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on\Privat\Hunder\Nettside\"/>
    </mc:Choice>
  </mc:AlternateContent>
  <xr:revisionPtr revIDLastSave="0" documentId="8_{9EB64C97-2895-475E-A721-F5EDB40B50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under Nettside" sheetId="4" r:id="rId1"/>
    <sheet name="Finsk Lapphund" sheetId="1" r:id="rId2"/>
    <sheet name="HD" sheetId="2" r:id="rId3"/>
    <sheet name="Øyne" sheetId="3" r:id="rId4"/>
    <sheet name="ØyneOrg" sheetId="5" r:id="rId5"/>
    <sheet name="Oppdretter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9" i="1"/>
  <c r="L540" i="1"/>
  <c r="L542" i="1"/>
  <c r="L543" i="1"/>
  <c r="L544" i="1"/>
  <c r="L545" i="1"/>
  <c r="L546" i="1"/>
  <c r="L547" i="1"/>
  <c r="L548" i="1"/>
  <c r="L549" i="1"/>
  <c r="L550" i="1"/>
  <c r="L551" i="1"/>
  <c r="L553" i="1"/>
  <c r="L554" i="1"/>
  <c r="L556" i="1"/>
  <c r="L557" i="1"/>
  <c r="L558" i="1"/>
  <c r="L559" i="1"/>
  <c r="L560" i="1"/>
  <c r="L561" i="1"/>
  <c r="L562" i="1"/>
  <c r="L563" i="1"/>
  <c r="L564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80" i="1"/>
  <c r="L581" i="1"/>
  <c r="L582" i="1"/>
  <c r="L583" i="1"/>
  <c r="L584" i="1"/>
  <c r="L585" i="1"/>
  <c r="L586" i="1"/>
  <c r="L588" i="1"/>
  <c r="L589" i="1"/>
  <c r="L590" i="1"/>
  <c r="L592" i="1"/>
  <c r="L593" i="1"/>
  <c r="L595" i="1"/>
  <c r="L597" i="1"/>
  <c r="L598" i="1"/>
  <c r="L601" i="1"/>
  <c r="L602" i="1"/>
  <c r="L603" i="1"/>
  <c r="L604" i="1"/>
  <c r="L605" i="1"/>
  <c r="L607" i="1"/>
  <c r="L608" i="1"/>
  <c r="L613" i="1"/>
  <c r="L614" i="1"/>
  <c r="L615" i="1"/>
  <c r="L616" i="1"/>
  <c r="L617" i="1"/>
  <c r="L618" i="1"/>
  <c r="L620" i="1"/>
  <c r="L621" i="1"/>
  <c r="L622" i="1"/>
  <c r="L623" i="1"/>
  <c r="L624" i="1"/>
  <c r="L625" i="1"/>
  <c r="L626" i="1"/>
  <c r="L627" i="1"/>
  <c r="L628" i="1"/>
  <c r="L630" i="1"/>
  <c r="L632" i="1"/>
  <c r="L633" i="1"/>
  <c r="L634" i="1"/>
  <c r="L635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6" i="1"/>
  <c r="L657" i="1"/>
  <c r="L658" i="1"/>
  <c r="L659" i="1"/>
  <c r="L660" i="1"/>
  <c r="L661" i="1"/>
  <c r="L665" i="1"/>
  <c r="L666" i="1"/>
  <c r="L667" i="1"/>
  <c r="L668" i="1"/>
  <c r="L669" i="1"/>
  <c r="L670" i="1"/>
  <c r="L671" i="1"/>
  <c r="L672" i="1"/>
  <c r="L673" i="1"/>
  <c r="L675" i="1"/>
  <c r="L676" i="1"/>
  <c r="L677" i="1"/>
  <c r="L678" i="1"/>
  <c r="L679" i="1"/>
  <c r="L680" i="1"/>
  <c r="L681" i="1"/>
  <c r="L683" i="1"/>
  <c r="L687" i="1"/>
  <c r="L688" i="1"/>
  <c r="L689" i="1"/>
  <c r="L690" i="1"/>
  <c r="L691" i="1"/>
  <c r="L692" i="1"/>
  <c r="L693" i="1"/>
  <c r="L695" i="1"/>
  <c r="L696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3" i="1"/>
  <c r="L724" i="1"/>
  <c r="L725" i="1"/>
  <c r="L726" i="1"/>
  <c r="L727" i="1"/>
  <c r="L728" i="1"/>
  <c r="L729" i="1"/>
  <c r="L730" i="1"/>
  <c r="L731" i="1"/>
  <c r="L732" i="1"/>
  <c r="L733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2" i="1"/>
  <c r="L754" i="1"/>
  <c r="L757" i="1"/>
  <c r="L758" i="1"/>
  <c r="L759" i="1"/>
  <c r="L760" i="1"/>
  <c r="L761" i="1"/>
  <c r="L762" i="1"/>
  <c r="L763" i="1"/>
  <c r="L764" i="1"/>
  <c r="L765" i="1"/>
  <c r="L766" i="1"/>
  <c r="L768" i="1"/>
  <c r="L769" i="1"/>
  <c r="L770" i="1"/>
  <c r="L771" i="1"/>
  <c r="L772" i="1"/>
  <c r="L773" i="1"/>
  <c r="L774" i="1"/>
  <c r="L775" i="1"/>
  <c r="L776" i="1"/>
  <c r="L777" i="1"/>
  <c r="L778" i="1"/>
  <c r="L780" i="1"/>
  <c r="L781" i="1"/>
  <c r="L782" i="1"/>
  <c r="L783" i="1"/>
  <c r="L784" i="1"/>
  <c r="L789" i="1"/>
  <c r="L790" i="1"/>
  <c r="L791" i="1"/>
  <c r="L792" i="1"/>
  <c r="L793" i="1"/>
  <c r="L795" i="1"/>
  <c r="L796" i="1"/>
  <c r="L798" i="1"/>
  <c r="L799" i="1"/>
  <c r="L801" i="1"/>
  <c r="L804" i="1"/>
  <c r="L805" i="1"/>
  <c r="L807" i="1"/>
  <c r="L808" i="1"/>
  <c r="L809" i="1"/>
  <c r="L810" i="1"/>
  <c r="L811" i="1"/>
  <c r="L812" i="1"/>
  <c r="L813" i="1"/>
  <c r="L814" i="1"/>
  <c r="L815" i="1"/>
  <c r="L816" i="1"/>
  <c r="L817" i="1"/>
  <c r="L819" i="1"/>
  <c r="L820" i="1"/>
  <c r="L821" i="1"/>
  <c r="L822" i="1"/>
  <c r="L824" i="1"/>
  <c r="L825" i="1"/>
  <c r="L826" i="1"/>
  <c r="L827" i="1"/>
  <c r="L828" i="1"/>
  <c r="L829" i="1"/>
  <c r="L830" i="1"/>
  <c r="L831" i="1"/>
  <c r="L832" i="1"/>
  <c r="L833" i="1"/>
  <c r="L835" i="1"/>
  <c r="L836" i="1"/>
  <c r="L839" i="1"/>
  <c r="L841" i="1"/>
  <c r="L843" i="1"/>
  <c r="L845" i="1"/>
  <c r="L847" i="1"/>
  <c r="L848" i="1"/>
  <c r="L850" i="1"/>
  <c r="L851" i="1"/>
  <c r="L852" i="1"/>
  <c r="L853" i="1"/>
  <c r="L854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7" i="1"/>
  <c r="L878" i="1"/>
  <c r="L879" i="1"/>
  <c r="L880" i="1"/>
  <c r="L882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3" i="1"/>
  <c r="L904" i="1"/>
  <c r="L905" i="1"/>
  <c r="L906" i="1"/>
  <c r="L907" i="1"/>
  <c r="L913" i="1"/>
  <c r="L914" i="1"/>
  <c r="L915" i="1"/>
  <c r="L916" i="1"/>
  <c r="L917" i="1"/>
  <c r="L918" i="1"/>
  <c r="L925" i="1"/>
  <c r="L926" i="1"/>
  <c r="L927" i="1"/>
  <c r="L928" i="1"/>
  <c r="L929" i="1"/>
  <c r="L931" i="1"/>
  <c r="L934" i="1"/>
  <c r="L936" i="1"/>
  <c r="L937" i="1"/>
  <c r="L939" i="1"/>
  <c r="L940" i="1"/>
  <c r="L941" i="1"/>
  <c r="L942" i="1"/>
  <c r="L943" i="1"/>
  <c r="L944" i="1"/>
  <c r="L945" i="1"/>
  <c r="L946" i="1"/>
  <c r="L947" i="1"/>
  <c r="L948" i="1"/>
  <c r="L950" i="1"/>
  <c r="L951" i="1"/>
  <c r="L952" i="1"/>
  <c r="L953" i="1"/>
  <c r="L954" i="1"/>
  <c r="L955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9" i="1"/>
  <c r="L981" i="1"/>
  <c r="L982" i="1"/>
  <c r="L985" i="1"/>
  <c r="L987" i="1"/>
  <c r="L988" i="1"/>
  <c r="L990" i="1"/>
  <c r="L991" i="1"/>
  <c r="L992" i="1"/>
  <c r="L993" i="1"/>
  <c r="L995" i="1"/>
  <c r="L996" i="1"/>
  <c r="L997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3" i="1"/>
  <c r="L1014" i="1"/>
  <c r="L1015" i="1"/>
  <c r="L1017" i="1"/>
  <c r="L1021" i="1"/>
  <c r="L1025" i="1"/>
  <c r="L1026" i="1"/>
  <c r="L1027" i="1"/>
  <c r="L1028" i="1"/>
  <c r="L1030" i="1"/>
  <c r="L1031" i="1"/>
  <c r="L1032" i="1"/>
  <c r="L1033" i="1"/>
  <c r="L1034" i="1"/>
  <c r="L1035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5" i="1"/>
  <c r="L1098" i="1"/>
  <c r="L1100" i="1"/>
  <c r="L1103" i="1"/>
  <c r="L1104" i="1"/>
  <c r="L1107" i="1"/>
  <c r="L1108" i="1"/>
  <c r="L1110" i="1"/>
  <c r="L1111" i="1"/>
  <c r="L1112" i="1"/>
  <c r="L1113" i="1"/>
  <c r="L1114" i="1"/>
  <c r="L1119" i="1"/>
  <c r="L1121" i="1"/>
  <c r="L1123" i="1"/>
  <c r="L1124" i="1"/>
  <c r="L1125" i="1"/>
  <c r="L1129" i="1"/>
  <c r="L1131" i="1"/>
  <c r="L1132" i="1"/>
  <c r="L1133" i="1"/>
  <c r="L1135" i="1"/>
  <c r="L1136" i="1"/>
  <c r="L1137" i="1"/>
  <c r="L1138" i="1"/>
  <c r="L1140" i="1"/>
  <c r="L1141" i="1"/>
  <c r="L1143" i="1"/>
  <c r="L1144" i="1"/>
  <c r="L1147" i="1"/>
  <c r="L1148" i="1"/>
  <c r="L1150" i="1"/>
  <c r="L1152" i="1"/>
  <c r="L1153" i="1"/>
  <c r="L1154" i="1"/>
  <c r="L1155" i="1"/>
  <c r="L1157" i="1"/>
  <c r="L1160" i="1"/>
  <c r="L1161" i="1"/>
  <c r="L1163" i="1"/>
  <c r="L1165" i="1"/>
  <c r="L1170" i="1"/>
  <c r="L1171" i="1"/>
  <c r="L1172" i="1"/>
  <c r="L1174" i="1"/>
  <c r="L1175" i="1"/>
  <c r="L1180" i="1"/>
  <c r="L1183" i="1"/>
  <c r="L1184" i="1"/>
  <c r="L1185" i="1"/>
  <c r="L1186" i="1"/>
  <c r="L1187" i="1"/>
  <c r="L1188" i="1"/>
  <c r="L1189" i="1"/>
  <c r="L1191" i="1"/>
  <c r="L1192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6" i="1"/>
  <c r="L1217" i="1"/>
  <c r="L1218" i="1"/>
  <c r="L1219" i="1"/>
  <c r="L1222" i="1"/>
  <c r="L1223" i="1"/>
  <c r="L1224" i="1"/>
  <c r="L1225" i="1"/>
  <c r="L1226" i="1"/>
  <c r="L1227" i="1"/>
  <c r="L1228" i="1"/>
  <c r="L1229" i="1"/>
  <c r="L1231" i="1"/>
  <c r="L1232" i="1"/>
  <c r="L1233" i="1"/>
  <c r="L1234" i="1"/>
  <c r="L1235" i="1"/>
  <c r="L1237" i="1"/>
  <c r="L1240" i="1"/>
  <c r="L1242" i="1"/>
  <c r="L1248" i="1"/>
  <c r="L1249" i="1"/>
  <c r="L1250" i="1"/>
  <c r="L1251" i="1"/>
  <c r="L1252" i="1"/>
  <c r="L1253" i="1"/>
  <c r="L1254" i="1"/>
  <c r="L1255" i="1"/>
  <c r="L1258" i="1"/>
  <c r="L1259" i="1"/>
  <c r="L1260" i="1"/>
  <c r="L1262" i="1"/>
  <c r="L1263" i="1"/>
  <c r="L1265" i="1"/>
  <c r="L1269" i="1"/>
  <c r="L1270" i="1"/>
  <c r="L1271" i="1"/>
  <c r="L1272" i="1"/>
  <c r="L1273" i="1"/>
  <c r="L1274" i="1"/>
  <c r="L1275" i="1"/>
  <c r="L1276" i="1"/>
  <c r="L1277" i="1"/>
  <c r="L1280" i="1"/>
  <c r="L1284" i="1"/>
  <c r="L1285" i="1"/>
  <c r="L1287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4" i="1"/>
  <c r="L1307" i="1"/>
  <c r="L1309" i="1"/>
  <c r="L1310" i="1"/>
  <c r="L1311" i="1"/>
  <c r="L1312" i="1"/>
  <c r="L1314" i="1"/>
  <c r="L1315" i="1"/>
  <c r="L1317" i="1"/>
  <c r="L1322" i="1"/>
  <c r="L1326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9" i="1"/>
  <c r="L1350" i="1"/>
  <c r="L1351" i="1"/>
  <c r="L1352" i="1"/>
  <c r="L1354" i="1"/>
  <c r="L1355" i="1"/>
  <c r="L1356" i="1"/>
  <c r="L1357" i="1"/>
  <c r="L1358" i="1"/>
  <c r="L1359" i="1"/>
  <c r="L1360" i="1"/>
  <c r="L1361" i="1"/>
  <c r="L1362" i="1"/>
  <c r="L1369" i="1"/>
  <c r="L1381" i="1"/>
  <c r="L1382" i="1"/>
  <c r="L1383" i="1"/>
  <c r="L1384" i="1"/>
  <c r="L1385" i="1"/>
  <c r="L1386" i="1"/>
  <c r="L1387" i="1"/>
  <c r="L1388" i="1"/>
  <c r="L1390" i="1"/>
  <c r="L1391" i="1"/>
  <c r="L1392" i="1"/>
  <c r="L1393" i="1"/>
  <c r="L1397" i="1"/>
  <c r="L1398" i="1"/>
  <c r="L1399" i="1"/>
  <c r="L1401" i="1"/>
  <c r="L1403" i="1"/>
  <c r="L1404" i="1"/>
  <c r="L1406" i="1"/>
  <c r="L1407" i="1"/>
  <c r="L1408" i="1"/>
  <c r="L1409" i="1"/>
  <c r="L1411" i="1"/>
  <c r="L1412" i="1"/>
  <c r="L1413" i="1"/>
  <c r="L1414" i="1"/>
  <c r="L1415" i="1"/>
  <c r="L1416" i="1"/>
  <c r="L1417" i="1"/>
  <c r="L1422" i="1"/>
  <c r="L1424" i="1"/>
  <c r="L1425" i="1"/>
  <c r="L1426" i="1"/>
  <c r="L1427" i="1"/>
  <c r="L1428" i="1"/>
  <c r="L1429" i="1"/>
  <c r="L1430" i="1"/>
  <c r="L1431" i="1"/>
  <c r="L1433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9" i="1"/>
  <c r="L1451" i="1"/>
  <c r="L1453" i="1"/>
  <c r="L1454" i="1"/>
  <c r="L1455" i="1"/>
  <c r="L1456" i="1"/>
  <c r="L1457" i="1"/>
  <c r="L1458" i="1"/>
  <c r="L1459" i="1"/>
  <c r="L1460" i="1"/>
  <c r="L1461" i="1"/>
  <c r="L1470" i="1"/>
  <c r="L1471" i="1"/>
  <c r="L1472" i="1"/>
  <c r="L1473" i="1"/>
  <c r="L1474" i="1"/>
  <c r="L1475" i="1"/>
  <c r="L1476" i="1"/>
  <c r="L1477" i="1"/>
  <c r="L1479" i="1"/>
  <c r="L1480" i="1"/>
  <c r="L1482" i="1"/>
  <c r="L1485" i="1"/>
  <c r="L1486" i="1"/>
  <c r="L1489" i="1"/>
  <c r="L1490" i="1"/>
  <c r="L1492" i="1"/>
  <c r="L1497" i="1"/>
  <c r="L1499" i="1"/>
  <c r="L1500" i="1"/>
  <c r="L1501" i="1"/>
  <c r="L1503" i="1"/>
  <c r="L1505" i="1"/>
  <c r="L1507" i="1"/>
  <c r="L1508" i="1"/>
  <c r="L1509" i="1"/>
  <c r="L1510" i="1"/>
  <c r="L1512" i="1"/>
  <c r="L1513" i="1"/>
  <c r="L1514" i="1"/>
  <c r="L1518" i="1"/>
  <c r="L1520" i="1"/>
  <c r="L1522" i="1"/>
  <c r="L1524" i="1"/>
  <c r="L1526" i="1"/>
  <c r="L1528" i="1"/>
  <c r="L1529" i="1"/>
  <c r="L1531" i="1"/>
  <c r="L1532" i="1"/>
  <c r="L1533" i="1"/>
  <c r="L1534" i="1"/>
  <c r="L1536" i="1"/>
  <c r="L1537" i="1"/>
  <c r="L1538" i="1"/>
  <c r="L1539" i="1"/>
  <c r="L1540" i="1"/>
  <c r="L1541" i="1"/>
  <c r="L1542" i="1"/>
  <c r="L1545" i="1"/>
  <c r="L1546" i="1"/>
  <c r="L1548" i="1"/>
  <c r="L1549" i="1"/>
  <c r="L1550" i="1"/>
  <c r="L1551" i="1"/>
  <c r="L1552" i="1"/>
  <c r="L1554" i="1"/>
  <c r="L1555" i="1"/>
  <c r="L1556" i="1"/>
  <c r="L1558" i="1"/>
  <c r="L1559" i="1"/>
  <c r="L1560" i="1"/>
  <c r="L1561" i="1"/>
  <c r="L1562" i="1"/>
  <c r="L1563" i="1"/>
  <c r="L1564" i="1"/>
  <c r="L1566" i="1"/>
  <c r="L1568" i="1"/>
  <c r="L1569" i="1"/>
  <c r="L1570" i="1"/>
  <c r="L1573" i="1"/>
  <c r="L1577" i="1"/>
  <c r="L1578" i="1"/>
  <c r="L1579" i="1"/>
  <c r="L1580" i="1"/>
  <c r="L1581" i="1"/>
  <c r="L1582" i="1"/>
  <c r="L1584" i="1"/>
  <c r="L1586" i="1"/>
  <c r="L1589" i="1"/>
  <c r="L1590" i="1"/>
  <c r="L1592" i="1"/>
  <c r="L1593" i="1"/>
  <c r="L1594" i="1"/>
  <c r="L1595" i="1"/>
  <c r="L1596" i="1"/>
  <c r="L1597" i="1"/>
  <c r="L1598" i="1"/>
  <c r="L1599" i="1"/>
  <c r="L1607" i="1"/>
  <c r="L1608" i="1"/>
  <c r="L1609" i="1"/>
  <c r="L1611" i="1"/>
  <c r="L1612" i="1"/>
  <c r="L1613" i="1"/>
  <c r="L1614" i="1"/>
  <c r="L1615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4" i="1"/>
  <c r="L1645" i="1"/>
  <c r="L1648" i="1"/>
  <c r="L1651" i="1"/>
  <c r="L1652" i="1"/>
  <c r="L1653" i="1"/>
  <c r="L1654" i="1"/>
  <c r="L1655" i="1"/>
  <c r="L1656" i="1"/>
  <c r="L1657" i="1"/>
  <c r="L1658" i="1"/>
  <c r="L1659" i="1"/>
  <c r="L1663" i="1"/>
  <c r="L1665" i="1"/>
  <c r="L1666" i="1"/>
  <c r="L1667" i="1"/>
  <c r="L1668" i="1"/>
  <c r="L1670" i="1"/>
  <c r="L1671" i="1"/>
  <c r="L1676" i="1"/>
  <c r="L1677" i="1"/>
  <c r="L1678" i="1"/>
  <c r="L1680" i="1"/>
  <c r="L1681" i="1"/>
  <c r="L1689" i="1"/>
  <c r="L1690" i="1"/>
  <c r="L1691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8" i="1"/>
  <c r="L1712" i="1"/>
  <c r="L1713" i="1"/>
  <c r="L1714" i="1"/>
  <c r="L1716" i="1"/>
  <c r="L1717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3" i="1"/>
  <c r="L1734" i="1"/>
  <c r="L1738" i="1"/>
  <c r="L1752" i="1"/>
  <c r="L1755" i="1"/>
  <c r="L1764" i="1"/>
  <c r="L1765" i="1"/>
  <c r="L1766" i="1"/>
  <c r="L1768" i="1"/>
  <c r="L1769" i="1"/>
  <c r="L1770" i="1"/>
  <c r="L1771" i="1"/>
  <c r="L1773" i="1"/>
  <c r="L1774" i="1"/>
  <c r="L1775" i="1"/>
  <c r="L1779" i="1"/>
  <c r="L1781" i="1"/>
  <c r="L1782" i="1"/>
  <c r="L1784" i="1"/>
  <c r="L1787" i="1"/>
  <c r="L1788" i="1"/>
  <c r="L1791" i="1"/>
  <c r="L1792" i="1"/>
  <c r="L1793" i="1"/>
  <c r="L1794" i="1"/>
  <c r="L1796" i="1"/>
  <c r="L1797" i="1"/>
  <c r="L1800" i="1"/>
  <c r="L1802" i="1"/>
  <c r="L1803" i="1"/>
  <c r="L1804" i="1"/>
  <c r="L1806" i="1"/>
  <c r="L1811" i="1"/>
  <c r="L1812" i="1"/>
  <c r="L1813" i="1"/>
  <c r="L1815" i="1"/>
  <c r="L1816" i="1"/>
  <c r="L1817" i="1"/>
  <c r="L1818" i="1"/>
  <c r="L1819" i="1"/>
  <c r="L1820" i="1"/>
  <c r="L1821" i="1"/>
  <c r="L1822" i="1"/>
  <c r="L1823" i="1"/>
  <c r="L1824" i="1"/>
  <c r="L1827" i="1"/>
  <c r="L1828" i="1"/>
  <c r="L1829" i="1"/>
  <c r="L1830" i="1"/>
  <c r="L1831" i="1"/>
  <c r="L1832" i="1"/>
  <c r="L1833" i="1"/>
  <c r="L1834" i="1"/>
  <c r="L1835" i="1"/>
  <c r="L1836" i="1"/>
  <c r="L1837" i="1"/>
  <c r="L1839" i="1"/>
  <c r="L1842" i="1"/>
  <c r="L1847" i="1"/>
  <c r="L1849" i="1"/>
  <c r="L1850" i="1"/>
  <c r="L1852" i="1"/>
  <c r="L1853" i="1"/>
  <c r="L1854" i="1"/>
  <c r="L1855" i="1"/>
  <c r="L1856" i="1"/>
  <c r="L1857" i="1"/>
  <c r="L1858" i="1"/>
  <c r="L1859" i="1"/>
  <c r="L1863" i="1"/>
  <c r="L1864" i="1"/>
  <c r="L1870" i="1"/>
  <c r="L1871" i="1"/>
  <c r="L1872" i="1"/>
  <c r="L1873" i="1"/>
  <c r="L1874" i="1"/>
  <c r="L1875" i="1"/>
  <c r="L1876" i="1"/>
  <c r="L1880" i="1"/>
  <c r="L1882" i="1"/>
  <c r="L1884" i="1"/>
  <c r="L1885" i="1"/>
  <c r="L1886" i="1"/>
  <c r="L1888" i="1"/>
  <c r="L1889" i="1"/>
  <c r="L1890" i="1"/>
  <c r="L1892" i="1"/>
  <c r="L1895" i="1"/>
  <c r="L1896" i="1"/>
  <c r="L1897" i="1"/>
  <c r="L1898" i="1"/>
  <c r="L1899" i="1"/>
  <c r="L1901" i="1"/>
  <c r="L1902" i="1"/>
  <c r="L1903" i="1"/>
  <c r="L1904" i="1"/>
  <c r="L1906" i="1"/>
  <c r="L1910" i="1"/>
  <c r="L1913" i="1"/>
  <c r="L1914" i="1"/>
  <c r="L1915" i="1"/>
  <c r="L1917" i="1"/>
  <c r="L1918" i="1"/>
  <c r="L1920" i="1"/>
  <c r="L1921" i="1"/>
  <c r="L1922" i="1"/>
  <c r="L1923" i="1"/>
  <c r="L1924" i="1"/>
  <c r="L1927" i="1"/>
  <c r="L1928" i="1"/>
  <c r="L1929" i="1"/>
  <c r="L1930" i="1"/>
  <c r="L1931" i="1"/>
  <c r="L1933" i="1"/>
  <c r="L1935" i="1"/>
  <c r="L1937" i="1"/>
  <c r="L1938" i="1"/>
  <c r="L1939" i="1"/>
  <c r="L1940" i="1"/>
  <c r="L1941" i="1"/>
  <c r="L1942" i="1"/>
  <c r="L1943" i="1"/>
  <c r="L1945" i="1"/>
  <c r="L1947" i="1"/>
  <c r="L1949" i="1"/>
  <c r="L1950" i="1"/>
  <c r="L1951" i="1"/>
  <c r="L1954" i="1"/>
  <c r="L1955" i="1"/>
  <c r="L1958" i="1"/>
  <c r="L1960" i="1"/>
  <c r="L1961" i="1"/>
  <c r="L1963" i="1"/>
  <c r="L1965" i="1"/>
  <c r="L1971" i="1"/>
  <c r="L1972" i="1"/>
  <c r="L1973" i="1"/>
  <c r="L1974" i="1"/>
  <c r="L1977" i="1"/>
  <c r="L1982" i="1"/>
  <c r="L1983" i="1"/>
  <c r="L1984" i="1"/>
  <c r="L1985" i="1"/>
  <c r="L1986" i="1"/>
  <c r="L1987" i="1"/>
  <c r="L1990" i="1"/>
  <c r="L1993" i="1"/>
  <c r="L1994" i="1"/>
  <c r="L1997" i="1"/>
  <c r="L1998" i="1"/>
  <c r="L1999" i="1"/>
  <c r="L2001" i="1"/>
  <c r="L2003" i="1"/>
  <c r="L2004" i="1"/>
  <c r="L2005" i="1"/>
  <c r="L2006" i="1"/>
  <c r="L2007" i="1"/>
  <c r="L2009" i="1"/>
  <c r="L2015" i="1"/>
  <c r="L2016" i="1"/>
  <c r="L2017" i="1"/>
  <c r="L2018" i="1"/>
  <c r="L2019" i="1"/>
  <c r="L2026" i="1"/>
  <c r="L2027" i="1"/>
  <c r="L2028" i="1"/>
  <c r="L2031" i="1"/>
  <c r="L2032" i="1"/>
  <c r="L2034" i="1"/>
  <c r="L2035" i="1"/>
  <c r="L2036" i="1"/>
  <c r="L2037" i="1"/>
  <c r="L2038" i="1"/>
  <c r="L2039" i="1"/>
  <c r="L2042" i="1"/>
  <c r="L2044" i="1"/>
  <c r="L2045" i="1"/>
  <c r="L2046" i="1"/>
  <c r="L2048" i="1"/>
  <c r="L2049" i="1"/>
  <c r="L2050" i="1"/>
  <c r="L2053" i="1"/>
  <c r="L2055" i="1"/>
  <c r="L2057" i="1"/>
  <c r="L2058" i="1"/>
  <c r="L2059" i="1"/>
  <c r="L2061" i="1"/>
  <c r="L2062" i="1"/>
  <c r="L2063" i="1"/>
  <c r="L2064" i="1"/>
  <c r="L2068" i="1"/>
  <c r="L2069" i="1"/>
  <c r="L2071" i="1"/>
  <c r="L2072" i="1"/>
  <c r="L2075" i="1"/>
  <c r="L2077" i="1"/>
  <c r="L2078" i="1"/>
  <c r="L2079" i="1"/>
  <c r="L2080" i="1"/>
  <c r="L2081" i="1"/>
  <c r="L2082" i="1"/>
  <c r="L2083" i="1"/>
  <c r="L2085" i="1"/>
  <c r="L2086" i="1"/>
  <c r="L2087" i="1"/>
  <c r="L2088" i="1"/>
  <c r="L2089" i="1"/>
  <c r="L2090" i="1"/>
  <c r="L2092" i="1"/>
  <c r="L2094" i="1"/>
  <c r="L2095" i="1"/>
  <c r="L2097" i="1"/>
  <c r="L2103" i="1"/>
  <c r="L2104" i="1"/>
  <c r="L2105" i="1"/>
  <c r="L2106" i="1"/>
  <c r="L2108" i="1"/>
  <c r="L2110" i="1"/>
  <c r="L2113" i="1"/>
  <c r="L2114" i="1"/>
  <c r="L2118" i="1"/>
  <c r="L2121" i="1"/>
  <c r="L2123" i="1"/>
  <c r="L2124" i="1"/>
  <c r="L2125" i="1"/>
  <c r="L2126" i="1"/>
  <c r="L2128" i="1"/>
  <c r="L2130" i="1"/>
  <c r="L2131" i="1"/>
  <c r="L2133" i="1"/>
  <c r="L2134" i="1"/>
  <c r="L2135" i="1"/>
  <c r="L2136" i="1"/>
  <c r="L2137" i="1"/>
  <c r="L2138" i="1"/>
  <c r="L2139" i="1"/>
  <c r="L2140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9" i="1"/>
  <c r="L2160" i="1"/>
  <c r="L2164" i="1"/>
  <c r="L2165" i="1"/>
  <c r="L2166" i="1"/>
  <c r="L2167" i="1"/>
  <c r="L2168" i="1"/>
  <c r="L2170" i="1"/>
  <c r="L2172" i="1"/>
  <c r="L2176" i="1"/>
  <c r="L2177" i="1"/>
  <c r="L2182" i="1"/>
  <c r="L2184" i="1"/>
  <c r="L2185" i="1"/>
  <c r="L2188" i="1"/>
  <c r="L2191" i="1"/>
  <c r="L2192" i="1"/>
  <c r="L2193" i="1"/>
  <c r="L2195" i="1"/>
  <c r="L2196" i="1"/>
  <c r="L2197" i="1"/>
  <c r="L2198" i="1"/>
  <c r="L2199" i="1"/>
  <c r="L2200" i="1"/>
  <c r="L2202" i="1"/>
  <c r="L2203" i="1"/>
  <c r="L2204" i="1"/>
  <c r="L2206" i="1"/>
  <c r="L2207" i="1"/>
  <c r="L2208" i="1"/>
  <c r="L2209" i="1"/>
  <c r="L2211" i="1"/>
  <c r="L2212" i="1"/>
  <c r="L2213" i="1"/>
  <c r="L2214" i="1"/>
  <c r="L2215" i="1"/>
  <c r="L2217" i="1"/>
  <c r="L2218" i="1"/>
  <c r="L2224" i="1"/>
  <c r="L2225" i="1"/>
  <c r="L2226" i="1"/>
  <c r="L2227" i="1"/>
  <c r="L2229" i="1"/>
  <c r="L2231" i="1"/>
  <c r="L2232" i="1"/>
  <c r="L2233" i="1"/>
  <c r="L2234" i="1"/>
  <c r="L2235" i="1"/>
  <c r="L2236" i="1"/>
  <c r="L2237" i="1"/>
  <c r="L2242" i="1"/>
  <c r="L2243" i="1"/>
  <c r="L2244" i="1"/>
  <c r="L2246" i="1"/>
  <c r="L2247" i="1"/>
  <c r="L2252" i="1"/>
  <c r="L2253" i="1"/>
  <c r="L2254" i="1"/>
  <c r="L2255" i="1"/>
  <c r="L2256" i="1"/>
  <c r="L2257" i="1"/>
  <c r="L2259" i="1"/>
  <c r="L2261" i="1"/>
  <c r="L2262" i="1"/>
  <c r="L2263" i="1"/>
  <c r="L2268" i="1"/>
  <c r="L2269" i="1"/>
  <c r="L2274" i="1"/>
  <c r="L2275" i="1"/>
  <c r="L2276" i="1"/>
  <c r="L2277" i="1"/>
  <c r="L2278" i="1"/>
  <c r="L2285" i="1"/>
  <c r="L2288" i="1"/>
  <c r="L2289" i="1"/>
  <c r="L2290" i="1"/>
  <c r="L2291" i="1"/>
  <c r="L2295" i="1"/>
  <c r="L2296" i="1"/>
  <c r="L2298" i="1"/>
  <c r="L2299" i="1"/>
  <c r="L2300" i="1"/>
  <c r="L2301" i="1"/>
  <c r="L2304" i="1"/>
  <c r="L2305" i="1"/>
  <c r="L2306" i="1"/>
  <c r="L2307" i="1"/>
  <c r="L2308" i="1"/>
  <c r="L2309" i="1"/>
  <c r="L2310" i="1"/>
  <c r="L2312" i="1"/>
  <c r="L2313" i="1"/>
  <c r="L2315" i="1"/>
  <c r="L2318" i="1"/>
  <c r="L2319" i="1"/>
  <c r="L2322" i="1"/>
  <c r="L2323" i="1"/>
  <c r="L2325" i="1"/>
  <c r="L2327" i="1"/>
  <c r="L2328" i="1"/>
  <c r="L2329" i="1"/>
  <c r="L2330" i="1"/>
  <c r="L2332" i="1"/>
  <c r="L2333" i="1"/>
  <c r="L2334" i="1"/>
  <c r="L2335" i="1"/>
  <c r="L2336" i="1"/>
  <c r="L2337" i="1"/>
  <c r="L2339" i="1"/>
  <c r="L2340" i="1"/>
  <c r="L2341" i="1"/>
  <c r="L2342" i="1"/>
  <c r="L2344" i="1"/>
  <c r="L2345" i="1"/>
  <c r="L2346" i="1"/>
  <c r="L2347" i="1"/>
  <c r="L2349" i="1"/>
  <c r="L2350" i="1"/>
  <c r="L2351" i="1"/>
  <c r="L2352" i="1"/>
  <c r="L2354" i="1"/>
  <c r="L2356" i="1"/>
  <c r="L2361" i="1"/>
  <c r="L2363" i="1"/>
  <c r="L2364" i="1"/>
  <c r="L2365" i="1"/>
  <c r="L2366" i="1"/>
  <c r="L2368" i="1"/>
  <c r="L2370" i="1"/>
  <c r="L2371" i="1"/>
  <c r="L2372" i="1"/>
  <c r="L2375" i="1"/>
  <c r="L2377" i="1"/>
  <c r="L2379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9" i="1"/>
  <c r="L2401" i="1"/>
  <c r="L2402" i="1"/>
  <c r="L2404" i="1"/>
  <c r="L2408" i="1"/>
  <c r="L2409" i="1"/>
  <c r="L2410" i="1"/>
  <c r="L2411" i="1"/>
  <c r="L2414" i="1"/>
  <c r="L2417" i="1"/>
  <c r="L2418" i="1"/>
  <c r="L2419" i="1"/>
  <c r="L2421" i="1"/>
  <c r="L2422" i="1"/>
  <c r="L2424" i="1"/>
  <c r="L2425" i="1"/>
  <c r="L2426" i="1"/>
  <c r="L2427" i="1"/>
  <c r="L2428" i="1"/>
  <c r="L2429" i="1"/>
  <c r="L2431" i="1"/>
  <c r="L2435" i="1"/>
  <c r="L2438" i="1"/>
  <c r="L2440" i="1"/>
  <c r="L2441" i="1"/>
  <c r="L2442" i="1"/>
  <c r="L2443" i="1"/>
  <c r="L2444" i="1"/>
  <c r="L2445" i="1"/>
  <c r="L2446" i="1"/>
  <c r="L2447" i="1"/>
  <c r="L2448" i="1"/>
  <c r="L2454" i="1"/>
  <c r="L2455" i="1"/>
  <c r="L2456" i="1"/>
  <c r="L2458" i="1"/>
  <c r="L2461" i="1"/>
  <c r="L2462" i="1"/>
  <c r="L2463" i="1"/>
  <c r="L2464" i="1"/>
  <c r="L2465" i="1"/>
  <c r="L2466" i="1"/>
  <c r="L2467" i="1"/>
  <c r="L2470" i="1"/>
  <c r="L2471" i="1"/>
  <c r="L2473" i="1"/>
  <c r="L2474" i="1"/>
  <c r="L2475" i="1"/>
  <c r="L2476" i="1"/>
  <c r="L2478" i="1"/>
  <c r="L2479" i="1"/>
  <c r="L2480" i="1"/>
  <c r="L2481" i="1"/>
  <c r="L2482" i="1"/>
  <c r="L2483" i="1"/>
  <c r="L2484" i="1"/>
  <c r="L2485" i="1"/>
  <c r="L2486" i="1"/>
  <c r="L2487" i="1"/>
  <c r="L2488" i="1"/>
  <c r="L2490" i="1"/>
  <c r="L2496" i="1"/>
  <c r="L2498" i="1"/>
  <c r="L2501" i="1"/>
  <c r="L2502" i="1"/>
  <c r="L2503" i="1"/>
  <c r="L2504" i="1"/>
  <c r="L2505" i="1"/>
  <c r="L2506" i="1"/>
  <c r="L2507" i="1"/>
  <c r="L2508" i="1"/>
  <c r="L2511" i="1"/>
  <c r="L2512" i="1"/>
  <c r="L2513" i="1"/>
  <c r="L2514" i="1"/>
  <c r="L2515" i="1"/>
  <c r="L2516" i="1"/>
  <c r="L2525" i="1"/>
  <c r="L2526" i="1"/>
  <c r="L2527" i="1"/>
  <c r="L2529" i="1"/>
  <c r="L2533" i="1"/>
  <c r="L2535" i="1"/>
  <c r="L2538" i="1"/>
  <c r="L2539" i="1"/>
  <c r="L2540" i="1"/>
  <c r="L2541" i="1"/>
  <c r="L2542" i="1"/>
  <c r="L2544" i="1"/>
  <c r="L2545" i="1"/>
  <c r="L2546" i="1"/>
  <c r="L2547" i="1"/>
  <c r="L2549" i="1"/>
  <c r="L2550" i="1"/>
  <c r="L2551" i="1"/>
  <c r="L2552" i="1"/>
  <c r="L2556" i="1"/>
  <c r="L2557" i="1"/>
  <c r="L2559" i="1"/>
  <c r="L2562" i="1"/>
  <c r="L2564" i="1"/>
  <c r="L2565" i="1"/>
  <c r="L2566" i="1"/>
  <c r="L2567" i="1"/>
  <c r="L2569" i="1"/>
  <c r="L2570" i="1"/>
  <c r="L2572" i="1"/>
  <c r="L2581" i="1"/>
  <c r="L2582" i="1"/>
  <c r="L2584" i="1"/>
  <c r="L2585" i="1"/>
  <c r="L2587" i="1"/>
  <c r="L2588" i="1"/>
  <c r="L2589" i="1"/>
  <c r="L2591" i="1"/>
  <c r="L2592" i="1"/>
  <c r="L2593" i="1"/>
  <c r="L2597" i="1"/>
  <c r="L2600" i="1"/>
  <c r="L2601" i="1"/>
  <c r="L2606" i="1"/>
  <c r="L2607" i="1"/>
  <c r="L2608" i="1"/>
  <c r="L2610" i="1"/>
  <c r="L2611" i="1"/>
  <c r="L2612" i="1"/>
  <c r="L2613" i="1"/>
  <c r="L2615" i="1"/>
  <c r="L2616" i="1"/>
  <c r="L2617" i="1"/>
  <c r="L2630" i="1"/>
  <c r="L2631" i="1"/>
  <c r="L2632" i="1"/>
  <c r="L2633" i="1"/>
  <c r="L2634" i="1"/>
  <c r="L2635" i="1"/>
  <c r="L2637" i="1"/>
  <c r="L2638" i="1"/>
  <c r="L2639" i="1"/>
  <c r="L2643" i="1"/>
  <c r="L2644" i="1"/>
  <c r="L2646" i="1"/>
  <c r="L2647" i="1"/>
  <c r="L2648" i="1"/>
  <c r="L2649" i="1"/>
  <c r="L2650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71" i="1"/>
  <c r="L2672" i="1"/>
  <c r="L2673" i="1"/>
  <c r="L2675" i="1"/>
  <c r="L2676" i="1"/>
  <c r="L2677" i="1"/>
  <c r="L2679" i="1"/>
  <c r="L2680" i="1"/>
  <c r="L2681" i="1"/>
  <c r="L2684" i="1"/>
  <c r="L2685" i="1"/>
  <c r="L2687" i="1"/>
  <c r="L2688" i="1"/>
  <c r="L2691" i="1"/>
  <c r="L2692" i="1"/>
  <c r="L2694" i="1"/>
  <c r="L2695" i="1"/>
  <c r="L2697" i="1"/>
  <c r="L2698" i="1"/>
  <c r="L2699" i="1"/>
  <c r="L2700" i="1"/>
  <c r="L2701" i="1"/>
  <c r="L2702" i="1"/>
  <c r="L2704" i="1"/>
  <c r="L2705" i="1"/>
  <c r="L2706" i="1"/>
  <c r="L2707" i="1"/>
  <c r="L2708" i="1"/>
  <c r="L2709" i="1"/>
  <c r="L2710" i="1"/>
  <c r="L2711" i="1"/>
  <c r="L2713" i="1"/>
  <c r="L2717" i="1"/>
  <c r="L2719" i="1"/>
  <c r="L2720" i="1"/>
  <c r="L2721" i="1"/>
  <c r="L2725" i="1"/>
  <c r="L2726" i="1"/>
  <c r="L2728" i="1"/>
  <c r="L2730" i="1"/>
  <c r="L2732" i="1"/>
  <c r="L2734" i="1"/>
  <c r="L2736" i="1"/>
  <c r="L2741" i="1"/>
  <c r="L2745" i="1"/>
  <c r="L2746" i="1"/>
  <c r="L2747" i="1"/>
  <c r="L2748" i="1"/>
  <c r="L2749" i="1"/>
  <c r="L2750" i="1"/>
  <c r="L2752" i="1"/>
  <c r="L2757" i="1"/>
  <c r="L2758" i="1"/>
  <c r="L2760" i="1"/>
  <c r="L2763" i="1"/>
  <c r="L2764" i="1"/>
  <c r="L2765" i="1"/>
  <c r="L2766" i="1"/>
  <c r="L2767" i="1"/>
  <c r="L2768" i="1"/>
  <c r="L2769" i="1"/>
  <c r="L2771" i="1"/>
  <c r="L2772" i="1"/>
  <c r="L2773" i="1"/>
  <c r="L2776" i="1"/>
  <c r="L2777" i="1"/>
  <c r="L2778" i="1"/>
  <c r="L2779" i="1"/>
  <c r="L2780" i="1"/>
  <c r="L2781" i="1"/>
  <c r="L2782" i="1"/>
  <c r="L2784" i="1"/>
  <c r="L2785" i="1"/>
  <c r="L2786" i="1"/>
  <c r="L2787" i="1"/>
  <c r="L2788" i="1"/>
  <c r="L2789" i="1"/>
  <c r="L2790" i="1"/>
  <c r="L2792" i="1"/>
  <c r="L2793" i="1"/>
  <c r="L2794" i="1"/>
  <c r="L2795" i="1"/>
  <c r="L2796" i="1"/>
  <c r="L2797" i="1"/>
  <c r="L2800" i="1"/>
  <c r="L2806" i="1"/>
  <c r="L2807" i="1"/>
  <c r="L2808" i="1"/>
  <c r="L2809" i="1"/>
  <c r="L2810" i="1"/>
  <c r="L2812" i="1"/>
  <c r="L2813" i="1"/>
  <c r="L2819" i="1"/>
  <c r="L2820" i="1"/>
  <c r="L2821" i="1"/>
  <c r="L2822" i="1"/>
  <c r="L2823" i="1"/>
  <c r="L2824" i="1"/>
  <c r="L2825" i="1"/>
  <c r="L2826" i="1"/>
  <c r="L2828" i="1"/>
  <c r="L2829" i="1"/>
  <c r="L2832" i="1"/>
  <c r="L2835" i="1"/>
  <c r="L2837" i="1"/>
  <c r="L2839" i="1"/>
  <c r="L2840" i="1"/>
  <c r="L2841" i="1"/>
  <c r="L2842" i="1"/>
  <c r="L2843" i="1"/>
  <c r="L2845" i="1"/>
  <c r="L2846" i="1"/>
  <c r="L2852" i="1"/>
  <c r="L2854" i="1"/>
  <c r="L2859" i="1"/>
  <c r="L2860" i="1"/>
  <c r="L2861" i="1"/>
  <c r="L2864" i="1"/>
  <c r="L2865" i="1"/>
  <c r="L2866" i="1"/>
  <c r="L2867" i="1"/>
  <c r="L2868" i="1"/>
  <c r="L2869" i="1"/>
  <c r="L2870" i="1"/>
  <c r="L2871" i="1"/>
  <c r="L2872" i="1"/>
  <c r="L2873" i="1"/>
  <c r="L2875" i="1"/>
  <c r="L2876" i="1"/>
  <c r="L2877" i="1"/>
  <c r="L2878" i="1"/>
  <c r="L2879" i="1"/>
  <c r="L2880" i="1"/>
  <c r="L2881" i="1"/>
  <c r="L2882" i="1"/>
  <c r="L2883" i="1"/>
  <c r="L2884" i="1"/>
  <c r="L2886" i="1"/>
  <c r="L2887" i="1"/>
  <c r="L2888" i="1"/>
  <c r="L2889" i="1"/>
  <c r="L2892" i="1"/>
  <c r="L2893" i="1"/>
  <c r="L2894" i="1"/>
  <c r="L2896" i="1"/>
  <c r="L2897" i="1"/>
  <c r="L2899" i="1"/>
  <c r="L2901" i="1"/>
  <c r="L2904" i="1"/>
  <c r="L2905" i="1"/>
  <c r="L2906" i="1"/>
  <c r="L2907" i="1"/>
  <c r="L2908" i="1"/>
  <c r="L2909" i="1"/>
  <c r="L2910" i="1"/>
  <c r="L2911" i="1"/>
  <c r="L2913" i="1"/>
  <c r="L2914" i="1"/>
  <c r="L2918" i="1"/>
  <c r="L2920" i="1"/>
  <c r="L2921" i="1"/>
  <c r="L2923" i="1"/>
  <c r="L2935" i="1"/>
  <c r="L2937" i="1"/>
  <c r="L2938" i="1"/>
  <c r="L2939" i="1"/>
  <c r="L2940" i="1"/>
  <c r="L2941" i="1"/>
  <c r="L2942" i="1"/>
  <c r="L2943" i="1"/>
  <c r="L2944" i="1"/>
  <c r="L2946" i="1"/>
  <c r="L2947" i="1"/>
  <c r="L2948" i="1"/>
  <c r="L2949" i="1"/>
  <c r="L2950" i="1"/>
  <c r="L2951" i="1"/>
  <c r="L2953" i="1"/>
  <c r="L2954" i="1"/>
  <c r="L2955" i="1"/>
  <c r="L2956" i="1"/>
  <c r="L2957" i="1"/>
  <c r="L2958" i="1"/>
  <c r="L2960" i="1"/>
  <c r="L2962" i="1"/>
  <c r="L2964" i="1"/>
  <c r="L2970" i="1"/>
  <c r="L2971" i="1"/>
  <c r="L2972" i="1"/>
  <c r="L2973" i="1"/>
  <c r="L2974" i="1"/>
  <c r="L2990" i="1"/>
  <c r="L2994" i="1"/>
  <c r="L2995" i="1"/>
  <c r="L2997" i="1"/>
  <c r="L2998" i="1"/>
  <c r="L2999" i="1"/>
  <c r="L3007" i="1"/>
  <c r="L3008" i="1"/>
  <c r="L3010" i="1"/>
  <c r="L3013" i="1"/>
  <c r="L3014" i="1"/>
  <c r="L3015" i="1"/>
  <c r="L3017" i="1"/>
  <c r="L3018" i="1"/>
  <c r="L3019" i="1"/>
  <c r="L3020" i="1"/>
  <c r="L3021" i="1"/>
  <c r="L3022" i="1"/>
  <c r="L3023" i="1"/>
  <c r="L3024" i="1"/>
  <c r="L3026" i="1"/>
  <c r="L3027" i="1"/>
  <c r="L3028" i="1"/>
  <c r="L3029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7" i="1"/>
  <c r="L3059" i="1"/>
  <c r="L3060" i="1"/>
  <c r="L3061" i="1"/>
  <c r="L3062" i="1"/>
  <c r="L3064" i="1"/>
  <c r="L3065" i="1"/>
  <c r="L3067" i="1"/>
  <c r="L3070" i="1"/>
  <c r="L3071" i="1"/>
  <c r="L3072" i="1"/>
  <c r="L3074" i="1"/>
  <c r="L3075" i="1"/>
  <c r="L3083" i="1"/>
  <c r="L3084" i="1"/>
  <c r="L3087" i="1"/>
  <c r="L3089" i="1"/>
  <c r="L3090" i="1"/>
  <c r="L3091" i="1"/>
  <c r="L3092" i="1"/>
  <c r="L3093" i="1"/>
  <c r="L3099" i="1"/>
  <c r="L3100" i="1"/>
  <c r="L3101" i="1"/>
  <c r="L3102" i="1"/>
  <c r="L3103" i="1"/>
  <c r="L3104" i="1"/>
  <c r="L3105" i="1"/>
  <c r="L3107" i="1"/>
  <c r="L3109" i="1"/>
  <c r="L3111" i="1"/>
  <c r="L3113" i="1"/>
  <c r="L3114" i="1"/>
  <c r="L3115" i="1"/>
  <c r="L3116" i="1"/>
  <c r="L3118" i="1"/>
  <c r="L3119" i="1"/>
  <c r="L3120" i="1"/>
  <c r="L3122" i="1"/>
  <c r="L3123" i="1"/>
  <c r="L3125" i="1"/>
  <c r="L3126" i="1"/>
  <c r="L3127" i="1"/>
  <c r="L3128" i="1"/>
  <c r="L3129" i="1"/>
  <c r="L3130" i="1"/>
  <c r="L3131" i="1"/>
  <c r="L3133" i="1"/>
  <c r="L3135" i="1"/>
  <c r="L3136" i="1"/>
  <c r="L3138" i="1"/>
  <c r="L3142" i="1"/>
  <c r="L3143" i="1"/>
  <c r="L3144" i="1"/>
  <c r="L3145" i="1"/>
  <c r="L3146" i="1"/>
  <c r="L3147" i="1"/>
  <c r="L3148" i="1"/>
  <c r="L3150" i="1"/>
  <c r="L3151" i="1"/>
  <c r="L3152" i="1"/>
  <c r="L3153" i="1"/>
  <c r="L3154" i="1"/>
  <c r="L3155" i="1"/>
  <c r="L3156" i="1"/>
  <c r="L3161" i="1"/>
  <c r="L3162" i="1"/>
  <c r="L3165" i="1"/>
  <c r="L3166" i="1"/>
  <c r="L3172" i="1"/>
  <c r="L3173" i="1"/>
  <c r="L3174" i="1"/>
  <c r="L3175" i="1"/>
  <c r="L3176" i="1"/>
  <c r="L3179" i="1"/>
  <c r="L3180" i="1"/>
  <c r="L3182" i="1"/>
  <c r="L3184" i="1"/>
  <c r="L3185" i="1"/>
  <c r="L3187" i="1"/>
  <c r="L3188" i="1"/>
  <c r="L3190" i="1"/>
  <c r="L3191" i="1"/>
  <c r="L3192" i="1"/>
  <c r="L3193" i="1"/>
  <c r="L3194" i="1"/>
  <c r="L3195" i="1"/>
  <c r="L3196" i="1"/>
  <c r="L3198" i="1"/>
  <c r="L3199" i="1"/>
  <c r="L3200" i="1"/>
  <c r="L3201" i="1"/>
  <c r="L3202" i="1"/>
  <c r="L3203" i="1"/>
  <c r="L3204" i="1"/>
  <c r="L3206" i="1"/>
  <c r="L3207" i="1"/>
  <c r="L3208" i="1"/>
  <c r="L3209" i="1"/>
  <c r="L3210" i="1"/>
  <c r="L3214" i="1"/>
  <c r="L3215" i="1"/>
  <c r="L3217" i="1"/>
  <c r="L3219" i="1"/>
  <c r="L3220" i="1"/>
  <c r="L3221" i="1"/>
  <c r="L3225" i="1"/>
  <c r="L3226" i="1"/>
  <c r="L3227" i="1"/>
  <c r="L3228" i="1"/>
  <c r="L3229" i="1"/>
  <c r="L3230" i="1"/>
  <c r="L3231" i="1"/>
  <c r="L3232" i="1"/>
  <c r="L3234" i="1"/>
  <c r="L3236" i="1"/>
  <c r="L3237" i="1"/>
  <c r="L3238" i="1"/>
  <c r="L3244" i="1"/>
  <c r="L3245" i="1"/>
  <c r="L3246" i="1"/>
  <c r="L3247" i="1"/>
  <c r="L3250" i="1"/>
  <c r="L3253" i="1"/>
  <c r="L3254" i="1"/>
  <c r="L3256" i="1"/>
  <c r="L3257" i="1"/>
  <c r="L3262" i="1"/>
  <c r="L3264" i="1"/>
  <c r="L3265" i="1"/>
  <c r="L3268" i="1"/>
  <c r="L3275" i="1"/>
  <c r="L3276" i="1"/>
  <c r="L3278" i="1"/>
  <c r="L3280" i="1"/>
  <c r="L3281" i="1"/>
  <c r="L3283" i="1"/>
  <c r="L3285" i="1"/>
  <c r="L3286" i="1"/>
  <c r="L3291" i="1"/>
  <c r="L3293" i="1"/>
  <c r="L3294" i="1"/>
  <c r="L3295" i="1"/>
  <c r="L3297" i="1"/>
  <c r="L3299" i="1"/>
  <c r="L3300" i="1"/>
  <c r="L3304" i="1"/>
  <c r="L3305" i="1"/>
  <c r="L3308" i="1"/>
  <c r="L3309" i="1"/>
  <c r="L3310" i="1"/>
  <c r="L3312" i="1"/>
  <c r="L3313" i="1"/>
  <c r="L3315" i="1"/>
  <c r="L3316" i="1"/>
  <c r="L3317" i="1"/>
  <c r="L3318" i="1"/>
  <c r="L3319" i="1"/>
  <c r="L3321" i="1"/>
  <c r="L3322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8" i="1"/>
  <c r="L3349" i="1"/>
  <c r="L3350" i="1"/>
  <c r="L3352" i="1"/>
  <c r="L3354" i="1"/>
  <c r="L3355" i="1"/>
  <c r="L3356" i="1"/>
  <c r="L3357" i="1"/>
  <c r="L3358" i="1"/>
  <c r="L3359" i="1"/>
  <c r="L3361" i="1"/>
  <c r="L3362" i="1"/>
  <c r="L3363" i="1"/>
  <c r="L3364" i="1"/>
  <c r="L3365" i="1"/>
  <c r="L3366" i="1"/>
  <c r="L3367" i="1"/>
  <c r="L3368" i="1"/>
  <c r="L3369" i="1"/>
  <c r="L3371" i="1"/>
  <c r="L3372" i="1"/>
  <c r="L3374" i="1"/>
  <c r="L3375" i="1"/>
  <c r="L3382" i="1"/>
  <c r="L3389" i="1"/>
  <c r="L3390" i="1"/>
  <c r="L3391" i="1"/>
  <c r="L3392" i="1"/>
  <c r="L3393" i="1"/>
  <c r="L3394" i="1"/>
  <c r="L3397" i="1"/>
  <c r="L3398" i="1"/>
  <c r="L3399" i="1"/>
  <c r="L3400" i="1"/>
  <c r="L3402" i="1"/>
  <c r="L3403" i="1"/>
  <c r="L3409" i="1"/>
  <c r="L3410" i="1"/>
  <c r="L3411" i="1"/>
  <c r="L3413" i="1"/>
  <c r="L3414" i="1"/>
  <c r="L3415" i="1"/>
  <c r="L3417" i="1"/>
  <c r="L3418" i="1"/>
  <c r="L3419" i="1"/>
  <c r="L3421" i="1"/>
  <c r="L3422" i="1"/>
  <c r="L3423" i="1"/>
  <c r="L3424" i="1"/>
  <c r="L3425" i="1"/>
  <c r="L3427" i="1"/>
  <c r="L3428" i="1"/>
  <c r="L3431" i="1"/>
  <c r="L3432" i="1"/>
  <c r="L3433" i="1"/>
  <c r="L3434" i="1"/>
  <c r="L3435" i="1"/>
  <c r="L3436" i="1"/>
  <c r="L3449" i="1"/>
  <c r="L3451" i="1"/>
  <c r="L3453" i="1"/>
  <c r="L3454" i="1"/>
  <c r="L3455" i="1"/>
  <c r="L3456" i="1"/>
  <c r="L3457" i="1"/>
  <c r="L3458" i="1"/>
  <c r="L3465" i="1"/>
  <c r="L3466" i="1"/>
  <c r="L3471" i="1"/>
  <c r="L3472" i="1"/>
  <c r="L3473" i="1"/>
  <c r="L3474" i="1"/>
  <c r="L3475" i="1"/>
  <c r="L3476" i="1"/>
  <c r="L3478" i="1"/>
  <c r="L3479" i="1"/>
  <c r="L3480" i="1"/>
  <c r="L3485" i="1"/>
  <c r="L3486" i="1"/>
  <c r="L3487" i="1"/>
  <c r="L3488" i="1"/>
  <c r="L3490" i="1"/>
  <c r="L3491" i="1"/>
  <c r="L3492" i="1"/>
  <c r="L3494" i="1"/>
  <c r="L3497" i="1"/>
  <c r="L3498" i="1"/>
  <c r="L3499" i="1"/>
  <c r="L3500" i="1"/>
  <c r="L3501" i="1"/>
  <c r="L3502" i="1"/>
  <c r="L3504" i="1"/>
  <c r="L3505" i="1"/>
  <c r="L3510" i="1"/>
  <c r="L3512" i="1"/>
  <c r="L3517" i="1"/>
  <c r="L3518" i="1"/>
  <c r="L3519" i="1"/>
  <c r="L3523" i="1"/>
  <c r="L3524" i="1"/>
  <c r="L3525" i="1"/>
  <c r="L3527" i="1"/>
  <c r="L3528" i="1"/>
  <c r="L3529" i="1"/>
  <c r="L3530" i="1"/>
  <c r="L3531" i="1"/>
  <c r="L3532" i="1"/>
  <c r="L3533" i="1"/>
  <c r="L3535" i="1"/>
  <c r="L3536" i="1"/>
  <c r="L3539" i="1"/>
  <c r="L3542" i="1"/>
  <c r="L3543" i="1"/>
  <c r="L3544" i="1"/>
  <c r="L3545" i="1"/>
  <c r="L3546" i="1"/>
  <c r="L3548" i="1"/>
  <c r="L3551" i="1"/>
  <c r="L3553" i="1"/>
  <c r="L3554" i="1"/>
  <c r="L3555" i="1"/>
  <c r="L3556" i="1"/>
  <c r="L3557" i="1"/>
  <c r="L3560" i="1"/>
  <c r="L3562" i="1"/>
  <c r="L3563" i="1"/>
  <c r="L3564" i="1"/>
  <c r="L3567" i="1"/>
  <c r="L3568" i="1"/>
  <c r="L3569" i="1"/>
  <c r="L3570" i="1"/>
  <c r="L3573" i="1"/>
  <c r="L3574" i="1"/>
  <c r="L3575" i="1"/>
  <c r="L3577" i="1"/>
  <c r="L3578" i="1"/>
  <c r="L3579" i="1"/>
  <c r="L3580" i="1"/>
  <c r="L3581" i="1"/>
  <c r="L3582" i="1"/>
  <c r="L3585" i="1"/>
  <c r="L3586" i="1"/>
  <c r="L3590" i="1"/>
  <c r="L3591" i="1"/>
  <c r="L3593" i="1"/>
  <c r="L3594" i="1"/>
  <c r="L3595" i="1"/>
  <c r="L3596" i="1"/>
  <c r="L3597" i="1"/>
  <c r="L3598" i="1"/>
  <c r="L3599" i="1"/>
  <c r="L3600" i="1"/>
  <c r="L3602" i="1"/>
  <c r="L3605" i="1"/>
  <c r="L3606" i="1"/>
  <c r="L3607" i="1"/>
  <c r="L3608" i="1"/>
  <c r="L3610" i="1"/>
  <c r="L3611" i="1"/>
  <c r="L3612" i="1"/>
  <c r="L3614" i="1"/>
  <c r="L3615" i="1"/>
  <c r="L3616" i="1"/>
  <c r="L3618" i="1"/>
  <c r="L3619" i="1"/>
  <c r="L3620" i="1"/>
  <c r="L3621" i="1"/>
  <c r="L3622" i="1"/>
  <c r="L3623" i="1"/>
  <c r="L3625" i="1"/>
  <c r="L3627" i="1"/>
  <c r="L3628" i="1"/>
  <c r="L3632" i="1"/>
  <c r="L3633" i="1"/>
  <c r="L3637" i="1"/>
  <c r="L3639" i="1"/>
  <c r="L3640" i="1"/>
  <c r="L3641" i="1"/>
  <c r="L3642" i="1"/>
  <c r="L3644" i="1"/>
  <c r="L3645" i="1"/>
  <c r="L3646" i="1"/>
  <c r="L3648" i="1"/>
  <c r="L3649" i="1"/>
  <c r="L3650" i="1"/>
  <c r="L3651" i="1"/>
  <c r="L3652" i="1"/>
  <c r="L3653" i="1"/>
  <c r="L3658" i="1"/>
  <c r="L3661" i="1"/>
  <c r="L3662" i="1"/>
  <c r="L3663" i="1"/>
  <c r="L3664" i="1"/>
  <c r="L3665" i="1"/>
  <c r="L3671" i="1"/>
  <c r="L3674" i="1"/>
  <c r="L3675" i="1"/>
  <c r="L3683" i="1"/>
  <c r="L3685" i="1"/>
  <c r="L3686" i="1"/>
  <c r="L3687" i="1"/>
  <c r="L3688" i="1"/>
  <c r="L3689" i="1"/>
  <c r="L3690" i="1"/>
  <c r="L3691" i="1"/>
  <c r="L3692" i="1"/>
  <c r="L3698" i="1"/>
  <c r="L3699" i="1"/>
  <c r="L3702" i="1"/>
  <c r="L3703" i="1"/>
  <c r="L3704" i="1"/>
  <c r="L3707" i="1"/>
  <c r="L3709" i="1"/>
  <c r="L3710" i="1"/>
  <c r="L3715" i="1"/>
  <c r="L3719" i="1"/>
  <c r="L3720" i="1"/>
  <c r="L3721" i="1"/>
  <c r="L3722" i="1"/>
  <c r="L3723" i="1"/>
  <c r="L3724" i="1"/>
  <c r="L3727" i="1"/>
  <c r="L3730" i="1"/>
  <c r="L3731" i="1"/>
  <c r="L3733" i="1"/>
  <c r="L3734" i="1"/>
  <c r="L3735" i="1"/>
  <c r="L3737" i="1"/>
  <c r="L3739" i="1"/>
  <c r="L3740" i="1"/>
  <c r="L3742" i="1"/>
  <c r="L3744" i="1"/>
  <c r="L3746" i="1"/>
  <c r="L3748" i="1"/>
  <c r="L3749" i="1"/>
  <c r="L3751" i="1"/>
  <c r="L3753" i="1"/>
  <c r="L3756" i="1"/>
  <c r="L3759" i="1"/>
  <c r="L3760" i="1"/>
  <c r="L3761" i="1"/>
  <c r="L3762" i="1"/>
  <c r="L3763" i="1"/>
  <c r="L3764" i="1"/>
  <c r="L3765" i="1"/>
  <c r="L3766" i="1"/>
  <c r="L3768" i="1"/>
  <c r="L3770" i="1"/>
  <c r="L3771" i="1"/>
  <c r="L3773" i="1"/>
  <c r="L3774" i="1"/>
  <c r="L3775" i="1"/>
  <c r="L3776" i="1"/>
  <c r="L3777" i="1"/>
  <c r="L3778" i="1"/>
  <c r="L3780" i="1"/>
  <c r="L3782" i="1"/>
  <c r="L3783" i="1"/>
  <c r="L3784" i="1"/>
  <c r="L3785" i="1"/>
  <c r="L3786" i="1"/>
  <c r="L3788" i="1"/>
  <c r="L3789" i="1"/>
  <c r="L3790" i="1"/>
  <c r="L3791" i="1"/>
  <c r="L3792" i="1"/>
  <c r="L3794" i="1"/>
  <c r="L3796" i="1"/>
  <c r="L3797" i="1"/>
  <c r="L3802" i="1"/>
  <c r="L3805" i="1"/>
  <c r="L3806" i="1"/>
  <c r="L3807" i="1"/>
  <c r="L3816" i="1"/>
  <c r="L3818" i="1"/>
  <c r="L3819" i="1"/>
  <c r="L3821" i="1"/>
  <c r="L3823" i="1"/>
  <c r="L3824" i="1"/>
  <c r="L3825" i="1"/>
  <c r="L3829" i="1"/>
  <c r="L3830" i="1"/>
  <c r="L3833" i="1"/>
  <c r="L3834" i="1"/>
  <c r="L3835" i="1"/>
  <c r="L3836" i="1"/>
  <c r="L3837" i="1"/>
  <c r="L3839" i="1"/>
  <c r="L3840" i="1"/>
  <c r="L3842" i="1"/>
  <c r="L3843" i="1"/>
  <c r="L3845" i="1"/>
  <c r="L3846" i="1"/>
  <c r="L3847" i="1"/>
  <c r="L3848" i="1"/>
  <c r="L3849" i="1"/>
  <c r="L3853" i="1"/>
  <c r="L3854" i="1"/>
  <c r="L3855" i="1"/>
  <c r="L3856" i="1"/>
  <c r="L3857" i="1"/>
  <c r="L3861" i="1"/>
  <c r="L3862" i="1"/>
  <c r="L3863" i="1"/>
  <c r="L3864" i="1"/>
  <c r="L3865" i="1"/>
  <c r="L3866" i="1"/>
  <c r="L3868" i="1"/>
  <c r="L3869" i="1"/>
  <c r="L3871" i="1"/>
  <c r="L3873" i="1"/>
  <c r="L3875" i="1"/>
  <c r="L3876" i="1"/>
  <c r="L3878" i="1"/>
  <c r="L3879" i="1"/>
  <c r="L3880" i="1"/>
  <c r="L3882" i="1"/>
  <c r="L3883" i="1"/>
  <c r="L3884" i="1"/>
  <c r="L3885" i="1"/>
  <c r="L3886" i="1"/>
  <c r="L3887" i="1"/>
  <c r="L3888" i="1"/>
  <c r="L3889" i="1"/>
  <c r="L3893" i="1"/>
  <c r="L3894" i="1"/>
  <c r="L3896" i="1"/>
  <c r="L3897" i="1"/>
  <c r="L3898" i="1"/>
  <c r="L3899" i="1"/>
  <c r="L3900" i="1"/>
  <c r="L3901" i="1"/>
  <c r="L3903" i="1"/>
  <c r="L3906" i="1"/>
  <c r="L3907" i="1"/>
  <c r="L3909" i="1"/>
  <c r="L3910" i="1"/>
  <c r="L3911" i="1"/>
  <c r="L3912" i="1"/>
  <c r="L3913" i="1"/>
  <c r="L3914" i="1"/>
  <c r="L3915" i="1"/>
  <c r="L3916" i="1"/>
  <c r="L3917" i="1"/>
  <c r="L3918" i="1"/>
  <c r="L3920" i="1"/>
  <c r="L3921" i="1"/>
  <c r="L3922" i="1"/>
  <c r="L3925" i="1"/>
  <c r="L3926" i="1"/>
  <c r="L3927" i="1"/>
  <c r="L3928" i="1"/>
  <c r="L3930" i="1"/>
  <c r="L3931" i="1"/>
  <c r="L3933" i="1"/>
  <c r="L3934" i="1"/>
  <c r="L3935" i="1"/>
  <c r="L3938" i="1"/>
  <c r="L3939" i="1"/>
  <c r="L3943" i="1"/>
  <c r="L3945" i="1"/>
  <c r="L3946" i="1"/>
  <c r="L3947" i="1"/>
  <c r="L3948" i="1"/>
  <c r="L3950" i="1"/>
  <c r="L3952" i="1"/>
  <c r="L3959" i="1"/>
  <c r="L3963" i="1"/>
  <c r="L3966" i="1"/>
  <c r="L3968" i="1"/>
  <c r="L3970" i="1"/>
  <c r="L3971" i="1"/>
  <c r="L3972" i="1"/>
  <c r="L3973" i="1"/>
  <c r="L3974" i="1"/>
  <c r="L3975" i="1"/>
  <c r="L3976" i="1"/>
  <c r="L3977" i="1"/>
  <c r="L3978" i="1"/>
  <c r="L3979" i="1"/>
  <c r="L3983" i="1"/>
  <c r="L3984" i="1"/>
  <c r="L3985" i="1"/>
  <c r="L3986" i="1"/>
  <c r="L3991" i="1"/>
  <c r="L3998" i="1"/>
  <c r="L4000" i="1"/>
  <c r="L4004" i="1"/>
  <c r="L4008" i="1"/>
  <c r="L4009" i="1"/>
  <c r="L4010" i="1"/>
  <c r="L4011" i="1"/>
  <c r="L4016" i="1"/>
  <c r="L4018" i="1"/>
  <c r="L4019" i="1"/>
  <c r="L4024" i="1"/>
  <c r="L4026" i="1"/>
  <c r="L4028" i="1"/>
  <c r="L4029" i="1"/>
  <c r="L4030" i="1"/>
  <c r="L4032" i="1"/>
  <c r="L4034" i="1"/>
  <c r="L4035" i="1"/>
  <c r="L4042" i="1"/>
  <c r="L4043" i="1"/>
  <c r="L4044" i="1"/>
  <c r="L4045" i="1"/>
  <c r="L4046" i="1"/>
  <c r="L4047" i="1"/>
  <c r="L4048" i="1"/>
  <c r="L4050" i="1"/>
  <c r="L4052" i="1"/>
  <c r="L4054" i="1"/>
  <c r="L4056" i="1"/>
  <c r="L4060" i="1"/>
  <c r="L12" i="4" s="1"/>
  <c r="L4062" i="1"/>
  <c r="L4069" i="1"/>
  <c r="L4071" i="1"/>
  <c r="L4073" i="1"/>
  <c r="L4074" i="1"/>
  <c r="L4080" i="1"/>
  <c r="L4083" i="1"/>
  <c r="L4084" i="1"/>
  <c r="L4085" i="1"/>
  <c r="L4088" i="1"/>
  <c r="L4090" i="1"/>
  <c r="L4092" i="1"/>
  <c r="L4094" i="1"/>
  <c r="L4097" i="1"/>
  <c r="L4098" i="1"/>
  <c r="L4099" i="1"/>
  <c r="L4100" i="1"/>
  <c r="L4106" i="1"/>
  <c r="L4107" i="1"/>
  <c r="L4108" i="1"/>
  <c r="L4111" i="1"/>
  <c r="L4112" i="1"/>
  <c r="L4115" i="1"/>
  <c r="L4116" i="1"/>
  <c r="L4117" i="1"/>
  <c r="L4118" i="1"/>
  <c r="L4119" i="1"/>
  <c r="L4120" i="1"/>
  <c r="L4121" i="1"/>
  <c r="L4122" i="1"/>
  <c r="L4123" i="1"/>
  <c r="L4124" i="1"/>
  <c r="L4125" i="1"/>
  <c r="L4127" i="1"/>
  <c r="L4128" i="1"/>
  <c r="L4129" i="1"/>
  <c r="L4131" i="1"/>
  <c r="L4133" i="1"/>
  <c r="L4137" i="1"/>
  <c r="L4139" i="1"/>
  <c r="L4146" i="1"/>
  <c r="L4147" i="1"/>
  <c r="L4148" i="1"/>
  <c r="L4149" i="1"/>
  <c r="L4150" i="1"/>
  <c r="L4151" i="1"/>
  <c r="L4152" i="1"/>
  <c r="L4156" i="1"/>
  <c r="L4157" i="1"/>
  <c r="L4158" i="1"/>
  <c r="L4159" i="1"/>
  <c r="L4166" i="1"/>
  <c r="L4169" i="1"/>
  <c r="L4170" i="1"/>
  <c r="L4171" i="1"/>
  <c r="L4172" i="1"/>
  <c r="L4173" i="1"/>
  <c r="L4174" i="1"/>
  <c r="L4175" i="1"/>
  <c r="L4177" i="1"/>
  <c r="L4178" i="1"/>
  <c r="L4179" i="1"/>
  <c r="L4180" i="1"/>
  <c r="L4181" i="1"/>
  <c r="L4187" i="1"/>
  <c r="L4188" i="1"/>
  <c r="L4190" i="1"/>
  <c r="L4192" i="1"/>
  <c r="L4194" i="1"/>
  <c r="L4195" i="1"/>
  <c r="L4196" i="1"/>
  <c r="L4202" i="1"/>
  <c r="L4206" i="1"/>
  <c r="L4207" i="1"/>
  <c r="L4208" i="1"/>
  <c r="L4210" i="1"/>
  <c r="L4211" i="1"/>
  <c r="L4212" i="1"/>
  <c r="L4213" i="1"/>
  <c r="L4214" i="1"/>
  <c r="L4215" i="1"/>
  <c r="L4216" i="1"/>
  <c r="L4217" i="1"/>
  <c r="L4224" i="1"/>
  <c r="L4226" i="1"/>
  <c r="L4227" i="1"/>
  <c r="L4228" i="1"/>
  <c r="L4231" i="1"/>
  <c r="L4234" i="1"/>
  <c r="L4235" i="1"/>
  <c r="L4236" i="1"/>
  <c r="L4237" i="1"/>
  <c r="L4239" i="1"/>
  <c r="L4240" i="1"/>
  <c r="L4241" i="1"/>
  <c r="L4242" i="1"/>
  <c r="L4243" i="1"/>
  <c r="L4244" i="1"/>
  <c r="L4245" i="1"/>
  <c r="L4246" i="1"/>
  <c r="L4249" i="1"/>
  <c r="L4251" i="1"/>
  <c r="L4252" i="1"/>
  <c r="L4253" i="1"/>
  <c r="L4254" i="1"/>
  <c r="L4255" i="1"/>
  <c r="L4256" i="1"/>
  <c r="L4257" i="1"/>
  <c r="L4258" i="1"/>
  <c r="L4259" i="1"/>
  <c r="L4261" i="1"/>
  <c r="L4264" i="1"/>
  <c r="L4267" i="1"/>
  <c r="L4268" i="1"/>
  <c r="L4269" i="1"/>
  <c r="L4271" i="1"/>
  <c r="L4272" i="1"/>
  <c r="L4273" i="1"/>
  <c r="L4274" i="1"/>
  <c r="L4275" i="1"/>
  <c r="L4276" i="1"/>
  <c r="L4277" i="1"/>
  <c r="L4278" i="1"/>
  <c r="L4279" i="1"/>
  <c r="L4280" i="1"/>
  <c r="L4282" i="1"/>
  <c r="L4283" i="1"/>
  <c r="L4284" i="1"/>
  <c r="L4285" i="1"/>
  <c r="L4286" i="1"/>
  <c r="L4287" i="1"/>
  <c r="L4288" i="1"/>
  <c r="L4289" i="1"/>
  <c r="L4290" i="1"/>
  <c r="L4291" i="1"/>
  <c r="L4293" i="1"/>
  <c r="L4298" i="1"/>
  <c r="L4300" i="1"/>
  <c r="L4302" i="1"/>
  <c r="L4304" i="1"/>
  <c r="L4305" i="1"/>
  <c r="L4306" i="1"/>
  <c r="L4307" i="1"/>
  <c r="L4308" i="1"/>
  <c r="L4309" i="1"/>
  <c r="L4310" i="1"/>
  <c r="L4311" i="1"/>
  <c r="L4312" i="1"/>
  <c r="L4313" i="1"/>
  <c r="L4315" i="1"/>
  <c r="L4316" i="1"/>
  <c r="L4320" i="1"/>
  <c r="L4321" i="1"/>
  <c r="L4322" i="1"/>
  <c r="L4325" i="1"/>
  <c r="L4326" i="1"/>
  <c r="L4327" i="1"/>
  <c r="L4328" i="1"/>
  <c r="L4331" i="1"/>
  <c r="L4332" i="1"/>
  <c r="L4337" i="1"/>
  <c r="L4339" i="1"/>
  <c r="L4340" i="1"/>
  <c r="L4341" i="1"/>
  <c r="L4343" i="1"/>
  <c r="L4344" i="1"/>
  <c r="L4345" i="1"/>
  <c r="L4347" i="1"/>
  <c r="L4348" i="1"/>
  <c r="L4359" i="1"/>
  <c r="L4362" i="1"/>
  <c r="L4364" i="1"/>
  <c r="L4370" i="1"/>
  <c r="L4371" i="1"/>
  <c r="L4372" i="1"/>
  <c r="L4373" i="1"/>
  <c r="L4374" i="1"/>
  <c r="L4377" i="1"/>
  <c r="L4379" i="1"/>
  <c r="L4380" i="1"/>
  <c r="L4383" i="1"/>
  <c r="L4384" i="1"/>
  <c r="L4385" i="1"/>
  <c r="L4386" i="1"/>
  <c r="L4387" i="1"/>
  <c r="L4388" i="1"/>
  <c r="L4389" i="1"/>
  <c r="L4390" i="1"/>
  <c r="L4392" i="1"/>
  <c r="L4393" i="1"/>
  <c r="L4394" i="1"/>
  <c r="L4395" i="1"/>
  <c r="L4398" i="1"/>
  <c r="L4400" i="1"/>
  <c r="L4402" i="1"/>
  <c r="L4403" i="1"/>
  <c r="L4404" i="1"/>
  <c r="L4406" i="1"/>
  <c r="L4407" i="1"/>
  <c r="L4408" i="1"/>
  <c r="L4411" i="1"/>
  <c r="L4412" i="1"/>
  <c r="L4413" i="1"/>
  <c r="L4414" i="1"/>
  <c r="L4416" i="1"/>
  <c r="L4417" i="1"/>
  <c r="L4418" i="1"/>
  <c r="L4421" i="1"/>
  <c r="L4422" i="1"/>
  <c r="L4424" i="1"/>
  <c r="L4425" i="1"/>
  <c r="L4426" i="1"/>
  <c r="L4427" i="1"/>
  <c r="L4428" i="1"/>
  <c r="L4431" i="1"/>
  <c r="L4432" i="1"/>
  <c r="L4433" i="1"/>
  <c r="L4434" i="1"/>
  <c r="L4436" i="1"/>
  <c r="L4437" i="1"/>
  <c r="L4438" i="1"/>
  <c r="L4439" i="1"/>
  <c r="L4440" i="1"/>
  <c r="L4441" i="1"/>
  <c r="L4444" i="1"/>
  <c r="L4445" i="1"/>
  <c r="L4446" i="1"/>
  <c r="L4448" i="1"/>
  <c r="L4450" i="1"/>
  <c r="L4452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9" i="1"/>
  <c r="L4470" i="1"/>
  <c r="L4471" i="1"/>
  <c r="L4472" i="1"/>
  <c r="L4476" i="1"/>
  <c r="L4477" i="1"/>
  <c r="L4478" i="1"/>
  <c r="L4479" i="1"/>
  <c r="L4480" i="1"/>
  <c r="L4481" i="1"/>
  <c r="L4485" i="1"/>
  <c r="L4487" i="1"/>
  <c r="L4488" i="1"/>
  <c r="L4489" i="1"/>
  <c r="L4492" i="1"/>
  <c r="L4493" i="1"/>
  <c r="L4494" i="1"/>
  <c r="L4495" i="1"/>
  <c r="L4496" i="1"/>
  <c r="L4497" i="1"/>
  <c r="L4498" i="1"/>
  <c r="L4500" i="1"/>
  <c r="L4501" i="1"/>
  <c r="L4502" i="1"/>
  <c r="L4503" i="1"/>
  <c r="L4509" i="1"/>
  <c r="L4510" i="1"/>
  <c r="L4511" i="1"/>
  <c r="L4513" i="1"/>
  <c r="L4519" i="1"/>
  <c r="L4523" i="1"/>
  <c r="L4524" i="1"/>
  <c r="L4525" i="1"/>
  <c r="L4533" i="1"/>
  <c r="L4534" i="1"/>
  <c r="L4536" i="1"/>
  <c r="L4538" i="1"/>
  <c r="L4539" i="1"/>
  <c r="L4540" i="1"/>
  <c r="L4541" i="1"/>
  <c r="L4542" i="1"/>
  <c r="L4545" i="1"/>
  <c r="L4546" i="1"/>
  <c r="L4547" i="1"/>
  <c r="L4549" i="1"/>
  <c r="L4554" i="1"/>
  <c r="L4555" i="1"/>
  <c r="L4558" i="1"/>
  <c r="L4559" i="1"/>
  <c r="L4561" i="1"/>
  <c r="L4562" i="1"/>
  <c r="L4563" i="1"/>
  <c r="L4564" i="1"/>
  <c r="L4565" i="1"/>
  <c r="L4570" i="1"/>
  <c r="L4576" i="1"/>
  <c r="L4582" i="1"/>
  <c r="L4583" i="1"/>
  <c r="L4585" i="1"/>
  <c r="L4587" i="1"/>
  <c r="L4589" i="1"/>
  <c r="L4590" i="1"/>
  <c r="L4592" i="1"/>
  <c r="L4594" i="1"/>
  <c r="L4595" i="1"/>
  <c r="L4596" i="1"/>
  <c r="L4598" i="1"/>
  <c r="L4599" i="1"/>
  <c r="L4601" i="1"/>
  <c r="L4602" i="1"/>
  <c r="L4603" i="1"/>
  <c r="L4604" i="1"/>
  <c r="L4605" i="1"/>
  <c r="L4608" i="1"/>
  <c r="L4615" i="1"/>
  <c r="L4617" i="1"/>
  <c r="L4618" i="1"/>
  <c r="L4619" i="1"/>
  <c r="L4621" i="1"/>
  <c r="L4622" i="1"/>
  <c r="L4625" i="1"/>
  <c r="L4628" i="1"/>
  <c r="L4630" i="1"/>
  <c r="L4631" i="1"/>
  <c r="L4637" i="1"/>
  <c r="L4642" i="1"/>
  <c r="L4647" i="1"/>
  <c r="L4651" i="1"/>
  <c r="L4653" i="1"/>
  <c r="L4654" i="1"/>
  <c r="L4655" i="1"/>
  <c r="L4656" i="1"/>
  <c r="L4657" i="1"/>
  <c r="L4658" i="1"/>
  <c r="L4662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82" i="1"/>
  <c r="L4683" i="1"/>
  <c r="L4684" i="1"/>
  <c r="L4685" i="1"/>
  <c r="L4689" i="1"/>
  <c r="L4690" i="1"/>
  <c r="L4693" i="1"/>
  <c r="L4695" i="1"/>
  <c r="L4696" i="1"/>
  <c r="L4697" i="1"/>
  <c r="L4699" i="1"/>
  <c r="L4700" i="1"/>
  <c r="L4701" i="1"/>
  <c r="L4702" i="1"/>
  <c r="L4703" i="1"/>
  <c r="L4704" i="1"/>
  <c r="L4705" i="1"/>
  <c r="L4706" i="1"/>
  <c r="L4707" i="1"/>
  <c r="L4709" i="1"/>
  <c r="L4711" i="1"/>
  <c r="L4714" i="1"/>
  <c r="L4715" i="1"/>
  <c r="L4716" i="1"/>
  <c r="L4717" i="1"/>
  <c r="L4718" i="1"/>
  <c r="L4719" i="1"/>
  <c r="L4721" i="1"/>
  <c r="L4722" i="1"/>
  <c r="L4723" i="1"/>
  <c r="L4724" i="1"/>
  <c r="L4725" i="1"/>
  <c r="L4726" i="1"/>
  <c r="L4727" i="1"/>
  <c r="L4728" i="1"/>
  <c r="L4729" i="1"/>
  <c r="L4731" i="1"/>
  <c r="L4733" i="1"/>
  <c r="L4736" i="1"/>
  <c r="L4737" i="1"/>
  <c r="L4739" i="1"/>
  <c r="L4740" i="1"/>
  <c r="L4741" i="1"/>
  <c r="L4742" i="1"/>
  <c r="L4743" i="1"/>
  <c r="L4745" i="1"/>
  <c r="L4747" i="1"/>
  <c r="L4750" i="1"/>
  <c r="L4754" i="1"/>
  <c r="L4755" i="1"/>
  <c r="L4756" i="1"/>
  <c r="L4757" i="1"/>
  <c r="L4758" i="1"/>
  <c r="L4759" i="1"/>
  <c r="L4760" i="1"/>
  <c r="L4762" i="1"/>
  <c r="L4763" i="1"/>
  <c r="L4765" i="1"/>
  <c r="L4766" i="1"/>
  <c r="L4767" i="1"/>
  <c r="L4768" i="1"/>
  <c r="L4771" i="1"/>
  <c r="L4781" i="1"/>
  <c r="L4782" i="1"/>
  <c r="L4783" i="1"/>
  <c r="L4786" i="1"/>
  <c r="L4789" i="1"/>
  <c r="L4790" i="1"/>
  <c r="L4791" i="1"/>
  <c r="L4794" i="1"/>
  <c r="L4802" i="1"/>
  <c r="L4803" i="1"/>
  <c r="L4804" i="1"/>
  <c r="L4807" i="1"/>
  <c r="L4808" i="1"/>
  <c r="L4809" i="1"/>
  <c r="L4810" i="1"/>
  <c r="L4811" i="1"/>
  <c r="L4812" i="1"/>
  <c r="L4813" i="1"/>
  <c r="L4814" i="1"/>
  <c r="L4815" i="1"/>
  <c r="L4816" i="1"/>
  <c r="L4818" i="1"/>
  <c r="L4819" i="1"/>
  <c r="L4821" i="1"/>
  <c r="L4822" i="1"/>
  <c r="L4823" i="1"/>
  <c r="L4824" i="1"/>
  <c r="L4825" i="1"/>
  <c r="L4829" i="1"/>
  <c r="L4830" i="1"/>
  <c r="L4831" i="1"/>
  <c r="L4832" i="1"/>
  <c r="L4833" i="1"/>
  <c r="L4834" i="1"/>
  <c r="L4835" i="1"/>
  <c r="L4837" i="1"/>
  <c r="L4838" i="1"/>
  <c r="L4840" i="1"/>
  <c r="L4841" i="1"/>
  <c r="L4842" i="1"/>
  <c r="L4843" i="1"/>
  <c r="L4844" i="1"/>
  <c r="L4845" i="1"/>
  <c r="L4846" i="1"/>
  <c r="L4847" i="1"/>
  <c r="L4848" i="1"/>
  <c r="L4849" i="1"/>
  <c r="L4858" i="1"/>
  <c r="L4861" i="1"/>
  <c r="L4862" i="1"/>
  <c r="L4866" i="1"/>
  <c r="L4868" i="1"/>
  <c r="L4869" i="1"/>
  <c r="L4870" i="1"/>
  <c r="L4871" i="1"/>
  <c r="L4873" i="1"/>
  <c r="L4874" i="1"/>
  <c r="L4875" i="1"/>
  <c r="L4876" i="1"/>
  <c r="L4877" i="1"/>
  <c r="L4879" i="1"/>
  <c r="L4880" i="1"/>
  <c r="L4881" i="1"/>
  <c r="L4882" i="1"/>
  <c r="L4883" i="1"/>
  <c r="L4884" i="1"/>
  <c r="L4885" i="1"/>
  <c r="L4886" i="1"/>
  <c r="L4887" i="1"/>
  <c r="L4889" i="1"/>
  <c r="L4895" i="1"/>
  <c r="L4896" i="1"/>
  <c r="L4897" i="1"/>
  <c r="L4898" i="1"/>
  <c r="L4899" i="1"/>
  <c r="L4900" i="1"/>
  <c r="L4907" i="1"/>
  <c r="L4909" i="1"/>
  <c r="L4910" i="1"/>
  <c r="L4912" i="1"/>
  <c r="L4913" i="1"/>
  <c r="L4915" i="1"/>
  <c r="L4917" i="1"/>
  <c r="L4918" i="1"/>
  <c r="L4920" i="1"/>
  <c r="L4921" i="1"/>
  <c r="L4923" i="1"/>
  <c r="L4925" i="1"/>
  <c r="L4926" i="1"/>
  <c r="L4932" i="1"/>
  <c r="L4933" i="1"/>
  <c r="L4936" i="1"/>
  <c r="L4937" i="1"/>
  <c r="L4938" i="1"/>
  <c r="L4939" i="1"/>
  <c r="L4942" i="1"/>
  <c r="L4943" i="1"/>
  <c r="L4944" i="1"/>
  <c r="L4945" i="1"/>
  <c r="L4947" i="1"/>
  <c r="L4950" i="1"/>
  <c r="L4954" i="1"/>
  <c r="L4955" i="1"/>
  <c r="L4958" i="1"/>
  <c r="L4959" i="1"/>
  <c r="L4960" i="1"/>
  <c r="L4961" i="1"/>
  <c r="L4963" i="1"/>
  <c r="L4964" i="1"/>
  <c r="L4966" i="1"/>
  <c r="L4967" i="1"/>
  <c r="L4968" i="1"/>
  <c r="L4970" i="1"/>
  <c r="L4971" i="1"/>
  <c r="L4972" i="1"/>
  <c r="L4973" i="1"/>
  <c r="L4974" i="1"/>
  <c r="L4975" i="1"/>
  <c r="L4976" i="1"/>
  <c r="L4977" i="1"/>
  <c r="L4978" i="1"/>
  <c r="L4979" i="1"/>
  <c r="L4980" i="1"/>
  <c r="L4982" i="1"/>
  <c r="L4985" i="1"/>
  <c r="L4986" i="1"/>
  <c r="L4987" i="1"/>
  <c r="L4989" i="1"/>
  <c r="L4991" i="1"/>
  <c r="L4992" i="1"/>
  <c r="L4993" i="1"/>
  <c r="L4994" i="1"/>
  <c r="L4995" i="1"/>
  <c r="L4996" i="1"/>
  <c r="L4997" i="1"/>
  <c r="L4999" i="1"/>
  <c r="L5000" i="1"/>
  <c r="L5001" i="1"/>
  <c r="L5002" i="1"/>
  <c r="L5004" i="1"/>
  <c r="L5005" i="1"/>
  <c r="L5009" i="1"/>
  <c r="L5010" i="1"/>
  <c r="L5018" i="1"/>
  <c r="L5019" i="1"/>
  <c r="L5022" i="1"/>
  <c r="L5023" i="1"/>
  <c r="L5025" i="1"/>
  <c r="L5026" i="1"/>
  <c r="L5027" i="1"/>
  <c r="L5028" i="1"/>
  <c r="L5029" i="1"/>
  <c r="L5030" i="1"/>
  <c r="L5032" i="1"/>
  <c r="L5033" i="1"/>
  <c r="L5034" i="1"/>
  <c r="L5035" i="1"/>
  <c r="L5038" i="1"/>
  <c r="L5039" i="1"/>
  <c r="L5040" i="1"/>
  <c r="L5041" i="1"/>
  <c r="L5042" i="1"/>
  <c r="L5043" i="1"/>
  <c r="L5045" i="1"/>
  <c r="L5050" i="1"/>
  <c r="L5051" i="1"/>
  <c r="L5053" i="1"/>
  <c r="L5054" i="1"/>
  <c r="L5055" i="1"/>
  <c r="L5056" i="1"/>
  <c r="L5057" i="1"/>
  <c r="L5060" i="1"/>
  <c r="L5062" i="1"/>
  <c r="L5063" i="1"/>
  <c r="L5065" i="1"/>
  <c r="L5066" i="1"/>
  <c r="L5068" i="1"/>
  <c r="L5069" i="1"/>
  <c r="L5072" i="1"/>
  <c r="L5074" i="1"/>
  <c r="L5077" i="1"/>
  <c r="L5080" i="1"/>
  <c r="L5081" i="1"/>
  <c r="L5083" i="1"/>
  <c r="L5084" i="1"/>
  <c r="L5085" i="1"/>
  <c r="L5086" i="1"/>
  <c r="L5087" i="1"/>
  <c r="L5088" i="1"/>
  <c r="L5092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12" i="1"/>
  <c r="L5116" i="1"/>
  <c r="L5118" i="1"/>
  <c r="L5123" i="1"/>
  <c r="L5125" i="1"/>
  <c r="L5130" i="1"/>
  <c r="L5131" i="1"/>
  <c r="L5132" i="1"/>
  <c r="L5133" i="1"/>
  <c r="L5134" i="1"/>
  <c r="L5136" i="1"/>
  <c r="L5138" i="1"/>
  <c r="L5145" i="1"/>
  <c r="L5147" i="1"/>
  <c r="L5148" i="1"/>
  <c r="L5149" i="1"/>
  <c r="L5150" i="1"/>
  <c r="L5151" i="1"/>
  <c r="L5152" i="1"/>
  <c r="L5153" i="1"/>
  <c r="L5154" i="1"/>
  <c r="L5155" i="1"/>
  <c r="L5156" i="1"/>
  <c r="L5157" i="1"/>
  <c r="L5159" i="1"/>
  <c r="L5161" i="1"/>
  <c r="L5163" i="1"/>
  <c r="L5164" i="1"/>
  <c r="L5168" i="1"/>
  <c r="L5175" i="1"/>
  <c r="L5176" i="1"/>
  <c r="L5177" i="1"/>
  <c r="L5178" i="1"/>
  <c r="L5179" i="1"/>
  <c r="L5182" i="1"/>
  <c r="L5186" i="1"/>
  <c r="L5187" i="1"/>
  <c r="L5188" i="1"/>
  <c r="L5189" i="1"/>
  <c r="L5190" i="1"/>
  <c r="L5191" i="1"/>
  <c r="L5192" i="1"/>
  <c r="L5193" i="1"/>
  <c r="L5194" i="1"/>
  <c r="L5196" i="1"/>
  <c r="L5197" i="1"/>
  <c r="L5198" i="1"/>
  <c r="L5208" i="1"/>
  <c r="L5210" i="1"/>
  <c r="L5211" i="1"/>
  <c r="L5212" i="1"/>
  <c r="L5214" i="1"/>
  <c r="L5215" i="1"/>
  <c r="L5216" i="1"/>
  <c r="L5218" i="1"/>
  <c r="L5219" i="1"/>
  <c r="L5220" i="1"/>
  <c r="L5221" i="1"/>
  <c r="L5222" i="1"/>
  <c r="L5223" i="1"/>
  <c r="L5225" i="1"/>
  <c r="L5226" i="1"/>
  <c r="L5227" i="1"/>
  <c r="L5228" i="1"/>
  <c r="L5235" i="1"/>
  <c r="L5237" i="1"/>
  <c r="L5238" i="1"/>
  <c r="L5239" i="1"/>
  <c r="L5240" i="1"/>
  <c r="L5241" i="1"/>
  <c r="L5243" i="1"/>
  <c r="L5244" i="1"/>
  <c r="L5245" i="1"/>
  <c r="L5246" i="1"/>
  <c r="L5247" i="1"/>
  <c r="L5248" i="1"/>
  <c r="L5249" i="1"/>
  <c r="L5250" i="1"/>
  <c r="L5253" i="1"/>
  <c r="L5254" i="1"/>
  <c r="L5255" i="1"/>
  <c r="L5256" i="1"/>
  <c r="L5262" i="1"/>
  <c r="L5267" i="1"/>
  <c r="L5270" i="1"/>
  <c r="L5271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8" i="1"/>
  <c r="L5289" i="1"/>
  <c r="L5290" i="1"/>
  <c r="L5293" i="1"/>
  <c r="L5296" i="1"/>
  <c r="L5297" i="1"/>
  <c r="L5299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5" i="1"/>
  <c r="L5316" i="1"/>
  <c r="L5317" i="1"/>
  <c r="L5318" i="1"/>
  <c r="L5319" i="1"/>
  <c r="L5324" i="1"/>
  <c r="L5326" i="1"/>
  <c r="L5327" i="1"/>
  <c r="L5328" i="1"/>
  <c r="L5329" i="1"/>
  <c r="L5331" i="1"/>
  <c r="L5332" i="1"/>
  <c r="L5334" i="1"/>
  <c r="L5340" i="1"/>
  <c r="L5344" i="1"/>
  <c r="L5345" i="1"/>
  <c r="L5346" i="1"/>
  <c r="L5348" i="1"/>
  <c r="L5349" i="1"/>
  <c r="L5350" i="1"/>
  <c r="L5351" i="1"/>
  <c r="L5352" i="1"/>
  <c r="L5353" i="1"/>
  <c r="L5354" i="1"/>
  <c r="L5355" i="1"/>
  <c r="L5357" i="1"/>
  <c r="L5358" i="1"/>
  <c r="L5359" i="1"/>
  <c r="L5361" i="1"/>
  <c r="L5362" i="1"/>
  <c r="L5363" i="1"/>
  <c r="L5364" i="1"/>
  <c r="L5365" i="1"/>
  <c r="L5366" i="1"/>
  <c r="L5367" i="1"/>
  <c r="L5368" i="1"/>
  <c r="L5369" i="1"/>
  <c r="L5371" i="1"/>
  <c r="L5372" i="1"/>
  <c r="L5373" i="1"/>
  <c r="L5374" i="1"/>
  <c r="L5376" i="1"/>
  <c r="L5377" i="1"/>
  <c r="L5378" i="1"/>
  <c r="L5379" i="1"/>
  <c r="L5381" i="1"/>
  <c r="L5382" i="1"/>
  <c r="L5383" i="1"/>
  <c r="L5388" i="1"/>
  <c r="L5391" i="1"/>
  <c r="L5393" i="1"/>
  <c r="L5394" i="1"/>
  <c r="L5395" i="1"/>
  <c r="L5398" i="1"/>
  <c r="L5399" i="1"/>
  <c r="L5400" i="1"/>
  <c r="L5403" i="1"/>
  <c r="L5404" i="1"/>
  <c r="L5405" i="1"/>
  <c r="L5406" i="1"/>
  <c r="L5408" i="1"/>
  <c r="L5410" i="1"/>
  <c r="L5411" i="1"/>
  <c r="L5412" i="1"/>
  <c r="L5413" i="1"/>
  <c r="L5414" i="1"/>
  <c r="L5415" i="1"/>
  <c r="L5416" i="1"/>
  <c r="L5417" i="1"/>
  <c r="L5418" i="1"/>
  <c r="L5419" i="1"/>
  <c r="L5425" i="1"/>
  <c r="L5426" i="1"/>
  <c r="L5428" i="1"/>
  <c r="L5429" i="1"/>
  <c r="L5433" i="1"/>
  <c r="L5435" i="1"/>
  <c r="L5436" i="1"/>
  <c r="L5437" i="1"/>
  <c r="L5439" i="1"/>
  <c r="L5440" i="1"/>
  <c r="L5441" i="1"/>
  <c r="L5442" i="1"/>
  <c r="L5443" i="1"/>
  <c r="L5444" i="1"/>
  <c r="L5446" i="1"/>
  <c r="L5447" i="1"/>
  <c r="L5448" i="1"/>
  <c r="L5449" i="1"/>
  <c r="L5450" i="1"/>
  <c r="L5451" i="1"/>
  <c r="L5453" i="1"/>
  <c r="L5454" i="1"/>
  <c r="L5456" i="1"/>
  <c r="L5458" i="1"/>
  <c r="L5463" i="1"/>
  <c r="L5464" i="1"/>
  <c r="L5465" i="1"/>
  <c r="L5466" i="1"/>
  <c r="L5467" i="1"/>
  <c r="L5469" i="1"/>
  <c r="L5470" i="1"/>
  <c r="L5471" i="1"/>
  <c r="L5473" i="1"/>
  <c r="L5475" i="1"/>
  <c r="L5476" i="1"/>
  <c r="L5477" i="1"/>
  <c r="L5479" i="1"/>
  <c r="L5480" i="1"/>
  <c r="L5481" i="1"/>
  <c r="L5482" i="1"/>
  <c r="L5483" i="1"/>
  <c r="L5485" i="1"/>
  <c r="L5488" i="1"/>
  <c r="L5489" i="1"/>
  <c r="L5493" i="1"/>
  <c r="L5494" i="1"/>
  <c r="L5495" i="1"/>
  <c r="L5496" i="1"/>
  <c r="L5498" i="1"/>
  <c r="L5499" i="1"/>
  <c r="L5500" i="1"/>
  <c r="L5501" i="1"/>
  <c r="L5502" i="1"/>
  <c r="L5504" i="1"/>
  <c r="L5506" i="1"/>
  <c r="L5507" i="1"/>
  <c r="L5508" i="1"/>
  <c r="L5509" i="1"/>
  <c r="L5512" i="1"/>
  <c r="L5513" i="1"/>
  <c r="L5514" i="1"/>
  <c r="L5516" i="1"/>
  <c r="L5517" i="1"/>
  <c r="L5518" i="1"/>
  <c r="L5519" i="1"/>
  <c r="L5522" i="1"/>
  <c r="L5523" i="1"/>
  <c r="L5525" i="1"/>
  <c r="L5526" i="1"/>
  <c r="L5527" i="1"/>
  <c r="L5529" i="1"/>
  <c r="L5533" i="1"/>
  <c r="L5534" i="1"/>
  <c r="L5535" i="1"/>
  <c r="L5536" i="1"/>
  <c r="L5537" i="1"/>
  <c r="L5538" i="1"/>
  <c r="L5539" i="1"/>
  <c r="L5540" i="1"/>
  <c r="L5541" i="1"/>
  <c r="L5544" i="1"/>
  <c r="L5545" i="1"/>
  <c r="L5546" i="1"/>
  <c r="L5547" i="1"/>
  <c r="L5550" i="1"/>
  <c r="L5552" i="1"/>
  <c r="L5553" i="1"/>
  <c r="L5554" i="1"/>
  <c r="L5555" i="1"/>
  <c r="L5556" i="1"/>
  <c r="L5559" i="1"/>
  <c r="L5560" i="1"/>
  <c r="L5562" i="1"/>
  <c r="L5563" i="1"/>
  <c r="L5565" i="1"/>
  <c r="L5566" i="1"/>
  <c r="L5568" i="1"/>
  <c r="L5569" i="1"/>
  <c r="L5570" i="1"/>
  <c r="L5571" i="1"/>
  <c r="L5572" i="1"/>
  <c r="L5574" i="1"/>
  <c r="L5576" i="1"/>
  <c r="L5577" i="1"/>
  <c r="L5579" i="1"/>
  <c r="L5580" i="1"/>
  <c r="L5583" i="1"/>
  <c r="L5585" i="1"/>
  <c r="L5586" i="1"/>
  <c r="L5587" i="1"/>
  <c r="L5590" i="1"/>
  <c r="L5591" i="1"/>
  <c r="L5595" i="1"/>
  <c r="L5597" i="1"/>
  <c r="L5599" i="1"/>
  <c r="L5600" i="1"/>
  <c r="L5603" i="1"/>
  <c r="L5605" i="1"/>
  <c r="L5606" i="1"/>
  <c r="L5607" i="1"/>
  <c r="L5608" i="1"/>
  <c r="L5610" i="1"/>
  <c r="L5611" i="1"/>
  <c r="L5612" i="1"/>
  <c r="L5613" i="1"/>
  <c r="L5614" i="1"/>
  <c r="L5617" i="1"/>
  <c r="L5618" i="1"/>
  <c r="L5622" i="1"/>
  <c r="L5623" i="1"/>
  <c r="L5624" i="1"/>
  <c r="L5625" i="1"/>
  <c r="L5626" i="1"/>
  <c r="L5627" i="1"/>
  <c r="L5629" i="1"/>
  <c r="L5631" i="1"/>
  <c r="L5632" i="1"/>
  <c r="L5634" i="1"/>
  <c r="L5635" i="1"/>
  <c r="L5636" i="1"/>
  <c r="L5637" i="1"/>
  <c r="L5638" i="1"/>
  <c r="L5640" i="1"/>
  <c r="L5641" i="1"/>
  <c r="L5642" i="1"/>
  <c r="L5643" i="1"/>
  <c r="L5644" i="1"/>
  <c r="L5645" i="1"/>
  <c r="L5646" i="1"/>
  <c r="L5648" i="1"/>
  <c r="L5650" i="1"/>
  <c r="L5651" i="1"/>
  <c r="L5654" i="1"/>
  <c r="L5656" i="1"/>
  <c r="L5658" i="1"/>
  <c r="L5660" i="1"/>
  <c r="L5661" i="1"/>
  <c r="L5662" i="1"/>
  <c r="L5664" i="1"/>
  <c r="L5665" i="1"/>
  <c r="L5667" i="1"/>
  <c r="L5671" i="1"/>
  <c r="L5672" i="1"/>
  <c r="L5673" i="1"/>
  <c r="L5676" i="1"/>
  <c r="L5677" i="1"/>
  <c r="L5678" i="1"/>
  <c r="L5679" i="1"/>
  <c r="L5680" i="1"/>
  <c r="L5682" i="1"/>
  <c r="L5683" i="1"/>
  <c r="L5684" i="1"/>
  <c r="L5685" i="1"/>
  <c r="L5687" i="1"/>
  <c r="L5688" i="1"/>
  <c r="L5689" i="1"/>
  <c r="L5690" i="1"/>
  <c r="L5692" i="1"/>
  <c r="L5693" i="1"/>
  <c r="L5694" i="1"/>
  <c r="L5695" i="1"/>
  <c r="L5696" i="1"/>
  <c r="L5697" i="1"/>
  <c r="L5699" i="1"/>
  <c r="L5702" i="1"/>
  <c r="L5703" i="1"/>
  <c r="L5704" i="1"/>
  <c r="L5705" i="1"/>
  <c r="L5706" i="1"/>
  <c r="L5707" i="1"/>
  <c r="L5708" i="1"/>
  <c r="L5709" i="1"/>
  <c r="L5712" i="1"/>
  <c r="L5713" i="1"/>
  <c r="L5722" i="1"/>
  <c r="L5723" i="1"/>
  <c r="L5724" i="1"/>
  <c r="L5725" i="1"/>
  <c r="L5726" i="1"/>
  <c r="L5727" i="1"/>
  <c r="L5728" i="1"/>
  <c r="L5729" i="1"/>
  <c r="L5730" i="1"/>
  <c r="L5731" i="1"/>
  <c r="L5733" i="1"/>
  <c r="L5739" i="1"/>
  <c r="L5740" i="1"/>
  <c r="L5742" i="1"/>
  <c r="L5743" i="1"/>
  <c r="L5744" i="1"/>
  <c r="L5745" i="1"/>
  <c r="L5747" i="1"/>
  <c r="L5748" i="1"/>
  <c r="L5749" i="1"/>
  <c r="L5750" i="1"/>
  <c r="L5751" i="1"/>
  <c r="L5752" i="1"/>
  <c r="L5755" i="1"/>
  <c r="L5756" i="1"/>
  <c r="L5757" i="1"/>
  <c r="L5758" i="1"/>
  <c r="L5759" i="1"/>
  <c r="L5764" i="1"/>
  <c r="L5767" i="1"/>
  <c r="L5768" i="1"/>
  <c r="L5769" i="1"/>
  <c r="L5771" i="1"/>
  <c r="L5772" i="1"/>
  <c r="L5775" i="1"/>
  <c r="L5776" i="1"/>
  <c r="L5777" i="1"/>
  <c r="L5778" i="1"/>
  <c r="L5781" i="1"/>
  <c r="L5784" i="1"/>
  <c r="L5795" i="1"/>
  <c r="L5799" i="1"/>
  <c r="L5803" i="1"/>
  <c r="L5804" i="1"/>
  <c r="L5807" i="1"/>
  <c r="L5808" i="1"/>
  <c r="L5810" i="1"/>
  <c r="L5811" i="1"/>
  <c r="L5814" i="1"/>
  <c r="L5815" i="1"/>
  <c r="L5816" i="1"/>
  <c r="L5817" i="1"/>
  <c r="L5818" i="1"/>
  <c r="L5819" i="1"/>
  <c r="L5820" i="1"/>
  <c r="L5821" i="1"/>
  <c r="L5822" i="1"/>
  <c r="L5823" i="1"/>
  <c r="L5825" i="1"/>
  <c r="L5826" i="1"/>
  <c r="L5829" i="1"/>
  <c r="L5830" i="1"/>
  <c r="L5831" i="1"/>
  <c r="L5833" i="1"/>
  <c r="L5834" i="1"/>
  <c r="L5841" i="1"/>
  <c r="L5843" i="1"/>
  <c r="L5844" i="1"/>
  <c r="L5847" i="1"/>
  <c r="L5848" i="1"/>
  <c r="L5849" i="1"/>
  <c r="L5850" i="1"/>
  <c r="L5851" i="1"/>
  <c r="L5853" i="1"/>
  <c r="L5854" i="1"/>
  <c r="L5857" i="1"/>
  <c r="L5858" i="1"/>
  <c r="L5859" i="1"/>
  <c r="L5860" i="1"/>
  <c r="L5861" i="1"/>
  <c r="L5862" i="1"/>
  <c r="L5864" i="1"/>
  <c r="L5865" i="1"/>
  <c r="L5871" i="1"/>
  <c r="L5873" i="1"/>
  <c r="L5874" i="1"/>
  <c r="L5875" i="1"/>
  <c r="L5876" i="1"/>
  <c r="L5878" i="1"/>
  <c r="L5879" i="1"/>
  <c r="L5880" i="1"/>
  <c r="L5881" i="1"/>
  <c r="L5882" i="1"/>
  <c r="L5883" i="1"/>
  <c r="L5884" i="1"/>
  <c r="L5885" i="1"/>
  <c r="L5887" i="1"/>
  <c r="L5890" i="1"/>
  <c r="L5892" i="1"/>
  <c r="L5893" i="1"/>
  <c r="L5894" i="1"/>
  <c r="L5896" i="1"/>
  <c r="L5897" i="1"/>
  <c r="L5899" i="1"/>
  <c r="L5902" i="1"/>
  <c r="L5903" i="1"/>
  <c r="L5904" i="1"/>
  <c r="L5905" i="1"/>
  <c r="L5906" i="1"/>
  <c r="L5907" i="1"/>
  <c r="L5908" i="1"/>
  <c r="L5909" i="1"/>
  <c r="L5910" i="1"/>
  <c r="L5912" i="1"/>
  <c r="L5914" i="1"/>
  <c r="L5915" i="1"/>
  <c r="L5916" i="1"/>
  <c r="L5917" i="1"/>
  <c r="L5918" i="1"/>
  <c r="L5919" i="1"/>
  <c r="L5923" i="1"/>
  <c r="L5924" i="1"/>
  <c r="L5925" i="1"/>
  <c r="L5926" i="1"/>
  <c r="L5927" i="1"/>
  <c r="L5928" i="1"/>
  <c r="L5929" i="1"/>
  <c r="L5930" i="1"/>
  <c r="L5931" i="1"/>
  <c r="L5932" i="1"/>
  <c r="L5933" i="1"/>
  <c r="L5936" i="1"/>
  <c r="L5937" i="1"/>
  <c r="L5941" i="1"/>
  <c r="L5942" i="1"/>
  <c r="L5943" i="1"/>
  <c r="L5945" i="1"/>
  <c r="L5947" i="1"/>
  <c r="L5948" i="1"/>
  <c r="L5949" i="1"/>
  <c r="L5951" i="1"/>
  <c r="L5952" i="1"/>
  <c r="L5953" i="1"/>
  <c r="L5954" i="1"/>
  <c r="L5955" i="1"/>
  <c r="L5957" i="1"/>
  <c r="L5958" i="1"/>
  <c r="L5959" i="1"/>
  <c r="L5961" i="1"/>
  <c r="L5962" i="1"/>
  <c r="L5965" i="1"/>
  <c r="L5968" i="1"/>
  <c r="L5971" i="1"/>
  <c r="L5972" i="1"/>
  <c r="L5973" i="1"/>
  <c r="L5975" i="1"/>
  <c r="L5977" i="1"/>
  <c r="L5980" i="1"/>
  <c r="L5981" i="1"/>
  <c r="L5982" i="1"/>
  <c r="L5983" i="1"/>
  <c r="L5984" i="1"/>
  <c r="L5986" i="1"/>
  <c r="L5987" i="1"/>
  <c r="L5988" i="1"/>
  <c r="L5989" i="1"/>
  <c r="L5990" i="1"/>
  <c r="L5992" i="1"/>
  <c r="L5993" i="1"/>
  <c r="L5994" i="1"/>
  <c r="L5996" i="1"/>
  <c r="L5997" i="1"/>
  <c r="L5998" i="1"/>
  <c r="L5999" i="1"/>
  <c r="L6000" i="1"/>
  <c r="L6002" i="1"/>
  <c r="L6003" i="1"/>
  <c r="L6005" i="1"/>
  <c r="L6006" i="1"/>
  <c r="L6007" i="1"/>
  <c r="L6009" i="1"/>
  <c r="L6010" i="1"/>
  <c r="L6013" i="1"/>
  <c r="L6015" i="1"/>
  <c r="L6017" i="1"/>
  <c r="L6030" i="1"/>
  <c r="L6031" i="1"/>
  <c r="L6035" i="1"/>
  <c r="L6037" i="1"/>
  <c r="L6038" i="1"/>
  <c r="L6039" i="1"/>
  <c r="L6040" i="1"/>
  <c r="L6041" i="1"/>
  <c r="L6043" i="1"/>
  <c r="L6044" i="1"/>
  <c r="L6045" i="1"/>
  <c r="L6046" i="1"/>
  <c r="L6048" i="1"/>
  <c r="L6049" i="1"/>
  <c r="L6050" i="1"/>
  <c r="L6051" i="1"/>
  <c r="L6052" i="1"/>
  <c r="L6053" i="1"/>
  <c r="L6054" i="1"/>
  <c r="L6056" i="1"/>
  <c r="L6057" i="1"/>
  <c r="L6058" i="1"/>
  <c r="L6059" i="1"/>
  <c r="L6060" i="1"/>
  <c r="L6061" i="1"/>
  <c r="L6062" i="1"/>
  <c r="L6064" i="1"/>
  <c r="L6065" i="1"/>
  <c r="L6067" i="1"/>
  <c r="L6068" i="1"/>
  <c r="L6069" i="1"/>
  <c r="L6070" i="1"/>
  <c r="L6071" i="1"/>
  <c r="L6073" i="1"/>
  <c r="L6074" i="1"/>
  <c r="L6075" i="1"/>
  <c r="L6076" i="1"/>
  <c r="L6077" i="1"/>
  <c r="L6078" i="1"/>
  <c r="L6079" i="1"/>
  <c r="L6080" i="1"/>
  <c r="L6087" i="1"/>
  <c r="L6096" i="1"/>
  <c r="L6097" i="1"/>
  <c r="L6098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3" i="1"/>
  <c r="L6116" i="1"/>
  <c r="L6117" i="1"/>
  <c r="L6124" i="1"/>
  <c r="L6125" i="1"/>
  <c r="L6127" i="1"/>
  <c r="L6128" i="1"/>
  <c r="L6129" i="1"/>
  <c r="L6130" i="1"/>
  <c r="L6131" i="1"/>
  <c r="L6132" i="1"/>
  <c r="L6133" i="1"/>
  <c r="L6134" i="1"/>
  <c r="L6135" i="1"/>
  <c r="L6136" i="1"/>
  <c r="L6138" i="1"/>
  <c r="L6141" i="1"/>
  <c r="L6142" i="1"/>
  <c r="L6143" i="1"/>
  <c r="L6144" i="1"/>
  <c r="L6147" i="1"/>
  <c r="L6148" i="1"/>
  <c r="L6149" i="1"/>
  <c r="L6150" i="1"/>
  <c r="L6151" i="1"/>
  <c r="L6155" i="1"/>
  <c r="L6157" i="1"/>
  <c r="L6158" i="1"/>
  <c r="L6159" i="1"/>
  <c r="L6160" i="1"/>
  <c r="L6163" i="1"/>
  <c r="L6165" i="1"/>
  <c r="L6166" i="1"/>
  <c r="L6170" i="1"/>
  <c r="L6171" i="1"/>
  <c r="L6172" i="1"/>
  <c r="L6173" i="1"/>
  <c r="L6175" i="1"/>
  <c r="L6177" i="1"/>
  <c r="L6178" i="1"/>
  <c r="L6179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6" i="1"/>
  <c r="L6207" i="1"/>
  <c r="L6210" i="1"/>
  <c r="L6212" i="1"/>
  <c r="L6213" i="1"/>
  <c r="L6215" i="1"/>
  <c r="L6217" i="1"/>
  <c r="L6218" i="1"/>
  <c r="L6221" i="1"/>
  <c r="L6222" i="1"/>
  <c r="L6224" i="1"/>
  <c r="L6227" i="1"/>
  <c r="L6228" i="1"/>
  <c r="L6229" i="1"/>
  <c r="L6230" i="1"/>
  <c r="L6231" i="1"/>
  <c r="L6232" i="1"/>
  <c r="L6233" i="1"/>
  <c r="L6235" i="1"/>
  <c r="L6237" i="1"/>
  <c r="L6238" i="1"/>
  <c r="L6239" i="1"/>
  <c r="L6240" i="1"/>
  <c r="L6241" i="1"/>
  <c r="L6242" i="1"/>
  <c r="L6243" i="1"/>
  <c r="L6248" i="1"/>
  <c r="L6250" i="1"/>
  <c r="L6251" i="1"/>
  <c r="L6255" i="1"/>
  <c r="L6256" i="1"/>
  <c r="L6259" i="1"/>
  <c r="L6260" i="1"/>
  <c r="L6262" i="1"/>
  <c r="L6267" i="1"/>
  <c r="L6268" i="1"/>
  <c r="L6269" i="1"/>
  <c r="L6270" i="1"/>
  <c r="L6271" i="1"/>
  <c r="L6273" i="1"/>
  <c r="L6274" i="1"/>
  <c r="L6275" i="1"/>
  <c r="L6276" i="1"/>
  <c r="L6277" i="1"/>
  <c r="L6278" i="1"/>
  <c r="L6280" i="1"/>
  <c r="L6281" i="1"/>
  <c r="L6282" i="1"/>
  <c r="L6283" i="1"/>
  <c r="L6284" i="1"/>
  <c r="L6286" i="1"/>
  <c r="L6287" i="1"/>
  <c r="L6288" i="1"/>
  <c r="L6289" i="1"/>
  <c r="L6290" i="1"/>
  <c r="L6291" i="1"/>
  <c r="L6292" i="1"/>
  <c r="L6293" i="1"/>
  <c r="L6297" i="1"/>
  <c r="L6298" i="1"/>
  <c r="L6305" i="1"/>
  <c r="L6306" i="1"/>
  <c r="L6307" i="1"/>
  <c r="L6308" i="1"/>
  <c r="L6311" i="1"/>
  <c r="L6312" i="1"/>
  <c r="L6313" i="1"/>
  <c r="L6314" i="1"/>
  <c r="L6315" i="1"/>
  <c r="L6317" i="1"/>
  <c r="L6318" i="1"/>
  <c r="L6319" i="1"/>
  <c r="L6321" i="1"/>
  <c r="L6322" i="1"/>
  <c r="L6323" i="1"/>
  <c r="L6324" i="1"/>
  <c r="L6325" i="1"/>
  <c r="L6326" i="1"/>
  <c r="L6328" i="1"/>
  <c r="L6329" i="1"/>
  <c r="L6330" i="1"/>
  <c r="L6332" i="1"/>
  <c r="L6333" i="1"/>
  <c r="L6334" i="1"/>
  <c r="L6335" i="1"/>
  <c r="L6337" i="1"/>
  <c r="L6338" i="1"/>
  <c r="L6340" i="1"/>
  <c r="L6343" i="1"/>
  <c r="L6344" i="1"/>
  <c r="L6350" i="1"/>
  <c r="L6351" i="1"/>
  <c r="L6352" i="1"/>
  <c r="L6353" i="1"/>
  <c r="L6356" i="1"/>
  <c r="L6357" i="1"/>
  <c r="L6358" i="1"/>
  <c r="L6361" i="1"/>
  <c r="L6362" i="1"/>
  <c r="L6364" i="1"/>
  <c r="L6367" i="1"/>
  <c r="L6368" i="1"/>
  <c r="L6369" i="1"/>
  <c r="L6371" i="1"/>
  <c r="L6373" i="1"/>
  <c r="L6374" i="1"/>
  <c r="L6375" i="1"/>
  <c r="L6378" i="1"/>
  <c r="L6379" i="1"/>
  <c r="L6380" i="1"/>
  <c r="L6381" i="1"/>
  <c r="L6382" i="1"/>
  <c r="L6383" i="1"/>
  <c r="L6384" i="1"/>
  <c r="L6387" i="1"/>
  <c r="L6388" i="1"/>
  <c r="L6389" i="1"/>
  <c r="L6390" i="1"/>
  <c r="L6391" i="1"/>
  <c r="L6392" i="1"/>
  <c r="L6394" i="1"/>
  <c r="L6395" i="1"/>
  <c r="L6396" i="1"/>
  <c r="L6399" i="1"/>
  <c r="L6400" i="1"/>
  <c r="L6401" i="1"/>
  <c r="L6402" i="1"/>
  <c r="L6403" i="1"/>
  <c r="L6404" i="1"/>
  <c r="L6405" i="1"/>
  <c r="L6406" i="1"/>
  <c r="L6407" i="1"/>
  <c r="L6408" i="1"/>
  <c r="L6410" i="1"/>
  <c r="L6411" i="1"/>
  <c r="L6413" i="1"/>
  <c r="L6414" i="1"/>
  <c r="L6415" i="1"/>
  <c r="L6416" i="1"/>
  <c r="L6417" i="1"/>
  <c r="L6418" i="1"/>
  <c r="L6419" i="1"/>
  <c r="L6420" i="1"/>
  <c r="L6421" i="1"/>
  <c r="L6422" i="1"/>
  <c r="L6424" i="1"/>
  <c r="L6425" i="1"/>
  <c r="L6426" i="1"/>
  <c r="L6427" i="1"/>
  <c r="L6429" i="1"/>
  <c r="L6431" i="1"/>
  <c r="L6433" i="1"/>
  <c r="L6434" i="1"/>
  <c r="L6435" i="1"/>
  <c r="L6436" i="1"/>
  <c r="L6437" i="1"/>
  <c r="L6438" i="1"/>
  <c r="L6439" i="1"/>
  <c r="L6440" i="1"/>
  <c r="L6441" i="1"/>
  <c r="L6442" i="1"/>
  <c r="L6444" i="1"/>
  <c r="L6445" i="1"/>
  <c r="L6446" i="1"/>
  <c r="L6447" i="1"/>
  <c r="L6448" i="1"/>
  <c r="L6449" i="1"/>
  <c r="L6450" i="1"/>
  <c r="L6451" i="1"/>
  <c r="L6453" i="1"/>
  <c r="L6454" i="1"/>
  <c r="L6455" i="1"/>
  <c r="L6456" i="1"/>
  <c r="L6458" i="1"/>
  <c r="L6459" i="1"/>
  <c r="L6460" i="1"/>
  <c r="L6461" i="1"/>
  <c r="L6462" i="1"/>
  <c r="L6463" i="1"/>
  <c r="L6468" i="1"/>
  <c r="L6469" i="1"/>
  <c r="L6472" i="1"/>
  <c r="L6473" i="1"/>
  <c r="L6474" i="1"/>
  <c r="L6475" i="1"/>
  <c r="L6476" i="1"/>
  <c r="L6478" i="1"/>
  <c r="L6479" i="1"/>
  <c r="L6480" i="1"/>
  <c r="L6481" i="1"/>
  <c r="L6482" i="1"/>
  <c r="L6484" i="1"/>
  <c r="L6490" i="1"/>
  <c r="L6493" i="1"/>
  <c r="L6494" i="1"/>
  <c r="L6496" i="1"/>
  <c r="L6498" i="1"/>
  <c r="L6501" i="1"/>
  <c r="L6502" i="1"/>
  <c r="L6503" i="1"/>
  <c r="L6504" i="1"/>
  <c r="L6505" i="1"/>
  <c r="L6507" i="1"/>
  <c r="L6510" i="1"/>
  <c r="L6511" i="1"/>
  <c r="L6512" i="1"/>
  <c r="L6513" i="1"/>
  <c r="L6514" i="1"/>
  <c r="L6515" i="1"/>
  <c r="L6517" i="1"/>
  <c r="L6518" i="1"/>
  <c r="L6520" i="1"/>
  <c r="L6521" i="1"/>
  <c r="L6522" i="1"/>
  <c r="L6524" i="1"/>
  <c r="L6525" i="1"/>
  <c r="L6526" i="1"/>
  <c r="L6528" i="1"/>
  <c r="L6529" i="1"/>
  <c r="L6530" i="1"/>
  <c r="L6531" i="1"/>
  <c r="L6532" i="1"/>
  <c r="L6533" i="1"/>
  <c r="L6534" i="1"/>
  <c r="L6535" i="1"/>
  <c r="L6537" i="1"/>
  <c r="L6538" i="1"/>
  <c r="L6541" i="1"/>
  <c r="L6542" i="1"/>
  <c r="L6543" i="1"/>
  <c r="L6547" i="1"/>
  <c r="L6548" i="1"/>
  <c r="L6549" i="1"/>
  <c r="L6550" i="1"/>
  <c r="L6552" i="1"/>
  <c r="L6554" i="1"/>
  <c r="L6555" i="1"/>
  <c r="L6556" i="1"/>
  <c r="L6557" i="1"/>
  <c r="L6558" i="1"/>
  <c r="L6559" i="1"/>
  <c r="L6560" i="1"/>
  <c r="L6562" i="1"/>
  <c r="L6563" i="1"/>
  <c r="L6564" i="1"/>
  <c r="L6565" i="1"/>
  <c r="L6566" i="1"/>
  <c r="L6567" i="1"/>
  <c r="L6568" i="1"/>
  <c r="L6571" i="1"/>
  <c r="L6572" i="1"/>
  <c r="L6574" i="1"/>
  <c r="L6575" i="1"/>
  <c r="L6576" i="1"/>
  <c r="L6577" i="1"/>
  <c r="L6578" i="1"/>
  <c r="L6579" i="1"/>
  <c r="L6580" i="1"/>
  <c r="L6581" i="1"/>
  <c r="L6584" i="1"/>
  <c r="L6585" i="1"/>
  <c r="L6586" i="1"/>
  <c r="L6587" i="1"/>
  <c r="L6588" i="1"/>
  <c r="L6589" i="1"/>
  <c r="L6593" i="1"/>
  <c r="L6594" i="1"/>
  <c r="L6595" i="1"/>
  <c r="L6597" i="1"/>
  <c r="L6601" i="1"/>
  <c r="L6603" i="1"/>
  <c r="L6604" i="1"/>
  <c r="L6606" i="1"/>
  <c r="L6607" i="1"/>
  <c r="L6610" i="1"/>
  <c r="L6611" i="1"/>
  <c r="L6612" i="1"/>
  <c r="L6614" i="1"/>
  <c r="L6615" i="1"/>
  <c r="L6618" i="1"/>
  <c r="L6619" i="1"/>
  <c r="L6623" i="1"/>
  <c r="L6625" i="1"/>
  <c r="L6627" i="1"/>
  <c r="L6628" i="1"/>
  <c r="L6630" i="1"/>
  <c r="L6631" i="1"/>
  <c r="L6632" i="1"/>
  <c r="L6634" i="1"/>
  <c r="L6635" i="1"/>
  <c r="L6638" i="1"/>
  <c r="L6639" i="1"/>
  <c r="L6640" i="1"/>
  <c r="L6641" i="1"/>
  <c r="L6645" i="1"/>
  <c r="L6646" i="1"/>
  <c r="L6647" i="1"/>
  <c r="L6649" i="1"/>
  <c r="L6650" i="1"/>
  <c r="L6651" i="1"/>
  <c r="L6652" i="1"/>
  <c r="L6653" i="1"/>
  <c r="L6654" i="1"/>
  <c r="L6656" i="1"/>
  <c r="L6657" i="1"/>
  <c r="L6659" i="1"/>
  <c r="L6661" i="1"/>
  <c r="L6662" i="1"/>
  <c r="L6663" i="1"/>
  <c r="L6665" i="1"/>
  <c r="L6667" i="1"/>
  <c r="L6671" i="1"/>
  <c r="L6672" i="1"/>
  <c r="L6673" i="1"/>
  <c r="L6674" i="1"/>
  <c r="L6675" i="1"/>
  <c r="L6676" i="1"/>
  <c r="L6677" i="1"/>
  <c r="L6678" i="1"/>
  <c r="L6679" i="1"/>
  <c r="L6680" i="1"/>
  <c r="L6682" i="1"/>
  <c r="L6683" i="1"/>
  <c r="L6685" i="1"/>
  <c r="L6688" i="1"/>
  <c r="L6689" i="1"/>
  <c r="L6691" i="1"/>
  <c r="L6692" i="1"/>
  <c r="L6693" i="1"/>
  <c r="L6694" i="1"/>
  <c r="L6695" i="1"/>
  <c r="L6696" i="1"/>
  <c r="L6697" i="1"/>
  <c r="L6698" i="1"/>
  <c r="L6701" i="1"/>
  <c r="L6702" i="1"/>
  <c r="L6703" i="1"/>
  <c r="L6704" i="1"/>
  <c r="L6705" i="1"/>
  <c r="L6706" i="1"/>
  <c r="L6707" i="1"/>
  <c r="L6709" i="1"/>
  <c r="L6711" i="1"/>
  <c r="L6712" i="1"/>
  <c r="L6713" i="1"/>
  <c r="L6714" i="1"/>
  <c r="L6715" i="1"/>
  <c r="L6716" i="1"/>
  <c r="L6717" i="1"/>
  <c r="L6718" i="1"/>
  <c r="L6719" i="1"/>
  <c r="L6722" i="1"/>
  <c r="L6724" i="1"/>
  <c r="L6725" i="1"/>
  <c r="L6726" i="1"/>
  <c r="L6727" i="1"/>
  <c r="L6728" i="1"/>
  <c r="L6729" i="1"/>
  <c r="L6730" i="1"/>
  <c r="L6732" i="1"/>
  <c r="L6733" i="1"/>
  <c r="L6735" i="1"/>
  <c r="L6736" i="1"/>
  <c r="L6737" i="1"/>
  <c r="L6739" i="1"/>
  <c r="L6740" i="1"/>
  <c r="L6741" i="1"/>
  <c r="L6742" i="1"/>
  <c r="L6743" i="1"/>
  <c r="L6745" i="1"/>
  <c r="L6746" i="1"/>
  <c r="L6747" i="1"/>
  <c r="L6748" i="1"/>
  <c r="L6749" i="1"/>
  <c r="L6750" i="1"/>
  <c r="L6751" i="1"/>
  <c r="L6758" i="1"/>
  <c r="L6760" i="1"/>
  <c r="L6761" i="1"/>
  <c r="L6762" i="1"/>
  <c r="L6763" i="1"/>
  <c r="L6765" i="1"/>
  <c r="L6766" i="1"/>
  <c r="L6767" i="1"/>
  <c r="L6768" i="1"/>
  <c r="L6771" i="1"/>
  <c r="L6772" i="1"/>
  <c r="L6774" i="1"/>
  <c r="L6777" i="1"/>
  <c r="L6779" i="1"/>
  <c r="L6780" i="1"/>
  <c r="L6782" i="1"/>
  <c r="L6783" i="1"/>
  <c r="L6784" i="1"/>
  <c r="L6785" i="1"/>
  <c r="L6786" i="1"/>
  <c r="L6787" i="1"/>
  <c r="L6791" i="1"/>
  <c r="L6792" i="1"/>
  <c r="L6793" i="1"/>
  <c r="L6794" i="1"/>
  <c r="L6796" i="1"/>
  <c r="L6797" i="1"/>
  <c r="L6798" i="1"/>
  <c r="L6800" i="1"/>
  <c r="L6801" i="1"/>
  <c r="L6804" i="1"/>
  <c r="L6806" i="1"/>
  <c r="L6808" i="1"/>
  <c r="L6810" i="1"/>
  <c r="L6811" i="1"/>
  <c r="L6812" i="1"/>
  <c r="L6814" i="1"/>
  <c r="L6815" i="1"/>
  <c r="L6816" i="1"/>
  <c r="L6817" i="1"/>
  <c r="L6818" i="1"/>
  <c r="L6819" i="1"/>
  <c r="L6824" i="1"/>
  <c r="L6825" i="1"/>
  <c r="L6826" i="1"/>
  <c r="L6827" i="1"/>
  <c r="L6830" i="1"/>
  <c r="L6831" i="1"/>
  <c r="L6834" i="1"/>
  <c r="L6837" i="1"/>
  <c r="L6838" i="1"/>
  <c r="L6839" i="1"/>
  <c r="L6840" i="1"/>
  <c r="L6841" i="1"/>
  <c r="L6842" i="1"/>
  <c r="L6843" i="1"/>
  <c r="L6844" i="1"/>
  <c r="L6846" i="1"/>
  <c r="L6847" i="1"/>
  <c r="L6848" i="1"/>
  <c r="L6849" i="1"/>
  <c r="L6850" i="1"/>
  <c r="L6851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7" i="1"/>
  <c r="L6868" i="1"/>
  <c r="L6869" i="1"/>
  <c r="L6872" i="1"/>
  <c r="L6877" i="1"/>
  <c r="L6878" i="1"/>
  <c r="L6879" i="1"/>
  <c r="L6881" i="1"/>
  <c r="L6882" i="1"/>
  <c r="L6883" i="1"/>
  <c r="L6884" i="1"/>
  <c r="L6886" i="1"/>
  <c r="L6887" i="1"/>
  <c r="L6888" i="1"/>
  <c r="L6889" i="1"/>
  <c r="L6891" i="1"/>
  <c r="L6892" i="1"/>
  <c r="L6895" i="1"/>
  <c r="L6896" i="1"/>
  <c r="L6897" i="1"/>
  <c r="L6899" i="1"/>
  <c r="L6902" i="1"/>
  <c r="L6903" i="1"/>
  <c r="L6904" i="1"/>
  <c r="L6905" i="1"/>
  <c r="L6906" i="1"/>
  <c r="L6907" i="1"/>
  <c r="L6909" i="1"/>
  <c r="L6910" i="1"/>
  <c r="L6912" i="1"/>
  <c r="L6913" i="1"/>
  <c r="L6914" i="1"/>
  <c r="L6915" i="1"/>
  <c r="L6916" i="1"/>
  <c r="L6917" i="1"/>
  <c r="L6918" i="1"/>
  <c r="L6919" i="1"/>
  <c r="L6920" i="1"/>
  <c r="L6922" i="1"/>
  <c r="L6923" i="1"/>
  <c r="L6924" i="1"/>
  <c r="L6925" i="1"/>
  <c r="L6926" i="1"/>
  <c r="L6931" i="1"/>
  <c r="L6932" i="1"/>
  <c r="L6933" i="1"/>
  <c r="L6934" i="1"/>
  <c r="L6937" i="1"/>
  <c r="L6939" i="1"/>
  <c r="L6940" i="1"/>
  <c r="L6942" i="1"/>
  <c r="L6943" i="1"/>
  <c r="L6944" i="1"/>
  <c r="L6945" i="1"/>
  <c r="L6947" i="1"/>
  <c r="L6948" i="1"/>
  <c r="L6951" i="1"/>
  <c r="L6952" i="1"/>
  <c r="L6953" i="1"/>
  <c r="L6954" i="1"/>
  <c r="L6955" i="1"/>
  <c r="L6956" i="1"/>
  <c r="L6957" i="1"/>
  <c r="L6958" i="1"/>
  <c r="L6959" i="1"/>
  <c r="L6961" i="1"/>
  <c r="L6962" i="1"/>
  <c r="L6963" i="1"/>
  <c r="L6964" i="1"/>
  <c r="L6965" i="1"/>
  <c r="L6966" i="1"/>
  <c r="L6967" i="1"/>
  <c r="L6970" i="1"/>
  <c r="L6974" i="1"/>
  <c r="L6975" i="1"/>
  <c r="L6976" i="1"/>
  <c r="L6979" i="1"/>
  <c r="L6980" i="1"/>
  <c r="L6981" i="1"/>
  <c r="L6983" i="1"/>
  <c r="L6984" i="1"/>
  <c r="L6985" i="1"/>
  <c r="L6987" i="1"/>
  <c r="L6988" i="1"/>
  <c r="L6990" i="1"/>
  <c r="L6991" i="1"/>
  <c r="L6992" i="1"/>
  <c r="L6993" i="1"/>
  <c r="L6994" i="1"/>
  <c r="L6995" i="1"/>
  <c r="L6996" i="1"/>
  <c r="L6997" i="1"/>
  <c r="L6999" i="1"/>
  <c r="L7000" i="1"/>
  <c r="L7001" i="1"/>
  <c r="L7002" i="1"/>
  <c r="L7003" i="1"/>
  <c r="L7004" i="1"/>
  <c r="L7006" i="1"/>
  <c r="L7007" i="1"/>
  <c r="L7008" i="1"/>
  <c r="L7009" i="1"/>
  <c r="L7010" i="1"/>
  <c r="L7011" i="1"/>
  <c r="L7012" i="1"/>
  <c r="L7013" i="1"/>
  <c r="L7015" i="1"/>
  <c r="L7017" i="1"/>
  <c r="L7019" i="1"/>
  <c r="L7022" i="1"/>
  <c r="L7023" i="1"/>
  <c r="L7027" i="1"/>
  <c r="L7028" i="1"/>
  <c r="L7030" i="1"/>
  <c r="L7031" i="1"/>
  <c r="L7032" i="1"/>
  <c r="L7033" i="1"/>
  <c r="L7036" i="1"/>
  <c r="L7037" i="1"/>
  <c r="L7038" i="1"/>
  <c r="L7039" i="1"/>
  <c r="L7040" i="1"/>
  <c r="L7041" i="1"/>
  <c r="L7042" i="1"/>
  <c r="L7043" i="1"/>
  <c r="L7046" i="1"/>
  <c r="L7047" i="1"/>
  <c r="L7049" i="1"/>
  <c r="L7050" i="1"/>
  <c r="L7051" i="1"/>
  <c r="L7052" i="1"/>
  <c r="L7053" i="1"/>
  <c r="L7054" i="1"/>
  <c r="L7055" i="1"/>
  <c r="L7058" i="1"/>
  <c r="L7062" i="1"/>
  <c r="L7064" i="1"/>
  <c r="L7066" i="1"/>
  <c r="L7067" i="1"/>
  <c r="L7069" i="1"/>
  <c r="L7070" i="1"/>
  <c r="L7072" i="1"/>
  <c r="L7073" i="1"/>
  <c r="L7074" i="1"/>
  <c r="L7076" i="1"/>
  <c r="L7078" i="1"/>
  <c r="L7079" i="1"/>
  <c r="L7080" i="1"/>
  <c r="L7082" i="1"/>
  <c r="L7084" i="1"/>
  <c r="L7093" i="1"/>
  <c r="L7094" i="1"/>
  <c r="L7095" i="1"/>
  <c r="L7103" i="1"/>
  <c r="L7104" i="1"/>
  <c r="L7107" i="1"/>
  <c r="L7108" i="1"/>
  <c r="L7109" i="1"/>
  <c r="L7111" i="1"/>
  <c r="L7112" i="1"/>
  <c r="L7114" i="1"/>
  <c r="L7115" i="1"/>
  <c r="L7116" i="1"/>
  <c r="L7117" i="1"/>
  <c r="L7118" i="1"/>
  <c r="L7119" i="1"/>
  <c r="L7120" i="1"/>
  <c r="L7121" i="1"/>
  <c r="L7122" i="1"/>
  <c r="L7123" i="1"/>
  <c r="L7124" i="1"/>
  <c r="L7129" i="1"/>
  <c r="L7131" i="1"/>
  <c r="L7132" i="1"/>
  <c r="L7134" i="1"/>
  <c r="L7135" i="1"/>
  <c r="L7137" i="1"/>
  <c r="L7139" i="1"/>
  <c r="L7140" i="1"/>
  <c r="L7141" i="1"/>
  <c r="L7142" i="1"/>
  <c r="L7143" i="1"/>
  <c r="L7144" i="1"/>
  <c r="L7146" i="1"/>
  <c r="L7147" i="1"/>
  <c r="L7149" i="1"/>
  <c r="L7150" i="1"/>
  <c r="L7151" i="1"/>
  <c r="L7152" i="1"/>
  <c r="L7153" i="1"/>
  <c r="L7154" i="1"/>
  <c r="L7156" i="1"/>
  <c r="L7157" i="1"/>
  <c r="L7158" i="1"/>
  <c r="L7159" i="1"/>
  <c r="L7162" i="1"/>
  <c r="L7166" i="1"/>
  <c r="L7167" i="1"/>
  <c r="L7168" i="1"/>
  <c r="L7169" i="1"/>
  <c r="L7170" i="1"/>
  <c r="L7175" i="1"/>
  <c r="L7177" i="1"/>
  <c r="L7178" i="1"/>
  <c r="L7179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3" i="1"/>
  <c r="L7204" i="1"/>
  <c r="L7205" i="1"/>
  <c r="L7206" i="1"/>
  <c r="L7207" i="1"/>
  <c r="L7209" i="1"/>
  <c r="L7211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6" i="1"/>
  <c r="L7227" i="1"/>
  <c r="L7228" i="1"/>
  <c r="L7229" i="1"/>
  <c r="L7230" i="1"/>
  <c r="L7231" i="1"/>
  <c r="L7232" i="1"/>
  <c r="L7233" i="1"/>
  <c r="L7234" i="1"/>
  <c r="L7235" i="1"/>
  <c r="L7238" i="1"/>
  <c r="L7239" i="1"/>
  <c r="L7240" i="1"/>
  <c r="L7241" i="1"/>
  <c r="L7242" i="1"/>
  <c r="L7245" i="1"/>
  <c r="L7246" i="1"/>
  <c r="L7247" i="1"/>
  <c r="L7248" i="1"/>
  <c r="L7249" i="1"/>
  <c r="L7251" i="1"/>
  <c r="L7252" i="1"/>
  <c r="L7253" i="1"/>
  <c r="L7254" i="1"/>
  <c r="L7255" i="1"/>
  <c r="L7256" i="1"/>
  <c r="L7257" i="1"/>
  <c r="L7259" i="1"/>
  <c r="L7260" i="1"/>
  <c r="L7261" i="1"/>
  <c r="L7263" i="1"/>
  <c r="L7264" i="1"/>
  <c r="L7265" i="1"/>
  <c r="L7266" i="1"/>
  <c r="L7267" i="1"/>
  <c r="L7269" i="1"/>
  <c r="L7270" i="1"/>
  <c r="L7271" i="1"/>
  <c r="L7272" i="1"/>
  <c r="L7273" i="1"/>
  <c r="L7275" i="1"/>
  <c r="L7276" i="1"/>
  <c r="L7277" i="1"/>
  <c r="L7278" i="1"/>
  <c r="L7279" i="1"/>
  <c r="L7280" i="1"/>
  <c r="L7283" i="1"/>
  <c r="L7284" i="1"/>
  <c r="L7285" i="1"/>
  <c r="L7286" i="1"/>
  <c r="L7287" i="1"/>
  <c r="L7289" i="1"/>
  <c r="L7290" i="1"/>
  <c r="L7291" i="1"/>
  <c r="L7293" i="1"/>
  <c r="L7295" i="1"/>
  <c r="L7296" i="1"/>
  <c r="L7298" i="1"/>
  <c r="L7299" i="1"/>
  <c r="L7300" i="1"/>
  <c r="L7301" i="1"/>
  <c r="L7303" i="1"/>
  <c r="L7304" i="1"/>
  <c r="L7305" i="1"/>
  <c r="L7306" i="1"/>
  <c r="L7307" i="1"/>
  <c r="L7308" i="1"/>
  <c r="L7311" i="1"/>
  <c r="L7312" i="1"/>
  <c r="L7314" i="1"/>
  <c r="L7315" i="1"/>
  <c r="L7317" i="1"/>
  <c r="L7318" i="1"/>
  <c r="L7319" i="1"/>
  <c r="L7320" i="1"/>
  <c r="L7325" i="1"/>
  <c r="L7326" i="1"/>
  <c r="L7327" i="1"/>
  <c r="L7328" i="1"/>
  <c r="L7329" i="1"/>
  <c r="L7330" i="1"/>
  <c r="L7332" i="1"/>
  <c r="L7333" i="1"/>
  <c r="L7334" i="1"/>
  <c r="L7335" i="1"/>
  <c r="L7336" i="1"/>
  <c r="L7337" i="1"/>
  <c r="L7338" i="1"/>
  <c r="L7339" i="1"/>
  <c r="L7340" i="1"/>
  <c r="L7341" i="1"/>
  <c r="L7343" i="1"/>
  <c r="L7344" i="1"/>
  <c r="L7345" i="1"/>
  <c r="L7348" i="1"/>
  <c r="L7349" i="1"/>
  <c r="L7350" i="1"/>
  <c r="L7351" i="1"/>
  <c r="L7352" i="1"/>
  <c r="L7353" i="1"/>
  <c r="L7354" i="1"/>
  <c r="L7355" i="1"/>
  <c r="L7356" i="1"/>
  <c r="L7357" i="1"/>
  <c r="L7359" i="1"/>
  <c r="L7360" i="1"/>
  <c r="L7363" i="1"/>
  <c r="L7364" i="1"/>
  <c r="L7366" i="1"/>
  <c r="L7367" i="1"/>
  <c r="L7368" i="1"/>
  <c r="L7372" i="1"/>
  <c r="L7374" i="1"/>
  <c r="L7375" i="1"/>
  <c r="L7376" i="1"/>
  <c r="L7377" i="1"/>
  <c r="L7378" i="1"/>
  <c r="L7379" i="1"/>
  <c r="L7380" i="1"/>
  <c r="L7381" i="1"/>
  <c r="L7382" i="1"/>
  <c r="L7383" i="1"/>
  <c r="L7386" i="1"/>
  <c r="L7387" i="1"/>
  <c r="L7388" i="1"/>
  <c r="L7390" i="1"/>
  <c r="L7391" i="1"/>
  <c r="L7392" i="1"/>
  <c r="L7397" i="1"/>
  <c r="L7398" i="1"/>
  <c r="L7399" i="1"/>
  <c r="L7400" i="1"/>
  <c r="L7403" i="1"/>
  <c r="L7406" i="1"/>
  <c r="L7407" i="1"/>
  <c r="L7408" i="1"/>
  <c r="L7410" i="1"/>
  <c r="L7411" i="1"/>
  <c r="L7412" i="1"/>
  <c r="L7413" i="1"/>
  <c r="L7414" i="1"/>
  <c r="L7415" i="1"/>
  <c r="L7416" i="1"/>
  <c r="L7418" i="1"/>
  <c r="L7422" i="1"/>
  <c r="L7424" i="1"/>
  <c r="L7425" i="1"/>
  <c r="L7428" i="1"/>
  <c r="L7429" i="1"/>
  <c r="L7432" i="1"/>
  <c r="L7433" i="1"/>
  <c r="L7434" i="1"/>
  <c r="L7436" i="1"/>
  <c r="L7437" i="1"/>
  <c r="L7439" i="1"/>
  <c r="L7440" i="1"/>
  <c r="L7441" i="1"/>
  <c r="L7442" i="1"/>
  <c r="L7443" i="1"/>
  <c r="L7444" i="1"/>
  <c r="L7445" i="1"/>
  <c r="L7446" i="1"/>
  <c r="L7447" i="1"/>
  <c r="L7451" i="1"/>
  <c r="L7452" i="1"/>
  <c r="L7454" i="1"/>
  <c r="L7456" i="1"/>
  <c r="L7457" i="1"/>
  <c r="L7461" i="1"/>
  <c r="L7462" i="1"/>
  <c r="L7463" i="1"/>
  <c r="L7464" i="1"/>
  <c r="L7465" i="1"/>
  <c r="L7470" i="1"/>
  <c r="L7473" i="1"/>
  <c r="L7474" i="1"/>
  <c r="L7475" i="1"/>
  <c r="L7478" i="1"/>
  <c r="L7480" i="1"/>
  <c r="L7482" i="1"/>
  <c r="L7485" i="1"/>
  <c r="L7488" i="1"/>
  <c r="L7489" i="1"/>
  <c r="L7490" i="1"/>
  <c r="L7491" i="1"/>
  <c r="L7493" i="1"/>
  <c r="L7494" i="1"/>
  <c r="L7496" i="1"/>
  <c r="L7497" i="1"/>
  <c r="L7498" i="1"/>
  <c r="L7499" i="1"/>
  <c r="L7500" i="1"/>
  <c r="L7501" i="1"/>
  <c r="L7502" i="1"/>
  <c r="L7503" i="1"/>
  <c r="L7504" i="1"/>
  <c r="L7505" i="1"/>
  <c r="L7506" i="1"/>
  <c r="L7508" i="1"/>
  <c r="L7509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40" i="1"/>
  <c r="L7542" i="1"/>
  <c r="L7543" i="1"/>
  <c r="L7544" i="1"/>
  <c r="L7545" i="1"/>
  <c r="L7547" i="1"/>
  <c r="L7549" i="1"/>
  <c r="L7553" i="1"/>
  <c r="L7554" i="1"/>
  <c r="L7555" i="1"/>
  <c r="L7556" i="1"/>
  <c r="L7557" i="1"/>
  <c r="L7558" i="1"/>
  <c r="L7560" i="1"/>
  <c r="L7561" i="1"/>
  <c r="L7562" i="1"/>
  <c r="L7563" i="1"/>
  <c r="L7564" i="1"/>
  <c r="L7565" i="1"/>
  <c r="L7566" i="1"/>
  <c r="L7568" i="1"/>
  <c r="L7569" i="1"/>
  <c r="L7570" i="1"/>
  <c r="L7572" i="1"/>
  <c r="L7573" i="1"/>
  <c r="L7574" i="1"/>
  <c r="L7575" i="1"/>
  <c r="L7576" i="1"/>
  <c r="L7577" i="1"/>
  <c r="L7580" i="1"/>
  <c r="L7581" i="1"/>
  <c r="L7582" i="1"/>
  <c r="L7583" i="1"/>
  <c r="L7584" i="1"/>
  <c r="L7585" i="1"/>
  <c r="L7589" i="1"/>
  <c r="L7590" i="1"/>
  <c r="L7591" i="1"/>
  <c r="L7592" i="1"/>
  <c r="L7593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8" i="1"/>
  <c r="L7609" i="1"/>
  <c r="L7610" i="1"/>
  <c r="L7613" i="1"/>
  <c r="L7614" i="1"/>
  <c r="L7617" i="1"/>
  <c r="L7618" i="1"/>
  <c r="L7620" i="1"/>
  <c r="L7621" i="1"/>
  <c r="L7622" i="1"/>
  <c r="L7625" i="1"/>
  <c r="L7627" i="1"/>
  <c r="L7628" i="1"/>
  <c r="L7629" i="1"/>
  <c r="L7630" i="1"/>
  <c r="L7631" i="1"/>
  <c r="L7633" i="1"/>
  <c r="L7635" i="1"/>
  <c r="L7638" i="1"/>
  <c r="L7639" i="1"/>
  <c r="L7640" i="1"/>
  <c r="L7641" i="1"/>
  <c r="L7642" i="1"/>
  <c r="L7644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62" i="1"/>
  <c r="L7663" i="1"/>
  <c r="L7664" i="1"/>
  <c r="L7665" i="1"/>
  <c r="L7667" i="1"/>
  <c r="L7669" i="1"/>
  <c r="L7670" i="1"/>
  <c r="L7671" i="1"/>
  <c r="L7672" i="1"/>
  <c r="L7673" i="1"/>
  <c r="L7674" i="1"/>
  <c r="L7676" i="1"/>
  <c r="L7677" i="1"/>
  <c r="L7679" i="1"/>
  <c r="L7681" i="1"/>
  <c r="L7684" i="1"/>
  <c r="L7686" i="1"/>
  <c r="L7689" i="1"/>
  <c r="L7690" i="1"/>
  <c r="L7691" i="1"/>
  <c r="L7693" i="1"/>
  <c r="L7695" i="1"/>
  <c r="L7699" i="1"/>
  <c r="L7700" i="1"/>
  <c r="L7702" i="1"/>
  <c r="L7703" i="1"/>
  <c r="L7705" i="1"/>
  <c r="L7706" i="1"/>
  <c r="L7707" i="1"/>
  <c r="L7708" i="1"/>
  <c r="L7709" i="1"/>
  <c r="L7710" i="1"/>
  <c r="L7711" i="1"/>
  <c r="L7712" i="1"/>
  <c r="L7714" i="1"/>
  <c r="L7715" i="1"/>
  <c r="L7717" i="1"/>
  <c r="L7718" i="1"/>
  <c r="L7720" i="1"/>
  <c r="L7721" i="1"/>
  <c r="L7722" i="1"/>
  <c r="L7724" i="1"/>
  <c r="L7726" i="1"/>
  <c r="L7729" i="1"/>
  <c r="L7730" i="1"/>
  <c r="L7731" i="1"/>
  <c r="L7732" i="1"/>
  <c r="L7736" i="1"/>
  <c r="L7737" i="1"/>
  <c r="L7739" i="1"/>
  <c r="L7740" i="1"/>
  <c r="L7741" i="1"/>
  <c r="L7742" i="1"/>
  <c r="L7743" i="1"/>
  <c r="L7744" i="1"/>
  <c r="L7746" i="1"/>
  <c r="L7747" i="1"/>
  <c r="L7748" i="1"/>
  <c r="L7750" i="1"/>
  <c r="L7751" i="1"/>
  <c r="L7752" i="1"/>
  <c r="L7753" i="1"/>
  <c r="L7754" i="1"/>
  <c r="L7756" i="1"/>
  <c r="L7757" i="1"/>
  <c r="L7758" i="1"/>
  <c r="L7759" i="1"/>
  <c r="L7760" i="1"/>
  <c r="L7761" i="1"/>
  <c r="L7763" i="1"/>
  <c r="L7765" i="1"/>
  <c r="L7766" i="1"/>
  <c r="L7768" i="1"/>
  <c r="L7769" i="1"/>
  <c r="L7770" i="1"/>
  <c r="L7771" i="1"/>
  <c r="L7772" i="1"/>
  <c r="L7773" i="1"/>
  <c r="L7776" i="1"/>
  <c r="L7777" i="1"/>
  <c r="L7778" i="1"/>
  <c r="L7779" i="1"/>
  <c r="L7780" i="1"/>
  <c r="L7781" i="1"/>
  <c r="L7783" i="1"/>
  <c r="L7786" i="1"/>
  <c r="L7787" i="1"/>
  <c r="L7788" i="1"/>
  <c r="L7789" i="1"/>
  <c r="L7790" i="1"/>
  <c r="L7791" i="1"/>
  <c r="L7792" i="1"/>
  <c r="L7795" i="1"/>
  <c r="L7797" i="1"/>
  <c r="L7798" i="1"/>
  <c r="L7801" i="1"/>
  <c r="L7802" i="1"/>
  <c r="L7803" i="1"/>
  <c r="L7805" i="1"/>
  <c r="L7806" i="1"/>
  <c r="L7811" i="1"/>
  <c r="L7812" i="1"/>
  <c r="L7813" i="1"/>
  <c r="L7815" i="1"/>
  <c r="L7816" i="1"/>
  <c r="L7819" i="1"/>
  <c r="L7820" i="1"/>
  <c r="L7821" i="1"/>
  <c r="L7822" i="1"/>
  <c r="L7823" i="1"/>
  <c r="L7824" i="1"/>
  <c r="L7827" i="1"/>
  <c r="L7829" i="1"/>
  <c r="L7831" i="1"/>
  <c r="L7832" i="1"/>
  <c r="L7834" i="1"/>
  <c r="L7836" i="1"/>
  <c r="L7837" i="1"/>
  <c r="L7839" i="1"/>
  <c r="L7840" i="1"/>
  <c r="L7841" i="1"/>
  <c r="L7842" i="1"/>
  <c r="L7844" i="1"/>
  <c r="L7846" i="1"/>
  <c r="L7847" i="1"/>
  <c r="L7848" i="1"/>
  <c r="L7850" i="1"/>
  <c r="L7852" i="1"/>
  <c r="L7854" i="1"/>
  <c r="L7855" i="1"/>
  <c r="L7856" i="1"/>
  <c r="L7857" i="1"/>
  <c r="L7858" i="1"/>
  <c r="L7859" i="1"/>
  <c r="L7860" i="1"/>
  <c r="L7861" i="1"/>
  <c r="L7862" i="1"/>
  <c r="L7863" i="1"/>
  <c r="L7866" i="1"/>
  <c r="L7867" i="1"/>
  <c r="L7868" i="1"/>
  <c r="L7869" i="1"/>
  <c r="L7870" i="1"/>
  <c r="L7871" i="1"/>
  <c r="L7872" i="1"/>
  <c r="L7874" i="1"/>
  <c r="L7875" i="1"/>
  <c r="L7876" i="1"/>
  <c r="L7877" i="1"/>
  <c r="L7878" i="1"/>
  <c r="L7879" i="1"/>
  <c r="L7881" i="1"/>
  <c r="L7882" i="1"/>
  <c r="L7883" i="1"/>
  <c r="L7884" i="1"/>
  <c r="L7885" i="1"/>
  <c r="L7886" i="1"/>
  <c r="L7888" i="1"/>
  <c r="L7889" i="1"/>
  <c r="L7890" i="1"/>
  <c r="L7891" i="1"/>
  <c r="L7893" i="1"/>
  <c r="L7894" i="1"/>
  <c r="L7895" i="1"/>
  <c r="L7896" i="1"/>
  <c r="L7897" i="1"/>
  <c r="L7898" i="1"/>
  <c r="L7899" i="1"/>
  <c r="L7901" i="1"/>
  <c r="L7903" i="1"/>
  <c r="L7906" i="1"/>
  <c r="L7908" i="1"/>
  <c r="L7909" i="1"/>
  <c r="L7910" i="1"/>
  <c r="L7911" i="1"/>
  <c r="L7913" i="1"/>
  <c r="L7914" i="1"/>
  <c r="L7915" i="1"/>
  <c r="L7916" i="1"/>
  <c r="L7917" i="1"/>
  <c r="L7919" i="1"/>
  <c r="L7920" i="1"/>
  <c r="L7922" i="1"/>
  <c r="L7923" i="1"/>
  <c r="L7924" i="1"/>
  <c r="L7925" i="1"/>
  <c r="L7926" i="1"/>
  <c r="L7927" i="1"/>
  <c r="L7928" i="1"/>
  <c r="L7929" i="1"/>
  <c r="L7930" i="1"/>
  <c r="L7933" i="1"/>
  <c r="L7934" i="1"/>
  <c r="L7935" i="1"/>
  <c r="L7936" i="1"/>
  <c r="L7938" i="1"/>
  <c r="L7939" i="1"/>
  <c r="L7941" i="1"/>
  <c r="L7943" i="1"/>
  <c r="L7944" i="1"/>
  <c r="L7945" i="1"/>
  <c r="L7946" i="1"/>
  <c r="L7948" i="1"/>
  <c r="L7949" i="1"/>
  <c r="L7950" i="1"/>
  <c r="L7951" i="1"/>
  <c r="L7952" i="1"/>
  <c r="L7953" i="1"/>
  <c r="L7954" i="1"/>
  <c r="L7956" i="1"/>
  <c r="L7959" i="1"/>
  <c r="L7961" i="1"/>
  <c r="L7964" i="1"/>
  <c r="L7968" i="1"/>
  <c r="L7970" i="1"/>
  <c r="L7973" i="1"/>
  <c r="L7974" i="1"/>
  <c r="L7975" i="1"/>
  <c r="L7976" i="1"/>
  <c r="L7978" i="1"/>
  <c r="L7979" i="1"/>
  <c r="L7980" i="1"/>
  <c r="L7982" i="1"/>
  <c r="L7983" i="1"/>
  <c r="L7984" i="1"/>
  <c r="L7985" i="1"/>
  <c r="L7986" i="1"/>
  <c r="L7987" i="1"/>
  <c r="L7988" i="1"/>
  <c r="L7990" i="1"/>
  <c r="L7991" i="1"/>
  <c r="L7992" i="1"/>
  <c r="L7994" i="1"/>
  <c r="L7995" i="1"/>
  <c r="L7996" i="1"/>
  <c r="L7999" i="1"/>
  <c r="L8000" i="1"/>
  <c r="L8004" i="1"/>
  <c r="L8008" i="1"/>
  <c r="L8010" i="1"/>
  <c r="L8012" i="1"/>
  <c r="L8013" i="1"/>
  <c r="L8014" i="1"/>
  <c r="L8015" i="1"/>
  <c r="L8016" i="1"/>
  <c r="L8017" i="1"/>
  <c r="L8018" i="1"/>
  <c r="L8020" i="1"/>
  <c r="L8021" i="1"/>
  <c r="L8022" i="1"/>
  <c r="L8023" i="1"/>
  <c r="L8024" i="1"/>
  <c r="L8025" i="1"/>
  <c r="L8027" i="1"/>
  <c r="L8029" i="1"/>
  <c r="L8030" i="1"/>
  <c r="L8032" i="1"/>
  <c r="L8033" i="1"/>
  <c r="L8034" i="1"/>
  <c r="L8035" i="1"/>
  <c r="L8036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1" i="1"/>
  <c r="L8052" i="1"/>
  <c r="L8055" i="1"/>
  <c r="L8056" i="1"/>
  <c r="L8057" i="1"/>
  <c r="L8058" i="1"/>
  <c r="L8059" i="1"/>
  <c r="L8061" i="1"/>
  <c r="L8062" i="1"/>
  <c r="L8064" i="1"/>
  <c r="L8067" i="1"/>
  <c r="L8068" i="1"/>
  <c r="L8073" i="1"/>
  <c r="L8074" i="1"/>
  <c r="L8075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9" i="1"/>
  <c r="L8100" i="1"/>
  <c r="L8102" i="1"/>
  <c r="L8103" i="1"/>
  <c r="L8105" i="1"/>
  <c r="L8106" i="1"/>
  <c r="L8107" i="1"/>
  <c r="L8108" i="1"/>
  <c r="L8109" i="1"/>
  <c r="L8110" i="1"/>
  <c r="L8113" i="1"/>
  <c r="L8115" i="1"/>
  <c r="L8117" i="1"/>
  <c r="L8118" i="1"/>
  <c r="L8119" i="1"/>
  <c r="L8120" i="1"/>
  <c r="L8121" i="1"/>
  <c r="L8122" i="1"/>
  <c r="L8123" i="1"/>
  <c r="L8125" i="1"/>
  <c r="L8126" i="1"/>
  <c r="L8128" i="1"/>
  <c r="L8129" i="1"/>
  <c r="L8130" i="1"/>
  <c r="L8131" i="1"/>
  <c r="L8132" i="1"/>
  <c r="L8134" i="1"/>
  <c r="L8136" i="1"/>
  <c r="L8137" i="1"/>
  <c r="L8138" i="1"/>
  <c r="L8140" i="1"/>
  <c r="L8142" i="1"/>
  <c r="L8143" i="1"/>
  <c r="L8144" i="1"/>
  <c r="L8145" i="1"/>
  <c r="L8146" i="1"/>
  <c r="L8147" i="1"/>
  <c r="L8148" i="1"/>
  <c r="L8149" i="1"/>
  <c r="L8153" i="1"/>
  <c r="L8156" i="1"/>
  <c r="L8157" i="1"/>
  <c r="L8158" i="1"/>
  <c r="L8159" i="1"/>
  <c r="L8162" i="1"/>
  <c r="L8164" i="1"/>
  <c r="L8165" i="1"/>
  <c r="L8166" i="1"/>
  <c r="L8167" i="1"/>
  <c r="L8168" i="1"/>
  <c r="L8170" i="1"/>
  <c r="L8171" i="1"/>
  <c r="L8172" i="1"/>
  <c r="L8174" i="1"/>
  <c r="L8175" i="1"/>
  <c r="L8177" i="1"/>
  <c r="L8178" i="1"/>
  <c r="L8179" i="1"/>
  <c r="L8181" i="1"/>
  <c r="L8182" i="1"/>
  <c r="L8186" i="1"/>
  <c r="L8187" i="1"/>
  <c r="L8188" i="1"/>
  <c r="L8191" i="1"/>
  <c r="L8192" i="1"/>
  <c r="L8193" i="1"/>
  <c r="L8194" i="1"/>
  <c r="L8195" i="1"/>
  <c r="L8196" i="1"/>
  <c r="L8197" i="1"/>
  <c r="L8198" i="1"/>
  <c r="L8199" i="1"/>
  <c r="L8201" i="1"/>
  <c r="L8202" i="1"/>
  <c r="L8203" i="1"/>
  <c r="L8204" i="1"/>
  <c r="L8205" i="1"/>
  <c r="L8206" i="1"/>
  <c r="L8208" i="1"/>
  <c r="L8209" i="1"/>
  <c r="L8212" i="1"/>
  <c r="L8215" i="1"/>
  <c r="L8216" i="1"/>
  <c r="L8217" i="1"/>
  <c r="L8218" i="1"/>
  <c r="L8222" i="1"/>
  <c r="L8226" i="1"/>
  <c r="L8227" i="1"/>
  <c r="L8228" i="1"/>
  <c r="L8230" i="1"/>
  <c r="L8231" i="1"/>
  <c r="L8232" i="1"/>
  <c r="L8235" i="1"/>
  <c r="L8236" i="1"/>
  <c r="L8238" i="1"/>
  <c r="L8240" i="1"/>
  <c r="L8241" i="1"/>
  <c r="L8242" i="1"/>
  <c r="L8243" i="1"/>
  <c r="L8246" i="1"/>
  <c r="L8247" i="1"/>
  <c r="L8248" i="1"/>
  <c r="L8252" i="1"/>
  <c r="L8253" i="1"/>
  <c r="L8254" i="1"/>
  <c r="L8255" i="1"/>
  <c r="L8257" i="1"/>
  <c r="L8258" i="1"/>
  <c r="L8260" i="1"/>
  <c r="L8261" i="1"/>
  <c r="L8262" i="1"/>
  <c r="L8263" i="1"/>
  <c r="L8264" i="1"/>
  <c r="L8265" i="1"/>
  <c r="L8266" i="1"/>
  <c r="L8267" i="1"/>
  <c r="L8270" i="1"/>
  <c r="L8271" i="1"/>
  <c r="L8272" i="1"/>
  <c r="L8273" i="1"/>
  <c r="L8274" i="1"/>
  <c r="L8275" i="1"/>
  <c r="L8277" i="1"/>
  <c r="L8278" i="1"/>
  <c r="L8281" i="1"/>
  <c r="L8284" i="1"/>
  <c r="L8285" i="1"/>
  <c r="L8289" i="1"/>
  <c r="L8292" i="1"/>
  <c r="L8293" i="1"/>
  <c r="L8294" i="1"/>
  <c r="L8295" i="1"/>
  <c r="L8298" i="1"/>
  <c r="L8299" i="1"/>
  <c r="L8303" i="1"/>
  <c r="L8305" i="1"/>
  <c r="L8306" i="1"/>
  <c r="L8308" i="1"/>
  <c r="L8309" i="1"/>
  <c r="L8310" i="1"/>
  <c r="L8311" i="1"/>
  <c r="L8313" i="1"/>
  <c r="L8314" i="1"/>
  <c r="L8316" i="1"/>
  <c r="L8317" i="1"/>
  <c r="L8318" i="1"/>
  <c r="L8319" i="1"/>
  <c r="L8320" i="1"/>
  <c r="L8321" i="1"/>
  <c r="L8323" i="1"/>
  <c r="L8325" i="1"/>
  <c r="L8326" i="1"/>
  <c r="L8329" i="1"/>
  <c r="L8330" i="1"/>
  <c r="L8331" i="1"/>
  <c r="L8333" i="1"/>
  <c r="L8334" i="1"/>
  <c r="L8335" i="1"/>
  <c r="L8337" i="1"/>
  <c r="L8338" i="1"/>
  <c r="L8340" i="1"/>
  <c r="L8341" i="1"/>
  <c r="L8342" i="1"/>
  <c r="L8343" i="1"/>
  <c r="L8344" i="1"/>
  <c r="L8345" i="1"/>
  <c r="L8346" i="1"/>
  <c r="L8347" i="1"/>
  <c r="L8348" i="1"/>
  <c r="L8349" i="1"/>
  <c r="L8351" i="1"/>
  <c r="L8353" i="1"/>
  <c r="L8355" i="1"/>
  <c r="L8356" i="1"/>
  <c r="L8357" i="1"/>
  <c r="L8358" i="1"/>
  <c r="L8359" i="1"/>
  <c r="L8362" i="1"/>
  <c r="L8367" i="1"/>
  <c r="L8370" i="1"/>
  <c r="L8371" i="1"/>
  <c r="L8372" i="1"/>
  <c r="L8374" i="1"/>
  <c r="L8376" i="1"/>
  <c r="L8377" i="1"/>
  <c r="L8378" i="1"/>
  <c r="L8379" i="1"/>
  <c r="L8380" i="1"/>
  <c r="L8381" i="1"/>
  <c r="L8382" i="1"/>
  <c r="L8383" i="1"/>
  <c r="L8386" i="1"/>
  <c r="L8387" i="1"/>
  <c r="L8389" i="1"/>
  <c r="L8392" i="1"/>
  <c r="L8394" i="1"/>
  <c r="L8398" i="1"/>
  <c r="L8400" i="1"/>
  <c r="L8401" i="1"/>
  <c r="L8402" i="1"/>
  <c r="L8403" i="1"/>
  <c r="L8404" i="1"/>
  <c r="L8405" i="1"/>
  <c r="L8406" i="1"/>
  <c r="L8407" i="1"/>
  <c r="L8409" i="1"/>
  <c r="L8411" i="1"/>
  <c r="L8413" i="1"/>
  <c r="L8414" i="1"/>
  <c r="L8415" i="1"/>
  <c r="L8416" i="1"/>
  <c r="L8418" i="1"/>
  <c r="L8419" i="1"/>
  <c r="L8422" i="1"/>
  <c r="L8424" i="1"/>
  <c r="L8426" i="1"/>
  <c r="L8429" i="1"/>
  <c r="L8430" i="1"/>
  <c r="L8431" i="1"/>
  <c r="L8432" i="1"/>
  <c r="L8433" i="1"/>
  <c r="L8434" i="1"/>
  <c r="L8435" i="1"/>
  <c r="L8436" i="1"/>
  <c r="L8437" i="1"/>
  <c r="L8438" i="1"/>
  <c r="L8439" i="1"/>
  <c r="L8443" i="1"/>
  <c r="L8444" i="1"/>
  <c r="L8446" i="1"/>
  <c r="L8447" i="1"/>
  <c r="L8448" i="1"/>
  <c r="L8449" i="1"/>
  <c r="L8450" i="1"/>
  <c r="L8451" i="1"/>
  <c r="L8452" i="1"/>
  <c r="L8453" i="1"/>
  <c r="L8454" i="1"/>
  <c r="L8457" i="1"/>
  <c r="L8459" i="1"/>
  <c r="L8460" i="1"/>
  <c r="L8461" i="1"/>
  <c r="L8464" i="1"/>
  <c r="L8465" i="1"/>
  <c r="L8469" i="1"/>
  <c r="L8470" i="1"/>
  <c r="L8473" i="1"/>
  <c r="L8481" i="1"/>
  <c r="L8482" i="1"/>
  <c r="L8483" i="1"/>
  <c r="L8485" i="1"/>
  <c r="L8486" i="1"/>
  <c r="L8488" i="1"/>
  <c r="L8489" i="1"/>
  <c r="L8490" i="1"/>
  <c r="L8491" i="1"/>
  <c r="L8495" i="1"/>
  <c r="L8496" i="1"/>
  <c r="L8497" i="1"/>
  <c r="L8498" i="1"/>
  <c r="L8499" i="1"/>
  <c r="L8500" i="1"/>
  <c r="L8503" i="1"/>
  <c r="L8504" i="1"/>
  <c r="L8506" i="1"/>
  <c r="L8507" i="1"/>
  <c r="L8508" i="1"/>
  <c r="L8509" i="1"/>
  <c r="L8510" i="1"/>
  <c r="L8511" i="1"/>
  <c r="L8513" i="1"/>
  <c r="L8514" i="1"/>
  <c r="L8515" i="1"/>
  <c r="L8517" i="1"/>
  <c r="L8519" i="1"/>
  <c r="L8521" i="1"/>
  <c r="L8522" i="1"/>
  <c r="L8523" i="1"/>
  <c r="L8526" i="1"/>
  <c r="L8527" i="1"/>
  <c r="L8528" i="1"/>
  <c r="L8529" i="1"/>
  <c r="L8533" i="1"/>
  <c r="L8535" i="1"/>
  <c r="L8536" i="1"/>
  <c r="L8537" i="1"/>
  <c r="L8538" i="1"/>
  <c r="L8539" i="1"/>
  <c r="L8540" i="1"/>
  <c r="L8543" i="1"/>
  <c r="L8545" i="1"/>
  <c r="L8546" i="1"/>
  <c r="L8547" i="1"/>
  <c r="L8548" i="1"/>
  <c r="L8552" i="1"/>
  <c r="L8553" i="1"/>
  <c r="L8554" i="1"/>
  <c r="L8555" i="1"/>
  <c r="L8556" i="1"/>
  <c r="L8557" i="1"/>
  <c r="L8558" i="1"/>
  <c r="L8559" i="1"/>
  <c r="L8562" i="1"/>
  <c r="L8563" i="1"/>
  <c r="L8564" i="1"/>
  <c r="L8565" i="1"/>
  <c r="L8567" i="1"/>
  <c r="L8568" i="1"/>
  <c r="L8569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6" i="1"/>
  <c r="L8638" i="1"/>
  <c r="L8640" i="1"/>
  <c r="L6" i="4"/>
  <c r="L7" i="4"/>
  <c r="L8" i="4"/>
  <c r="L14" i="4"/>
  <c r="L19" i="4"/>
  <c r="L20" i="4"/>
  <c r="L22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F2" i="3"/>
  <c r="L629" i="1" s="1"/>
  <c r="F3" i="3"/>
  <c r="L1925" i="1" s="1"/>
  <c r="F4" i="3"/>
  <c r="L989" i="1" s="1"/>
  <c r="F5" i="3"/>
  <c r="L1900" i="1" s="1"/>
  <c r="F6" i="3"/>
  <c r="L3377" i="1" s="1"/>
  <c r="L17" i="4" s="1"/>
  <c r="F7" i="3"/>
  <c r="L2469" i="1" s="1"/>
  <c r="F8" i="3"/>
  <c r="L1257" i="1" s="1"/>
  <c r="F9" i="3"/>
  <c r="L1506" i="1" s="1"/>
  <c r="F10" i="3"/>
  <c r="L555" i="1" s="1"/>
  <c r="F11" i="3"/>
  <c r="L933" i="1" s="1"/>
  <c r="F12" i="3"/>
  <c r="L3056" i="1" s="1"/>
  <c r="F13" i="3"/>
  <c r="L591" i="1" s="1"/>
  <c r="F14" i="3"/>
  <c r="L2522" i="1" s="1"/>
  <c r="F15" i="3"/>
  <c r="L1481" i="1" s="1"/>
  <c r="F16" i="3"/>
  <c r="L4033" i="1" s="1"/>
  <c r="F17" i="3"/>
  <c r="L2468" i="1" s="1"/>
  <c r="F18" i="3"/>
  <c r="L600" i="1" s="1"/>
  <c r="F19" i="3"/>
  <c r="L579" i="1" s="1"/>
  <c r="F20" i="3"/>
  <c r="L779" i="1" s="1"/>
  <c r="F21" i="3"/>
  <c r="L609" i="1" s="1"/>
  <c r="F22" i="3"/>
  <c r="L655" i="1" s="1"/>
  <c r="F23" i="3"/>
  <c r="L1036" i="1" s="1"/>
  <c r="F24" i="3"/>
  <c r="L612" i="1" s="1"/>
  <c r="F25" i="3"/>
  <c r="L1236" i="1" s="1"/>
  <c r="F26" i="3"/>
  <c r="L1239" i="1" s="1"/>
  <c r="F27" i="3"/>
  <c r="L541" i="1" s="1"/>
  <c r="F28" i="3"/>
  <c r="L750" i="1" s="1"/>
  <c r="F29" i="3"/>
  <c r="L2989" i="1" s="1"/>
  <c r="F30" i="3"/>
  <c r="L3323" i="1" s="1"/>
  <c r="F31" i="3"/>
  <c r="L599" i="1" s="1"/>
  <c r="F32" i="3"/>
  <c r="L2302" i="1" s="1"/>
  <c r="F33" i="3"/>
  <c r="L538" i="1" s="1"/>
  <c r="F34" i="3"/>
  <c r="L3140" i="1" s="1"/>
  <c r="F35" i="3"/>
  <c r="L3955" i="1" s="1"/>
  <c r="F36" i="3"/>
  <c r="L2022" i="1" s="1"/>
  <c r="F37" i="3"/>
  <c r="L1810" i="1" s="1"/>
  <c r="F38" i="3"/>
  <c r="L594" i="1" s="1"/>
  <c r="F39" i="3"/>
  <c r="L1790" i="1" s="1"/>
  <c r="F40" i="3"/>
  <c r="L2065" i="1" s="1"/>
  <c r="F41" i="3"/>
  <c r="L1502" i="1" s="1"/>
  <c r="F42" i="3"/>
  <c r="L698" i="1" s="1"/>
  <c r="F43" i="3"/>
  <c r="L694" i="1" s="1"/>
  <c r="F44" i="3"/>
  <c r="L587" i="1" s="1"/>
  <c r="F45" i="3"/>
  <c r="L1156" i="1" s="1"/>
  <c r="F46" i="3"/>
  <c r="L565" i="1" s="1"/>
  <c r="F47" i="3"/>
  <c r="L552" i="1" s="1"/>
  <c r="F48" i="3"/>
  <c r="L1052" i="1" s="1"/>
  <c r="F49" i="3"/>
  <c r="L1650" i="1" s="1"/>
  <c r="F50" i="3"/>
  <c r="L2531" i="1" s="1"/>
  <c r="F51" i="3"/>
  <c r="L2294" i="1" s="1"/>
  <c r="F52" i="3"/>
  <c r="L1808" i="1" s="1"/>
  <c r="F53" i="3"/>
  <c r="L803" i="1" s="1"/>
  <c r="F54" i="3"/>
  <c r="L838" i="1" s="1"/>
  <c r="F55" i="3"/>
  <c r="L664" i="1" s="1"/>
  <c r="F56" i="3"/>
  <c r="L1109" i="1" s="1"/>
  <c r="F57" i="3"/>
  <c r="L2625" i="1" s="1"/>
  <c r="F58" i="3"/>
  <c r="L4225" i="1" s="1"/>
  <c r="F59" i="3"/>
  <c r="L686" i="1" s="1"/>
  <c r="F60" i="3"/>
  <c r="L610" i="1" s="1"/>
  <c r="F61" i="3"/>
  <c r="L684" i="1" s="1"/>
  <c r="F62" i="3"/>
  <c r="L636" i="1" s="1"/>
  <c r="F63" i="3"/>
  <c r="L619" i="1" s="1"/>
  <c r="F64" i="3"/>
  <c r="L1894" i="1" s="1"/>
  <c r="F65" i="3"/>
  <c r="L5347" i="1" s="1"/>
  <c r="F66" i="3"/>
  <c r="L4890" i="1" s="1"/>
  <c r="F67" i="3"/>
  <c r="L3660" i="1" s="1"/>
  <c r="F68" i="3"/>
  <c r="L920" i="1" s="1"/>
  <c r="F69" i="3"/>
  <c r="L938" i="1" s="1"/>
  <c r="F70" i="3"/>
  <c r="L611" i="1" s="1"/>
  <c r="F71" i="3"/>
  <c r="L631" i="1" s="1"/>
  <c r="F72" i="3"/>
  <c r="L834" i="1" s="1"/>
  <c r="F73" i="3"/>
  <c r="L596" i="1" s="1"/>
  <c r="F74" i="3"/>
  <c r="L1176" i="1" s="1"/>
  <c r="F75" i="3"/>
  <c r="L3178" i="1" s="1"/>
  <c r="F76" i="3"/>
  <c r="L2519" i="1" s="1"/>
  <c r="F77" i="3"/>
  <c r="L697" i="1" s="1"/>
  <c r="F78" i="3"/>
  <c r="L1419" i="1" s="1"/>
  <c r="F79" i="3"/>
  <c r="L2221" i="1" s="1"/>
  <c r="F80" i="3"/>
  <c r="L840" i="1" s="1"/>
  <c r="F81" i="3"/>
  <c r="L3659" i="1" s="1"/>
  <c r="F82" i="3"/>
  <c r="F83" i="3"/>
  <c r="L1167" i="1" s="1"/>
  <c r="F84" i="3"/>
  <c r="L2667" i="1" s="1"/>
  <c r="F85" i="3"/>
  <c r="F86" i="3"/>
  <c r="L2002" i="1" s="1"/>
  <c r="F87" i="3"/>
  <c r="L4037" i="1" s="1"/>
  <c r="F88" i="3"/>
  <c r="L1688" i="1" s="1"/>
  <c r="F89" i="3"/>
  <c r="L4367" i="1" s="1"/>
  <c r="F90" i="3"/>
  <c r="L980" i="1" s="1"/>
  <c r="F91" i="3"/>
  <c r="L956" i="1" s="1"/>
  <c r="F92" i="3"/>
  <c r="L674" i="1" s="1"/>
  <c r="F93" i="3"/>
  <c r="L2548" i="1" s="1"/>
  <c r="F94" i="3"/>
  <c r="L2161" i="1" s="1"/>
  <c r="F95" i="3"/>
  <c r="L755" i="1" s="1"/>
  <c r="F96" i="3"/>
  <c r="L2982" i="1" s="1"/>
  <c r="F97" i="3"/>
  <c r="L1567" i="1" s="1"/>
  <c r="F98" i="3"/>
  <c r="L662" i="1" s="1"/>
  <c r="F99" i="3"/>
  <c r="L685" i="1" s="1"/>
  <c r="F100" i="3"/>
  <c r="L786" i="1" s="1"/>
  <c r="F101" i="3"/>
  <c r="L844" i="1" s="1"/>
  <c r="F102" i="3"/>
  <c r="L2434" i="1" s="1"/>
  <c r="F103" i="3"/>
  <c r="L606" i="1" s="1"/>
  <c r="F104" i="3"/>
  <c r="L1347" i="1" s="1"/>
  <c r="F105" i="3"/>
  <c r="L2495" i="1" s="1"/>
  <c r="F106" i="3"/>
  <c r="L3678" i="1" s="1"/>
  <c r="F107" i="3"/>
  <c r="L1756" i="1" s="1"/>
  <c r="F108" i="3"/>
  <c r="L2369" i="1" s="1"/>
  <c r="F109" i="3"/>
  <c r="L823" i="1" s="1"/>
  <c r="F110" i="3"/>
  <c r="L1318" i="1" s="1"/>
  <c r="F111" i="3"/>
  <c r="L3629" i="1" s="1"/>
  <c r="F112" i="3"/>
  <c r="L4153" i="1" s="1"/>
  <c r="F113" i="3"/>
  <c r="L2718" i="1" s="1"/>
  <c r="F114" i="3"/>
  <c r="L794" i="1" s="1"/>
  <c r="F115" i="3"/>
  <c r="L2373" i="1" s="1"/>
  <c r="F116" i="3"/>
  <c r="L910" i="1" s="1"/>
  <c r="F117" i="3"/>
  <c r="L2432" i="1" s="1"/>
  <c r="F118" i="3"/>
  <c r="L2324" i="1" s="1"/>
  <c r="F119" i="3"/>
  <c r="L1106" i="1" s="1"/>
  <c r="F120" i="3"/>
  <c r="L1432" i="1" s="1"/>
  <c r="F121" i="3"/>
  <c r="L2733" i="1" s="1"/>
  <c r="F122" i="3"/>
  <c r="L3445" i="1" s="1"/>
  <c r="F123" i="3"/>
  <c r="L663" i="1" s="1"/>
  <c r="F124" i="3"/>
  <c r="L6346" i="1" s="1"/>
  <c r="F125" i="3"/>
  <c r="L3540" i="1" s="1"/>
  <c r="F126" i="3"/>
  <c r="L2851" i="1" s="1"/>
  <c r="F127" i="3"/>
  <c r="L2722" i="1" s="1"/>
  <c r="F128" i="3"/>
  <c r="L2586" i="1" s="1"/>
  <c r="F129" i="3"/>
  <c r="L3509" i="1" s="1"/>
  <c r="F130" i="3"/>
  <c r="L4597" i="1" s="1"/>
  <c r="F131" i="3"/>
  <c r="L2293" i="1" s="1"/>
  <c r="F132" i="3"/>
  <c r="L3240" i="1" s="1"/>
  <c r="F133" i="3"/>
  <c r="L2338" i="1" s="1"/>
  <c r="F134" i="3"/>
  <c r="L3571" i="1" s="1"/>
  <c r="F135" i="3"/>
  <c r="L2283" i="1" s="1"/>
  <c r="F136" i="3"/>
  <c r="L1936" i="1" s="1"/>
  <c r="F137" i="3"/>
  <c r="L682" i="1" s="1"/>
  <c r="F138" i="3"/>
  <c r="L2011" i="1" s="1"/>
  <c r="F139" i="3"/>
  <c r="L2801" i="1" s="1"/>
  <c r="F140" i="3"/>
  <c r="L2220" i="1" s="1"/>
  <c r="F141" i="3"/>
  <c r="L722" i="1" s="1"/>
  <c r="F142" i="3"/>
  <c r="L2451" i="1" s="1"/>
  <c r="F143" i="3"/>
  <c r="L1600" i="1" s="1"/>
  <c r="F144" i="3"/>
  <c r="L1016" i="1" s="1"/>
  <c r="F145" i="3"/>
  <c r="L1190" i="1" s="1"/>
  <c r="F146" i="3"/>
  <c r="L3953" i="1" s="1"/>
  <c r="F147" i="3"/>
  <c r="L3957" i="1" s="1"/>
  <c r="F148" i="3"/>
  <c r="L3376" i="1" s="1"/>
  <c r="L16" i="4" s="1"/>
  <c r="F149" i="3"/>
  <c r="L3443" i="1" s="1"/>
  <c r="F150" i="3"/>
  <c r="L3271" i="1" s="1"/>
  <c r="F151" i="3"/>
  <c r="L1483" i="1" s="1"/>
  <c r="F152" i="3"/>
  <c r="L756" i="1" s="1"/>
  <c r="F153" i="3"/>
  <c r="L753" i="1" s="1"/>
  <c r="F154" i="3"/>
  <c r="L2162" i="1" s="1"/>
  <c r="F155" i="3"/>
  <c r="L4916" i="1" s="1"/>
  <c r="F156" i="3"/>
  <c r="L2742" i="1" s="1"/>
  <c r="F157" i="3"/>
  <c r="L2023" i="1" s="1"/>
  <c r="F158" i="3"/>
  <c r="L1669" i="1" s="1"/>
  <c r="F159" i="3"/>
  <c r="L2961" i="1" s="1"/>
  <c r="F160" i="3"/>
  <c r="L5047" i="1" s="1"/>
  <c r="F161" i="3"/>
  <c r="L846" i="1" s="1"/>
  <c r="F162" i="3"/>
  <c r="L2286" i="1" s="1"/>
  <c r="F163" i="3"/>
  <c r="L1305" i="1" s="1"/>
  <c r="F164" i="3"/>
  <c r="L3068" i="1" s="1"/>
  <c r="F165" i="3"/>
  <c r="L3078" i="1" s="1"/>
  <c r="F166" i="3"/>
  <c r="L1159" i="1" s="1"/>
  <c r="F167" i="3"/>
  <c r="L1215" i="1" s="1"/>
  <c r="F168" i="3"/>
  <c r="L1029" i="1" s="1"/>
  <c r="F169" i="3"/>
  <c r="L2885" i="1" s="1"/>
  <c r="F170" i="3"/>
  <c r="L2084" i="1" s="1"/>
  <c r="F171" i="3"/>
  <c r="L734" i="1" s="1"/>
  <c r="F172" i="3"/>
  <c r="L1151" i="1" s="1"/>
  <c r="F173" i="3"/>
  <c r="L2558" i="1" s="1"/>
  <c r="F174" i="3"/>
  <c r="L1116" i="1" s="1"/>
  <c r="F175" i="3"/>
  <c r="L1809" i="1" s="1"/>
  <c r="F176" i="3"/>
  <c r="L4526" i="1" s="1"/>
  <c r="F177" i="3"/>
  <c r="L5681" i="1" s="1"/>
  <c r="F178" i="3"/>
  <c r="L2855" i="1" s="1"/>
  <c r="F179" i="3"/>
  <c r="L3360" i="1" s="1"/>
  <c r="F180" i="3"/>
  <c r="L2693" i="1" s="1"/>
  <c r="F181" i="3"/>
  <c r="L1826" i="1" s="1"/>
  <c r="F182" i="3"/>
  <c r="L3852" i="1" s="1"/>
  <c r="F183" i="3"/>
  <c r="L2415" i="1" s="1"/>
  <c r="F184" i="3"/>
  <c r="L986" i="1" s="1"/>
  <c r="F185" i="3"/>
  <c r="L2978" i="1" s="1"/>
  <c r="F186" i="3"/>
  <c r="L1130" i="1" s="1"/>
  <c r="F187" i="3"/>
  <c r="L2112" i="1" s="1"/>
  <c r="F188" i="3"/>
  <c r="L935" i="1" s="1"/>
  <c r="F189" i="3"/>
  <c r="L1094" i="1" s="1"/>
  <c r="F190" i="3"/>
  <c r="L1173" i="1" s="1"/>
  <c r="F191" i="3"/>
  <c r="L908" i="1" s="1"/>
  <c r="F192" i="3"/>
  <c r="L911" i="1" s="1"/>
  <c r="F193" i="3"/>
  <c r="L912" i="1" s="1"/>
  <c r="F194" i="3"/>
  <c r="L1117" i="1" s="1"/>
  <c r="F195" i="3"/>
  <c r="L994" i="1" s="1"/>
  <c r="F196" i="3"/>
  <c r="L998" i="1" s="1"/>
  <c r="F197" i="3"/>
  <c r="L1023" i="1" s="1"/>
  <c r="F198" i="3"/>
  <c r="L909" i="1" s="1"/>
  <c r="F199" i="3"/>
  <c r="L2614" i="1" s="1"/>
  <c r="F200" i="3"/>
  <c r="L3481" i="1" s="1"/>
  <c r="F201" i="3"/>
  <c r="L2577" i="1" s="1"/>
  <c r="F202" i="3"/>
  <c r="L2491" i="1" s="1"/>
  <c r="F203" i="3"/>
  <c r="L2580" i="1" s="1"/>
  <c r="F204" i="3"/>
  <c r="L751" i="1" s="1"/>
  <c r="F205" i="3"/>
  <c r="L2358" i="1" s="1"/>
  <c r="F206" i="3"/>
  <c r="L785" i="1" s="1"/>
  <c r="F207" i="3"/>
  <c r="L2945" i="1" s="1"/>
  <c r="F208" i="3"/>
  <c r="L1128" i="1" s="1"/>
  <c r="F209" i="3"/>
  <c r="L4773" i="1" s="1"/>
  <c r="F210" i="3"/>
  <c r="L1576" i="1" s="1"/>
  <c r="F211" i="3"/>
  <c r="L5119" i="1" s="1"/>
  <c r="F212" i="3"/>
  <c r="L2013" i="1" s="1"/>
  <c r="F213" i="3"/>
  <c r="L855" i="1" s="1"/>
  <c r="F214" i="3"/>
  <c r="L1887" i="1" s="1"/>
  <c r="F215" i="3"/>
  <c r="L800" i="1" s="1"/>
  <c r="F216" i="3"/>
  <c r="L802" i="1" s="1"/>
  <c r="F217" i="3"/>
  <c r="L3483" i="1" s="1"/>
  <c r="F218" i="3"/>
  <c r="L3012" i="1" s="1"/>
  <c r="F219" i="3"/>
  <c r="L1364" i="1" s="1"/>
  <c r="F220" i="3"/>
  <c r="L2609" i="1" s="1"/>
  <c r="F221" i="3"/>
  <c r="L5158" i="1" s="1"/>
  <c r="F222" i="3"/>
  <c r="L818" i="1" s="1"/>
  <c r="F223" i="3"/>
  <c r="L881" i="1" s="1"/>
  <c r="F224" i="3"/>
  <c r="L3697" i="1" s="1"/>
  <c r="F225" i="3"/>
  <c r="L1102" i="1" s="1"/>
  <c r="F226" i="3"/>
  <c r="L1799" i="1" s="1"/>
  <c r="F227" i="3"/>
  <c r="L1944" i="1" s="1"/>
  <c r="F228" i="3"/>
  <c r="L1330" i="1" s="1"/>
  <c r="F229" i="3"/>
  <c r="L3448" i="1" s="1"/>
  <c r="F230" i="3"/>
  <c r="L1377" i="1" s="1"/>
  <c r="F231" i="3"/>
  <c r="L6072" i="1" s="1"/>
  <c r="F232" i="3"/>
  <c r="L1149" i="1" s="1"/>
  <c r="F233" i="3"/>
  <c r="L4361" i="1" s="1"/>
  <c r="F234" i="3"/>
  <c r="L930" i="1" s="1"/>
  <c r="F235" i="3"/>
  <c r="L1375" i="1" s="1"/>
  <c r="F236" i="3"/>
  <c r="L806" i="1" s="1"/>
  <c r="F237" i="3"/>
  <c r="L767" i="1" s="1"/>
  <c r="F238" i="3"/>
  <c r="L2181" i="1" s="1"/>
  <c r="F239" i="3"/>
  <c r="L1798" i="1" s="1"/>
  <c r="F240" i="3"/>
  <c r="L1934" i="1" s="1"/>
  <c r="F241" i="3"/>
  <c r="L3781" i="1" s="1"/>
  <c r="F242" i="3"/>
  <c r="L2238" i="1" s="1"/>
  <c r="F243" i="3"/>
  <c r="F244" i="3"/>
  <c r="L1267" i="1" s="1"/>
  <c r="F245" i="3"/>
  <c r="L2670" i="1" s="1"/>
  <c r="F246" i="3"/>
  <c r="L1535" i="1" s="1"/>
  <c r="F247" i="3"/>
  <c r="L3838" i="1" s="1"/>
  <c r="F248" i="3"/>
  <c r="L788" i="1" s="1"/>
  <c r="F249" i="3"/>
  <c r="L1448" i="1" s="1"/>
  <c r="F250" i="3"/>
  <c r="L2287" i="1" s="1"/>
  <c r="F251" i="3"/>
  <c r="L2494" i="1" s="1"/>
  <c r="F252" i="3"/>
  <c r="L4130" i="1" s="1"/>
  <c r="F253" i="3"/>
  <c r="L2652" i="1" s="1"/>
  <c r="F254" i="3"/>
  <c r="L3668" i="1" s="1"/>
  <c r="F255" i="3"/>
  <c r="L787" i="1" s="1"/>
  <c r="F256" i="3"/>
  <c r="L1447" i="1" s="1"/>
  <c r="F257" i="3"/>
  <c r="L1467" i="1" s="1"/>
  <c r="F258" i="3"/>
  <c r="L2267" i="1" s="1"/>
  <c r="F259" i="3"/>
  <c r="L1142" i="1" s="1"/>
  <c r="F260" i="3"/>
  <c r="L1105" i="1" s="1"/>
  <c r="F261" i="3"/>
  <c r="L842" i="1" s="1"/>
  <c r="F262" i="3"/>
  <c r="L2230" i="1" s="1"/>
  <c r="F263" i="3"/>
  <c r="L1024" i="1" s="1"/>
  <c r="F264" i="3"/>
  <c r="L3272" i="1" s="1"/>
  <c r="F265" i="3"/>
  <c r="L2163" i="1" s="1"/>
  <c r="F266" i="3"/>
  <c r="L1462" i="1" s="1"/>
  <c r="F267" i="3"/>
  <c r="L1463" i="1" s="1"/>
  <c r="F268" i="3"/>
  <c r="L4839" i="1" s="1"/>
  <c r="F269" i="3"/>
  <c r="L1909" i="1" s="1"/>
  <c r="F270" i="3"/>
  <c r="L1230" i="1" s="1"/>
  <c r="F271" i="3"/>
  <c r="L2573" i="1" s="1"/>
  <c r="F272" i="3"/>
  <c r="F273" i="3"/>
  <c r="L3647" i="1" s="1"/>
  <c r="F274" i="3"/>
  <c r="L1574" i="1" s="1"/>
  <c r="F275" i="3"/>
  <c r="L1498" i="1" s="1"/>
  <c r="F276" i="3"/>
  <c r="L4263" i="1" s="1"/>
  <c r="F277" i="3"/>
  <c r="L837" i="1" s="1"/>
  <c r="F278" i="3"/>
  <c r="L1177" i="1" s="1"/>
  <c r="F279" i="3"/>
  <c r="L876" i="1" s="1"/>
  <c r="F280" i="3"/>
  <c r="L797" i="1" s="1"/>
  <c r="F281" i="3"/>
  <c r="L1643" i="1" s="1"/>
  <c r="F282" i="3"/>
  <c r="L3058" i="1" s="1"/>
  <c r="F283" i="3"/>
  <c r="L1370" i="1" s="1"/>
  <c r="F284" i="3"/>
  <c r="L883" i="1" s="1"/>
  <c r="F285" i="3"/>
  <c r="L1012" i="1" s="1"/>
  <c r="F286" i="3"/>
  <c r="L3320" i="1" s="1"/>
  <c r="F287" i="3"/>
  <c r="L1241" i="1" s="1"/>
  <c r="F288" i="3"/>
  <c r="L1519" i="1" s="1"/>
  <c r="F289" i="3"/>
  <c r="L3267" i="1" s="1"/>
  <c r="F290" i="3"/>
  <c r="L3603" i="1" s="1"/>
  <c r="F291" i="3"/>
  <c r="L1553" i="1" s="1"/>
  <c r="F292" i="3"/>
  <c r="L1478" i="1" s="1"/>
  <c r="F293" i="3"/>
  <c r="L921" i="1" s="1"/>
  <c r="F294" i="3"/>
  <c r="L4346" i="1" s="1"/>
  <c r="L5" i="4" s="1"/>
  <c r="F295" i="3"/>
  <c r="L973" i="1" s="1"/>
  <c r="F296" i="3"/>
  <c r="L1022" i="1" s="1"/>
  <c r="F297" i="3"/>
  <c r="L1118" i="1" s="1"/>
  <c r="F298" i="3"/>
  <c r="L2653" i="1" s="1"/>
  <c r="F299" i="3"/>
  <c r="L1646" i="1" s="1"/>
  <c r="F300" i="3"/>
  <c r="L902" i="1" s="1"/>
  <c r="F301" i="3"/>
  <c r="L1120" i="1" s="1"/>
  <c r="F302" i="3"/>
  <c r="L875" i="1" s="1"/>
  <c r="F303" i="3"/>
  <c r="L849" i="1" s="1"/>
  <c r="F304" i="3"/>
  <c r="L2020" i="1" s="1"/>
  <c r="F305" i="3"/>
  <c r="L3404" i="1" s="1"/>
  <c r="F306" i="3"/>
  <c r="L1353" i="1" s="1"/>
  <c r="F307" i="3"/>
  <c r="L949" i="1" s="1"/>
  <c r="F308" i="3"/>
  <c r="L4644" i="1" s="1"/>
  <c r="F309" i="3"/>
  <c r="L1145" i="1" s="1"/>
  <c r="F310" i="3"/>
  <c r="L932" i="1" s="1"/>
  <c r="F311" i="3"/>
  <c r="L1179" i="1" s="1"/>
  <c r="F312" i="3"/>
  <c r="L3444" i="1" s="1"/>
  <c r="F313" i="3"/>
  <c r="L1591" i="1" s="1"/>
  <c r="F314" i="3"/>
  <c r="L1178" i="1" s="1"/>
  <c r="F315" i="3"/>
  <c r="L3461" i="1" s="1"/>
  <c r="F316" i="3"/>
  <c r="L1504" i="1" s="1"/>
  <c r="F317" i="3"/>
  <c r="L3631" i="1" s="1"/>
  <c r="F318" i="3"/>
  <c r="L2250" i="1" s="1"/>
  <c r="F319" i="3"/>
  <c r="L2890" i="1" s="1"/>
  <c r="F320" i="3"/>
  <c r="L1926" i="1" s="1"/>
  <c r="F321" i="3"/>
  <c r="L1051" i="1" s="1"/>
  <c r="F322" i="3"/>
  <c r="L2201" i="1" s="1"/>
  <c r="F323" i="3"/>
  <c r="L5397" i="1" s="1"/>
  <c r="F324" i="3"/>
  <c r="L1707" i="1" s="1"/>
  <c r="F325" i="3"/>
  <c r="L1278" i="1" s="1"/>
  <c r="F326" i="3"/>
  <c r="L3243" i="1" s="1"/>
  <c r="F327" i="3"/>
  <c r="L2248" i="1" s="1"/>
  <c r="F328" i="3"/>
  <c r="L919" i="1" s="1"/>
  <c r="F329" i="3"/>
  <c r="L2348" i="1" s="1"/>
  <c r="F330" i="3"/>
  <c r="L1169" i="1" s="1"/>
  <c r="F331" i="3"/>
  <c r="L976" i="1" s="1"/>
  <c r="F332" i="3"/>
  <c r="L2844" i="1" s="1"/>
  <c r="F333" i="3"/>
  <c r="L1959" i="1" s="1"/>
  <c r="F334" i="3"/>
  <c r="L2791" i="1" s="1"/>
  <c r="F335" i="3"/>
  <c r="L5109" i="1" s="1"/>
  <c r="F336" i="3"/>
  <c r="L2936" i="1" s="1"/>
  <c r="F337" i="3"/>
  <c r="L2959" i="1" s="1"/>
  <c r="F338" i="3"/>
  <c r="L1468" i="1" s="1"/>
  <c r="F339" i="3"/>
  <c r="L2190" i="1" s="1"/>
  <c r="F340" i="3"/>
  <c r="L1389" i="1" s="1"/>
  <c r="F341" i="3"/>
  <c r="L4089" i="1" s="1"/>
  <c r="F342" i="3"/>
  <c r="L5252" i="1" s="1"/>
  <c r="F343" i="3"/>
  <c r="L5140" i="1" s="1"/>
  <c r="F344" i="3"/>
  <c r="L975" i="1" s="1"/>
  <c r="F345" i="3"/>
  <c r="L2575" i="1" s="1"/>
  <c r="F346" i="3"/>
  <c r="L2619" i="1" s="1"/>
  <c r="F347" i="3"/>
  <c r="L1843" i="1" s="1"/>
  <c r="F348" i="3"/>
  <c r="L1410" i="1" s="1"/>
  <c r="F349" i="3"/>
  <c r="L923" i="1" s="1"/>
  <c r="F350" i="3"/>
  <c r="L1380" i="1" s="1"/>
  <c r="F351" i="3"/>
  <c r="L922" i="1" s="1"/>
  <c r="F352" i="3"/>
  <c r="L984" i="1" s="1"/>
  <c r="F353" i="3"/>
  <c r="L924" i="1" s="1"/>
  <c r="F354" i="3"/>
  <c r="L2571" i="1" s="1"/>
  <c r="F355" i="3"/>
  <c r="L3750" i="1" s="1"/>
  <c r="F356" i="3"/>
  <c r="L983" i="1" s="1"/>
  <c r="F357" i="3"/>
  <c r="L1245" i="1" s="1"/>
  <c r="F358" i="3"/>
  <c r="L4203" i="1" s="1"/>
  <c r="F359" i="3"/>
  <c r="L1605" i="1" s="1"/>
  <c r="F360" i="3"/>
  <c r="L3088" i="1" s="1"/>
  <c r="F361" i="3"/>
  <c r="L1164" i="1" s="1"/>
  <c r="F362" i="3"/>
  <c r="L1020" i="1" s="1"/>
  <c r="F363" i="3"/>
  <c r="L1675" i="1" s="1"/>
  <c r="F364" i="3"/>
  <c r="L5524" i="1" s="1"/>
  <c r="F365" i="3"/>
  <c r="L1911" i="1" s="1"/>
  <c r="F366" i="3"/>
  <c r="L1912" i="1" s="1"/>
  <c r="F367" i="3"/>
  <c r="L977" i="1" s="1"/>
  <c r="F368" i="3"/>
  <c r="L978" i="1" s="1"/>
  <c r="F369" i="3"/>
  <c r="L1146" i="1" s="1"/>
  <c r="F370" i="3"/>
  <c r="L3919" i="1" s="1"/>
  <c r="F371" i="3"/>
  <c r="L1379" i="1" s="1"/>
  <c r="F372" i="3"/>
  <c r="L1378" i="1" s="1"/>
  <c r="F373" i="3"/>
  <c r="L3306" i="1" s="1"/>
  <c r="F374" i="3"/>
  <c r="L1466" i="1" s="1"/>
  <c r="F375" i="3"/>
  <c r="L4817" i="1" s="1"/>
  <c r="F376" i="3"/>
  <c r="L1122" i="1" s="1"/>
  <c r="F377" i="3"/>
  <c r="L1168" i="1" s="1"/>
  <c r="F378" i="3"/>
  <c r="L2280" i="1" s="1"/>
  <c r="F379" i="3"/>
  <c r="L2783" i="1" s="1"/>
  <c r="F380" i="3"/>
  <c r="L2374" i="1" s="1"/>
  <c r="F381" i="3"/>
  <c r="L3273" i="1" s="1"/>
  <c r="F382" i="3"/>
  <c r="L1181" i="1" s="1"/>
  <c r="F383" i="3"/>
  <c r="L1606" i="1" s="1"/>
  <c r="F384" i="3"/>
  <c r="L1660" i="1" s="1"/>
  <c r="F385" i="3"/>
  <c r="L4095" i="1" s="1"/>
  <c r="F386" i="3"/>
  <c r="L1018" i="1" s="1"/>
  <c r="F387" i="3"/>
  <c r="L1019" i="1" s="1"/>
  <c r="F388" i="3"/>
  <c r="L2378" i="1" s="1"/>
  <c r="F389" i="3"/>
  <c r="L2360" i="1" s="1"/>
  <c r="F390" i="3"/>
  <c r="L1243" i="1" s="1"/>
  <c r="F391" i="3"/>
  <c r="L1365" i="1" s="1"/>
  <c r="F392" i="3"/>
  <c r="L1097" i="1" s="1"/>
  <c r="F393" i="3"/>
  <c r="L2715" i="1" s="1"/>
  <c r="F394" i="3"/>
  <c r="L2716" i="1" s="1"/>
  <c r="F395" i="3"/>
  <c r="L1266" i="1" s="1"/>
  <c r="F396" i="3"/>
  <c r="L1487" i="1" s="1"/>
  <c r="F397" i="3"/>
  <c r="L4761" i="1" s="1"/>
  <c r="F398" i="3"/>
  <c r="L974" i="1" s="1"/>
  <c r="F399" i="3"/>
  <c r="L1488" i="1" s="1"/>
  <c r="F400" i="3"/>
  <c r="L1557" i="1" s="1"/>
  <c r="F401" i="3"/>
  <c r="L2926" i="1" s="1"/>
  <c r="F402" i="3"/>
  <c r="L3526" i="1" s="1"/>
  <c r="F403" i="3"/>
  <c r="L2735" i="1" s="1"/>
  <c r="F404" i="3"/>
  <c r="L5432" i="1" s="1"/>
  <c r="F405" i="3"/>
  <c r="L3841" i="1" s="1"/>
  <c r="F406" i="3"/>
  <c r="L3981" i="1" s="1"/>
  <c r="F407" i="3"/>
  <c r="L2900" i="1" s="1"/>
  <c r="F408" i="3"/>
  <c r="L5763" i="1" s="1"/>
  <c r="F409" i="3"/>
  <c r="L1674" i="1" s="1"/>
  <c r="F410" i="3"/>
  <c r="L5232" i="1" s="1"/>
  <c r="F411" i="3"/>
  <c r="L3160" i="1" s="1"/>
  <c r="F412" i="3"/>
  <c r="L1127" i="1" s="1"/>
  <c r="F413" i="3"/>
  <c r="L1096" i="1" s="1"/>
  <c r="F414" i="3"/>
  <c r="L1099" i="1" s="1"/>
  <c r="F415" i="3"/>
  <c r="L1348" i="1" s="1"/>
  <c r="F416" i="3"/>
  <c r="L3680" i="1" s="1"/>
  <c r="F417" i="3"/>
  <c r="L2510" i="1" s="1"/>
  <c r="F418" i="3"/>
  <c r="L1753" i="1" s="1"/>
  <c r="F419" i="3"/>
  <c r="L3233" i="1" s="1"/>
  <c r="F420" i="3"/>
  <c r="L1158" i="1" s="1"/>
  <c r="F421" i="3"/>
  <c r="L1371" i="1" s="1"/>
  <c r="F422" i="3"/>
  <c r="L1664" i="1" s="1"/>
  <c r="F423" i="3"/>
  <c r="L1162" i="1" s="1"/>
  <c r="F424" i="3"/>
  <c r="L1268" i="1" s="1"/>
  <c r="F425" i="3"/>
  <c r="L1323" i="1" s="1"/>
  <c r="F426" i="3"/>
  <c r="L3447" i="1" s="1"/>
  <c r="F427" i="3"/>
  <c r="L1402" i="1" s="1"/>
  <c r="F428" i="3"/>
  <c r="L2583" i="1" s="1"/>
  <c r="F429" i="3"/>
  <c r="L1709" i="1" s="1"/>
  <c r="F430" i="3"/>
  <c r="L1134" i="1" s="1"/>
  <c r="F431" i="3"/>
  <c r="L3167" i="1" s="1"/>
  <c r="F432" i="3"/>
  <c r="L1166" i="1" s="1"/>
  <c r="F433" i="3"/>
  <c r="L5016" i="1" s="1"/>
  <c r="F434" i="3"/>
  <c r="L3643" i="1" s="1"/>
  <c r="F435" i="3"/>
  <c r="L1126" i="1" s="1"/>
  <c r="F436" i="3"/>
  <c r="L2407" i="1" s="1"/>
  <c r="F437" i="3"/>
  <c r="L1238" i="1" s="1"/>
  <c r="F438" i="3"/>
  <c r="L1316" i="1" s="1"/>
  <c r="F439" i="3"/>
  <c r="L1193" i="1" s="1"/>
  <c r="F440" i="3"/>
  <c r="L1139" i="1" s="1"/>
  <c r="F441" i="3"/>
  <c r="L1862" i="1" s="1"/>
  <c r="F442" i="3"/>
  <c r="L3002" i="1" s="1"/>
  <c r="F443" i="3"/>
  <c r="L2802" i="1" s="1"/>
  <c r="F444" i="3"/>
  <c r="L1306" i="1" s="1"/>
  <c r="F445" i="3"/>
  <c r="L4138" i="1" s="1"/>
  <c r="F446" i="3"/>
  <c r="L2030" i="1" s="1"/>
  <c r="F447" i="3"/>
  <c r="L1220" i="1" s="1"/>
  <c r="F448" i="3"/>
  <c r="L1115" i="1" s="1"/>
  <c r="F449" i="3"/>
  <c r="L1221" i="1" s="1"/>
  <c r="F450" i="3"/>
  <c r="L4528" i="1" s="1"/>
  <c r="F451" i="3"/>
  <c r="L3656" i="1" s="1"/>
  <c r="F452" i="3"/>
  <c r="L1194" i="1" s="1"/>
  <c r="F453" i="3"/>
  <c r="L5746" i="1" s="1"/>
  <c r="F454" i="3"/>
  <c r="L2107" i="1" s="1"/>
  <c r="F455" i="3"/>
  <c r="L2952" i="1" s="1"/>
  <c r="F456" i="3"/>
  <c r="L1195" i="1" s="1"/>
  <c r="F457" i="3"/>
  <c r="L2413" i="1" s="1"/>
  <c r="F458" i="3"/>
  <c r="L1303" i="1" s="1"/>
  <c r="F459" i="3"/>
  <c r="L1450" i="1" s="1"/>
  <c r="F460" i="3"/>
  <c r="L2858" i="1" s="1"/>
  <c r="F461" i="3"/>
  <c r="L1197" i="1" s="1"/>
  <c r="F462" i="3"/>
  <c r="L4220" i="1" s="1"/>
  <c r="F463" i="3"/>
  <c r="L1758" i="1" s="1"/>
  <c r="F464" i="3"/>
  <c r="L1405" i="1" s="1"/>
  <c r="F465" i="3"/>
  <c r="L3249" i="1" s="1"/>
  <c r="F466" i="3"/>
  <c r="L3980" i="1" s="1"/>
  <c r="F467" i="3"/>
  <c r="L2316" i="1" s="1"/>
  <c r="F468" i="3"/>
  <c r="L3464" i="1" s="1"/>
  <c r="F469" i="3"/>
  <c r="L2568" i="1" s="1"/>
  <c r="F470" i="3"/>
  <c r="L1718" i="1" s="1"/>
  <c r="F471" i="3"/>
  <c r="L1196" i="1" s="1"/>
  <c r="F472" i="3"/>
  <c r="L2651" i="1" s="1"/>
  <c r="F473" i="3"/>
  <c r="L1264" i="1" s="1"/>
  <c r="F474" i="3"/>
  <c r="L1777" i="1" s="1"/>
  <c r="F475" i="3"/>
  <c r="L1302" i="1" s="1"/>
  <c r="F476" i="3"/>
  <c r="L1789" i="1" s="1"/>
  <c r="F477" i="3"/>
  <c r="L2862" i="1" s="1"/>
  <c r="F478" i="3"/>
  <c r="L1288" i="1" s="1"/>
  <c r="F479" i="3"/>
  <c r="L4914" i="1" s="1"/>
  <c r="F480" i="3"/>
  <c r="L1919" i="1" s="1"/>
  <c r="F481" i="3"/>
  <c r="L3713" i="1" s="1"/>
  <c r="F482" i="3"/>
  <c r="L1244" i="1" s="1"/>
  <c r="F483" i="3"/>
  <c r="L1395" i="1" s="1"/>
  <c r="F484" i="3"/>
  <c r="L1246" i="1" s="1"/>
  <c r="F485" i="3"/>
  <c r="F486" i="3"/>
  <c r="L2093" i="1" s="1"/>
  <c r="F487" i="3"/>
  <c r="L1434" i="1" s="1"/>
  <c r="F488" i="3"/>
  <c r="L4038" i="1" s="1"/>
  <c r="F489" i="3"/>
  <c r="L3298" i="1" s="1"/>
  <c r="F490" i="3"/>
  <c r="L1565" i="1" s="1"/>
  <c r="F491" i="3"/>
  <c r="L1363" i="1" s="1"/>
  <c r="F492" i="3"/>
  <c r="L1324" i="1" s="1"/>
  <c r="F493" i="3"/>
  <c r="L1525" i="1" s="1"/>
  <c r="F494" i="3"/>
  <c r="L1496" i="1" s="1"/>
  <c r="F495" i="3"/>
  <c r="L1610" i="1" s="1"/>
  <c r="F496" i="3"/>
  <c r="L1281" i="1" s="1"/>
  <c r="F497" i="3"/>
  <c r="L1320" i="1" s="1"/>
  <c r="F498" i="3"/>
  <c r="L1851" i="1" s="1"/>
  <c r="F499" i="3"/>
  <c r="L3534" i="1" s="1"/>
  <c r="F500" i="3"/>
  <c r="L3213" i="1" s="1"/>
  <c r="F501" i="3"/>
  <c r="L1261" i="1" s="1"/>
  <c r="F502" i="3"/>
  <c r="L2770" i="1" s="1"/>
  <c r="F503" i="3"/>
  <c r="L1662" i="1" s="1"/>
  <c r="F504" i="3"/>
  <c r="L1744" i="1" s="1"/>
  <c r="F505" i="3"/>
  <c r="L1286" i="1" s="1"/>
  <c r="F506" i="3"/>
  <c r="L2743" i="1" s="1"/>
  <c r="F507" i="3"/>
  <c r="L1308" i="1" s="1"/>
  <c r="F508" i="3"/>
  <c r="L1995" i="1" s="1"/>
  <c r="F509" i="3"/>
  <c r="L2398" i="1" s="1"/>
  <c r="F510" i="3"/>
  <c r="L1517" i="1" s="1"/>
  <c r="F511" i="3"/>
  <c r="L3705" i="1" s="1"/>
  <c r="F512" i="3"/>
  <c r="L3516" i="1" s="1"/>
  <c r="F513" i="3"/>
  <c r="L2439" i="1" s="1"/>
  <c r="F514" i="3"/>
  <c r="L1547" i="1" s="1"/>
  <c r="F515" i="3"/>
  <c r="L1329" i="1" s="1"/>
  <c r="F516" i="3"/>
  <c r="L2403" i="1" s="1"/>
  <c r="F517" i="3"/>
  <c r="L1420" i="1" s="1"/>
  <c r="F518" i="3"/>
  <c r="L2815" i="1" s="1"/>
  <c r="F519" i="3"/>
  <c r="L1400" i="1" s="1"/>
  <c r="F520" i="3"/>
  <c r="L1283" i="1" s="1"/>
  <c r="F521" i="3"/>
  <c r="L1282" i="1" s="1"/>
  <c r="F522" i="3"/>
  <c r="L2127" i="1" s="1"/>
  <c r="F523" i="3"/>
  <c r="L3177" i="1" s="1"/>
  <c r="F524" i="3"/>
  <c r="L3655" i="1" s="1"/>
  <c r="F525" i="3"/>
  <c r="L3351" i="1" s="1"/>
  <c r="F526" i="3"/>
  <c r="L2816" i="1" s="1"/>
  <c r="F527" i="3"/>
  <c r="L1247" i="1" s="1"/>
  <c r="F528" i="3"/>
  <c r="L2857" i="1" s="1"/>
  <c r="F529" i="3"/>
  <c r="L1396" i="1" s="1"/>
  <c r="F530" i="3"/>
  <c r="L2051" i="1" s="1"/>
  <c r="F531" i="3"/>
  <c r="L2043" i="1" s="1"/>
  <c r="F532" i="3"/>
  <c r="L2091" i="1" s="1"/>
  <c r="F533" i="3"/>
  <c r="L1279" i="1" s="1"/>
  <c r="F534" i="3"/>
  <c r="L1776" i="1" s="1"/>
  <c r="F535" i="3"/>
  <c r="L2977" i="1" s="1"/>
  <c r="F536" i="3"/>
  <c r="F537" i="3"/>
  <c r="L3000" i="1" s="1"/>
  <c r="F538" i="3"/>
  <c r="L1739" i="1" s="1"/>
  <c r="F539" i="3"/>
  <c r="L1101" i="1" s="1"/>
  <c r="F540" i="3"/>
  <c r="L1521" i="1" s="1"/>
  <c r="F541" i="3"/>
  <c r="L1372" i="1" s="1"/>
  <c r="F542" i="3"/>
  <c r="L1376" i="1" s="1"/>
  <c r="F543" i="3"/>
  <c r="L3438" i="1" s="1"/>
  <c r="F544" i="3"/>
  <c r="L1313" i="1" s="1"/>
  <c r="F545" i="3"/>
  <c r="L1844" i="1" s="1"/>
  <c r="F546" i="3"/>
  <c r="L2968" i="1" s="1"/>
  <c r="F547" i="3"/>
  <c r="L4903" i="1" s="1"/>
  <c r="F548" i="3"/>
  <c r="L4102" i="1" s="1"/>
  <c r="F549" i="3"/>
  <c r="L2040" i="1" s="1"/>
  <c r="F550" i="3"/>
  <c r="L2553" i="1" s="1"/>
  <c r="F551" i="3"/>
  <c r="L3679" i="1" s="1"/>
  <c r="F552" i="3"/>
  <c r="L1464" i="1" s="1"/>
  <c r="F553" i="3"/>
  <c r="L4297" i="1" s="1"/>
  <c r="F554" i="3"/>
  <c r="L1321" i="1" s="1"/>
  <c r="F555" i="3"/>
  <c r="L5200" i="1" s="1"/>
  <c r="F556" i="3"/>
  <c r="L2817" i="1" s="1"/>
  <c r="F557" i="3"/>
  <c r="L2761" i="1" s="1"/>
  <c r="F558" i="3"/>
  <c r="L1319" i="1" s="1"/>
  <c r="F559" i="3"/>
  <c r="L2460" i="1" s="1"/>
  <c r="F560" i="3"/>
  <c r="L1327" i="1" s="1"/>
  <c r="F561" i="3"/>
  <c r="L1754" i="1" s="1"/>
  <c r="F562" i="3"/>
  <c r="L2066" i="1" s="1"/>
  <c r="F563" i="3"/>
  <c r="F564" i="3"/>
  <c r="L1328" i="1" s="1"/>
  <c r="F565" i="3"/>
  <c r="L1495" i="1" s="1"/>
  <c r="F566" i="3"/>
  <c r="L4201" i="1" s="1"/>
  <c r="F567" i="3"/>
  <c r="L1732" i="1" s="1"/>
  <c r="F568" i="3"/>
  <c r="L2981" i="1" s="1"/>
  <c r="F569" i="3"/>
  <c r="L1366" i="1" s="1"/>
  <c r="F570" i="3"/>
  <c r="L1367" i="1" s="1"/>
  <c r="F571" i="3"/>
  <c r="L1368" i="1" s="1"/>
  <c r="F572" i="3"/>
  <c r="L1325" i="1" s="1"/>
  <c r="F573" i="3"/>
  <c r="L1840" i="1" s="1"/>
  <c r="F574" i="3"/>
  <c r="L1772" i="1" s="1"/>
  <c r="F575" i="3"/>
  <c r="L2260" i="1" s="1"/>
  <c r="F576" i="3"/>
  <c r="L1256" i="1" s="1"/>
  <c r="F577" i="3"/>
  <c r="L5511" i="1" s="1"/>
  <c r="F578" i="3"/>
  <c r="L2251" i="1" s="1"/>
  <c r="F579" i="3"/>
  <c r="L4535" i="1" s="1"/>
  <c r="F580" i="3"/>
  <c r="L1988" i="1" s="1"/>
  <c r="F581" i="3"/>
  <c r="L2041" i="1" s="1"/>
  <c r="F582" i="3"/>
  <c r="L2266" i="1" s="1"/>
  <c r="F583" i="3"/>
  <c r="L1825" i="1" s="1"/>
  <c r="F584" i="3"/>
  <c r="L1967" i="1" s="1"/>
  <c r="F585" i="3"/>
  <c r="L1757" i="1" s="1"/>
  <c r="F586" i="3"/>
  <c r="L2838" i="1" s="1"/>
  <c r="F587" i="3"/>
  <c r="L1682" i="1" s="1"/>
  <c r="F588" i="3"/>
  <c r="L1684" i="1" s="1"/>
  <c r="F589" i="3"/>
  <c r="L1374" i="1" s="1"/>
  <c r="F590" i="3"/>
  <c r="L2814" i="1" s="1"/>
  <c r="F591" i="3"/>
  <c r="L1795" i="1" s="1"/>
  <c r="F592" i="3"/>
  <c r="L2727" i="1" s="1"/>
  <c r="F593" i="3"/>
  <c r="L2833" i="1" s="1"/>
  <c r="F594" i="3"/>
  <c r="L2158" i="1" s="1"/>
  <c r="F595" i="3"/>
  <c r="L1511" i="1" s="1"/>
  <c r="F596" i="3"/>
  <c r="L3772" i="1" s="1"/>
  <c r="F597" i="3"/>
  <c r="L2669" i="1" s="1"/>
  <c r="F598" i="3"/>
  <c r="L1996" i="1" s="1"/>
  <c r="F599" i="3"/>
  <c r="L5108" i="1" s="1"/>
  <c r="F600" i="3"/>
  <c r="L2966" i="1" s="1"/>
  <c r="F601" i="3"/>
  <c r="L1543" i="1" s="1"/>
  <c r="F602" i="3"/>
  <c r="L1544" i="1" s="1"/>
  <c r="F603" i="3"/>
  <c r="L3484" i="1" s="1"/>
  <c r="F604" i="3"/>
  <c r="L3324" i="1" s="1"/>
  <c r="F605" i="3"/>
  <c r="L3121" i="1" s="1"/>
  <c r="F606" i="3"/>
  <c r="L1953" i="1" s="1"/>
  <c r="F607" i="3"/>
  <c r="L2047" i="1" s="1"/>
  <c r="F608" i="3"/>
  <c r="L1672" i="1" s="1"/>
  <c r="F609" i="3"/>
  <c r="L1673" i="1" s="1"/>
  <c r="F610" i="3"/>
  <c r="L1841" i="1" s="1"/>
  <c r="F611" i="3"/>
  <c r="L5127" i="1" s="1"/>
  <c r="F612" i="3"/>
  <c r="L4551" i="1" s="1"/>
  <c r="F613" i="3"/>
  <c r="L2799" i="1" s="1"/>
  <c r="F614" i="3"/>
  <c r="F615" i="3"/>
  <c r="L3860" i="1" s="1"/>
  <c r="F616" i="3"/>
  <c r="L3493" i="1" s="1"/>
  <c r="F617" i="3"/>
  <c r="L1182" i="1" s="1"/>
  <c r="F618" i="3"/>
  <c r="L2537" i="1" s="1"/>
  <c r="F619" i="3"/>
  <c r="L1452" i="1" s="1"/>
  <c r="F620" i="3"/>
  <c r="L3112" i="1" s="1"/>
  <c r="F621" i="3"/>
  <c r="L1418" i="1" s="1"/>
  <c r="F622" i="3"/>
  <c r="L1423" i="1" s="1"/>
  <c r="F623" i="3"/>
  <c r="L2245" i="1" s="1"/>
  <c r="F624" i="3"/>
  <c r="L5490" i="1" s="1"/>
  <c r="F625" i="3"/>
  <c r="L3080" i="1" s="1"/>
  <c r="F626" i="3"/>
  <c r="L3077" i="1" s="1"/>
  <c r="F627" i="3"/>
  <c r="L1878" i="1" s="1"/>
  <c r="F628" i="3"/>
  <c r="L1530" i="1" s="1"/>
  <c r="F629" i="3"/>
  <c r="L1908" i="1" s="1"/>
  <c r="F630" i="3"/>
  <c r="L1469" i="1" s="1"/>
  <c r="F631" i="3"/>
  <c r="L1692" i="1" s="1"/>
  <c r="F632" i="3"/>
  <c r="L2853" i="1" s="1"/>
  <c r="F633" i="3"/>
  <c r="L1394" i="1" s="1"/>
  <c r="F634" i="3"/>
  <c r="L2493" i="1" s="1"/>
  <c r="F635" i="3"/>
  <c r="L3755" i="1" s="1"/>
  <c r="F636" i="3"/>
  <c r="L1373" i="1" s="1"/>
  <c r="F637" i="3"/>
  <c r="L4957" i="1" s="1"/>
  <c r="F638" i="3"/>
  <c r="L3667" i="1" s="1"/>
  <c r="F639" i="3"/>
  <c r="L4104" i="1" s="1"/>
  <c r="F640" i="3"/>
  <c r="L5421" i="1" s="1"/>
  <c r="F641" i="3"/>
  <c r="L2120" i="1" s="1"/>
  <c r="F642" i="3"/>
  <c r="L1421" i="1" s="1"/>
  <c r="F643" i="3"/>
  <c r="L4521" i="1" s="1"/>
  <c r="F644" i="3"/>
  <c r="L1616" i="1" s="1"/>
  <c r="F645" i="3"/>
  <c r="L3006" i="1" s="1"/>
  <c r="F646" i="3"/>
  <c r="L3558" i="1" s="1"/>
  <c r="F647" i="3"/>
  <c r="L3218" i="1" s="1"/>
  <c r="F648" i="3"/>
  <c r="L2194" i="1" s="1"/>
  <c r="F649" i="3"/>
  <c r="L1465" i="1" s="1"/>
  <c r="F650" i="3"/>
  <c r="L4753" i="1" s="1"/>
  <c r="F651" i="3"/>
  <c r="L1736" i="1" s="1"/>
  <c r="F652" i="3"/>
  <c r="L4891" i="1" s="1"/>
  <c r="F653" i="3"/>
  <c r="L2115" i="1" s="1"/>
  <c r="F654" i="3"/>
  <c r="L1881" i="1" s="1"/>
  <c r="F655" i="3"/>
  <c r="L2033" i="1" s="1"/>
  <c r="F656" i="3"/>
  <c r="L1527" i="1" s="1"/>
  <c r="F657" i="3"/>
  <c r="L1846" i="1" s="1"/>
  <c r="F658" i="3"/>
  <c r="L1647" i="1" s="1"/>
  <c r="F659" i="3"/>
  <c r="L1516" i="1" s="1"/>
  <c r="F660" i="3"/>
  <c r="F661" i="3"/>
  <c r="L2249" i="1" s="1"/>
  <c r="F662" i="3"/>
  <c r="L1571" i="1" s="1"/>
  <c r="F663" i="3"/>
  <c r="L3808" i="1" s="1"/>
  <c r="F664" i="3"/>
  <c r="L4061" i="1" s="1"/>
  <c r="L10" i="4" s="1"/>
  <c r="F665" i="3"/>
  <c r="L2917" i="1" s="1"/>
  <c r="F666" i="3"/>
  <c r="L4397" i="1" s="1"/>
  <c r="F667" i="3"/>
  <c r="L1588" i="1" s="1"/>
  <c r="F668" i="3"/>
  <c r="L3552" i="1" s="1"/>
  <c r="F669" i="3"/>
  <c r="L2744" i="1" s="1"/>
  <c r="F670" i="3"/>
  <c r="L3592" i="1" s="1"/>
  <c r="F671" i="3"/>
  <c r="L3117" i="1" s="1"/>
  <c r="F672" i="3"/>
  <c r="L4191" i="1" s="1"/>
  <c r="F673" i="3"/>
  <c r="F674" i="3"/>
  <c r="L2976" i="1" s="1"/>
  <c r="F675" i="3"/>
  <c r="L2762" i="1" s="1"/>
  <c r="F676" i="3"/>
  <c r="L1493" i="1" s="1"/>
  <c r="F677" i="3"/>
  <c r="L1494" i="1" s="1"/>
  <c r="F678" i="3"/>
  <c r="L1491" i="1" s="1"/>
  <c r="F679" i="3"/>
  <c r="L1515" i="1" s="1"/>
  <c r="F680" i="3"/>
  <c r="L2406" i="1" s="1"/>
  <c r="F681" i="3"/>
  <c r="L1916" i="1" s="1"/>
  <c r="F682" i="3"/>
  <c r="F683" i="3"/>
  <c r="L3936" i="1" s="1"/>
  <c r="F684" i="3"/>
  <c r="L4193" i="1" s="1"/>
  <c r="F685" i="3"/>
  <c r="F686" i="3"/>
  <c r="L2029" i="1" s="1"/>
  <c r="F687" i="3"/>
  <c r="L1583" i="1" s="1"/>
  <c r="F688" i="3"/>
  <c r="L4552" i="1" s="1"/>
  <c r="F689" i="3"/>
  <c r="L1585" i="1" s="1"/>
  <c r="F690" i="3"/>
  <c r="L1523" i="1" s="1"/>
  <c r="F691" i="3"/>
  <c r="L3110" i="1" s="1"/>
  <c r="F692" i="3"/>
  <c r="L2933" i="1" s="1"/>
  <c r="F693" i="3"/>
  <c r="L4399" i="1" s="1"/>
  <c r="F694" i="3"/>
  <c r="L1879" i="1" s="1"/>
  <c r="F695" i="3"/>
  <c r="L1683" i="1" s="1"/>
  <c r="F696" i="3"/>
  <c r="L2602" i="1" s="1"/>
  <c r="F697" i="3"/>
  <c r="L1962" i="1" s="1"/>
  <c r="F698" i="3"/>
  <c r="L3314" i="1" s="1"/>
  <c r="F699" i="3"/>
  <c r="L2405" i="1" s="1"/>
  <c r="F700" i="3"/>
  <c r="L2210" i="1" s="1"/>
  <c r="F701" i="3"/>
  <c r="L4956" i="1" s="1"/>
  <c r="F702" i="3"/>
  <c r="L1604" i="1" s="1"/>
  <c r="F703" i="3"/>
  <c r="F704" i="3"/>
  <c r="L1877" i="1" s="1"/>
  <c r="F705" i="3"/>
  <c r="L3940" i="1" s="1"/>
  <c r="F706" i="3"/>
  <c r="L3073" i="1" s="1"/>
  <c r="F707" i="3"/>
  <c r="L2563" i="1" s="1"/>
  <c r="F708" i="3"/>
  <c r="L2223" i="1" s="1"/>
  <c r="F709" i="3"/>
  <c r="L2205" i="1" s="1"/>
  <c r="F710" i="3"/>
  <c r="L1601" i="1" s="1"/>
  <c r="F711" i="3"/>
  <c r="L1603" i="1" s="1"/>
  <c r="F712" i="3"/>
  <c r="L1868" i="1" s="1"/>
  <c r="F713" i="3"/>
  <c r="L1679" i="1" s="1"/>
  <c r="F714" i="3"/>
  <c r="L1715" i="1" s="1"/>
  <c r="F715" i="3"/>
  <c r="L2930" i="1" s="1"/>
  <c r="F716" i="3"/>
  <c r="L2132" i="1" s="1"/>
  <c r="F717" i="3"/>
  <c r="L2811" i="1" s="1"/>
  <c r="F718" i="3"/>
  <c r="F719" i="3"/>
  <c r="F720" i="3"/>
  <c r="L4787" i="1" s="1"/>
  <c r="F721" i="3"/>
  <c r="L1661" i="1" s="1"/>
  <c r="F722" i="3"/>
  <c r="L1602" i="1" s="1"/>
  <c r="F723" i="3"/>
  <c r="L2642" i="1" s="1"/>
  <c r="F724" i="3"/>
  <c r="L2021" i="1" s="1"/>
  <c r="F725" i="3"/>
  <c r="L3288" i="1" s="1"/>
  <c r="F726" i="3"/>
  <c r="L2423" i="1" s="1"/>
  <c r="F727" i="3"/>
  <c r="L1780" i="1" s="1"/>
  <c r="F728" i="3"/>
  <c r="L2751" i="1" s="1"/>
  <c r="F729" i="3"/>
  <c r="L3718" i="1" s="1"/>
  <c r="F730" i="3"/>
  <c r="L4935" i="1" s="1"/>
  <c r="F731" i="3"/>
  <c r="L3793" i="1" s="1"/>
  <c r="F732" i="3"/>
  <c r="L1572" i="1" s="1"/>
  <c r="F733" i="3"/>
  <c r="L1587" i="1" s="1"/>
  <c r="F734" i="3"/>
  <c r="L1786" i="1" s="1"/>
  <c r="F735" i="3"/>
  <c r="L5292" i="1" s="1"/>
  <c r="F736" i="3"/>
  <c r="F737" i="3"/>
  <c r="L2603" i="1" s="1"/>
  <c r="F738" i="3"/>
  <c r="L5185" i="1" s="1"/>
  <c r="F739" i="3"/>
  <c r="L1763" i="1" s="1"/>
  <c r="F740" i="3"/>
  <c r="F741" i="3"/>
  <c r="L5531" i="1" s="1"/>
  <c r="L4" i="4" s="1"/>
  <c r="F742" i="3"/>
  <c r="L2000" i="1" s="1"/>
  <c r="F743" i="3"/>
  <c r="L1484" i="1" s="1"/>
  <c r="F744" i="3"/>
  <c r="L1883" i="1" s="1"/>
  <c r="F745" i="3"/>
  <c r="L1687" i="1" s="1"/>
  <c r="F746" i="3"/>
  <c r="L1711" i="1" s="1"/>
  <c r="F747" i="3"/>
  <c r="L1686" i="1" s="1"/>
  <c r="F748" i="3"/>
  <c r="L1805" i="1" s="1"/>
  <c r="F749" i="3"/>
  <c r="L3850" i="1" s="1"/>
  <c r="F750" i="3"/>
  <c r="L1966" i="1" s="1"/>
  <c r="F751" i="3"/>
  <c r="L3239" i="1" s="1"/>
  <c r="F752" i="3"/>
  <c r="L2640" i="1" s="1"/>
  <c r="F753" i="3"/>
  <c r="L2060" i="1" s="1"/>
  <c r="F754" i="3"/>
  <c r="L1749" i="1" s="1"/>
  <c r="F755" i="3"/>
  <c r="L1866" i="1" s="1"/>
  <c r="F756" i="3"/>
  <c r="L1750" i="1" s="1"/>
  <c r="F757" i="3"/>
  <c r="L1746" i="1" s="1"/>
  <c r="F758" i="3"/>
  <c r="L1649" i="1" s="1"/>
  <c r="F759" i="3"/>
  <c r="L1745" i="1" s="1"/>
  <c r="F760" i="3"/>
  <c r="L3995" i="1" s="1"/>
  <c r="F761" i="3"/>
  <c r="L3684" i="1" s="1"/>
  <c r="F762" i="3"/>
  <c r="L1742" i="1" s="1"/>
  <c r="F763" i="3"/>
  <c r="L2169" i="1" s="1"/>
  <c r="F764" i="3"/>
  <c r="L2141" i="1" s="1"/>
  <c r="F765" i="3"/>
  <c r="L2175" i="1" s="1"/>
  <c r="F766" i="3"/>
  <c r="L2228" i="1" s="1"/>
  <c r="F767" i="3"/>
  <c r="F768" i="3"/>
  <c r="L3694" i="1" s="1"/>
  <c r="F769" i="3"/>
  <c r="L4051" i="1" s="1"/>
  <c r="F770" i="3"/>
  <c r="L2509" i="1" s="1"/>
  <c r="F771" i="3"/>
  <c r="L1761" i="1" s="1"/>
  <c r="F772" i="3"/>
  <c r="L1778" i="1" s="1"/>
  <c r="F773" i="3"/>
  <c r="L3822" i="1" s="1"/>
  <c r="F774" i="3"/>
  <c r="L2489" i="1" s="1"/>
  <c r="F775" i="3"/>
  <c r="L2738" i="1" s="1"/>
  <c r="F776" i="3"/>
  <c r="L2739" i="1" s="1"/>
  <c r="F777" i="3"/>
  <c r="L1575" i="1" s="1"/>
  <c r="F778" i="3"/>
  <c r="L3844" i="1" s="1"/>
  <c r="F779" i="3"/>
  <c r="L4779" i="1" s="1"/>
  <c r="F780" i="3"/>
  <c r="L3669" i="1" s="1"/>
  <c r="F781" i="3"/>
  <c r="L4557" i="1" s="1"/>
  <c r="F782" i="3"/>
  <c r="L2070" i="1" s="1"/>
  <c r="F783" i="3"/>
  <c r="L3752" i="1" s="1"/>
  <c r="F784" i="3"/>
  <c r="L3252" i="1" s="1"/>
  <c r="F785" i="3"/>
  <c r="L6266" i="1" s="1"/>
  <c r="F786" i="3"/>
  <c r="L1685" i="1" s="1"/>
  <c r="F787" i="3"/>
  <c r="F788" i="3"/>
  <c r="L2273" i="1" s="1"/>
  <c r="F789" i="3"/>
  <c r="L3583" i="1" s="1"/>
  <c r="F790" i="3"/>
  <c r="L1860" i="1" s="1"/>
  <c r="F791" i="3"/>
  <c r="L3584" i="1" s="1"/>
  <c r="F792" i="3"/>
  <c r="L2321" i="1" s="1"/>
  <c r="F793" i="3"/>
  <c r="L4382" i="1" s="1"/>
  <c r="F794" i="3"/>
  <c r="L1905" i="1" s="1"/>
  <c r="F795" i="3"/>
  <c r="L1989" i="1" s="1"/>
  <c r="F796" i="3"/>
  <c r="L2919" i="1" s="1"/>
  <c r="F797" i="3"/>
  <c r="F798" i="3"/>
  <c r="L1740" i="1" s="1"/>
  <c r="F799" i="3"/>
  <c r="F800" i="3"/>
  <c r="L1785" i="1" s="1"/>
  <c r="F801" i="3"/>
  <c r="L2636" i="1" s="1"/>
  <c r="F802" i="3"/>
  <c r="L1710" i="1" s="1"/>
  <c r="F803" i="3"/>
  <c r="L3941" i="1" s="1"/>
  <c r="F804" i="3"/>
  <c r="F805" i="3"/>
  <c r="L3613" i="1" s="1"/>
  <c r="F806" i="3"/>
  <c r="L3149" i="1" s="1"/>
  <c r="F807" i="3"/>
  <c r="F808" i="3"/>
  <c r="L1932" i="1" s="1"/>
  <c r="F809" i="3"/>
  <c r="L3511" i="1" s="1"/>
  <c r="F810" i="3"/>
  <c r="L4774" i="1" s="1"/>
  <c r="F811" i="3"/>
  <c r="L2517" i="1" s="1"/>
  <c r="F812" i="3"/>
  <c r="F813" i="3"/>
  <c r="L2292" i="1" s="1"/>
  <c r="F814" i="3"/>
  <c r="L2331" i="1" s="1"/>
  <c r="F815" i="3"/>
  <c r="L1814" i="1" s="1"/>
  <c r="F816" i="3"/>
  <c r="L1891" i="1" s="1"/>
  <c r="F817" i="3"/>
  <c r="L3385" i="1" s="1"/>
  <c r="F818" i="3"/>
  <c r="L1893" i="1" s="1"/>
  <c r="F819" i="3"/>
  <c r="F820" i="3"/>
  <c r="L3069" i="1" s="1"/>
  <c r="F821" i="3"/>
  <c r="L1845" i="1" s="1"/>
  <c r="F822" i="3"/>
  <c r="L1762" i="1" s="1"/>
  <c r="F823" i="3"/>
  <c r="L1970" i="1" s="1"/>
  <c r="F824" i="3"/>
  <c r="L2472" i="1" s="1"/>
  <c r="F825" i="3"/>
  <c r="F826" i="3"/>
  <c r="F827" i="3"/>
  <c r="L4086" i="1" s="1"/>
  <c r="F828" i="3"/>
  <c r="L3726" i="1" s="1"/>
  <c r="F829" i="3"/>
  <c r="L2560" i="1" s="1"/>
  <c r="F830" i="3"/>
  <c r="L1760" i="1" s="1"/>
  <c r="F831" i="3"/>
  <c r="L1783" i="1" s="1"/>
  <c r="F832" i="3"/>
  <c r="L2524" i="1" s="1"/>
  <c r="F833" i="3"/>
  <c r="F834" i="3"/>
  <c r="L1735" i="1" s="1"/>
  <c r="F835" i="3"/>
  <c r="L3831" i="1" s="1"/>
  <c r="F836" i="3"/>
  <c r="L1748" i="1" s="1"/>
  <c r="F837" i="3"/>
  <c r="L1751" i="1" s="1"/>
  <c r="F838" i="3"/>
  <c r="L1767" i="1" s="1"/>
  <c r="F839" i="3"/>
  <c r="L1743" i="1" s="1"/>
  <c r="F840" i="3"/>
  <c r="L2987" i="1" s="1"/>
  <c r="F841" i="3"/>
  <c r="L1848" i="1" s="1"/>
  <c r="F842" i="3"/>
  <c r="L5230" i="1" s="1"/>
  <c r="F843" i="3"/>
  <c r="L1759" i="1" s="1"/>
  <c r="F844" i="3"/>
  <c r="L2271" i="1" s="1"/>
  <c r="F845" i="3"/>
  <c r="F846" i="3"/>
  <c r="F847" i="3"/>
  <c r="L3630" i="1" s="1"/>
  <c r="F848" i="3"/>
  <c r="L2420" i="1" s="1"/>
  <c r="F849" i="3"/>
  <c r="F850" i="3"/>
  <c r="L1747" i="1" s="1"/>
  <c r="F851" i="3"/>
  <c r="F852" i="3"/>
  <c r="F853" i="3"/>
  <c r="L1969" i="1" s="1"/>
  <c r="F854" i="3"/>
  <c r="F855" i="3"/>
  <c r="F856" i="3"/>
  <c r="L3758" i="1" s="1"/>
  <c r="F857" i="3"/>
  <c r="F858" i="3"/>
  <c r="L4333" i="1" s="1"/>
  <c r="F859" i="3"/>
  <c r="L1801" i="1" s="1"/>
  <c r="F860" i="3"/>
  <c r="L2270" i="1" s="1"/>
  <c r="F861" i="3"/>
  <c r="L3211" i="1" s="1"/>
  <c r="F862" i="3"/>
  <c r="L2056" i="1" s="1"/>
  <c r="F863" i="3"/>
  <c r="L1968" i="1" s="1"/>
  <c r="F864" i="3"/>
  <c r="L2645" i="1" s="1"/>
  <c r="F865" i="3"/>
  <c r="L2641" i="1" s="1"/>
  <c r="F866" i="3"/>
  <c r="L2731" i="1" s="1"/>
  <c r="F867" i="3"/>
  <c r="L1992" i="1" s="1"/>
  <c r="F868" i="3"/>
  <c r="L3224" i="1" s="1"/>
  <c r="F869" i="3"/>
  <c r="L3496" i="1" s="1"/>
  <c r="F870" i="3"/>
  <c r="L4772" i="1" s="1"/>
  <c r="F871" i="3"/>
  <c r="L1838" i="1" s="1"/>
  <c r="F872" i="3"/>
  <c r="F873" i="3"/>
  <c r="F874" i="3"/>
  <c r="L6633" i="1" s="1"/>
  <c r="F875" i="3"/>
  <c r="L2282" i="1" s="1"/>
  <c r="F876" i="3"/>
  <c r="L3387" i="1" s="1"/>
  <c r="F877" i="3"/>
  <c r="L2598" i="1" s="1"/>
  <c r="F878" i="3"/>
  <c r="L2008" i="1" s="1"/>
  <c r="F879" i="3"/>
  <c r="L2620" i="1" s="1"/>
  <c r="F880" i="3"/>
  <c r="L2010" i="1" s="1"/>
  <c r="F881" i="3"/>
  <c r="L2362" i="1" s="1"/>
  <c r="F882" i="3"/>
  <c r="L3158" i="1" s="1"/>
  <c r="F883" i="3"/>
  <c r="L3005" i="1" s="1"/>
  <c r="F884" i="3"/>
  <c r="F885" i="3"/>
  <c r="L5021" i="1" s="1"/>
  <c r="F886" i="3"/>
  <c r="L2240" i="1" s="1"/>
  <c r="F887" i="3"/>
  <c r="L2604" i="1" s="1"/>
  <c r="F888" i="3"/>
  <c r="L2599" i="1" s="1"/>
  <c r="F889" i="3"/>
  <c r="F890" i="3"/>
  <c r="L1907" i="1" s="1"/>
  <c r="F891" i="3"/>
  <c r="L2674" i="1" s="1"/>
  <c r="F892" i="3"/>
  <c r="L5402" i="1" s="1"/>
  <c r="F893" i="3"/>
  <c r="L4429" i="1" s="1"/>
  <c r="F894" i="3"/>
  <c r="L4355" i="1" s="1"/>
  <c r="F895" i="3"/>
  <c r="L2258" i="1" s="1"/>
  <c r="F896" i="3"/>
  <c r="L2239" i="1" s="1"/>
  <c r="F897" i="3"/>
  <c r="F898" i="3"/>
  <c r="L2590" i="1" s="1"/>
  <c r="F899" i="3"/>
  <c r="L1976" i="1" s="1"/>
  <c r="F900" i="3"/>
  <c r="L2052" i="1" s="1"/>
  <c r="F901" i="3"/>
  <c r="L1807" i="1" s="1"/>
  <c r="F902" i="3"/>
  <c r="L1948" i="1" s="1"/>
  <c r="F903" i="3"/>
  <c r="L2099" i="1" s="1"/>
  <c r="F904" i="3"/>
  <c r="F905" i="3"/>
  <c r="L2754" i="1" s="1"/>
  <c r="F906" i="3"/>
  <c r="L4314" i="1" s="1"/>
  <c r="F907" i="3"/>
  <c r="L2054" i="1" s="1"/>
  <c r="F908" i="3"/>
  <c r="L2561" i="1" s="1"/>
  <c r="F909" i="3"/>
  <c r="F910" i="3"/>
  <c r="L2863" i="1" s="1"/>
  <c r="F911" i="3"/>
  <c r="F912" i="3"/>
  <c r="L2297" i="1" s="1"/>
  <c r="F913" i="3"/>
  <c r="L2753" i="1" s="1"/>
  <c r="F914" i="3"/>
  <c r="L2594" i="1" s="1"/>
  <c r="F915" i="3"/>
  <c r="F916" i="3"/>
  <c r="L4087" i="1" s="1"/>
  <c r="F917" i="3"/>
  <c r="F918" i="3"/>
  <c r="L2171" i="1" s="1"/>
  <c r="F919" i="3"/>
  <c r="L5202" i="1" s="1"/>
  <c r="F920" i="3"/>
  <c r="L6028" i="1" s="1"/>
  <c r="F921" i="3"/>
  <c r="F922" i="3"/>
  <c r="L4077" i="1" s="1"/>
  <c r="F923" i="3"/>
  <c r="F924" i="3"/>
  <c r="L2025" i="1" s="1"/>
  <c r="F925" i="3"/>
  <c r="L3420" i="1" s="1"/>
  <c r="F926" i="3"/>
  <c r="L2281" i="1" s="1"/>
  <c r="F927" i="3"/>
  <c r="F928" i="3"/>
  <c r="L2543" i="1" s="1"/>
  <c r="F929" i="3"/>
  <c r="L1861" i="1" s="1"/>
  <c r="F930" i="3"/>
  <c r="F931" i="3"/>
  <c r="L3429" i="1" s="1"/>
  <c r="F932" i="3"/>
  <c r="F933" i="3"/>
  <c r="L3009" i="1" s="1"/>
  <c r="F934" i="3"/>
  <c r="L2303" i="1" s="1"/>
  <c r="F935" i="3"/>
  <c r="L4057" i="1" s="1"/>
  <c r="L11" i="4" s="1"/>
  <c r="F936" i="3"/>
  <c r="L3157" i="1" s="1"/>
  <c r="F937" i="3"/>
  <c r="L4015" i="1" s="1"/>
  <c r="F938" i="3"/>
  <c r="L2264" i="1" s="1"/>
  <c r="F939" i="3"/>
  <c r="L2433" i="1" s="1"/>
  <c r="F940" i="3"/>
  <c r="L2682" i="1" s="1"/>
  <c r="F941" i="3"/>
  <c r="L5375" i="1" s="1"/>
  <c r="F942" i="3"/>
  <c r="F943" i="3"/>
  <c r="L3547" i="1" s="1"/>
  <c r="F944" i="3"/>
  <c r="L1946" i="1" s="1"/>
  <c r="F945" i="3"/>
  <c r="F946" i="3"/>
  <c r="L3800" i="1" s="1"/>
  <c r="F947" i="3"/>
  <c r="F948" i="3"/>
  <c r="L3289" i="1" s="1"/>
  <c r="F949" i="3"/>
  <c r="F950" i="3"/>
  <c r="L3666" i="1" s="1"/>
  <c r="F951" i="3"/>
  <c r="L5031" i="1" s="1"/>
  <c r="F952" i="3"/>
  <c r="L2074" i="1" s="1"/>
  <c r="F953" i="3"/>
  <c r="L4566" i="1" s="1"/>
  <c r="F954" i="3"/>
  <c r="L3223" i="1" s="1"/>
  <c r="F955" i="3"/>
  <c r="F956" i="3"/>
  <c r="L3169" i="1" s="1"/>
  <c r="F957" i="3"/>
  <c r="F958" i="3"/>
  <c r="L3820" i="1" s="1"/>
  <c r="F959" i="3"/>
  <c r="L1737" i="1" s="1"/>
  <c r="F960" i="3"/>
  <c r="L1741" i="1" s="1"/>
  <c r="F961" i="3"/>
  <c r="F962" i="3"/>
  <c r="L3260" i="1" s="1"/>
  <c r="F963" i="3"/>
  <c r="L3379" i="1" s="1"/>
  <c r="L15" i="4" s="1"/>
  <c r="F964" i="3"/>
  <c r="F965" i="3"/>
  <c r="F966" i="3"/>
  <c r="L3929" i="1" s="1"/>
  <c r="F967" i="3"/>
  <c r="L1991" i="1" s="1"/>
  <c r="F968" i="3"/>
  <c r="L2076" i="1" s="1"/>
  <c r="F969" i="3"/>
  <c r="L5721" i="1" s="1"/>
  <c r="F970" i="3"/>
  <c r="L2073" i="1" s="1"/>
  <c r="F971" i="3"/>
  <c r="L3388" i="1" s="1"/>
  <c r="F972" i="3"/>
  <c r="L4238" i="1" s="1"/>
  <c r="F973" i="3"/>
  <c r="L1978" i="1" s="1"/>
  <c r="F974" i="3"/>
  <c r="L2014" i="1" s="1"/>
  <c r="F975" i="3"/>
  <c r="L2173" i="1" s="1"/>
  <c r="F976" i="3"/>
  <c r="L3717" i="1" s="1"/>
  <c r="F977" i="3"/>
  <c r="L2279" i="1" s="1"/>
  <c r="F978" i="3"/>
  <c r="F979" i="3"/>
  <c r="L2457" i="1" s="1"/>
  <c r="F980" i="3"/>
  <c r="L2500" i="1" s="1"/>
  <c r="F981" i="3"/>
  <c r="L4486" i="1" s="1"/>
  <c r="F982" i="3"/>
  <c r="L2969" i="1" s="1"/>
  <c r="F983" i="3"/>
  <c r="L2696" i="1" s="1"/>
  <c r="F984" i="3"/>
  <c r="L1980" i="1" s="1"/>
  <c r="F985" i="3"/>
  <c r="L2605" i="1" s="1"/>
  <c r="F986" i="3"/>
  <c r="L2272" i="1" s="1"/>
  <c r="F987" i="3"/>
  <c r="L3601" i="1" s="1"/>
  <c r="F988" i="3"/>
  <c r="L3170" i="1" s="1"/>
  <c r="F989" i="3"/>
  <c r="L2367" i="1" s="1"/>
  <c r="F990" i="3"/>
  <c r="L1979" i="1" s="1"/>
  <c r="F991" i="3"/>
  <c r="L3801" i="1" s="1"/>
  <c r="F992" i="3"/>
  <c r="L1964" i="1" s="1"/>
  <c r="F993" i="3"/>
  <c r="F994" i="3"/>
  <c r="L3134" i="1" s="1"/>
  <c r="F995" i="3"/>
  <c r="F996" i="3"/>
  <c r="L4659" i="1" s="1"/>
  <c r="F997" i="3"/>
  <c r="L2116" i="1" s="1"/>
  <c r="F998" i="3"/>
  <c r="F999" i="3"/>
  <c r="F1000" i="3"/>
  <c r="F1001" i="3"/>
  <c r="L1956" i="1" s="1"/>
  <c r="F1002" i="3"/>
  <c r="L3437" i="1" s="1"/>
  <c r="F1003" i="3"/>
  <c r="L4419" i="1" s="1"/>
  <c r="F1004" i="3"/>
  <c r="L1952" i="1" s="1"/>
  <c r="F1005" i="3"/>
  <c r="L5135" i="1" s="1"/>
  <c r="F1006" i="3"/>
  <c r="L2668" i="1" s="1"/>
  <c r="F1007" i="3"/>
  <c r="L3401" i="1" s="1"/>
  <c r="F1008" i="3"/>
  <c r="L2343" i="1" s="1"/>
  <c r="F1009" i="3"/>
  <c r="L2117" i="1" s="1"/>
  <c r="F1010" i="3"/>
  <c r="L1975" i="1" s="1"/>
  <c r="F1011" i="3"/>
  <c r="F1012" i="3"/>
  <c r="F1013" i="3"/>
  <c r="L2400" i="1" s="1"/>
  <c r="F1014" i="3"/>
  <c r="L2012" i="1" s="1"/>
  <c r="F1015" i="3"/>
  <c r="L4065" i="1" s="1"/>
  <c r="F1016" i="3"/>
  <c r="L2830" i="1" s="1"/>
  <c r="F1017" i="3"/>
  <c r="L3343" i="1" s="1"/>
  <c r="F1018" i="3"/>
  <c r="L5003" i="1" s="1"/>
  <c r="F1019" i="3"/>
  <c r="L1981" i="1" s="1"/>
  <c r="F1020" i="3"/>
  <c r="L3693" i="1" s="1"/>
  <c r="F1021" i="3"/>
  <c r="L4336" i="1" s="1"/>
  <c r="F1022" i="3"/>
  <c r="F1023" i="3"/>
  <c r="F1024" i="3"/>
  <c r="L2818" i="1" s="1"/>
  <c r="F1025" i="3"/>
  <c r="F1026" i="3"/>
  <c r="L2874" i="1" s="1"/>
  <c r="F1027" i="3"/>
  <c r="L2180" i="1" s="1"/>
  <c r="F1028" i="3"/>
  <c r="L4323" i="1" s="1"/>
  <c r="F1029" i="3"/>
  <c r="F1030" i="3"/>
  <c r="L2119" i="1" s="1"/>
  <c r="F1031" i="3"/>
  <c r="L2178" i="1" s="1"/>
  <c r="F1032" i="3"/>
  <c r="L2477" i="1" s="1"/>
  <c r="F1033" i="3"/>
  <c r="L4484" i="1" s="1"/>
  <c r="F1034" i="3"/>
  <c r="F1035" i="3"/>
  <c r="L4041" i="1" s="1"/>
  <c r="F1036" i="3"/>
  <c r="L2518" i="1" s="1"/>
  <c r="F1037" i="3"/>
  <c r="F1038" i="3"/>
  <c r="L1957" i="1" s="1"/>
  <c r="F1039" i="3"/>
  <c r="L2683" i="1" s="1"/>
  <c r="F1040" i="3"/>
  <c r="F1041" i="3"/>
  <c r="L3892" i="1" s="1"/>
  <c r="F1042" i="3"/>
  <c r="L2320" i="1" s="1"/>
  <c r="F1043" i="3"/>
  <c r="L4752" i="1" s="1"/>
  <c r="F1044" i="3"/>
  <c r="L2898" i="1" s="1"/>
  <c r="F1045" i="3"/>
  <c r="L3189" i="1" s="1"/>
  <c r="F1046" i="3"/>
  <c r="L3279" i="1" s="1"/>
  <c r="F1047" i="3"/>
  <c r="L2102" i="1" s="1"/>
  <c r="F1048" i="3"/>
  <c r="L2187" i="1" s="1"/>
  <c r="F1049" i="3"/>
  <c r="L2096" i="1" s="1"/>
  <c r="F1050" i="3"/>
  <c r="L2578" i="1" s="1"/>
  <c r="F1051" i="3"/>
  <c r="L2109" i="1" s="1"/>
  <c r="F1052" i="3"/>
  <c r="L3342" i="1" s="1"/>
  <c r="F1053" i="3"/>
  <c r="L2024" i="1" s="1"/>
  <c r="F1054" i="3"/>
  <c r="L5207" i="1" s="1"/>
  <c r="F1055" i="3"/>
  <c r="F1056" i="3"/>
  <c r="F1057" i="3"/>
  <c r="L2179" i="1" s="1"/>
  <c r="F1058" i="3"/>
  <c r="F1059" i="3"/>
  <c r="F1060" i="3"/>
  <c r="L2129" i="1" s="1"/>
  <c r="F1061" i="3"/>
  <c r="L2453" i="1" s="1"/>
  <c r="F1062" i="3"/>
  <c r="L3011" i="1" s="1"/>
  <c r="F1063" i="3"/>
  <c r="F1064" i="3"/>
  <c r="L3380" i="1" s="1"/>
  <c r="F1065" i="3"/>
  <c r="L3163" i="1" s="1"/>
  <c r="F1066" i="3"/>
  <c r="F1067" i="3"/>
  <c r="L3561" i="1" s="1"/>
  <c r="F1068" i="3"/>
  <c r="L4040" i="1" s="1"/>
  <c r="F1069" i="3"/>
  <c r="L2740" i="1" s="1"/>
  <c r="F1070" i="3"/>
  <c r="F1071" i="3"/>
  <c r="F1072" i="3"/>
  <c r="L2380" i="1" s="1"/>
  <c r="F1073" i="3"/>
  <c r="L2100" i="1" s="1"/>
  <c r="F1074" i="3"/>
  <c r="L2992" i="1" s="1"/>
  <c r="F1075" i="3"/>
  <c r="L2101" i="1" s="1"/>
  <c r="F1076" i="3"/>
  <c r="L3235" i="1" s="1"/>
  <c r="F1077" i="3"/>
  <c r="L6137" i="1" s="1"/>
  <c r="F1078" i="3"/>
  <c r="L3266" i="1" s="1"/>
  <c r="F1079" i="3"/>
  <c r="L2222" i="1" s="1"/>
  <c r="F1080" i="3"/>
  <c r="F1081" i="3"/>
  <c r="L4688" i="1" s="1"/>
  <c r="F1082" i="3"/>
  <c r="L2241" i="1" s="1"/>
  <c r="F1083" i="3"/>
  <c r="F1084" i="3"/>
  <c r="L3263" i="1" s="1"/>
  <c r="F1085" i="3"/>
  <c r="L2174" i="1" s="1"/>
  <c r="F1086" i="3"/>
  <c r="F1087" i="3"/>
  <c r="L2186" i="1" s="1"/>
  <c r="F1088" i="3"/>
  <c r="F1089" i="3"/>
  <c r="F1090" i="3"/>
  <c r="L2098" i="1" s="1"/>
  <c r="F1091" i="3"/>
  <c r="L4606" i="1" s="1"/>
  <c r="F1092" i="3"/>
  <c r="F1093" i="3"/>
  <c r="L3617" i="1" s="1"/>
  <c r="F1094" i="3"/>
  <c r="L4550" i="1" s="1"/>
  <c r="F1095" i="3"/>
  <c r="L4262" i="1" s="1"/>
  <c r="F1096" i="3"/>
  <c r="L3942" i="1" s="1"/>
  <c r="F1097" i="3"/>
  <c r="L5322" i="1" s="1"/>
  <c r="F1098" i="3"/>
  <c r="L3681" i="1" s="1"/>
  <c r="F1099" i="3"/>
  <c r="L2654" i="1" s="1"/>
  <c r="F1100" i="3"/>
  <c r="F1101" i="3"/>
  <c r="L5911" i="1" s="1"/>
  <c r="F1102" i="3"/>
  <c r="L2111" i="1" s="1"/>
  <c r="F1103" i="3"/>
  <c r="F1104" i="3"/>
  <c r="L2265" i="1" s="1"/>
  <c r="F1105" i="3"/>
  <c r="F1106" i="3"/>
  <c r="F1107" i="3"/>
  <c r="L2326" i="1" s="1"/>
  <c r="F1108" i="3"/>
  <c r="L3430" i="1" s="1"/>
  <c r="F1109" i="3"/>
  <c r="L2436" i="1" s="1"/>
  <c r="F1110" i="3"/>
  <c r="F1111" i="3"/>
  <c r="L4888" i="1" s="1"/>
  <c r="F1112" i="3"/>
  <c r="L2219" i="1" s="1"/>
  <c r="F1113" i="3"/>
  <c r="L3212" i="1" s="1"/>
  <c r="F1114" i="3"/>
  <c r="L2311" i="1" s="1"/>
  <c r="F1115" i="3"/>
  <c r="L1865" i="1" s="1"/>
  <c r="F1116" i="3"/>
  <c r="L2183" i="1" s="1"/>
  <c r="F1117" i="3"/>
  <c r="L4928" i="1" s="1"/>
  <c r="F1118" i="3"/>
  <c r="F1119" i="3"/>
  <c r="F1120" i="3"/>
  <c r="F1121" i="3"/>
  <c r="L2449" i="1" s="1"/>
  <c r="F1122" i="3"/>
  <c r="L2430" i="1" s="1"/>
  <c r="F1123" i="3"/>
  <c r="L2678" i="1" s="1"/>
  <c r="F1124" i="3"/>
  <c r="L3960" i="1" s="1"/>
  <c r="F1125" i="3"/>
  <c r="L3159" i="1" s="1"/>
  <c r="F1126" i="3"/>
  <c r="F1127" i="3"/>
  <c r="L3676" i="1" s="1"/>
  <c r="F1128" i="3"/>
  <c r="F1129" i="3"/>
  <c r="L1867" i="1" s="1"/>
  <c r="F1130" i="3"/>
  <c r="L3301" i="1" s="1"/>
  <c r="F1131" i="3"/>
  <c r="L1869" i="1" s="1"/>
  <c r="F1132" i="3"/>
  <c r="F1133" i="3"/>
  <c r="L2520" i="1" s="1"/>
  <c r="F1134" i="3"/>
  <c r="F1135" i="3"/>
  <c r="L2521" i="1" s="1"/>
  <c r="F1136" i="3"/>
  <c r="L2523" i="1" s="1"/>
  <c r="F1137" i="3"/>
  <c r="F1138" i="3"/>
  <c r="L3559" i="1" s="1"/>
  <c r="F1139" i="3"/>
  <c r="L2996" i="1" s="1"/>
  <c r="F1140" i="3"/>
  <c r="L2703" i="1" s="1"/>
  <c r="F1141" i="3"/>
  <c r="L3826" i="1" s="1"/>
  <c r="F1142" i="3"/>
  <c r="L4368" i="1" s="1"/>
  <c r="F1143" i="3"/>
  <c r="L2122" i="1" s="1"/>
  <c r="F1144" i="3"/>
  <c r="L2376" i="1" s="1"/>
  <c r="F1145" i="3"/>
  <c r="F1146" i="3"/>
  <c r="L2216" i="1" s="1"/>
  <c r="F1147" i="3"/>
  <c r="L2317" i="1" s="1"/>
  <c r="F1148" i="3"/>
  <c r="L2856" i="1" s="1"/>
  <c r="F1149" i="3"/>
  <c r="L2595" i="1" s="1"/>
  <c r="F1150" i="3"/>
  <c r="L2189" i="1" s="1"/>
  <c r="F1151" i="3"/>
  <c r="F1152" i="3"/>
  <c r="F1153" i="3"/>
  <c r="F1154" i="3"/>
  <c r="L2416" i="1" s="1"/>
  <c r="F1155" i="3"/>
  <c r="F1156" i="3"/>
  <c r="F1157" i="3"/>
  <c r="F1158" i="3"/>
  <c r="L2284" i="1" s="1"/>
  <c r="F1159" i="3"/>
  <c r="F1160" i="3"/>
  <c r="F1161" i="3"/>
  <c r="F1162" i="3"/>
  <c r="L2067" i="1" s="1"/>
  <c r="F1163" i="3"/>
  <c r="L4983" i="1" s="1"/>
  <c r="L3" i="4" s="1"/>
  <c r="F1164" i="3"/>
  <c r="L2991" i="1" s="1"/>
  <c r="F1165" i="3"/>
  <c r="L2497" i="1" s="1"/>
  <c r="F1166" i="3"/>
  <c r="L2499" i="1" s="1"/>
  <c r="F1167" i="3"/>
  <c r="L3956" i="1" s="1"/>
  <c r="F1168" i="3"/>
  <c r="L2993" i="1" s="1"/>
  <c r="F1169" i="3"/>
  <c r="L2831" i="1" s="1"/>
  <c r="F1170" i="3"/>
  <c r="F1171" i="3"/>
  <c r="L4292" i="1" s="1"/>
  <c r="F1172" i="3"/>
  <c r="L2554" i="1" s="1"/>
  <c r="F1173" i="3"/>
  <c r="F1174" i="3"/>
  <c r="L3997" i="1" s="1"/>
  <c r="F1175" i="3"/>
  <c r="L2437" i="1" s="1"/>
  <c r="F1176" i="3"/>
  <c r="L2382" i="1" s="1"/>
  <c r="F1177" i="3"/>
  <c r="L4338" i="1" s="1"/>
  <c r="F1178" i="3"/>
  <c r="L3097" i="1" s="1"/>
  <c r="F1179" i="3"/>
  <c r="L5142" i="1" s="1"/>
  <c r="F1180" i="3"/>
  <c r="L3416" i="1" s="1"/>
  <c r="F1181" i="3"/>
  <c r="L4856" i="1" s="1"/>
  <c r="F1182" i="3"/>
  <c r="L4775" i="1" s="1"/>
  <c r="F1183" i="3"/>
  <c r="L3164" i="1" s="1"/>
  <c r="F1184" i="3"/>
  <c r="L5113" i="1" s="1"/>
  <c r="F1185" i="3"/>
  <c r="F1186" i="3"/>
  <c r="L4126" i="1" s="1"/>
  <c r="F1187" i="3"/>
  <c r="F1188" i="3"/>
  <c r="L2353" i="1" s="1"/>
  <c r="F1189" i="3"/>
  <c r="L2357" i="1" s="1"/>
  <c r="F1190" i="3"/>
  <c r="F1191" i="3"/>
  <c r="L2359" i="1" s="1"/>
  <c r="F1192" i="3"/>
  <c r="L2459" i="1" s="1"/>
  <c r="F1193" i="3"/>
  <c r="L2729" i="1" s="1"/>
  <c r="F1194" i="3"/>
  <c r="L3495" i="1" s="1"/>
  <c r="F1195" i="3"/>
  <c r="L3181" i="1" s="1"/>
  <c r="F1196" i="3"/>
  <c r="F1197" i="3"/>
  <c r="L2355" i="1" s="1"/>
  <c r="F1198" i="3"/>
  <c r="L2834" i="1" s="1"/>
  <c r="F1199" i="3"/>
  <c r="L4396" i="1" s="1"/>
  <c r="F1200" i="3"/>
  <c r="L3812" i="1" s="1"/>
  <c r="F1201" i="3"/>
  <c r="L5734" i="1" s="1"/>
  <c r="F1202" i="3"/>
  <c r="L2686" i="1" s="1"/>
  <c r="F1203" i="3"/>
  <c r="L2689" i="1" s="1"/>
  <c r="F1204" i="3"/>
  <c r="L2579" i="1" s="1"/>
  <c r="F1205" i="3"/>
  <c r="F1206" i="3"/>
  <c r="L4197" i="1" s="1"/>
  <c r="F1207" i="3"/>
  <c r="F1208" i="3"/>
  <c r="F1209" i="3"/>
  <c r="L2412" i="1" s="1"/>
  <c r="F1210" i="3"/>
  <c r="L2450" i="1" s="1"/>
  <c r="F1211" i="3"/>
  <c r="L2452" i="1" s="1"/>
  <c r="F1212" i="3"/>
  <c r="L3001" i="1" s="1"/>
  <c r="F1213" i="3"/>
  <c r="F1214" i="3"/>
  <c r="L2775" i="1" s="1"/>
  <c r="F1215" i="3"/>
  <c r="F1216" i="3"/>
  <c r="L5753" i="1" s="1"/>
  <c r="F1217" i="3"/>
  <c r="L3030" i="1" s="1"/>
  <c r="F1218" i="3"/>
  <c r="L3066" i="1" s="1"/>
  <c r="F1219" i="3"/>
  <c r="L5206" i="1" s="1"/>
  <c r="F1220" i="3"/>
  <c r="F1221" i="3"/>
  <c r="L2314" i="1" s="1"/>
  <c r="F1222" i="3"/>
  <c r="L3132" i="1" s="1"/>
  <c r="F1223" i="3"/>
  <c r="L2690" i="1" s="1"/>
  <c r="F1224" i="3"/>
  <c r="F1225" i="3"/>
  <c r="F1226" i="3"/>
  <c r="L5213" i="1" s="1"/>
  <c r="F1227" i="3"/>
  <c r="L2381" i="1" s="1"/>
  <c r="F1228" i="3"/>
  <c r="L2384" i="1" s="1"/>
  <c r="F1229" i="3"/>
  <c r="L2385" i="1" s="1"/>
  <c r="F1230" i="3"/>
  <c r="F1231" i="3"/>
  <c r="L5037" i="1" s="1"/>
  <c r="F1232" i="3"/>
  <c r="L2804" i="1" s="1"/>
  <c r="F1233" i="3"/>
  <c r="L3576" i="1" s="1"/>
  <c r="F1234" i="3"/>
  <c r="L4101" i="1" s="1"/>
  <c r="F1235" i="3"/>
  <c r="L4764" i="1" s="1"/>
  <c r="F1236" i="3"/>
  <c r="L5856" i="1" s="1"/>
  <c r="F1237" i="3"/>
  <c r="L4079" i="1" s="1"/>
  <c r="F1238" i="3"/>
  <c r="L3967" i="1" s="1"/>
  <c r="F1239" i="3"/>
  <c r="L2803" i="1" s="1"/>
  <c r="F1240" i="3"/>
  <c r="L2627" i="1" s="1"/>
  <c r="F1241" i="3"/>
  <c r="L3241" i="1" s="1"/>
  <c r="F1242" i="3"/>
  <c r="F1243" i="3"/>
  <c r="L2912" i="1" s="1"/>
  <c r="F1244" i="3"/>
  <c r="L2626" i="1" s="1"/>
  <c r="F1245" i="3"/>
  <c r="L3307" i="1" s="1"/>
  <c r="F1246" i="3"/>
  <c r="L2383" i="1" s="1"/>
  <c r="F1247" i="3"/>
  <c r="F1248" i="3"/>
  <c r="L3477" i="1" s="1"/>
  <c r="F1249" i="3"/>
  <c r="L2532" i="1" s="1"/>
  <c r="F1250" i="3"/>
  <c r="L2528" i="1" s="1"/>
  <c r="F1251" i="3"/>
  <c r="L2576" i="1" s="1"/>
  <c r="F1252" i="3"/>
  <c r="L2623" i="1" s="1"/>
  <c r="F1253" i="3"/>
  <c r="L2530" i="1" s="1"/>
  <c r="F1254" i="3"/>
  <c r="L4132" i="1" s="1"/>
  <c r="F1255" i="3"/>
  <c r="L2492" i="1" s="1"/>
  <c r="F1256" i="3"/>
  <c r="F1257" i="3"/>
  <c r="L2629" i="1" s="1"/>
  <c r="F1258" i="3"/>
  <c r="L3106" i="1" s="1"/>
  <c r="F1259" i="3"/>
  <c r="F1260" i="3"/>
  <c r="L5141" i="1" s="1"/>
  <c r="F1261" i="3"/>
  <c r="L2536" i="1" s="1"/>
  <c r="F1262" i="3"/>
  <c r="L3282" i="1" s="1"/>
  <c r="F1263" i="3"/>
  <c r="L2963" i="1" s="1"/>
  <c r="F1264" i="3"/>
  <c r="L2847" i="1" s="1"/>
  <c r="F1265" i="3"/>
  <c r="L4924" i="1" s="1"/>
  <c r="F1266" i="3"/>
  <c r="L2534" i="1" s="1"/>
  <c r="F1267" i="3"/>
  <c r="L2848" i="1" s="1"/>
  <c r="F1268" i="3"/>
  <c r="L2805" i="1" s="1"/>
  <c r="F1269" i="3"/>
  <c r="F1270" i="3"/>
  <c r="L3626" i="1" s="1"/>
  <c r="F1271" i="3"/>
  <c r="L3609" i="1" s="1"/>
  <c r="F1272" i="3"/>
  <c r="L5390" i="1" s="1"/>
  <c r="F1273" i="3"/>
  <c r="L2621" i="1" s="1"/>
  <c r="F1274" i="3"/>
  <c r="L3186" i="1" s="1"/>
  <c r="F1275" i="3"/>
  <c r="L2622" i="1" s="1"/>
  <c r="F1276" i="3"/>
  <c r="F1277" i="3"/>
  <c r="L5115" i="1" s="1"/>
  <c r="F1278" i="3"/>
  <c r="L2574" i="1" s="1"/>
  <c r="F1279" i="3"/>
  <c r="F1280" i="3"/>
  <c r="L2624" i="1" s="1"/>
  <c r="F1281" i="3"/>
  <c r="L5901" i="1" s="1"/>
  <c r="F1282" i="3"/>
  <c r="L4183" i="1" s="1"/>
  <c r="F1283" i="3"/>
  <c r="F1284" i="3"/>
  <c r="F1285" i="3"/>
  <c r="L2555" i="1" s="1"/>
  <c r="F1286" i="3"/>
  <c r="L2737" i="1" s="1"/>
  <c r="F1287" i="3"/>
  <c r="L2596" i="1" s="1"/>
  <c r="F1288" i="3"/>
  <c r="L3541" i="1" s="1"/>
  <c r="F1289" i="3"/>
  <c r="L4490" i="1" s="1"/>
  <c r="F1290" i="3"/>
  <c r="L3016" i="1" s="1"/>
  <c r="F1291" i="3"/>
  <c r="F1292" i="3"/>
  <c r="L3095" i="1" s="1"/>
  <c r="F1293" i="3"/>
  <c r="F1294" i="3"/>
  <c r="L2798" i="1" s="1"/>
  <c r="F1295" i="3"/>
  <c r="L3982" i="1" s="1"/>
  <c r="F1296" i="3"/>
  <c r="L2723" i="1" s="1"/>
  <c r="F1297" i="3"/>
  <c r="L3124" i="1" s="1"/>
  <c r="F1298" i="3"/>
  <c r="L3096" i="1" s="1"/>
  <c r="F1299" i="3"/>
  <c r="F1300" i="3"/>
  <c r="L5075" i="1" s="1"/>
  <c r="F1301" i="3"/>
  <c r="F1302" i="3"/>
  <c r="L3769" i="1" s="1"/>
  <c r="F1303" i="3"/>
  <c r="L5839" i="1" s="1"/>
  <c r="F1304" i="3"/>
  <c r="F1305" i="3"/>
  <c r="L2618" i="1" s="1"/>
  <c r="F1306" i="3"/>
  <c r="F1307" i="3"/>
  <c r="L2714" i="1" s="1"/>
  <c r="F1308" i="3"/>
  <c r="L3520" i="1" s="1"/>
  <c r="F1309" i="3"/>
  <c r="F1310" i="3"/>
  <c r="L3003" i="1" s="1"/>
  <c r="F1311" i="3"/>
  <c r="L2628" i="1" s="1"/>
  <c r="F1312" i="3"/>
  <c r="L3467" i="1" s="1"/>
  <c r="F1313" i="3"/>
  <c r="L3743" i="1" s="1"/>
  <c r="F1314" i="3"/>
  <c r="L3292" i="1" s="1"/>
  <c r="F1315" i="3"/>
  <c r="F1316" i="3"/>
  <c r="F1317" i="3"/>
  <c r="L3460" i="1" s="1"/>
  <c r="F1318" i="3"/>
  <c r="L2986" i="1" s="1"/>
  <c r="F1319" i="3"/>
  <c r="F1320" i="3"/>
  <c r="L5333" i="1" s="1"/>
  <c r="F1321" i="3"/>
  <c r="L5146" i="1" s="1"/>
  <c r="F1322" i="3"/>
  <c r="F1323" i="3"/>
  <c r="F1324" i="3"/>
  <c r="L3468" i="1" s="1"/>
  <c r="F1325" i="3"/>
  <c r="L4020" i="1" s="1"/>
  <c r="F1326" i="3"/>
  <c r="L3255" i="1" s="1"/>
  <c r="F1327" i="3"/>
  <c r="L3063" i="1" s="1"/>
  <c r="F1328" i="3"/>
  <c r="L3459" i="1" s="1"/>
  <c r="F1329" i="3"/>
  <c r="L3470" i="1" s="1"/>
  <c r="F1330" i="3"/>
  <c r="L2712" i="1" s="1"/>
  <c r="F1331" i="3"/>
  <c r="F1332" i="3"/>
  <c r="L5107" i="1" s="1"/>
  <c r="F1333" i="3"/>
  <c r="L4447" i="1" s="1"/>
  <c r="F1334" i="3"/>
  <c r="L3370" i="1" s="1"/>
  <c r="F1335" i="3"/>
  <c r="L2755" i="1" s="1"/>
  <c r="F1336" i="3"/>
  <c r="F1337" i="3"/>
  <c r="L4184" i="1" s="1"/>
  <c r="F1338" i="3"/>
  <c r="L2756" i="1" s="1"/>
  <c r="F1339" i="3"/>
  <c r="L5052" i="1" s="1"/>
  <c r="F1340" i="3"/>
  <c r="L5295" i="1" s="1"/>
  <c r="F1341" i="3"/>
  <c r="L3682" i="1" s="1"/>
  <c r="F1342" i="3"/>
  <c r="L3701" i="1" s="1"/>
  <c r="F1343" i="3"/>
  <c r="F1344" i="3"/>
  <c r="L4007" i="1" s="1"/>
  <c r="F1345" i="3"/>
  <c r="F1346" i="3"/>
  <c r="L2724" i="1" s="1"/>
  <c r="F1347" i="3"/>
  <c r="L4575" i="1" s="1"/>
  <c r="F1348" i="3"/>
  <c r="L3171" i="1" s="1"/>
  <c r="F1349" i="3"/>
  <c r="F1350" i="3"/>
  <c r="F1351" i="3"/>
  <c r="L4369" i="1" s="1"/>
  <c r="F1352" i="3"/>
  <c r="L3859" i="1" s="1"/>
  <c r="F1353" i="3"/>
  <c r="L4543" i="1" s="1"/>
  <c r="F1354" i="3"/>
  <c r="L3958" i="1" s="1"/>
  <c r="F1355" i="3"/>
  <c r="L4058" i="1" s="1"/>
  <c r="L9" i="4" s="1"/>
  <c r="F1356" i="3"/>
  <c r="F1357" i="3"/>
  <c r="L3205" i="1" s="1"/>
  <c r="F1358" i="3"/>
  <c r="L3086" i="1" s="1"/>
  <c r="F1359" i="3"/>
  <c r="F1360" i="3"/>
  <c r="L4232" i="1" s="1"/>
  <c r="F1361" i="3"/>
  <c r="F1362" i="3"/>
  <c r="L2924" i="1" s="1"/>
  <c r="F1363" i="3"/>
  <c r="L3827" i="1" s="1"/>
  <c r="F1364" i="3"/>
  <c r="F1365" i="3"/>
  <c r="L4081" i="1" s="1"/>
  <c r="F1366" i="3"/>
  <c r="L3572" i="1" s="1"/>
  <c r="F1367" i="3"/>
  <c r="L5111" i="1" s="1"/>
  <c r="F1368" i="3"/>
  <c r="L4940" i="1" s="1"/>
  <c r="F1369" i="3"/>
  <c r="F1370" i="3"/>
  <c r="L2985" i="1" s="1"/>
  <c r="F1371" i="3"/>
  <c r="L3284" i="1" s="1"/>
  <c r="F1372" i="3"/>
  <c r="L5020" i="1" s="1"/>
  <c r="F1373" i="3"/>
  <c r="L2979" i="1" s="1"/>
  <c r="F1374" i="3"/>
  <c r="F1375" i="3"/>
  <c r="L4199" i="1" s="1"/>
  <c r="F1376" i="3"/>
  <c r="L3741" i="1" s="1"/>
  <c r="F1377" i="3"/>
  <c r="F1378" i="3"/>
  <c r="L2759" i="1" s="1"/>
  <c r="F1379" i="3"/>
  <c r="F1380" i="3"/>
  <c r="F1381" i="3"/>
  <c r="F1382" i="3"/>
  <c r="F1383" i="3"/>
  <c r="F1384" i="3"/>
  <c r="F1385" i="3"/>
  <c r="L3589" i="1" s="1"/>
  <c r="F1386" i="3"/>
  <c r="L5805" i="1" s="1"/>
  <c r="F1387" i="3"/>
  <c r="L3396" i="1" s="1"/>
  <c r="F1388" i="3"/>
  <c r="F1389" i="3"/>
  <c r="F1390" i="3"/>
  <c r="F1391" i="3"/>
  <c r="F1392" i="3"/>
  <c r="L3139" i="1" s="1"/>
  <c r="F1393" i="3"/>
  <c r="L2922" i="1" s="1"/>
  <c r="F1394" i="3"/>
  <c r="F1395" i="3"/>
  <c r="F1396" i="3"/>
  <c r="L6354" i="1" s="1"/>
  <c r="F1397" i="3"/>
  <c r="L4248" i="1" s="1"/>
  <c r="F1398" i="3"/>
  <c r="L2975" i="1" s="1"/>
  <c r="F1399" i="3"/>
  <c r="F1400" i="3"/>
  <c r="F1401" i="3"/>
  <c r="L4200" i="1" s="1"/>
  <c r="F1402" i="3"/>
  <c r="F1403" i="3"/>
  <c r="L4103" i="1" s="1"/>
  <c r="F1404" i="3"/>
  <c r="L4911" i="1" s="1"/>
  <c r="F1405" i="3"/>
  <c r="L2902" i="1" s="1"/>
  <c r="F1406" i="3"/>
  <c r="F1407" i="3"/>
  <c r="L3902" i="1" s="1"/>
  <c r="F1408" i="3"/>
  <c r="L4661" i="1" s="1"/>
  <c r="F1409" i="3"/>
  <c r="L3303" i="1" s="1"/>
  <c r="F1410" i="3"/>
  <c r="L5162" i="1" s="1"/>
  <c r="F1411" i="3"/>
  <c r="L3407" i="1" s="1"/>
  <c r="F1412" i="3"/>
  <c r="L5462" i="1" s="1"/>
  <c r="F1413" i="3"/>
  <c r="L3197" i="1" s="1"/>
  <c r="F1414" i="3"/>
  <c r="L5596" i="1" s="1"/>
  <c r="F1415" i="3"/>
  <c r="L5598" i="1" s="1"/>
  <c r="F1416" i="3"/>
  <c r="L3270" i="1" s="1"/>
  <c r="F1417" i="3"/>
  <c r="F1418" i="3"/>
  <c r="L3098" i="1" s="1"/>
  <c r="F1419" i="3"/>
  <c r="L2984" i="1" s="1"/>
  <c r="F1420" i="3"/>
  <c r="L6744" i="1" s="1"/>
  <c r="F1421" i="3"/>
  <c r="L3094" i="1" s="1"/>
  <c r="F1422" i="3"/>
  <c r="L4105" i="1" s="1"/>
  <c r="F1423" i="3"/>
  <c r="F1424" i="3"/>
  <c r="L4951" i="1" s="1"/>
  <c r="F1425" i="3"/>
  <c r="L2850" i="1" s="1"/>
  <c r="F1426" i="3"/>
  <c r="L3296" i="1" s="1"/>
  <c r="F1427" i="3"/>
  <c r="L2915" i="1" s="1"/>
  <c r="F1428" i="3"/>
  <c r="L4053" i="1" s="1"/>
  <c r="F1429" i="3"/>
  <c r="L2849" i="1" s="1"/>
  <c r="F1430" i="3"/>
  <c r="F1431" i="3"/>
  <c r="L5090" i="1" s="1"/>
  <c r="F1432" i="3"/>
  <c r="L2836" i="1" s="1"/>
  <c r="F1433" i="3"/>
  <c r="L4358" i="1" s="1"/>
  <c r="F1434" i="3"/>
  <c r="L2891" i="1" s="1"/>
  <c r="F1435" i="3"/>
  <c r="F1436" i="3"/>
  <c r="F1437" i="3"/>
  <c r="L3714" i="1" s="1"/>
  <c r="F1438" i="3"/>
  <c r="L2895" i="1" s="1"/>
  <c r="F1439" i="3"/>
  <c r="L2983" i="1" s="1"/>
  <c r="F1440" i="3"/>
  <c r="L4031" i="1" s="1"/>
  <c r="F1441" i="3"/>
  <c r="L4260" i="1" s="1"/>
  <c r="F1442" i="3"/>
  <c r="F1443" i="3"/>
  <c r="L3469" i="1" s="1"/>
  <c r="F1444" i="3"/>
  <c r="L3302" i="1" s="1"/>
  <c r="F1445" i="3"/>
  <c r="L2925" i="1" s="1"/>
  <c r="F1446" i="3"/>
  <c r="L2903" i="1" s="1"/>
  <c r="F1447" i="3"/>
  <c r="L2928" i="1" s="1"/>
  <c r="F1448" i="3"/>
  <c r="F1449" i="3"/>
  <c r="F1450" i="3"/>
  <c r="F1451" i="3"/>
  <c r="L2916" i="1" s="1"/>
  <c r="F1452" i="3"/>
  <c r="L3463" i="1" s="1"/>
  <c r="F1453" i="3"/>
  <c r="L3395" i="1" s="1"/>
  <c r="F1454" i="3"/>
  <c r="F1455" i="3"/>
  <c r="F1456" i="3"/>
  <c r="L3258" i="1" s="1"/>
  <c r="F1457" i="3"/>
  <c r="L3767" i="1" s="1"/>
  <c r="F1458" i="3"/>
  <c r="L3242" i="1" s="1"/>
  <c r="F1459" i="3"/>
  <c r="F1460" i="3"/>
  <c r="F1461" i="3"/>
  <c r="F1462" i="3"/>
  <c r="F1463" i="3"/>
  <c r="F1464" i="3"/>
  <c r="F1465" i="3"/>
  <c r="L3353" i="1" s="1"/>
  <c r="F1466" i="3"/>
  <c r="L4250" i="1" s="1"/>
  <c r="F1467" i="3"/>
  <c r="L6063" i="1" s="1"/>
  <c r="F1468" i="3"/>
  <c r="F1469" i="3"/>
  <c r="F1470" i="3"/>
  <c r="L3137" i="1" s="1"/>
  <c r="F1471" i="3"/>
  <c r="L3452" i="1" s="1"/>
  <c r="F1472" i="3"/>
  <c r="L3522" i="1" s="1"/>
  <c r="F1473" i="3"/>
  <c r="L4738" i="1" s="1"/>
  <c r="F1474" i="3"/>
  <c r="L3638" i="1" s="1"/>
  <c r="F1475" i="3"/>
  <c r="F1476" i="3"/>
  <c r="L4357" i="1" s="1"/>
  <c r="F1477" i="3"/>
  <c r="L2774" i="1" s="1"/>
  <c r="F1478" i="3"/>
  <c r="L5575" i="1" s="1"/>
  <c r="F1479" i="3"/>
  <c r="L3729" i="1" s="1"/>
  <c r="F1480" i="3"/>
  <c r="L5407" i="1" s="1"/>
  <c r="F1481" i="3"/>
  <c r="L3462" i="1" s="1"/>
  <c r="F1482" i="3"/>
  <c r="F1483" i="3"/>
  <c r="L3168" i="1" s="1"/>
  <c r="F1484" i="3"/>
  <c r="L4691" i="1" s="1"/>
  <c r="F1485" i="3"/>
  <c r="L3269" i="1" s="1"/>
  <c r="F1486" i="3"/>
  <c r="F1487" i="3"/>
  <c r="L4777" i="1" s="1"/>
  <c r="F1488" i="3"/>
  <c r="F1489" i="3"/>
  <c r="F1490" i="3"/>
  <c r="L2934" i="1" s="1"/>
  <c r="F1491" i="3"/>
  <c r="L2927" i="1" s="1"/>
  <c r="F1492" i="3"/>
  <c r="L3732" i="1" s="1"/>
  <c r="F1493" i="3"/>
  <c r="L2932" i="1" s="1"/>
  <c r="F1494" i="3"/>
  <c r="L5732" i="1" s="1"/>
  <c r="F1495" i="3"/>
  <c r="F1496" i="3"/>
  <c r="L4342" i="1" s="1"/>
  <c r="F1497" i="3"/>
  <c r="L3081" i="1" s="1"/>
  <c r="F1498" i="3"/>
  <c r="L3738" i="1" s="1"/>
  <c r="F1499" i="3"/>
  <c r="L3891" i="1" s="1"/>
  <c r="F1500" i="3"/>
  <c r="F1501" i="3"/>
  <c r="L3141" i="1" s="1"/>
  <c r="F1502" i="3"/>
  <c r="F1503" i="3"/>
  <c r="F1504" i="3"/>
  <c r="F1505" i="3"/>
  <c r="L2929" i="1" s="1"/>
  <c r="F1506" i="3"/>
  <c r="L4793" i="1" s="1"/>
  <c r="F1507" i="3"/>
  <c r="L3657" i="1" s="1"/>
  <c r="F1508" i="3"/>
  <c r="L5287" i="1" s="1"/>
  <c r="F1509" i="3"/>
  <c r="L3932" i="1" s="1"/>
  <c r="F1510" i="3"/>
  <c r="F1511" i="3"/>
  <c r="L4363" i="1" s="1"/>
  <c r="F1512" i="3"/>
  <c r="L2931" i="1" s="1"/>
  <c r="F1513" i="3"/>
  <c r="L4730" i="1" s="1"/>
  <c r="F1514" i="3"/>
  <c r="L3085" i="1" s="1"/>
  <c r="F1515" i="3"/>
  <c r="L3924" i="1" s="1"/>
  <c r="F1516" i="3"/>
  <c r="F1517" i="3"/>
  <c r="L3736" i="1" s="1"/>
  <c r="F1518" i="3"/>
  <c r="L3373" i="1" s="1"/>
  <c r="F1519" i="3"/>
  <c r="L3538" i="1" s="1"/>
  <c r="F1520" i="3"/>
  <c r="L5434" i="1" s="1"/>
  <c r="F1521" i="3"/>
  <c r="L6540" i="1" s="1"/>
  <c r="F1522" i="3"/>
  <c r="L3549" i="1" s="1"/>
  <c r="F1523" i="3"/>
  <c r="L5895" i="1" s="1"/>
  <c r="F1524" i="3"/>
  <c r="L4185" i="1" s="1"/>
  <c r="F1525" i="3"/>
  <c r="F1526" i="3"/>
  <c r="L6930" i="1" s="1"/>
  <c r="F1527" i="3"/>
  <c r="L4588" i="1" s="1"/>
  <c r="F1528" i="3"/>
  <c r="L3082" i="1" s="1"/>
  <c r="F1529" i="3"/>
  <c r="F1530" i="3"/>
  <c r="L3004" i="1" s="1"/>
  <c r="F1531" i="3"/>
  <c r="F1532" i="3"/>
  <c r="F1533" i="3"/>
  <c r="F1534" i="3"/>
  <c r="L3346" i="1" s="1"/>
  <c r="F1535" i="3"/>
  <c r="L3108" i="1" s="1"/>
  <c r="F1536" i="3"/>
  <c r="L3503" i="1" s="1"/>
  <c r="F1537" i="3"/>
  <c r="F1538" i="3"/>
  <c r="L6265" i="1" s="1"/>
  <c r="F1539" i="3"/>
  <c r="L4679" i="1" s="1"/>
  <c r="F1540" i="3"/>
  <c r="F1541" i="3"/>
  <c r="L2980" i="1" s="1"/>
  <c r="F1542" i="3"/>
  <c r="L2965" i="1" s="1"/>
  <c r="F1543" i="3"/>
  <c r="L4360" i="1" s="1"/>
  <c r="F1544" i="3"/>
  <c r="F1545" i="3"/>
  <c r="F1546" i="3"/>
  <c r="L3450" i="1" s="1"/>
  <c r="F1547" i="3"/>
  <c r="L3874" i="1" s="1"/>
  <c r="F1548" i="3"/>
  <c r="L4632" i="1" s="1"/>
  <c r="F1549" i="3"/>
  <c r="L3274" i="1" s="1"/>
  <c r="F1550" i="3"/>
  <c r="L3079" i="1" s="1"/>
  <c r="F1551" i="3"/>
  <c r="L2967" i="1" s="1"/>
  <c r="F1552" i="3"/>
  <c r="L3216" i="1" s="1"/>
  <c r="F1553" i="3"/>
  <c r="F1554" i="3"/>
  <c r="L3025" i="1" s="1"/>
  <c r="F1555" i="3"/>
  <c r="L3344" i="1" s="1"/>
  <c r="F1556" i="3"/>
  <c r="F1557" i="3"/>
  <c r="L4569" i="1" s="1"/>
  <c r="F1558" i="3"/>
  <c r="L4586" i="1" s="1"/>
  <c r="F1559" i="3"/>
  <c r="L5836" i="1" s="1"/>
  <c r="F1560" i="3"/>
  <c r="L4639" i="1" s="1"/>
  <c r="F1561" i="3"/>
  <c r="F1562" i="3"/>
  <c r="F1563" i="3"/>
  <c r="L2988" i="1" s="1"/>
  <c r="F1564" i="3"/>
  <c r="L5934" i="1" s="1"/>
  <c r="F1565" i="3"/>
  <c r="L3446" i="1" s="1"/>
  <c r="F1566" i="3"/>
  <c r="F1567" i="3"/>
  <c r="F1568" i="3"/>
  <c r="L5205" i="1" s="1"/>
  <c r="F1569" i="3"/>
  <c r="L4692" i="1" s="1"/>
  <c r="F1570" i="3"/>
  <c r="L3076" i="1" s="1"/>
  <c r="F1571" i="3"/>
  <c r="F1572" i="3"/>
  <c r="L3347" i="1" s="1"/>
  <c r="F1573" i="3"/>
  <c r="L3345" i="1" s="1"/>
  <c r="F1574" i="3"/>
  <c r="F1575" i="3"/>
  <c r="L4198" i="1" s="1"/>
  <c r="F1576" i="3"/>
  <c r="L3183" i="1" s="1"/>
  <c r="F1577" i="3"/>
  <c r="L4295" i="1" s="1"/>
  <c r="F1578" i="3"/>
  <c r="F1579" i="3"/>
  <c r="F1580" i="3"/>
  <c r="L5842" i="1" s="1"/>
  <c r="F1581" i="3"/>
  <c r="F1582" i="3"/>
  <c r="L3716" i="1" s="1"/>
  <c r="F1583" i="3"/>
  <c r="L4017" i="1" s="1"/>
  <c r="F1584" i="3"/>
  <c r="F1585" i="3"/>
  <c r="L3677" i="1" s="1"/>
  <c r="F1586" i="3"/>
  <c r="L3696" i="1" s="1"/>
  <c r="F1587" i="3"/>
  <c r="L6901" i="1" s="1"/>
  <c r="F1588" i="3"/>
  <c r="L3406" i="1" s="1"/>
  <c r="F1589" i="3"/>
  <c r="L5093" i="1" s="1"/>
  <c r="F1590" i="3"/>
  <c r="L5966" i="1" s="1"/>
  <c r="F1591" i="3"/>
  <c r="F1592" i="3"/>
  <c r="L5735" i="1" s="1"/>
  <c r="F1593" i="3"/>
  <c r="L4780" i="1" s="1"/>
  <c r="F1594" i="3"/>
  <c r="L3537" i="1" s="1"/>
  <c r="F1595" i="3"/>
  <c r="F1596" i="3"/>
  <c r="F1597" i="3"/>
  <c r="L5558" i="1" s="1"/>
  <c r="F1598" i="3"/>
  <c r="L4836" i="1" s="1"/>
  <c r="F1599" i="3"/>
  <c r="L3550" i="1" s="1"/>
  <c r="F1600" i="3"/>
  <c r="F1601" i="3"/>
  <c r="L5269" i="1" s="1"/>
  <c r="F1602" i="3"/>
  <c r="L3565" i="1" s="1"/>
  <c r="F1603" i="3"/>
  <c r="L3248" i="1" s="1"/>
  <c r="F1604" i="3"/>
  <c r="L3809" i="1" s="1"/>
  <c r="F1605" i="3"/>
  <c r="L4186" i="1" s="1"/>
  <c r="F1606" i="3"/>
  <c r="F1607" i="3"/>
  <c r="L4113" i="1" s="1"/>
  <c r="F1608" i="3"/>
  <c r="L3311" i="1" s="1"/>
  <c r="F1609" i="3"/>
  <c r="L3635" i="1" s="1"/>
  <c r="F1610" i="3"/>
  <c r="L3636" i="1" s="1"/>
  <c r="F1611" i="3"/>
  <c r="L7202" i="1" s="1"/>
  <c r="F1612" i="3"/>
  <c r="L4505" i="1" s="1"/>
  <c r="F1613" i="3"/>
  <c r="L3867" i="1" s="1"/>
  <c r="F1614" i="3"/>
  <c r="L5978" i="1" s="1"/>
  <c r="F1615" i="3"/>
  <c r="F1616" i="3"/>
  <c r="L5515" i="1" s="1"/>
  <c r="F1617" i="3"/>
  <c r="L4475" i="1" s="1"/>
  <c r="F1618" i="3"/>
  <c r="F1619" i="3"/>
  <c r="L3654" i="1" s="1"/>
  <c r="F1620" i="3"/>
  <c r="L6499" i="1" s="1"/>
  <c r="F1621" i="3"/>
  <c r="L4391" i="1" s="1"/>
  <c r="F1622" i="3"/>
  <c r="F1623" i="3"/>
  <c r="F1624" i="3"/>
  <c r="L3706" i="1" s="1"/>
  <c r="F1625" i="3"/>
  <c r="L3624" i="1" s="1"/>
  <c r="F1626" i="3"/>
  <c r="F1627" i="3"/>
  <c r="L5323" i="1" s="1"/>
  <c r="F1628" i="3"/>
  <c r="L3634" i="1" s="1"/>
  <c r="F1629" i="3"/>
  <c r="L3951" i="1" s="1"/>
  <c r="F1630" i="3"/>
  <c r="L3908" i="1" s="1"/>
  <c r="F1631" i="3"/>
  <c r="F1632" i="3"/>
  <c r="L3251" i="1" s="1"/>
  <c r="F1633" i="3"/>
  <c r="L4063" i="1" s="1"/>
  <c r="F1634" i="3"/>
  <c r="L4749" i="1" s="1"/>
  <c r="F1635" i="3"/>
  <c r="L5209" i="1" s="1"/>
  <c r="F1636" i="3"/>
  <c r="L4648" i="1" s="1"/>
  <c r="F1637" i="3"/>
  <c r="L4143" i="1" s="1"/>
  <c r="F1638" i="3"/>
  <c r="F1639" i="3"/>
  <c r="F1640" i="3"/>
  <c r="L4003" i="1" s="1"/>
  <c r="F1641" i="3"/>
  <c r="L2827" i="1" s="1"/>
  <c r="F1642" i="3"/>
  <c r="L4660" i="1" s="1"/>
  <c r="F1643" i="3"/>
  <c r="L5561" i="1" s="1"/>
  <c r="F1644" i="3"/>
  <c r="L5389" i="1" s="1"/>
  <c r="F1645" i="3"/>
  <c r="F1646" i="3"/>
  <c r="L3222" i="1" s="1"/>
  <c r="F1647" i="3"/>
  <c r="F1648" i="3"/>
  <c r="F1649" i="3"/>
  <c r="F1650" i="3"/>
  <c r="L3881" i="1" s="1"/>
  <c r="F1651" i="3"/>
  <c r="L3327" i="1" s="1"/>
  <c r="F1652" i="3"/>
  <c r="F1653" i="3"/>
  <c r="L3277" i="1" s="1"/>
  <c r="F1654" i="3"/>
  <c r="L4664" i="1" s="1"/>
  <c r="F1655" i="3"/>
  <c r="F1656" i="3"/>
  <c r="F1657" i="3"/>
  <c r="L4354" i="1" s="1"/>
  <c r="F1658" i="3"/>
  <c r="F1659" i="3"/>
  <c r="F1660" i="3"/>
  <c r="L6900" i="1" s="1"/>
  <c r="F1661" i="3"/>
  <c r="L4969" i="1" s="1"/>
  <c r="F1662" i="3"/>
  <c r="L3670" i="1" s="1"/>
  <c r="F1663" i="3"/>
  <c r="L5800" i="1" s="1"/>
  <c r="F1664" i="3"/>
  <c r="F1665" i="3"/>
  <c r="L3287" i="1" s="1"/>
  <c r="F1666" i="3"/>
  <c r="L3290" i="1" s="1"/>
  <c r="F1667" i="3"/>
  <c r="L5242" i="1" s="1"/>
  <c r="F1668" i="3"/>
  <c r="L4022" i="1" s="1"/>
  <c r="F1669" i="3"/>
  <c r="L5124" i="1" s="1"/>
  <c r="F1670" i="3"/>
  <c r="F1671" i="3"/>
  <c r="L3944" i="1" s="1"/>
  <c r="F1672" i="3"/>
  <c r="F1673" i="3"/>
  <c r="L3996" i="1" s="1"/>
  <c r="F1674" i="3"/>
  <c r="L3325" i="1" s="1"/>
  <c r="F1675" i="3"/>
  <c r="L5888" i="1" s="1"/>
  <c r="F1676" i="3"/>
  <c r="L4518" i="1" s="1"/>
  <c r="F1677" i="3"/>
  <c r="F1678" i="3"/>
  <c r="L3747" i="1" s="1"/>
  <c r="F1679" i="3"/>
  <c r="F1680" i="3"/>
  <c r="F1681" i="3"/>
  <c r="F1682" i="3"/>
  <c r="F1683" i="3"/>
  <c r="L3949" i="1" s="1"/>
  <c r="F1684" i="3"/>
  <c r="L3482" i="1" s="1"/>
  <c r="F1685" i="3"/>
  <c r="L4329" i="1" s="1"/>
  <c r="F1686" i="3"/>
  <c r="F1687" i="3"/>
  <c r="L3441" i="1" s="1"/>
  <c r="F1688" i="3"/>
  <c r="L3804" i="1" s="1"/>
  <c r="F1689" i="3"/>
  <c r="L4027" i="1" s="1"/>
  <c r="F1690" i="3"/>
  <c r="L6721" i="1" s="1"/>
  <c r="F1691" i="3"/>
  <c r="L4962" i="1" s="1"/>
  <c r="F1692" i="3"/>
  <c r="F1693" i="3"/>
  <c r="F1694" i="3"/>
  <c r="L4820" i="1" s="1"/>
  <c r="F1695" i="3"/>
  <c r="L4449" i="1" s="1"/>
  <c r="F1696" i="3"/>
  <c r="L4064" i="1" s="1"/>
  <c r="F1697" i="3"/>
  <c r="F1698" i="3"/>
  <c r="L4646" i="1" s="1"/>
  <c r="F1699" i="3"/>
  <c r="L6723" i="1" s="1"/>
  <c r="F1700" i="3"/>
  <c r="L4988" i="1" s="1"/>
  <c r="F1701" i="3"/>
  <c r="F1702" i="3"/>
  <c r="F1703" i="3"/>
  <c r="L4468" i="1" s="1"/>
  <c r="F1704" i="3"/>
  <c r="L4467" i="1" s="1"/>
  <c r="F1705" i="3"/>
  <c r="L3587" i="1" s="1"/>
  <c r="F1706" i="3"/>
  <c r="F1707" i="3"/>
  <c r="L3817" i="1" s="1"/>
  <c r="F1708" i="3"/>
  <c r="F1709" i="3"/>
  <c r="L3604" i="1" s="1"/>
  <c r="F1710" i="3"/>
  <c r="L4096" i="1" s="1"/>
  <c r="F1711" i="3"/>
  <c r="L5251" i="1" s="1"/>
  <c r="F1712" i="3"/>
  <c r="L3326" i="1" s="1"/>
  <c r="F1713" i="3"/>
  <c r="L3442" i="1" s="1"/>
  <c r="F1714" i="3"/>
  <c r="L5401" i="1" s="1"/>
  <c r="F1715" i="3"/>
  <c r="L4872" i="1" s="1"/>
  <c r="F1716" i="3"/>
  <c r="L6833" i="1" s="1"/>
  <c r="F1717" i="3"/>
  <c r="F1718" i="3"/>
  <c r="L5181" i="1" s="1"/>
  <c r="F1719" i="3"/>
  <c r="L3259" i="1" s="1"/>
  <c r="F1720" i="3"/>
  <c r="F1721" i="3"/>
  <c r="L3261" i="1" s="1"/>
  <c r="F1722" i="3"/>
  <c r="L5431" i="1" s="1"/>
  <c r="F1723" i="3"/>
  <c r="F1724" i="3"/>
  <c r="L5913" i="1" s="1"/>
  <c r="F1725" i="3"/>
  <c r="F1726" i="3"/>
  <c r="L4405" i="1" s="1"/>
  <c r="F1727" i="3"/>
  <c r="L4735" i="1" s="1"/>
  <c r="F1728" i="3"/>
  <c r="L3381" i="1" s="1"/>
  <c r="F1729" i="3"/>
  <c r="L4620" i="1" s="1"/>
  <c r="F1730" i="3"/>
  <c r="L6084" i="1" s="1"/>
  <c r="F1731" i="3"/>
  <c r="L3514" i="1" s="1"/>
  <c r="F1732" i="3"/>
  <c r="L3712" i="1" s="1"/>
  <c r="F1733" i="3"/>
  <c r="L3708" i="1" s="1"/>
  <c r="F1734" i="3"/>
  <c r="L3757" i="1" s="1"/>
  <c r="F1735" i="3"/>
  <c r="L4021" i="1" s="1"/>
  <c r="F1736" i="3"/>
  <c r="L4401" i="1" s="1"/>
  <c r="F1737" i="3"/>
  <c r="L4001" i="1" s="1"/>
  <c r="F1738" i="3"/>
  <c r="L6004" i="1" s="1"/>
  <c r="F1739" i="3"/>
  <c r="L4474" i="1" s="1"/>
  <c r="F1740" i="3"/>
  <c r="L5089" i="1" s="1"/>
  <c r="F1741" i="3"/>
  <c r="L3711" i="1" s="1"/>
  <c r="F1742" i="3"/>
  <c r="F1743" i="3"/>
  <c r="L3803" i="1" s="1"/>
  <c r="F1744" i="3"/>
  <c r="L4746" i="1" s="1"/>
  <c r="F1745" i="3"/>
  <c r="L3905" i="1" s="1"/>
  <c r="F1746" i="3"/>
  <c r="L3386" i="1" s="1"/>
  <c r="F1747" i="3"/>
  <c r="L3383" i="1" s="1"/>
  <c r="F1748" i="3"/>
  <c r="F1749" i="3"/>
  <c r="L3412" i="1" s="1"/>
  <c r="F1750" i="3"/>
  <c r="L3426" i="1" s="1"/>
  <c r="F1751" i="3"/>
  <c r="L3795" i="1" s="1"/>
  <c r="F1752" i="3"/>
  <c r="F1753" i="3"/>
  <c r="F1754" i="3"/>
  <c r="L4859" i="1" s="1"/>
  <c r="F1755" i="3"/>
  <c r="F1756" i="3"/>
  <c r="F1757" i="3"/>
  <c r="F1758" i="3"/>
  <c r="F1759" i="3"/>
  <c r="L3405" i="1" s="1"/>
  <c r="F1760" i="3"/>
  <c r="F1761" i="3"/>
  <c r="L4584" i="1" s="1"/>
  <c r="F1762" i="3"/>
  <c r="F1763" i="3"/>
  <c r="L3506" i="1" s="1"/>
  <c r="F1764" i="3"/>
  <c r="L3513" i="1" s="1"/>
  <c r="F1765" i="3"/>
  <c r="L3408" i="1" s="1"/>
  <c r="F1766" i="3"/>
  <c r="L3384" i="1" s="1"/>
  <c r="F1767" i="3"/>
  <c r="L3890" i="1" s="1"/>
  <c r="F1768" i="3"/>
  <c r="L5691" i="1" s="1"/>
  <c r="F1769" i="3"/>
  <c r="F1770" i="3"/>
  <c r="F1771" i="3"/>
  <c r="F1772" i="3"/>
  <c r="L3439" i="1" s="1"/>
  <c r="F1773" i="3"/>
  <c r="L3440" i="1" s="1"/>
  <c r="F1774" i="3"/>
  <c r="F1775" i="3"/>
  <c r="L6152" i="1" s="1"/>
  <c r="F1776" i="3"/>
  <c r="F1777" i="3"/>
  <c r="L3378" i="1" s="1"/>
  <c r="L18" i="4" s="1"/>
  <c r="F1778" i="3"/>
  <c r="F1779" i="3"/>
  <c r="F1780" i="3"/>
  <c r="L5268" i="1" s="1"/>
  <c r="F1781" i="3"/>
  <c r="F1782" i="3"/>
  <c r="L3515" i="1" s="1"/>
  <c r="F1783" i="3"/>
  <c r="F1784" i="3"/>
  <c r="L5409" i="1" s="1"/>
  <c r="F1785" i="3"/>
  <c r="L3489" i="1" s="1"/>
  <c r="F1786" i="3"/>
  <c r="L3507" i="1" s="1"/>
  <c r="F1787" i="3"/>
  <c r="L5438" i="1" s="1"/>
  <c r="F1788" i="3"/>
  <c r="F1789" i="3"/>
  <c r="L5387" i="1" s="1"/>
  <c r="F1790" i="3"/>
  <c r="L3815" i="1" s="1"/>
  <c r="F1791" i="3"/>
  <c r="F1792" i="3"/>
  <c r="L4352" i="1" s="1"/>
  <c r="F1793" i="3"/>
  <c r="F1794" i="3"/>
  <c r="L7173" i="1" s="1"/>
  <c r="F1795" i="3"/>
  <c r="F1796" i="3"/>
  <c r="L6099" i="1" s="1"/>
  <c r="F1797" i="3"/>
  <c r="L4949" i="1" s="1"/>
  <c r="F1798" i="3"/>
  <c r="F1799" i="3"/>
  <c r="F1800" i="3"/>
  <c r="L3904" i="1" s="1"/>
  <c r="F1801" i="3"/>
  <c r="F1802" i="3"/>
  <c r="F1803" i="3"/>
  <c r="L3508" i="1" s="1"/>
  <c r="F1804" i="3"/>
  <c r="F1805" i="3"/>
  <c r="L6989" i="1" s="1"/>
  <c r="F1806" i="3"/>
  <c r="L5652" i="1" s="1"/>
  <c r="F1807" i="3"/>
  <c r="L4366" i="1" s="1"/>
  <c r="F1808" i="3"/>
  <c r="L4828" i="1" s="1"/>
  <c r="F1809" i="3"/>
  <c r="F1810" i="3"/>
  <c r="L5720" i="1" s="1"/>
  <c r="F1811" i="3"/>
  <c r="L4036" i="1" s="1"/>
  <c r="F1812" i="3"/>
  <c r="F1813" i="3"/>
  <c r="L3521" i="1" s="1"/>
  <c r="F1814" i="3"/>
  <c r="L5604" i="1" s="1"/>
  <c r="F1815" i="3"/>
  <c r="F1816" i="3"/>
  <c r="L4318" i="1" s="1"/>
  <c r="F1817" i="3"/>
  <c r="F1818" i="3"/>
  <c r="L4114" i="1" s="1"/>
  <c r="F1819" i="3"/>
  <c r="L4930" i="1" s="1"/>
  <c r="F1820" i="3"/>
  <c r="F1821" i="3"/>
  <c r="F1822" i="3"/>
  <c r="F1823" i="3"/>
  <c r="F1824" i="3"/>
  <c r="F1825" i="3"/>
  <c r="L4908" i="1" s="1"/>
  <c r="F1826" i="3"/>
  <c r="L3588" i="1" s="1"/>
  <c r="F1827" i="3"/>
  <c r="F1828" i="3"/>
  <c r="L4981" i="1" s="1"/>
  <c r="F1829" i="3"/>
  <c r="L5166" i="1" s="1"/>
  <c r="F1830" i="3"/>
  <c r="L3798" i="1" s="1"/>
  <c r="F1831" i="3"/>
  <c r="L4922" i="1" s="1"/>
  <c r="F1832" i="3"/>
  <c r="L3566" i="1" s="1"/>
  <c r="F1833" i="3"/>
  <c r="F1834" i="3"/>
  <c r="F1835" i="3"/>
  <c r="F1836" i="3"/>
  <c r="F1837" i="3"/>
  <c r="L3895" i="1" s="1"/>
  <c r="F1838" i="3"/>
  <c r="F1839" i="3"/>
  <c r="L3700" i="1" s="1"/>
  <c r="F1840" i="3"/>
  <c r="L3962" i="1" s="1"/>
  <c r="F1841" i="3"/>
  <c r="L4430" i="1" s="1"/>
  <c r="F1842" i="3"/>
  <c r="F1843" i="3"/>
  <c r="L4049" i="1" s="1"/>
  <c r="F1844" i="3"/>
  <c r="L4567" i="1" s="1"/>
  <c r="F1845" i="3"/>
  <c r="L3961" i="1" s="1"/>
  <c r="F1846" i="3"/>
  <c r="L4142" i="1" s="1"/>
  <c r="F1847" i="3"/>
  <c r="F1848" i="3"/>
  <c r="L6605" i="1" s="1"/>
  <c r="F1849" i="3"/>
  <c r="F1850" i="3"/>
  <c r="L5505" i="1" s="1"/>
  <c r="F1851" i="3"/>
  <c r="L5013" i="1" s="1"/>
  <c r="F1852" i="3"/>
  <c r="L4681" i="1" s="1"/>
  <c r="F1853" i="3"/>
  <c r="L5122" i="1" s="1"/>
  <c r="F1854" i="3"/>
  <c r="L3754" i="1" s="1"/>
  <c r="F1855" i="3"/>
  <c r="L5059" i="1" s="1"/>
  <c r="F1856" i="3"/>
  <c r="L4039" i="1" s="1"/>
  <c r="F1857" i="3"/>
  <c r="F1858" i="3"/>
  <c r="L4176" i="1" s="1"/>
  <c r="F1859" i="3"/>
  <c r="L5792" i="1" s="1"/>
  <c r="F1860" i="3"/>
  <c r="F1861" i="3"/>
  <c r="F1862" i="3"/>
  <c r="F1863" i="3"/>
  <c r="F1864" i="3"/>
  <c r="F1865" i="3"/>
  <c r="L5532" i="1" s="1"/>
  <c r="F1866" i="3"/>
  <c r="F1867" i="3"/>
  <c r="L4145" i="1" s="1"/>
  <c r="F1868" i="3"/>
  <c r="L5008" i="1" s="1"/>
  <c r="F1869" i="3"/>
  <c r="L3725" i="1" s="1"/>
  <c r="F1870" i="3"/>
  <c r="F1871" i="3"/>
  <c r="L4568" i="1" s="1"/>
  <c r="F1872" i="3"/>
  <c r="L4806" i="1" s="1"/>
  <c r="F1873" i="3"/>
  <c r="F1874" i="3"/>
  <c r="L3672" i="1" s="1"/>
  <c r="F1875" i="3"/>
  <c r="F1876" i="3"/>
  <c r="L4687" i="1" s="1"/>
  <c r="F1877" i="3"/>
  <c r="L6644" i="1" s="1"/>
  <c r="F1878" i="3"/>
  <c r="F1879" i="3"/>
  <c r="L3954" i="1" s="1"/>
  <c r="F1880" i="3"/>
  <c r="L4110" i="1" s="1"/>
  <c r="F1881" i="3"/>
  <c r="L4548" i="1" s="1"/>
  <c r="F1882" i="3"/>
  <c r="F1883" i="3"/>
  <c r="L4356" i="1" s="1"/>
  <c r="F1884" i="3"/>
  <c r="L5139" i="1" s="1"/>
  <c r="F1885" i="3"/>
  <c r="F1886" i="3"/>
  <c r="F1887" i="3"/>
  <c r="F1888" i="3"/>
  <c r="L6025" i="1" s="1"/>
  <c r="F1889" i="3"/>
  <c r="F1890" i="3"/>
  <c r="L3779" i="1" s="1"/>
  <c r="F1891" i="3"/>
  <c r="L4161" i="1" s="1"/>
  <c r="F1892" i="3"/>
  <c r="L4109" i="1" s="1"/>
  <c r="F1893" i="3"/>
  <c r="F1894" i="3"/>
  <c r="F1895" i="3"/>
  <c r="L5396" i="1" s="1"/>
  <c r="F1896" i="3"/>
  <c r="F1897" i="3"/>
  <c r="F1898" i="3"/>
  <c r="L3673" i="1" s="1"/>
  <c r="F1899" i="3"/>
  <c r="L6252" i="1" s="1"/>
  <c r="F1900" i="3"/>
  <c r="L3858" i="1" s="1"/>
  <c r="F1901" i="3"/>
  <c r="L4353" i="1" s="1"/>
  <c r="F1902" i="3"/>
  <c r="L4350" i="1" s="1"/>
  <c r="F1903" i="3"/>
  <c r="L6823" i="1" s="1"/>
  <c r="F1904" i="3"/>
  <c r="F1905" i="3"/>
  <c r="F1906" i="3"/>
  <c r="L4990" i="1" s="1"/>
  <c r="F1907" i="3"/>
  <c r="L3999" i="1" s="1"/>
  <c r="F1908" i="3"/>
  <c r="L4473" i="1" s="1"/>
  <c r="F1909" i="3"/>
  <c r="L6055" i="1" s="1"/>
  <c r="F1910" i="3"/>
  <c r="F1911" i="3"/>
  <c r="F1912" i="3"/>
  <c r="L3814" i="1" s="1"/>
  <c r="F1913" i="3"/>
  <c r="L5944" i="1" s="1"/>
  <c r="F1914" i="3"/>
  <c r="F1915" i="3"/>
  <c r="F1916" i="3"/>
  <c r="F1917" i="3"/>
  <c r="F1918" i="3"/>
  <c r="F1919" i="3"/>
  <c r="L3810" i="1" s="1"/>
  <c r="F1920" i="3"/>
  <c r="L4335" i="1" s="1"/>
  <c r="F1921" i="3"/>
  <c r="F1922" i="3"/>
  <c r="F1923" i="3"/>
  <c r="L3851" i="1" s="1"/>
  <c r="F1924" i="3"/>
  <c r="L3832" i="1" s="1"/>
  <c r="F1925" i="3"/>
  <c r="F1926" i="3"/>
  <c r="L4233" i="1" s="1"/>
  <c r="F1927" i="3"/>
  <c r="L6795" i="1" s="1"/>
  <c r="F1928" i="3"/>
  <c r="F1929" i="3"/>
  <c r="F1930" i="3"/>
  <c r="L3695" i="1" s="1"/>
  <c r="F1931" i="3"/>
  <c r="F1932" i="3"/>
  <c r="L4012" i="1" s="1"/>
  <c r="F1933" i="3"/>
  <c r="L4266" i="1" s="1"/>
  <c r="F1934" i="3"/>
  <c r="L4349" i="1" s="1"/>
  <c r="F1935" i="3"/>
  <c r="L6254" i="1" s="1"/>
  <c r="F1936" i="3"/>
  <c r="L3811" i="1" s="1"/>
  <c r="F1937" i="3"/>
  <c r="L7164" i="1" s="1"/>
  <c r="F1938" i="3"/>
  <c r="L3745" i="1" s="1"/>
  <c r="F1939" i="3"/>
  <c r="L4351" i="1" s="1"/>
  <c r="F1940" i="3"/>
  <c r="F1941" i="3"/>
  <c r="F1942" i="3"/>
  <c r="F1943" i="3"/>
  <c r="L3813" i="1" s="1"/>
  <c r="F1944" i="3"/>
  <c r="L4324" i="1" s="1"/>
  <c r="F1945" i="3"/>
  <c r="L3787" i="1" s="1"/>
  <c r="F1946" i="3"/>
  <c r="L5898" i="1" s="1"/>
  <c r="F1947" i="3"/>
  <c r="F1948" i="3"/>
  <c r="L4522" i="1" s="1"/>
  <c r="F1949" i="3"/>
  <c r="F1950" i="3"/>
  <c r="L4222" i="1" s="1"/>
  <c r="F1951" i="3"/>
  <c r="F1952" i="3"/>
  <c r="L5497" i="1" s="1"/>
  <c r="F1953" i="3"/>
  <c r="L4506" i="1" s="1"/>
  <c r="F1954" i="3"/>
  <c r="F1955" i="3"/>
  <c r="L3937" i="1" s="1"/>
  <c r="F1956" i="3"/>
  <c r="L5472" i="1" s="1"/>
  <c r="F1957" i="3"/>
  <c r="L4135" i="1" s="1"/>
  <c r="F1958" i="3"/>
  <c r="F1959" i="3"/>
  <c r="L3828" i="1" s="1"/>
  <c r="F1960" i="3"/>
  <c r="L6345" i="1" s="1"/>
  <c r="F1961" i="3"/>
  <c r="L3870" i="1" s="1"/>
  <c r="F1962" i="3"/>
  <c r="F1963" i="3"/>
  <c r="L4070" i="1" s="1"/>
  <c r="F1964" i="3"/>
  <c r="F1965" i="3"/>
  <c r="L3799" i="1" s="1"/>
  <c r="F1966" i="3"/>
  <c r="F1967" i="3"/>
  <c r="L4134" i="1" s="1"/>
  <c r="F1968" i="3"/>
  <c r="L4334" i="1" s="1"/>
  <c r="F1969" i="3"/>
  <c r="L4629" i="1" s="1"/>
  <c r="F1970" i="3"/>
  <c r="L4863" i="1" s="1"/>
  <c r="F1971" i="3"/>
  <c r="F1972" i="3"/>
  <c r="F1973" i="3"/>
  <c r="F1974" i="3"/>
  <c r="L4093" i="1" s="1"/>
  <c r="F1975" i="3"/>
  <c r="L3872" i="1" s="1"/>
  <c r="F1976" i="3"/>
  <c r="L5301" i="1" s="1"/>
  <c r="F1977" i="3"/>
  <c r="L4795" i="1" s="1"/>
  <c r="F1978" i="3"/>
  <c r="L6012" i="1" s="1"/>
  <c r="F1979" i="3"/>
  <c r="L4265" i="1" s="1"/>
  <c r="F1980" i="3"/>
  <c r="F1981" i="3"/>
  <c r="L4303" i="1" s="1"/>
  <c r="F1982" i="3"/>
  <c r="L5573" i="1" s="1"/>
  <c r="F1983" i="3"/>
  <c r="L4006" i="1" s="1"/>
  <c r="F1984" i="3"/>
  <c r="F1985" i="3"/>
  <c r="L4643" i="1" s="1"/>
  <c r="F1986" i="3"/>
  <c r="L4167" i="1" s="1"/>
  <c r="F1987" i="3"/>
  <c r="L5300" i="1" s="1"/>
  <c r="F1988" i="3"/>
  <c r="F1989" i="3"/>
  <c r="L5790" i="1" s="1"/>
  <c r="F1990" i="3"/>
  <c r="F1991" i="3"/>
  <c r="F1992" i="3"/>
  <c r="L4189" i="1" s="1"/>
  <c r="F1993" i="3"/>
  <c r="L3969" i="1" s="1"/>
  <c r="F1994" i="3"/>
  <c r="L4066" i="1" s="1"/>
  <c r="F1995" i="3"/>
  <c r="L5867" i="1" s="1"/>
  <c r="F1996" i="3"/>
  <c r="F1997" i="3"/>
  <c r="F1998" i="3"/>
  <c r="L3965" i="1" s="1"/>
  <c r="F1999" i="3"/>
  <c r="L3877" i="1" s="1"/>
  <c r="F2000" i="3"/>
  <c r="L4002" i="1" s="1"/>
  <c r="F2001" i="3"/>
  <c r="L5889" i="1" s="1"/>
  <c r="F2002" i="3"/>
  <c r="F2003" i="3"/>
  <c r="L4301" i="1" s="1"/>
  <c r="F2004" i="3"/>
  <c r="L4014" i="1" s="1"/>
  <c r="F2005" i="3"/>
  <c r="L5991" i="1" s="1"/>
  <c r="F2006" i="3"/>
  <c r="L4410" i="1" s="1"/>
  <c r="F2007" i="3"/>
  <c r="L5259" i="1" s="1"/>
  <c r="F2008" i="3"/>
  <c r="L4616" i="1" s="1"/>
  <c r="F2009" i="3"/>
  <c r="L7394" i="1" s="1"/>
  <c r="F2010" i="3"/>
  <c r="L5891" i="1" s="1"/>
  <c r="F2011" i="3"/>
  <c r="L6034" i="1" s="1"/>
  <c r="F2012" i="3"/>
  <c r="L4136" i="1" s="1"/>
  <c r="F2013" i="3"/>
  <c r="L7396" i="1" s="1"/>
  <c r="F2014" i="3"/>
  <c r="L5169" i="1" s="1"/>
  <c r="F2015" i="3"/>
  <c r="F2016" i="3"/>
  <c r="L5714" i="1" s="1"/>
  <c r="F2017" i="3"/>
  <c r="L5783" i="1" s="1"/>
  <c r="F2018" i="3"/>
  <c r="F2019" i="3"/>
  <c r="L6822" i="1" s="1"/>
  <c r="F2020" i="3"/>
  <c r="L3923" i="1" s="1"/>
  <c r="F2021" i="3"/>
  <c r="L5298" i="1" s="1"/>
  <c r="F2022" i="3"/>
  <c r="F2023" i="3"/>
  <c r="F2024" i="3"/>
  <c r="L5551" i="1" s="1"/>
  <c r="F2025" i="3"/>
  <c r="L3994" i="1" s="1"/>
  <c r="F2026" i="3"/>
  <c r="L4537" i="1" s="1"/>
  <c r="F2027" i="3"/>
  <c r="L5420" i="1" s="1"/>
  <c r="F2028" i="3"/>
  <c r="L5549" i="1" s="1"/>
  <c r="F2029" i="3"/>
  <c r="F2030" i="3"/>
  <c r="F2031" i="3"/>
  <c r="L3964" i="1" s="1"/>
  <c r="F2032" i="3"/>
  <c r="L4544" i="1" s="1"/>
  <c r="F2033" i="3"/>
  <c r="F2034" i="3"/>
  <c r="L6327" i="1" s="1"/>
  <c r="F2035" i="3"/>
  <c r="L4160" i="1" s="1"/>
  <c r="F2036" i="3"/>
  <c r="L6648" i="1" s="1"/>
  <c r="F2037" i="3"/>
  <c r="F2038" i="3"/>
  <c r="L7297" i="1" s="1"/>
  <c r="F2039" i="3"/>
  <c r="L4591" i="1" s="1"/>
  <c r="F2040" i="3"/>
  <c r="L3728" i="1" s="1"/>
  <c r="F2041" i="3"/>
  <c r="F2042" i="3"/>
  <c r="L4435" i="1" s="1"/>
  <c r="F2043" i="3"/>
  <c r="L4078" i="1" s="1"/>
  <c r="F2044" i="3"/>
  <c r="F2045" i="3"/>
  <c r="F2046" i="3"/>
  <c r="F2047" i="3"/>
  <c r="L4319" i="1" s="1"/>
  <c r="F2048" i="3"/>
  <c r="L4641" i="1" s="1"/>
  <c r="F2049" i="3"/>
  <c r="L4141" i="1" s="1"/>
  <c r="F2050" i="3"/>
  <c r="L4694" i="1" s="1"/>
  <c r="F2051" i="3"/>
  <c r="L4365" i="1" s="1"/>
  <c r="F2052" i="3"/>
  <c r="F2053" i="3"/>
  <c r="F2054" i="3"/>
  <c r="L5171" i="1" s="1"/>
  <c r="F2055" i="3"/>
  <c r="F2056" i="3"/>
  <c r="L4025" i="1" s="1"/>
  <c r="F2057" i="3"/>
  <c r="L5774" i="1" s="1"/>
  <c r="F2058" i="3"/>
  <c r="L4624" i="1" s="1"/>
  <c r="F2059" i="3"/>
  <c r="L4443" i="1" s="1"/>
  <c r="F2060" i="3"/>
  <c r="L4499" i="1" s="1"/>
  <c r="F2061" i="3"/>
  <c r="L4527" i="1" s="1"/>
  <c r="F2062" i="3"/>
  <c r="L6300" i="1" s="1"/>
  <c r="F2063" i="3"/>
  <c r="L3992" i="1" s="1"/>
  <c r="F2064" i="3"/>
  <c r="L4082" i="1" s="1"/>
  <c r="F2065" i="3"/>
  <c r="L4893" i="1" s="1"/>
  <c r="F2066" i="3"/>
  <c r="L4948" i="1" s="1"/>
  <c r="F2067" i="3"/>
  <c r="F2068" i="3"/>
  <c r="F2069" i="3"/>
  <c r="L4744" i="1" s="1"/>
  <c r="F2070" i="3"/>
  <c r="L4317" i="1" s="1"/>
  <c r="F2071" i="3"/>
  <c r="F2072" i="3"/>
  <c r="F2073" i="3"/>
  <c r="F2074" i="3"/>
  <c r="L4155" i="1" s="1"/>
  <c r="F2075" i="3"/>
  <c r="L7615" i="1" s="1"/>
  <c r="F2076" i="3"/>
  <c r="L3987" i="1" s="1"/>
  <c r="F2077" i="3"/>
  <c r="L3988" i="1" s="1"/>
  <c r="F2078" i="3"/>
  <c r="L3989" i="1" s="1"/>
  <c r="F2079" i="3"/>
  <c r="L3990" i="1" s="1"/>
  <c r="F2080" i="3"/>
  <c r="L7165" i="1" s="1"/>
  <c r="F2081" i="3"/>
  <c r="L7624" i="1" s="1"/>
  <c r="F2082" i="3"/>
  <c r="L5589" i="1" s="1"/>
  <c r="F2083" i="3"/>
  <c r="L5257" i="1" s="1"/>
  <c r="F2084" i="3"/>
  <c r="F2085" i="3"/>
  <c r="L4163" i="1" s="1"/>
  <c r="F2086" i="3"/>
  <c r="L4168" i="1" s="1"/>
  <c r="F2087" i="3"/>
  <c r="L5668" i="1" s="1"/>
  <c r="F2088" i="3"/>
  <c r="L5064" i="1" s="1"/>
  <c r="F2089" i="3"/>
  <c r="F2090" i="3"/>
  <c r="L4805" i="1" s="1"/>
  <c r="F2091" i="3"/>
  <c r="F2092" i="3"/>
  <c r="F2093" i="3"/>
  <c r="F2094" i="3"/>
  <c r="F2095" i="3"/>
  <c r="F2096" i="3"/>
  <c r="L3993" i="1" s="1"/>
  <c r="F2097" i="3"/>
  <c r="F2098" i="3"/>
  <c r="L5294" i="1" s="1"/>
  <c r="F2099" i="3"/>
  <c r="L4165" i="1" s="1"/>
  <c r="F2100" i="3"/>
  <c r="L4023" i="1" s="1"/>
  <c r="F2101" i="3"/>
  <c r="L4515" i="1" s="1"/>
  <c r="F2102" i="3"/>
  <c r="L4491" i="1" s="1"/>
  <c r="F2103" i="3"/>
  <c r="L4640" i="1" s="1"/>
  <c r="F2104" i="3"/>
  <c r="F2105" i="3"/>
  <c r="L4164" i="1" s="1"/>
  <c r="F2106" i="3"/>
  <c r="L4638" i="1" s="1"/>
  <c r="F2107" i="3"/>
  <c r="F2108" i="3"/>
  <c r="L4072" i="1" s="1"/>
  <c r="F2109" i="3"/>
  <c r="F2110" i="3"/>
  <c r="L4068" i="1" s="1"/>
  <c r="F2111" i="3"/>
  <c r="L4732" i="1" s="1"/>
  <c r="F2112" i="3"/>
  <c r="L5528" i="1" s="1"/>
  <c r="F2113" i="3"/>
  <c r="L5812" i="1" s="1"/>
  <c r="F2114" i="3"/>
  <c r="L4154" i="1" s="1"/>
  <c r="F2115" i="3"/>
  <c r="L4013" i="1" s="1"/>
  <c r="F2116" i="3"/>
  <c r="L5338" i="1" s="1"/>
  <c r="F2117" i="3"/>
  <c r="F2118" i="3"/>
  <c r="L5653" i="1" s="1"/>
  <c r="F2119" i="3"/>
  <c r="L5877" i="1" s="1"/>
  <c r="F2120" i="3"/>
  <c r="F2121" i="3"/>
  <c r="L4593" i="1" s="1"/>
  <c r="F2122" i="3"/>
  <c r="L4247" i="1" s="1"/>
  <c r="F2123" i="3"/>
  <c r="L5674" i="1" s="1"/>
  <c r="F2124" i="3"/>
  <c r="L6488" i="1" s="1"/>
  <c r="F2125" i="3"/>
  <c r="L4067" i="1" s="1"/>
  <c r="F2126" i="3"/>
  <c r="F2127" i="3"/>
  <c r="L4953" i="1" s="1"/>
  <c r="F2128" i="3"/>
  <c r="L5224" i="1" s="1"/>
  <c r="F2129" i="3"/>
  <c r="L4785" i="1" s="1"/>
  <c r="F2130" i="3"/>
  <c r="L4076" i="1" s="1"/>
  <c r="F2131" i="3"/>
  <c r="L4091" i="1" s="1"/>
  <c r="F2132" i="3"/>
  <c r="L4281" i="1" s="1"/>
  <c r="F2133" i="3"/>
  <c r="L6885" i="1" s="1"/>
  <c r="F2134" i="3"/>
  <c r="L5491" i="1" s="1"/>
  <c r="F2135" i="3"/>
  <c r="L4055" i="1" s="1"/>
  <c r="F2136" i="3"/>
  <c r="F2137" i="3"/>
  <c r="L4769" i="1" s="1"/>
  <c r="F2138" i="3"/>
  <c r="L6470" i="1" s="1"/>
  <c r="F2139" i="3"/>
  <c r="F2140" i="3"/>
  <c r="L5137" i="1" s="1"/>
  <c r="F2141" i="3"/>
  <c r="L6180" i="1" s="1"/>
  <c r="F2142" i="3"/>
  <c r="L5765" i="1" s="1"/>
  <c r="F2143" i="3"/>
  <c r="L4560" i="1" s="1"/>
  <c r="F2144" i="3"/>
  <c r="F2145" i="3"/>
  <c r="L4381" i="1" s="1"/>
  <c r="F2146" i="3"/>
  <c r="L4581" i="1" s="1"/>
  <c r="F2147" i="3"/>
  <c r="F2148" i="3"/>
  <c r="F2149" i="3"/>
  <c r="L5380" i="1" s="1"/>
  <c r="F2150" i="3"/>
  <c r="F2151" i="3"/>
  <c r="L5172" i="1" s="1"/>
  <c r="F2152" i="3"/>
  <c r="F2153" i="3"/>
  <c r="L4984" i="1" s="1"/>
  <c r="F2154" i="3"/>
  <c r="F2155" i="3"/>
  <c r="L5263" i="1" s="1"/>
  <c r="F2156" i="3"/>
  <c r="F2157" i="3"/>
  <c r="L4906" i="1" s="1"/>
  <c r="F2158" i="3"/>
  <c r="L4162" i="1" s="1"/>
  <c r="F2159" i="3"/>
  <c r="L4952" i="1" s="1"/>
  <c r="F2160" i="3"/>
  <c r="F2161" i="3"/>
  <c r="L4205" i="1" s="1"/>
  <c r="F2162" i="3"/>
  <c r="L6845" i="1" s="1"/>
  <c r="F2163" i="3"/>
  <c r="L4075" i="1" s="1"/>
  <c r="F2164" i="3"/>
  <c r="F2165" i="3"/>
  <c r="F2166" i="3"/>
  <c r="L7133" i="1" s="1"/>
  <c r="F2167" i="3"/>
  <c r="L6600" i="1" s="1"/>
  <c r="F2168" i="3"/>
  <c r="F2169" i="3"/>
  <c r="L4230" i="1" s="1"/>
  <c r="F2170" i="3"/>
  <c r="L4532" i="1" s="1"/>
  <c r="F2171" i="3"/>
  <c r="L5468" i="1" s="1"/>
  <c r="F2172" i="3"/>
  <c r="L4270" i="1" s="1"/>
  <c r="F2173" i="3"/>
  <c r="F2174" i="3"/>
  <c r="F2175" i="3"/>
  <c r="L6629" i="1" s="1"/>
  <c r="F2176" i="3"/>
  <c r="L7323" i="1" s="1"/>
  <c r="F2177" i="3"/>
  <c r="L4059" i="1" s="1"/>
  <c r="L13" i="4" s="1"/>
  <c r="F2178" i="3"/>
  <c r="F2179" i="3"/>
  <c r="F2180" i="3"/>
  <c r="L4531" i="1" s="1"/>
  <c r="F2181" i="3"/>
  <c r="L7313" i="1" s="1"/>
  <c r="F2182" i="3"/>
  <c r="L6246" i="1" s="1"/>
  <c r="F2183" i="3"/>
  <c r="F2184" i="3"/>
  <c r="F2185" i="3"/>
  <c r="F2186" i="3"/>
  <c r="F2187" i="3"/>
  <c r="F2188" i="3"/>
  <c r="F2189" i="3"/>
  <c r="L5024" i="1" s="1"/>
  <c r="F2190" i="3"/>
  <c r="F2191" i="3"/>
  <c r="L5779" i="1" s="1"/>
  <c r="F2192" i="3"/>
  <c r="L4627" i="1" s="1"/>
  <c r="F2193" i="3"/>
  <c r="L4229" i="1" s="1"/>
  <c r="F2194" i="3"/>
  <c r="L5091" i="1" s="1"/>
  <c r="F2195" i="3"/>
  <c r="L5970" i="1" s="1"/>
  <c r="F2196" i="3"/>
  <c r="L4636" i="1" s="1"/>
  <c r="F2197" i="3"/>
  <c r="L4219" i="1" s="1"/>
  <c r="F2198" i="3"/>
  <c r="L5341" i="1" s="1"/>
  <c r="F2199" i="3"/>
  <c r="L4209" i="1" s="1"/>
  <c r="F2200" i="3"/>
  <c r="F2201" i="3"/>
  <c r="L5557" i="1" s="1"/>
  <c r="F2202" i="3"/>
  <c r="F2203" i="3"/>
  <c r="F2204" i="3"/>
  <c r="F2205" i="3"/>
  <c r="L5110" i="1" s="1"/>
  <c r="F2206" i="3"/>
  <c r="F2207" i="3"/>
  <c r="L6508" i="1" s="1"/>
  <c r="F2208" i="3"/>
  <c r="L4878" i="1" s="1"/>
  <c r="F2209" i="3"/>
  <c r="F2210" i="3"/>
  <c r="F2211" i="3"/>
  <c r="L5649" i="1" s="1"/>
  <c r="F2212" i="3"/>
  <c r="L5828" i="1" s="1"/>
  <c r="F2213" i="3"/>
  <c r="F2214" i="3"/>
  <c r="L5762" i="1" s="1"/>
  <c r="F2215" i="3"/>
  <c r="L5601" i="1" s="1"/>
  <c r="F2216" i="3"/>
  <c r="F2217" i="3"/>
  <c r="L5128" i="1" s="1"/>
  <c r="F2218" i="3"/>
  <c r="L4751" i="1" s="1"/>
  <c r="F2219" i="3"/>
  <c r="F2220" i="3"/>
  <c r="L4860" i="1" s="1"/>
  <c r="F2221" i="3"/>
  <c r="L5007" i="1" s="1"/>
  <c r="F2222" i="3"/>
  <c r="L6430" i="1" s="1"/>
  <c r="F2223" i="3"/>
  <c r="L4708" i="1" s="1"/>
  <c r="F2224" i="3"/>
  <c r="L4626" i="1" s="1"/>
  <c r="F2225" i="3"/>
  <c r="F2226" i="3"/>
  <c r="F2227" i="3"/>
  <c r="L4633" i="1" s="1"/>
  <c r="F2228" i="3"/>
  <c r="L4442" i="1" s="1"/>
  <c r="F2229" i="3"/>
  <c r="F2230" i="3"/>
  <c r="F2231" i="3"/>
  <c r="F2232" i="3"/>
  <c r="L4294" i="1" s="1"/>
  <c r="F2233" i="3"/>
  <c r="L5736" i="1" s="1"/>
  <c r="F2234" i="3"/>
  <c r="L5647" i="1" s="1"/>
  <c r="F2235" i="3"/>
  <c r="L4330" i="1" s="1"/>
  <c r="F2236" i="3"/>
  <c r="L4572" i="1" s="1"/>
  <c r="F2237" i="3"/>
  <c r="L5261" i="1" s="1"/>
  <c r="F2238" i="3"/>
  <c r="L4296" i="1" s="1"/>
  <c r="F2239" i="3"/>
  <c r="L5036" i="1" s="1"/>
  <c r="F2240" i="3"/>
  <c r="F2241" i="3"/>
  <c r="L6011" i="1" s="1"/>
  <c r="F2242" i="3"/>
  <c r="F2243" i="3"/>
  <c r="F2244" i="3"/>
  <c r="F2245" i="3"/>
  <c r="L4826" i="1" s="1"/>
  <c r="F2246" i="3"/>
  <c r="F2247" i="3"/>
  <c r="L6781" i="1" s="1"/>
  <c r="F2248" i="3"/>
  <c r="L7071" i="1" s="1"/>
  <c r="F2249" i="3"/>
  <c r="L4507" i="1" s="1"/>
  <c r="F2250" i="3"/>
  <c r="F2251" i="3"/>
  <c r="F2252" i="3"/>
  <c r="F2253" i="3"/>
  <c r="L4204" i="1" s="1"/>
  <c r="F2254" i="3"/>
  <c r="F2255" i="3"/>
  <c r="L5985" i="1" s="1"/>
  <c r="F2256" i="3"/>
  <c r="L4223" i="1" s="1"/>
  <c r="F2257" i="3"/>
  <c r="F2258" i="3"/>
  <c r="F2259" i="3"/>
  <c r="L4801" i="1" s="1"/>
  <c r="F2260" i="3"/>
  <c r="L4634" i="1" s="1"/>
  <c r="F2261" i="3"/>
  <c r="L4218" i="1" s="1"/>
  <c r="F2262" i="3"/>
  <c r="L7020" i="1" s="1"/>
  <c r="F2263" i="3"/>
  <c r="L4571" i="1" s="1"/>
  <c r="F2264" i="3"/>
  <c r="F2265" i="3"/>
  <c r="L5510" i="1" s="1"/>
  <c r="F2266" i="3"/>
  <c r="L4864" i="1" s="1"/>
  <c r="F2267" i="3"/>
  <c r="L4645" i="1" s="1"/>
  <c r="F2268" i="3"/>
  <c r="L4221" i="1" s="1"/>
  <c r="F2269" i="3"/>
  <c r="L4144" i="1" s="1"/>
  <c r="F2270" i="3"/>
  <c r="L4482" i="1" s="1"/>
  <c r="F2271" i="3"/>
  <c r="F2272" i="3"/>
  <c r="F2273" i="3"/>
  <c r="F2274" i="3"/>
  <c r="F2275" i="3"/>
  <c r="L4140" i="1" s="1"/>
  <c r="F2276" i="3"/>
  <c r="F2277" i="3"/>
  <c r="F2278" i="3"/>
  <c r="L4376" i="1" s="1"/>
  <c r="F2279" i="3"/>
  <c r="L4520" i="1" s="1"/>
  <c r="F2280" i="3"/>
  <c r="F2281" i="3"/>
  <c r="L4375" i="1" s="1"/>
  <c r="F2282" i="3"/>
  <c r="L4299" i="1" s="1"/>
  <c r="F2283" i="3"/>
  <c r="L4574" i="1" s="1"/>
  <c r="F2284" i="3"/>
  <c r="L4635" i="1" s="1"/>
  <c r="F2285" i="3"/>
  <c r="F2286" i="3"/>
  <c r="L5143" i="1" s="1"/>
  <c r="F2287" i="3"/>
  <c r="L5076" i="1" s="1"/>
  <c r="F2288" i="3"/>
  <c r="L4553" i="1" s="1"/>
  <c r="F2289" i="3"/>
  <c r="F2290" i="3"/>
  <c r="F2291" i="3"/>
  <c r="L4378" i="1" s="1"/>
  <c r="F2292" i="3"/>
  <c r="F2293" i="3"/>
  <c r="F2294" i="3"/>
  <c r="L4680" i="1" s="1"/>
  <c r="F2295" i="3"/>
  <c r="F2296" i="3"/>
  <c r="L5584" i="1" s="1"/>
  <c r="F2297" i="3"/>
  <c r="L4508" i="1" s="1"/>
  <c r="F2298" i="3"/>
  <c r="L5260" i="1" s="1"/>
  <c r="F2299" i="3"/>
  <c r="L4409" i="1" s="1"/>
  <c r="F2300" i="3"/>
  <c r="F2301" i="3"/>
  <c r="L4698" i="1" s="1"/>
  <c r="F2302" i="3"/>
  <c r="L4504" i="1" s="1"/>
  <c r="F2303" i="3"/>
  <c r="L6365" i="1" s="1"/>
  <c r="F2304" i="3"/>
  <c r="F2305" i="3"/>
  <c r="F2306" i="3"/>
  <c r="F2307" i="3"/>
  <c r="L5503" i="1" s="1"/>
  <c r="F2308" i="3"/>
  <c r="L4529" i="1" s="1"/>
  <c r="F2309" i="3"/>
  <c r="F2310" i="3"/>
  <c r="L6123" i="1" s="1"/>
  <c r="F2311" i="3"/>
  <c r="F2312" i="3"/>
  <c r="F2313" i="3"/>
  <c r="L5170" i="1" s="1"/>
  <c r="F2314" i="3"/>
  <c r="F2315" i="3"/>
  <c r="L5165" i="1" s="1"/>
  <c r="F2316" i="3"/>
  <c r="L5564" i="1" s="1"/>
  <c r="F2317" i="3"/>
  <c r="L4005" i="1" s="1"/>
  <c r="F2318" i="3"/>
  <c r="F2319" i="3"/>
  <c r="F2320" i="3"/>
  <c r="L4784" i="1" s="1"/>
  <c r="F2321" i="3"/>
  <c r="L5921" i="1" s="1"/>
  <c r="F2322" i="3"/>
  <c r="F2323" i="3"/>
  <c r="F2324" i="3"/>
  <c r="F2325" i="3"/>
  <c r="F2326" i="3"/>
  <c r="L4734" i="1" s="1"/>
  <c r="F2327" i="3"/>
  <c r="F2328" i="3"/>
  <c r="L4453" i="1" s="1"/>
  <c r="F2329" i="3"/>
  <c r="L6088" i="1" s="1"/>
  <c r="F2330" i="3"/>
  <c r="F2331" i="3"/>
  <c r="L5773" i="1" s="1"/>
  <c r="F2332" i="3"/>
  <c r="F2333" i="3"/>
  <c r="L5738" i="1" s="1"/>
  <c r="F2334" i="3"/>
  <c r="L4788" i="1" s="1"/>
  <c r="F2335" i="3"/>
  <c r="F2336" i="3"/>
  <c r="F2337" i="3"/>
  <c r="F2338" i="3"/>
  <c r="L6139" i="1" s="1"/>
  <c r="F2339" i="3"/>
  <c r="L4902" i="1" s="1"/>
  <c r="F2340" i="3"/>
  <c r="F2341" i="3"/>
  <c r="L6978" i="1" s="1"/>
  <c r="F2342" i="3"/>
  <c r="F2343" i="3"/>
  <c r="F2344" i="3"/>
  <c r="F2345" i="3"/>
  <c r="L4770" i="1" s="1"/>
  <c r="F2346" i="3"/>
  <c r="L5938" i="1" s="1"/>
  <c r="F2347" i="3"/>
  <c r="F2348" i="3"/>
  <c r="F2349" i="3"/>
  <c r="L4483" i="1" s="1"/>
  <c r="F2350" i="3"/>
  <c r="F2351" i="3"/>
  <c r="F2352" i="3"/>
  <c r="F2353" i="3"/>
  <c r="L5582" i="1" s="1"/>
  <c r="F2354" i="3"/>
  <c r="L5167" i="1" s="1"/>
  <c r="F2355" i="3"/>
  <c r="L4556" i="1" s="1"/>
  <c r="F2356" i="3"/>
  <c r="F2357" i="3"/>
  <c r="F2358" i="3"/>
  <c r="F2359" i="3"/>
  <c r="F2360" i="3"/>
  <c r="F2361" i="3"/>
  <c r="L6145" i="1" s="1"/>
  <c r="F2362" i="3"/>
  <c r="F2363" i="3"/>
  <c r="L7063" i="1" s="1"/>
  <c r="F2364" i="3"/>
  <c r="F2365" i="3"/>
  <c r="F2366" i="3"/>
  <c r="F2367" i="3"/>
  <c r="F2368" i="3"/>
  <c r="F2369" i="3"/>
  <c r="L5520" i="1" s="1"/>
  <c r="F2370" i="3"/>
  <c r="F2371" i="3"/>
  <c r="L4451" i="1" s="1"/>
  <c r="F2372" i="3"/>
  <c r="L4517" i="1" s="1"/>
  <c r="F2373" i="3"/>
  <c r="L5265" i="1" s="1"/>
  <c r="F2374" i="3"/>
  <c r="F2375" i="3"/>
  <c r="F2376" i="3"/>
  <c r="L4514" i="1" s="1"/>
  <c r="F2377" i="3"/>
  <c r="F2378" i="3"/>
  <c r="L4512" i="1" s="1"/>
  <c r="F2379" i="3"/>
  <c r="F2380" i="3"/>
  <c r="F2381" i="3"/>
  <c r="L5474" i="1" s="1"/>
  <c r="F2382" i="3"/>
  <c r="L5017" i="1" s="1"/>
  <c r="F2383" i="3"/>
  <c r="L4663" i="1" s="1"/>
  <c r="F2384" i="3"/>
  <c r="L5044" i="1" s="1"/>
  <c r="F2385" i="3"/>
  <c r="F2386" i="3"/>
  <c r="L5974" i="1" s="1"/>
  <c r="F2387" i="3"/>
  <c r="L6386" i="1" s="1"/>
  <c r="F2388" i="3"/>
  <c r="F2389" i="3"/>
  <c r="F2390" i="3"/>
  <c r="L5423" i="1" s="1"/>
  <c r="F2391" i="3"/>
  <c r="F2392" i="3"/>
  <c r="L4901" i="1" s="1"/>
  <c r="F2393" i="3"/>
  <c r="F2394" i="3"/>
  <c r="L5657" i="1" s="1"/>
  <c r="F2395" i="3"/>
  <c r="F2396" i="3"/>
  <c r="L4578" i="1" s="1"/>
  <c r="F2397" i="3"/>
  <c r="L4748" i="1" s="1"/>
  <c r="F2398" i="3"/>
  <c r="L5272" i="1" s="1"/>
  <c r="F2399" i="3"/>
  <c r="L6263" i="1" s="1"/>
  <c r="F2400" i="3"/>
  <c r="L4611" i="1" s="1"/>
  <c r="F2401" i="3"/>
  <c r="L5946" i="1" s="1"/>
  <c r="F2402" i="3"/>
  <c r="F2403" i="3"/>
  <c r="F2404" i="3"/>
  <c r="L4530" i="1" s="1"/>
  <c r="F2405" i="3"/>
  <c r="L4516" i="1" s="1"/>
  <c r="F2406" i="3"/>
  <c r="L4610" i="1" s="1"/>
  <c r="F2407" i="3"/>
  <c r="F2408" i="3"/>
  <c r="F2409" i="3"/>
  <c r="F2410" i="3"/>
  <c r="L4609" i="1" s="1"/>
  <c r="F2411" i="3"/>
  <c r="F2412" i="3"/>
  <c r="L4720" i="1" s="1"/>
  <c r="F2413" i="3"/>
  <c r="L4415" i="1" s="1"/>
  <c r="F2414" i="3"/>
  <c r="F2415" i="3"/>
  <c r="L6033" i="1" s="1"/>
  <c r="F2416" i="3"/>
  <c r="F2417" i="3"/>
  <c r="L6452" i="1" s="1"/>
  <c r="F2418" i="3"/>
  <c r="F2419" i="3"/>
  <c r="F2420" i="3"/>
  <c r="F2421" i="3"/>
  <c r="F2422" i="3"/>
  <c r="L4792" i="1" s="1"/>
  <c r="F2423" i="3"/>
  <c r="F2424" i="3"/>
  <c r="L6658" i="1" s="1"/>
  <c r="F2425" i="3"/>
  <c r="L5484" i="1" s="1"/>
  <c r="F2426" i="3"/>
  <c r="L5868" i="1" s="1"/>
  <c r="F2427" i="3"/>
  <c r="F2428" i="3"/>
  <c r="L4420" i="1" s="1"/>
  <c r="F2429" i="3"/>
  <c r="F2430" i="3"/>
  <c r="L6042" i="1" s="1"/>
  <c r="F2431" i="3"/>
  <c r="F2432" i="3"/>
  <c r="F2433" i="3"/>
  <c r="F2434" i="3"/>
  <c r="L5070" i="1" s="1"/>
  <c r="F2435" i="3"/>
  <c r="F2436" i="3"/>
  <c r="L4573" i="1" s="1"/>
  <c r="F2437" i="3"/>
  <c r="F2438" i="3"/>
  <c r="F2439" i="3"/>
  <c r="F2440" i="3"/>
  <c r="F2441" i="3"/>
  <c r="F2442" i="3"/>
  <c r="L5236" i="1" s="1"/>
  <c r="F2443" i="3"/>
  <c r="L4931" i="1" s="1"/>
  <c r="F2444" i="3"/>
  <c r="F2445" i="3"/>
  <c r="L4713" i="1" s="1"/>
  <c r="F2446" i="3"/>
  <c r="L5543" i="1" s="1"/>
  <c r="F2447" i="3"/>
  <c r="L4934" i="1" s="1"/>
  <c r="F2448" i="3"/>
  <c r="L5976" i="1" s="1"/>
  <c r="F2449" i="3"/>
  <c r="L5014" i="1" s="1"/>
  <c r="F2450" i="3"/>
  <c r="F2451" i="3"/>
  <c r="F2452" i="3"/>
  <c r="L6014" i="1" s="1"/>
  <c r="F2453" i="3"/>
  <c r="L4712" i="1" s="1"/>
  <c r="F2454" i="3"/>
  <c r="F2455" i="3"/>
  <c r="L4577" i="1" s="1"/>
  <c r="F2456" i="3"/>
  <c r="F2457" i="3"/>
  <c r="F2458" i="3"/>
  <c r="L4827" i="1" s="1"/>
  <c r="F2459" i="3"/>
  <c r="L5588" i="1" s="1"/>
  <c r="F2460" i="3"/>
  <c r="F2461" i="3"/>
  <c r="F2462" i="3"/>
  <c r="L4182" i="1" s="1"/>
  <c r="F2463" i="3"/>
  <c r="F2464" i="3"/>
  <c r="F2465" i="3"/>
  <c r="F2466" i="3"/>
  <c r="L5940" i="1" s="1"/>
  <c r="F2467" i="3"/>
  <c r="L5234" i="1" s="1"/>
  <c r="F2468" i="3"/>
  <c r="F2469" i="3"/>
  <c r="F2470" i="3"/>
  <c r="F2471" i="3"/>
  <c r="L6545" i="1" s="1"/>
  <c r="F2472" i="3"/>
  <c r="L6753" i="1" s="1"/>
  <c r="F2473" i="3"/>
  <c r="F2474" i="3"/>
  <c r="F2475" i="3"/>
  <c r="L5964" i="1" s="1"/>
  <c r="F2476" i="3"/>
  <c r="F2477" i="3"/>
  <c r="F2478" i="3"/>
  <c r="L4580" i="1" s="1"/>
  <c r="F2479" i="3"/>
  <c r="L5195" i="1" s="1"/>
  <c r="F2480" i="3"/>
  <c r="F2481" i="3"/>
  <c r="L4600" i="1" s="1"/>
  <c r="F2482" i="3"/>
  <c r="F2483" i="3"/>
  <c r="L4579" i="1" s="1"/>
  <c r="F2484" i="3"/>
  <c r="F2485" i="3"/>
  <c r="F2486" i="3"/>
  <c r="L5073" i="1" s="1"/>
  <c r="F2487" i="3"/>
  <c r="L4855" i="1" s="1"/>
  <c r="F2488" i="3"/>
  <c r="L4612" i="1" s="1"/>
  <c r="F2489" i="3"/>
  <c r="L5342" i="1" s="1"/>
  <c r="F2490" i="3"/>
  <c r="L5530" i="1" s="1"/>
  <c r="F2491" i="3"/>
  <c r="L6320" i="1" s="1"/>
  <c r="F2492" i="3"/>
  <c r="F2493" i="3"/>
  <c r="F2494" i="3"/>
  <c r="L4607" i="1" s="1"/>
  <c r="F2495" i="3"/>
  <c r="L4649" i="1" s="1"/>
  <c r="F2496" i="3"/>
  <c r="L5521" i="1" s="1"/>
  <c r="F2497" i="3"/>
  <c r="L6622" i="1" s="1"/>
  <c r="F2498" i="3"/>
  <c r="L4614" i="1" s="1"/>
  <c r="F2499" i="3"/>
  <c r="F2500" i="3"/>
  <c r="L4613" i="1" s="1"/>
  <c r="F2501" i="3"/>
  <c r="L4776" i="1" s="1"/>
  <c r="F2502" i="3"/>
  <c r="L4710" i="1" s="1"/>
  <c r="F2503" i="3"/>
  <c r="L6927" i="1" s="1"/>
  <c r="F2504" i="3"/>
  <c r="F2505" i="3"/>
  <c r="F2506" i="3"/>
  <c r="F2507" i="3"/>
  <c r="L5266" i="1" s="1"/>
  <c r="F2508" i="3"/>
  <c r="L6120" i="1" s="1"/>
  <c r="F2509" i="3"/>
  <c r="F2510" i="3"/>
  <c r="L5049" i="1" s="1"/>
  <c r="F2511" i="3"/>
  <c r="L4686" i="1" s="1"/>
  <c r="F2512" i="3"/>
  <c r="F2513" i="3"/>
  <c r="L4919" i="1" s="1"/>
  <c r="F2514" i="3"/>
  <c r="L4904" i="1" s="1"/>
  <c r="F2515" i="3"/>
  <c r="F2516" i="3"/>
  <c r="L5117" i="1" s="1"/>
  <c r="F2517" i="3"/>
  <c r="L6245" i="1" s="1"/>
  <c r="F2518" i="3"/>
  <c r="F2519" i="3"/>
  <c r="F2520" i="3"/>
  <c r="L6929" i="1" s="1"/>
  <c r="F2521" i="3"/>
  <c r="L4423" i="1" s="1"/>
  <c r="F2522" i="3"/>
  <c r="L6310" i="1" s="1"/>
  <c r="F2523" i="3"/>
  <c r="F2524" i="3"/>
  <c r="F2525" i="3"/>
  <c r="L4623" i="1" s="1"/>
  <c r="F2526" i="3"/>
  <c r="L7018" i="1" s="1"/>
  <c r="F2527" i="3"/>
  <c r="F2528" i="3"/>
  <c r="L4892" i="1" s="1"/>
  <c r="F2529" i="3"/>
  <c r="L6660" i="1" s="1"/>
  <c r="F2530" i="3"/>
  <c r="F2531" i="3"/>
  <c r="L5698" i="1" s="1"/>
  <c r="F2532" i="3"/>
  <c r="L4652" i="1" s="1"/>
  <c r="F2533" i="3"/>
  <c r="L4799" i="1" s="1"/>
  <c r="F2534" i="3"/>
  <c r="L4929" i="1" s="1"/>
  <c r="F2535" i="3"/>
  <c r="F2536" i="3"/>
  <c r="L4853" i="1" s="1"/>
  <c r="F2537" i="3"/>
  <c r="F2538" i="3"/>
  <c r="L5067" i="1" s="1"/>
  <c r="F2539" i="3"/>
  <c r="L6156" i="1" s="1"/>
  <c r="F2540" i="3"/>
  <c r="L4946" i="1" s="1"/>
  <c r="F2541" i="3"/>
  <c r="L5174" i="1" s="1"/>
  <c r="F2542" i="3"/>
  <c r="L5012" i="1" s="1"/>
  <c r="F2543" i="3"/>
  <c r="L6769" i="1" s="1"/>
  <c r="F2544" i="3"/>
  <c r="F2545" i="3"/>
  <c r="L5492" i="1" s="1"/>
  <c r="F2546" i="3"/>
  <c r="L4852" i="1" s="1"/>
  <c r="F2547" i="3"/>
  <c r="L6029" i="1" s="1"/>
  <c r="F2548" i="3"/>
  <c r="L4851" i="1" s="1"/>
  <c r="F2549" i="3"/>
  <c r="L5274" i="1" s="1"/>
  <c r="F2550" i="3"/>
  <c r="L6949" i="1" s="1"/>
  <c r="F2551" i="3"/>
  <c r="F2552" i="3"/>
  <c r="F2553" i="3"/>
  <c r="L5015" i="1" s="1"/>
  <c r="F2554" i="3"/>
  <c r="L5969" i="1" s="1"/>
  <c r="F2555" i="3"/>
  <c r="L5594" i="1" s="1"/>
  <c r="F2556" i="3"/>
  <c r="L4778" i="1" s="1"/>
  <c r="F2557" i="3"/>
  <c r="F2558" i="3"/>
  <c r="L7960" i="1" s="1"/>
  <c r="F2559" i="3"/>
  <c r="L7262" i="1" s="1"/>
  <c r="F2560" i="3"/>
  <c r="L4894" i="1" s="1"/>
  <c r="F2561" i="3"/>
  <c r="F2562" i="3"/>
  <c r="L5356" i="1" s="1"/>
  <c r="F2563" i="3"/>
  <c r="F2564" i="3"/>
  <c r="L5718" i="1" s="1"/>
  <c r="F2565" i="3"/>
  <c r="L4854" i="1" s="1"/>
  <c r="F2566" i="3"/>
  <c r="L6871" i="1" s="1"/>
  <c r="F2567" i="3"/>
  <c r="F2568" i="3"/>
  <c r="L6047" i="1" s="1"/>
  <c r="F2569" i="3"/>
  <c r="F2570" i="3"/>
  <c r="F2571" i="3"/>
  <c r="F2572" i="3"/>
  <c r="F2573" i="3"/>
  <c r="F2574" i="3"/>
  <c r="F2575" i="3"/>
  <c r="L7423" i="1" s="1"/>
  <c r="F2576" i="3"/>
  <c r="L5184" i="1" s="1"/>
  <c r="F2577" i="3"/>
  <c r="L6272" i="1" s="1"/>
  <c r="F2578" i="3"/>
  <c r="F2579" i="3"/>
  <c r="L4927" i="1" s="1"/>
  <c r="F2580" i="3"/>
  <c r="F2581" i="3"/>
  <c r="F2582" i="3"/>
  <c r="L6527" i="1" s="1"/>
  <c r="F2583" i="3"/>
  <c r="L5330" i="1" s="1"/>
  <c r="F2584" i="3"/>
  <c r="F2585" i="3"/>
  <c r="L4798" i="1" s="1"/>
  <c r="F2586" i="3"/>
  <c r="F2587" i="3"/>
  <c r="F2588" i="3"/>
  <c r="L5061" i="1" s="1"/>
  <c r="F2589" i="3"/>
  <c r="L6001" i="1" s="1"/>
  <c r="F2590" i="3"/>
  <c r="L4797" i="1" s="1"/>
  <c r="F2591" i="3"/>
  <c r="L4865" i="1" s="1"/>
  <c r="F2592" i="3"/>
  <c r="F2593" i="3"/>
  <c r="F2594" i="3"/>
  <c r="F2595" i="3"/>
  <c r="F2596" i="3"/>
  <c r="F2597" i="3"/>
  <c r="L6225" i="1" s="1"/>
  <c r="F2598" i="3"/>
  <c r="L6487" i="1" s="1"/>
  <c r="F2599" i="3"/>
  <c r="F2600" i="3"/>
  <c r="L5628" i="1" s="1"/>
  <c r="F2601" i="3"/>
  <c r="L4857" i="1" s="1"/>
  <c r="F2602" i="3"/>
  <c r="F2603" i="3"/>
  <c r="L6551" i="1" s="1"/>
  <c r="F2604" i="3"/>
  <c r="L6485" i="1" s="1"/>
  <c r="F2605" i="3"/>
  <c r="F2606" i="3"/>
  <c r="L5360" i="1" s="1"/>
  <c r="F2607" i="3"/>
  <c r="L5592" i="1" s="1"/>
  <c r="F2608" i="3"/>
  <c r="F2609" i="3"/>
  <c r="F2610" i="3"/>
  <c r="F2611" i="3"/>
  <c r="L5452" i="1" s="1"/>
  <c r="F2612" i="3"/>
  <c r="L5082" i="1" s="1"/>
  <c r="F2613" i="3"/>
  <c r="L5160" i="1" s="1"/>
  <c r="F2614" i="3"/>
  <c r="F2615" i="3"/>
  <c r="L4850" i="1" s="1"/>
  <c r="F2616" i="3"/>
  <c r="L5770" i="1" s="1"/>
  <c r="F2617" i="3"/>
  <c r="L4796" i="1" s="1"/>
  <c r="F2618" i="3"/>
  <c r="F2619" i="3"/>
  <c r="L4867" i="1" s="1"/>
  <c r="F2620" i="3"/>
  <c r="L4800" i="1" s="1"/>
  <c r="F2621" i="3"/>
  <c r="F2622" i="3"/>
  <c r="L6247" i="1" s="1"/>
  <c r="F2623" i="3"/>
  <c r="L5320" i="1" s="1"/>
  <c r="F2624" i="3"/>
  <c r="F2625" i="3"/>
  <c r="L5079" i="1" s="1"/>
  <c r="F2626" i="3"/>
  <c r="F2627" i="3"/>
  <c r="L4998" i="1" s="1"/>
  <c r="F2628" i="3"/>
  <c r="L5633" i="1" s="1"/>
  <c r="F2629" i="3"/>
  <c r="L4965" i="1" s="1"/>
  <c r="F2630" i="3"/>
  <c r="F2631" i="3"/>
  <c r="F2632" i="3"/>
  <c r="F2633" i="3"/>
  <c r="L5386" i="1" s="1"/>
  <c r="F2634" i="3"/>
  <c r="F2635" i="3"/>
  <c r="F2636" i="3"/>
  <c r="L4650" i="1" s="1"/>
  <c r="F2637" i="3"/>
  <c r="L5264" i="1" s="1"/>
  <c r="F2638" i="3"/>
  <c r="F2639" i="3"/>
  <c r="L5717" i="1" s="1"/>
  <c r="F2640" i="3"/>
  <c r="F2641" i="3"/>
  <c r="F2642" i="3"/>
  <c r="F2643" i="3"/>
  <c r="L6998" i="1" s="1"/>
  <c r="F2644" i="3"/>
  <c r="F2645" i="3"/>
  <c r="F2646" i="3"/>
  <c r="L5071" i="1" s="1"/>
  <c r="F2647" i="3"/>
  <c r="L5835" i="1" s="1"/>
  <c r="F2648" i="3"/>
  <c r="L6258" i="1" s="1"/>
  <c r="F2649" i="3"/>
  <c r="F2650" i="3"/>
  <c r="L5058" i="1" s="1"/>
  <c r="F2651" i="3"/>
  <c r="F2652" i="3"/>
  <c r="F2653" i="3"/>
  <c r="L5314" i="1" s="1"/>
  <c r="F2654" i="3"/>
  <c r="L7594" i="1" s="1"/>
  <c r="F2655" i="3"/>
  <c r="F2656" i="3"/>
  <c r="F2657" i="3"/>
  <c r="F2658" i="3"/>
  <c r="F2659" i="3"/>
  <c r="F2660" i="3"/>
  <c r="L4941" i="1" s="1"/>
  <c r="F2661" i="3"/>
  <c r="F2662" i="3"/>
  <c r="L6027" i="1" s="1"/>
  <c r="F2663" i="3"/>
  <c r="L6807" i="1" s="1"/>
  <c r="F2664" i="3"/>
  <c r="L6764" i="1" s="1"/>
  <c r="F2665" i="3"/>
  <c r="F2666" i="3"/>
  <c r="L5782" i="1" s="1"/>
  <c r="F2667" i="3"/>
  <c r="F2668" i="3"/>
  <c r="L5258" i="1" s="1"/>
  <c r="F2669" i="3"/>
  <c r="F2670" i="3"/>
  <c r="L6432" i="1" s="1"/>
  <c r="F2671" i="3"/>
  <c r="F2672" i="3"/>
  <c r="F2673" i="3"/>
  <c r="F2674" i="3"/>
  <c r="L5078" i="1" s="1"/>
  <c r="F2675" i="3"/>
  <c r="F2676" i="3"/>
  <c r="F2677" i="3"/>
  <c r="L6349" i="1" s="1"/>
  <c r="F2678" i="3"/>
  <c r="F2679" i="3"/>
  <c r="F2680" i="3"/>
  <c r="L6244" i="1" s="1"/>
  <c r="F2681" i="3"/>
  <c r="F2682" i="3"/>
  <c r="F2683" i="3"/>
  <c r="F2684" i="3"/>
  <c r="L6385" i="1" s="1"/>
  <c r="F2685" i="3"/>
  <c r="F2686" i="3"/>
  <c r="F2687" i="3"/>
  <c r="F2688" i="3"/>
  <c r="L5121" i="1" s="1"/>
  <c r="F2689" i="3"/>
  <c r="F2690" i="3"/>
  <c r="F2691" i="3"/>
  <c r="L5273" i="1" s="1"/>
  <c r="F2692" i="3"/>
  <c r="L5048" i="1" s="1"/>
  <c r="F2693" i="3"/>
  <c r="L5173" i="1" s="1"/>
  <c r="F2694" i="3"/>
  <c r="L7362" i="1" s="1"/>
  <c r="F2695" i="3"/>
  <c r="L6342" i="1" s="1"/>
  <c r="F2696" i="3"/>
  <c r="F2697" i="3"/>
  <c r="L6397" i="1" s="1"/>
  <c r="F2698" i="3"/>
  <c r="L6523" i="1" s="1"/>
  <c r="F2699" i="3"/>
  <c r="L5011" i="1" s="1"/>
  <c r="F2700" i="3"/>
  <c r="L5542" i="1" s="1"/>
  <c r="F2701" i="3"/>
  <c r="L5430" i="1" s="1"/>
  <c r="F2702" i="3"/>
  <c r="L5392" i="1" s="1"/>
  <c r="F2703" i="3"/>
  <c r="L7495" i="1" s="1"/>
  <c r="F2704" i="3"/>
  <c r="F2705" i="3"/>
  <c r="L6211" i="1" s="1"/>
  <c r="F2706" i="3"/>
  <c r="F2707" i="3"/>
  <c r="L6789" i="1" s="1"/>
  <c r="F2708" i="3"/>
  <c r="L6457" i="1" s="1"/>
  <c r="F2709" i="3"/>
  <c r="F2710" i="3"/>
  <c r="F2711" i="3"/>
  <c r="F2712" i="3"/>
  <c r="L6835" i="1" s="1"/>
  <c r="F2713" i="3"/>
  <c r="L6036" i="1" s="1"/>
  <c r="F2714" i="3"/>
  <c r="F2715" i="3"/>
  <c r="F2716" i="3"/>
  <c r="L6146" i="1" s="1"/>
  <c r="F2717" i="3"/>
  <c r="F2718" i="3"/>
  <c r="L5761" i="1" s="1"/>
  <c r="F2719" i="3"/>
  <c r="L5639" i="1" s="1"/>
  <c r="F2720" i="3"/>
  <c r="F2721" i="3"/>
  <c r="F2722" i="3"/>
  <c r="L7236" i="1" s="1"/>
  <c r="F2723" i="3"/>
  <c r="L5129" i="1" s="1"/>
  <c r="F2724" i="3"/>
  <c r="F2725" i="3"/>
  <c r="L5325" i="1" s="1"/>
  <c r="F2726" i="3"/>
  <c r="L5459" i="1" s="1"/>
  <c r="F2727" i="3"/>
  <c r="L6582" i="1" s="1"/>
  <c r="F2728" i="3"/>
  <c r="F2729" i="3"/>
  <c r="L6813" i="1" s="1"/>
  <c r="F2730" i="3"/>
  <c r="F2731" i="3"/>
  <c r="F2732" i="3"/>
  <c r="F2733" i="3"/>
  <c r="L5886" i="1" s="1"/>
  <c r="F2734" i="3"/>
  <c r="L5460" i="1" s="1"/>
  <c r="F2735" i="3"/>
  <c r="L5669" i="1" s="1"/>
  <c r="F2736" i="3"/>
  <c r="L5180" i="1" s="1"/>
  <c r="F2737" i="3"/>
  <c r="F2738" i="3"/>
  <c r="L5780" i="1" s="1"/>
  <c r="F2739" i="3"/>
  <c r="L6226" i="1" s="1"/>
  <c r="F2740" i="3"/>
  <c r="L5126" i="1" s="1"/>
  <c r="F2741" i="3"/>
  <c r="F2742" i="3"/>
  <c r="F2743" i="3"/>
  <c r="F2744" i="3"/>
  <c r="L5114" i="1" s="1"/>
  <c r="F2745" i="3"/>
  <c r="F2746" i="3"/>
  <c r="F2747" i="3"/>
  <c r="L7716" i="1" s="1"/>
  <c r="F2748" i="3"/>
  <c r="L5457" i="1" s="1"/>
  <c r="F2749" i="3"/>
  <c r="F2750" i="3"/>
  <c r="F2751" i="3"/>
  <c r="F2752" i="3"/>
  <c r="L5006" i="1" s="1"/>
  <c r="F2753" i="3"/>
  <c r="F2754" i="3"/>
  <c r="F2755" i="3"/>
  <c r="F2756" i="3"/>
  <c r="L7459" i="1" s="1"/>
  <c r="F2757" i="3"/>
  <c r="F2758" i="3"/>
  <c r="F2759" i="3"/>
  <c r="L6960" i="1" s="1"/>
  <c r="F2760" i="3"/>
  <c r="L5183" i="1" s="1"/>
  <c r="F2761" i="3"/>
  <c r="F2762" i="3"/>
  <c r="F2763" i="3"/>
  <c r="L6471" i="1" s="1"/>
  <c r="F2764" i="3"/>
  <c r="L6734" i="1" s="1"/>
  <c r="F2765" i="3"/>
  <c r="L5203" i="1" s="1"/>
  <c r="F2766" i="3"/>
  <c r="L5046" i="1" s="1"/>
  <c r="F2767" i="3"/>
  <c r="L5578" i="1" s="1"/>
  <c r="F2768" i="3"/>
  <c r="L6592" i="1" s="1"/>
  <c r="F2769" i="3"/>
  <c r="F2770" i="3"/>
  <c r="L6309" i="1" s="1"/>
  <c r="F2771" i="3"/>
  <c r="F2772" i="3"/>
  <c r="L5233" i="1" s="1"/>
  <c r="F2773" i="3"/>
  <c r="L5231" i="1" s="1"/>
  <c r="F2774" i="3"/>
  <c r="L5120" i="1" s="1"/>
  <c r="F2775" i="3"/>
  <c r="F2776" i="3"/>
  <c r="L5229" i="1" s="1"/>
  <c r="F2777" i="3"/>
  <c r="F2778" i="3"/>
  <c r="F2779" i="3"/>
  <c r="L6153" i="1" s="1"/>
  <c r="F2780" i="3"/>
  <c r="F2781" i="3"/>
  <c r="L6670" i="1" s="1"/>
  <c r="F2782" i="3"/>
  <c r="F2783" i="3"/>
  <c r="F2784" i="3"/>
  <c r="F2785" i="3"/>
  <c r="L5609" i="1" s="1"/>
  <c r="F2786" i="3"/>
  <c r="L5144" i="1" s="1"/>
  <c r="F2787" i="3"/>
  <c r="F2788" i="3"/>
  <c r="F2789" i="3"/>
  <c r="F2790" i="3"/>
  <c r="F2791" i="3"/>
  <c r="F2792" i="3"/>
  <c r="L6483" i="1" s="1"/>
  <c r="F2793" i="3"/>
  <c r="L5204" i="1" s="1"/>
  <c r="F2794" i="3"/>
  <c r="L5201" i="1" s="1"/>
  <c r="F2795" i="3"/>
  <c r="L5967" i="1" s="1"/>
  <c r="F2796" i="3"/>
  <c r="L5809" i="1" s="1"/>
  <c r="F2797" i="3"/>
  <c r="L5337" i="1" s="1"/>
  <c r="F2798" i="3"/>
  <c r="F2799" i="3"/>
  <c r="L5335" i="1" s="1"/>
  <c r="F2800" i="3"/>
  <c r="L7100" i="1" s="1"/>
  <c r="F2801" i="3"/>
  <c r="F2802" i="3"/>
  <c r="L6756" i="1" s="1"/>
  <c r="F2803" i="3"/>
  <c r="F2804" i="3"/>
  <c r="L5199" i="1" s="1"/>
  <c r="F2805" i="3"/>
  <c r="F2806" i="3"/>
  <c r="L6637" i="1" s="1"/>
  <c r="F2807" i="3"/>
  <c r="L7065" i="1" s="1"/>
  <c r="F2808" i="3"/>
  <c r="L5659" i="1" s="1"/>
  <c r="F2809" i="3"/>
  <c r="L6016" i="1" s="1"/>
  <c r="F2810" i="3"/>
  <c r="F2811" i="3"/>
  <c r="L5794" i="1" s="1"/>
  <c r="F2812" i="3"/>
  <c r="L5217" i="1" s="1"/>
  <c r="F2813" i="3"/>
  <c r="F2814" i="3"/>
  <c r="L5567" i="1" s="1"/>
  <c r="F2815" i="3"/>
  <c r="L5798" i="1" s="1"/>
  <c r="F2816" i="3"/>
  <c r="L6790" i="1" s="1"/>
  <c r="F2817" i="3"/>
  <c r="L7402" i="1" s="1"/>
  <c r="F2818" i="3"/>
  <c r="F2819" i="3"/>
  <c r="F2820" i="3"/>
  <c r="F2821" i="3"/>
  <c r="L5321" i="1" s="1"/>
  <c r="F2822" i="3"/>
  <c r="L5785" i="1" s="1"/>
  <c r="F2823" i="3"/>
  <c r="L8026" i="1" s="1"/>
  <c r="F2824" i="3"/>
  <c r="F2825" i="3"/>
  <c r="L5619" i="1" s="1"/>
  <c r="F2826" i="3"/>
  <c r="F2827" i="3"/>
  <c r="L6164" i="1" s="1"/>
  <c r="F2828" i="3"/>
  <c r="L6759" i="1" s="1"/>
  <c r="F2829" i="3"/>
  <c r="F2830" i="3"/>
  <c r="F2831" i="3"/>
  <c r="F2832" i="3"/>
  <c r="L6687" i="1" s="1"/>
  <c r="F2833" i="3"/>
  <c r="L6355" i="1" s="1"/>
  <c r="F2834" i="3"/>
  <c r="L5939" i="1" s="1"/>
  <c r="F2835" i="3"/>
  <c r="L7395" i="1" s="1"/>
  <c r="F2836" i="3"/>
  <c r="F2837" i="3"/>
  <c r="F2838" i="3"/>
  <c r="L4905" i="1" s="1"/>
  <c r="F2839" i="3"/>
  <c r="L5700" i="1" s="1"/>
  <c r="F2840" i="3"/>
  <c r="L5621" i="1" s="1"/>
  <c r="F2841" i="3"/>
  <c r="L6119" i="1" s="1"/>
  <c r="F2842" i="3"/>
  <c r="L5424" i="1" s="1"/>
  <c r="F2843" i="3"/>
  <c r="F2844" i="3"/>
  <c r="F2845" i="3"/>
  <c r="L6331" i="1" s="1"/>
  <c r="F2846" i="3"/>
  <c r="L5950" i="1" s="1"/>
  <c r="F2847" i="3"/>
  <c r="L6788" i="1" s="1"/>
  <c r="F2848" i="3"/>
  <c r="F2849" i="3"/>
  <c r="F2850" i="3"/>
  <c r="F2851" i="3"/>
  <c r="L5384" i="1" s="1"/>
  <c r="F2852" i="3"/>
  <c r="F2853" i="3"/>
  <c r="F2854" i="3"/>
  <c r="L5422" i="1" s="1"/>
  <c r="F2855" i="3"/>
  <c r="F2856" i="3"/>
  <c r="L6205" i="1" s="1"/>
  <c r="F2857" i="3"/>
  <c r="F2858" i="3"/>
  <c r="L7160" i="1" s="1"/>
  <c r="F2859" i="3"/>
  <c r="L5630" i="1" s="1"/>
  <c r="F2860" i="3"/>
  <c r="L5291" i="1" s="1"/>
  <c r="F2861" i="3"/>
  <c r="L5602" i="1" s="1"/>
  <c r="F2862" i="3"/>
  <c r="F2863" i="3"/>
  <c r="F2864" i="3"/>
  <c r="F2865" i="3"/>
  <c r="L5593" i="1" s="1"/>
  <c r="F2866" i="3"/>
  <c r="L5445" i="1" s="1"/>
  <c r="F2867" i="3"/>
  <c r="F2868" i="3"/>
  <c r="F2869" i="3"/>
  <c r="L6214" i="1" s="1"/>
  <c r="F2870" i="3"/>
  <c r="F2871" i="3"/>
  <c r="F2872" i="3"/>
  <c r="F2873" i="3"/>
  <c r="F2874" i="3"/>
  <c r="L6154" i="1" s="1"/>
  <c r="F2875" i="3"/>
  <c r="F2876" i="3"/>
  <c r="F2877" i="3"/>
  <c r="F2878" i="3"/>
  <c r="L5336" i="1" s="1"/>
  <c r="F2879" i="3"/>
  <c r="L5832" i="1" s="1"/>
  <c r="F2880" i="3"/>
  <c r="L6209" i="1" s="1"/>
  <c r="F2881" i="3"/>
  <c r="L7636" i="1" s="1"/>
  <c r="F2882" i="3"/>
  <c r="L5343" i="1" s="1"/>
  <c r="F2883" i="3"/>
  <c r="F2884" i="3"/>
  <c r="L7385" i="1" s="1"/>
  <c r="F2885" i="3"/>
  <c r="F2886" i="3"/>
  <c r="F2887" i="3"/>
  <c r="F2888" i="3"/>
  <c r="L5461" i="1" s="1"/>
  <c r="F2889" i="3"/>
  <c r="F2890" i="3"/>
  <c r="F2891" i="3"/>
  <c r="F2892" i="3"/>
  <c r="F2893" i="3"/>
  <c r="L5675" i="1" s="1"/>
  <c r="F2894" i="3"/>
  <c r="L5663" i="1" s="1"/>
  <c r="F2895" i="3"/>
  <c r="L6569" i="1" s="1"/>
  <c r="F2896" i="3"/>
  <c r="L5956" i="1" s="1"/>
  <c r="F2897" i="3"/>
  <c r="L5900" i="1" s="1"/>
  <c r="F2898" i="3"/>
  <c r="F2899" i="3"/>
  <c r="L6655" i="1" s="1"/>
  <c r="F2900" i="3"/>
  <c r="L7068" i="1" s="1"/>
  <c r="F2901" i="3"/>
  <c r="L5719" i="1" s="1"/>
  <c r="F2902" i="3"/>
  <c r="F2903" i="3"/>
  <c r="F2904" i="3"/>
  <c r="L5487" i="1" s="1"/>
  <c r="F2905" i="3"/>
  <c r="F2906" i="3"/>
  <c r="F2907" i="3"/>
  <c r="L6086" i="1" s="1"/>
  <c r="F2908" i="3"/>
  <c r="L6443" i="1" s="1"/>
  <c r="F2909" i="3"/>
  <c r="F2910" i="3"/>
  <c r="F2911" i="3"/>
  <c r="F2912" i="3"/>
  <c r="F2913" i="3"/>
  <c r="F2914" i="3"/>
  <c r="L5339" i="1" s="1"/>
  <c r="F2915" i="3"/>
  <c r="L5655" i="1" s="1"/>
  <c r="F2916" i="3"/>
  <c r="L7127" i="1" s="1"/>
  <c r="F2917" i="3"/>
  <c r="F2918" i="3"/>
  <c r="F2919" i="3"/>
  <c r="L6938" i="1" s="1"/>
  <c r="F2920" i="3"/>
  <c r="F2921" i="3"/>
  <c r="F2922" i="3"/>
  <c r="L5766" i="1" s="1"/>
  <c r="F2923" i="3"/>
  <c r="L7288" i="1" s="1"/>
  <c r="F2924" i="3"/>
  <c r="L6969" i="1" s="1"/>
  <c r="F2925" i="3"/>
  <c r="L5760" i="1" s="1"/>
  <c r="F2926" i="3"/>
  <c r="L8127" i="1" s="1"/>
  <c r="F2927" i="3"/>
  <c r="F2928" i="3"/>
  <c r="F2929" i="3"/>
  <c r="F2930" i="3"/>
  <c r="L5813" i="1" s="1"/>
  <c r="F2931" i="3"/>
  <c r="L6977" i="1" s="1"/>
  <c r="F2932" i="3"/>
  <c r="F2933" i="3"/>
  <c r="L5486" i="1" s="1"/>
  <c r="F2934" i="3"/>
  <c r="L7417" i="1" s="1"/>
  <c r="F2935" i="3"/>
  <c r="F2936" i="3"/>
  <c r="F2937" i="3"/>
  <c r="L6519" i="1" s="1"/>
  <c r="F2938" i="3"/>
  <c r="L6095" i="1" s="1"/>
  <c r="F2939" i="3"/>
  <c r="F2940" i="3"/>
  <c r="L6377" i="1" s="1"/>
  <c r="F2941" i="3"/>
  <c r="F2942" i="3"/>
  <c r="F2943" i="3"/>
  <c r="F2944" i="3"/>
  <c r="L6700" i="1" s="1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L7309" i="1" s="1"/>
  <c r="F2958" i="3"/>
  <c r="L6596" i="1" s="1"/>
  <c r="F2959" i="3"/>
  <c r="L5935" i="1" s="1"/>
  <c r="F2960" i="3"/>
  <c r="L6024" i="1" s="1"/>
  <c r="F2961" i="3"/>
  <c r="L5385" i="1" s="1"/>
  <c r="F2962" i="3"/>
  <c r="L5963" i="1" s="1"/>
  <c r="F2963" i="3"/>
  <c r="L5455" i="1" s="1"/>
  <c r="F2964" i="3"/>
  <c r="L6890" i="1" s="1"/>
  <c r="F2965" i="3"/>
  <c r="L6544" i="1" s="1"/>
  <c r="F2966" i="3"/>
  <c r="F2967" i="3"/>
  <c r="F2968" i="3"/>
  <c r="L5548" i="1" s="1"/>
  <c r="F2969" i="3"/>
  <c r="F2970" i="3"/>
  <c r="F2971" i="3"/>
  <c r="L5478" i="1" s="1"/>
  <c r="F2972" i="3"/>
  <c r="L5370" i="1" s="1"/>
  <c r="F2973" i="3"/>
  <c r="L6809" i="1" s="1"/>
  <c r="F2974" i="3"/>
  <c r="F2975" i="3"/>
  <c r="L7469" i="1" s="1"/>
  <c r="F2976" i="3"/>
  <c r="F2977" i="3"/>
  <c r="F2978" i="3"/>
  <c r="L5427" i="1" s="1"/>
  <c r="F2979" i="3"/>
  <c r="L6486" i="1" s="1"/>
  <c r="F2980" i="3"/>
  <c r="F2981" i="3"/>
  <c r="L6168" i="1" s="1"/>
  <c r="F2982" i="3"/>
  <c r="F2983" i="3"/>
  <c r="L6219" i="1" s="1"/>
  <c r="F2984" i="3"/>
  <c r="L5666" i="1" s="1"/>
  <c r="F2985" i="3"/>
  <c r="F2986" i="3"/>
  <c r="F2987" i="3"/>
  <c r="L6296" i="1" s="1"/>
  <c r="F2988" i="3"/>
  <c r="F2989" i="3"/>
  <c r="L7021" i="1" s="1"/>
  <c r="F2990" i="3"/>
  <c r="L5741" i="1" s="1"/>
  <c r="F2991" i="3"/>
  <c r="F2992" i="3"/>
  <c r="L5670" i="1" s="1"/>
  <c r="F2993" i="3"/>
  <c r="L6264" i="1" s="1"/>
  <c r="F2994" i="3"/>
  <c r="F2995" i="3"/>
  <c r="F2996" i="3"/>
  <c r="F2997" i="3"/>
  <c r="F2998" i="3"/>
  <c r="F2999" i="3"/>
  <c r="L6236" i="1" s="1"/>
  <c r="F3000" i="3"/>
  <c r="L5581" i="1" s="1"/>
  <c r="F3001" i="3"/>
  <c r="F3002" i="3"/>
  <c r="L6738" i="1" s="1"/>
  <c r="F3003" i="3"/>
  <c r="F3004" i="3"/>
  <c r="L6285" i="1" s="1"/>
  <c r="F3005" i="3"/>
  <c r="F3006" i="3"/>
  <c r="F3007" i="3"/>
  <c r="L5686" i="1" s="1"/>
  <c r="F3008" i="3"/>
  <c r="L6893" i="1" s="1"/>
  <c r="F3009" i="3"/>
  <c r="L5797" i="1" s="1"/>
  <c r="F3010" i="3"/>
  <c r="F3011" i="3"/>
  <c r="F3012" i="3"/>
  <c r="F3013" i="3"/>
  <c r="F3014" i="3"/>
  <c r="F3015" i="3"/>
  <c r="F3016" i="3"/>
  <c r="F3017" i="3"/>
  <c r="L5855" i="1" s="1"/>
  <c r="F3018" i="3"/>
  <c r="F3019" i="3"/>
  <c r="F3020" i="3"/>
  <c r="F3021" i="3"/>
  <c r="L7138" i="1" s="1"/>
  <c r="F3022" i="3"/>
  <c r="L6348" i="1" s="1"/>
  <c r="F3023" i="3"/>
  <c r="F3024" i="3"/>
  <c r="L6140" i="1" s="1"/>
  <c r="F3025" i="3"/>
  <c r="L6799" i="1" s="1"/>
  <c r="F3026" i="3"/>
  <c r="F3027" i="3"/>
  <c r="L7294" i="1" s="1"/>
  <c r="F3028" i="3"/>
  <c r="F3029" i="3"/>
  <c r="L5620" i="1" s="1"/>
  <c r="F3030" i="3"/>
  <c r="L6573" i="1" s="1"/>
  <c r="F3031" i="3"/>
  <c r="L6591" i="1" s="1"/>
  <c r="F3032" i="3"/>
  <c r="L6583" i="1" s="1"/>
  <c r="F3033" i="3"/>
  <c r="F3034" i="3"/>
  <c r="L7208" i="1" s="1"/>
  <c r="F3035" i="3"/>
  <c r="F3036" i="3"/>
  <c r="F3037" i="3"/>
  <c r="L5710" i="1" s="1"/>
  <c r="F3038" i="3"/>
  <c r="L5866" i="1" s="1"/>
  <c r="F3039" i="3"/>
  <c r="L7081" i="1" s="1"/>
  <c r="F3040" i="3"/>
  <c r="L6223" i="1" s="1"/>
  <c r="F3041" i="3"/>
  <c r="F3042" i="3"/>
  <c r="L7409" i="1" s="1"/>
  <c r="F3043" i="3"/>
  <c r="F3044" i="3"/>
  <c r="L7092" i="1" s="1"/>
  <c r="F3045" i="3"/>
  <c r="F3046" i="3"/>
  <c r="F3047" i="3"/>
  <c r="F3048" i="3"/>
  <c r="L6613" i="1" s="1"/>
  <c r="F3049" i="3"/>
  <c r="F3050" i="3"/>
  <c r="F3051" i="3"/>
  <c r="L5737" i="1" s="1"/>
  <c r="F3052" i="3"/>
  <c r="L6802" i="1" s="1"/>
  <c r="F3053" i="3"/>
  <c r="L7472" i="1" s="1"/>
  <c r="F3054" i="3"/>
  <c r="L5995" i="1" s="1"/>
  <c r="F3055" i="3"/>
  <c r="L6928" i="1" s="1"/>
  <c r="F3056" i="3"/>
  <c r="L5615" i="1" s="1"/>
  <c r="F3057" i="3"/>
  <c r="F3058" i="3"/>
  <c r="L5824" i="1" s="1"/>
  <c r="F3059" i="3"/>
  <c r="F3060" i="3"/>
  <c r="F3061" i="3"/>
  <c r="L7539" i="1" s="1"/>
  <c r="F3062" i="3"/>
  <c r="L6169" i="1" s="1"/>
  <c r="F3063" i="3"/>
  <c r="L7060" i="1" s="1"/>
  <c r="F3064" i="3"/>
  <c r="L5801" i="1" s="1"/>
  <c r="F3065" i="3"/>
  <c r="L7243" i="1" s="1"/>
  <c r="F3066" i="3"/>
  <c r="L6616" i="1" s="1"/>
  <c r="F3067" i="3"/>
  <c r="F3068" i="3"/>
  <c r="F3069" i="3"/>
  <c r="L5837" i="1" s="1"/>
  <c r="F3070" i="3"/>
  <c r="L5863" i="1" s="1"/>
  <c r="F3071" i="3"/>
  <c r="L5920" i="1" s="1"/>
  <c r="F3072" i="3"/>
  <c r="L5715" i="1" s="1"/>
  <c r="F3073" i="3"/>
  <c r="F3074" i="3"/>
  <c r="L6466" i="1" s="1"/>
  <c r="F3075" i="3"/>
  <c r="L5701" i="1" s="1"/>
  <c r="F3076" i="3"/>
  <c r="F3077" i="3"/>
  <c r="F3078" i="3"/>
  <c r="F3079" i="3"/>
  <c r="L5802" i="1" s="1"/>
  <c r="F3080" i="3"/>
  <c r="F3081" i="3"/>
  <c r="F3082" i="3"/>
  <c r="F3083" i="3"/>
  <c r="F3084" i="3"/>
  <c r="L5716" i="1" s="1"/>
  <c r="F3085" i="3"/>
  <c r="L6347" i="1" s="1"/>
  <c r="F3086" i="3"/>
  <c r="L7113" i="1" s="1"/>
  <c r="F3087" i="3"/>
  <c r="L6122" i="1" s="1"/>
  <c r="F3088" i="3"/>
  <c r="L7401" i="1" s="1"/>
  <c r="F3089" i="3"/>
  <c r="L6167" i="1" s="1"/>
  <c r="F3090" i="3"/>
  <c r="F3091" i="3"/>
  <c r="F3092" i="3"/>
  <c r="L6008" i="1" s="1"/>
  <c r="F3093" i="3"/>
  <c r="F3094" i="3"/>
  <c r="L5806" i="1" s="1"/>
  <c r="F3095" i="3"/>
  <c r="L6946" i="1" s="1"/>
  <c r="F3096" i="3"/>
  <c r="L6115" i="1" s="1"/>
  <c r="F3097" i="3"/>
  <c r="L5711" i="1" s="1"/>
  <c r="F3098" i="3"/>
  <c r="F3099" i="3"/>
  <c r="F3100" i="3"/>
  <c r="L5788" i="1" s="1"/>
  <c r="F3101" i="3"/>
  <c r="L5789" i="1" s="1"/>
  <c r="F3102" i="3"/>
  <c r="L6366" i="1" s="1"/>
  <c r="F3103" i="3"/>
  <c r="F3104" i="3"/>
  <c r="L5872" i="1" s="1"/>
  <c r="F3105" i="3"/>
  <c r="F3106" i="3"/>
  <c r="L6126" i="1" s="1"/>
  <c r="F3107" i="3"/>
  <c r="L6066" i="1" s="1"/>
  <c r="F3108" i="3"/>
  <c r="L6208" i="1" s="1"/>
  <c r="F3109" i="3"/>
  <c r="L6083" i="1" s="1"/>
  <c r="F3110" i="3"/>
  <c r="L6936" i="1" s="1"/>
  <c r="F3111" i="3"/>
  <c r="L6023" i="1" s="1"/>
  <c r="F3112" i="3"/>
  <c r="L5979" i="1" s="1"/>
  <c r="F3113" i="3"/>
  <c r="L5840" i="1" s="1"/>
  <c r="F3114" i="3"/>
  <c r="L7668" i="1" s="1"/>
  <c r="F3115" i="3"/>
  <c r="F3116" i="3"/>
  <c r="L5787" i="1" s="1"/>
  <c r="F3117" i="3"/>
  <c r="F3118" i="3"/>
  <c r="F3119" i="3"/>
  <c r="F3120" i="3"/>
  <c r="F3121" i="3"/>
  <c r="F3122" i="3"/>
  <c r="L5616" i="1" s="1"/>
  <c r="F3123" i="3"/>
  <c r="L5786" i="1" s="1"/>
  <c r="F3124" i="3"/>
  <c r="L6608" i="1" s="1"/>
  <c r="F3125" i="3"/>
  <c r="F3126" i="3"/>
  <c r="L5791" i="1" s="1"/>
  <c r="F3127" i="3"/>
  <c r="L5754" i="1" s="1"/>
  <c r="F3128" i="3"/>
  <c r="L5796" i="1" s="1"/>
  <c r="F3129" i="3"/>
  <c r="L6121" i="1" s="1"/>
  <c r="F3130" i="3"/>
  <c r="F3131" i="3"/>
  <c r="F3132" i="3"/>
  <c r="L6908" i="1" s="1"/>
  <c r="F3133" i="3"/>
  <c r="L6720" i="1" s="1"/>
  <c r="F3134" i="3"/>
  <c r="F3135" i="3"/>
  <c r="F3136" i="3"/>
  <c r="L6467" i="1" s="1"/>
  <c r="F3137" i="3"/>
  <c r="L5793" i="1" s="1"/>
  <c r="F3138" i="3"/>
  <c r="L6509" i="1" s="1"/>
  <c r="F3139" i="3"/>
  <c r="L5922" i="1" s="1"/>
  <c r="F3140" i="3"/>
  <c r="L5827" i="1" s="1"/>
  <c r="F3141" i="3"/>
  <c r="L6506" i="1" s="1"/>
  <c r="F3142" i="3"/>
  <c r="L5846" i="1" s="1"/>
  <c r="F3143" i="3"/>
  <c r="F3144" i="3"/>
  <c r="F3145" i="3"/>
  <c r="F3146" i="3"/>
  <c r="F3147" i="3"/>
  <c r="L7799" i="1" s="1"/>
  <c r="F3148" i="3"/>
  <c r="F3149" i="3"/>
  <c r="F3150" i="3"/>
  <c r="F3151" i="3"/>
  <c r="L6112" i="1" s="1"/>
  <c r="F3152" i="3"/>
  <c r="F3153" i="3"/>
  <c r="L6873" i="1" s="1"/>
  <c r="F3154" i="3"/>
  <c r="L7449" i="1" s="1"/>
  <c r="F3155" i="3"/>
  <c r="L6776" i="1" s="1"/>
  <c r="F3156" i="3"/>
  <c r="F3157" i="3"/>
  <c r="L6553" i="1" s="1"/>
  <c r="F3158" i="3"/>
  <c r="L7421" i="1" s="1"/>
  <c r="F3159" i="3"/>
  <c r="F3160" i="3"/>
  <c r="F3161" i="3"/>
  <c r="F3162" i="3"/>
  <c r="L5838" i="1" s="1"/>
  <c r="F3163" i="3"/>
  <c r="F3164" i="3"/>
  <c r="L5869" i="1" s="1"/>
  <c r="F3165" i="3"/>
  <c r="L7292" i="1" s="1"/>
  <c r="F3166" i="3"/>
  <c r="L6874" i="1" s="1"/>
  <c r="F3167" i="3"/>
  <c r="L5870" i="1" s="1"/>
  <c r="F3168" i="3"/>
  <c r="L7471" i="1" s="1"/>
  <c r="F3169" i="3"/>
  <c r="L5852" i="1" s="1"/>
  <c r="F3170" i="3"/>
  <c r="L6489" i="1" s="1"/>
  <c r="F3171" i="3"/>
  <c r="L5845" i="1" s="1"/>
  <c r="F3172" i="3"/>
  <c r="L5960" i="1" s="1"/>
  <c r="F3173" i="3"/>
  <c r="F3174" i="3"/>
  <c r="L7244" i="1" s="1"/>
  <c r="F3175" i="3"/>
  <c r="F3176" i="3"/>
  <c r="F3177" i="3"/>
  <c r="F3178" i="3"/>
  <c r="F3179" i="3"/>
  <c r="L7453" i="1" s="1"/>
  <c r="F3180" i="3"/>
  <c r="F3181" i="3"/>
  <c r="L7369" i="1" s="1"/>
  <c r="F3182" i="3"/>
  <c r="F3183" i="3"/>
  <c r="F3184" i="3"/>
  <c r="F3185" i="3"/>
  <c r="L6699" i="1" s="1"/>
  <c r="F3186" i="3"/>
  <c r="L6220" i="1" s="1"/>
  <c r="F3187" i="3"/>
  <c r="F3188" i="3"/>
  <c r="L6423" i="1" s="1"/>
  <c r="F3189" i="3"/>
  <c r="F3190" i="3"/>
  <c r="F3191" i="3"/>
  <c r="F3192" i="3"/>
  <c r="L7005" i="1" s="1"/>
  <c r="F3193" i="3"/>
  <c r="F3194" i="3"/>
  <c r="F3195" i="3"/>
  <c r="L6370" i="1" s="1"/>
  <c r="F3196" i="3"/>
  <c r="F3197" i="3"/>
  <c r="L6821" i="1" s="1"/>
  <c r="F3198" i="3"/>
  <c r="F3199" i="3"/>
  <c r="L6176" i="1" s="1"/>
  <c r="F3200" i="3"/>
  <c r="F3201" i="3"/>
  <c r="F3202" i="3"/>
  <c r="L6464" i="1" s="1"/>
  <c r="F3203" i="3"/>
  <c r="F3204" i="3"/>
  <c r="L6539" i="1" s="1"/>
  <c r="F3205" i="3"/>
  <c r="F3206" i="3"/>
  <c r="F3207" i="3"/>
  <c r="F3208" i="3"/>
  <c r="F3209" i="3"/>
  <c r="F3210" i="3"/>
  <c r="L6666" i="1" s="1"/>
  <c r="F3211" i="3"/>
  <c r="L6336" i="1" s="1"/>
  <c r="F3212" i="3"/>
  <c r="F3213" i="3"/>
  <c r="F3214" i="3"/>
  <c r="F3215" i="3"/>
  <c r="F3216" i="3"/>
  <c r="L7800" i="1" s="1"/>
  <c r="F3217" i="3"/>
  <c r="F3218" i="3"/>
  <c r="F3219" i="3"/>
  <c r="F3220" i="3"/>
  <c r="L6546" i="1" s="1"/>
  <c r="F3221" i="3"/>
  <c r="F3222" i="3"/>
  <c r="F3223" i="3"/>
  <c r="L6968" i="1" s="1"/>
  <c r="F3224" i="3"/>
  <c r="L6118" i="1" s="1"/>
  <c r="F3225" i="3"/>
  <c r="F3226" i="3"/>
  <c r="F3227" i="3"/>
  <c r="L6465" i="1" s="1"/>
  <c r="F3228" i="3"/>
  <c r="L7448" i="1" s="1"/>
  <c r="F3229" i="3"/>
  <c r="L7998" i="1" s="1"/>
  <c r="F3230" i="3"/>
  <c r="F3231" i="3"/>
  <c r="L6304" i="1" s="1"/>
  <c r="F3232" i="3"/>
  <c r="F3233" i="3"/>
  <c r="F3234" i="3"/>
  <c r="L7546" i="1" s="1"/>
  <c r="F3235" i="3"/>
  <c r="F3236" i="3"/>
  <c r="F3237" i="3"/>
  <c r="L6234" i="1" s="1"/>
  <c r="F3238" i="3"/>
  <c r="L7102" i="1" s="1"/>
  <c r="F3239" i="3"/>
  <c r="F3240" i="3"/>
  <c r="L6477" i="1" s="1"/>
  <c r="F3241" i="3"/>
  <c r="L7128" i="1" s="1"/>
  <c r="F3242" i="3"/>
  <c r="L6626" i="1" s="1"/>
  <c r="F3243" i="3"/>
  <c r="L6492" i="1" s="1"/>
  <c r="F3244" i="3"/>
  <c r="L6752" i="1" s="1"/>
  <c r="F3245" i="3"/>
  <c r="L6516" i="1" s="1"/>
  <c r="F3246" i="3"/>
  <c r="L6497" i="1" s="1"/>
  <c r="F3247" i="3"/>
  <c r="L6393" i="1" s="1"/>
  <c r="F3248" i="3"/>
  <c r="L6570" i="1" s="1"/>
  <c r="F3249" i="3"/>
  <c r="F3250" i="3"/>
  <c r="L6026" i="1" s="1"/>
  <c r="F3251" i="3"/>
  <c r="L7646" i="1" s="1"/>
  <c r="F3252" i="3"/>
  <c r="F3253" i="3"/>
  <c r="F3254" i="3"/>
  <c r="L7331" i="1" s="1"/>
  <c r="F3255" i="3"/>
  <c r="L6941" i="1" s="1"/>
  <c r="F3256" i="3"/>
  <c r="L6093" i="1" s="1"/>
  <c r="F3257" i="3"/>
  <c r="F3258" i="3"/>
  <c r="F3259" i="3"/>
  <c r="F3260" i="3"/>
  <c r="F3261" i="3"/>
  <c r="F3262" i="3"/>
  <c r="F3263" i="3"/>
  <c r="L6162" i="1" s="1"/>
  <c r="F3264" i="3"/>
  <c r="L6174" i="1" s="1"/>
  <c r="F3265" i="3"/>
  <c r="F3266" i="3"/>
  <c r="L6708" i="1" s="1"/>
  <c r="F3267" i="3"/>
  <c r="L6412" i="1" s="1"/>
  <c r="F3268" i="3"/>
  <c r="L7077" i="1" s="1"/>
  <c r="F3269" i="3"/>
  <c r="L6303" i="1" s="1"/>
  <c r="F3270" i="3"/>
  <c r="L6279" i="1" s="1"/>
  <c r="F3271" i="3"/>
  <c r="L6299" i="1" s="1"/>
  <c r="F3272" i="3"/>
  <c r="L6253" i="1" s="1"/>
  <c r="F3273" i="3"/>
  <c r="L6091" i="1" s="1"/>
  <c r="F3274" i="3"/>
  <c r="F3275" i="3"/>
  <c r="L6935" i="1" s="1"/>
  <c r="F3276" i="3"/>
  <c r="L6082" i="1" s="1"/>
  <c r="F3277" i="3"/>
  <c r="F3278" i="3"/>
  <c r="L6114" i="1" s="1"/>
  <c r="F3279" i="3"/>
  <c r="L6668" i="1" s="1"/>
  <c r="F3280" i="3"/>
  <c r="F3281" i="3"/>
  <c r="L7507" i="1" s="1"/>
  <c r="F3282" i="3"/>
  <c r="L6894" i="1" s="1"/>
  <c r="F3283" i="3"/>
  <c r="L7126" i="1" s="1"/>
  <c r="F3284" i="3"/>
  <c r="F3285" i="3"/>
  <c r="L6301" i="1" s="1"/>
  <c r="F3286" i="3"/>
  <c r="F3287" i="3"/>
  <c r="L7762" i="1" s="1"/>
  <c r="F3288" i="3"/>
  <c r="F3289" i="3"/>
  <c r="F3290" i="3"/>
  <c r="L6876" i="1" s="1"/>
  <c r="F3291" i="3"/>
  <c r="L6081" i="1" s="1"/>
  <c r="F3292" i="3"/>
  <c r="L7427" i="1" s="1"/>
  <c r="F3293" i="3"/>
  <c r="L6341" i="1" s="1"/>
  <c r="F3294" i="3"/>
  <c r="L6376" i="1" s="1"/>
  <c r="F3295" i="3"/>
  <c r="L6085" i="1" s="1"/>
  <c r="F3296" i="3"/>
  <c r="L7438" i="1" s="1"/>
  <c r="F3297" i="3"/>
  <c r="F3298" i="3"/>
  <c r="F3299" i="3"/>
  <c r="F3300" i="3"/>
  <c r="F3301" i="3"/>
  <c r="F3302" i="3"/>
  <c r="L7804" i="1" s="1"/>
  <c r="F3303" i="3"/>
  <c r="F3304" i="3"/>
  <c r="F3305" i="3"/>
  <c r="L7431" i="1" s="1"/>
  <c r="F3306" i="3"/>
  <c r="L6621" i="1" s="1"/>
  <c r="F3307" i="3"/>
  <c r="L6094" i="1" s="1"/>
  <c r="F3308" i="3"/>
  <c r="L6161" i="1" s="1"/>
  <c r="F3309" i="3"/>
  <c r="L7492" i="1" s="1"/>
  <c r="F3310" i="3"/>
  <c r="L6339" i="1" s="1"/>
  <c r="F3311" i="3"/>
  <c r="F3312" i="3"/>
  <c r="L7962" i="1" s="1"/>
  <c r="F3313" i="3"/>
  <c r="L7101" i="1" s="1"/>
  <c r="F3314" i="3"/>
  <c r="L6359" i="1" s="1"/>
  <c r="F3315" i="3"/>
  <c r="F3316" i="3"/>
  <c r="F3317" i="3"/>
  <c r="L6773" i="1" s="1"/>
  <c r="F3318" i="3"/>
  <c r="F3319" i="3"/>
  <c r="L6302" i="1" s="1"/>
  <c r="F3320" i="3"/>
  <c r="L7346" i="1" s="1"/>
  <c r="F3321" i="3"/>
  <c r="L7458" i="1" s="1"/>
  <c r="F3322" i="3"/>
  <c r="L6398" i="1" s="1"/>
  <c r="F3323" i="3"/>
  <c r="L7455" i="1" s="1"/>
  <c r="F3324" i="3"/>
  <c r="L6590" i="1" s="1"/>
  <c r="F3325" i="3"/>
  <c r="F3326" i="3"/>
  <c r="F3327" i="3"/>
  <c r="L7907" i="1" s="1"/>
  <c r="F3328" i="3"/>
  <c r="L7719" i="1" s="1"/>
  <c r="F3329" i="3"/>
  <c r="F3330" i="3"/>
  <c r="L6536" i="1" s="1"/>
  <c r="F3331" i="3"/>
  <c r="F3332" i="3"/>
  <c r="F3333" i="3"/>
  <c r="F3334" i="3"/>
  <c r="F3335" i="3"/>
  <c r="F3336" i="3"/>
  <c r="F3337" i="3"/>
  <c r="L6372" i="1" s="1"/>
  <c r="F3338" i="3"/>
  <c r="L6294" i="1" s="1"/>
  <c r="F3339" i="3"/>
  <c r="L6624" i="1" s="1"/>
  <c r="F3340" i="3"/>
  <c r="F3341" i="3"/>
  <c r="F3342" i="3"/>
  <c r="L6216" i="1" s="1"/>
  <c r="F3343" i="3"/>
  <c r="L8244" i="1" s="1"/>
  <c r="F3344" i="3"/>
  <c r="L6684" i="1" s="1"/>
  <c r="F3345" i="3"/>
  <c r="F3346" i="3"/>
  <c r="F3347" i="3"/>
  <c r="F3348" i="3"/>
  <c r="L7692" i="1" s="1"/>
  <c r="F3349" i="3"/>
  <c r="L7965" i="1" s="1"/>
  <c r="F3350" i="3"/>
  <c r="L6249" i="1" s="1"/>
  <c r="F3351" i="3"/>
  <c r="F3352" i="3"/>
  <c r="L7634" i="1" s="1"/>
  <c r="F3353" i="3"/>
  <c r="F3354" i="3"/>
  <c r="L6500" i="1" s="1"/>
  <c r="F3355" i="3"/>
  <c r="L6090" i="1" s="1"/>
  <c r="F3356" i="3"/>
  <c r="F3357" i="3"/>
  <c r="F3358" i="3"/>
  <c r="F3359" i="3"/>
  <c r="F3360" i="3"/>
  <c r="L6598" i="1" s="1"/>
  <c r="F3361" i="3"/>
  <c r="F3362" i="3"/>
  <c r="F3363" i="3"/>
  <c r="L7775" i="1" s="1"/>
  <c r="F3364" i="3"/>
  <c r="F3365" i="3"/>
  <c r="L7782" i="1" s="1"/>
  <c r="F3366" i="3"/>
  <c r="L6092" i="1" s="1"/>
  <c r="F3367" i="3"/>
  <c r="F3368" i="3"/>
  <c r="L6911" i="1" s="1"/>
  <c r="F3369" i="3"/>
  <c r="F3370" i="3"/>
  <c r="F3371" i="3"/>
  <c r="F3372" i="3"/>
  <c r="L6032" i="1" s="1"/>
  <c r="F3373" i="3"/>
  <c r="L6089" i="1" s="1"/>
  <c r="F3374" i="3"/>
  <c r="L7048" i="1" s="1"/>
  <c r="F3375" i="3"/>
  <c r="L8037" i="1" s="1"/>
  <c r="F3376" i="3"/>
  <c r="L6617" i="1" s="1"/>
  <c r="F3377" i="3"/>
  <c r="L7389" i="1" s="1"/>
  <c r="F3378" i="3"/>
  <c r="F3379" i="3"/>
  <c r="L7552" i="1" s="1"/>
  <c r="F3380" i="3"/>
  <c r="L7075" i="1" s="1"/>
  <c r="F3381" i="3"/>
  <c r="L7371" i="1" s="1"/>
  <c r="F3382" i="3"/>
  <c r="F3383" i="3"/>
  <c r="L6832" i="1" s="1"/>
  <c r="F3384" i="3"/>
  <c r="F3385" i="3"/>
  <c r="F3386" i="3"/>
  <c r="F3387" i="3"/>
  <c r="F3388" i="3"/>
  <c r="L6870" i="1" s="1"/>
  <c r="F3389" i="3"/>
  <c r="L6360" i="1" s="1"/>
  <c r="F3390" i="3"/>
  <c r="L7809" i="1" s="1"/>
  <c r="F3391" i="3"/>
  <c r="L7174" i="1" s="1"/>
  <c r="F3392" i="3"/>
  <c r="L7347" i="1" s="1"/>
  <c r="F3393" i="3"/>
  <c r="L7281" i="1" s="1"/>
  <c r="F3394" i="3"/>
  <c r="F3395" i="3"/>
  <c r="F3396" i="3"/>
  <c r="F3397" i="3"/>
  <c r="F3398" i="3"/>
  <c r="F3399" i="3"/>
  <c r="L7749" i="1" s="1"/>
  <c r="F3400" i="3"/>
  <c r="F3401" i="3"/>
  <c r="F3402" i="3"/>
  <c r="L6803" i="1" s="1"/>
  <c r="F3403" i="3"/>
  <c r="F3404" i="3"/>
  <c r="F3405" i="3"/>
  <c r="L7034" i="1" s="1"/>
  <c r="F3406" i="3"/>
  <c r="L7322" i="1" s="1"/>
  <c r="F3407" i="3"/>
  <c r="F3408" i="3"/>
  <c r="F3409" i="3"/>
  <c r="L7619" i="1" s="1"/>
  <c r="F3410" i="3"/>
  <c r="L7086" i="1" s="1"/>
  <c r="F3411" i="3"/>
  <c r="L6643" i="1" s="1"/>
  <c r="F3412" i="3"/>
  <c r="L7057" i="1" s="1"/>
  <c r="F3413" i="3"/>
  <c r="F3414" i="3"/>
  <c r="F3415" i="3"/>
  <c r="F3416" i="3"/>
  <c r="F3417" i="3"/>
  <c r="F3418" i="3"/>
  <c r="L7468" i="1" s="1"/>
  <c r="F3419" i="3"/>
  <c r="F3420" i="3"/>
  <c r="L6495" i="1" s="1"/>
  <c r="F3421" i="3"/>
  <c r="F3422" i="3"/>
  <c r="F3423" i="3"/>
  <c r="F3424" i="3"/>
  <c r="L7370" i="1" s="1"/>
  <c r="F3425" i="3"/>
  <c r="F3426" i="3"/>
  <c r="F3427" i="3"/>
  <c r="F3428" i="3"/>
  <c r="L6261" i="1" s="1"/>
  <c r="F3429" i="3"/>
  <c r="F3430" i="3"/>
  <c r="F3431" i="3"/>
  <c r="F3432" i="3"/>
  <c r="F3433" i="3"/>
  <c r="F3434" i="3"/>
  <c r="F3435" i="3"/>
  <c r="F3436" i="3"/>
  <c r="L6363" i="1" s="1"/>
  <c r="F3437" i="3"/>
  <c r="L6295" i="1" s="1"/>
  <c r="F3438" i="3"/>
  <c r="F3439" i="3"/>
  <c r="L6409" i="1" s="1"/>
  <c r="F3440" i="3"/>
  <c r="L6018" i="1" s="1"/>
  <c r="F3441" i="3"/>
  <c r="L6019" i="1" s="1"/>
  <c r="F3442" i="3"/>
  <c r="L6020" i="1" s="1"/>
  <c r="F3443" i="3"/>
  <c r="L6021" i="1" s="1"/>
  <c r="F3444" i="3"/>
  <c r="L6022" i="1" s="1"/>
  <c r="F3445" i="3"/>
  <c r="F3446" i="3"/>
  <c r="L7316" i="1" s="1"/>
  <c r="F3447" i="3"/>
  <c r="F3448" i="3"/>
  <c r="F3449" i="3"/>
  <c r="L7212" i="1" s="1"/>
  <c r="F3450" i="3"/>
  <c r="F3451" i="3"/>
  <c r="F3452" i="3"/>
  <c r="L6921" i="1" s="1"/>
  <c r="F3453" i="3"/>
  <c r="F3454" i="3"/>
  <c r="L6257" i="1" s="1"/>
  <c r="F3455" i="3"/>
  <c r="L6681" i="1" s="1"/>
  <c r="F3456" i="3"/>
  <c r="F3457" i="3"/>
  <c r="L7044" i="1" s="1"/>
  <c r="F3458" i="3"/>
  <c r="L7685" i="1" s="1"/>
  <c r="F3459" i="3"/>
  <c r="F3460" i="3"/>
  <c r="L6686" i="1" s="1"/>
  <c r="F3461" i="3"/>
  <c r="L7045" i="1" s="1"/>
  <c r="F3462" i="3"/>
  <c r="L6664" i="1" s="1"/>
  <c r="F3463" i="3"/>
  <c r="F3464" i="3"/>
  <c r="F3465" i="3"/>
  <c r="F3466" i="3"/>
  <c r="L7024" i="1" s="1"/>
  <c r="F3467" i="3"/>
  <c r="F3468" i="3"/>
  <c r="L6852" i="1" s="1"/>
  <c r="F3469" i="3"/>
  <c r="L6316" i="1" s="1"/>
  <c r="F3470" i="3"/>
  <c r="L7274" i="1" s="1"/>
  <c r="F3471" i="3"/>
  <c r="L6561" i="1" s="1"/>
  <c r="F3472" i="3"/>
  <c r="F3473" i="3"/>
  <c r="L7250" i="1" s="1"/>
  <c r="F3474" i="3"/>
  <c r="F3475" i="3"/>
  <c r="L7661" i="1" s="1"/>
  <c r="F3476" i="3"/>
  <c r="L6731" i="1" s="1"/>
  <c r="F3477" i="3"/>
  <c r="F3478" i="3"/>
  <c r="F3479" i="3"/>
  <c r="F3480" i="3"/>
  <c r="F3481" i="3"/>
  <c r="L6778" i="1" s="1"/>
  <c r="F3482" i="3"/>
  <c r="L7384" i="1" s="1"/>
  <c r="F3483" i="3"/>
  <c r="F3484" i="3"/>
  <c r="F3485" i="3"/>
  <c r="L6609" i="1" s="1"/>
  <c r="F3486" i="3"/>
  <c r="F3487" i="3"/>
  <c r="F3488" i="3"/>
  <c r="L7145" i="1" s="1"/>
  <c r="F3489" i="3"/>
  <c r="L6820" i="1" s="1"/>
  <c r="F3490" i="3"/>
  <c r="F3491" i="3"/>
  <c r="F3492" i="3"/>
  <c r="F3493" i="3"/>
  <c r="F3494" i="3"/>
  <c r="F3495" i="3"/>
  <c r="L6875" i="1" s="1"/>
  <c r="F3496" i="3"/>
  <c r="L6710" i="1" s="1"/>
  <c r="F3497" i="3"/>
  <c r="F3498" i="3"/>
  <c r="L7171" i="1" s="1"/>
  <c r="F3499" i="3"/>
  <c r="F3500" i="3"/>
  <c r="L6599" i="1" s="1"/>
  <c r="F3501" i="3"/>
  <c r="F3502" i="3"/>
  <c r="F3503" i="3"/>
  <c r="F3504" i="3"/>
  <c r="F3505" i="3"/>
  <c r="F3506" i="3"/>
  <c r="L7090" i="1" s="1"/>
  <c r="F3507" i="3"/>
  <c r="L7085" i="1" s="1"/>
  <c r="F3508" i="3"/>
  <c r="L7089" i="1" s="1"/>
  <c r="F3509" i="3"/>
  <c r="L6971" i="1" s="1"/>
  <c r="F3510" i="3"/>
  <c r="F3511" i="3"/>
  <c r="L7088" i="1" s="1"/>
  <c r="F3512" i="3"/>
  <c r="L6636" i="1" s="1"/>
  <c r="F3513" i="3"/>
  <c r="L7087" i="1" s="1"/>
  <c r="F3514" i="3"/>
  <c r="L7091" i="1" s="1"/>
  <c r="F3515" i="3"/>
  <c r="L7125" i="1" s="1"/>
  <c r="F3516" i="3"/>
  <c r="L6775" i="1" s="1"/>
  <c r="F3517" i="3"/>
  <c r="F3518" i="3"/>
  <c r="F3519" i="3"/>
  <c r="F3520" i="3"/>
  <c r="L6491" i="1" s="1"/>
  <c r="F3521" i="3"/>
  <c r="F3522" i="3"/>
  <c r="L7210" i="1" s="1"/>
  <c r="F3523" i="3"/>
  <c r="F3524" i="3"/>
  <c r="F3525" i="3"/>
  <c r="L6602" i="1" s="1"/>
  <c r="F3526" i="3"/>
  <c r="L7435" i="1" s="1"/>
  <c r="F3527" i="3"/>
  <c r="F3528" i="3"/>
  <c r="F3529" i="3"/>
  <c r="L6620" i="1" s="1"/>
  <c r="F3530" i="3"/>
  <c r="L7365" i="1" s="1"/>
  <c r="F3531" i="3"/>
  <c r="L7826" i="1" s="1"/>
  <c r="F3532" i="3"/>
  <c r="F3533" i="3"/>
  <c r="F3534" i="3"/>
  <c r="L8207" i="1" s="1"/>
  <c r="F3535" i="3"/>
  <c r="L7467" i="1" s="1"/>
  <c r="F3536" i="3"/>
  <c r="F3537" i="3"/>
  <c r="L6428" i="1" s="1"/>
  <c r="F3538" i="3"/>
  <c r="F3539" i="3"/>
  <c r="F3540" i="3"/>
  <c r="L6642" i="1" s="1"/>
  <c r="F3541" i="3"/>
  <c r="F3542" i="3"/>
  <c r="F3543" i="3"/>
  <c r="F3544" i="3"/>
  <c r="L6690" i="1" s="1"/>
  <c r="F3545" i="3"/>
  <c r="F3546" i="3"/>
  <c r="L7541" i="1" s="1"/>
  <c r="F3547" i="3"/>
  <c r="L7767" i="1" s="1"/>
  <c r="F3548" i="3"/>
  <c r="L6829" i="1" s="1"/>
  <c r="F3549" i="3"/>
  <c r="F3550" i="3"/>
  <c r="F3551" i="3"/>
  <c r="F3552" i="3"/>
  <c r="F3553" i="3"/>
  <c r="L7912" i="1" s="1"/>
  <c r="F3554" i="3"/>
  <c r="L7225" i="1" s="1"/>
  <c r="F3555" i="3"/>
  <c r="F3556" i="3"/>
  <c r="F3557" i="3"/>
  <c r="F3558" i="3"/>
  <c r="L6828" i="1" s="1"/>
  <c r="F3559" i="3"/>
  <c r="F3560" i="3"/>
  <c r="L7176" i="1" s="1"/>
  <c r="F3561" i="3"/>
  <c r="F3562" i="3"/>
  <c r="L6982" i="1" s="1"/>
  <c r="F3563" i="3"/>
  <c r="F3564" i="3"/>
  <c r="F3565" i="3"/>
  <c r="F3566" i="3"/>
  <c r="L7136" i="1" s="1"/>
  <c r="F3567" i="3"/>
  <c r="F3568" i="3"/>
  <c r="L7785" i="1" s="1"/>
  <c r="F3569" i="3"/>
  <c r="L6866" i="1" s="1"/>
  <c r="F3570" i="3"/>
  <c r="L7466" i="1" s="1"/>
  <c r="F3571" i="3"/>
  <c r="F3572" i="3"/>
  <c r="F3573" i="3"/>
  <c r="L7567" i="1" s="1"/>
  <c r="F3574" i="3"/>
  <c r="F3575" i="3"/>
  <c r="F3576" i="3"/>
  <c r="L6836" i="1" s="1"/>
  <c r="F3577" i="3"/>
  <c r="F3578" i="3"/>
  <c r="L6898" i="1" s="1"/>
  <c r="F3579" i="3"/>
  <c r="F3580" i="3"/>
  <c r="L6669" i="1" s="1"/>
  <c r="F3581" i="3"/>
  <c r="L7940" i="1" s="1"/>
  <c r="F3582" i="3"/>
  <c r="L6880" i="1" s="1"/>
  <c r="F3583" i="3"/>
  <c r="L7083" i="1" s="1"/>
  <c r="F3584" i="3"/>
  <c r="F3585" i="3"/>
  <c r="F3586" i="3"/>
  <c r="F3587" i="3"/>
  <c r="L6950" i="1" s="1"/>
  <c r="F3588" i="3"/>
  <c r="F3589" i="3"/>
  <c r="L6805" i="1" s="1"/>
  <c r="F3590" i="3"/>
  <c r="F3591" i="3"/>
  <c r="F3592" i="3"/>
  <c r="F3593" i="3"/>
  <c r="F3594" i="3"/>
  <c r="F3595" i="3"/>
  <c r="F3596" i="3"/>
  <c r="L7430" i="1" s="1"/>
  <c r="F3597" i="3"/>
  <c r="F3598" i="3"/>
  <c r="L7061" i="1" s="1"/>
  <c r="F3599" i="3"/>
  <c r="F3600" i="3"/>
  <c r="L7794" i="1" s="1"/>
  <c r="F3601" i="3"/>
  <c r="F3602" i="3"/>
  <c r="F3603" i="3"/>
  <c r="F3604" i="3"/>
  <c r="F3605" i="3"/>
  <c r="F3606" i="3"/>
  <c r="F3607" i="3"/>
  <c r="L7796" i="1" s="1"/>
  <c r="F3608" i="3"/>
  <c r="F3609" i="3"/>
  <c r="F3610" i="3"/>
  <c r="F3611" i="3"/>
  <c r="F3612" i="3"/>
  <c r="F3613" i="3"/>
  <c r="L7942" i="1" s="1"/>
  <c r="F3614" i="3"/>
  <c r="F3615" i="3"/>
  <c r="L8161" i="1" s="1"/>
  <c r="F3616" i="3"/>
  <c r="L6986" i="1" s="1"/>
  <c r="F3617" i="3"/>
  <c r="L7110" i="1" s="1"/>
  <c r="F3618" i="3"/>
  <c r="F3619" i="3"/>
  <c r="L7698" i="1" s="1"/>
  <c r="F3620" i="3"/>
  <c r="L7559" i="1" s="1"/>
  <c r="F3621" i="3"/>
  <c r="L7180" i="1" s="1"/>
  <c r="F3622" i="3"/>
  <c r="F3623" i="3"/>
  <c r="F3624" i="3"/>
  <c r="F3625" i="3"/>
  <c r="L7161" i="1" s="1"/>
  <c r="F3626" i="3"/>
  <c r="F3627" i="3"/>
  <c r="L7025" i="1" s="1"/>
  <c r="F3628" i="3"/>
  <c r="F3629" i="3"/>
  <c r="L7016" i="1" s="1"/>
  <c r="F3630" i="3"/>
  <c r="F3631" i="3"/>
  <c r="L7578" i="1" s="1"/>
  <c r="F3632" i="3"/>
  <c r="F3633" i="3"/>
  <c r="L7059" i="1" s="1"/>
  <c r="F3634" i="3"/>
  <c r="L7163" i="1" s="1"/>
  <c r="F3635" i="3"/>
  <c r="L6770" i="1" s="1"/>
  <c r="F3636" i="3"/>
  <c r="F3637" i="3"/>
  <c r="L7026" i="1" s="1"/>
  <c r="F3638" i="3"/>
  <c r="F3639" i="3"/>
  <c r="F3640" i="3"/>
  <c r="F3641" i="3"/>
  <c r="L7963" i="1" s="1"/>
  <c r="F3642" i="3"/>
  <c r="F3643" i="3"/>
  <c r="L7680" i="1" s="1"/>
  <c r="F3644" i="3"/>
  <c r="F3645" i="3"/>
  <c r="F3646" i="3"/>
  <c r="F3647" i="3"/>
  <c r="F3648" i="3"/>
  <c r="F3649" i="3"/>
  <c r="F3650" i="3"/>
  <c r="L7056" i="1" s="1"/>
  <c r="F3651" i="3"/>
  <c r="F3652" i="3"/>
  <c r="L7130" i="1" s="1"/>
  <c r="F3653" i="3"/>
  <c r="F3654" i="3"/>
  <c r="F3655" i="3"/>
  <c r="F3656" i="3"/>
  <c r="F3657" i="3"/>
  <c r="F3658" i="3"/>
  <c r="L7510" i="1" s="1"/>
  <c r="F3659" i="3"/>
  <c r="F3660" i="3"/>
  <c r="F3661" i="3"/>
  <c r="F3662" i="3"/>
  <c r="F3663" i="3"/>
  <c r="L7029" i="1" s="1"/>
  <c r="F3664" i="3"/>
  <c r="F3665" i="3"/>
  <c r="F3666" i="3"/>
  <c r="F3667" i="3"/>
  <c r="F3668" i="3"/>
  <c r="L7282" i="1" s="1"/>
  <c r="F3669" i="3"/>
  <c r="F3670" i="3"/>
  <c r="F3671" i="3"/>
  <c r="F3672" i="3"/>
  <c r="F3673" i="3"/>
  <c r="L7971" i="1" s="1"/>
  <c r="F3674" i="3"/>
  <c r="F3675" i="3"/>
  <c r="L7105" i="1" s="1"/>
  <c r="F3676" i="3"/>
  <c r="F3677" i="3"/>
  <c r="F3678" i="3"/>
  <c r="F3679" i="3"/>
  <c r="L7697" i="1" s="1"/>
  <c r="F3680" i="3"/>
  <c r="F3681" i="3"/>
  <c r="L6973" i="1" s="1"/>
  <c r="F3682" i="3"/>
  <c r="F3683" i="3"/>
  <c r="F3684" i="3"/>
  <c r="L7237" i="1" s="1"/>
  <c r="F3685" i="3"/>
  <c r="L6972" i="1" s="1"/>
  <c r="F3686" i="3"/>
  <c r="L7035" i="1" s="1"/>
  <c r="F3687" i="3"/>
  <c r="F3688" i="3"/>
  <c r="F3689" i="3"/>
  <c r="F3690" i="3"/>
  <c r="L7838" i="1" s="1"/>
  <c r="F3691" i="3"/>
  <c r="F3692" i="3"/>
  <c r="L7997" i="1" s="1"/>
  <c r="F3693" i="3"/>
  <c r="F3694" i="3"/>
  <c r="F3695" i="3"/>
  <c r="F3696" i="3"/>
  <c r="F3697" i="3"/>
  <c r="F3698" i="3"/>
  <c r="L7579" i="1" s="1"/>
  <c r="F3699" i="3"/>
  <c r="F3700" i="3"/>
  <c r="F3701" i="3"/>
  <c r="L7476" i="1" s="1"/>
  <c r="F3702" i="3"/>
  <c r="L8005" i="1" s="1"/>
  <c r="F3703" i="3"/>
  <c r="F3704" i="3"/>
  <c r="F3705" i="3"/>
  <c r="F3706" i="3"/>
  <c r="L7106" i="1" s="1"/>
  <c r="F3707" i="3"/>
  <c r="F3708" i="3"/>
  <c r="F3709" i="3"/>
  <c r="L7588" i="1" s="1"/>
  <c r="F3710" i="3"/>
  <c r="F3711" i="3"/>
  <c r="L7849" i="1" s="1"/>
  <c r="F3712" i="3"/>
  <c r="L7014" i="1" s="1"/>
  <c r="F3713" i="3"/>
  <c r="F3714" i="3"/>
  <c r="F3715" i="3"/>
  <c r="L7969" i="1" s="1"/>
  <c r="F3716" i="3"/>
  <c r="L7321" i="1" s="1"/>
  <c r="F3717" i="3"/>
  <c r="L8286" i="1" s="1"/>
  <c r="F3718" i="3"/>
  <c r="F3719" i="3"/>
  <c r="F3720" i="3"/>
  <c r="F3721" i="3"/>
  <c r="L6754" i="1" s="1"/>
  <c r="F3722" i="3"/>
  <c r="L7460" i="1" s="1"/>
  <c r="F3723" i="3"/>
  <c r="L6755" i="1" s="1"/>
  <c r="F3724" i="3"/>
  <c r="L7845" i="1" s="1"/>
  <c r="F3725" i="3"/>
  <c r="F3726" i="3"/>
  <c r="L6757" i="1" s="1"/>
  <c r="F3727" i="3"/>
  <c r="F3728" i="3"/>
  <c r="F3729" i="3"/>
  <c r="F3730" i="3"/>
  <c r="L7902" i="1" s="1"/>
  <c r="F3731" i="3"/>
  <c r="L7148" i="1" s="1"/>
  <c r="F3732" i="3"/>
  <c r="L7483" i="1" s="1"/>
  <c r="F3733" i="3"/>
  <c r="L7955" i="1" s="1"/>
  <c r="F3734" i="3"/>
  <c r="F3735" i="3"/>
  <c r="L7607" i="1" s="1"/>
  <c r="F3736" i="3"/>
  <c r="L7701" i="1" s="1"/>
  <c r="F3737" i="3"/>
  <c r="L7302" i="1" s="1"/>
  <c r="F3738" i="3"/>
  <c r="L7268" i="1" s="1"/>
  <c r="F3739" i="3"/>
  <c r="L8163" i="1" s="1"/>
  <c r="F3740" i="3"/>
  <c r="L7373" i="1" s="1"/>
  <c r="F3741" i="3"/>
  <c r="F3742" i="3"/>
  <c r="F3743" i="3"/>
  <c r="L7324" i="1" s="1"/>
  <c r="F3744" i="3"/>
  <c r="L7830" i="1" s="1"/>
  <c r="F3745" i="3"/>
  <c r="F3746" i="3"/>
  <c r="F3747" i="3"/>
  <c r="L7481" i="1" s="1"/>
  <c r="F3748" i="3"/>
  <c r="F3749" i="3"/>
  <c r="F3750" i="3"/>
  <c r="L7405" i="1" s="1"/>
  <c r="F3751" i="3"/>
  <c r="F3752" i="3"/>
  <c r="L7450" i="1" s="1"/>
  <c r="F3753" i="3"/>
  <c r="F3754" i="3"/>
  <c r="L7426" i="1" s="1"/>
  <c r="F3755" i="3"/>
  <c r="L8002" i="1" s="1"/>
  <c r="F3756" i="3"/>
  <c r="L8071" i="1" s="1"/>
  <c r="F3757" i="3"/>
  <c r="L7865" i="1" s="1"/>
  <c r="F3758" i="3"/>
  <c r="L7172" i="1" s="1"/>
  <c r="F3759" i="3"/>
  <c r="L7784" i="1" s="1"/>
  <c r="F3760" i="3"/>
  <c r="F3761" i="3"/>
  <c r="F3762" i="3"/>
  <c r="L7704" i="1" s="1"/>
  <c r="F3763" i="3"/>
  <c r="F3764" i="3"/>
  <c r="L7643" i="1" s="1"/>
  <c r="F3765" i="3"/>
  <c r="F3766" i="3"/>
  <c r="F3767" i="3"/>
  <c r="F3768" i="3"/>
  <c r="F3769" i="3"/>
  <c r="F3770" i="3"/>
  <c r="L8076" i="1" s="1"/>
  <c r="F3771" i="3"/>
  <c r="L7310" i="1" s="1"/>
  <c r="F3772" i="3"/>
  <c r="L8070" i="1" s="1"/>
  <c r="F3773" i="3"/>
  <c r="L7586" i="1" s="1"/>
  <c r="F3774" i="3"/>
  <c r="F3775" i="3"/>
  <c r="F3776" i="3"/>
  <c r="L7342" i="1" s="1"/>
  <c r="F3777" i="3"/>
  <c r="F3778" i="3"/>
  <c r="L7258" i="1" s="1"/>
  <c r="F3779" i="3"/>
  <c r="F3780" i="3"/>
  <c r="F3781" i="3"/>
  <c r="F3782" i="3"/>
  <c r="L7696" i="1" s="1"/>
  <c r="F3783" i="3"/>
  <c r="F3784" i="3"/>
  <c r="F3785" i="3"/>
  <c r="L8237" i="1" s="1"/>
  <c r="F3786" i="3"/>
  <c r="L7880" i="1" s="1"/>
  <c r="F3787" i="3"/>
  <c r="F3788" i="3"/>
  <c r="F3789" i="3"/>
  <c r="L7155" i="1" s="1"/>
  <c r="F3790" i="3"/>
  <c r="L7745" i="1" s="1"/>
  <c r="F3791" i="3"/>
  <c r="F3792" i="3"/>
  <c r="L7420" i="1" s="1"/>
  <c r="F3793" i="3"/>
  <c r="F3794" i="3"/>
  <c r="F3795" i="3"/>
  <c r="F3796" i="3"/>
  <c r="F3797" i="3"/>
  <c r="F3798" i="3"/>
  <c r="F3799" i="3"/>
  <c r="L7904" i="1" s="1"/>
  <c r="F3800" i="3"/>
  <c r="L7853" i="1" s="1"/>
  <c r="F3801" i="3"/>
  <c r="L7477" i="1" s="1"/>
  <c r="F3802" i="3"/>
  <c r="F3803" i="3"/>
  <c r="L7905" i="1" s="1"/>
  <c r="F3804" i="3"/>
  <c r="L7361" i="1" s="1"/>
  <c r="F3805" i="3"/>
  <c r="L7358" i="1" s="1"/>
  <c r="F3806" i="3"/>
  <c r="F3807" i="3"/>
  <c r="L8152" i="1" s="1"/>
  <c r="F3808" i="3"/>
  <c r="F3809" i="3"/>
  <c r="F3810" i="3"/>
  <c r="F3811" i="3"/>
  <c r="F3812" i="3"/>
  <c r="F3813" i="3"/>
  <c r="L7659" i="1" s="1"/>
  <c r="F3814" i="3"/>
  <c r="F3815" i="3"/>
  <c r="F3816" i="3"/>
  <c r="L7611" i="1" s="1"/>
  <c r="F3817" i="3"/>
  <c r="F3818" i="3"/>
  <c r="F3819" i="3"/>
  <c r="F3820" i="3"/>
  <c r="F3821" i="3"/>
  <c r="L7835" i="1" s="1"/>
  <c r="F3822" i="3"/>
  <c r="L8135" i="1" s="1"/>
  <c r="F3823" i="3"/>
  <c r="L8200" i="1" s="1"/>
  <c r="F3824" i="3"/>
  <c r="F3825" i="3"/>
  <c r="F3826" i="3"/>
  <c r="L7419" i="1" s="1"/>
  <c r="F3827" i="3"/>
  <c r="F3828" i="3"/>
  <c r="F3829" i="3"/>
  <c r="F3830" i="3"/>
  <c r="F3831" i="3"/>
  <c r="F3832" i="3"/>
  <c r="L7571" i="1" s="1"/>
  <c r="F3833" i="3"/>
  <c r="F3834" i="3"/>
  <c r="L7626" i="1" s="1"/>
  <c r="F3835" i="3"/>
  <c r="F3836" i="3"/>
  <c r="F3837" i="3"/>
  <c r="F3838" i="3"/>
  <c r="L7404" i="1" s="1"/>
  <c r="F3839" i="3"/>
  <c r="L7833" i="1" s="1"/>
  <c r="F3840" i="3"/>
  <c r="L8173" i="1" s="1"/>
  <c r="F3841" i="3"/>
  <c r="F3842" i="3"/>
  <c r="L7694" i="1" s="1"/>
  <c r="F3843" i="3"/>
  <c r="L7774" i="1" s="1"/>
  <c r="F3844" i="3"/>
  <c r="F3845" i="3"/>
  <c r="F3846" i="3"/>
  <c r="L7551" i="1" s="1"/>
  <c r="F3847" i="3"/>
  <c r="F3848" i="3"/>
  <c r="L7818" i="1" s="1"/>
  <c r="F3849" i="3"/>
  <c r="L8028" i="1" s="1"/>
  <c r="F3850" i="3"/>
  <c r="L7735" i="1" s="1"/>
  <c r="F3851" i="3"/>
  <c r="F3852" i="3"/>
  <c r="F3853" i="3"/>
  <c r="F3854" i="3"/>
  <c r="L7957" i="1" s="1"/>
  <c r="F3855" i="3"/>
  <c r="L7645" i="1" s="1"/>
  <c r="F3856" i="3"/>
  <c r="F3857" i="3"/>
  <c r="L7096" i="1" s="1"/>
  <c r="F3858" i="3"/>
  <c r="F3859" i="3"/>
  <c r="L7097" i="1" s="1"/>
  <c r="F3860" i="3"/>
  <c r="L7098" i="1" s="1"/>
  <c r="F3861" i="3"/>
  <c r="L7099" i="1" s="1"/>
  <c r="F3862" i="3"/>
  <c r="L8006" i="1" s="1"/>
  <c r="F3863" i="3"/>
  <c r="L8223" i="1" s="1"/>
  <c r="F3864" i="3"/>
  <c r="F3865" i="3"/>
  <c r="F3866" i="3"/>
  <c r="L8104" i="1" s="1"/>
  <c r="F3867" i="3"/>
  <c r="L7678" i="1" s="1"/>
  <c r="F3868" i="3"/>
  <c r="L7587" i="1" s="1"/>
  <c r="F3869" i="3"/>
  <c r="F3870" i="3"/>
  <c r="L7793" i="1" s="1"/>
  <c r="F3871" i="3"/>
  <c r="F3872" i="3"/>
  <c r="L7958" i="1" s="1"/>
  <c r="F3873" i="3"/>
  <c r="F3874" i="3"/>
  <c r="F3875" i="3"/>
  <c r="L7632" i="1" s="1"/>
  <c r="F3876" i="3"/>
  <c r="L7918" i="1" s="1"/>
  <c r="F3877" i="3"/>
  <c r="F3878" i="3"/>
  <c r="L8339" i="1" s="1"/>
  <c r="F3879" i="3"/>
  <c r="F3880" i="3"/>
  <c r="F3881" i="3"/>
  <c r="L7548" i="1" s="1"/>
  <c r="F3882" i="3"/>
  <c r="F3883" i="3"/>
  <c r="F3884" i="3"/>
  <c r="F3885" i="3"/>
  <c r="L7479" i="1" s="1"/>
  <c r="F3886" i="3"/>
  <c r="L7727" i="1" s="1"/>
  <c r="F3887" i="3"/>
  <c r="F3888" i="3"/>
  <c r="L7931" i="1" s="1"/>
  <c r="F3889" i="3"/>
  <c r="L8350" i="1" s="1"/>
  <c r="F3890" i="3"/>
  <c r="L7550" i="1" s="1"/>
  <c r="F3891" i="3"/>
  <c r="L7687" i="1" s="1"/>
  <c r="F3892" i="3"/>
  <c r="F3893" i="3"/>
  <c r="L7484" i="1" s="1"/>
  <c r="F3894" i="3"/>
  <c r="L8300" i="1" s="1"/>
  <c r="F3895" i="3"/>
  <c r="L7967" i="1" s="1"/>
  <c r="F3896" i="3"/>
  <c r="F3897" i="3"/>
  <c r="F3898" i="3"/>
  <c r="F3899" i="3"/>
  <c r="L8066" i="1" s="1"/>
  <c r="F3900" i="3"/>
  <c r="L7393" i="1" s="1"/>
  <c r="F3901" i="3"/>
  <c r="L7733" i="1" s="1"/>
  <c r="F3902" i="3"/>
  <c r="F3903" i="3"/>
  <c r="L7623" i="1" s="1"/>
  <c r="F3904" i="3"/>
  <c r="L7616" i="1" s="1"/>
  <c r="F3905" i="3"/>
  <c r="L7637" i="1" s="1"/>
  <c r="F3906" i="3"/>
  <c r="L7487" i="1" s="1"/>
  <c r="F3907" i="3"/>
  <c r="F3908" i="3"/>
  <c r="L7486" i="1" s="1"/>
  <c r="F3909" i="3"/>
  <c r="L7993" i="1" s="1"/>
  <c r="F3910" i="3"/>
  <c r="F3911" i="3"/>
  <c r="L7764" i="1" s="1"/>
  <c r="F3912" i="3"/>
  <c r="F3913" i="3"/>
  <c r="F3914" i="3"/>
  <c r="L7612" i="1" s="1"/>
  <c r="F3915" i="3"/>
  <c r="L7660" i="1" s="1"/>
  <c r="F3916" i="3"/>
  <c r="F3917" i="3"/>
  <c r="L7807" i="1" s="1"/>
  <c r="F3918" i="3"/>
  <c r="F3919" i="3"/>
  <c r="F3920" i="3"/>
  <c r="F3921" i="3"/>
  <c r="F3922" i="3"/>
  <c r="F3923" i="3"/>
  <c r="L8224" i="1" s="1"/>
  <c r="F3924" i="3"/>
  <c r="F3925" i="3"/>
  <c r="L7972" i="1" s="1"/>
  <c r="F3926" i="3"/>
  <c r="L7713" i="1" s="1"/>
  <c r="F3927" i="3"/>
  <c r="L7892" i="1" s="1"/>
  <c r="F3928" i="3"/>
  <c r="F3929" i="3"/>
  <c r="F3930" i="3"/>
  <c r="F3931" i="3"/>
  <c r="F3932" i="3"/>
  <c r="L7825" i="1" s="1"/>
  <c r="F3933" i="3"/>
  <c r="F3934" i="3"/>
  <c r="F3935" i="3"/>
  <c r="L7734" i="1" s="1"/>
  <c r="F3936" i="3"/>
  <c r="F3937" i="3"/>
  <c r="L7864" i="1" s="1"/>
  <c r="F3938" i="3"/>
  <c r="F3939" i="3"/>
  <c r="L7725" i="1" s="1"/>
  <c r="F3940" i="3"/>
  <c r="F3941" i="3"/>
  <c r="L7688" i="1" s="1"/>
  <c r="F3942" i="3"/>
  <c r="F3943" i="3"/>
  <c r="L7873" i="1" s="1"/>
  <c r="F3944" i="3"/>
  <c r="L7525" i="1" s="1"/>
  <c r="F3945" i="3"/>
  <c r="F3946" i="3"/>
  <c r="L7810" i="1" s="1"/>
  <c r="F3947" i="3"/>
  <c r="F3948" i="3"/>
  <c r="F3949" i="3"/>
  <c r="F3950" i="3"/>
  <c r="L7675" i="1" s="1"/>
  <c r="F3951" i="3"/>
  <c r="F3952" i="3"/>
  <c r="L7728" i="1" s="1"/>
  <c r="F3953" i="3"/>
  <c r="L7683" i="1" s="1"/>
  <c r="F3954" i="3"/>
  <c r="L8211" i="1" s="1"/>
  <c r="F3955" i="3"/>
  <c r="L8184" i="1" s="1"/>
  <c r="F3956" i="3"/>
  <c r="L8063" i="1" s="1"/>
  <c r="F3957" i="3"/>
  <c r="F3958" i="3"/>
  <c r="F3959" i="3"/>
  <c r="F3960" i="3"/>
  <c r="F3961" i="3"/>
  <c r="L8069" i="1" s="1"/>
  <c r="F3962" i="3"/>
  <c r="L8221" i="1" s="1"/>
  <c r="F3963" i="3"/>
  <c r="F3964" i="3"/>
  <c r="F3965" i="3"/>
  <c r="L7814" i="1" s="1"/>
  <c r="F3966" i="3"/>
  <c r="L8302" i="1" s="1"/>
  <c r="F3967" i="3"/>
  <c r="F3968" i="3"/>
  <c r="L7723" i="1" s="1"/>
  <c r="F3969" i="3"/>
  <c r="L7666" i="1" s="1"/>
  <c r="F3970" i="3"/>
  <c r="F3971" i="3"/>
  <c r="L8245" i="1" s="1"/>
  <c r="F3972" i="3"/>
  <c r="F3973" i="3"/>
  <c r="F3974" i="3"/>
  <c r="L8214" i="1" s="1"/>
  <c r="F3975" i="3"/>
  <c r="F3976" i="3"/>
  <c r="F3977" i="3"/>
  <c r="L7808" i="1" s="1"/>
  <c r="F3978" i="3"/>
  <c r="F3979" i="3"/>
  <c r="F3980" i="3"/>
  <c r="L7738" i="1" s="1"/>
  <c r="F3981" i="3"/>
  <c r="F3982" i="3"/>
  <c r="F3983" i="3"/>
  <c r="L8050" i="1" s="1"/>
  <c r="F3984" i="3"/>
  <c r="L7682" i="1" s="1"/>
  <c r="F3985" i="3"/>
  <c r="L7843" i="1" s="1"/>
  <c r="F3986" i="3"/>
  <c r="F3987" i="3"/>
  <c r="L7921" i="1" s="1"/>
  <c r="F3988" i="3"/>
  <c r="L7817" i="1" s="1"/>
  <c r="F3989" i="3"/>
  <c r="L7755" i="1" s="1"/>
  <c r="F3990" i="3"/>
  <c r="F3991" i="3"/>
  <c r="L7932" i="1" s="1"/>
  <c r="F3992" i="3"/>
  <c r="F3993" i="3"/>
  <c r="L8054" i="1" s="1"/>
  <c r="F3994" i="3"/>
  <c r="L8007" i="1" s="1"/>
  <c r="F3995" i="3"/>
  <c r="F3996" i="3"/>
  <c r="F3997" i="3"/>
  <c r="F3998" i="3"/>
  <c r="F3999" i="3"/>
  <c r="L8239" i="1" s="1"/>
  <c r="F4000" i="3"/>
  <c r="L8060" i="1" s="1"/>
  <c r="F4001" i="3"/>
  <c r="L8229" i="1" s="1"/>
  <c r="F4002" i="3"/>
  <c r="L8361" i="1" s="1"/>
  <c r="F4003" i="3"/>
  <c r="F4004" i="3"/>
  <c r="F4005" i="3"/>
  <c r="L7900" i="1" s="1"/>
  <c r="F4006" i="3"/>
  <c r="F4007" i="3"/>
  <c r="F4008" i="3"/>
  <c r="F4009" i="3"/>
  <c r="F4010" i="3"/>
  <c r="L8150" i="1" s="1"/>
  <c r="F4011" i="3"/>
  <c r="L8151" i="1" s="1"/>
  <c r="F4012" i="3"/>
  <c r="F4013" i="3"/>
  <c r="F4014" i="3"/>
  <c r="F4015" i="3"/>
  <c r="L7851" i="1" s="1"/>
  <c r="F4016" i="3"/>
  <c r="L7828" i="1" s="1"/>
  <c r="F4017" i="3"/>
  <c r="L8213" i="1" s="1"/>
  <c r="F4018" i="3"/>
  <c r="L8290" i="1" s="1"/>
  <c r="F4019" i="3"/>
  <c r="L7966" i="1" s="1"/>
  <c r="F4020" i="3"/>
  <c r="L8111" i="1" s="1"/>
  <c r="F4021" i="3"/>
  <c r="F4022" i="3"/>
  <c r="F4023" i="3"/>
  <c r="L8287" i="1" s="1"/>
  <c r="F4024" i="3"/>
  <c r="L7947" i="1" s="1"/>
  <c r="F4025" i="3"/>
  <c r="L8124" i="1" s="1"/>
  <c r="F4026" i="3"/>
  <c r="L8225" i="1" s="1"/>
  <c r="F4027" i="3"/>
  <c r="F4028" i="3"/>
  <c r="L7937" i="1" s="1"/>
  <c r="F4029" i="3"/>
  <c r="L8373" i="1" s="1"/>
  <c r="F4030" i="3"/>
  <c r="L8001" i="1" s="1"/>
  <c r="F4031" i="3"/>
  <c r="F4032" i="3"/>
  <c r="L8116" i="1" s="1"/>
  <c r="F4033" i="3"/>
  <c r="F4034" i="3"/>
  <c r="F4035" i="3"/>
  <c r="L8190" i="1" s="1"/>
  <c r="F4036" i="3"/>
  <c r="F4037" i="3"/>
  <c r="F4038" i="3"/>
  <c r="F4039" i="3"/>
  <c r="L8410" i="1" s="1"/>
  <c r="F4040" i="3"/>
  <c r="L8133" i="1" s="1"/>
  <c r="F4041" i="3"/>
  <c r="L8053" i="1" s="1"/>
  <c r="F4042" i="3"/>
  <c r="F4043" i="3"/>
  <c r="L8297" i="1" s="1"/>
  <c r="F4044" i="3"/>
  <c r="F4045" i="3"/>
  <c r="F4046" i="3"/>
  <c r="F4047" i="3"/>
  <c r="F4048" i="3"/>
  <c r="L7989" i="1" s="1"/>
  <c r="F4049" i="3"/>
  <c r="F4050" i="3"/>
  <c r="L8112" i="1" s="1"/>
  <c r="F4051" i="3"/>
  <c r="F4052" i="3"/>
  <c r="F4053" i="3"/>
  <c r="L8065" i="1" s="1"/>
  <c r="F4054" i="3"/>
  <c r="L8169" i="1" s="1"/>
  <c r="F4055" i="3"/>
  <c r="F4056" i="3"/>
  <c r="L7977" i="1" s="1"/>
  <c r="F4057" i="3"/>
  <c r="F4058" i="3"/>
  <c r="L8183" i="1" s="1"/>
  <c r="F4059" i="3"/>
  <c r="F4060" i="3"/>
  <c r="F4061" i="3"/>
  <c r="F4062" i="3"/>
  <c r="L8077" i="1" s="1"/>
  <c r="F4063" i="3"/>
  <c r="L8009" i="1" s="1"/>
  <c r="F4064" i="3"/>
  <c r="F4065" i="3"/>
  <c r="L8304" i="1" s="1"/>
  <c r="F4066" i="3"/>
  <c r="L8101" i="1" s="1"/>
  <c r="F4067" i="3"/>
  <c r="L8003" i="1" s="1"/>
  <c r="F4068" i="3"/>
  <c r="L8031" i="1" s="1"/>
  <c r="F4069" i="3"/>
  <c r="F4070" i="3"/>
  <c r="F4071" i="3"/>
  <c r="L7887" i="1" s="1"/>
  <c r="F4072" i="3"/>
  <c r="L7981" i="1" s="1"/>
  <c r="F4073" i="3"/>
  <c r="F4074" i="3"/>
  <c r="F4075" i="3"/>
  <c r="L8396" i="1" s="1"/>
  <c r="F4076" i="3"/>
  <c r="F4077" i="3"/>
  <c r="L8011" i="1" s="1"/>
  <c r="F4078" i="3"/>
  <c r="F4079" i="3"/>
  <c r="F4080" i="3"/>
  <c r="F4081" i="3"/>
  <c r="L8078" i="1" s="1"/>
  <c r="F4082" i="3"/>
  <c r="L8256" i="1" s="1"/>
  <c r="F4083" i="3"/>
  <c r="F4084" i="3"/>
  <c r="F4085" i="3"/>
  <c r="L8072" i="1" s="1"/>
  <c r="F4086" i="3"/>
  <c r="F4087" i="3"/>
  <c r="F4088" i="3"/>
  <c r="L8098" i="1" s="1"/>
  <c r="F4089" i="3"/>
  <c r="F4090" i="3"/>
  <c r="L8019" i="1" s="1"/>
  <c r="F4091" i="3"/>
  <c r="F4092" i="3"/>
  <c r="F4093" i="3"/>
  <c r="F4094" i="3"/>
  <c r="L8251" i="1" s="1"/>
  <c r="F4095" i="3"/>
  <c r="F4096" i="3"/>
  <c r="L8176" i="1" s="1"/>
  <c r="F4097" i="3"/>
  <c r="L8234" i="1" s="1"/>
  <c r="F4098" i="3"/>
  <c r="F4099" i="3"/>
  <c r="F4100" i="3"/>
  <c r="F4101" i="3"/>
  <c r="F4102" i="3"/>
  <c r="F4103" i="3"/>
  <c r="F4104" i="3"/>
  <c r="L8154" i="1" s="1"/>
  <c r="F4105" i="3"/>
  <c r="F4106" i="3"/>
  <c r="L8139" i="1" s="1"/>
  <c r="F4107" i="3"/>
  <c r="L8141" i="1" s="1"/>
  <c r="F4108" i="3"/>
  <c r="F4109" i="3"/>
  <c r="L8288" i="1" s="1"/>
  <c r="F4110" i="3"/>
  <c r="L8279" i="1" s="1"/>
  <c r="F4111" i="3"/>
  <c r="F4112" i="3"/>
  <c r="L8155" i="1" s="1"/>
  <c r="F4113" i="3"/>
  <c r="L8291" i="1" s="1"/>
  <c r="F4114" i="3"/>
  <c r="F4115" i="3"/>
  <c r="L8417" i="1" s="1"/>
  <c r="F4116" i="3"/>
  <c r="L8420" i="1" s="1"/>
  <c r="F4117" i="3"/>
  <c r="F4118" i="3"/>
  <c r="F4119" i="3"/>
  <c r="F4120" i="3"/>
  <c r="L8114" i="1" s="1"/>
  <c r="F4121" i="3"/>
  <c r="L8189" i="1" s="1"/>
  <c r="F4122" i="3"/>
  <c r="L8296" i="1" s="1"/>
  <c r="F4123" i="3"/>
  <c r="L8259" i="1" s="1"/>
  <c r="F4124" i="3"/>
  <c r="L8185" i="1" s="1"/>
  <c r="F4125" i="3"/>
  <c r="L8322" i="1" s="1"/>
  <c r="F4126" i="3"/>
  <c r="F4127" i="3"/>
  <c r="L8276" i="1" s="1"/>
  <c r="F4128" i="3"/>
  <c r="L8328" i="1" s="1"/>
  <c r="F4129" i="3"/>
  <c r="L8368" i="1" s="1"/>
  <c r="F4130" i="3"/>
  <c r="F4131" i="3"/>
  <c r="L8280" i="1" s="1"/>
  <c r="F4132" i="3"/>
  <c r="F4133" i="3"/>
  <c r="F4134" i="3"/>
  <c r="F4135" i="3"/>
  <c r="L8160" i="1" s="1"/>
  <c r="F4136" i="3"/>
  <c r="L8250" i="1" s="1"/>
  <c r="F4137" i="3"/>
  <c r="F4138" i="3"/>
  <c r="L8327" i="1" s="1"/>
  <c r="F4139" i="3"/>
  <c r="L8210" i="1" s="1"/>
  <c r="F4140" i="3"/>
  <c r="F4141" i="3"/>
  <c r="L8219" i="1" s="1"/>
  <c r="F4142" i="3"/>
  <c r="F4143" i="3"/>
  <c r="L8301" i="1" s="1"/>
  <c r="F4144" i="3"/>
  <c r="F4145" i="3"/>
  <c r="L8269" i="1" s="1"/>
  <c r="F4146" i="3"/>
  <c r="F4147" i="3"/>
  <c r="L8445" i="1" s="1"/>
  <c r="F4148" i="3"/>
  <c r="F4149" i="3"/>
  <c r="L8180" i="1" s="1"/>
  <c r="F4150" i="3"/>
  <c r="L8468" i="1" s="1"/>
  <c r="F4151" i="3"/>
  <c r="F4152" i="3"/>
  <c r="F4153" i="3"/>
  <c r="L8220" i="1" s="1"/>
  <c r="F4154" i="3"/>
  <c r="L8233" i="1" s="1"/>
  <c r="F4155" i="3"/>
  <c r="F4156" i="3"/>
  <c r="F4157" i="3"/>
  <c r="F4158" i="3"/>
  <c r="F4159" i="3"/>
  <c r="L8369" i="1" s="1"/>
  <c r="F4160" i="3"/>
  <c r="L8354" i="1" s="1"/>
  <c r="F4161" i="3"/>
  <c r="L8307" i="1" s="1"/>
  <c r="F4162" i="3"/>
  <c r="L8360" i="1" s="1"/>
  <c r="F4163" i="3"/>
  <c r="L8395" i="1" s="1"/>
  <c r="F4164" i="3"/>
  <c r="L8399" i="1" s="1"/>
  <c r="F4165" i="3"/>
  <c r="L8427" i="1" s="1"/>
  <c r="F4166" i="3"/>
  <c r="F4167" i="3"/>
  <c r="L8268" i="1" s="1"/>
  <c r="F4168" i="3"/>
  <c r="F4169" i="3"/>
  <c r="F4170" i="3"/>
  <c r="L8391" i="1" s="1"/>
  <c r="F4171" i="3"/>
  <c r="L8282" i="1" s="1"/>
  <c r="F4172" i="3"/>
  <c r="F4173" i="3"/>
  <c r="L8441" i="1" s="1"/>
  <c r="F4174" i="3"/>
  <c r="L8249" i="1" s="1"/>
  <c r="F4175" i="3"/>
  <c r="L8479" i="1" s="1"/>
  <c r="F4176" i="3"/>
  <c r="L8544" i="1" s="1"/>
  <c r="F4177" i="3"/>
  <c r="F4178" i="3"/>
  <c r="L8423" i="1" s="1"/>
  <c r="F4179" i="3"/>
  <c r="F4180" i="3"/>
  <c r="F4181" i="3"/>
  <c r="F4182" i="3"/>
  <c r="F4183" i="3"/>
  <c r="L8375" i="1" s="1"/>
  <c r="F4184" i="3"/>
  <c r="F4185" i="3"/>
  <c r="L8283" i="1" s="1"/>
  <c r="F4186" i="3"/>
  <c r="L8315" i="1" s="1"/>
  <c r="F4187" i="3"/>
  <c r="L8324" i="1" s="1"/>
  <c r="F4188" i="3"/>
  <c r="F4189" i="3"/>
  <c r="F4190" i="3"/>
  <c r="F4191" i="3"/>
  <c r="F4192" i="3"/>
  <c r="L8364" i="1" s="1"/>
  <c r="F4193" i="3"/>
  <c r="L8471" i="1" s="1"/>
  <c r="F4194" i="3"/>
  <c r="L8550" i="1" s="1"/>
  <c r="F4195" i="3"/>
  <c r="F4196" i="3"/>
  <c r="F4197" i="3"/>
  <c r="F4198" i="3"/>
  <c r="L8428" i="1" s="1"/>
  <c r="F4199" i="3"/>
  <c r="L8393" i="1" s="1"/>
  <c r="F4200" i="3"/>
  <c r="L8352" i="1" s="1"/>
  <c r="F4201" i="3"/>
  <c r="F4202" i="3"/>
  <c r="L8397" i="1" s="1"/>
  <c r="F4203" i="3"/>
  <c r="L8408" i="1" s="1"/>
  <c r="F4204" i="3"/>
  <c r="L8363" i="1" s="1"/>
  <c r="F4205" i="3"/>
  <c r="L8494" i="1" s="1"/>
  <c r="F4206" i="3"/>
  <c r="F4207" i="3"/>
  <c r="F4208" i="3"/>
  <c r="L8390" i="1" s="1"/>
  <c r="F4209" i="3"/>
  <c r="L8332" i="1" s="1"/>
  <c r="F4210" i="3"/>
  <c r="F4211" i="3"/>
  <c r="L8366" i="1" s="1"/>
  <c r="F4212" i="3"/>
  <c r="L8336" i="1" s="1"/>
  <c r="F4213" i="3"/>
  <c r="F4214" i="3"/>
  <c r="L8466" i="1" s="1"/>
  <c r="F4215" i="3"/>
  <c r="L8425" i="1" s="1"/>
  <c r="F4216" i="3"/>
  <c r="F4217" i="3"/>
  <c r="F4218" i="3"/>
  <c r="L8525" i="1" s="1"/>
  <c r="F4219" i="3"/>
  <c r="F4220" i="3"/>
  <c r="L8365" i="1" s="1"/>
  <c r="F4221" i="3"/>
  <c r="F4222" i="3"/>
  <c r="L8312" i="1" s="1"/>
  <c r="F4223" i="3"/>
  <c r="L8412" i="1" s="1"/>
  <c r="F4224" i="3"/>
  <c r="F4225" i="3"/>
  <c r="L8384" i="1" s="1"/>
  <c r="F4226" i="3"/>
  <c r="L8462" i="1" s="1"/>
  <c r="F4227" i="3"/>
  <c r="L8520" i="1" s="1"/>
  <c r="F4228" i="3"/>
  <c r="L8385" i="1" s="1"/>
  <c r="F4229" i="3"/>
  <c r="L8455" i="1" s="1"/>
  <c r="F4230" i="3"/>
  <c r="F4231" i="3"/>
  <c r="F4232" i="3"/>
  <c r="F4233" i="3"/>
  <c r="F4234" i="3"/>
  <c r="F4235" i="3"/>
  <c r="F4236" i="3"/>
  <c r="F4237" i="3"/>
  <c r="L8421" i="1" s="1"/>
  <c r="F4238" i="3"/>
  <c r="L8388" i="1" s="1"/>
  <c r="F4239" i="3"/>
  <c r="L8532" i="1" s="1"/>
  <c r="F4240" i="3"/>
  <c r="L8467" i="1" s="1"/>
  <c r="F4241" i="3"/>
  <c r="F4242" i="3"/>
  <c r="F4243" i="3"/>
  <c r="L8442" i="1" s="1"/>
  <c r="F4244" i="3"/>
  <c r="F4245" i="3"/>
  <c r="F4246" i="3"/>
  <c r="L8501" i="1" s="1"/>
  <c r="F4247" i="3"/>
  <c r="F4248" i="3"/>
  <c r="F4249" i="3"/>
  <c r="L8505" i="1" s="1"/>
  <c r="F4250" i="3"/>
  <c r="F4251" i="3"/>
  <c r="L8484" i="1" s="1"/>
  <c r="F4252" i="3"/>
  <c r="L8531" i="1" s="1"/>
  <c r="F4253" i="3"/>
  <c r="L8456" i="1" s="1"/>
  <c r="F4254" i="3"/>
  <c r="L8458" i="1" s="1"/>
  <c r="F4255" i="3"/>
  <c r="L8492" i="1" s="1"/>
  <c r="F4256" i="3"/>
  <c r="L8493" i="1" s="1"/>
  <c r="F4257" i="3"/>
  <c r="F4258" i="3"/>
  <c r="F4259" i="3"/>
  <c r="L8542" i="1" s="1"/>
  <c r="F4260" i="3"/>
  <c r="L8512" i="1" s="1"/>
  <c r="F4261" i="3"/>
  <c r="L8440" i="1" s="1"/>
  <c r="F4262" i="3"/>
  <c r="F4263" i="3"/>
  <c r="F4264" i="3"/>
  <c r="L8518" i="1" s="1"/>
  <c r="F4265" i="3"/>
  <c r="F4266" i="3"/>
  <c r="F4267" i="3"/>
  <c r="F4268" i="3"/>
  <c r="F4269" i="3"/>
  <c r="L8637" i="1" s="1"/>
  <c r="F4270" i="3"/>
  <c r="L8487" i="1" s="1"/>
  <c r="F4271" i="3"/>
  <c r="F4272" i="3"/>
  <c r="F4273" i="3"/>
  <c r="F4274" i="3"/>
  <c r="L8463" i="1" s="1"/>
  <c r="F4275" i="3"/>
  <c r="L8593" i="1" s="1"/>
  <c r="F4276" i="3"/>
  <c r="L8560" i="1" s="1"/>
  <c r="F4277" i="3"/>
  <c r="F4278" i="3"/>
  <c r="F4279" i="3"/>
  <c r="L8472" i="1" s="1"/>
  <c r="F4280" i="3"/>
  <c r="L8478" i="1" s="1"/>
  <c r="F4281" i="3"/>
  <c r="L8594" i="1" s="1"/>
  <c r="F4282" i="3"/>
  <c r="F4283" i="3"/>
  <c r="L8476" i="1" s="1"/>
  <c r="F4284" i="3"/>
  <c r="F4285" i="3"/>
  <c r="L8541" i="1" s="1"/>
  <c r="F4286" i="3"/>
  <c r="L8530" i="1" s="1"/>
  <c r="F4287" i="3"/>
  <c r="L8474" i="1" s="1"/>
  <c r="F4288" i="3"/>
  <c r="L8475" i="1" s="1"/>
  <c r="F4289" i="3"/>
  <c r="F4290" i="3"/>
  <c r="F4291" i="3"/>
  <c r="L8480" i="1" s="1"/>
  <c r="F4292" i="3"/>
  <c r="L8477" i="1" s="1"/>
  <c r="F4293" i="3"/>
  <c r="L8516" i="1" s="1"/>
  <c r="F4294" i="3"/>
  <c r="L8534" i="1" s="1"/>
  <c r="F4295" i="3"/>
  <c r="L8566" i="1" s="1"/>
  <c r="F4296" i="3"/>
  <c r="L8502" i="1" s="1"/>
  <c r="F4297" i="3"/>
  <c r="F4298" i="3"/>
  <c r="F4299" i="3"/>
  <c r="L8524" i="1" s="1"/>
  <c r="F4300" i="3"/>
  <c r="L8561" i="1" s="1"/>
  <c r="F4301" i="3"/>
  <c r="F4302" i="3"/>
  <c r="F4303" i="3"/>
  <c r="F4304" i="3"/>
  <c r="F4305" i="3"/>
  <c r="F4306" i="3"/>
  <c r="L8551" i="1" s="1"/>
  <c r="F4307" i="3"/>
  <c r="L8612" i="1" s="1"/>
  <c r="F4308" i="3"/>
  <c r="F4309" i="3"/>
  <c r="F4310" i="3"/>
  <c r="F4311" i="3"/>
  <c r="L8635" i="1" s="1"/>
  <c r="F4312" i="3"/>
  <c r="F4313" i="3"/>
  <c r="F4314" i="3"/>
  <c r="F4315" i="3"/>
  <c r="L8639" i="1" s="1"/>
  <c r="F4316" i="3"/>
  <c r="F4317" i="3"/>
  <c r="F4318" i="3"/>
  <c r="L8549" i="1" s="1"/>
  <c r="F4319" i="3"/>
  <c r="L8570" i="1" s="1"/>
  <c r="F4320" i="3"/>
  <c r="A58" i="5"/>
  <c r="A42" i="5"/>
  <c r="A13" i="5"/>
  <c r="A33" i="5"/>
  <c r="A9" i="5"/>
  <c r="A97" i="5"/>
  <c r="A114" i="5"/>
  <c r="A10" i="5"/>
  <c r="A121" i="5"/>
  <c r="A45" i="5"/>
  <c r="A16" i="5"/>
  <c r="A43" i="5"/>
  <c r="A2" i="5"/>
  <c r="A35" i="5"/>
  <c r="A19" i="5"/>
  <c r="A61" i="5"/>
  <c r="A95" i="5"/>
  <c r="A22" i="5"/>
  <c r="A77" i="5"/>
  <c r="A105" i="5"/>
  <c r="A87" i="5"/>
  <c r="A88" i="5"/>
  <c r="A62" i="5"/>
  <c r="A63" i="5"/>
  <c r="A27" i="5"/>
  <c r="A39" i="5"/>
  <c r="A72" i="5"/>
  <c r="A41" i="5"/>
  <c r="A14" i="5"/>
  <c r="A120" i="5"/>
  <c r="A74" i="5"/>
  <c r="A18" i="5"/>
  <c r="A109" i="5"/>
  <c r="A32" i="5"/>
  <c r="A123" i="5"/>
  <c r="A53" i="5"/>
  <c r="A29" i="5"/>
  <c r="A49" i="5"/>
  <c r="A23" i="5"/>
  <c r="A60" i="5"/>
  <c r="A68" i="5"/>
  <c r="A90" i="5"/>
  <c r="A48" i="5"/>
  <c r="A78" i="5"/>
  <c r="A118" i="5"/>
  <c r="A81" i="5"/>
  <c r="A70" i="5"/>
  <c r="A55" i="5"/>
  <c r="A101" i="5"/>
  <c r="A6" i="5"/>
  <c r="A46" i="5"/>
  <c r="A69" i="5"/>
  <c r="A47" i="5"/>
  <c r="A11" i="5"/>
  <c r="A80" i="5"/>
  <c r="A112" i="5"/>
  <c r="A122" i="5"/>
  <c r="A79" i="5"/>
  <c r="A25" i="5"/>
  <c r="A100" i="5"/>
  <c r="A7" i="5"/>
  <c r="A98" i="5"/>
  <c r="A56" i="5"/>
  <c r="A92" i="5"/>
  <c r="A115" i="5"/>
  <c r="A94" i="5"/>
  <c r="A37" i="5"/>
  <c r="A104" i="5"/>
  <c r="A110" i="5"/>
  <c r="A26" i="5"/>
  <c r="A3" i="5"/>
  <c r="A66" i="5"/>
  <c r="A103" i="5"/>
  <c r="A119" i="5"/>
  <c r="A28" i="5"/>
  <c r="A93" i="5"/>
  <c r="A75" i="5"/>
  <c r="A102" i="5"/>
  <c r="A34" i="5"/>
  <c r="A38" i="5"/>
  <c r="A84" i="5"/>
  <c r="A57" i="5"/>
  <c r="A71" i="5"/>
  <c r="A8" i="5"/>
  <c r="A24" i="5"/>
  <c r="A107" i="5"/>
  <c r="A65" i="5"/>
  <c r="A106" i="5"/>
  <c r="A116" i="5"/>
  <c r="A91" i="5"/>
  <c r="A76" i="5"/>
  <c r="A50" i="5"/>
  <c r="A15" i="5"/>
  <c r="A64" i="5"/>
  <c r="A89" i="5"/>
  <c r="A96" i="5"/>
  <c r="A5" i="5"/>
  <c r="A108" i="5"/>
  <c r="A82" i="5"/>
  <c r="A59" i="5"/>
  <c r="A99" i="5"/>
  <c r="A20" i="5"/>
  <c r="A52" i="5"/>
  <c r="A21" i="5"/>
  <c r="A17" i="5"/>
  <c r="A4" i="5"/>
  <c r="A67" i="5"/>
  <c r="A83" i="5"/>
  <c r="A31" i="5"/>
  <c r="A117" i="5"/>
  <c r="A12" i="5"/>
  <c r="A54" i="5"/>
  <c r="A30" i="5"/>
  <c r="A44" i="5"/>
  <c r="A73" i="5"/>
  <c r="A113" i="5"/>
  <c r="A51" i="5"/>
  <c r="A40" i="5"/>
  <c r="A36" i="5"/>
  <c r="A111" i="5"/>
  <c r="A85" i="5"/>
  <c r="A86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R3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6" i="4" s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5" i="4" s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P6" i="4" s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4" i="4" s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P5" i="4" s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P3" i="4" s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P4" i="4" s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3" i="4" l="1"/>
</calcChain>
</file>

<file path=xl/sharedStrings.xml><?xml version="1.0" encoding="utf-8"?>
<sst xmlns="http://schemas.openxmlformats.org/spreadsheetml/2006/main" count="100485" uniqueCount="20102">
  <si>
    <t>Født</t>
  </si>
  <si>
    <t>Innavlsgrad</t>
  </si>
  <si>
    <t>Regnr</t>
  </si>
  <si>
    <t>Navn</t>
  </si>
  <si>
    <t>Kjønn</t>
  </si>
  <si>
    <t>Far</t>
  </si>
  <si>
    <t>Mor</t>
  </si>
  <si>
    <t>Oppdretter</t>
  </si>
  <si>
    <t>09351/92</t>
  </si>
  <si>
    <t>Runne                  Dep Nr 5/92</t>
  </si>
  <si>
    <t>Hannhund</t>
  </si>
  <si>
    <t>OK922033</t>
  </si>
  <si>
    <t>Ukjent</t>
  </si>
  <si>
    <t>OK922034</t>
  </si>
  <si>
    <t>21030/89</t>
  </si>
  <si>
    <t>Øyerfjellets A-marco</t>
  </si>
  <si>
    <t>SF175068/85</t>
  </si>
  <si>
    <t>Lecibsin Thastus</t>
  </si>
  <si>
    <t>S26354/88</t>
  </si>
  <si>
    <t>Refjællets Bianca</t>
  </si>
  <si>
    <t>21031/89</t>
  </si>
  <si>
    <t>Øyerfjellets Ahppi</t>
  </si>
  <si>
    <t>21032/89</t>
  </si>
  <si>
    <t>Øyerfjellets Ari-pekka</t>
  </si>
  <si>
    <t>21033/89</t>
  </si>
  <si>
    <t>Øyerfjellets A-tjarka</t>
  </si>
  <si>
    <t>Tispe</t>
  </si>
  <si>
    <t>20195/89</t>
  </si>
  <si>
    <t>Vikku</t>
  </si>
  <si>
    <t>S34238/87</t>
  </si>
  <si>
    <t>Renfjallets Appi</t>
  </si>
  <si>
    <t>20196/89</t>
  </si>
  <si>
    <t>Vaiko August</t>
  </si>
  <si>
    <t>20197/89</t>
  </si>
  <si>
    <t>Valdi</t>
  </si>
  <si>
    <t>20198/89</t>
  </si>
  <si>
    <t>Veera Augusta</t>
  </si>
  <si>
    <t>20199/89</t>
  </si>
  <si>
    <t>Virva</t>
  </si>
  <si>
    <t>20200/89</t>
  </si>
  <si>
    <t>Viksu</t>
  </si>
  <si>
    <t>08915/90</t>
  </si>
  <si>
    <t>Alat</t>
  </si>
  <si>
    <t>SF15068/86</t>
  </si>
  <si>
    <t>Lecibsin Pekka</t>
  </si>
  <si>
    <t>SF01620/88</t>
  </si>
  <si>
    <t>Fohrmans Pirta</t>
  </si>
  <si>
    <t>08916/90</t>
  </si>
  <si>
    <t>Avot</t>
  </si>
  <si>
    <t>08917/90</t>
  </si>
  <si>
    <t>Appo</t>
  </si>
  <si>
    <t>08918/90</t>
  </si>
  <si>
    <t>Airas</t>
  </si>
  <si>
    <t>08919/90</t>
  </si>
  <si>
    <t>Aitu</t>
  </si>
  <si>
    <t>28342/90</t>
  </si>
  <si>
    <t>Woodshine's Tengo</t>
  </si>
  <si>
    <t>SF13180/86</t>
  </si>
  <si>
    <t>Big Lady's Binna Bigga</t>
  </si>
  <si>
    <t>28343/90</t>
  </si>
  <si>
    <t>Woodshine's Teddy</t>
  </si>
  <si>
    <t>28344/90</t>
  </si>
  <si>
    <t>Woodshine's Timian</t>
  </si>
  <si>
    <t>28345/90</t>
  </si>
  <si>
    <t>Woodshine's Trampe</t>
  </si>
  <si>
    <t>28346/90</t>
  </si>
  <si>
    <t>Woodshine's Tiva</t>
  </si>
  <si>
    <t>28347/90</t>
  </si>
  <si>
    <t>Woodshine's Trojka</t>
  </si>
  <si>
    <t>26791/90</t>
  </si>
  <si>
    <t>Tjahken's Arram</t>
  </si>
  <si>
    <t>S15880/88</t>
  </si>
  <si>
    <t>Raiddokas Arrack</t>
  </si>
  <si>
    <t>S54069/88</t>
  </si>
  <si>
    <t>Lallegårdens Ranni</t>
  </si>
  <si>
    <t>26792/90</t>
  </si>
  <si>
    <t>Tjahken's Aschar</t>
  </si>
  <si>
    <t>26793/90</t>
  </si>
  <si>
    <t>Tjahken's Arco</t>
  </si>
  <si>
    <t>26794/90</t>
  </si>
  <si>
    <t>Tjahken's Arrh</t>
  </si>
  <si>
    <t>26795/90</t>
  </si>
  <si>
    <t>Tjahken's Aika</t>
  </si>
  <si>
    <t>37602/90</t>
  </si>
  <si>
    <t>Kåsas Heikki</t>
  </si>
  <si>
    <t>S55447/87</t>
  </si>
  <si>
    <t>Uhro</t>
  </si>
  <si>
    <t>S26356/88</t>
  </si>
  <si>
    <t>Renfjællets Bærja</t>
  </si>
  <si>
    <t>37603/90</t>
  </si>
  <si>
    <t>Kåsas Herkko</t>
  </si>
  <si>
    <t>37604/90</t>
  </si>
  <si>
    <t>Kåsas Heidi</t>
  </si>
  <si>
    <t>37605/90</t>
  </si>
  <si>
    <t>Kåsas Hilkka</t>
  </si>
  <si>
    <t>37606/90</t>
  </si>
  <si>
    <t>Kåsas Hilja-reta</t>
  </si>
  <si>
    <t>42915/90</t>
  </si>
  <si>
    <t>Skogstrollet's Ulv</t>
  </si>
  <si>
    <t>42916/90</t>
  </si>
  <si>
    <t>Skogstrollet's U-sampå</t>
  </si>
  <si>
    <t>42917/90</t>
  </si>
  <si>
    <t>Skogstrollet's Ukko-mikko</t>
  </si>
  <si>
    <t>42918/90</t>
  </si>
  <si>
    <t>Skogstrollet's Una-uvja</t>
  </si>
  <si>
    <t>42919/90</t>
  </si>
  <si>
    <t>Skogstrollet's Ulva</t>
  </si>
  <si>
    <t>09403/91</t>
  </si>
  <si>
    <t>Charm</t>
  </si>
  <si>
    <t>SF3368H/78</t>
  </si>
  <si>
    <t>Joparuija</t>
  </si>
  <si>
    <t>09404/91</t>
  </si>
  <si>
    <t>Socci</t>
  </si>
  <si>
    <t>09405/91</t>
  </si>
  <si>
    <t>Bieza</t>
  </si>
  <si>
    <t>09406/91</t>
  </si>
  <si>
    <t>Tidda</t>
  </si>
  <si>
    <t>06687/92</t>
  </si>
  <si>
    <t>Tjahken's D-hei</t>
  </si>
  <si>
    <t>S34235/87</t>
  </si>
  <si>
    <t>Renfjelet's Arvo</t>
  </si>
  <si>
    <t>S48399/89</t>
  </si>
  <si>
    <t>Lallegårdens Pirko</t>
  </si>
  <si>
    <t>06688/92</t>
  </si>
  <si>
    <t>Tjahken's D-stoi</t>
  </si>
  <si>
    <t>06689/92</t>
  </si>
  <si>
    <t>Tjahken's D-thyra</t>
  </si>
  <si>
    <t>06690/92</t>
  </si>
  <si>
    <t>Tjahken's D-tjalm</t>
  </si>
  <si>
    <t>06691/92</t>
  </si>
  <si>
    <t>Tjahken's D-tjarg</t>
  </si>
  <si>
    <t>06115/92</t>
  </si>
  <si>
    <t>Kåsas Idni-jallet</t>
  </si>
  <si>
    <t>06116/92</t>
  </si>
  <si>
    <t>Kåsas Irgi</t>
  </si>
  <si>
    <t>06117/92</t>
  </si>
  <si>
    <t>Kåsas Iiro-ikko</t>
  </si>
  <si>
    <t>06118/92</t>
  </si>
  <si>
    <t>Kåsas Idja</t>
  </si>
  <si>
    <t>04773/93</t>
  </si>
  <si>
    <t>Balto</t>
  </si>
  <si>
    <t>04774/93</t>
  </si>
  <si>
    <t>Garm</t>
  </si>
  <si>
    <t>04775/93</t>
  </si>
  <si>
    <t>Ruff</t>
  </si>
  <si>
    <t>04776/93</t>
  </si>
  <si>
    <t>Tuva</t>
  </si>
  <si>
    <t>04777/93</t>
  </si>
  <si>
    <t>Rayo</t>
  </si>
  <si>
    <t>SF39243/92</t>
  </si>
  <si>
    <t>White Heat Vilma</t>
  </si>
  <si>
    <t>SF16268/91</t>
  </si>
  <si>
    <t>Nat Fogel Tielku</t>
  </si>
  <si>
    <t>SF24266/89</t>
  </si>
  <si>
    <t>Cranefield's Hokkusokkus</t>
  </si>
  <si>
    <t>36390/92</t>
  </si>
  <si>
    <t>Skogstrollet's Turo</t>
  </si>
  <si>
    <t>36391/92</t>
  </si>
  <si>
    <t>Skogstrollet's Timo</t>
  </si>
  <si>
    <t>36392/92</t>
  </si>
  <si>
    <t>Skogstrollet's Thavo</t>
  </si>
  <si>
    <t>36393/92</t>
  </si>
  <si>
    <t>Skogstrollet's T-fjell</t>
  </si>
  <si>
    <t>36394/92</t>
  </si>
  <si>
    <t>Skogstrollet's Tytti-lussi</t>
  </si>
  <si>
    <t>36395/92</t>
  </si>
  <si>
    <t>Skogstrollet's T-marr</t>
  </si>
  <si>
    <t>36396/92</t>
  </si>
  <si>
    <t>Skogstrollet's Tiia-trollet</t>
  </si>
  <si>
    <t>11577/93</t>
  </si>
  <si>
    <t>Arra Tana</t>
  </si>
  <si>
    <t>S46223/91</t>
  </si>
  <si>
    <t>Belku Aitu Vargen</t>
  </si>
  <si>
    <t>11578/93</t>
  </si>
  <si>
    <t>Asku Lappo</t>
  </si>
  <si>
    <t>11579/93</t>
  </si>
  <si>
    <t>Arro</t>
  </si>
  <si>
    <t>11580/93</t>
  </si>
  <si>
    <t>Aili</t>
  </si>
  <si>
    <t>11581/93</t>
  </si>
  <si>
    <t>Amiu Aiko</t>
  </si>
  <si>
    <t>11582/93</t>
  </si>
  <si>
    <t>Aiti</t>
  </si>
  <si>
    <t>11583/93</t>
  </si>
  <si>
    <t>Ambi</t>
  </si>
  <si>
    <t>06142/93</t>
  </si>
  <si>
    <t>Mikko</t>
  </si>
  <si>
    <t>S48401/89</t>
  </si>
  <si>
    <t>Lallegårdens Paiva</t>
  </si>
  <si>
    <t>06143/93</t>
  </si>
  <si>
    <t>Taiko</t>
  </si>
  <si>
    <t>06144/93</t>
  </si>
  <si>
    <t>Kesa</t>
  </si>
  <si>
    <t>06145/93</t>
  </si>
  <si>
    <t>Raja</t>
  </si>
  <si>
    <t>06146/93</t>
  </si>
  <si>
    <t>Laika</t>
  </si>
  <si>
    <t>08664/93</t>
  </si>
  <si>
    <t>Øyerfjellets Buorre</t>
  </si>
  <si>
    <t>08665/93</t>
  </si>
  <si>
    <t>Øyerfjellets B-passopp</t>
  </si>
  <si>
    <t>08666/93</t>
  </si>
  <si>
    <t>Øyerfjellets Bånna</t>
  </si>
  <si>
    <t>08667/93</t>
  </si>
  <si>
    <t>Øyerfjellets Bjanka</t>
  </si>
  <si>
    <t>32016/93</t>
  </si>
  <si>
    <t>Woodshine's Elleville Rabalder</t>
  </si>
  <si>
    <t>32017/93</t>
  </si>
  <si>
    <t>Woodshine's Elle Radha</t>
  </si>
  <si>
    <t>32018/93</t>
  </si>
  <si>
    <t>Woodshine's Emma Rallkattlia</t>
  </si>
  <si>
    <t>32019/93</t>
  </si>
  <si>
    <t>Woodshine's Esme-ralda</t>
  </si>
  <si>
    <t>S18160/94</t>
  </si>
  <si>
    <t>Rampo</t>
  </si>
  <si>
    <t>18455/94</t>
  </si>
  <si>
    <t>Tjahken's E-sappo</t>
  </si>
  <si>
    <t>18456/94</t>
  </si>
  <si>
    <t>Tjahken's E-fjell</t>
  </si>
  <si>
    <t>18457/94</t>
  </si>
  <si>
    <t>Tjahken's E-runne</t>
  </si>
  <si>
    <t>18458/94</t>
  </si>
  <si>
    <t>Tjahken's E-oik</t>
  </si>
  <si>
    <t>18459/94</t>
  </si>
  <si>
    <t>Tjahken's E-fomph</t>
  </si>
  <si>
    <t>09332/94</t>
  </si>
  <si>
    <t>Øyerfjellets C-zarek</t>
  </si>
  <si>
    <t>S31759/92</t>
  </si>
  <si>
    <t>Piga</t>
  </si>
  <si>
    <t>09333/94</t>
  </si>
  <si>
    <t>Øyerfjellets C-ringo</t>
  </si>
  <si>
    <t>09334/94</t>
  </si>
  <si>
    <t>Øyerfjellets C-dakki</t>
  </si>
  <si>
    <t>09335/94</t>
  </si>
  <si>
    <t>Øyerfjellets C-rapp</t>
  </si>
  <si>
    <t>09336/94</t>
  </si>
  <si>
    <t>Øyerfjellets Caro</t>
  </si>
  <si>
    <t>09337/94</t>
  </si>
  <si>
    <t>Øyerfjellets Calmmi</t>
  </si>
  <si>
    <t>09338/94</t>
  </si>
  <si>
    <t>Øyerfjellets Cinza</t>
  </si>
  <si>
    <t>SF27861/94</t>
  </si>
  <si>
    <t>Lecibsin Hämärä Toyvo</t>
  </si>
  <si>
    <t>SF37564/90</t>
  </si>
  <si>
    <t>Lecibsin Tino</t>
  </si>
  <si>
    <t>SF12931/88</t>
  </si>
  <si>
    <t>Lecibsin Hissukka</t>
  </si>
  <si>
    <t>S22151/95</t>
  </si>
  <si>
    <t>Majålkes Ajpa</t>
  </si>
  <si>
    <t>S45725/94</t>
  </si>
  <si>
    <t>Kievraduv' Va Manuel</t>
  </si>
  <si>
    <t>S59701/92</t>
  </si>
  <si>
    <t>Renfjällets Heika</t>
  </si>
  <si>
    <t>S10450/98</t>
  </si>
  <si>
    <t>Jahkkas Ilkikuri</t>
  </si>
  <si>
    <t>SF11216V/82</t>
  </si>
  <si>
    <t>Rurru</t>
  </si>
  <si>
    <t>SF27299/92</t>
  </si>
  <si>
    <t>Jahkkas Cariosa</t>
  </si>
  <si>
    <t>15035/95</t>
  </si>
  <si>
    <t>Bilto</t>
  </si>
  <si>
    <t>S31832/91</t>
  </si>
  <si>
    <t>Kristallens Banjo</t>
  </si>
  <si>
    <t>15036/95</t>
  </si>
  <si>
    <t>Jakko</t>
  </si>
  <si>
    <t>15037/95</t>
  </si>
  <si>
    <t>Arja</t>
  </si>
  <si>
    <t>15038/95</t>
  </si>
  <si>
    <t>Tayga</t>
  </si>
  <si>
    <t>15039/95</t>
  </si>
  <si>
    <t>Kaja</t>
  </si>
  <si>
    <t>09688/96</t>
  </si>
  <si>
    <t>Woodshine's Veslefrikk</t>
  </si>
  <si>
    <t>S51093/88</t>
  </si>
  <si>
    <t>Renfjällets Cappis</t>
  </si>
  <si>
    <t>09689/96</t>
  </si>
  <si>
    <t>Woodshine's Tyrihans</t>
  </si>
  <si>
    <t>09690/96</t>
  </si>
  <si>
    <t>Woodshine's Soria Moria</t>
  </si>
  <si>
    <t>09691/96</t>
  </si>
  <si>
    <t>Woodshine's Åse Gåsepike</t>
  </si>
  <si>
    <t>09692/96</t>
  </si>
  <si>
    <t>Woodshine's Giske</t>
  </si>
  <si>
    <t>S18664/96</t>
  </si>
  <si>
    <t>Storjunkarens Hera</t>
  </si>
  <si>
    <t>S26351/88</t>
  </si>
  <si>
    <t>Renfjellets Bastel</t>
  </si>
  <si>
    <t>S48400/89</t>
  </si>
  <si>
    <t>Lallegårdens Pirtti</t>
  </si>
  <si>
    <t>17419/96</t>
  </si>
  <si>
    <t>Woodshine's Tigergutt</t>
  </si>
  <si>
    <t>17420/96</t>
  </si>
  <si>
    <t>Woodshine's Ole Brumm</t>
  </si>
  <si>
    <t>17421/96</t>
  </si>
  <si>
    <t>Woodshine's Petter Sprett</t>
  </si>
  <si>
    <t>17422/96</t>
  </si>
  <si>
    <t>Woodshine's Kengu</t>
  </si>
  <si>
    <t>17423/96</t>
  </si>
  <si>
    <t>Woodshine's Frøken Molde Varp</t>
  </si>
  <si>
    <t>06169/96</t>
  </si>
  <si>
    <t>Øyerfjellets Armas</t>
  </si>
  <si>
    <t>SF05298/90</t>
  </si>
  <si>
    <t>Lecibsin Catiano</t>
  </si>
  <si>
    <t>06170/96</t>
  </si>
  <si>
    <t>Øyerfjellets Kekko</t>
  </si>
  <si>
    <t>06171/96</t>
  </si>
  <si>
    <t>Øyerfjellets Jari</t>
  </si>
  <si>
    <t>06172/96</t>
  </si>
  <si>
    <t>Øyerfjellets Arja</t>
  </si>
  <si>
    <t>06173/96</t>
  </si>
  <si>
    <t>Øyerfjellets Matami Mimmi</t>
  </si>
  <si>
    <t>06174/96</t>
  </si>
  <si>
    <t>Øyerfjellets Raika</t>
  </si>
  <si>
    <t>10939/96</t>
  </si>
  <si>
    <t>Tjahken's H-reino</t>
  </si>
  <si>
    <t>SF51075/94</t>
  </si>
  <si>
    <t>Lecibsin Toitto</t>
  </si>
  <si>
    <t>10940/96</t>
  </si>
  <si>
    <t>Tjahken's H-jakko</t>
  </si>
  <si>
    <t>10941/96</t>
  </si>
  <si>
    <t>Tjahken's H-mika</t>
  </si>
  <si>
    <t>10942/96</t>
  </si>
  <si>
    <t>Tjahken's H-irja</t>
  </si>
  <si>
    <t>10943/96</t>
  </si>
  <si>
    <t>Tjahken's H-rani</t>
  </si>
  <si>
    <t>10944/96</t>
  </si>
  <si>
    <t>Tjahken's H-cesi</t>
  </si>
  <si>
    <t>10945/96</t>
  </si>
  <si>
    <t>Tjahken's H-lizzie</t>
  </si>
  <si>
    <t>09523/96</t>
  </si>
  <si>
    <t>Øyerfjellets Arjo</t>
  </si>
  <si>
    <t>09524/96</t>
  </si>
  <si>
    <t>Øyerfjellets Charlie</t>
  </si>
  <si>
    <t>09525/96</t>
  </si>
  <si>
    <t>Øyerfjellets Bonso</t>
  </si>
  <si>
    <t>09526/96</t>
  </si>
  <si>
    <t>Øyerfjellets Luna</t>
  </si>
  <si>
    <t>14711/96</t>
  </si>
  <si>
    <t>Heiki</t>
  </si>
  <si>
    <t>S31829/91</t>
  </si>
  <si>
    <t>Storjunkarens Dålla</t>
  </si>
  <si>
    <t>14712/96</t>
  </si>
  <si>
    <t>Heila</t>
  </si>
  <si>
    <t>14713/96</t>
  </si>
  <si>
    <t>Rasti Gaissa</t>
  </si>
  <si>
    <t>18956/96</t>
  </si>
  <si>
    <t>Brage</t>
  </si>
  <si>
    <t>18957/96</t>
  </si>
  <si>
    <t>Sibelius</t>
  </si>
  <si>
    <t>18958/96</t>
  </si>
  <si>
    <t>Sampo</t>
  </si>
  <si>
    <t>18959/96</t>
  </si>
  <si>
    <t>Urho</t>
  </si>
  <si>
    <t>18960/96</t>
  </si>
  <si>
    <t>Lappy</t>
  </si>
  <si>
    <t>00421/97</t>
  </si>
  <si>
    <t>Lobo</t>
  </si>
  <si>
    <t>00422/97</t>
  </si>
  <si>
    <t>Tim</t>
  </si>
  <si>
    <t>00423/97</t>
  </si>
  <si>
    <t>00424/97</t>
  </si>
  <si>
    <t>Lita</t>
  </si>
  <si>
    <t>00425/97</t>
  </si>
  <si>
    <t>Mira</t>
  </si>
  <si>
    <t>00426/97</t>
  </si>
  <si>
    <t>Ulva</t>
  </si>
  <si>
    <t>01061/97</t>
  </si>
  <si>
    <t>Kåsas Minja</t>
  </si>
  <si>
    <t>01062/97</t>
  </si>
  <si>
    <t>Kåsas Mirja</t>
  </si>
  <si>
    <t>01063/97</t>
  </si>
  <si>
    <t>Kåsas Mira</t>
  </si>
  <si>
    <t>01064/97</t>
  </si>
  <si>
    <t>Kåsas Mirja Heiti</t>
  </si>
  <si>
    <t>FIN13265/97</t>
  </si>
  <si>
    <t>Jäkäläkummun Ensi-Lempi</t>
  </si>
  <si>
    <t>SF29244/86</t>
  </si>
  <si>
    <t>Orso-farm Dundra</t>
  </si>
  <si>
    <t>SF42742/93</t>
  </si>
  <si>
    <t>Jäkäläkummun Kamomilla</t>
  </si>
  <si>
    <t>01050/97</t>
  </si>
  <si>
    <t>Mika</t>
  </si>
  <si>
    <t>01051/97</t>
  </si>
  <si>
    <t>01052/97</t>
  </si>
  <si>
    <t>Bamse</t>
  </si>
  <si>
    <t>01053/97</t>
  </si>
  <si>
    <t>Gaivver</t>
  </si>
  <si>
    <t>01054/97</t>
  </si>
  <si>
    <t>Taimi</t>
  </si>
  <si>
    <t>01055/97</t>
  </si>
  <si>
    <t>Tikka</t>
  </si>
  <si>
    <t>S41429/97</t>
  </si>
  <si>
    <t>Black Blossom Mr Denver</t>
  </si>
  <si>
    <t>S41431/97</t>
  </si>
  <si>
    <t>Black Blossom Miss Daina</t>
  </si>
  <si>
    <t>S41432/97</t>
  </si>
  <si>
    <t>Black Blossom Miss Ellie</t>
  </si>
  <si>
    <t>S16208/94</t>
  </si>
  <si>
    <t>Lallegårdens Herkules</t>
  </si>
  <si>
    <t>S34533/95</t>
  </si>
  <si>
    <t>Fjällfarmens Saimi</t>
  </si>
  <si>
    <t>S21806/98</t>
  </si>
  <si>
    <t>Fjällfarmens Ginni</t>
  </si>
  <si>
    <t>S36126/96</t>
  </si>
  <si>
    <t>Fjällfarmens Alaska</t>
  </si>
  <si>
    <t>S19921/93</t>
  </si>
  <si>
    <t>Gieris</t>
  </si>
  <si>
    <t>15399/98</t>
  </si>
  <si>
    <t>Schanderulven's Ekko</t>
  </si>
  <si>
    <t>SF10729/94</t>
  </si>
  <si>
    <t>Nat Fogel Ceepu</t>
  </si>
  <si>
    <t>FIN40829/96</t>
  </si>
  <si>
    <t>Heldalan Dami</t>
  </si>
  <si>
    <t>15400/98</t>
  </si>
  <si>
    <t>Schanderulven's Eri</t>
  </si>
  <si>
    <t>15401/98</t>
  </si>
  <si>
    <t>Schanderulven's Ehto</t>
  </si>
  <si>
    <t>15402/98</t>
  </si>
  <si>
    <t>Schanderulven's Eljas</t>
  </si>
  <si>
    <t>15403/98</t>
  </si>
  <si>
    <t>Schanderulven's Ebmui</t>
  </si>
  <si>
    <t>15404/98</t>
  </si>
  <si>
    <t>Schanderulven's Esmiralda</t>
  </si>
  <si>
    <t>S24310/98</t>
  </si>
  <si>
    <t>Black Blossom Miss Fancy</t>
  </si>
  <si>
    <t>10245/98</t>
  </si>
  <si>
    <t>Øyerfjellets Frikk</t>
  </si>
  <si>
    <t>10246/98</t>
  </si>
  <si>
    <t>Øyerfjellets Rikko</t>
  </si>
  <si>
    <t>10247/98</t>
  </si>
  <si>
    <t>Øyerfjellets Tuva</t>
  </si>
  <si>
    <t>10248/98</t>
  </si>
  <si>
    <t>Øyerfjellets Embla</t>
  </si>
  <si>
    <t>22993/98</t>
  </si>
  <si>
    <t>Raiddokas Oskariina</t>
  </si>
  <si>
    <t>SF13980/87</t>
  </si>
  <si>
    <t>Fohrmans Nille</t>
  </si>
  <si>
    <t>S21780/97</t>
  </si>
  <si>
    <t>Silla</t>
  </si>
  <si>
    <t>S38413/98</t>
  </si>
  <si>
    <t>Majålkes Chira</t>
  </si>
  <si>
    <t>S36130/96</t>
  </si>
  <si>
    <t>Stenseitens Serkkis</t>
  </si>
  <si>
    <t>24047/98</t>
  </si>
  <si>
    <t>Woodshine's Snusmumrikken</t>
  </si>
  <si>
    <t>S23315/93</t>
  </si>
  <si>
    <t>Fjällfarmens Hoavda</t>
  </si>
  <si>
    <t>24048/98</t>
  </si>
  <si>
    <t>Woodshine's Sniff Fra Mumidalen</t>
  </si>
  <si>
    <t>24049/98</t>
  </si>
  <si>
    <t>Woodshine's Lille My</t>
  </si>
  <si>
    <t>24050/98</t>
  </si>
  <si>
    <t>Woodshine's Hattifnatt</t>
  </si>
  <si>
    <t>00467/99</t>
  </si>
  <si>
    <t>Øyerfjellets Meeko</t>
  </si>
  <si>
    <t>S42687/97</t>
  </si>
  <si>
    <t>Menningkäisen Aikaveitikka</t>
  </si>
  <si>
    <t>00468/99</t>
  </si>
  <si>
    <t>Øyerfjellets Fant</t>
  </si>
  <si>
    <t>00469/99</t>
  </si>
  <si>
    <t>Øyerfjellets Kazan</t>
  </si>
  <si>
    <t>00470/99</t>
  </si>
  <si>
    <t>Øyerfjellets Cesar</t>
  </si>
  <si>
    <t>00471/99</t>
  </si>
  <si>
    <t>Øyerfjellets Musti</t>
  </si>
  <si>
    <t>00472/99</t>
  </si>
  <si>
    <t>Øyerfjellets Metti</t>
  </si>
  <si>
    <t>00473/99</t>
  </si>
  <si>
    <t>Øyerfjellets Maia</t>
  </si>
  <si>
    <t>S10209/99</t>
  </si>
  <si>
    <t>Åbackens Lapin-riia</t>
  </si>
  <si>
    <t>S17169/96</t>
  </si>
  <si>
    <t>Raiddokas Heaika</t>
  </si>
  <si>
    <t>S25298/94</t>
  </si>
  <si>
    <t>Raiddokas Cappäd</t>
  </si>
  <si>
    <t>FIN17323/99</t>
  </si>
  <si>
    <t>Staalon Lieddi</t>
  </si>
  <si>
    <t>FIN15029/96</t>
  </si>
  <si>
    <t>Jäkäläkummun Barfe Biedna</t>
  </si>
  <si>
    <t>SF45883/93</t>
  </si>
  <si>
    <t>Staalon Tinttarella</t>
  </si>
  <si>
    <t>S11882/2000</t>
  </si>
  <si>
    <t>Shacal Darbanga</t>
  </si>
  <si>
    <t>SF14701/93</t>
  </si>
  <si>
    <t>Lumiturpa Koutakallo</t>
  </si>
  <si>
    <t>FIN11762/96</t>
  </si>
  <si>
    <t>Shacal Jalli</t>
  </si>
  <si>
    <t>S33718/99</t>
  </si>
  <si>
    <t>Rävrackans Hunaja Hilkka</t>
  </si>
  <si>
    <t>S24428/97</t>
  </si>
  <si>
    <t>Fjällfarmens Falcon</t>
  </si>
  <si>
    <t>S26495/96</t>
  </si>
  <si>
    <t>Rävrackans Aski</t>
  </si>
  <si>
    <t>S33722/99</t>
  </si>
  <si>
    <t>Rävrackans Hurri</t>
  </si>
  <si>
    <t>S41466/99</t>
  </si>
  <si>
    <t>Fjällfarmens Nalle</t>
  </si>
  <si>
    <t>S27114/98</t>
  </si>
  <si>
    <t>Nordanlidens Doai'vo</t>
  </si>
  <si>
    <t>S18838/96</t>
  </si>
  <si>
    <t>Fjällfarmens Novaja</t>
  </si>
  <si>
    <t>FIN36342/99</t>
  </si>
  <si>
    <t>PAUKAPÄÄ VEMPULA</t>
  </si>
  <si>
    <t>SF42738/93</t>
  </si>
  <si>
    <t>Jäkäläkummun Karrikippari</t>
  </si>
  <si>
    <t>FIN 36342/99</t>
  </si>
  <si>
    <t>Paukapää Vempula</t>
  </si>
  <si>
    <t>17059/99</t>
  </si>
  <si>
    <t>Schanderulven's Fiksu</t>
  </si>
  <si>
    <t>17060/99</t>
  </si>
  <si>
    <t>Schanderulven's Favru</t>
  </si>
  <si>
    <t>17061/99</t>
  </si>
  <si>
    <t>Schanderulven's Fabmu-doffen</t>
  </si>
  <si>
    <t>17062/99</t>
  </si>
  <si>
    <t>Schanderulven's Farkut</t>
  </si>
  <si>
    <t>17063/99</t>
  </si>
  <si>
    <t>Schanderulven's Fant-boris</t>
  </si>
  <si>
    <t>17064/99</t>
  </si>
  <si>
    <t>Schanderulven's Fedja-keio</t>
  </si>
  <si>
    <t>17065/99</t>
  </si>
  <si>
    <t>Schanderulven's Fuksi-binna</t>
  </si>
  <si>
    <t>17066/99</t>
  </si>
  <si>
    <t>Schanderulven's Frida</t>
  </si>
  <si>
    <t>S49984/99</t>
  </si>
  <si>
    <t>Nordarvets H-bicci</t>
  </si>
  <si>
    <t>S21690/92</t>
  </si>
  <si>
    <t>Fjällfarmens Baessi</t>
  </si>
  <si>
    <t>DK17970/99</t>
  </si>
  <si>
    <t>Finda Don Avgust</t>
  </si>
  <si>
    <t>00190/00</t>
  </si>
  <si>
    <t>A-egir Runne</t>
  </si>
  <si>
    <t>00191/00</t>
  </si>
  <si>
    <t>A-eik Luvke</t>
  </si>
  <si>
    <t>00192/00</t>
  </si>
  <si>
    <t>A-eld Ruise</t>
  </si>
  <si>
    <t>00193/00</t>
  </si>
  <si>
    <t>A-eir Toya</t>
  </si>
  <si>
    <t>00194/00</t>
  </si>
  <si>
    <t>A-elde Nina</t>
  </si>
  <si>
    <t>00195/00</t>
  </si>
  <si>
    <t>A-enja Nasti Ranne</t>
  </si>
  <si>
    <t>00196/00</t>
  </si>
  <si>
    <t>A-erla Jevja</t>
  </si>
  <si>
    <t>08384/00</t>
  </si>
  <si>
    <t>Biegga Audi Auto Riso</t>
  </si>
  <si>
    <t>SF46870/94</t>
  </si>
  <si>
    <t>Fidelis Yasso</t>
  </si>
  <si>
    <t>08385/00</t>
  </si>
  <si>
    <t>Barfi Ferdinan</t>
  </si>
  <si>
    <t>08386/00</t>
  </si>
  <si>
    <t>Bivnnut Frekja</t>
  </si>
  <si>
    <t>FIN20118/00</t>
  </si>
  <si>
    <t>Terhakan Oilikki</t>
  </si>
  <si>
    <t>FIN14178/98</t>
  </si>
  <si>
    <t>Hillasuon Huuru-ukko</t>
  </si>
  <si>
    <t>FIN30842/98</t>
  </si>
  <si>
    <t>Terhakan Murjenmohkki</t>
  </si>
  <si>
    <t>FIN20118/2000</t>
  </si>
  <si>
    <t>08392/00</t>
  </si>
  <si>
    <t>Schanderulven's Gaire Bast</t>
  </si>
  <si>
    <t>08393/00</t>
  </si>
  <si>
    <t>Schanderulven's Gairi Pekka</t>
  </si>
  <si>
    <t>08394/00</t>
  </si>
  <si>
    <t>Schanderulven's Gangsteri Serkki</t>
  </si>
  <si>
    <t>08395/00</t>
  </si>
  <si>
    <t>Schanderulven's Gemveli Tim</t>
  </si>
  <si>
    <t>S27618/2000</t>
  </si>
  <si>
    <t>Amigo</t>
  </si>
  <si>
    <t>S21805/98</t>
  </si>
  <si>
    <t>Fjällfarmens Giivis</t>
  </si>
  <si>
    <t>08387/00</t>
  </si>
  <si>
    <t>Schanderulven's Hieno Huimapaa</t>
  </si>
  <si>
    <t>08388/00</t>
  </si>
  <si>
    <t>Schanderulven's Hehku Harley</t>
  </si>
  <si>
    <t>08389/00</t>
  </si>
  <si>
    <t>Schanderulven's Heijari Robin</t>
  </si>
  <si>
    <t>08390/00</t>
  </si>
  <si>
    <t>Schanderulven's Hurmuri Happy</t>
  </si>
  <si>
    <t>08391/00</t>
  </si>
  <si>
    <t>Schanderulven's Harvoin Ronja</t>
  </si>
  <si>
    <t>09837/00</t>
  </si>
  <si>
    <t>Øyerfjellets Arco</t>
  </si>
  <si>
    <t>09838/00</t>
  </si>
  <si>
    <t>Øyerfjellets Max</t>
  </si>
  <si>
    <t>09839/00</t>
  </si>
  <si>
    <t>Øyerfjellets Jervo</t>
  </si>
  <si>
    <t>09840/00</t>
  </si>
  <si>
    <t>Øyerfjellets Tira</t>
  </si>
  <si>
    <t>09841/00</t>
  </si>
  <si>
    <t>Øyerfjellets Raika I I</t>
  </si>
  <si>
    <t>09842/00</t>
  </si>
  <si>
    <t>Øyerfjellets Mirja</t>
  </si>
  <si>
    <t>S38380/2000</t>
  </si>
  <si>
    <t>Fredsborg's Zieko</t>
  </si>
  <si>
    <t>S17183/96</t>
  </si>
  <si>
    <t>Raiddokas Juntti</t>
  </si>
  <si>
    <t>S56337/95</t>
  </si>
  <si>
    <t>Fredsborg's Rajja</t>
  </si>
  <si>
    <t>S45008/2000</t>
  </si>
  <si>
    <t>Raiddokas Tuk-tuk</t>
  </si>
  <si>
    <t>S56510/99</t>
  </si>
  <si>
    <t>Ceskes Albus</t>
  </si>
  <si>
    <t>FIN32506/00</t>
  </si>
  <si>
    <t>Anana´s Violetta</t>
  </si>
  <si>
    <t>FIN41971/97</t>
  </si>
  <si>
    <t>Orso-farm Palsa</t>
  </si>
  <si>
    <t>SF30666/94</t>
  </si>
  <si>
    <t>S52723/2000</t>
  </si>
  <si>
    <t>Fjällfarmens Barfi</t>
  </si>
  <si>
    <t>FIN11873/97</t>
  </si>
  <si>
    <t>Nepukatin Elmeri-iisakki</t>
  </si>
  <si>
    <t>S49328/97</t>
  </si>
  <si>
    <t>Ikimuiston Dulin</t>
  </si>
  <si>
    <t>S52725/2000</t>
  </si>
  <si>
    <t>Fjällfarmens Beavvi</t>
  </si>
  <si>
    <t>50478/02</t>
  </si>
  <si>
    <t>Woodshine´s Lapperix Obelix</t>
  </si>
  <si>
    <t>11568/01</t>
  </si>
  <si>
    <t>Woodshine's Lappe Astrix</t>
  </si>
  <si>
    <t>11569/01</t>
  </si>
  <si>
    <t>Woodshine's Lapperix Obelix</t>
  </si>
  <si>
    <t>11570/01</t>
  </si>
  <si>
    <t>Woodshine's Trubadurix</t>
  </si>
  <si>
    <t>11571/01</t>
  </si>
  <si>
    <t>Woodshine's Lillefix</t>
  </si>
  <si>
    <t>11572/01</t>
  </si>
  <si>
    <t>Woodshine's Godemine</t>
  </si>
  <si>
    <t>S50478/2002</t>
  </si>
  <si>
    <t/>
  </si>
  <si>
    <t>S56722/2000</t>
  </si>
  <si>
    <t>Raiddokas Unelma</t>
  </si>
  <si>
    <t>S54529/97</t>
  </si>
  <si>
    <t>Raiddokas Mörri</t>
  </si>
  <si>
    <t>S12737/98</t>
  </si>
  <si>
    <t>Raiddokas Niisku</t>
  </si>
  <si>
    <t>FIN10810/01</t>
  </si>
  <si>
    <t>Fidelis Vis Amicitiae</t>
  </si>
  <si>
    <t>FIN25860/99</t>
  </si>
  <si>
    <t>Lapinlumon Aslan</t>
  </si>
  <si>
    <t>SF40977/94</t>
  </si>
  <si>
    <t>Fidelis Willanella</t>
  </si>
  <si>
    <t>FIN41979/00</t>
  </si>
  <si>
    <t>Turnukan Hempukka</t>
  </si>
  <si>
    <t>FIN25358/95</t>
  </si>
  <si>
    <t>Fidelsis Zini</t>
  </si>
  <si>
    <t>S50640/2001</t>
  </si>
  <si>
    <t>Sydäntalven Einstein</t>
  </si>
  <si>
    <t>S11793/2001</t>
  </si>
  <si>
    <t>Aurora</t>
  </si>
  <si>
    <t>S21527/95</t>
  </si>
  <si>
    <t>Raiddokas Gairi</t>
  </si>
  <si>
    <t>S16937/2001</t>
  </si>
  <si>
    <t>Lappguldets Buster</t>
  </si>
  <si>
    <t>S21300/2001</t>
  </si>
  <si>
    <t>Nordanlidens Lina</t>
  </si>
  <si>
    <t>S13152/98</t>
  </si>
  <si>
    <t>Nordanlidens Cahppes</t>
  </si>
  <si>
    <t>S12704/2001</t>
  </si>
  <si>
    <t>Fihtolas Kaskalas</t>
  </si>
  <si>
    <t>03963/01</t>
  </si>
  <si>
    <t>Heike</t>
  </si>
  <si>
    <t>03964/01</t>
  </si>
  <si>
    <t>03965/01</t>
  </si>
  <si>
    <t>Tikko</t>
  </si>
  <si>
    <t>03966/01</t>
  </si>
  <si>
    <t>03967/01</t>
  </si>
  <si>
    <t>Camelia</t>
  </si>
  <si>
    <t>03968/01</t>
  </si>
  <si>
    <t>03969/01</t>
  </si>
  <si>
    <t>Tuula</t>
  </si>
  <si>
    <t>FIN18744/01</t>
  </si>
  <si>
    <t>Shacal Bardot</t>
  </si>
  <si>
    <t>S46049/2001</t>
  </si>
  <si>
    <t>Orso-farm Uhkapeluri</t>
  </si>
  <si>
    <t>FIN20411/99</t>
  </si>
  <si>
    <t>Shacal Dollari</t>
  </si>
  <si>
    <t>S25470/2001</t>
  </si>
  <si>
    <t>Småfolkets Basko</t>
  </si>
  <si>
    <t>S12026/99</t>
  </si>
  <si>
    <t>Majålkes Dejjo</t>
  </si>
  <si>
    <t>S44215/97</t>
  </si>
  <si>
    <t>S36294/2001</t>
  </si>
  <si>
    <t>Fjällfarmens Elvis</t>
  </si>
  <si>
    <t>S22064/98</t>
  </si>
  <si>
    <t>Fjällfarmens Novak</t>
  </si>
  <si>
    <t>S46888/99</t>
  </si>
  <si>
    <t>Fjällfarmens Muorji</t>
  </si>
  <si>
    <t>S44011/2005</t>
  </si>
  <si>
    <t>Black Blossom Sir Eros</t>
  </si>
  <si>
    <t>S17855/2005</t>
  </si>
  <si>
    <t>Lecibsin Mieletön Murre</t>
  </si>
  <si>
    <t>S31710/2004</t>
  </si>
  <si>
    <t>TIILITEHTAAN LADY CHOCOLATE</t>
  </si>
  <si>
    <t>S34427/2001</t>
  </si>
  <si>
    <t>Black Blossom Miss Primadonna</t>
  </si>
  <si>
    <t>DK09868/2001</t>
  </si>
  <si>
    <t>Finda Hatta-tenna</t>
  </si>
  <si>
    <t>12453/01</t>
  </si>
  <si>
    <t>Krølle</t>
  </si>
  <si>
    <t>12454/01</t>
  </si>
  <si>
    <t>Nikko Junior</t>
  </si>
  <si>
    <t>12455/01</t>
  </si>
  <si>
    <t>Benjamin</t>
  </si>
  <si>
    <t>12456/01</t>
  </si>
  <si>
    <t>Marco</t>
  </si>
  <si>
    <t>12457/01</t>
  </si>
  <si>
    <t>Alfa</t>
  </si>
  <si>
    <t>12458/01</t>
  </si>
  <si>
    <t>Paiua</t>
  </si>
  <si>
    <t>S35924/2006</t>
  </si>
  <si>
    <t>Staalon Glitter</t>
  </si>
  <si>
    <t>FIN11222/00</t>
  </si>
  <si>
    <t>Jäkäläkummun Pakkasukko</t>
  </si>
  <si>
    <t>FIN25653/99</t>
  </si>
  <si>
    <t>Staalon Elik-siiri</t>
  </si>
  <si>
    <t>SF09558/90</t>
  </si>
  <si>
    <t>Risukarhin Äly</t>
  </si>
  <si>
    <t>FIN15247/98</t>
  </si>
  <si>
    <t>Lecibsin Miira</t>
  </si>
  <si>
    <t>S43360/2001</t>
  </si>
  <si>
    <t>Gavja</t>
  </si>
  <si>
    <t>S54061/2000</t>
  </si>
  <si>
    <t>Rahkis Höppänä</t>
  </si>
  <si>
    <t>S57847/94</t>
  </si>
  <si>
    <t>Månblekans Yatzi</t>
  </si>
  <si>
    <t>20493/01</t>
  </si>
  <si>
    <t>Lappejentas A-sepp</t>
  </si>
  <si>
    <t>20494/01</t>
  </si>
  <si>
    <t>Lappejentas A-ziko</t>
  </si>
  <si>
    <t>20495/01</t>
  </si>
  <si>
    <t>Lappejentas Aida</t>
  </si>
  <si>
    <t>20496/01</t>
  </si>
  <si>
    <t>Lappejentas Aija</t>
  </si>
  <si>
    <t>20497/01</t>
  </si>
  <si>
    <t>Lappejentas Amina</t>
  </si>
  <si>
    <t>20498/01</t>
  </si>
  <si>
    <t>Lappejentas Anka</t>
  </si>
  <si>
    <t>S46148/2002</t>
  </si>
  <si>
    <t>Ikimuiston Kapteeni Klutz</t>
  </si>
  <si>
    <t>FIN12008/99</t>
  </si>
  <si>
    <t>Finnmira's Adonis</t>
  </si>
  <si>
    <t>FIN23964/98</t>
  </si>
  <si>
    <t>Fidelis Inzilbeth</t>
  </si>
  <si>
    <t>FIN39792/01</t>
  </si>
  <si>
    <t>Fihtolas Niehku</t>
  </si>
  <si>
    <t>SF39916/90</t>
  </si>
  <si>
    <t>Tuhatkaunon Arhippa</t>
  </si>
  <si>
    <t>FIN23514/99</t>
  </si>
  <si>
    <t>Fihtolas Charlotta</t>
  </si>
  <si>
    <t>S55858/2001</t>
  </si>
  <si>
    <t>Nordanlidens Ozzy</t>
  </si>
  <si>
    <t>S13150/98</t>
  </si>
  <si>
    <t>Nordanlidens Cuojan</t>
  </si>
  <si>
    <t>07404/02</t>
  </si>
  <si>
    <t>Lappe Tikko's H-finn</t>
  </si>
  <si>
    <t>07405/02</t>
  </si>
  <si>
    <t>Lappe Tikko's H-miko</t>
  </si>
  <si>
    <t>07406/02</t>
  </si>
  <si>
    <t>Lappe Tikko's H-ludvik</t>
  </si>
  <si>
    <t>07407/02</t>
  </si>
  <si>
    <t>Lappe Tikko's H-tiara</t>
  </si>
  <si>
    <t>07408/02</t>
  </si>
  <si>
    <t>Lappe Tikko's H-taia</t>
  </si>
  <si>
    <t>FIN10410/02</t>
  </si>
  <si>
    <t>Sydäntalven Ilmatar</t>
  </si>
  <si>
    <t>SF38798/94</t>
  </si>
  <si>
    <t>Hallayön Ilolas</t>
  </si>
  <si>
    <t>S12787/2002</t>
  </si>
  <si>
    <t>Samegulds Elmo</t>
  </si>
  <si>
    <t>S43354/2001</t>
  </si>
  <si>
    <t>Taapanterin Edgar</t>
  </si>
  <si>
    <t>S49555/99</t>
  </si>
  <si>
    <t>Samejäntans Chana</t>
  </si>
  <si>
    <t>S13389/2002</t>
  </si>
  <si>
    <t>Raiddokas Winsam</t>
  </si>
  <si>
    <t>S51499/99</t>
  </si>
  <si>
    <t>Raiddokas Riuska</t>
  </si>
  <si>
    <t>S13387/2002</t>
  </si>
  <si>
    <t>Raiddokas Winap</t>
  </si>
  <si>
    <t>S21151/2002</t>
  </si>
  <si>
    <t>Fjällfarmens Ivari</t>
  </si>
  <si>
    <t>S46091/2000</t>
  </si>
  <si>
    <t>Fidelis Quustonen</t>
  </si>
  <si>
    <t>S35933/98</t>
  </si>
  <si>
    <t>Black Blossom Miss Ginnie</t>
  </si>
  <si>
    <t>S21157/2002</t>
  </si>
  <si>
    <t>Fjällfarmens Jasmine</t>
  </si>
  <si>
    <t>S45014/2000</t>
  </si>
  <si>
    <t>Fidelis Odelma</t>
  </si>
  <si>
    <t>S20133/2002</t>
  </si>
  <si>
    <t>Girongårdens Tjuorri</t>
  </si>
  <si>
    <t>S34581/98</t>
  </si>
  <si>
    <t>Fairdogs Bikka</t>
  </si>
  <si>
    <t>S20136/2002</t>
  </si>
  <si>
    <t>Girongårdens Tyttö</t>
  </si>
  <si>
    <t>S30132/2002</t>
  </si>
  <si>
    <t>Girongårdens Tundra</t>
  </si>
  <si>
    <t>S20132/2002</t>
  </si>
  <si>
    <t>S22309/2002</t>
  </si>
  <si>
    <t>Fjällfarmens Kiwih</t>
  </si>
  <si>
    <t>S16054/2001</t>
  </si>
  <si>
    <t>Terhakan Opas</t>
  </si>
  <si>
    <t>S41260/99</t>
  </si>
  <si>
    <t>Fjällfarmens Girjes</t>
  </si>
  <si>
    <t>S22651/2002</t>
  </si>
  <si>
    <t>Snödrottningens Amoriina</t>
  </si>
  <si>
    <t>22620/02</t>
  </si>
  <si>
    <t>Lappe Tikko's I-smirre</t>
  </si>
  <si>
    <t>22621/02</t>
  </si>
  <si>
    <t>Lappe Tikko's I-ante</t>
  </si>
  <si>
    <t>22622/02</t>
  </si>
  <si>
    <t>Lappe Tikko's I-tikka-lissi</t>
  </si>
  <si>
    <t>S29306/2002</t>
  </si>
  <si>
    <t>Nordanlidens Pojvo</t>
  </si>
  <si>
    <t>S52721/2000</t>
  </si>
  <si>
    <t>Fjällfarmens Boaimmas</t>
  </si>
  <si>
    <t>S28795/96</t>
  </si>
  <si>
    <t>Black Blossom Miss Angel Silba</t>
  </si>
  <si>
    <t>S32853/2002</t>
  </si>
  <si>
    <t>Nordanlidens Qingo</t>
  </si>
  <si>
    <t>S27110/98</t>
  </si>
  <si>
    <t>Nordanlidens Dåk'ka</t>
  </si>
  <si>
    <t>23453/02</t>
  </si>
  <si>
    <t>Woodshine's Megler Smekk</t>
  </si>
  <si>
    <t>S52722/2000</t>
  </si>
  <si>
    <t>Fjällfarmens Brune Baloo</t>
  </si>
  <si>
    <t>23454/02</t>
  </si>
  <si>
    <t>Woodshine's Kaptein Vom</t>
  </si>
  <si>
    <t>23455/02</t>
  </si>
  <si>
    <t>Woodshine's Frederick</t>
  </si>
  <si>
    <t>23456/02</t>
  </si>
  <si>
    <t>Woodshine's Tott</t>
  </si>
  <si>
    <t>23457/02</t>
  </si>
  <si>
    <t>Woodshine's Knoll</t>
  </si>
  <si>
    <t>23458/02</t>
  </si>
  <si>
    <t>Woodshine's Frøken Spjåk</t>
  </si>
  <si>
    <t>S34504/2002</t>
  </si>
  <si>
    <t>Aiko</t>
  </si>
  <si>
    <t>S53688/97</t>
  </si>
  <si>
    <t>Cearrus Cina</t>
  </si>
  <si>
    <t>S39507/2002</t>
  </si>
  <si>
    <t>Hoodvink's Umbra</t>
  </si>
  <si>
    <t>S52719/2000</t>
  </si>
  <si>
    <t>Fjällfarmens Bierfe</t>
  </si>
  <si>
    <t>S44848/2001</t>
  </si>
  <si>
    <t>Miehtebiekka Utu</t>
  </si>
  <si>
    <t>S39505/2002</t>
  </si>
  <si>
    <t>Hoodwink's Undis</t>
  </si>
  <si>
    <t>14673/02</t>
  </si>
  <si>
    <t>Schanderulven's Into-ihastus</t>
  </si>
  <si>
    <t>S11336/2002</t>
  </si>
  <si>
    <t>Staalon Davy</t>
  </si>
  <si>
    <t>14674/02</t>
  </si>
  <si>
    <t>Schanderulven's Iki-ihann</t>
  </si>
  <si>
    <t>14675/02</t>
  </si>
  <si>
    <t>Schanderulven's Iiro-illmari</t>
  </si>
  <si>
    <t>14676/02</t>
  </si>
  <si>
    <t>Schanderulven's Iimo-ikioma</t>
  </si>
  <si>
    <t>14677/02</t>
  </si>
  <si>
    <t>Schanderulven's Ihmelapsi-strip</t>
  </si>
  <si>
    <t>14678/02</t>
  </si>
  <si>
    <t>Schanderulven's Irya-ihmeteko</t>
  </si>
  <si>
    <t>S44287/2002</t>
  </si>
  <si>
    <t>Fjällfarmens Loulas</t>
  </si>
  <si>
    <t>S20194/2000</t>
  </si>
  <si>
    <t>Staalon Eetu Etuveto</t>
  </si>
  <si>
    <t>S37731/99</t>
  </si>
  <si>
    <t>Fjällfarmens Tiara</t>
  </si>
  <si>
    <t>FIN30095/02</t>
  </si>
  <si>
    <t>Jussi</t>
  </si>
  <si>
    <t>FIN44730/95</t>
  </si>
  <si>
    <t>Jahkkas Juppihurmuri</t>
  </si>
  <si>
    <t>FIN22226/98</t>
  </si>
  <si>
    <t>Staalon Salainen Ase</t>
  </si>
  <si>
    <t>FIN33914/02</t>
  </si>
  <si>
    <t>Peikkovuoren Bohjoinen Pimu</t>
  </si>
  <si>
    <t>SF32558/93</t>
  </si>
  <si>
    <t>Lumiturpa Nörri</t>
  </si>
  <si>
    <t>FIN12014/00</t>
  </si>
  <si>
    <t>Lecibsin Milja</t>
  </si>
  <si>
    <t>S47903/2002</t>
  </si>
  <si>
    <t>Black Blossom Mr Triumph</t>
  </si>
  <si>
    <t>S47904/2002</t>
  </si>
  <si>
    <t>Black Blossom Miss Toffee</t>
  </si>
  <si>
    <t>S47905/2002</t>
  </si>
  <si>
    <t>Black Blossom Miss Tiffani</t>
  </si>
  <si>
    <t>S45167/2002</t>
  </si>
  <si>
    <t>Faridogs Dusty</t>
  </si>
  <si>
    <t>S41415/2001</t>
  </si>
  <si>
    <t>Raiddokas Vipinä</t>
  </si>
  <si>
    <t>S11788/2001</t>
  </si>
  <si>
    <t>Fairdogs Cirma</t>
  </si>
  <si>
    <t>S47910/2002</t>
  </si>
  <si>
    <t>Black Blossom Mr Uno</t>
  </si>
  <si>
    <t>SF13965/92</t>
  </si>
  <si>
    <t>Tarukallion Noppe</t>
  </si>
  <si>
    <t>S24313/98</t>
  </si>
  <si>
    <t>Black Blossom Miss Finesse</t>
  </si>
  <si>
    <t>S52098/2002</t>
  </si>
  <si>
    <t>Majåkes Falli</t>
  </si>
  <si>
    <t>S22153/95</t>
  </si>
  <si>
    <t>Majålkes Ajmi</t>
  </si>
  <si>
    <t>S52096/2002</t>
  </si>
  <si>
    <t>Majåkes Fanki</t>
  </si>
  <si>
    <t>S54196/2002</t>
  </si>
  <si>
    <t>Majåkes Gallo</t>
  </si>
  <si>
    <t>S54197/2002</t>
  </si>
  <si>
    <t>Majålkes Genso</t>
  </si>
  <si>
    <t>S38648/99</t>
  </si>
  <si>
    <t>S54199/2002</t>
  </si>
  <si>
    <t>Majålkes Giron</t>
  </si>
  <si>
    <t>21427/02</t>
  </si>
  <si>
    <t>Cabbudallat Cabbulit Cierggis Corn</t>
  </si>
  <si>
    <t>21428/02</t>
  </si>
  <si>
    <t>Cabbe Cabbon Cierggis Saiko</t>
  </si>
  <si>
    <t>21429/02</t>
  </si>
  <si>
    <t>Cabbudit Cabbut Willami Arja</t>
  </si>
  <si>
    <t>21430/02</t>
  </si>
  <si>
    <t>Caba Cabbodat Cahppe Tyra</t>
  </si>
  <si>
    <t>21431/02</t>
  </si>
  <si>
    <t>Cappat Cappon Aminella Cita</t>
  </si>
  <si>
    <t>03064/03</t>
  </si>
  <si>
    <t>Schanderulven's Jievjacalbmi-jc</t>
  </si>
  <si>
    <t>03065/03</t>
  </si>
  <si>
    <t>Schanderulven's Jiellat-arja</t>
  </si>
  <si>
    <t>03066/03</t>
  </si>
  <si>
    <t>Schanderulven's Jierbmi</t>
  </si>
  <si>
    <t>03067/03</t>
  </si>
  <si>
    <t>Schanderulven's Jiellis</t>
  </si>
  <si>
    <t>03063/03</t>
  </si>
  <si>
    <t>Schanderulven's Jerggolas</t>
  </si>
  <si>
    <t>S44565/2004</t>
  </si>
  <si>
    <t>Terhakan Sironja</t>
  </si>
  <si>
    <t>FIN22377/01</t>
  </si>
  <si>
    <t>FIN11091/01</t>
  </si>
  <si>
    <t>FIN16820/00</t>
  </si>
  <si>
    <t>Seitakeron Lumivyöry</t>
  </si>
  <si>
    <t>FIN25398/03</t>
  </si>
  <si>
    <t>Viksalan Mohkki</t>
  </si>
  <si>
    <t>FIN18154/98</t>
  </si>
  <si>
    <t>Lumiturpa Murri</t>
  </si>
  <si>
    <t>FIN20696/01</t>
  </si>
  <si>
    <t>Menninkäisen Davanlyyli</t>
  </si>
  <si>
    <t>DK07594/2003</t>
  </si>
  <si>
    <t>Lapinlumon Ilomieli</t>
  </si>
  <si>
    <t>FIN43881/03</t>
  </si>
  <si>
    <t>Lapinlumon Ihana Iina</t>
  </si>
  <si>
    <t>DK04650/2002</t>
  </si>
  <si>
    <t>Orso-farm Ötömöttinen</t>
  </si>
  <si>
    <t>DK04991/97</t>
  </si>
  <si>
    <t>Fidelis Dana</t>
  </si>
  <si>
    <t>S27297/2003</t>
  </si>
  <si>
    <t>Bjennbuans Favru</t>
  </si>
  <si>
    <t>S29626/2001</t>
  </si>
  <si>
    <t>Bjennbuans Dodge</t>
  </si>
  <si>
    <t>S37068/99</t>
  </si>
  <si>
    <t>Bjennbuans Ayla</t>
  </si>
  <si>
    <t>FIN27309/03</t>
  </si>
  <si>
    <t>Tiilitehtaan Lady Chocolate</t>
  </si>
  <si>
    <t>S36499/2003</t>
  </si>
  <si>
    <t>Fairdogs Friskava</t>
  </si>
  <si>
    <t>S17173/96</t>
  </si>
  <si>
    <t>Raiddokas Heijä</t>
  </si>
  <si>
    <t>S36500/2003</t>
  </si>
  <si>
    <t>Fairdogs Faartti</t>
  </si>
  <si>
    <t>11270/03</t>
  </si>
  <si>
    <t>Øyerfjellets Rino</t>
  </si>
  <si>
    <t>11271/03</t>
  </si>
  <si>
    <t>Øyerfjellets Baldor</t>
  </si>
  <si>
    <t>11272/03</t>
  </si>
  <si>
    <t>Øyerfjellets Leo</t>
  </si>
  <si>
    <t>11273/03</t>
  </si>
  <si>
    <t>11274/03</t>
  </si>
  <si>
    <t>Øyerfjellets Troja</t>
  </si>
  <si>
    <t>11275/03</t>
  </si>
  <si>
    <t>Øyerfjellets Gaia</t>
  </si>
  <si>
    <t>S36493/2003</t>
  </si>
  <si>
    <t>Fairdogs Geassi</t>
  </si>
  <si>
    <t>S56788/2002</t>
  </si>
  <si>
    <t>Heldalan Onni</t>
  </si>
  <si>
    <t>S48216/99</t>
  </si>
  <si>
    <t>Cearrus Dilba</t>
  </si>
  <si>
    <t>S35150/2003</t>
  </si>
  <si>
    <t>Plymspireas Aimo</t>
  </si>
  <si>
    <t>S24426/97</t>
  </si>
  <si>
    <t>Fjällfarmens Floyd</t>
  </si>
  <si>
    <t>S32981/2001</t>
  </si>
  <si>
    <t>Nastapimun Pikku Myy</t>
  </si>
  <si>
    <t>09372/03</t>
  </si>
  <si>
    <t>Lappejentas Balto</t>
  </si>
  <si>
    <t>09373/03</t>
  </si>
  <si>
    <t>Lappejentas Bono</t>
  </si>
  <si>
    <t>09374/03</t>
  </si>
  <si>
    <t>Lappejentas Basko</t>
  </si>
  <si>
    <t>09375/03</t>
  </si>
  <si>
    <t>Lappejentas Boss</t>
  </si>
  <si>
    <t>09376/03</t>
  </si>
  <si>
    <t>Lappejentas Bella Mia</t>
  </si>
  <si>
    <t>FIN29644/03</t>
  </si>
  <si>
    <t>Tievatuulen Ballerojäkälä</t>
  </si>
  <si>
    <t>FIN23146/01</t>
  </si>
  <si>
    <t>Kuus'eikan Niehti</t>
  </si>
  <si>
    <t>FIN19458/96</t>
  </si>
  <si>
    <t>Tositouhun Amanda</t>
  </si>
  <si>
    <t>FIN29896/03</t>
  </si>
  <si>
    <t>Famolas Dosi-ukko</t>
  </si>
  <si>
    <t>SF40973/94</t>
  </si>
  <si>
    <t>Fidelis Waeltaja</t>
  </si>
  <si>
    <t>FIN34156/96</t>
  </si>
  <si>
    <t>Risukarhin Ihmes</t>
  </si>
  <si>
    <t>S45543/2003</t>
  </si>
  <si>
    <t>Rävrackans Shakira</t>
  </si>
  <si>
    <t>S38112/2004</t>
  </si>
  <si>
    <t>Kello Reijo</t>
  </si>
  <si>
    <t>S42980/2003</t>
  </si>
  <si>
    <t>Lapperix Aiko-Vaiko</t>
  </si>
  <si>
    <t>S57202/99</t>
  </si>
  <si>
    <t>Nordanlidens Ies Bamse</t>
  </si>
  <si>
    <t>S22521/2003</t>
  </si>
  <si>
    <t>Pirmese Allu</t>
  </si>
  <si>
    <t>S42984/2003</t>
  </si>
  <si>
    <t>Lapperix Aisa-Laisa</t>
  </si>
  <si>
    <t>S33224/2003</t>
  </si>
  <si>
    <t>Eight Seasons Akka</t>
  </si>
  <si>
    <t>S19185/96</t>
  </si>
  <si>
    <t>Lallegårdens Erkki</t>
  </si>
  <si>
    <t>S29291/2001</t>
  </si>
  <si>
    <t>Amber</t>
  </si>
  <si>
    <t>S45541/2003</t>
  </si>
  <si>
    <t>Rävrackans Simba</t>
  </si>
  <si>
    <t>S48978/2003</t>
  </si>
  <si>
    <t>Black Blossom Miss Vilma</t>
  </si>
  <si>
    <t>S48964/2003</t>
  </si>
  <si>
    <t>Black Blossom Mr Woodo</t>
  </si>
  <si>
    <t>S16658/2003</t>
  </si>
  <si>
    <t>Lap-sak Hanslankari</t>
  </si>
  <si>
    <t>S50383/99</t>
  </si>
  <si>
    <t>Black Blossom Miss Lovely</t>
  </si>
  <si>
    <t>S48966/2003</t>
  </si>
  <si>
    <t>Black Blossom Mr Wonderful</t>
  </si>
  <si>
    <t>S55025/2003</t>
  </si>
  <si>
    <t>Bixie</t>
  </si>
  <si>
    <t>S22448/2000</t>
  </si>
  <si>
    <t>Kastanjetorpets Chappo</t>
  </si>
  <si>
    <t>S22652/2002</t>
  </si>
  <si>
    <t>Snödrottningens Aloittaa</t>
  </si>
  <si>
    <t>S49662/2004</t>
  </si>
  <si>
    <t>Lapinlumon Kaamos</t>
  </si>
  <si>
    <t>S58814/2003</t>
  </si>
  <si>
    <t>Tjakke's Liv</t>
  </si>
  <si>
    <t>S48203/2000</t>
  </si>
  <si>
    <t>Vento Articos Biko</t>
  </si>
  <si>
    <t>S35896/2000</t>
  </si>
  <si>
    <t>Black Blossom Miss Noblesse</t>
  </si>
  <si>
    <t>17956/04</t>
  </si>
  <si>
    <t>Lappe Tikko's J-birk</t>
  </si>
  <si>
    <t>17957/04</t>
  </si>
  <si>
    <t>Lappe Tikko's J-tika</t>
  </si>
  <si>
    <t>17958/04</t>
  </si>
  <si>
    <t>Lappe Tikko's J-bella</t>
  </si>
  <si>
    <t>17959/04</t>
  </si>
  <si>
    <t>Lappe Tikko's Jenna</t>
  </si>
  <si>
    <t>17960/04</t>
  </si>
  <si>
    <t>Lappe Tikko's J-gullan</t>
  </si>
  <si>
    <t>FIN11281/04</t>
  </si>
  <si>
    <t>Heldalan Tohka</t>
  </si>
  <si>
    <t>FIN23538/01</t>
  </si>
  <si>
    <t>Ikimuiston Jipii Jättipää</t>
  </si>
  <si>
    <t>22463/03</t>
  </si>
  <si>
    <t>Schanderulven's Kamu</t>
  </si>
  <si>
    <t>FIN46350/95</t>
  </si>
  <si>
    <t>Nutukas Hur Mur</t>
  </si>
  <si>
    <t>22464/03</t>
  </si>
  <si>
    <t>Schanderulven's Kievrras-karo</t>
  </si>
  <si>
    <t>22465/03</t>
  </si>
  <si>
    <t>Schanderulven's Kivrodat Chevaloup</t>
  </si>
  <si>
    <t>22466/03</t>
  </si>
  <si>
    <t>Schanderulven's Kahppii</t>
  </si>
  <si>
    <t>22467/03</t>
  </si>
  <si>
    <t>Schanderulven's Kaino</t>
  </si>
  <si>
    <t>22468/03</t>
  </si>
  <si>
    <t>Schanderulven's Kaiku</t>
  </si>
  <si>
    <t>22469/03</t>
  </si>
  <si>
    <t>Schanderulven's Kaima</t>
  </si>
  <si>
    <t>22470/03</t>
  </si>
  <si>
    <t>Schanderulven's Kievra</t>
  </si>
  <si>
    <t>22471/03</t>
  </si>
  <si>
    <t>Schanderulven's Kaunis-kira</t>
  </si>
  <si>
    <t>22472/03</t>
  </si>
  <si>
    <t>Schanderulven's Kiera-kaisa</t>
  </si>
  <si>
    <t>S61312/2003</t>
  </si>
  <si>
    <t>Fjällfarmens Qiwah</t>
  </si>
  <si>
    <t>S55934/96</t>
  </si>
  <si>
    <t>Fjällfarmens Tjarek</t>
  </si>
  <si>
    <t>S36296/2001</t>
  </si>
  <si>
    <t>Fjällfarmens Edna</t>
  </si>
  <si>
    <t>S63040/2003</t>
  </si>
  <si>
    <t>Samejäntans Loke</t>
  </si>
  <si>
    <t>S54390/97</t>
  </si>
  <si>
    <t>Samejäntans Bobbie</t>
  </si>
  <si>
    <t>S39667/2001</t>
  </si>
  <si>
    <t>Samejäntans Enya</t>
  </si>
  <si>
    <t>FIN12565/04</t>
  </si>
  <si>
    <t>Cimulin Tittelintuure</t>
  </si>
  <si>
    <t>S16255/2004</t>
  </si>
  <si>
    <t>Raiddokas Äitin-kulta</t>
  </si>
  <si>
    <t>S51498/99</t>
  </si>
  <si>
    <t>Raiddokas Raisu</t>
  </si>
  <si>
    <t>S18522/2004</t>
  </si>
  <si>
    <t>Nordanlidens Toai'vo</t>
  </si>
  <si>
    <t>S56570/2002</t>
  </si>
  <si>
    <t>Taapanterin Huippumies</t>
  </si>
  <si>
    <t>S55853/2001</t>
  </si>
  <si>
    <t>Nordanlidens Opal</t>
  </si>
  <si>
    <t>FIN17284/04</t>
  </si>
  <si>
    <t>Tunturintuisku</t>
  </si>
  <si>
    <t>FIN21907/98</t>
  </si>
  <si>
    <t>FIN16533/02</t>
  </si>
  <si>
    <t>S63594/2004</t>
  </si>
  <si>
    <t>Fidelis Homohominilupus</t>
  </si>
  <si>
    <t>FINER29171/00</t>
  </si>
  <si>
    <t>Fidelis Sanansaattaja</t>
  </si>
  <si>
    <t>FIN37079/99</t>
  </si>
  <si>
    <t>Saana</t>
  </si>
  <si>
    <t>S24836/2003</t>
  </si>
  <si>
    <t>Fjällfarmens Nadja</t>
  </si>
  <si>
    <t>DK22500/2004</t>
  </si>
  <si>
    <t>Lapinlumon Lapinloru</t>
  </si>
  <si>
    <t>FIN27055/01</t>
  </si>
  <si>
    <t>Fidelis Yari</t>
  </si>
  <si>
    <t>FIN09051/2001</t>
  </si>
  <si>
    <t>Lapinlumon Geamadat</t>
  </si>
  <si>
    <t>S26788/04</t>
  </si>
  <si>
    <t>Nordanlidens Undra</t>
  </si>
  <si>
    <t>FIN11152/97</t>
  </si>
  <si>
    <t>Rahkis Lapin-loituma</t>
  </si>
  <si>
    <t>S23051/04</t>
  </si>
  <si>
    <t>S26788/2004</t>
  </si>
  <si>
    <t>S23051/2004</t>
  </si>
  <si>
    <t>Shacal Åkkupai</t>
  </si>
  <si>
    <t>S25024/2004</t>
  </si>
  <si>
    <t>Black Blossom Miss Zandy</t>
  </si>
  <si>
    <t>FIN30694/99</t>
  </si>
  <si>
    <t>Fidelis Lukka</t>
  </si>
  <si>
    <t>S35934/98</t>
  </si>
  <si>
    <t>Black Blossom Miss Grace</t>
  </si>
  <si>
    <t>S25025/2004</t>
  </si>
  <si>
    <t>Black Blossom Miss Zanta</t>
  </si>
  <si>
    <t>06409/04</t>
  </si>
  <si>
    <t>Lappejentas Canto</t>
  </si>
  <si>
    <t>06410/04</t>
  </si>
  <si>
    <t>Lappejentas Chanti</t>
  </si>
  <si>
    <t>06411/04</t>
  </si>
  <si>
    <t>Lappejentas Centa</t>
  </si>
  <si>
    <t>06412/04</t>
  </si>
  <si>
    <t>Lappejentas Cabba Sara</t>
  </si>
  <si>
    <t>06413/04</t>
  </si>
  <si>
    <t>Lappejentas Chira</t>
  </si>
  <si>
    <t>06414/04</t>
  </si>
  <si>
    <t>Lappejentas Connie</t>
  </si>
  <si>
    <t>13399/04</t>
  </si>
  <si>
    <t>Àrbbola's M-santo</t>
  </si>
  <si>
    <t>13400/04</t>
  </si>
  <si>
    <t>Àrbbola's M-socci</t>
  </si>
  <si>
    <t>13401/04</t>
  </si>
  <si>
    <t>Àrbbola's Maisa</t>
  </si>
  <si>
    <t>13402/04</t>
  </si>
  <si>
    <t>Àrbbola's M-kassa</t>
  </si>
  <si>
    <t>13403/04</t>
  </si>
  <si>
    <t>Àrbbola's Milja</t>
  </si>
  <si>
    <t>07427/04</t>
  </si>
  <si>
    <t>Mallalasse's A-nikko</t>
  </si>
  <si>
    <t>DK10868/2001</t>
  </si>
  <si>
    <t>Shacal Benetton</t>
  </si>
  <si>
    <t>07428/04</t>
  </si>
  <si>
    <t>Mallalasse's Ask</t>
  </si>
  <si>
    <t>07429/04</t>
  </si>
  <si>
    <t>Mallalasse's Akaisa</t>
  </si>
  <si>
    <t>07430/04</t>
  </si>
  <si>
    <t>Mallalasse's Asca</t>
  </si>
  <si>
    <t>07431/04</t>
  </si>
  <si>
    <t>Mallalasse's A-bonita</t>
  </si>
  <si>
    <t>S32991/2004</t>
  </si>
  <si>
    <t>Fjällfarmens Rani</t>
  </si>
  <si>
    <t>S21155/2002</t>
  </si>
  <si>
    <t>Fjällfarmens Janos</t>
  </si>
  <si>
    <t>S20344/2004</t>
  </si>
  <si>
    <t>Lapplyans Queen Of Catalina</t>
  </si>
  <si>
    <t>S57937/2001</t>
  </si>
  <si>
    <t>Fjällfarmens Gievrah</t>
  </si>
  <si>
    <t>S31264/2004</t>
  </si>
  <si>
    <t>Samejäntans Maya</t>
  </si>
  <si>
    <t>S12738/98</t>
  </si>
  <si>
    <t>Raiddokas Nalle</t>
  </si>
  <si>
    <t>S43134/2001</t>
  </si>
  <si>
    <t>Samejäntans Freya</t>
  </si>
  <si>
    <t>S31265/2004</t>
  </si>
  <si>
    <t>Samejäntans Meya</t>
  </si>
  <si>
    <t>FIN25306/04</t>
  </si>
  <si>
    <t>Viksalan Ovddimusta</t>
  </si>
  <si>
    <t>FIN41773/95</t>
  </si>
  <si>
    <t>Hallapoika</t>
  </si>
  <si>
    <t>FIN35411/01</t>
  </si>
  <si>
    <t>S36985/2004</t>
  </si>
  <si>
    <t>Lapperix Balko</t>
  </si>
  <si>
    <t>S49703/2003</t>
  </si>
  <si>
    <t>Hillasuon Tunturipöllö</t>
  </si>
  <si>
    <t>S36223/2004</t>
  </si>
  <si>
    <t>Samejäntans Neiti Nikita</t>
  </si>
  <si>
    <t>S23878/2003</t>
  </si>
  <si>
    <t>Riskatsurkan Covin Caunis</t>
  </si>
  <si>
    <t>S14065/2005</t>
  </si>
  <si>
    <t>Tiilitithetaan Olibri</t>
  </si>
  <si>
    <t>SF42678/91</t>
  </si>
  <si>
    <t>Tuhatkaunon Baimman</t>
  </si>
  <si>
    <t>FIN29098/02</t>
  </si>
  <si>
    <t>Tiilitehtaan Hermione</t>
  </si>
  <si>
    <t>S44567/2004</t>
  </si>
  <si>
    <t>Nastapimun Tuhkimo</t>
  </si>
  <si>
    <t>S16296/2000</t>
  </si>
  <si>
    <t>Riddarens Askum</t>
  </si>
  <si>
    <t>S32982/2001</t>
  </si>
  <si>
    <t>Nastapimun Niiskuneiti</t>
  </si>
  <si>
    <t>14818/04</t>
  </si>
  <si>
    <t>Lappejentas Dino</t>
  </si>
  <si>
    <t>14819/04</t>
  </si>
  <si>
    <t>Lappejentas Dorm</t>
  </si>
  <si>
    <t>S53080/2004</t>
  </si>
  <si>
    <t>Kastanjetorpets Ginny</t>
  </si>
  <si>
    <t>S21156/2002</t>
  </si>
  <si>
    <t>Fjällfarmens Jarov</t>
  </si>
  <si>
    <t>S43142/2001</t>
  </si>
  <si>
    <t>Samejäntans Gehssie</t>
  </si>
  <si>
    <t>S52235/2004</t>
  </si>
  <si>
    <t>Black Blossom sir Aragon</t>
  </si>
  <si>
    <t>S53791/2002</t>
  </si>
  <si>
    <t>Lapinlumon Boaza-beana</t>
  </si>
  <si>
    <t>S52238/2004</t>
  </si>
  <si>
    <t>Black Blossom Lady Arwen</t>
  </si>
  <si>
    <t>S53931/2004</t>
  </si>
  <si>
    <t>Kastanjetorpets Heykke</t>
  </si>
  <si>
    <t>S46009/99</t>
  </si>
  <si>
    <t>Beate</t>
  </si>
  <si>
    <t>S52538/2004</t>
  </si>
  <si>
    <t>Fairdogs Jalopeura</t>
  </si>
  <si>
    <t>S55169/2004</t>
  </si>
  <si>
    <t>Dixikolans Double Trouble</t>
  </si>
  <si>
    <t>S16011/2002</t>
  </si>
  <si>
    <t>Dixikolans Bjärva</t>
  </si>
  <si>
    <t>S52547/2004</t>
  </si>
  <si>
    <t>Fairdogs Karhu</t>
  </si>
  <si>
    <t>FIN40597/04</t>
  </si>
  <si>
    <t>Cantavia Lounatuuli</t>
  </si>
  <si>
    <t>FIN40063/96</t>
  </si>
  <si>
    <t>Orso-farm Dielku</t>
  </si>
  <si>
    <t>FIN13041/01</t>
  </si>
  <si>
    <t>Orso-farm Qumina</t>
  </si>
  <si>
    <t>S58132/2004</t>
  </si>
  <si>
    <t>Black Blossom Lady Belle</t>
  </si>
  <si>
    <t>S47915/2002</t>
  </si>
  <si>
    <t>Black Blossom Miss Ultra</t>
  </si>
  <si>
    <t>S56339/2004</t>
  </si>
  <si>
    <t>Stenseitens Justiina</t>
  </si>
  <si>
    <t>S20135/2002</t>
  </si>
  <si>
    <t>Girongårdens Tjotjo</t>
  </si>
  <si>
    <t>S65698/2004</t>
  </si>
  <si>
    <t>Midvinterlandets Havana Tösen</t>
  </si>
  <si>
    <t>S41412/2001</t>
  </si>
  <si>
    <t>Raiddokas Vahingon Laukaus</t>
  </si>
  <si>
    <t>21498/04</t>
  </si>
  <si>
    <t>Arrak</t>
  </si>
  <si>
    <t>21499/04</t>
  </si>
  <si>
    <t>Chiko</t>
  </si>
  <si>
    <t>21500/04</t>
  </si>
  <si>
    <t>Aik</t>
  </si>
  <si>
    <t>21501/04</t>
  </si>
  <si>
    <t>Emil</t>
  </si>
  <si>
    <t>21502/04</t>
  </si>
  <si>
    <t>Ayla</t>
  </si>
  <si>
    <t>21503/04</t>
  </si>
  <si>
    <t>Sofie</t>
  </si>
  <si>
    <t>DK22680/2004</t>
  </si>
  <si>
    <t>Ankersborgs Darco</t>
  </si>
  <si>
    <t>DK11580/99</t>
  </si>
  <si>
    <t>Fihtolas Sasha</t>
  </si>
  <si>
    <t>DK01661/98</t>
  </si>
  <si>
    <t>Finda Arja</t>
  </si>
  <si>
    <t>S69785/2004</t>
  </si>
  <si>
    <t>Samejäntans Peggy</t>
  </si>
  <si>
    <t>24551/04</t>
  </si>
  <si>
    <t>Lappejentas Ero</t>
  </si>
  <si>
    <t>24553/04</t>
  </si>
  <si>
    <t>Lappejentas Ecco</t>
  </si>
  <si>
    <t>24552/04</t>
  </si>
  <si>
    <t>Lappejentas Eron</t>
  </si>
  <si>
    <t>S13511/2005</t>
  </si>
  <si>
    <t>Fjällfarmens Uninalle</t>
  </si>
  <si>
    <t>S13510/2005</t>
  </si>
  <si>
    <t>Fjällfarmens Uule Brum</t>
  </si>
  <si>
    <t>FIN12406/05</t>
  </si>
  <si>
    <t>Ullastiina Chira</t>
  </si>
  <si>
    <t>FIN21859/01</t>
  </si>
  <si>
    <t>Dimolin Cierggis</t>
  </si>
  <si>
    <t>FIN11675/00</t>
  </si>
  <si>
    <t>Hiekkaniemen Yliveto</t>
  </si>
  <si>
    <t>S15130/2005</t>
  </si>
  <si>
    <t>Fjällfarmens Varri</t>
  </si>
  <si>
    <t>S46572/2000</t>
  </si>
  <si>
    <t>Fjällfarmens Anouk</t>
  </si>
  <si>
    <t>S45791/2001</t>
  </si>
  <si>
    <t>Fidelis Doris</t>
  </si>
  <si>
    <t>DK01517/2005</t>
  </si>
  <si>
    <t>Lapinlumon Pieni Karhu</t>
  </si>
  <si>
    <t>FIN35015/00</t>
  </si>
  <si>
    <t>Lupu</t>
  </si>
  <si>
    <t>DK11624/99</t>
  </si>
  <si>
    <t>Shacal Tahmatassu</t>
  </si>
  <si>
    <t>S12267/2005</t>
  </si>
  <si>
    <t>Majålkes Imra</t>
  </si>
  <si>
    <t>S15882/2005</t>
  </si>
  <si>
    <t>Hoodwink's Gloria</t>
  </si>
  <si>
    <t>S52097/2002</t>
  </si>
  <si>
    <t>Majålkes Ferro</t>
  </si>
  <si>
    <t>S57936/2001</t>
  </si>
  <si>
    <t>Fjällfarmens Girjeh</t>
  </si>
  <si>
    <t>S18835/2005</t>
  </si>
  <si>
    <t>Fairdogs Lahjakas</t>
  </si>
  <si>
    <t>S16844/2003</t>
  </si>
  <si>
    <t>Raiddokas Åska</t>
  </si>
  <si>
    <t>S18838/2005</t>
  </si>
  <si>
    <t>Fairdogs Liekki</t>
  </si>
  <si>
    <t>S22048/2005</t>
  </si>
  <si>
    <t>Nordanlidens Ådi</t>
  </si>
  <si>
    <t>S20567/2005</t>
  </si>
  <si>
    <t>Bjennbuans Polly</t>
  </si>
  <si>
    <t>S27577/2005</t>
  </si>
  <si>
    <t>Fjällfarmens Wilson</t>
  </si>
  <si>
    <t>S26660/2005</t>
  </si>
  <si>
    <t>Raiddokas Cikka</t>
  </si>
  <si>
    <t>S41411/2001</t>
  </si>
  <si>
    <t>Raiddokas Veikeä Likka</t>
  </si>
  <si>
    <t>S31700/2005</t>
  </si>
  <si>
    <t>Lapprufsets Azzie</t>
  </si>
  <si>
    <t>S11793/2003</t>
  </si>
  <si>
    <t>Fjällfarmens Majakka</t>
  </si>
  <si>
    <t>S30212/2005</t>
  </si>
  <si>
    <t>Fairdogs Misa Mi Niria</t>
  </si>
  <si>
    <t>08433/05</t>
  </si>
  <si>
    <t>Polarlappens Atlas</t>
  </si>
  <si>
    <t>08434/05</t>
  </si>
  <si>
    <t>Polarlappens Ariel</t>
  </si>
  <si>
    <t>08435/05</t>
  </si>
  <si>
    <t>Polarlappens Arja</t>
  </si>
  <si>
    <t>08436/05</t>
  </si>
  <si>
    <t>Polarlappens Arwen</t>
  </si>
  <si>
    <t>08437/05</t>
  </si>
  <si>
    <t>Polarlappens Akira</t>
  </si>
  <si>
    <t>08438/05</t>
  </si>
  <si>
    <t>Polarlappens Amber</t>
  </si>
  <si>
    <t>S31395/2005</t>
  </si>
  <si>
    <t>Bissi</t>
  </si>
  <si>
    <t>S56724/2000</t>
  </si>
  <si>
    <t>Raiddokas Ulla-bella</t>
  </si>
  <si>
    <t>FIN34817/05</t>
  </si>
  <si>
    <t>Fidelis Pro Fide</t>
  </si>
  <si>
    <t>FIN20639/02</t>
  </si>
  <si>
    <t>Fidelis Alias Amicus</t>
  </si>
  <si>
    <t>FIN19270/02</t>
  </si>
  <si>
    <t>Tiilitehtaan Fidelis</t>
  </si>
  <si>
    <t>S35365/2005</t>
  </si>
  <si>
    <t>Fairdogs Nikki</t>
  </si>
  <si>
    <t>S36496/2003</t>
  </si>
  <si>
    <t>Fairdogs Flaksi</t>
  </si>
  <si>
    <t>S35367/2005</t>
  </si>
  <si>
    <t>Fairdogs Naila</t>
  </si>
  <si>
    <t>FIN28692/05</t>
  </si>
  <si>
    <t>Lumiturpa Eemeli</t>
  </si>
  <si>
    <t>FIN6931/96</t>
  </si>
  <si>
    <t>Lecibsin Hurmuri Hukka</t>
  </si>
  <si>
    <t>FIN0335/99</t>
  </si>
  <si>
    <t>Lumiturpa Kylmänkukka</t>
  </si>
  <si>
    <t>S37312/2005</t>
  </si>
  <si>
    <t>Samejäntans Riska</t>
  </si>
  <si>
    <t>S47965/2004</t>
  </si>
  <si>
    <t>Fihtolas Oiva Yllätys</t>
  </si>
  <si>
    <t>S25509/2003</t>
  </si>
  <si>
    <t>Bomyrgrindens Dorabella</t>
  </si>
  <si>
    <t>FIN28794/05</t>
  </si>
  <si>
    <t>Viksalan Testameanta</t>
  </si>
  <si>
    <t>11543/05</t>
  </si>
  <si>
    <t>Lappejentas Fidell</t>
  </si>
  <si>
    <t>11544/05</t>
  </si>
  <si>
    <t>Lappejentas Falco</t>
  </si>
  <si>
    <t>11545/05</t>
  </si>
  <si>
    <t>Lappejentas Frosty Zico</t>
  </si>
  <si>
    <t>11546/05</t>
  </si>
  <si>
    <t>Lappejentas Frøken Ronja</t>
  </si>
  <si>
    <t>11547/05</t>
  </si>
  <si>
    <t>Lappejentas Filkahanna</t>
  </si>
  <si>
    <t>FIN320022/05</t>
  </si>
  <si>
    <t>Snow Team's Alddagas</t>
  </si>
  <si>
    <t>19157/05</t>
  </si>
  <si>
    <t>Schanderulven's Lodji De Micco</t>
  </si>
  <si>
    <t>19158/05</t>
  </si>
  <si>
    <t>Schanderulven's Lihkkos</t>
  </si>
  <si>
    <t>19159/05</t>
  </si>
  <si>
    <t>Schanderulven's Lávvi</t>
  </si>
  <si>
    <t>19160/05</t>
  </si>
  <si>
    <t>Schanderulven's Lánnot</t>
  </si>
  <si>
    <t>19161/05</t>
  </si>
  <si>
    <t>Schanderulven's Ládis</t>
  </si>
  <si>
    <t>19162/05</t>
  </si>
  <si>
    <t>Schanderulven's Lásmat De Lappo</t>
  </si>
  <si>
    <t>19163/05</t>
  </si>
  <si>
    <t>Schanderulven's Lihkolas De Niku</t>
  </si>
  <si>
    <t>19164/05</t>
  </si>
  <si>
    <t>Schanderulven's Luvke De Micki</t>
  </si>
  <si>
    <t>19165/05</t>
  </si>
  <si>
    <t>Schanderulven's Lempi De Sonador</t>
  </si>
  <si>
    <t>19166/05</t>
  </si>
  <si>
    <t>Schanderulven's Lihku</t>
  </si>
  <si>
    <t>S41627/2005</t>
  </si>
  <si>
    <t>Girongårdens Ruotsi</t>
  </si>
  <si>
    <t>FIN43882/03</t>
  </si>
  <si>
    <t>Lapinlumon Hauska Herkko</t>
  </si>
  <si>
    <t>S44260/2005</t>
  </si>
  <si>
    <t>Fjällfarmens Yolan</t>
  </si>
  <si>
    <t>S44263/2005</t>
  </si>
  <si>
    <t>Fjällfarmens Yoyo</t>
  </si>
  <si>
    <t>S44010/2005</t>
  </si>
  <si>
    <t>Black Blossom Sir Elton</t>
  </si>
  <si>
    <t>S44008/2005</t>
  </si>
  <si>
    <t>Black Blossom Lady flower</t>
  </si>
  <si>
    <t>S44002/2005</t>
  </si>
  <si>
    <t>Black Blossom Sir Gambler</t>
  </si>
  <si>
    <t>S31711/2004</t>
  </si>
  <si>
    <t>Orso-farm Zanna</t>
  </si>
  <si>
    <t>S50436/2005</t>
  </si>
  <si>
    <t>Fjällfarmens Åsborn</t>
  </si>
  <si>
    <t>S63215/2004</t>
  </si>
  <si>
    <t>Fidelis Gloria Nova</t>
  </si>
  <si>
    <t>S50631/2005</t>
  </si>
  <si>
    <t>Fairdogs Ofelia</t>
  </si>
  <si>
    <t>S54511/2005</t>
  </si>
  <si>
    <t>Snödrottningens Cilla</t>
  </si>
  <si>
    <t>S57434/2005</t>
  </si>
  <si>
    <t>Whipped Cream's Winca Minor</t>
  </si>
  <si>
    <t>S48972/2003</t>
  </si>
  <si>
    <t>Black Blossom Miss Xikka</t>
  </si>
  <si>
    <t>S54743/2005</t>
  </si>
  <si>
    <t>Samejäntans Uljas</t>
  </si>
  <si>
    <t>FIN43421/05</t>
  </si>
  <si>
    <t>Rahkkasan Cariinna</t>
  </si>
  <si>
    <t>FIN25089/02</t>
  </si>
  <si>
    <t>Lumiturpa Oula</t>
  </si>
  <si>
    <t>FIN36609/03</t>
  </si>
  <si>
    <t>Rahkkasan Aavatar</t>
  </si>
  <si>
    <t>S57439/2005</t>
  </si>
  <si>
    <t>Lappguldets Friddja</t>
  </si>
  <si>
    <t>S57439/2001A</t>
  </si>
  <si>
    <t>S20965/2003</t>
  </si>
  <si>
    <t>S54515/2005</t>
  </si>
  <si>
    <t>Gulmårans Beata</t>
  </si>
  <si>
    <t>S42972/97</t>
  </si>
  <si>
    <t>Fjällfarmens Jarro</t>
  </si>
  <si>
    <t>S35889/2000</t>
  </si>
  <si>
    <t>Black Blossom Miss Malou</t>
  </si>
  <si>
    <t>25488/05</t>
  </si>
  <si>
    <t>Àrbbola's O-vilk</t>
  </si>
  <si>
    <t>25489/05</t>
  </si>
  <si>
    <t>Àrbbola's Miss O-candy</t>
  </si>
  <si>
    <t>25490/05</t>
  </si>
  <si>
    <t>Àrbbola's O-girjjo</t>
  </si>
  <si>
    <t>25485/05</t>
  </si>
  <si>
    <t>Àrbbola's Otto</t>
  </si>
  <si>
    <t>25486/05</t>
  </si>
  <si>
    <t>Àrbbola's Olli</t>
  </si>
  <si>
    <t>25487/05</t>
  </si>
  <si>
    <t>Àrbbola's O-aaron</t>
  </si>
  <si>
    <t>S59827/2005</t>
  </si>
  <si>
    <t>Plymspireas Simo</t>
  </si>
  <si>
    <t>S30887/2005</t>
  </si>
  <si>
    <t>Punapirtin Upea-raikuli</t>
  </si>
  <si>
    <t>S49438/2002</t>
  </si>
  <si>
    <t>Fairdogs Eloisa</t>
  </si>
  <si>
    <t>S63984/2005</t>
  </si>
  <si>
    <t>Black Blossom Lady Himalaja</t>
  </si>
  <si>
    <t>S63979/2005</t>
  </si>
  <si>
    <t>Black Blossom Sir Horcoff</t>
  </si>
  <si>
    <t>S66759/2005</t>
  </si>
  <si>
    <t>Lapprufsets Celine</t>
  </si>
  <si>
    <t>S43028/2004</t>
  </si>
  <si>
    <t>Månskimrans Danzade Docka</t>
  </si>
  <si>
    <t>FIN51432/05</t>
  </si>
  <si>
    <t>Paukapää Cutri</t>
  </si>
  <si>
    <t>FIN14423/04</t>
  </si>
  <si>
    <t>Lecibsin Ikäneito</t>
  </si>
  <si>
    <t>S66358/2005</t>
  </si>
  <si>
    <t>Nastapimun Selki</t>
  </si>
  <si>
    <t>26233/05</t>
  </si>
  <si>
    <t>Mallalasse's B-odin</t>
  </si>
  <si>
    <t>26234/05</t>
  </si>
  <si>
    <t>Mallalasse's Basko</t>
  </si>
  <si>
    <t>26235/05</t>
  </si>
  <si>
    <t>Mallalasse's B-nico</t>
  </si>
  <si>
    <t>26236/05</t>
  </si>
  <si>
    <t>Mallalasse's Bienna</t>
  </si>
  <si>
    <t>26237/05</t>
  </si>
  <si>
    <t>Mallalasse's Bonnie</t>
  </si>
  <si>
    <t>S12215/2006</t>
  </si>
  <si>
    <t>Byakugan</t>
  </si>
  <si>
    <t>S52724/2000</t>
  </si>
  <si>
    <t>Fjällfarmens Bierfi</t>
  </si>
  <si>
    <t>S12220/2006</t>
  </si>
  <si>
    <t>Byu'ti</t>
  </si>
  <si>
    <t>NO41567/20</t>
  </si>
  <si>
    <t>Embla</t>
  </si>
  <si>
    <t>S34619/2006</t>
  </si>
  <si>
    <t>Miikolan Jack Daniels</t>
  </si>
  <si>
    <t>FIN11964/04</t>
  </si>
  <si>
    <t>Miikolan Aukusti</t>
  </si>
  <si>
    <t>FIN41681/03</t>
  </si>
  <si>
    <t>Turnukan Ofelia</t>
  </si>
  <si>
    <t>S11166/2006</t>
  </si>
  <si>
    <t>Black Blossom Sir Junior</t>
  </si>
  <si>
    <t>02777/06</t>
  </si>
  <si>
    <t>Øyerfjellets J-charlie</t>
  </si>
  <si>
    <t>02778/06</t>
  </si>
  <si>
    <t>Øyerfjellets Jussi</t>
  </si>
  <si>
    <t>02779/06</t>
  </si>
  <si>
    <t>Øyerfjellets J-tass</t>
  </si>
  <si>
    <t>02780/06</t>
  </si>
  <si>
    <t>Øyerfjellets Jaana</t>
  </si>
  <si>
    <t>02781/06</t>
  </si>
  <si>
    <t>Øyerfjellets Jetci-kerma</t>
  </si>
  <si>
    <t>02782/06</t>
  </si>
  <si>
    <t>Øyerfjellets Jari-selka</t>
  </si>
  <si>
    <t>FIN15902/06</t>
  </si>
  <si>
    <t>Pakkasukon Jesper</t>
  </si>
  <si>
    <t>04403/06</t>
  </si>
  <si>
    <t>04404/06</t>
  </si>
  <si>
    <t>Balder</t>
  </si>
  <si>
    <t>04405/06</t>
  </si>
  <si>
    <t>Ida</t>
  </si>
  <si>
    <t>S21220/2006</t>
  </si>
  <si>
    <t>Raiddokas Gumman</t>
  </si>
  <si>
    <t>S22003/2006</t>
  </si>
  <si>
    <t>Samejäntans Xikko</t>
  </si>
  <si>
    <t>S25508/2003</t>
  </si>
  <si>
    <t>Bomyrgrindens Dasanja</t>
  </si>
  <si>
    <t>S22004/2006</t>
  </si>
  <si>
    <t>Samejäntas Xingo</t>
  </si>
  <si>
    <t>S24802/2006</t>
  </si>
  <si>
    <t>Black Blossom Lady Boaza-Minelli</t>
  </si>
  <si>
    <t>S31712/2004</t>
  </si>
  <si>
    <t>Lapinlumon Ilomielli</t>
  </si>
  <si>
    <t>S24520/2006</t>
  </si>
  <si>
    <t>Majålkes Jimmo</t>
  </si>
  <si>
    <t>S24521/2006</t>
  </si>
  <si>
    <t>Majålkes Jolli</t>
  </si>
  <si>
    <t>S24523/2006</t>
  </si>
  <si>
    <t>Majålkes Jahki</t>
  </si>
  <si>
    <t>06551/06</t>
  </si>
  <si>
    <t>Aron</t>
  </si>
  <si>
    <t>06552/06</t>
  </si>
  <si>
    <t>Ask</t>
  </si>
  <si>
    <t>06553/06</t>
  </si>
  <si>
    <t>Ala Ragga</t>
  </si>
  <si>
    <t>06554/06</t>
  </si>
  <si>
    <t>Alma</t>
  </si>
  <si>
    <t>FIN21882/2006</t>
  </si>
  <si>
    <t>Guovzzagoahtin Assi</t>
  </si>
  <si>
    <t>SF20518/95</t>
  </si>
  <si>
    <t>FIN21138/2004</t>
  </si>
  <si>
    <t>S28210/2006</t>
  </si>
  <si>
    <t>Rävrackans Ramses</t>
  </si>
  <si>
    <t>S38443/2002</t>
  </si>
  <si>
    <t>Rävrackans Zayonara</t>
  </si>
  <si>
    <t>S28212/2006</t>
  </si>
  <si>
    <t>Rävrackans Rieban</t>
  </si>
  <si>
    <t>S33384/2006</t>
  </si>
  <si>
    <t>Storjunkarens Moa Martinsson</t>
  </si>
  <si>
    <t>S32915/2006</t>
  </si>
  <si>
    <t>Hoodwink's Ginza</t>
  </si>
  <si>
    <t>S34615/2006</t>
  </si>
  <si>
    <t>Rödmossa Freddy</t>
  </si>
  <si>
    <t>S17813/2002</t>
  </si>
  <si>
    <t>Vento Articos Fröken Tea</t>
  </si>
  <si>
    <t>S34616/2006</t>
  </si>
  <si>
    <t>Rödmossa Fryke</t>
  </si>
  <si>
    <t>S42002/2006</t>
  </si>
  <si>
    <t>Fjällfarmens Donn</t>
  </si>
  <si>
    <t>DK10664/2006</t>
  </si>
  <si>
    <t>Finda Zorro</t>
  </si>
  <si>
    <t>DK15355/2001</t>
  </si>
  <si>
    <t>Finda Indie</t>
  </si>
  <si>
    <t>DK09870/2001</t>
  </si>
  <si>
    <t>Finda Honey</t>
  </si>
  <si>
    <t>11787/06</t>
  </si>
  <si>
    <t>Lappejentas Gadi Nalle</t>
  </si>
  <si>
    <t>11788/06</t>
  </si>
  <si>
    <t>Lappejentas Gizmo</t>
  </si>
  <si>
    <t>11789/06</t>
  </si>
  <si>
    <t>Lappejentas Grim</t>
  </si>
  <si>
    <t>11790/06</t>
  </si>
  <si>
    <t>Lappejentas Gaivo</t>
  </si>
  <si>
    <t>11791/06</t>
  </si>
  <si>
    <t>Lappejentas Geewas</t>
  </si>
  <si>
    <t>11792/06</t>
  </si>
  <si>
    <t>Lappejentas Gorgeous Bonnie</t>
  </si>
  <si>
    <t>12380/06</t>
  </si>
  <si>
    <t>Fjelldronningens Ask</t>
  </si>
  <si>
    <t>12381/06</t>
  </si>
  <si>
    <t>Fjelldronningens Astro</t>
  </si>
  <si>
    <t>12382/06</t>
  </si>
  <si>
    <t>Fjelldronningens Aica</t>
  </si>
  <si>
    <t>12383/06</t>
  </si>
  <si>
    <t>Fjelldronningens Arie</t>
  </si>
  <si>
    <t>12384/06</t>
  </si>
  <si>
    <t>Fjelldronningens Acita</t>
  </si>
  <si>
    <t>12385/06</t>
  </si>
  <si>
    <t>Fjelldronningens Arwen</t>
  </si>
  <si>
    <t>S44707/2006</t>
  </si>
  <si>
    <t>Samejäntans Yarro</t>
  </si>
  <si>
    <t>S44711/2006</t>
  </si>
  <si>
    <t>Samejäntans Yasmine</t>
  </si>
  <si>
    <t>S43801/2006</t>
  </si>
  <si>
    <t>Smarty's Lordi</t>
  </si>
  <si>
    <t>S44568/2004</t>
  </si>
  <si>
    <t>Nastapimun Ruusunen</t>
  </si>
  <si>
    <t>S45914/2006</t>
  </si>
  <si>
    <t>Black Blossom Lady Marian</t>
  </si>
  <si>
    <t>S10606/2005</t>
  </si>
  <si>
    <t>Orso-farm Gappe</t>
  </si>
  <si>
    <t>S45914/06</t>
  </si>
  <si>
    <t>S48679/2006</t>
  </si>
  <si>
    <t>Fjällfarmens Fabian</t>
  </si>
  <si>
    <t>14657/06</t>
  </si>
  <si>
    <t>Mallalasse's Caily</t>
  </si>
  <si>
    <t>DK06623/2000</t>
  </si>
  <si>
    <t>Fihtolas Caius</t>
  </si>
  <si>
    <t>14658/06</t>
  </si>
  <si>
    <t>Mallalasse's Cher</t>
  </si>
  <si>
    <t>14659/06</t>
  </si>
  <si>
    <t>Mallalasse's Cindy</t>
  </si>
  <si>
    <t>14660/06</t>
  </si>
  <si>
    <t>Mallalasse's Caja</t>
  </si>
  <si>
    <t>DK12004/2006</t>
  </si>
  <si>
    <t>Gottorp's Malikka</t>
  </si>
  <si>
    <t>DK01906/99</t>
  </si>
  <si>
    <t>Lumiturpa Saana</t>
  </si>
  <si>
    <t>S61207/2006</t>
  </si>
  <si>
    <t>Lapinlumon Silmänilo</t>
  </si>
  <si>
    <t>DK22499/2004</t>
  </si>
  <si>
    <t>Fihtolas Boskivilla</t>
  </si>
  <si>
    <t>DK22497/2004</t>
  </si>
  <si>
    <t>Lapinlumon Jääkukka</t>
  </si>
  <si>
    <t>S54872/2006</t>
  </si>
  <si>
    <t>FAIRDOGS SAMBA</t>
  </si>
  <si>
    <t>S54872/06</t>
  </si>
  <si>
    <t>Fairdogs Samba</t>
  </si>
  <si>
    <t>S57744/2006</t>
  </si>
  <si>
    <t>Rödmossa Hope</t>
  </si>
  <si>
    <t>S42431/2001</t>
  </si>
  <si>
    <t>Vento Articos Dille</t>
  </si>
  <si>
    <t>FIN46460/06</t>
  </si>
  <si>
    <t>Cantavia Kodinonni</t>
  </si>
  <si>
    <t>FIN40596/04</t>
  </si>
  <si>
    <t>Cantavia Leijonamieli</t>
  </si>
  <si>
    <t>FIN35674/03</t>
  </si>
  <si>
    <t>Jäkäläkummun Davvenieida</t>
  </si>
  <si>
    <t>20281/06</t>
  </si>
  <si>
    <t>Schanderulven's Miehkki</t>
  </si>
  <si>
    <t>20282/06</t>
  </si>
  <si>
    <t>Schanderulven's Mikä</t>
  </si>
  <si>
    <t>20283/06</t>
  </si>
  <si>
    <t>Schanderulven's Mikäli</t>
  </si>
  <si>
    <t>20284/06</t>
  </si>
  <si>
    <t>Schanderulven's Miktus</t>
  </si>
  <si>
    <t>20285/06</t>
  </si>
  <si>
    <t>Schanderulven's Mierka</t>
  </si>
  <si>
    <t>20286/06</t>
  </si>
  <si>
    <t>Schanderulven's Myy Lille</t>
  </si>
  <si>
    <t>20287/06</t>
  </si>
  <si>
    <t>Schanderulven's Maila</t>
  </si>
  <si>
    <t>20288/06</t>
  </si>
  <si>
    <t>Schanderulven's Mieli Ruska</t>
  </si>
  <si>
    <t>17395/06</t>
  </si>
  <si>
    <t>Lappehiets Appo</t>
  </si>
  <si>
    <t>17396/06</t>
  </si>
  <si>
    <t>Lappehiets Asko</t>
  </si>
  <si>
    <t>17397/06</t>
  </si>
  <si>
    <t>Lappehiets Arto</t>
  </si>
  <si>
    <t>17398/06</t>
  </si>
  <si>
    <t>Lappehiets Aiko</t>
  </si>
  <si>
    <t>17399/06</t>
  </si>
  <si>
    <t>Lappehiets Arin</t>
  </si>
  <si>
    <t>17400/06</t>
  </si>
  <si>
    <t>Lappehiets A-villemo</t>
  </si>
  <si>
    <t>17401/06</t>
  </si>
  <si>
    <t>Lappehiets Aijla</t>
  </si>
  <si>
    <t>S59502/2006</t>
  </si>
  <si>
    <t>Black Blossom Sir Panos Emporio</t>
  </si>
  <si>
    <t>S59504/2006</t>
  </si>
  <si>
    <t>Black Blossom Lady Pamela</t>
  </si>
  <si>
    <t>S61733/2006</t>
  </si>
  <si>
    <t>Fjällfarmens Gulli</t>
  </si>
  <si>
    <t>01159/07</t>
  </si>
  <si>
    <t>Àrbbola's Quiet Sunday</t>
  </si>
  <si>
    <t>S48969/2003</t>
  </si>
  <si>
    <t>Black Blossom Mr Xtreme</t>
  </si>
  <si>
    <t>01155/07</t>
  </si>
  <si>
    <t>Àrbbola's Quiet Liss</t>
  </si>
  <si>
    <t>01156/07</t>
  </si>
  <si>
    <t>Àrbbola's Quiet Arga</t>
  </si>
  <si>
    <t>01157/07</t>
  </si>
  <si>
    <t>Àrbbola's Quiet Lita</t>
  </si>
  <si>
    <t>01158/07</t>
  </si>
  <si>
    <t>Àrbbola's Quiet Tira</t>
  </si>
  <si>
    <t>00659/07</t>
  </si>
  <si>
    <t>Sico</t>
  </si>
  <si>
    <t>00660/07</t>
  </si>
  <si>
    <t>Teddy</t>
  </si>
  <si>
    <t>00661/07</t>
  </si>
  <si>
    <t>Timo</t>
  </si>
  <si>
    <t>00662/07</t>
  </si>
  <si>
    <t>FIN47985/06</t>
  </si>
  <si>
    <t>Jehnajan Jetsulleen</t>
  </si>
  <si>
    <t>FIN21139/04</t>
  </si>
  <si>
    <t>Paukapää Afruvva</t>
  </si>
  <si>
    <t>S63316/2006</t>
  </si>
  <si>
    <t>Samejäntans Åsko</t>
  </si>
  <si>
    <t>S64222/2006</t>
  </si>
  <si>
    <t>Magiica's Hydra</t>
  </si>
  <si>
    <t>FIN50144/06</t>
  </si>
  <si>
    <t>Sagaberran Otavanlaulu</t>
  </si>
  <si>
    <t>FIN35689/04</t>
  </si>
  <si>
    <t>FIN37380/04</t>
  </si>
  <si>
    <t>S35061/2007</t>
  </si>
  <si>
    <t>Lapinlumon Tuiskuturkki</t>
  </si>
  <si>
    <t>DK04353/2002</t>
  </si>
  <si>
    <t>DK22502/2004</t>
  </si>
  <si>
    <t>Orso-farm Ämmi</t>
  </si>
  <si>
    <t>S67951/2006</t>
  </si>
  <si>
    <t>Samejäntas Ahmik</t>
  </si>
  <si>
    <t>FIN32955/04</t>
  </si>
  <si>
    <t>Fidelis Lucas</t>
  </si>
  <si>
    <t>S30123/2004</t>
  </si>
  <si>
    <t>Kello Gnistra</t>
  </si>
  <si>
    <t>S10138/2007</t>
  </si>
  <si>
    <t>Lapprikets Angel</t>
  </si>
  <si>
    <t>S29597/2006</t>
  </si>
  <si>
    <t>Vappuhuiska</t>
  </si>
  <si>
    <t>S40196/2005</t>
  </si>
  <si>
    <t>Nordanlidens Ängla</t>
  </si>
  <si>
    <t>DK01868/2007</t>
  </si>
  <si>
    <t>Lapinlumon Unelma</t>
  </si>
  <si>
    <t>FIN24720/04</t>
  </si>
  <si>
    <t>Lumiturpa Otso</t>
  </si>
  <si>
    <t>S14066/2007</t>
  </si>
  <si>
    <t>Black Blossom Lady Royal</t>
  </si>
  <si>
    <t>S46254/2006</t>
  </si>
  <si>
    <t>Fihtolas Onni Yllätys</t>
  </si>
  <si>
    <t>S66871/2006</t>
  </si>
  <si>
    <t>S14062/2007</t>
  </si>
  <si>
    <t>Black Blossom Sir Ross</t>
  </si>
  <si>
    <t>S11537/2007</t>
  </si>
  <si>
    <t>Plymspireas Rusko</t>
  </si>
  <si>
    <t>04349/07</t>
  </si>
  <si>
    <t>Mallalasse's Diezel</t>
  </si>
  <si>
    <t>04350/07</t>
  </si>
  <si>
    <t>Mallalasse's Dusty</t>
  </si>
  <si>
    <t>04351/07</t>
  </si>
  <si>
    <t>Mallalasse's Dino</t>
  </si>
  <si>
    <t>04352/07</t>
  </si>
  <si>
    <t>Mallalasse's D-akela</t>
  </si>
  <si>
    <t>04353/07</t>
  </si>
  <si>
    <t>Mallalasse's D-taimi</t>
  </si>
  <si>
    <t>07134/07</t>
  </si>
  <si>
    <t>Mallalasse's Elfonso-cæsar</t>
  </si>
  <si>
    <t>07135/07</t>
  </si>
  <si>
    <t>Mallalasse's Emiro</t>
  </si>
  <si>
    <t>07136/07</t>
  </si>
  <si>
    <t>Mallalasse's Enzo-balder</t>
  </si>
  <si>
    <t>07137/07</t>
  </si>
  <si>
    <t>Mallalasse's Eragon</t>
  </si>
  <si>
    <t>07138/07</t>
  </si>
  <si>
    <t>Mallalasse's Edel-mira</t>
  </si>
  <si>
    <t>07139/07</t>
  </si>
  <si>
    <t>Mallalasse's Kaunis Kukkamme-erica</t>
  </si>
  <si>
    <t>S14661/2007</t>
  </si>
  <si>
    <t>Majålkes Kero</t>
  </si>
  <si>
    <t>S24088/2004</t>
  </si>
  <si>
    <t>Majålkes Hiljaa</t>
  </si>
  <si>
    <t>S14662/2007</t>
  </si>
  <si>
    <t>Majålkes Keiko</t>
  </si>
  <si>
    <t>S16162/2007</t>
  </si>
  <si>
    <t>Northen Magic's Afrodite</t>
  </si>
  <si>
    <t>S22007/2006</t>
  </si>
  <si>
    <t>Ciasman Zuper Zankari</t>
  </si>
  <si>
    <t>S47675/2005</t>
  </si>
  <si>
    <t>Perssons Astra</t>
  </si>
  <si>
    <t>S21572/2007</t>
  </si>
  <si>
    <t>Fairdogs Urho</t>
  </si>
  <si>
    <t>S52540/2004</t>
  </si>
  <si>
    <t>Fairdogs Jalo</t>
  </si>
  <si>
    <t>04764/07</t>
  </si>
  <si>
    <t>Lappejentas Heino</t>
  </si>
  <si>
    <t>04765/07</t>
  </si>
  <si>
    <t>Lappejentas Hertta</t>
  </si>
  <si>
    <t>04766/07</t>
  </si>
  <si>
    <t>Lappejentas Heli</t>
  </si>
  <si>
    <t>06738/07</t>
  </si>
  <si>
    <t>Bonzo</t>
  </si>
  <si>
    <t>06739/07</t>
  </si>
  <si>
    <t>Calmmo</t>
  </si>
  <si>
    <t>06740/07</t>
  </si>
  <si>
    <t>Doffen</t>
  </si>
  <si>
    <t>06741/07</t>
  </si>
  <si>
    <t>06742/07</t>
  </si>
  <si>
    <t>Nala</t>
  </si>
  <si>
    <t>06743/07</t>
  </si>
  <si>
    <t>06744/07</t>
  </si>
  <si>
    <t>Tinka</t>
  </si>
  <si>
    <t>FIN20149/07</t>
  </si>
  <si>
    <t>Miskajasmin Kuunlumo</t>
  </si>
  <si>
    <t>FIN21219/07</t>
  </si>
  <si>
    <t>Peikkovuoren Mesikämmen</t>
  </si>
  <si>
    <t>FIN11086/99</t>
  </si>
  <si>
    <t>Janmanin Aleksanteri</t>
  </si>
  <si>
    <t>FIN33915/02</t>
  </si>
  <si>
    <t>Peikkovuoren Bohjatuuli</t>
  </si>
  <si>
    <t>FIN21221/07</t>
  </si>
  <si>
    <t>Peikkovuoren Maihinnousu</t>
  </si>
  <si>
    <t>S30414/2007</t>
  </si>
  <si>
    <t>Fjällfarmens Happie</t>
  </si>
  <si>
    <t>S32992/2004</t>
  </si>
  <si>
    <t>Fjällfarmens Ralli</t>
  </si>
  <si>
    <t>S33108/2007</t>
  </si>
  <si>
    <t>Fjellfarmens Ikko</t>
  </si>
  <si>
    <t>12385/07</t>
  </si>
  <si>
    <t>Mallalasse's Fengo-bonzo</t>
  </si>
  <si>
    <t>S45467/2005</t>
  </si>
  <si>
    <t>Lukumon Conn</t>
  </si>
  <si>
    <t>12386/07</t>
  </si>
  <si>
    <t>Mallalasse's Frezia</t>
  </si>
  <si>
    <t>12387/07</t>
  </si>
  <si>
    <t>Mallalasse's Fiona</t>
  </si>
  <si>
    <t>12388/07</t>
  </si>
  <si>
    <t>Mallalasse's Faija</t>
  </si>
  <si>
    <t>12384/07</t>
  </si>
  <si>
    <t>Mallalasse's Fido</t>
  </si>
  <si>
    <t>11181/07</t>
  </si>
  <si>
    <t>Øyerfjellets Koks Oliver</t>
  </si>
  <si>
    <t>11182/07</t>
  </si>
  <si>
    <t>Øyerfjellets Kero</t>
  </si>
  <si>
    <t>11183/07</t>
  </si>
  <si>
    <t>Øyerfjellets Kasper</t>
  </si>
  <si>
    <t>11184/07</t>
  </si>
  <si>
    <t>Øyerfjellets K-ronja</t>
  </si>
  <si>
    <t>11185/07</t>
  </si>
  <si>
    <t>Øyerfjellets K-lynxie</t>
  </si>
  <si>
    <t>S38036/2007</t>
  </si>
  <si>
    <t>Black Blossom Lady Undra</t>
  </si>
  <si>
    <t>S40583/2007</t>
  </si>
  <si>
    <t>Fjällfarmens Jarron</t>
  </si>
  <si>
    <t>S31394/2005</t>
  </si>
  <si>
    <t>Terhakan Unikuva</t>
  </si>
  <si>
    <t>11186/07</t>
  </si>
  <si>
    <t>Polarlappens Bonso</t>
  </si>
  <si>
    <t>11187/07</t>
  </si>
  <si>
    <t>Polarlappens Bonnie</t>
  </si>
  <si>
    <t>S40591/2007</t>
  </si>
  <si>
    <t>Fjällfarmens Kennie</t>
  </si>
  <si>
    <t>S54973/2005</t>
  </si>
  <si>
    <t>Nordanlidens Ömore</t>
  </si>
  <si>
    <t>S41705/2004</t>
  </si>
  <si>
    <t>Fjällfarmens Sogne Saike</t>
  </si>
  <si>
    <t>S37402/2007</t>
  </si>
  <si>
    <t>Sisko</t>
  </si>
  <si>
    <t>S44571/2004</t>
  </si>
  <si>
    <t>Nastapimun Anastasia</t>
  </si>
  <si>
    <t>S37403/2007</t>
  </si>
  <si>
    <t>Taika</t>
  </si>
  <si>
    <t>S44854/2007</t>
  </si>
  <si>
    <t>Black Blossom Sir Vismo</t>
  </si>
  <si>
    <t>S30888/2005</t>
  </si>
  <si>
    <t>Tiilitehtaan Daarma</t>
  </si>
  <si>
    <t>S45726/2007</t>
  </si>
  <si>
    <t>Skailos Aiko</t>
  </si>
  <si>
    <t>S44987/2004</t>
  </si>
  <si>
    <t>Girongårdens Skaidi</t>
  </si>
  <si>
    <t>S46642/2007</t>
  </si>
  <si>
    <t>Samegulds Lady Leija</t>
  </si>
  <si>
    <t>S20342/2004</t>
  </si>
  <si>
    <t>Lapplyans King Of Mustang</t>
  </si>
  <si>
    <t>S54970/2005</t>
  </si>
  <si>
    <t>Nordanlidens Ömisa</t>
  </si>
  <si>
    <t>S45214/2007</t>
  </si>
  <si>
    <t>Fairdogs Wonderful Wilma</t>
  </si>
  <si>
    <t>S62162/2006</t>
  </si>
  <si>
    <t>Lapinlumon Juhani</t>
  </si>
  <si>
    <t>S46101/2007</t>
  </si>
  <si>
    <t>Fairdogs Xellent</t>
  </si>
  <si>
    <t>S50633/2005</t>
  </si>
  <si>
    <t>Fairdogs Oiva</t>
  </si>
  <si>
    <t>S48761/2007</t>
  </si>
  <si>
    <t>Fairdogs Yara</t>
  </si>
  <si>
    <t>S48763/2007</t>
  </si>
  <si>
    <t>Fairdogs Yanita</t>
  </si>
  <si>
    <t>15818/07</t>
  </si>
  <si>
    <t>Aijo</t>
  </si>
  <si>
    <t>15819/07</t>
  </si>
  <si>
    <t>15820/07</t>
  </si>
  <si>
    <t>Monsky</t>
  </si>
  <si>
    <t>15821/07</t>
  </si>
  <si>
    <t>Frøya</t>
  </si>
  <si>
    <t>15822/07</t>
  </si>
  <si>
    <t>Saga</t>
  </si>
  <si>
    <t>FIN36728/07</t>
  </si>
  <si>
    <t>Terhakan Yötön Yö</t>
  </si>
  <si>
    <t>FIN19954/06</t>
  </si>
  <si>
    <t>Terhakan Vilttihattu</t>
  </si>
  <si>
    <t>FIN26656/04</t>
  </si>
  <si>
    <t>Terhakan Tummu</t>
  </si>
  <si>
    <t>S50977/2007</t>
  </si>
  <si>
    <t>Samejäntans Eikka</t>
  </si>
  <si>
    <t>FIN41633/07</t>
  </si>
  <si>
    <t>Cantavia Mustikkamaito</t>
  </si>
  <si>
    <t>FIN25442/04</t>
  </si>
  <si>
    <t>Jäkäläkummun Jänkäjustus</t>
  </si>
  <si>
    <t>S51691/2007</t>
  </si>
  <si>
    <t>Black Blossom Lady Xera</t>
  </si>
  <si>
    <t>S26930/2005</t>
  </si>
  <si>
    <t>S52144/2007</t>
  </si>
  <si>
    <t>Lappizaros Adina</t>
  </si>
  <si>
    <t>S69451/2004</t>
  </si>
  <si>
    <t>Nordanlidens Yava</t>
  </si>
  <si>
    <t>S59958/2007</t>
  </si>
  <si>
    <t>Fidelis Karhuvaari</t>
  </si>
  <si>
    <t>FINER31928/03</t>
  </si>
  <si>
    <t>Orso-farm Eädji</t>
  </si>
  <si>
    <t>FIN32957/04</t>
  </si>
  <si>
    <t>Fidelis Lova</t>
  </si>
  <si>
    <t>S53225/2007</t>
  </si>
  <si>
    <t>Lapinluna´s Alaskan Lapikas</t>
  </si>
  <si>
    <t>S53229/2007</t>
  </si>
  <si>
    <t>Lapinluna's Aleksin Höppänä</t>
  </si>
  <si>
    <t>S59833/2007</t>
  </si>
  <si>
    <t>Lapptrollets Astrix</t>
  </si>
  <si>
    <t>S69452/2004</t>
  </si>
  <si>
    <t>Nordanlidens Yenna</t>
  </si>
  <si>
    <t>S55422/2007</t>
  </si>
  <si>
    <t>Almlieds Ahti</t>
  </si>
  <si>
    <t>S37990/2006</t>
  </si>
  <si>
    <t>Lukumon Bure</t>
  </si>
  <si>
    <t>S14638/2005</t>
  </si>
  <si>
    <t>Plymspireas Tahra</t>
  </si>
  <si>
    <t>NO41568/20</t>
  </si>
  <si>
    <t>Guvge Reanga</t>
  </si>
  <si>
    <t>S59842/07</t>
  </si>
  <si>
    <t>Samejæntans Fiara</t>
  </si>
  <si>
    <t>S45467/05</t>
  </si>
  <si>
    <t>S69784/04</t>
  </si>
  <si>
    <t>S59842/2007</t>
  </si>
  <si>
    <t>Samejäntans Fiara</t>
  </si>
  <si>
    <t>S69784/2004</t>
  </si>
  <si>
    <t>Samejäntans Pärla</t>
  </si>
  <si>
    <t>S59838/2007</t>
  </si>
  <si>
    <t>Samejäntans Falco</t>
  </si>
  <si>
    <t>S59839/2007</t>
  </si>
  <si>
    <t>Samejäntans Farao</t>
  </si>
  <si>
    <t>S59841/2007</t>
  </si>
  <si>
    <t>Samejäntans Fagra</t>
  </si>
  <si>
    <t>19574/07</t>
  </si>
  <si>
    <t>Harvoin Ariel</t>
  </si>
  <si>
    <t>19575/07</t>
  </si>
  <si>
    <t>Bianca</t>
  </si>
  <si>
    <t>19576/07</t>
  </si>
  <si>
    <t>Cruella Frøya</t>
  </si>
  <si>
    <t>19577/07</t>
  </si>
  <si>
    <t>Duchess Arja</t>
  </si>
  <si>
    <t>19025/07</t>
  </si>
  <si>
    <t>Lappehiets Balder</t>
  </si>
  <si>
    <t>19026/07</t>
  </si>
  <si>
    <t>Lappehiets Burre</t>
  </si>
  <si>
    <t>19027/07</t>
  </si>
  <si>
    <t>Lappehiets Basko- Nero</t>
  </si>
  <si>
    <t>19028/07</t>
  </si>
  <si>
    <t>Lappehiets Boris</t>
  </si>
  <si>
    <t>19029/07</t>
  </si>
  <si>
    <t>Lappehiets B-maikki</t>
  </si>
  <si>
    <t>22016/07</t>
  </si>
  <si>
    <t>Mallalasse's Gismo</t>
  </si>
  <si>
    <t>22017/07</t>
  </si>
  <si>
    <t>Mallalasse's Gimli</t>
  </si>
  <si>
    <t>22018/07</t>
  </si>
  <si>
    <t>Mallalasse's G-bonnie</t>
  </si>
  <si>
    <t>22019/07</t>
  </si>
  <si>
    <t>Mallalasse's Gucci</t>
  </si>
  <si>
    <t>22020/07</t>
  </si>
  <si>
    <t>Mallalasse's Geisha</t>
  </si>
  <si>
    <t>22140/07</t>
  </si>
  <si>
    <t>Mallalasse's Hector</t>
  </si>
  <si>
    <t>22141/07</t>
  </si>
  <si>
    <t>Mallalasse's Hr-romeo</t>
  </si>
  <si>
    <t>22142/07</t>
  </si>
  <si>
    <t>Mallalasse's Hero-naman</t>
  </si>
  <si>
    <t>22143/07</t>
  </si>
  <si>
    <t>Mallalasse's Honey</t>
  </si>
  <si>
    <t>22144/07</t>
  </si>
  <si>
    <t>Mallalasse's Happy-emma</t>
  </si>
  <si>
    <t>22145/07</t>
  </si>
  <si>
    <t>Mallalasse's Heiika</t>
  </si>
  <si>
    <t>S57529/2007</t>
  </si>
  <si>
    <t>Vallarjäntans Kiisa</t>
  </si>
  <si>
    <t>S23664/2005</t>
  </si>
  <si>
    <t>Bomyrgrindens Faxe</t>
  </si>
  <si>
    <t>S34492/2002</t>
  </si>
  <si>
    <t>Vallarjäntans Tessa</t>
  </si>
  <si>
    <t>FIN51110/07</t>
  </si>
  <si>
    <t>Lumiturpa Matti</t>
  </si>
  <si>
    <t>FIN26484/04</t>
  </si>
  <si>
    <t>Lumiturpa Alma</t>
  </si>
  <si>
    <t>22364/07</t>
  </si>
  <si>
    <t>Fjelldronningens Balder</t>
  </si>
  <si>
    <t>22365/07</t>
  </si>
  <si>
    <t>Fjelldronningens Biko</t>
  </si>
  <si>
    <t>22366/07</t>
  </si>
  <si>
    <t>Fjelldronningens Balto</t>
  </si>
  <si>
    <t>22367/07</t>
  </si>
  <si>
    <t>Fjelldronningens Birko</t>
  </si>
  <si>
    <t>22368/07</t>
  </si>
  <si>
    <t>Fjelldronningens Birka</t>
  </si>
  <si>
    <t>22369/07</t>
  </si>
  <si>
    <t>Fjelldronningens Benita</t>
  </si>
  <si>
    <t>26580/07</t>
  </si>
  <si>
    <t>Schanderulven's Negolas-marco</t>
  </si>
  <si>
    <t>26581/07</t>
  </si>
  <si>
    <t>Schanderulven's Navdicaos-nokipoika</t>
  </si>
  <si>
    <t>26582/07</t>
  </si>
  <si>
    <t>Schanderulven's Njalla-nikanokipala</t>
  </si>
  <si>
    <t>26583/07</t>
  </si>
  <si>
    <t>Schanderulven's Navdinieida-noita</t>
  </si>
  <si>
    <t>23308/07</t>
  </si>
  <si>
    <t>Grubenrampens White Aero</t>
  </si>
  <si>
    <t>DK19234/2007</t>
  </si>
  <si>
    <t>Lapinlumon Yllätys</t>
  </si>
  <si>
    <t>S63778/2007</t>
  </si>
  <si>
    <t>Dixikolans Golden Sherry</t>
  </si>
  <si>
    <t>S42403/2007</t>
  </si>
  <si>
    <t>Lumikummun Eemeli</t>
  </si>
  <si>
    <t>S55164/204</t>
  </si>
  <si>
    <t>Dixikolans Dancing Queen</t>
  </si>
  <si>
    <t>S12129/2008</t>
  </si>
  <si>
    <t>Strix's Ebisu</t>
  </si>
  <si>
    <t>S63778</t>
  </si>
  <si>
    <t>S42402</t>
  </si>
  <si>
    <t>S55164</t>
  </si>
  <si>
    <t>S64918/2007</t>
  </si>
  <si>
    <t>Black Blossom Lady Yaga</t>
  </si>
  <si>
    <t>S66353/2007</t>
  </si>
  <si>
    <t>Black Blossom Sir Zam</t>
  </si>
  <si>
    <t>S16244/2008</t>
  </si>
  <si>
    <t>Kontioharjun Unikuva</t>
  </si>
  <si>
    <t>FIN29934/04</t>
  </si>
  <si>
    <t>Hillasuon Pellavanuttu</t>
  </si>
  <si>
    <t>S68451/2007</t>
  </si>
  <si>
    <t>Lapprikets Don Dior</t>
  </si>
  <si>
    <t>S51956/2007</t>
  </si>
  <si>
    <t>Fidelis Kultakämmen</t>
  </si>
  <si>
    <t>S26789/2004</t>
  </si>
  <si>
    <t>Nordanlidens Undis</t>
  </si>
  <si>
    <t>S69869/2007</t>
  </si>
  <si>
    <t>Gulmårans Dimma</t>
  </si>
  <si>
    <t>S11493/2005</t>
  </si>
  <si>
    <t>Samejäntans Qimmo</t>
  </si>
  <si>
    <t>S48592/2003</t>
  </si>
  <si>
    <t>Gulmårans Aypa</t>
  </si>
  <si>
    <t>06351/08</t>
  </si>
  <si>
    <t>Àrbbola's Storm</t>
  </si>
  <si>
    <t>06352/08</t>
  </si>
  <si>
    <t>Àrbbola's Sita</t>
  </si>
  <si>
    <t>06353/08</t>
  </si>
  <si>
    <t>Àrbbola's Sari</t>
  </si>
  <si>
    <t>06354/08</t>
  </si>
  <si>
    <t>Àrbbola's S-kiisa</t>
  </si>
  <si>
    <t>06355/08</t>
  </si>
  <si>
    <t>Àrbbola's S-yksi</t>
  </si>
  <si>
    <t>06356/08</t>
  </si>
  <si>
    <t>Àrbbola's Shila</t>
  </si>
  <si>
    <t>S10310/2008</t>
  </si>
  <si>
    <t>Samejäntans Gilas</t>
  </si>
  <si>
    <t>S21809/2003</t>
  </si>
  <si>
    <t>Samejäntans Iowa</t>
  </si>
  <si>
    <t>S70643/2007</t>
  </si>
  <si>
    <t>Fairdogs Åkky</t>
  </si>
  <si>
    <t>S70644/2007</t>
  </si>
  <si>
    <t>Fairdogs Åge</t>
  </si>
  <si>
    <t>S70645/2007</t>
  </si>
  <si>
    <t>Fairdogs Åiko</t>
  </si>
  <si>
    <t>S70646/2007</t>
  </si>
  <si>
    <t>Fairdogs Åmayti</t>
  </si>
  <si>
    <t>S70647/2007</t>
  </si>
  <si>
    <t>Fairdogs Åsa</t>
  </si>
  <si>
    <t>S70648/2007</t>
  </si>
  <si>
    <t>Fairdogs Åy-ville</t>
  </si>
  <si>
    <t>S11889/2008</t>
  </si>
  <si>
    <t>Bredbäcks Ensin</t>
  </si>
  <si>
    <t>S54184/2004</t>
  </si>
  <si>
    <t>Bredbäcks Alfa</t>
  </si>
  <si>
    <t>S18948/2006</t>
  </si>
  <si>
    <t>Raiddokas Eira</t>
  </si>
  <si>
    <t>FIN12393/08</t>
  </si>
  <si>
    <t>Ruskahallan Duggolas</t>
  </si>
  <si>
    <t>FIN30783/06</t>
  </si>
  <si>
    <t>Ruskahallan Barinja</t>
  </si>
  <si>
    <t>S14963/2008</t>
  </si>
  <si>
    <t>Black Blossom Lord Azlan</t>
  </si>
  <si>
    <t>02082/08</t>
  </si>
  <si>
    <t>Fjelldronningens Dino</t>
  </si>
  <si>
    <t>02083/08</t>
  </si>
  <si>
    <t>Fjelldronningens Darvo</t>
  </si>
  <si>
    <t>02084/08</t>
  </si>
  <si>
    <t>Fjelldronningens Diko</t>
  </si>
  <si>
    <t>02085/08</t>
  </si>
  <si>
    <t>Fjelldronningens Diva</t>
  </si>
  <si>
    <t>02086/08</t>
  </si>
  <si>
    <t>Fjelldronningens Dixie</t>
  </si>
  <si>
    <t>02087/08</t>
  </si>
  <si>
    <t>Fjelldronningens Cito</t>
  </si>
  <si>
    <t>02088/08</t>
  </si>
  <si>
    <t>Fjelldronningens Charlie</t>
  </si>
  <si>
    <t>02089/08</t>
  </si>
  <si>
    <t>Fjelldronningens Chicko</t>
  </si>
  <si>
    <t>02090/08</t>
  </si>
  <si>
    <t>Fjelldronningens Caiser</t>
  </si>
  <si>
    <t>02091/08</t>
  </si>
  <si>
    <t>Fjelldronningens Charm</t>
  </si>
  <si>
    <t>02092/08</t>
  </si>
  <si>
    <t>Fjelldronningens Cita</t>
  </si>
  <si>
    <t>S23189/2008</t>
  </si>
  <si>
    <t>Lumikummun Lapinlumotar</t>
  </si>
  <si>
    <t>FIN15814/05</t>
  </si>
  <si>
    <t>Oros-farm Mörönsyötti</t>
  </si>
  <si>
    <t>FIN29548/06</t>
  </si>
  <si>
    <t>Lumikummun Inari</t>
  </si>
  <si>
    <t>S15793/2008</t>
  </si>
  <si>
    <t>Fairdogs Ämira</t>
  </si>
  <si>
    <t>S31414/2006</t>
  </si>
  <si>
    <t>Fairdogs Rambo</t>
  </si>
  <si>
    <t>S15794/2008</t>
  </si>
  <si>
    <t>Fairdogs Äyla</t>
  </si>
  <si>
    <t>02921/08</t>
  </si>
  <si>
    <t>Pjonte</t>
  </si>
  <si>
    <t>S11789/2003</t>
  </si>
  <si>
    <t>Fjällfarmens Mikkeli</t>
  </si>
  <si>
    <t>02922/08</t>
  </si>
  <si>
    <t>Borris</t>
  </si>
  <si>
    <t>02923/08</t>
  </si>
  <si>
    <t>Fant</t>
  </si>
  <si>
    <t>02924/08</t>
  </si>
  <si>
    <t>Pan</t>
  </si>
  <si>
    <t>02925/08</t>
  </si>
  <si>
    <t>Heidi</t>
  </si>
  <si>
    <t>02926/08</t>
  </si>
  <si>
    <t>Lotta I I</t>
  </si>
  <si>
    <t>FIN19105/08</t>
  </si>
  <si>
    <t>Cantavia Poutapilvi</t>
  </si>
  <si>
    <t>04853/08</t>
  </si>
  <si>
    <t>Schanderulven's Ofelas</t>
  </si>
  <si>
    <t>04854/08</t>
  </si>
  <si>
    <t>Schanderulven's Oidu-lana</t>
  </si>
  <si>
    <t>04855/08</t>
  </si>
  <si>
    <t>Schanderulven's Oidit-frøya</t>
  </si>
  <si>
    <t>04856/08</t>
  </si>
  <si>
    <t>Schanderulven's Olbmazan-bianca</t>
  </si>
  <si>
    <t>04857/08</t>
  </si>
  <si>
    <t>Schanderulven's Oahpalas-raija</t>
  </si>
  <si>
    <t>S17985/2008</t>
  </si>
  <si>
    <t>Perssons Casanova</t>
  </si>
  <si>
    <t>S40714/2002</t>
  </si>
  <si>
    <t>Samejäntans Haiwa</t>
  </si>
  <si>
    <t>S18250/2008</t>
  </si>
  <si>
    <t>Majålkes Lira Lynx</t>
  </si>
  <si>
    <t>FIN27707/05</t>
  </si>
  <si>
    <t>Fihtolas Garviainen</t>
  </si>
  <si>
    <t>S21935/2008</t>
  </si>
  <si>
    <t>Fairdogs Önskedröm</t>
  </si>
  <si>
    <t>S21940/2008</t>
  </si>
  <si>
    <t>Fairdogs Ögonsten</t>
  </si>
  <si>
    <t>FIN23036/08</t>
  </si>
  <si>
    <t>Tie'rmes Julma-Hilma</t>
  </si>
  <si>
    <t>FIN28667/04</t>
  </si>
  <si>
    <t>VIKSALAN PRINSA</t>
  </si>
  <si>
    <t>FIN27684/03</t>
  </si>
  <si>
    <t>TIE'RMES BERLIITTA</t>
  </si>
  <si>
    <t>15944/08</t>
  </si>
  <si>
    <t>Lappekrokens Nico</t>
  </si>
  <si>
    <t>15945/08</t>
  </si>
  <si>
    <t>Lappekrokens Rago</t>
  </si>
  <si>
    <t>15946/08</t>
  </si>
  <si>
    <t>Lappekrokens Maxo</t>
  </si>
  <si>
    <t>15947/08</t>
  </si>
  <si>
    <t>Lappekrokens Nikita</t>
  </si>
  <si>
    <t>S25612/2008</t>
  </si>
  <si>
    <t>Lappizaros Buffalo Bill</t>
  </si>
  <si>
    <t>S11488/2005</t>
  </si>
  <si>
    <t>Samejäntans Qiara</t>
  </si>
  <si>
    <t>S25615/2008</t>
  </si>
  <si>
    <t>Lappizaros Bina</t>
  </si>
  <si>
    <t>08515/08</t>
  </si>
  <si>
    <t>Skottbekken's Prins A-gizmo</t>
  </si>
  <si>
    <t>08516/08</t>
  </si>
  <si>
    <t>Skottbekken's Prins Arnold</t>
  </si>
  <si>
    <t>08517/08</t>
  </si>
  <si>
    <t>Skottbekken's Prinsesse A-keela</t>
  </si>
  <si>
    <t>08518/08</t>
  </si>
  <si>
    <t>Skottbekken's Prinsesse Arven</t>
  </si>
  <si>
    <t>08513/08</t>
  </si>
  <si>
    <t>Skottbekken's Prins A-bonzo</t>
  </si>
  <si>
    <t>08514/08</t>
  </si>
  <si>
    <t>Skottbekken's Prins Ajax</t>
  </si>
  <si>
    <t>S26339/2008</t>
  </si>
  <si>
    <t>Fjällfarmens Mowgli</t>
  </si>
  <si>
    <t>S11019/2007</t>
  </si>
  <si>
    <t>Lumikummun Elmeri</t>
  </si>
  <si>
    <t>S24133/2008</t>
  </si>
  <si>
    <t>Stommengårdens Dimma</t>
  </si>
  <si>
    <t>S31401/2005</t>
  </si>
  <si>
    <t>Raiddokas Dino</t>
  </si>
  <si>
    <t>FIN22297/08</t>
  </si>
  <si>
    <t>Hiidenlahden Tiko</t>
  </si>
  <si>
    <t>FIN35973/05</t>
  </si>
  <si>
    <t>Hiidenlahden Nikko</t>
  </si>
  <si>
    <t>FIN30896/01</t>
  </si>
  <si>
    <t>FIN21292/08</t>
  </si>
  <si>
    <t>Pakkasukon Roni</t>
  </si>
  <si>
    <t>FIN41384/06</t>
  </si>
  <si>
    <t>Pakkasukon Linus</t>
  </si>
  <si>
    <t>FIN23732/06</t>
  </si>
  <si>
    <t>Marian Coiruus</t>
  </si>
  <si>
    <t>S28622/2008</t>
  </si>
  <si>
    <t>Rödmossa Onni-milli</t>
  </si>
  <si>
    <t>S16254/2004</t>
  </si>
  <si>
    <t>Raiddokas Äzzi</t>
  </si>
  <si>
    <t>S44800/2008</t>
  </si>
  <si>
    <t>Lapinlumon Davvebiegga</t>
  </si>
  <si>
    <t>DK05428/2007</t>
  </si>
  <si>
    <t>Orso-farm Läkkiseppä</t>
  </si>
  <si>
    <t>S33143/2008</t>
  </si>
  <si>
    <t>Bias</t>
  </si>
  <si>
    <t>S67946/2006</t>
  </si>
  <si>
    <t>Samejäntans Önsketroll</t>
  </si>
  <si>
    <t>S33140/2008</t>
  </si>
  <si>
    <t>Snödrottningens Dovre</t>
  </si>
  <si>
    <t>S36612/2008</t>
  </si>
  <si>
    <t>Snödrottningens Enja</t>
  </si>
  <si>
    <t>S64672/2008</t>
  </si>
  <si>
    <t>Lapprikets Foppa</t>
  </si>
  <si>
    <t>S12214/2006</t>
  </si>
  <si>
    <t>Strix's Bakura</t>
  </si>
  <si>
    <t>S16155/2006</t>
  </si>
  <si>
    <t>Samejäntans Waiki</t>
  </si>
  <si>
    <t>11377/08</t>
  </si>
  <si>
    <t>Mallalasse's Igon Bamse</t>
  </si>
  <si>
    <t>11378/08</t>
  </si>
  <si>
    <t>Mallalasse's Ildar</t>
  </si>
  <si>
    <t>11379/08</t>
  </si>
  <si>
    <t>Mallalasse's Igor- Rambo</t>
  </si>
  <si>
    <t>11380/08</t>
  </si>
  <si>
    <t>Mallalasse's Ikaros</t>
  </si>
  <si>
    <t>11381/08</t>
  </si>
  <si>
    <t>Mallalasse's Ilva</t>
  </si>
  <si>
    <t>11382/08</t>
  </si>
  <si>
    <t>Mallalasse's Iris</t>
  </si>
  <si>
    <t>11383/08</t>
  </si>
  <si>
    <t>Mallalasse's Irja</t>
  </si>
  <si>
    <t>16955/08</t>
  </si>
  <si>
    <t>Schanderulven's Perttu</t>
  </si>
  <si>
    <t>16956/08</t>
  </si>
  <si>
    <t>Schanderulven's Paavo</t>
  </si>
  <si>
    <t>16957/08</t>
  </si>
  <si>
    <t>Schanderulven's Panu Toiwo</t>
  </si>
  <si>
    <t>16958/08</t>
  </si>
  <si>
    <t>Schanderulven's Petri Paro</t>
  </si>
  <si>
    <t>16959/08</t>
  </si>
  <si>
    <t>Schanderulven's Pepper Petrus</t>
  </si>
  <si>
    <t>16960/08</t>
  </si>
  <si>
    <t>Schanderulven's Pirjo Petra</t>
  </si>
  <si>
    <t>S29249/2008</t>
  </si>
  <si>
    <t>Vallarjäntans Sotis</t>
  </si>
  <si>
    <t>S45551/2004</t>
  </si>
  <si>
    <t>Vallarjäntans Mr Rooney</t>
  </si>
  <si>
    <t>S34090/2006</t>
  </si>
  <si>
    <t>Riihisillan Rosamunda</t>
  </si>
  <si>
    <t>S37365/2008</t>
  </si>
  <si>
    <t>Fjällfarmens Noah</t>
  </si>
  <si>
    <t>S63216/2004</t>
  </si>
  <si>
    <t>Lapinlumon Odelma</t>
  </si>
  <si>
    <t>S37369/2008</t>
  </si>
  <si>
    <t>Fjällfarmens Nannah</t>
  </si>
  <si>
    <t>S37370/2008</t>
  </si>
  <si>
    <t>Fjällfarmens Nuttah</t>
  </si>
  <si>
    <t>12974/08</t>
  </si>
  <si>
    <t>Mallalasse's Johdin King</t>
  </si>
  <si>
    <t>FIN43425/05</t>
  </si>
  <si>
    <t>Rahkkasan Casper</t>
  </si>
  <si>
    <t>12975/08</t>
  </si>
  <si>
    <t>Mallalasse's Jaro</t>
  </si>
  <si>
    <t>12976/08</t>
  </si>
  <si>
    <t>Mallalasse's Jaxo</t>
  </si>
  <si>
    <t>12977/08</t>
  </si>
  <si>
    <t>Mallalasse's Jalokivi</t>
  </si>
  <si>
    <t>12978/08</t>
  </si>
  <si>
    <t>Mallalasse's Josimba</t>
  </si>
  <si>
    <t>12979/08</t>
  </si>
  <si>
    <t>Mallalasse's Jakaisa</t>
  </si>
  <si>
    <t>12980/08</t>
  </si>
  <si>
    <t>Mallalasse's Junita</t>
  </si>
  <si>
    <t>S38511/2008</t>
  </si>
  <si>
    <t>Polararvets Arvo</t>
  </si>
  <si>
    <t>S38512/2008</t>
  </si>
  <si>
    <t>Polararvets Arto</t>
  </si>
  <si>
    <t>S38513/2008</t>
  </si>
  <si>
    <t>Polararvets Arvas</t>
  </si>
  <si>
    <t>S38515/2008</t>
  </si>
  <si>
    <t>Polararvets Aika</t>
  </si>
  <si>
    <t>12616/08</t>
  </si>
  <si>
    <t>Øyerfjellets L-pirkka</t>
  </si>
  <si>
    <t>12617/08</t>
  </si>
  <si>
    <t>12618/08</t>
  </si>
  <si>
    <t>Øyerfjellets L-kira</t>
  </si>
  <si>
    <t>12619/08</t>
  </si>
  <si>
    <t>Øyerfjellets L-kavita</t>
  </si>
  <si>
    <t>12620/08</t>
  </si>
  <si>
    <t>Øyerfjellets Lapsi</t>
  </si>
  <si>
    <t>S40349/2008</t>
  </si>
  <si>
    <t>Lappkåtakläppens Egon</t>
  </si>
  <si>
    <t>S34181/2005</t>
  </si>
  <si>
    <t>Adåkka</t>
  </si>
  <si>
    <t>S40345/2008</t>
  </si>
  <si>
    <t>Lappkåtakläppens Elga</t>
  </si>
  <si>
    <t>S41939/2008</t>
  </si>
  <si>
    <t>Black Blossom Lord Cans</t>
  </si>
  <si>
    <t>S41941/2008</t>
  </si>
  <si>
    <t>Black Blossom Lady Catja</t>
  </si>
  <si>
    <t>S39902/2008</t>
  </si>
  <si>
    <t>Black Blossom Lord Darwin</t>
  </si>
  <si>
    <t>22748/08</t>
  </si>
  <si>
    <t>Osørens Annte</t>
  </si>
  <si>
    <t>DK01520/2005</t>
  </si>
  <si>
    <t>Lapinlumon Pakkasherra</t>
  </si>
  <si>
    <t>22749/08</t>
  </si>
  <si>
    <t>Osørens Aliisa</t>
  </si>
  <si>
    <t>22750/08</t>
  </si>
  <si>
    <t>Osørens Annikki</t>
  </si>
  <si>
    <t>22751/08</t>
  </si>
  <si>
    <t>Osørens Annina</t>
  </si>
  <si>
    <t>S44192/2008</t>
  </si>
  <si>
    <t>Fjällfarmens Onneka</t>
  </si>
  <si>
    <t>S50514/2004</t>
  </si>
  <si>
    <t>FIN34131/08</t>
  </si>
  <si>
    <t>Taikahallan Katajanmarja</t>
  </si>
  <si>
    <t>FIN40916/05</t>
  </si>
  <si>
    <t>Juffa</t>
  </si>
  <si>
    <t>FINER48620/05</t>
  </si>
  <si>
    <t>Tiitiäisen Janna</t>
  </si>
  <si>
    <t>S44186/2008</t>
  </si>
  <si>
    <t>Tomtängens Annie</t>
  </si>
  <si>
    <t>S43854/2007</t>
  </si>
  <si>
    <t>Lapprikets Bamse</t>
  </si>
  <si>
    <t>S59995/2005</t>
  </si>
  <si>
    <t>Fairdogs Pimu</t>
  </si>
  <si>
    <t>S49513/2008</t>
  </si>
  <si>
    <t>Herding Instinct's Queen Amidala</t>
  </si>
  <si>
    <t>S47925/2006</t>
  </si>
  <si>
    <t>Girongårdens Pärlan</t>
  </si>
  <si>
    <t>S45709/2008</t>
  </si>
  <si>
    <t>Lapprikets Gilly</t>
  </si>
  <si>
    <t>S30210/2005</t>
  </si>
  <si>
    <t>Fairdogs Mio Min Mio</t>
  </si>
  <si>
    <t>S58165/2008</t>
  </si>
  <si>
    <t>Lapinlumon Esimerkki</t>
  </si>
  <si>
    <t>FIN23792/04</t>
  </si>
  <si>
    <t>Lecibsin Macce</t>
  </si>
  <si>
    <t>DK22501/2004</t>
  </si>
  <si>
    <t>Lapinlumon Miamaia</t>
  </si>
  <si>
    <t>SE21645/2012</t>
  </si>
  <si>
    <t>Lapinlumon Elämänilo</t>
  </si>
  <si>
    <t>S50048/2008</t>
  </si>
  <si>
    <t>Fairdogs Alex</t>
  </si>
  <si>
    <t>S57343/2008</t>
  </si>
  <si>
    <t>Samejäntans Keela</t>
  </si>
  <si>
    <t>S54747/2005</t>
  </si>
  <si>
    <t>Samejäntans Vimma</t>
  </si>
  <si>
    <t>S57756/2008</t>
  </si>
  <si>
    <t>Akeelah</t>
  </si>
  <si>
    <t>S54493/2008</t>
  </si>
  <si>
    <t>Raiddokas Lupu</t>
  </si>
  <si>
    <t>S16052/2008</t>
  </si>
  <si>
    <t>Staalon Piparipimu</t>
  </si>
  <si>
    <t>S55408/2008</t>
  </si>
  <si>
    <t>Maywind Beatrix</t>
  </si>
  <si>
    <t>S21222/2006</t>
  </si>
  <si>
    <t>Raiddokas Gruset</t>
  </si>
  <si>
    <t>FIN43600/08</t>
  </si>
  <si>
    <t>Jehnajan Kamfertti</t>
  </si>
  <si>
    <t>FIN29650/03</t>
  </si>
  <si>
    <t>Tievatuulen Cultakehrä</t>
  </si>
  <si>
    <t>23759/08</t>
  </si>
  <si>
    <t>Lappehiets C-kaapo Nicki</t>
  </si>
  <si>
    <t>23760/08</t>
  </si>
  <si>
    <t>Lappehiets C-käimo</t>
  </si>
  <si>
    <t>23761/08</t>
  </si>
  <si>
    <t>Lappehiets C-kielo Luca</t>
  </si>
  <si>
    <t>23762/08</t>
  </si>
  <si>
    <t>Lappehiets C-keijo Viljo</t>
  </si>
  <si>
    <t>23763/08</t>
  </si>
  <si>
    <t>Lappehiets C-kiela Luna</t>
  </si>
  <si>
    <t>23764/08</t>
  </si>
  <si>
    <t>Lappehiets Caija</t>
  </si>
  <si>
    <t>23765/08</t>
  </si>
  <si>
    <t>Lappehiets C-kirja Ronja</t>
  </si>
  <si>
    <t>S59917/2008</t>
  </si>
  <si>
    <t>Black Blossom Lord Express</t>
  </si>
  <si>
    <t>S59178/2008</t>
  </si>
  <si>
    <t>S60667/2008</t>
  </si>
  <si>
    <t>Fairdogs Bagheera</t>
  </si>
  <si>
    <t>S61285/2008</t>
  </si>
  <si>
    <t>Lappnisses Chanel</t>
  </si>
  <si>
    <t>S66513/2004</t>
  </si>
  <si>
    <t>Lapinlumon Lapinlumi</t>
  </si>
  <si>
    <t>24552/08</t>
  </si>
  <si>
    <t>Roll Lexi</t>
  </si>
  <si>
    <t>24553/08</t>
  </si>
  <si>
    <t>Carola</t>
  </si>
  <si>
    <t>24554/08</t>
  </si>
  <si>
    <t>Lola</t>
  </si>
  <si>
    <t>24555/08</t>
  </si>
  <si>
    <t>Kira</t>
  </si>
  <si>
    <t>24556/08</t>
  </si>
  <si>
    <t>Laica</t>
  </si>
  <si>
    <t>24557/08</t>
  </si>
  <si>
    <t>Øvald Embla</t>
  </si>
  <si>
    <t>24551/08</t>
  </si>
  <si>
    <t>Miko</t>
  </si>
  <si>
    <t>24550/08</t>
  </si>
  <si>
    <t>Mikkel</t>
  </si>
  <si>
    <t>24495/08</t>
  </si>
  <si>
    <t>24496/08</t>
  </si>
  <si>
    <t>Bruno</t>
  </si>
  <si>
    <t>24497/08</t>
  </si>
  <si>
    <t>Benno</t>
  </si>
  <si>
    <t>24498/08</t>
  </si>
  <si>
    <t>Heiko Iisakki</t>
  </si>
  <si>
    <t>24499/08</t>
  </si>
  <si>
    <t>Ronja</t>
  </si>
  <si>
    <t>24500/08</t>
  </si>
  <si>
    <t>Tiana Da Mia Cushia</t>
  </si>
  <si>
    <t>24501/08</t>
  </si>
  <si>
    <t>Arrija</t>
  </si>
  <si>
    <t>S60679/2008</t>
  </si>
  <si>
    <t>Fairdogs Curry</t>
  </si>
  <si>
    <t>FIN55451/08</t>
  </si>
  <si>
    <t>Rahkkasan Erke</t>
  </si>
  <si>
    <t>FIN20365/00</t>
  </si>
  <si>
    <t>Lumiturpa Atzo</t>
  </si>
  <si>
    <t>FIN55452/08</t>
  </si>
  <si>
    <t>Rahkkasan Elias</t>
  </si>
  <si>
    <t>25608/08</t>
  </si>
  <si>
    <t>Robin</t>
  </si>
  <si>
    <t>25609/08</t>
  </si>
  <si>
    <t>25610/08</t>
  </si>
  <si>
    <t>Madonna</t>
  </si>
  <si>
    <t>25611/08</t>
  </si>
  <si>
    <t>Michelle</t>
  </si>
  <si>
    <t>S63194/2008</t>
  </si>
  <si>
    <t>Plymspireas Eiko</t>
  </si>
  <si>
    <t>S25541/2006</t>
  </si>
  <si>
    <t>Nordanlidens Chailie Rotwailie</t>
  </si>
  <si>
    <t>S63196/2008</t>
  </si>
  <si>
    <t>Plymspireas Eero</t>
  </si>
  <si>
    <t>S63197/2008</t>
  </si>
  <si>
    <t>Plymspireas Ezzi</t>
  </si>
  <si>
    <t>27342/08</t>
  </si>
  <si>
    <t>Ask Av Askelapp</t>
  </si>
  <si>
    <t>27343/08</t>
  </si>
  <si>
    <t>Charlie Av Askelapp</t>
  </si>
  <si>
    <t>27344/08</t>
  </si>
  <si>
    <t>Bonzo Av Askelapp</t>
  </si>
  <si>
    <t>27345/08</t>
  </si>
  <si>
    <t>Tarek Av Askelapp</t>
  </si>
  <si>
    <t>27346/08</t>
  </si>
  <si>
    <t>Aida Av Askelapp</t>
  </si>
  <si>
    <t>27000/08</t>
  </si>
  <si>
    <t>Lappejentas I-jamie</t>
  </si>
  <si>
    <t>27001/08</t>
  </si>
  <si>
    <t>Lappejentas I-lappo</t>
  </si>
  <si>
    <t>27002/08</t>
  </si>
  <si>
    <t>Lappejentas Indiana Jones</t>
  </si>
  <si>
    <t>27003/08</t>
  </si>
  <si>
    <t>Lappejentas Ivo</t>
  </si>
  <si>
    <t>27004/08</t>
  </si>
  <si>
    <t>Lappejentas Ina</t>
  </si>
  <si>
    <t>27005/08</t>
  </si>
  <si>
    <t>Lappejentas Irja</t>
  </si>
  <si>
    <t>27161/08</t>
  </si>
  <si>
    <t>Mallalasse's Kosmos</t>
  </si>
  <si>
    <t>27162/08</t>
  </si>
  <si>
    <t>Mallalasse's Kaiak</t>
  </si>
  <si>
    <t>27163/08</t>
  </si>
  <si>
    <t>Mallalasse's Kira</t>
  </si>
  <si>
    <t>27164/08</t>
  </si>
  <si>
    <t>Mallalasse's Koro Cita</t>
  </si>
  <si>
    <t>27165/08</t>
  </si>
  <si>
    <t>Mallalasse's Kaisa</t>
  </si>
  <si>
    <t>NO30054/09</t>
  </si>
  <si>
    <t>Shamijenta's Arko</t>
  </si>
  <si>
    <t>S34183/2005</t>
  </si>
  <si>
    <t>Arko</t>
  </si>
  <si>
    <t>NO30055/09</t>
  </si>
  <si>
    <t>Shamijenta's Ask</t>
  </si>
  <si>
    <t>NO30056/09</t>
  </si>
  <si>
    <t>Shamijenta's Arwen</t>
  </si>
  <si>
    <t>NO30057/09</t>
  </si>
  <si>
    <t>Shamijenta's Alva</t>
  </si>
  <si>
    <t>NO30058/09</t>
  </si>
  <si>
    <t>Shamijenta's Akita</t>
  </si>
  <si>
    <t>NO30059/09</t>
  </si>
  <si>
    <t>Shamijenta's Akira</t>
  </si>
  <si>
    <t>NO30060/09</t>
  </si>
  <si>
    <t>Shamijenta's Amy</t>
  </si>
  <si>
    <t>S67807/2008</t>
  </si>
  <si>
    <t>Rödmossa Primadonna</t>
  </si>
  <si>
    <t>S18274/2007</t>
  </si>
  <si>
    <t>Kello Unikko</t>
  </si>
  <si>
    <t>NO30106/09</t>
  </si>
  <si>
    <t>Mallalasse's Leo</t>
  </si>
  <si>
    <t>NO30107/09</t>
  </si>
  <si>
    <t>Mallalasse's L-teodor</t>
  </si>
  <si>
    <t>NO30108/09</t>
  </si>
  <si>
    <t>Mallalasse's Luna</t>
  </si>
  <si>
    <t>NO30109/09</t>
  </si>
  <si>
    <t>Mallalasse's Leica</t>
  </si>
  <si>
    <t>NO30110/09</t>
  </si>
  <si>
    <t>Mallalasse's Laika</t>
  </si>
  <si>
    <t>28203/08</t>
  </si>
  <si>
    <t>Fjelldronningens Eiko</t>
  </si>
  <si>
    <t>28204/08</t>
  </si>
  <si>
    <t>Fjelldronningens Ero</t>
  </si>
  <si>
    <t>28205/08</t>
  </si>
  <si>
    <t>Fjelldronningens Eroxie</t>
  </si>
  <si>
    <t>28206/08</t>
  </si>
  <si>
    <t>Fjelldronningens Embla</t>
  </si>
  <si>
    <t>28207/08</t>
  </si>
  <si>
    <t>Fjelldronningens Ella</t>
  </si>
  <si>
    <t>28208/08</t>
  </si>
  <si>
    <t>Fjelldronningens Emma</t>
  </si>
  <si>
    <t>NO31332/09</t>
  </si>
  <si>
    <t>Sarek</t>
  </si>
  <si>
    <t>NO31333/09</t>
  </si>
  <si>
    <t>Milja-tico</t>
  </si>
  <si>
    <t>NO31334/09</t>
  </si>
  <si>
    <t>Bekk</t>
  </si>
  <si>
    <t>NO31335/09</t>
  </si>
  <si>
    <t>Neidi</t>
  </si>
  <si>
    <t>NO31336/09</t>
  </si>
  <si>
    <t>Sapira</t>
  </si>
  <si>
    <t>S18937/2009</t>
  </si>
  <si>
    <t>Lapinlumon Govuskuolfi</t>
  </si>
  <si>
    <t>DK02402/2008</t>
  </si>
  <si>
    <t>DK22498/2004</t>
  </si>
  <si>
    <t>Lapinlumon Kiiski</t>
  </si>
  <si>
    <t>FI25341/09</t>
  </si>
  <si>
    <t>Lumiturpa Tytön Tyllerö</t>
  </si>
  <si>
    <t>FIN34659/06</t>
  </si>
  <si>
    <t>Lumiturpa Lapinrössö</t>
  </si>
  <si>
    <t>FIN20042/06</t>
  </si>
  <si>
    <t>Lumiturpa Hauska</t>
  </si>
  <si>
    <t>SE14529/2013</t>
  </si>
  <si>
    <t>Lapinlumon Hyrrä</t>
  </si>
  <si>
    <t>FIN28693/05</t>
  </si>
  <si>
    <t>Lumiturpa Eppu</t>
  </si>
  <si>
    <t>SE18164/2012</t>
  </si>
  <si>
    <t>LAPINLUMON LAPINLORU</t>
  </si>
  <si>
    <t>NO31103/09</t>
  </si>
  <si>
    <t>Articpro's A Dream Came True</t>
  </si>
  <si>
    <t>NO31104/09</t>
  </si>
  <si>
    <t>Articpro's Against The Dark</t>
  </si>
  <si>
    <t>NO31105/09</t>
  </si>
  <si>
    <t>Articpro's Angel In Disguise</t>
  </si>
  <si>
    <t>NO31106/09</t>
  </si>
  <si>
    <t>Articpro's Always A Hope</t>
  </si>
  <si>
    <t>NO31107/09</t>
  </si>
  <si>
    <t>Articpro's Adorable Arwen</t>
  </si>
  <si>
    <t>NO31108/09</t>
  </si>
  <si>
    <t>Articpro's All My Love</t>
  </si>
  <si>
    <t>NO31109/09</t>
  </si>
  <si>
    <t>Articpro's Almost Perfect</t>
  </si>
  <si>
    <t>S13389/2009</t>
  </si>
  <si>
    <t>Vallarjäntans Ulle Lucas</t>
  </si>
  <si>
    <t>S18946/2006</t>
  </si>
  <si>
    <t>Lapprufsets Eyla</t>
  </si>
  <si>
    <t>S13390/2009</t>
  </si>
  <si>
    <t>Vallarjäntans Urax</t>
  </si>
  <si>
    <t>NO32303/09</t>
  </si>
  <si>
    <t>Øyerfjellets Miko</t>
  </si>
  <si>
    <t>NO32304/09</t>
  </si>
  <si>
    <t>Øyerfjellets Mira</t>
  </si>
  <si>
    <t>NO32305/09</t>
  </si>
  <si>
    <t>Øyerfjellets Mina</t>
  </si>
  <si>
    <t>NO32306/09</t>
  </si>
  <si>
    <t>Øyerfjellets Maja</t>
  </si>
  <si>
    <t>NO32307/09</t>
  </si>
  <si>
    <t>Øyerfjellets M A</t>
  </si>
  <si>
    <t>NO32402/09</t>
  </si>
  <si>
    <t>Fjelldronningens Fridthjof</t>
  </si>
  <si>
    <t>NO32403/09</t>
  </si>
  <si>
    <t>Fjelldronningens Fiko</t>
  </si>
  <si>
    <t>NO32404/09</t>
  </si>
  <si>
    <t>Fjelldronningens Frigg</t>
  </si>
  <si>
    <t>NO32405/09</t>
  </si>
  <si>
    <t>Fjelldronningens Falk</t>
  </si>
  <si>
    <t>NO32406/09</t>
  </si>
  <si>
    <t>Fjelldronningens Fagra</t>
  </si>
  <si>
    <t>NO32407/09</t>
  </si>
  <si>
    <t>Fjelldronningens Frøya</t>
  </si>
  <si>
    <t>NO43472/10</t>
  </si>
  <si>
    <t>Àrbbola's T-inca</t>
  </si>
  <si>
    <t>NO45222/09</t>
  </si>
  <si>
    <t>Lappe Tikko's Kalinka</t>
  </si>
  <si>
    <t>S21259/2009</t>
  </si>
  <si>
    <t>Fjällfarmens Pingela</t>
  </si>
  <si>
    <t>S18220/2004</t>
  </si>
  <si>
    <t>Månskimrans Cosmoz</t>
  </si>
  <si>
    <t>S21260/2009</t>
  </si>
  <si>
    <t>Fjällfarmens Pingla</t>
  </si>
  <si>
    <t>S21257/2009</t>
  </si>
  <si>
    <t>Fjällfarmens Puma</t>
  </si>
  <si>
    <t>SE32871/2010</t>
  </si>
  <si>
    <t>Lapinlumon Kultakuono</t>
  </si>
  <si>
    <t>S17007/2009</t>
  </si>
  <si>
    <t>Tindra</t>
  </si>
  <si>
    <t>S34184/2005</t>
  </si>
  <si>
    <t>S27789/2004</t>
  </si>
  <si>
    <t>Raiddokas Öde-ö</t>
  </si>
  <si>
    <t>S18148/2009</t>
  </si>
  <si>
    <t>Lappforsens Apala</t>
  </si>
  <si>
    <t>S18945/2006</t>
  </si>
  <si>
    <t>Lapprufsets Elo</t>
  </si>
  <si>
    <t>S36634/2007</t>
  </si>
  <si>
    <t>Ritva</t>
  </si>
  <si>
    <t>S20595/2009</t>
  </si>
  <si>
    <t>Härestrand's Prince Titan</t>
  </si>
  <si>
    <t>S12128/2008</t>
  </si>
  <si>
    <t>Strix's Enma</t>
  </si>
  <si>
    <t>S68370/2006</t>
  </si>
  <si>
    <t>Lapprufsets Fila</t>
  </si>
  <si>
    <t>S18931/2009</t>
  </si>
  <si>
    <t>Plymspireas For Ever</t>
  </si>
  <si>
    <t>S42804/2007</t>
  </si>
  <si>
    <t>Månskimrans Idefix</t>
  </si>
  <si>
    <t>S18932/2009</t>
  </si>
  <si>
    <t>Plymspireas For Some</t>
  </si>
  <si>
    <t>S18933/2009</t>
  </si>
  <si>
    <t>Plymspireas For One</t>
  </si>
  <si>
    <t>FI19598/09</t>
  </si>
  <si>
    <t>Miilupellon Muru</t>
  </si>
  <si>
    <t>ER25215/03</t>
  </si>
  <si>
    <t>Kanervakeijun Metsäruusu</t>
  </si>
  <si>
    <t>NO42344/09</t>
  </si>
  <si>
    <t>Lappekrokens Bonzo</t>
  </si>
  <si>
    <t>NO42345/09</t>
  </si>
  <si>
    <t>Lappekrokens Lotus</t>
  </si>
  <si>
    <t>NO42346/09</t>
  </si>
  <si>
    <t>Lappekrokens Lea</t>
  </si>
  <si>
    <t>NO42347/09</t>
  </si>
  <si>
    <t>Lappekrokens Lizzie</t>
  </si>
  <si>
    <t>NO42348/09</t>
  </si>
  <si>
    <t>Lappekrokens Enya</t>
  </si>
  <si>
    <t>NO42349/09</t>
  </si>
  <si>
    <t>Lappekrokens Frida</t>
  </si>
  <si>
    <t>NO42350/09</t>
  </si>
  <si>
    <t>Lappekrokens Bella</t>
  </si>
  <si>
    <t>FI22826/09</t>
  </si>
  <si>
    <t>Dagolas Naavanuttu</t>
  </si>
  <si>
    <t>FI22830/09</t>
  </si>
  <si>
    <t>Dagolas Naavaparta</t>
  </si>
  <si>
    <t>FIN25418/07</t>
  </si>
  <si>
    <t>Dagolas Fantasy</t>
  </si>
  <si>
    <t>S25483/2009</t>
  </si>
  <si>
    <t>Black tracks Noblesse</t>
  </si>
  <si>
    <t>S38035/2007</t>
  </si>
  <si>
    <t>Black Blossom Sir Uolevi</t>
  </si>
  <si>
    <t>FI22924/09</t>
  </si>
  <si>
    <t>Kivimarjan Suopunkityttö</t>
  </si>
  <si>
    <t>NO51022/09</t>
  </si>
  <si>
    <t>Askeladden</t>
  </si>
  <si>
    <t>NO51023/09</t>
  </si>
  <si>
    <t>Kvitebjørn</t>
  </si>
  <si>
    <t>NO51024/09</t>
  </si>
  <si>
    <t>Veslefrikk</t>
  </si>
  <si>
    <t>NO51025/09</t>
  </si>
  <si>
    <t>Tyrihans</t>
  </si>
  <si>
    <t>NO51026/09</t>
  </si>
  <si>
    <t>Askepott</t>
  </si>
  <si>
    <t>S23566/2009</t>
  </si>
  <si>
    <t>Fairdogs Dixie</t>
  </si>
  <si>
    <t>S60931/2007</t>
  </si>
  <si>
    <t>Raiddokas Karon</t>
  </si>
  <si>
    <t>S23567/2009</t>
  </si>
  <si>
    <t>Fairdogs Dolly</t>
  </si>
  <si>
    <t>S24379/2009</t>
  </si>
  <si>
    <t>Fairdogs Elvis</t>
  </si>
  <si>
    <t>FI23365/09</t>
  </si>
  <si>
    <t>Petäjämaan Viksu</t>
  </si>
  <si>
    <t>FIN38188/06</t>
  </si>
  <si>
    <t>Kontioharjun Vikkelä Viivi</t>
  </si>
  <si>
    <t>S33722/2009</t>
  </si>
  <si>
    <t>Lapprikets Katasha</t>
  </si>
  <si>
    <t>S13513/2005</t>
  </si>
  <si>
    <t>Fjällfarmens Ukimo</t>
  </si>
  <si>
    <t>S67948/2006</t>
  </si>
  <si>
    <t>Samejäntans Aiyana</t>
  </si>
  <si>
    <t>S29618/2009</t>
  </si>
  <si>
    <t>Fjällfarmens Saivah</t>
  </si>
  <si>
    <t>S29617/2009</t>
  </si>
  <si>
    <t>Fjällfarmens Saivo</t>
  </si>
  <si>
    <t>S26887/2009</t>
  </si>
  <si>
    <t>Raiddokas Masa</t>
  </si>
  <si>
    <t>S21261/2007</t>
  </si>
  <si>
    <t>Raiddokas Jutta</t>
  </si>
  <si>
    <t>NO49423/09</t>
  </si>
  <si>
    <t>Mallalasse's Mira</t>
  </si>
  <si>
    <t>S31183/2009</t>
  </si>
  <si>
    <t>Fjällfarmens Timo</t>
  </si>
  <si>
    <t>S61732/2006</t>
  </si>
  <si>
    <t>Fjällfarmens Gåva</t>
  </si>
  <si>
    <t>DK07440/2009</t>
  </si>
  <si>
    <t>Gottorp's Ria</t>
  </si>
  <si>
    <t>NO44036/09</t>
  </si>
  <si>
    <t>Mallalasse's Nero</t>
  </si>
  <si>
    <t>NO44037/09</t>
  </si>
  <si>
    <t>Mallalasse's No-max</t>
  </si>
  <si>
    <t>NO44038/09</t>
  </si>
  <si>
    <t>Mallalasse's Nalle-keero</t>
  </si>
  <si>
    <t>NO44039/09</t>
  </si>
  <si>
    <t>Mallalasse's Nadia</t>
  </si>
  <si>
    <t>FI28450/09</t>
  </si>
  <si>
    <t>Eisenfest Pyrstötähti</t>
  </si>
  <si>
    <t>FIN25482/07</t>
  </si>
  <si>
    <t>Lapinpeikon Häntä Heikki</t>
  </si>
  <si>
    <t>FIN21241/05</t>
  </si>
  <si>
    <t>Lumiturpa Oikun Hilla</t>
  </si>
  <si>
    <t>FI31034/09</t>
  </si>
  <si>
    <t>Viksalan Condor</t>
  </si>
  <si>
    <t>FIN47161/06</t>
  </si>
  <si>
    <t>S37793/2009</t>
  </si>
  <si>
    <t>Lappizaros Fiffilin</t>
  </si>
  <si>
    <t>S18200/2004</t>
  </si>
  <si>
    <t>S26759/2006</t>
  </si>
  <si>
    <t>Miikolan Elysee</t>
  </si>
  <si>
    <t>S38045/2009</t>
  </si>
  <si>
    <t>Lappizaros Fasoo</t>
  </si>
  <si>
    <t>S18219/2004</t>
  </si>
  <si>
    <t>Månskimrans Comet</t>
  </si>
  <si>
    <t>FI30578/09</t>
  </si>
  <si>
    <t>Tamozen Faraway</t>
  </si>
  <si>
    <t>FIN47678/06</t>
  </si>
  <si>
    <t>Lecibsin Patentti</t>
  </si>
  <si>
    <t>FIN17736/08</t>
  </si>
  <si>
    <t>Lecibsin Thelya</t>
  </si>
  <si>
    <t>NO38005/10</t>
  </si>
  <si>
    <t>Brocaire's King</t>
  </si>
  <si>
    <t>NO38006/10</t>
  </si>
  <si>
    <t>Brocaire's Shinook</t>
  </si>
  <si>
    <t>NO38007/10</t>
  </si>
  <si>
    <t>Brocaire's Wenopi</t>
  </si>
  <si>
    <t>NO38008/10</t>
  </si>
  <si>
    <t>Brocaire's Arja</t>
  </si>
  <si>
    <t>NO38004/10</t>
  </si>
  <si>
    <t>Brocaire's Two Socks</t>
  </si>
  <si>
    <t>S42768/2009</t>
  </si>
  <si>
    <t>Tamozen Floretta</t>
  </si>
  <si>
    <t>S39656/2009</t>
  </si>
  <si>
    <t>Lappizaros Gizmo</t>
  </si>
  <si>
    <t>S52142/2007</t>
  </si>
  <si>
    <t>Lappizaros Amiza</t>
  </si>
  <si>
    <t>FI38650/09</t>
  </si>
  <si>
    <t>Lecibsin Suventaika</t>
  </si>
  <si>
    <t>FIN36760/01</t>
  </si>
  <si>
    <t>Lecibsin Mahti</t>
  </si>
  <si>
    <t>FIN44721/06</t>
  </si>
  <si>
    <t>Lecibsin Supina</t>
  </si>
  <si>
    <t>NO45150/09</t>
  </si>
  <si>
    <t>Lappejentas Janos</t>
  </si>
  <si>
    <t>NO45151/09</t>
  </si>
  <si>
    <t>Lappejentas Japp</t>
  </si>
  <si>
    <t>NO45152/09</t>
  </si>
  <si>
    <t>Lappejentas Jippi</t>
  </si>
  <si>
    <t>NO45140/09</t>
  </si>
  <si>
    <t>Schanderulvens Qadir</t>
  </si>
  <si>
    <t>NO45141/09</t>
  </si>
  <si>
    <t>Schanderulvens Quinn Järki</t>
  </si>
  <si>
    <t>NO45142/09</t>
  </si>
  <si>
    <t>Schanderulvens Quarry Lucas</t>
  </si>
  <si>
    <t>NO45143/09</t>
  </si>
  <si>
    <t>Schanderulvens Qiana Maja</t>
  </si>
  <si>
    <t>NO45144/09</t>
  </si>
  <si>
    <t>Schanderulvens Quanda Sanna</t>
  </si>
  <si>
    <t>NO45145/09</t>
  </si>
  <si>
    <t>Schanderulvens Querida Nemi</t>
  </si>
  <si>
    <t>NO44990/09</t>
  </si>
  <si>
    <t>A-nero</t>
  </si>
  <si>
    <t>NO44991/09</t>
  </si>
  <si>
    <t>A-mikkel</t>
  </si>
  <si>
    <t>NO44992/09</t>
  </si>
  <si>
    <t>A-troy</t>
  </si>
  <si>
    <t>NO44993/09</t>
  </si>
  <si>
    <t>A-storm</t>
  </si>
  <si>
    <t>NO44994/09</t>
  </si>
  <si>
    <t>A-mina</t>
  </si>
  <si>
    <t>NO44995/09</t>
  </si>
  <si>
    <t>A-kaisa</t>
  </si>
  <si>
    <t>NO44996/09</t>
  </si>
  <si>
    <t>A-tilde</t>
  </si>
  <si>
    <t>NO44997/09</t>
  </si>
  <si>
    <t>A-bari</t>
  </si>
  <si>
    <t>NO46012/09</t>
  </si>
  <si>
    <t>Aldo</t>
  </si>
  <si>
    <t>NO46013/09</t>
  </si>
  <si>
    <t>Aylo</t>
  </si>
  <si>
    <t>NO46014/09</t>
  </si>
  <si>
    <t>Argo</t>
  </si>
  <si>
    <t>NO46015/09</t>
  </si>
  <si>
    <t>Atos</t>
  </si>
  <si>
    <t>NO46016/09</t>
  </si>
  <si>
    <t>ALESSI</t>
  </si>
  <si>
    <t>S41235/2009</t>
  </si>
  <si>
    <t>Arbalas Murku</t>
  </si>
  <si>
    <t>S45540/2003</t>
  </si>
  <si>
    <t>Rävrackans Samurai</t>
  </si>
  <si>
    <t>S33300/2004</t>
  </si>
  <si>
    <t>Arbalas Eska</t>
  </si>
  <si>
    <t>FI49090/09</t>
  </si>
  <si>
    <t>Majålkes Morsian</t>
  </si>
  <si>
    <t>FIN20416/99</t>
  </si>
  <si>
    <t>S41891/2009</t>
  </si>
  <si>
    <t>Stenseitens Eittämättä Eho</t>
  </si>
  <si>
    <t>S42457/2009</t>
  </si>
  <si>
    <t>Black Blossom Lady Kristall</t>
  </si>
  <si>
    <t>S42449/2009</t>
  </si>
  <si>
    <t>Black Blossom Lady Jennie</t>
  </si>
  <si>
    <t>S42450/2009</t>
  </si>
  <si>
    <t>Black Blossom Lady Josephine</t>
  </si>
  <si>
    <t>DK13619/2009</t>
  </si>
  <si>
    <t>Aulis</t>
  </si>
  <si>
    <t>DK10587/2007</t>
  </si>
  <si>
    <t>Lapinlumon Wiktor</t>
  </si>
  <si>
    <t>DK00356/2007</t>
  </si>
  <si>
    <t>Kello Ulva</t>
  </si>
  <si>
    <t>NO47542/09</t>
  </si>
  <si>
    <t>Skottbekken's Prins Balto</t>
  </si>
  <si>
    <t>NO47543/09</t>
  </si>
  <si>
    <t>Skottbekken's Prins Basso</t>
  </si>
  <si>
    <t>NO47544/09</t>
  </si>
  <si>
    <t>Skottbekken's Prins Balder</t>
  </si>
  <si>
    <t>NO47545/09</t>
  </si>
  <si>
    <t>Skottbekken's Prinsesse Bailey</t>
  </si>
  <si>
    <t>NO47546/09</t>
  </si>
  <si>
    <t>Skottbekken's Prinsesse Belle Trixi</t>
  </si>
  <si>
    <t>NO47547/09</t>
  </si>
  <si>
    <t>Skottbekken's Prinsesse Birka</t>
  </si>
  <si>
    <t>S43208/2009</t>
  </si>
  <si>
    <t>Rödmossa Vajtti</t>
  </si>
  <si>
    <t>S39901/2008</t>
  </si>
  <si>
    <t>Paukapää Funny</t>
  </si>
  <si>
    <t>S41569/2009</t>
  </si>
  <si>
    <t>Magiica´s Asterion</t>
  </si>
  <si>
    <t>S46078/2009</t>
  </si>
  <si>
    <t>Fairdogs Fantomen</t>
  </si>
  <si>
    <t>S46081/2009</t>
  </si>
  <si>
    <t>Fairdogs Freddy</t>
  </si>
  <si>
    <t>S49578/2009</t>
  </si>
  <si>
    <t>Lejoncrona Bex</t>
  </si>
  <si>
    <t>S27293/2003</t>
  </si>
  <si>
    <t>Bjennbuans Jänta</t>
  </si>
  <si>
    <t>NO48779/09</t>
  </si>
  <si>
    <t>Fjelldronningens Geisha</t>
  </si>
  <si>
    <t>NO48776/09</t>
  </si>
  <si>
    <t>Fjelldronningens Goliat</t>
  </si>
  <si>
    <t>NO48777/09</t>
  </si>
  <si>
    <t>Fjelldronningens Grieg</t>
  </si>
  <si>
    <t>NO48778/09</t>
  </si>
  <si>
    <t>Fjelldronningens Giza</t>
  </si>
  <si>
    <t>NO48780/09</t>
  </si>
  <si>
    <t>Fjelldronningens Goya</t>
  </si>
  <si>
    <t>S46621/2009</t>
  </si>
  <si>
    <t>Raiddokas Onnellinen</t>
  </si>
  <si>
    <t>S46614/2009</t>
  </si>
  <si>
    <t>Raiddokas Ole</t>
  </si>
  <si>
    <t>S46619/2009</t>
  </si>
  <si>
    <t>Raiddokas Odda-nieida</t>
  </si>
  <si>
    <t>S46620/2009</t>
  </si>
  <si>
    <t>NO48770/09</t>
  </si>
  <si>
    <t>Fjelldronningens Hamlet</t>
  </si>
  <si>
    <t>NO48771/09</t>
  </si>
  <si>
    <t>Fjelldronningens Hambo</t>
  </si>
  <si>
    <t>NO48772/09</t>
  </si>
  <si>
    <t>Fjelldronningens Hero</t>
  </si>
  <si>
    <t>NO48773/09</t>
  </si>
  <si>
    <t>Fjelldronningens Herkules</t>
  </si>
  <si>
    <t>NO48775/09</t>
  </si>
  <si>
    <t>Fjelldronningens Hyva</t>
  </si>
  <si>
    <t>NO48774/09</t>
  </si>
  <si>
    <t>Fjelldronningens Heiko</t>
  </si>
  <si>
    <t>S48202/2009</t>
  </si>
  <si>
    <t>Latte</t>
  </si>
  <si>
    <t>S57530/2007</t>
  </si>
  <si>
    <t>Miikolan Ametisti</t>
  </si>
  <si>
    <t>S40348/2004</t>
  </si>
  <si>
    <t>Stonefly's Hilja</t>
  </si>
  <si>
    <t>S48203/2009</t>
  </si>
  <si>
    <t>Mocha</t>
  </si>
  <si>
    <t>S51312/2009</t>
  </si>
  <si>
    <t>Strix's Hira</t>
  </si>
  <si>
    <t>S52484/2005</t>
  </si>
  <si>
    <t>Samejäntans Tistra</t>
  </si>
  <si>
    <t>FI38882/09</t>
  </si>
  <si>
    <t>Jäkäläkummun Ällintälli</t>
  </si>
  <si>
    <t>FIN35673/03</t>
  </si>
  <si>
    <t>Jäkäläkummun Davvebiegga</t>
  </si>
  <si>
    <t>FI38236/09</t>
  </si>
  <si>
    <t>Barffas Ohcleapmi</t>
  </si>
  <si>
    <t>FIN37899/05</t>
  </si>
  <si>
    <t>Lecibsin Kuponki</t>
  </si>
  <si>
    <t>S58677/2009</t>
  </si>
  <si>
    <t>Lapinlumon Lapintähti</t>
  </si>
  <si>
    <t>S49837/2009</t>
  </si>
  <si>
    <t>Tricaliz Atlaz</t>
  </si>
  <si>
    <t>S14065/2007</t>
  </si>
  <si>
    <t>Black Blossom Lady Rosette</t>
  </si>
  <si>
    <t>S49223/2009</t>
  </si>
  <si>
    <t>Plymspireas Gorrie</t>
  </si>
  <si>
    <t>S34365/2008</t>
  </si>
  <si>
    <t>Trellelyckans Bonzo</t>
  </si>
  <si>
    <t>S50983/2007</t>
  </si>
  <si>
    <t>Plymspireas Dubi</t>
  </si>
  <si>
    <t>S49225/2009</t>
  </si>
  <si>
    <t>Plymspireas Geron</t>
  </si>
  <si>
    <t>NO50071/09</t>
  </si>
  <si>
    <t>Lappehiets Daavi Mika</t>
  </si>
  <si>
    <t>NO50072/09</t>
  </si>
  <si>
    <t>Lappehiets Diino Hyvä</t>
  </si>
  <si>
    <t>NO50073/09</t>
  </si>
  <si>
    <t>Lappehiets Diezel Luja</t>
  </si>
  <si>
    <t>NO50074/09</t>
  </si>
  <si>
    <t>Lappehiets Diino Kultainen</t>
  </si>
  <si>
    <t>NO50075/09</t>
  </si>
  <si>
    <t>Lappehiets Dakita Aira</t>
  </si>
  <si>
    <t>NO50076/09</t>
  </si>
  <si>
    <t>Lappehiets Danita Toive</t>
  </si>
  <si>
    <t>NO57003/09</t>
  </si>
  <si>
    <t>Àrbbola's Uber Gizmo</t>
  </si>
  <si>
    <t>NO57004/09</t>
  </si>
  <si>
    <t>Àrbbola's Uno</t>
  </si>
  <si>
    <t>NO57005/09</t>
  </si>
  <si>
    <t>Àrbbola's Unik</t>
  </si>
  <si>
    <t>NO59662/09</t>
  </si>
  <si>
    <t>Àrbbola's Vaimo</t>
  </si>
  <si>
    <t>NO59663/09</t>
  </si>
  <si>
    <t>Àrbbola's Vicky</t>
  </si>
  <si>
    <t>S54421/2009</t>
  </si>
  <si>
    <t>Skogsgläntans Eja</t>
  </si>
  <si>
    <t>S67676/2006</t>
  </si>
  <si>
    <t>Nastapimun Vilperi</t>
  </si>
  <si>
    <t>S12083/2005</t>
  </si>
  <si>
    <t>Rödmossa Cindy</t>
  </si>
  <si>
    <t>NO49848/09</t>
  </si>
  <si>
    <t>Articpro's Big Is Beautiful</t>
  </si>
  <si>
    <t>NO49849/09</t>
  </si>
  <si>
    <t>Articpro's Bright Surprice</t>
  </si>
  <si>
    <t>NO49850/09</t>
  </si>
  <si>
    <t>Articpro's Black Diamond</t>
  </si>
  <si>
    <t>NO49851/09</t>
  </si>
  <si>
    <t>Articpro's Brilliant Shine</t>
  </si>
  <si>
    <t>NO52162/09</t>
  </si>
  <si>
    <t>Baldrian-giggs Av Askelapp</t>
  </si>
  <si>
    <t>NO52163/09</t>
  </si>
  <si>
    <t>Bamse-velo Av Askelapp</t>
  </si>
  <si>
    <t>NO52164/09</t>
  </si>
  <si>
    <t>Buddy-niilo Av Askelapp</t>
  </si>
  <si>
    <t>NO52165/09</t>
  </si>
  <si>
    <t>Baltazar-bruno Av Askelapp</t>
  </si>
  <si>
    <t>NO52166/09</t>
  </si>
  <si>
    <t>Burre-bamse Av Askelapp</t>
  </si>
  <si>
    <t>NO52167/09</t>
  </si>
  <si>
    <t>Buster-rago Av Askelapp</t>
  </si>
  <si>
    <t>NO52168/09</t>
  </si>
  <si>
    <t>Bella-beksi Av Askelapp</t>
  </si>
  <si>
    <t>NO52169/09</t>
  </si>
  <si>
    <t>Bianca Av Askelapp</t>
  </si>
  <si>
    <t>DK19062/2009</t>
  </si>
  <si>
    <t>Lapinlumon Meritähti</t>
  </si>
  <si>
    <t>FIN48414/05</t>
  </si>
  <si>
    <t>Lecibsin Saarto</t>
  </si>
  <si>
    <t>DK05482/2006</t>
  </si>
  <si>
    <t>Lapinlumon Runo</t>
  </si>
  <si>
    <t>S56391/2009</t>
  </si>
  <si>
    <t>Skailos Bore</t>
  </si>
  <si>
    <t>FIN47779/05</t>
  </si>
  <si>
    <t>Dagolas Bullero</t>
  </si>
  <si>
    <t>FI52761/09</t>
  </si>
  <si>
    <t>Shacal Rosmariini</t>
  </si>
  <si>
    <t>FIN21127/06</t>
  </si>
  <si>
    <t>Orso-farm Rakuuna</t>
  </si>
  <si>
    <t>FIN18940/02</t>
  </si>
  <si>
    <t>Shacal Ökkötökö</t>
  </si>
  <si>
    <t>FI54774/09</t>
  </si>
  <si>
    <t>Orso-Farm Tunna</t>
  </si>
  <si>
    <t>FIN59341/07</t>
  </si>
  <si>
    <t>S56582/2009</t>
  </si>
  <si>
    <t>Lapprikets Larenzia</t>
  </si>
  <si>
    <t>S52143/2007</t>
  </si>
  <si>
    <t>Lappizaros Ailou</t>
  </si>
  <si>
    <t>FI47122/09</t>
  </si>
  <si>
    <t>Fihtolas Ekoteko</t>
  </si>
  <si>
    <t>S58003/2009</t>
  </si>
  <si>
    <t>Samejäntans Qarat</t>
  </si>
  <si>
    <t>S59837/2007</t>
  </si>
  <si>
    <t>Samejäntans Fang</t>
  </si>
  <si>
    <t>S14063/2007</t>
  </si>
  <si>
    <t>Black Blossom Lady Raija</t>
  </si>
  <si>
    <t>FI53697/09</t>
  </si>
  <si>
    <t>Peikkovuoren Vanilla</t>
  </si>
  <si>
    <t>S57264/2009</t>
  </si>
  <si>
    <t>Fairdogs Genso</t>
  </si>
  <si>
    <t>NO55103/09</t>
  </si>
  <si>
    <t>Tussi</t>
  </si>
  <si>
    <t>NO55102/09</t>
  </si>
  <si>
    <t>Luna</t>
  </si>
  <si>
    <t>NO55101/09</t>
  </si>
  <si>
    <t>Teo</t>
  </si>
  <si>
    <t>NO55099/09</t>
  </si>
  <si>
    <t>Maico</t>
  </si>
  <si>
    <t>NO55100/09</t>
  </si>
  <si>
    <t>Storm</t>
  </si>
  <si>
    <t>S60519/2009</t>
  </si>
  <si>
    <t>Fairdogs Inna</t>
  </si>
  <si>
    <t>S48760/2007</t>
  </si>
  <si>
    <t>Fairdogs Ykkönen</t>
  </si>
  <si>
    <t>S61181/2009</t>
  </si>
  <si>
    <t>Noomi</t>
  </si>
  <si>
    <t>S48184/2005</t>
  </si>
  <si>
    <t>Anja</t>
  </si>
  <si>
    <t>S61845/2009</t>
  </si>
  <si>
    <t>Black Blossom Lady Lizzi</t>
  </si>
  <si>
    <t>S45907/2006</t>
  </si>
  <si>
    <t>Black Blossom Sir Nikolaus</t>
  </si>
  <si>
    <t>NO30678/10</t>
  </si>
  <si>
    <t>Schanderulvens Rohka Småttis</t>
  </si>
  <si>
    <t>NO35016/10</t>
  </si>
  <si>
    <t>Siggen</t>
  </si>
  <si>
    <t>NO35017/10</t>
  </si>
  <si>
    <t>Shando</t>
  </si>
  <si>
    <t>NO35018/10</t>
  </si>
  <si>
    <t>Kiro</t>
  </si>
  <si>
    <t>NO35019/10</t>
  </si>
  <si>
    <t>Leo</t>
  </si>
  <si>
    <t>NO35020/10</t>
  </si>
  <si>
    <t>Tiko</t>
  </si>
  <si>
    <t>NO35021/10</t>
  </si>
  <si>
    <t>Zenta</t>
  </si>
  <si>
    <t>S65493/2009</t>
  </si>
  <si>
    <t>Black Blossom Lady Magic</t>
  </si>
  <si>
    <t>FI10056/10</t>
  </si>
  <si>
    <t>Famskin Tahti</t>
  </si>
  <si>
    <t>FIN29846/03</t>
  </si>
  <si>
    <t>Famskin Hansu</t>
  </si>
  <si>
    <t>NO30768/10</t>
  </si>
  <si>
    <t>Mallalasse's Oliver</t>
  </si>
  <si>
    <t>NO30769/10</t>
  </si>
  <si>
    <t>Mallalasse's Onny</t>
  </si>
  <si>
    <t>NO30770/10</t>
  </si>
  <si>
    <t>Mallalasse's Orion</t>
  </si>
  <si>
    <t>NO30771/10</t>
  </si>
  <si>
    <t>Mallalasse's Otava</t>
  </si>
  <si>
    <t>NO30772/10</t>
  </si>
  <si>
    <t>Mallalasse's Ona Kira</t>
  </si>
  <si>
    <t>NO30763/10</t>
  </si>
  <si>
    <t>Mallalasse's Pepito</t>
  </si>
  <si>
    <t>NO30764/10</t>
  </si>
  <si>
    <t>Mallalasse's Peiko</t>
  </si>
  <si>
    <t>NO30765/10</t>
  </si>
  <si>
    <t>Mallalasse's Panos</t>
  </si>
  <si>
    <t>NO30766/10</t>
  </si>
  <si>
    <t>Mallalasse's Penny</t>
  </si>
  <si>
    <t>NO30767/10</t>
  </si>
  <si>
    <t>Mallalasse's Puthi</t>
  </si>
  <si>
    <t>SE18056/2010</t>
  </si>
  <si>
    <t>Mallalasse's Puhti</t>
  </si>
  <si>
    <t>S67068/2009</t>
  </si>
  <si>
    <t>Plymspireas Hero</t>
  </si>
  <si>
    <t>S67072/2009</t>
  </si>
  <si>
    <t>Plymspireas Heela</t>
  </si>
  <si>
    <t>SE10833/2010</t>
  </si>
  <si>
    <t>Almlieds Diila</t>
  </si>
  <si>
    <t>S33145/2008</t>
  </si>
  <si>
    <t>Almlieds Bella</t>
  </si>
  <si>
    <t>SE10834/2010</t>
  </si>
  <si>
    <t>Almlieds Deja</t>
  </si>
  <si>
    <t>SE10835/2010</t>
  </si>
  <si>
    <t>Almlieds Delko</t>
  </si>
  <si>
    <t>SE13067/2010</t>
  </si>
  <si>
    <t>Fjällfarmens Umah</t>
  </si>
  <si>
    <t>S19347/2006</t>
  </si>
  <si>
    <t>Xus G-ixias-mix</t>
  </si>
  <si>
    <t>S40589/2007</t>
  </si>
  <si>
    <t>Fjällfarmens Kellie</t>
  </si>
  <si>
    <t>SE13263/2010</t>
  </si>
  <si>
    <t>Black Blossom Lord Nordic</t>
  </si>
  <si>
    <t>S14967/2008</t>
  </si>
  <si>
    <t>Lapinlumon Voittajatar</t>
  </si>
  <si>
    <t>SE12816/2010</t>
  </si>
  <si>
    <t>Rödmossa Hebron</t>
  </si>
  <si>
    <t>S12792/2007</t>
  </si>
  <si>
    <t>Rödmossa Joki</t>
  </si>
  <si>
    <t>S39962/2007</t>
  </si>
  <si>
    <t>Rödmossa Katitsi</t>
  </si>
  <si>
    <t>FI16750/10</t>
  </si>
  <si>
    <t>Lecibsin Kiehtova Lumous</t>
  </si>
  <si>
    <t>SE15073/2010</t>
  </si>
  <si>
    <t>Dagsmejans Aker</t>
  </si>
  <si>
    <t>S67427/2007</t>
  </si>
  <si>
    <t>Smarty's Suvi</t>
  </si>
  <si>
    <t>NO34810/10</t>
  </si>
  <si>
    <t>Schanderulvens Storm Jr</t>
  </si>
  <si>
    <t>NO34811/10</t>
  </si>
  <si>
    <t>Schanderulvens Sarek</t>
  </si>
  <si>
    <t>NO34812/10</t>
  </si>
  <si>
    <t>Schanderulvens Siellu</t>
  </si>
  <si>
    <t>NO34813/10</t>
  </si>
  <si>
    <t>Schanderulvens Stallu Nico</t>
  </si>
  <si>
    <t>NO34814/10</t>
  </si>
  <si>
    <t>Schanderulvens Silba</t>
  </si>
  <si>
    <t>NO34815/10</t>
  </si>
  <si>
    <t>Schanderulvens Saga</t>
  </si>
  <si>
    <t>NO34816/10</t>
  </si>
  <si>
    <t>Schanderulvens Skalka Ivy</t>
  </si>
  <si>
    <t>NO35630/10</t>
  </si>
  <si>
    <t>Lappe Tikko's Nero</t>
  </si>
  <si>
    <t>NO35631/10</t>
  </si>
  <si>
    <t>Lappe Tikko's N-tareq</t>
  </si>
  <si>
    <t>NO35632/10</t>
  </si>
  <si>
    <t>Lappe Tikko's N-sara</t>
  </si>
  <si>
    <t>NO35633/10</t>
  </si>
  <si>
    <t>Lappe Tikko's N-toya</t>
  </si>
  <si>
    <t>NO35634/10</t>
  </si>
  <si>
    <t>Lappe Tikko's Nasti</t>
  </si>
  <si>
    <t>NO44092/10</t>
  </si>
  <si>
    <t>Lumikki Ahmatti</t>
  </si>
  <si>
    <t>NO44093/10</t>
  </si>
  <si>
    <t>Lumikki Aslan Alit</t>
  </si>
  <si>
    <t>NO44094/10</t>
  </si>
  <si>
    <t>Lumikki Aragon Alit</t>
  </si>
  <si>
    <t>NO44095/10</t>
  </si>
  <si>
    <t>Lumikki Armas</t>
  </si>
  <si>
    <t>NO44096/10</t>
  </si>
  <si>
    <t>Lumikki Ahkera</t>
  </si>
  <si>
    <t>SE20375/2010</t>
  </si>
  <si>
    <t>Herding Instinct's Heidi Klum</t>
  </si>
  <si>
    <t>NO35468/10</t>
  </si>
  <si>
    <t>Articpro's Circle Of Life</t>
  </si>
  <si>
    <t>NO35469/10</t>
  </si>
  <si>
    <t>Articpro's Captain Jack Sparrow</t>
  </si>
  <si>
    <t>NO35470/10</t>
  </si>
  <si>
    <t>Articpro's Colors Of Hope</t>
  </si>
  <si>
    <t>NO35471/10</t>
  </si>
  <si>
    <t>Articpro's Candour Girl</t>
  </si>
  <si>
    <t>NO35472/10</t>
  </si>
  <si>
    <t>Articpro's Cold Winter Morning</t>
  </si>
  <si>
    <t>NO35473/10</t>
  </si>
  <si>
    <t>Articpro's Charming Maya</t>
  </si>
  <si>
    <t>SE18231/2010</t>
  </si>
  <si>
    <t>Fjällfarmens Winter</t>
  </si>
  <si>
    <t>S40590/2007</t>
  </si>
  <si>
    <t>Fjällfarmens Kahlua</t>
  </si>
  <si>
    <t>SE18233/2010</t>
  </si>
  <si>
    <t>Fjällfarmens Warja</t>
  </si>
  <si>
    <t>SE18234/2010</t>
  </si>
  <si>
    <t>Fjällfarmens Wilja</t>
  </si>
  <si>
    <t>SE20382/2010</t>
  </si>
  <si>
    <t>Lappizaros Heylo</t>
  </si>
  <si>
    <t>S42071/2007</t>
  </si>
  <si>
    <t>Samejäntans Deike</t>
  </si>
  <si>
    <t>SE20383/2010</t>
  </si>
  <si>
    <t>Lappizaros Heina</t>
  </si>
  <si>
    <t>FI19355/10</t>
  </si>
  <si>
    <t>Dagolas Quumakalle</t>
  </si>
  <si>
    <t>FI36854/09</t>
  </si>
  <si>
    <t>Aegirsson Duncan Mac Leod</t>
  </si>
  <si>
    <t>FIN59044/07</t>
  </si>
  <si>
    <t>Dagolas Haltiatar</t>
  </si>
  <si>
    <t>FI19356/10</t>
  </si>
  <si>
    <t>Dagolas Qultapoju</t>
  </si>
  <si>
    <t>FI19357/10</t>
  </si>
  <si>
    <t>Dagolas Qullankallis</t>
  </si>
  <si>
    <t>SE22526/2010</t>
  </si>
  <si>
    <t>Lapprikets Otha</t>
  </si>
  <si>
    <t>S67950/2006</t>
  </si>
  <si>
    <t>Samejäntans Apache</t>
  </si>
  <si>
    <t>FI23075/10</t>
  </si>
  <si>
    <t>Peikkovuoren Wanda</t>
  </si>
  <si>
    <t>FIN21220/07</t>
  </si>
  <si>
    <t>Peikkovuoren Miccihigan</t>
  </si>
  <si>
    <t>FI23077/10</t>
  </si>
  <si>
    <t>PEIKKOVUOREN WHISKEY</t>
  </si>
  <si>
    <t>NO43473/10</t>
  </si>
  <si>
    <t>Àrbbola's Whoodi</t>
  </si>
  <si>
    <t>NO43474/10</t>
  </si>
  <si>
    <t>Àrbbola's Waijko</t>
  </si>
  <si>
    <t>NO43475/10</t>
  </si>
  <si>
    <t>Àrbbola's Wirko</t>
  </si>
  <si>
    <t>NO43476/10</t>
  </si>
  <si>
    <t>Àrbbola's Winnie</t>
  </si>
  <si>
    <t>SE24642/2010</t>
  </si>
  <si>
    <t>Black Blossom Lady Opera</t>
  </si>
  <si>
    <t>SE23257/2010</t>
  </si>
  <si>
    <t>Plymspireas Igai</t>
  </si>
  <si>
    <t>FI25402/10</t>
  </si>
  <si>
    <t>Staalon Belinda</t>
  </si>
  <si>
    <t>FIN30650/02</t>
  </si>
  <si>
    <t>Staalon Kilroy</t>
  </si>
  <si>
    <t>FIN43552/07</t>
  </si>
  <si>
    <t>Pompparinniityn Unikuva</t>
  </si>
  <si>
    <t>FI27221/10</t>
  </si>
  <si>
    <t>Peikkovuoren Xadepäivä</t>
  </si>
  <si>
    <t>FIN11663/08</t>
  </si>
  <si>
    <t>Lapinpeikon Ikiomairtokarva</t>
  </si>
  <si>
    <t>FIN31966/06</t>
  </si>
  <si>
    <t>Peikkovuoren Kuu Raturkki</t>
  </si>
  <si>
    <t>NO37201/10</t>
  </si>
  <si>
    <t>Øyerfjellets N-ludvig</t>
  </si>
  <si>
    <t>NO37202/10</t>
  </si>
  <si>
    <t>Øyerfjellets N'biggles</t>
  </si>
  <si>
    <t>NO37203/10</t>
  </si>
  <si>
    <t>Øyerfjellets Niilo</t>
  </si>
  <si>
    <t>NO37204/10</t>
  </si>
  <si>
    <t>Øyerfjellets Neo</t>
  </si>
  <si>
    <t>NO37205/10</t>
  </si>
  <si>
    <t>Øyerfjellets Niila</t>
  </si>
  <si>
    <t>NO37206/10</t>
  </si>
  <si>
    <t>Øyerfjellets N-eya</t>
  </si>
  <si>
    <t>NO38584/10</t>
  </si>
  <si>
    <t>NO38585/10</t>
  </si>
  <si>
    <t>Kaifas</t>
  </si>
  <si>
    <t>NO38586/10</t>
  </si>
  <si>
    <t>Lk Kiva Minea</t>
  </si>
  <si>
    <t>NO38587/10</t>
  </si>
  <si>
    <t>Mia</t>
  </si>
  <si>
    <t>NO38588/10</t>
  </si>
  <si>
    <t>NO38589/10</t>
  </si>
  <si>
    <t>Becky</t>
  </si>
  <si>
    <t>NO39564/10</t>
  </si>
  <si>
    <t>Lappejentas Karhu</t>
  </si>
  <si>
    <t>NO39565/10</t>
  </si>
  <si>
    <t>Lappejentas Kaarlo</t>
  </si>
  <si>
    <t>NO39566/10</t>
  </si>
  <si>
    <t>Lappejentas Kero</t>
  </si>
  <si>
    <t>NO39567/10</t>
  </si>
  <si>
    <t>Lappejentas Karo</t>
  </si>
  <si>
    <t>NO39568/10</t>
  </si>
  <si>
    <t>Lappejentas Kultakuono</t>
  </si>
  <si>
    <t>NO39569/10</t>
  </si>
  <si>
    <t>Lappejentas Kira</t>
  </si>
  <si>
    <t>NO39570/10</t>
  </si>
  <si>
    <t>Lappejentas Kaunis Kaia</t>
  </si>
  <si>
    <t>SE29462/2010</t>
  </si>
  <si>
    <t>Fairdogs Jokk</t>
  </si>
  <si>
    <t>NO39700/10</t>
  </si>
  <si>
    <t>Ajko</t>
  </si>
  <si>
    <t>FIN10409/02</t>
  </si>
  <si>
    <t>Sydäntalven Idylli</t>
  </si>
  <si>
    <t>NO39701/10</t>
  </si>
  <si>
    <t>Aksu</t>
  </si>
  <si>
    <t>NO39702/10</t>
  </si>
  <si>
    <t>Arox</t>
  </si>
  <si>
    <t>NO39703/10</t>
  </si>
  <si>
    <t>Alto</t>
  </si>
  <si>
    <t>SE31317/2010</t>
  </si>
  <si>
    <t>Lapprikets Pascal</t>
  </si>
  <si>
    <t>S13387/2009</t>
  </si>
  <si>
    <t>Vallarjäntans Uno</t>
  </si>
  <si>
    <t>NO50908/10</t>
  </si>
  <si>
    <t>Àrbbola's Xsavannah</t>
  </si>
  <si>
    <t>S39502/2002</t>
  </si>
  <si>
    <t>Hoodwink's Umbro</t>
  </si>
  <si>
    <t>NO50907/10</t>
  </si>
  <si>
    <t>Àrbbola's Xena</t>
  </si>
  <si>
    <t>NO50906/10</t>
  </si>
  <si>
    <t>Àrbbola's X-leyah</t>
  </si>
  <si>
    <t>NO50905/10</t>
  </si>
  <si>
    <t>Àrbbola's X-lusie</t>
  </si>
  <si>
    <t>NO50903/10</t>
  </si>
  <si>
    <t>Àrbbola's X-thimpu</t>
  </si>
  <si>
    <t>NO50904/10</t>
  </si>
  <si>
    <t>Àrbbola's Xray</t>
  </si>
  <si>
    <t>NO40621/10</t>
  </si>
  <si>
    <t>Lakka</t>
  </si>
  <si>
    <t>NO40619/10</t>
  </si>
  <si>
    <t>Bob William Maximus</t>
  </si>
  <si>
    <t>NO40620/10</t>
  </si>
  <si>
    <t>Birk</t>
  </si>
  <si>
    <t>NO40627/10</t>
  </si>
  <si>
    <t>Kaia</t>
  </si>
  <si>
    <t>NO40626/10</t>
  </si>
  <si>
    <t>Bonnie</t>
  </si>
  <si>
    <t>NO40625/10</t>
  </si>
  <si>
    <t>Tara</t>
  </si>
  <si>
    <t>NO40624/10</t>
  </si>
  <si>
    <t>Bailey Nunez</t>
  </si>
  <si>
    <t>NO40623/10</t>
  </si>
  <si>
    <t>Moki</t>
  </si>
  <si>
    <t>NO40622/10</t>
  </si>
  <si>
    <t>Kultainen Toivoo Wiggo</t>
  </si>
  <si>
    <t>NO49511/10</t>
  </si>
  <si>
    <t>Àrbbola's Yaelli</t>
  </si>
  <si>
    <t>S62987/2009</t>
  </si>
  <si>
    <t>Fihtolas Jussa-jätkä</t>
  </si>
  <si>
    <t>NO49510/10</t>
  </si>
  <si>
    <t>Àrbbola's Yaro</t>
  </si>
  <si>
    <t>NO49509/10</t>
  </si>
  <si>
    <t>Àrbbola's Yvo</t>
  </si>
  <si>
    <t>NO49508/10</t>
  </si>
  <si>
    <t>Àrbbola's Ymer</t>
  </si>
  <si>
    <t>NO44235/10</t>
  </si>
  <si>
    <t>Grubenrampens Timmo</t>
  </si>
  <si>
    <t>NO44236/10</t>
  </si>
  <si>
    <t>Grubenrampens Piko</t>
  </si>
  <si>
    <t>NO44237/10</t>
  </si>
  <si>
    <t>Grubenrampens Lea</t>
  </si>
  <si>
    <t>NO44238/10</t>
  </si>
  <si>
    <t>Grubenrampens Tiva</t>
  </si>
  <si>
    <t>NO44239/10</t>
  </si>
  <si>
    <t>Grubenrampens Luna</t>
  </si>
  <si>
    <t>NO44240/10</t>
  </si>
  <si>
    <t>Grubenrampens Raja</t>
  </si>
  <si>
    <t>NO44307/10</t>
  </si>
  <si>
    <t>Woodshine's Guttorm Grevling</t>
  </si>
  <si>
    <t>NO44308/10</t>
  </si>
  <si>
    <t>Woodshine's Billy Betong</t>
  </si>
  <si>
    <t>NO44309/10</t>
  </si>
  <si>
    <t>Woodshine's Pelle Parafin</t>
  </si>
  <si>
    <t>NO44310/10</t>
  </si>
  <si>
    <t>Woodshine's Leon Latex</t>
  </si>
  <si>
    <t>NO44311/10</t>
  </si>
  <si>
    <t>Woodshine's Audun Automat</t>
  </si>
  <si>
    <t>NO44312/10</t>
  </si>
  <si>
    <t>Woodshine's Sandra Salamander</t>
  </si>
  <si>
    <t>NO44313/10</t>
  </si>
  <si>
    <t>Woodshine's Ragna Rekkverk</t>
  </si>
  <si>
    <t>NO44314/10</t>
  </si>
  <si>
    <t>Woodshine's Frida Frosk</t>
  </si>
  <si>
    <t>NO44315/10</t>
  </si>
  <si>
    <t>Woodshine's Serum Serum</t>
  </si>
  <si>
    <t>SE30988/2010</t>
  </si>
  <si>
    <t>Winners Team's Cherrie</t>
  </si>
  <si>
    <t>S55425/2007</t>
  </si>
  <si>
    <t>Almlieds Amon</t>
  </si>
  <si>
    <t>S67725/2005</t>
  </si>
  <si>
    <t>Lapprufsets Diva</t>
  </si>
  <si>
    <t>SE39167/2010</t>
  </si>
  <si>
    <t>FJÄLLFARMENS YUSSI</t>
  </si>
  <si>
    <t>S57752/2008</t>
  </si>
  <si>
    <t>Akitoh</t>
  </si>
  <si>
    <t>S26341/2008</t>
  </si>
  <si>
    <t>Fjällfarmens Monaya</t>
  </si>
  <si>
    <t>SE39169/2010</t>
  </si>
  <si>
    <t>Fjällfarmens Yoker</t>
  </si>
  <si>
    <t>SE39172/2010</t>
  </si>
  <si>
    <t>Fjällfarmens Yolene</t>
  </si>
  <si>
    <t>SE39158/2010</t>
  </si>
  <si>
    <t>Tricaliz Connie</t>
  </si>
  <si>
    <t>DK16147/2008</t>
  </si>
  <si>
    <t>SE40228/2010</t>
  </si>
  <si>
    <t>Lappizaros Ior</t>
  </si>
  <si>
    <t>S57754/2008</t>
  </si>
  <si>
    <t>Avannah</t>
  </si>
  <si>
    <t>SE40233/2010</t>
  </si>
  <si>
    <t>Lappizaros Jamir</t>
  </si>
  <si>
    <t>SE39162/2010</t>
  </si>
  <si>
    <t>Lin</t>
  </si>
  <si>
    <t>S46949/2008</t>
  </si>
  <si>
    <t>Dalåbergs Pontiac</t>
  </si>
  <si>
    <t>S67671/2006</t>
  </si>
  <si>
    <t>Nastapimun Mirha</t>
  </si>
  <si>
    <t>SE44969/2010</t>
  </si>
  <si>
    <t>Lappglims Hotohori</t>
  </si>
  <si>
    <t>S15563/2008</t>
  </si>
  <si>
    <t>Dagolas Gimli</t>
  </si>
  <si>
    <t>S51450/2007</t>
  </si>
  <si>
    <t>Månskimrans Ljuva Juni</t>
  </si>
  <si>
    <t>NO43793/10</t>
  </si>
  <si>
    <t>Polarlappens Cajakk</t>
  </si>
  <si>
    <t>NO43794/10</t>
  </si>
  <si>
    <t>Polarlappens Caizer</t>
  </si>
  <si>
    <t>NO43795/10</t>
  </si>
  <si>
    <t>Polarlappens Casper</t>
  </si>
  <si>
    <t>NO43796/10</t>
  </si>
  <si>
    <t>Polarlappens Chilli</t>
  </si>
  <si>
    <t>NO43797/10</t>
  </si>
  <si>
    <t>Polarlappens Chica</t>
  </si>
  <si>
    <t>NO43798/10</t>
  </si>
  <si>
    <t>Polarlappens Cita</t>
  </si>
  <si>
    <t>SE40237/2010</t>
  </si>
  <si>
    <t>Lapinluna's Donttu</t>
  </si>
  <si>
    <t>SE41133/2010</t>
  </si>
  <si>
    <t>Lapinluna´s Erikoinen</t>
  </si>
  <si>
    <t>N26580/07</t>
  </si>
  <si>
    <t>SE41131/2010</t>
  </si>
  <si>
    <t>Lapinluna´s Eminenssi</t>
  </si>
  <si>
    <t>SE44962/2010</t>
  </si>
  <si>
    <t>Vallarjäntans Fox Trot</t>
  </si>
  <si>
    <t>S66724/2009</t>
  </si>
  <si>
    <t>Shacal Undulaatti</t>
  </si>
  <si>
    <t>SE41134/2010</t>
  </si>
  <si>
    <t>Lapinluna's Elegantti</t>
  </si>
  <si>
    <t>SE41135/2010</t>
  </si>
  <si>
    <t>Lapinluna's Eksemplaari</t>
  </si>
  <si>
    <t>SE42496/2010</t>
  </si>
  <si>
    <t>Skailos Colaböna</t>
  </si>
  <si>
    <t>S60929/2007</t>
  </si>
  <si>
    <t>Raiddokas Kammi</t>
  </si>
  <si>
    <t>SE41938/2010</t>
  </si>
  <si>
    <t>Fairdogs Kiro</t>
  </si>
  <si>
    <t>SE41941/2010</t>
  </si>
  <si>
    <t>Fairdogs Kira</t>
  </si>
  <si>
    <t>DK11908/2010</t>
  </si>
  <si>
    <t>Lapinlumon Quunloiste</t>
  </si>
  <si>
    <t>01522/2005</t>
  </si>
  <si>
    <t>DK11906/2010</t>
  </si>
  <si>
    <t>Lapinlumon Qimma</t>
  </si>
  <si>
    <t>DK01522/2005</t>
  </si>
  <si>
    <t>Lapinlumon Pohjantähti</t>
  </si>
  <si>
    <t>NO54212/10</t>
  </si>
  <si>
    <t>Brocaire's Sweet Numees</t>
  </si>
  <si>
    <t>NO54207/10</t>
  </si>
  <si>
    <t>Brocaire's Cheveyo</t>
  </si>
  <si>
    <t>NO54208/10</t>
  </si>
  <si>
    <t>Brocaire's Nanook</t>
  </si>
  <si>
    <t>NO54209/10</t>
  </si>
  <si>
    <t>Brocaire's Zhina</t>
  </si>
  <si>
    <t>NO54210/10</t>
  </si>
  <si>
    <t>Brocaire's Shideezhi</t>
  </si>
  <si>
    <t>NO54211/10</t>
  </si>
  <si>
    <t>Brocaire's Taiga</t>
  </si>
  <si>
    <t>SE50409/2010</t>
  </si>
  <si>
    <t>Strix's Jiraya</t>
  </si>
  <si>
    <t>S58382/2006</t>
  </si>
  <si>
    <t>Strix's Choudo'ii</t>
  </si>
  <si>
    <t>NO47903/10</t>
  </si>
  <si>
    <t>Fjelldronningens Ilo</t>
  </si>
  <si>
    <t>NO47904/10</t>
  </si>
  <si>
    <t>Fjelldronningens Ivanhoe</t>
  </si>
  <si>
    <t>NO47905/10</t>
  </si>
  <si>
    <t>Fjelldronningens Isabella</t>
  </si>
  <si>
    <t>NO47906/10</t>
  </si>
  <si>
    <t>Fjelldronningens Ikita</t>
  </si>
  <si>
    <t>NO47907/10</t>
  </si>
  <si>
    <t>Fjelldronningens Irina</t>
  </si>
  <si>
    <t>SE47407/2010</t>
  </si>
  <si>
    <t>Lappkåtakläppens Tjuggo</t>
  </si>
  <si>
    <t>NO49817/10</t>
  </si>
  <si>
    <t>Ailo</t>
  </si>
  <si>
    <t>NO49818/10</t>
  </si>
  <si>
    <t>Arjo</t>
  </si>
  <si>
    <t>NO49819/10</t>
  </si>
  <si>
    <t>NO49820/10</t>
  </si>
  <si>
    <t>Bindi Berta</t>
  </si>
  <si>
    <t>NO49821/10</t>
  </si>
  <si>
    <t>Niila</t>
  </si>
  <si>
    <t>NO46141/10</t>
  </si>
  <si>
    <t>Shiba</t>
  </si>
  <si>
    <t>NO46142/10</t>
  </si>
  <si>
    <t>Katinka</t>
  </si>
  <si>
    <t>NO46143/10</t>
  </si>
  <si>
    <t>Saite</t>
  </si>
  <si>
    <t>NO46144/10</t>
  </si>
  <si>
    <t>Arya</t>
  </si>
  <si>
    <t>NO46145/10</t>
  </si>
  <si>
    <t>Dakota</t>
  </si>
  <si>
    <t>NO46146/10</t>
  </si>
  <si>
    <t>Lily Makea</t>
  </si>
  <si>
    <t>FI42335/10</t>
  </si>
  <si>
    <t>Eisenfest Rantarosvo</t>
  </si>
  <si>
    <t>FIN21101/00</t>
  </si>
  <si>
    <t>Viksalan Boggi</t>
  </si>
  <si>
    <t>EJ42459/10</t>
  </si>
  <si>
    <t>Ahvatuulen Inka Maare</t>
  </si>
  <si>
    <t>SE50415/2010</t>
  </si>
  <si>
    <t>Lappizaros Kuno</t>
  </si>
  <si>
    <t>SE50138/2010</t>
  </si>
  <si>
    <t>Raiddokas Riitta</t>
  </si>
  <si>
    <t>S54494/2008</t>
  </si>
  <si>
    <t>Raiddokas Liina</t>
  </si>
  <si>
    <t>SE50142/2010</t>
  </si>
  <si>
    <t>Raiddokas Reijo</t>
  </si>
  <si>
    <t>SE51871/2010</t>
  </si>
  <si>
    <t>Black Blossom Lady Ranni</t>
  </si>
  <si>
    <t>SE51869/2010</t>
  </si>
  <si>
    <t>Black Blossom Lord Razzel</t>
  </si>
  <si>
    <t>SE49759/2010</t>
  </si>
  <si>
    <t>Lapprikets Quera</t>
  </si>
  <si>
    <t>NO50282/10</t>
  </si>
  <si>
    <t>Fjelldronningens Jaakko</t>
  </si>
  <si>
    <t>NO50283/10</t>
  </si>
  <si>
    <t>Fjelldronningens Japp</t>
  </si>
  <si>
    <t>NO50284/10</t>
  </si>
  <si>
    <t>Fjelldronningens Janko</t>
  </si>
  <si>
    <t>NO50285/10</t>
  </si>
  <si>
    <t>Fjelldronningens Jethro</t>
  </si>
  <si>
    <t>NO50286/10</t>
  </si>
  <si>
    <t>Fjelldronningens Jackie</t>
  </si>
  <si>
    <t>NO50287/10</t>
  </si>
  <si>
    <t>Fjelldronningens Juli</t>
  </si>
  <si>
    <t>NO50288/10</t>
  </si>
  <si>
    <t>Fjelldronningens Janka</t>
  </si>
  <si>
    <t>SE54150/2010</t>
  </si>
  <si>
    <t>Hoodwink's Zpira</t>
  </si>
  <si>
    <t>S18152/2009</t>
  </si>
  <si>
    <t>Lapinlumon Zompa</t>
  </si>
  <si>
    <t>S32913/</t>
  </si>
  <si>
    <t>SE54156/2010</t>
  </si>
  <si>
    <t>Black Track's Qo-qo</t>
  </si>
  <si>
    <t>S44855/2007</t>
  </si>
  <si>
    <t>Black Blossom Lady Valreas</t>
  </si>
  <si>
    <t>FI59020/10</t>
  </si>
  <si>
    <t>Fidelis Heinähattu</t>
  </si>
  <si>
    <t>FIN43221/08</t>
  </si>
  <si>
    <t>Fidelis Danny</t>
  </si>
  <si>
    <t>FIN40983/06</t>
  </si>
  <si>
    <t>Fidelis Vide At Crede</t>
  </si>
  <si>
    <t>NO52733/10</t>
  </si>
  <si>
    <t>Mallalasse's Rocky</t>
  </si>
  <si>
    <t>NO52734/10</t>
  </si>
  <si>
    <t>Mallalasse's Raiko</t>
  </si>
  <si>
    <t>NO52735/10</t>
  </si>
  <si>
    <t>Mallalasse's Reino</t>
  </si>
  <si>
    <t>NO52736/10</t>
  </si>
  <si>
    <t>Mallalasse's Rino</t>
  </si>
  <si>
    <t>NO52737/10</t>
  </si>
  <si>
    <t>Mallalasse's Rin</t>
  </si>
  <si>
    <t>NO52738/10</t>
  </si>
  <si>
    <t>Mallalasse's Ronja</t>
  </si>
  <si>
    <t>FI50300/10</t>
  </si>
  <si>
    <t>Lecibsin Kantele</t>
  </si>
  <si>
    <t>FIN49448/04</t>
  </si>
  <si>
    <t>Lecibsin Kiemura</t>
  </si>
  <si>
    <t>SE56958/2010</t>
  </si>
  <si>
    <t>Black Blossom Lord Shakil</t>
  </si>
  <si>
    <t>S66352/2007</t>
  </si>
  <si>
    <t>Black Blossom Sir Zalmiak</t>
  </si>
  <si>
    <t>S63981/2005</t>
  </si>
  <si>
    <t>Black Blossom Lady Haiwa</t>
  </si>
  <si>
    <t>SE57612/2010</t>
  </si>
  <si>
    <t>Majålkes Nadja</t>
  </si>
  <si>
    <t>NO55075/10</t>
  </si>
  <si>
    <t>Skottbekken's Hertug Chevy</t>
  </si>
  <si>
    <t>NO55078/10</t>
  </si>
  <si>
    <t>Skottbekken's Hertuginne Camaro</t>
  </si>
  <si>
    <t>NO55077/10</t>
  </si>
  <si>
    <t>Skottbekken's Hertuginne Chevelle</t>
  </si>
  <si>
    <t>FI53505/10</t>
  </si>
  <si>
    <t>Dimolin Tuiskutyttö</t>
  </si>
  <si>
    <t>FIN11151/01</t>
  </si>
  <si>
    <t>Fihtolas Woodpecker</t>
  </si>
  <si>
    <t>FIN25296/06</t>
  </si>
  <si>
    <t>SE59426/2010</t>
  </si>
  <si>
    <t>Hoodwink's Qimmo</t>
  </si>
  <si>
    <t>S14965/2008</t>
  </si>
  <si>
    <t>Black Blossom Lady Amaretti</t>
  </si>
  <si>
    <t>FI53289/10</t>
  </si>
  <si>
    <t>Kastanjan Ultima</t>
  </si>
  <si>
    <t>FIN34415/04</t>
  </si>
  <si>
    <t>Kastanjan Lapinliekki</t>
  </si>
  <si>
    <t>NO57479/10</t>
  </si>
  <si>
    <t>Mallalasse's Smiko</t>
  </si>
  <si>
    <t>NO57480/10</t>
  </si>
  <si>
    <t>Mallalasse's Shiba</t>
  </si>
  <si>
    <t>NO57481/10</t>
  </si>
  <si>
    <t>Mallalasse's Sissi</t>
  </si>
  <si>
    <t>NO57482/10</t>
  </si>
  <si>
    <t>Mallalasse's Sami</t>
  </si>
  <si>
    <t>NO58866/10</t>
  </si>
  <si>
    <t>Egglykkja-melis</t>
  </si>
  <si>
    <t>NO58867/10</t>
  </si>
  <si>
    <t>Bussa</t>
  </si>
  <si>
    <t>NO58868/10</t>
  </si>
  <si>
    <t>Lycy</t>
  </si>
  <si>
    <t>NO58869/10</t>
  </si>
  <si>
    <t>Kaisa</t>
  </si>
  <si>
    <t>NO58870/10</t>
  </si>
  <si>
    <t>Lexi</t>
  </si>
  <si>
    <t>NO58871/10</t>
  </si>
  <si>
    <t>Tasja</t>
  </si>
  <si>
    <t>NO58872/10</t>
  </si>
  <si>
    <t>Tara Fjelldronning</t>
  </si>
  <si>
    <t>SE63514/2010</t>
  </si>
  <si>
    <t>Plymspireas Jema</t>
  </si>
  <si>
    <t>SE63515/2010</t>
  </si>
  <si>
    <t>Plymspireas Jia</t>
  </si>
  <si>
    <t>NO59850/10</t>
  </si>
  <si>
    <t>Felix</t>
  </si>
  <si>
    <t>NO59851/10</t>
  </si>
  <si>
    <t>Rein</t>
  </si>
  <si>
    <t>NO59852/10</t>
  </si>
  <si>
    <t>NO59853/10</t>
  </si>
  <si>
    <t>NO59854/10</t>
  </si>
  <si>
    <t>Binna Krista Letmeki</t>
  </si>
  <si>
    <t>SE65220/2010</t>
  </si>
  <si>
    <t>Renlundens Aana Aforismi</t>
  </si>
  <si>
    <t>FIN47611/07</t>
  </si>
  <si>
    <t>Sydäntalven Yötuulenvahti</t>
  </si>
  <si>
    <t>S18251/2008</t>
  </si>
  <si>
    <t>Majålkes Lapin Kulta</t>
  </si>
  <si>
    <t>SE65216/2010</t>
  </si>
  <si>
    <t>Renlundens Aikapoika</t>
  </si>
  <si>
    <t>SE11537/2011</t>
  </si>
  <si>
    <t>HerdingInstinct's Jusi Jäänmurtaja</t>
  </si>
  <si>
    <t>S39649/2009</t>
  </si>
  <si>
    <t>Trellelyckans Curt</t>
  </si>
  <si>
    <t>DK02180/2011</t>
  </si>
  <si>
    <t>Lapinlumon Taru</t>
  </si>
  <si>
    <t>FIN34412/04</t>
  </si>
  <si>
    <t>Kastanjan Lapinloimu</t>
  </si>
  <si>
    <t>FI10466/11</t>
  </si>
  <si>
    <t>Dagolas Upea</t>
  </si>
  <si>
    <t>FIN60314/08</t>
  </si>
  <si>
    <t>Dagolas Lumikuningatar</t>
  </si>
  <si>
    <t>SE11489/2011</t>
  </si>
  <si>
    <t>Fjällfarmens Zhadow</t>
  </si>
  <si>
    <t>S31184/2009</t>
  </si>
  <si>
    <t>Fjällfarmens Tiarah</t>
  </si>
  <si>
    <t>SE11490/2011</t>
  </si>
  <si>
    <t>Fjällfarmens Zarri</t>
  </si>
  <si>
    <t>SE11668/2011</t>
  </si>
  <si>
    <t>Black Blossom Fairytale Of Arrow</t>
  </si>
  <si>
    <t>NO30727/11</t>
  </si>
  <si>
    <t>Fjelldronningens Kayaq</t>
  </si>
  <si>
    <t>NO30728/11</t>
  </si>
  <si>
    <t>Fjelldronningens King</t>
  </si>
  <si>
    <t>NO30729/11</t>
  </si>
  <si>
    <t>Fjelldronningens Kvikk</t>
  </si>
  <si>
    <t>NO30730/11</t>
  </si>
  <si>
    <t>Fjelldronningens Kira</t>
  </si>
  <si>
    <t>NO30731/11</t>
  </si>
  <si>
    <t>Fjelldronningens Keela</t>
  </si>
  <si>
    <t>SE12372/2011</t>
  </si>
  <si>
    <t>Fjällfarmens Amie</t>
  </si>
  <si>
    <t>S40586/2007</t>
  </si>
  <si>
    <t>Fjällfarmens Jessie</t>
  </si>
  <si>
    <t>SE12408/2011</t>
  </si>
  <si>
    <t>Lapinluna´s Favoriitti</t>
  </si>
  <si>
    <t>S66357/2007</t>
  </si>
  <si>
    <t>Black Blossom Lady Ziri Of Zavannah</t>
  </si>
  <si>
    <t>SE12410/2011</t>
  </si>
  <si>
    <t>Lapinluna´s Finlandia</t>
  </si>
  <si>
    <t>NO32089/11</t>
  </si>
  <si>
    <t>Akira</t>
  </si>
  <si>
    <t>NO32090/11</t>
  </si>
  <si>
    <t>Alita</t>
  </si>
  <si>
    <t>NO32091/11</t>
  </si>
  <si>
    <t>Astra</t>
  </si>
  <si>
    <t>NO32092/11</t>
  </si>
  <si>
    <t>SE15066/2011</t>
  </si>
  <si>
    <t>Fjällfarmens Birka</t>
  </si>
  <si>
    <t>S62688/2007</t>
  </si>
  <si>
    <t>Fjällfarmens Lothar</t>
  </si>
  <si>
    <t>S21256/2009</t>
  </si>
  <si>
    <t>Fjällfarmens Paloma</t>
  </si>
  <si>
    <t>SE15067/2011</t>
  </si>
  <si>
    <t>Fjällfarmens Bea</t>
  </si>
  <si>
    <t>NO33032/11</t>
  </si>
  <si>
    <t>Kvitsymras Ante</t>
  </si>
  <si>
    <t>NO33033/11</t>
  </si>
  <si>
    <t>Kvitsymras Ajak</t>
  </si>
  <si>
    <t>NO33034/11</t>
  </si>
  <si>
    <t>Kvitsymras Aiko</t>
  </si>
  <si>
    <t>NO33035/11</t>
  </si>
  <si>
    <t>Kvitsymras Armi</t>
  </si>
  <si>
    <t>NO33036/11</t>
  </si>
  <si>
    <t>Kvitsymras Alva</t>
  </si>
  <si>
    <t>SE14741/2011</t>
  </si>
  <si>
    <t>Rödmossa Tindra</t>
  </si>
  <si>
    <t>NO33599/11</t>
  </si>
  <si>
    <t>Øyerfjellets Olli</t>
  </si>
  <si>
    <t>S61980/2008</t>
  </si>
  <si>
    <t>Hoodwink's Grizzly</t>
  </si>
  <si>
    <t>NO33600/11</t>
  </si>
  <si>
    <t>Øyerfjellets Oliver</t>
  </si>
  <si>
    <t>NO33601/11</t>
  </si>
  <si>
    <t>Øyerfjellets O-dio</t>
  </si>
  <si>
    <t>NO33602/11</t>
  </si>
  <si>
    <t>Øyerfjellets Oili</t>
  </si>
  <si>
    <t>NO33603/11</t>
  </si>
  <si>
    <t>Øyerfjellets Oda</t>
  </si>
  <si>
    <t>SE17562/2011</t>
  </si>
  <si>
    <t>Fjällfarmens Conny</t>
  </si>
  <si>
    <t>SE15455/2011</t>
  </si>
  <si>
    <t>Fairdogs Michanty</t>
  </si>
  <si>
    <t>S43212/2009</t>
  </si>
  <si>
    <t>Rödmossa Vaiko</t>
  </si>
  <si>
    <t>SE15457/2011</t>
  </si>
  <si>
    <t>Fairdogs Misty</t>
  </si>
  <si>
    <t>SE15458/2011</t>
  </si>
  <si>
    <t>FAIRDOGS MOYA</t>
  </si>
  <si>
    <t>NO34737/11</t>
  </si>
  <si>
    <t>Mallalasse's Taapero-aiko</t>
  </si>
  <si>
    <t>NO34738/11</t>
  </si>
  <si>
    <t>Mallalasse's Terho</t>
  </si>
  <si>
    <t>NO34739/11</t>
  </si>
  <si>
    <t>Mallalasse's Tenho</t>
  </si>
  <si>
    <t>NO34740/11</t>
  </si>
  <si>
    <t>Mallalasse's Tuli-bianca</t>
  </si>
  <si>
    <t>NO33746/11</t>
  </si>
  <si>
    <t>Mallalasse's Usko</t>
  </si>
  <si>
    <t>NO33747/11</t>
  </si>
  <si>
    <t>Mallalasse's Uljas-tuco</t>
  </si>
  <si>
    <t>NO33748/11</t>
  </si>
  <si>
    <t>Mallalasse's Urho-bobby</t>
  </si>
  <si>
    <t>NO33749/11</t>
  </si>
  <si>
    <t>Mallalasse's Unelma-tinka</t>
  </si>
  <si>
    <t>NO33750/11</t>
  </si>
  <si>
    <t>Mallalasse's Upea-kira</t>
  </si>
  <si>
    <t>NO33751/11</t>
  </si>
  <si>
    <t>Mallalasse's Uhkea</t>
  </si>
  <si>
    <t>NO33752/11</t>
  </si>
  <si>
    <t>Mallalasse's Uhota</t>
  </si>
  <si>
    <t>FI16430/11</t>
  </si>
  <si>
    <t>Eisenfest Pluton Laulu</t>
  </si>
  <si>
    <t>FIN16999/08</t>
  </si>
  <si>
    <t>Eisenfest Lumikki</t>
  </si>
  <si>
    <t>FI16434/11</t>
  </si>
  <si>
    <t>Eisenfest Otavantaika</t>
  </si>
  <si>
    <t>FIN16999/10</t>
  </si>
  <si>
    <t>NO32116/11</t>
  </si>
  <si>
    <t>Lappedrømmens Aiko</t>
  </si>
  <si>
    <t>NO32117/11</t>
  </si>
  <si>
    <t>Lappedrømmens A-rocky</t>
  </si>
  <si>
    <t>NO32118/11</t>
  </si>
  <si>
    <t>Lappedrømmens A-kairo</t>
  </si>
  <si>
    <t>NO32119/11</t>
  </si>
  <si>
    <t>Lappedrømmens Anja</t>
  </si>
  <si>
    <t>NO35448/11</t>
  </si>
  <si>
    <t>Caro Av Askelapp</t>
  </si>
  <si>
    <t>NO35449/11</t>
  </si>
  <si>
    <t>Cæsar-samson Av Askelapp</t>
  </si>
  <si>
    <t>NO35450/11</t>
  </si>
  <si>
    <t>Chira Av Askelapp</t>
  </si>
  <si>
    <t>NO35451/11</t>
  </si>
  <si>
    <t>Catinka-tiril Av Askelapp</t>
  </si>
  <si>
    <t>FI17833/11</t>
  </si>
  <si>
    <t>Hallanoron Atsalea</t>
  </si>
  <si>
    <t>SE20478/2011</t>
  </si>
  <si>
    <t>All-boy's Gulliver</t>
  </si>
  <si>
    <t>SE20482/2011</t>
  </si>
  <si>
    <t>All-boy's Gimmeli</t>
  </si>
  <si>
    <t>S13967/2009</t>
  </si>
  <si>
    <t>Ikijään Carhuntassu</t>
  </si>
  <si>
    <t>S62041/2005</t>
  </si>
  <si>
    <t>Fjällfarmens Äjtti</t>
  </si>
  <si>
    <t>SE20483/2011</t>
  </si>
  <si>
    <t>All-boy's Gloria</t>
  </si>
  <si>
    <t>NO37073/11</t>
  </si>
  <si>
    <t>Articpro's Diamonds Are Forever</t>
  </si>
  <si>
    <t>NO37074/11</t>
  </si>
  <si>
    <t>Articpro's Dreamgirl</t>
  </si>
  <si>
    <t>NO37075/11</t>
  </si>
  <si>
    <t>Articpro's Desire In Black</t>
  </si>
  <si>
    <t>SE21218/2011</t>
  </si>
  <si>
    <t>Almlieds Ellis</t>
  </si>
  <si>
    <t>NO35663/11</t>
  </si>
  <si>
    <t>Schanderulvens Timo</t>
  </si>
  <si>
    <t>NO35664/11</t>
  </si>
  <si>
    <t>Schanderulvens Tapio Trampe</t>
  </si>
  <si>
    <t>NO35665/11</t>
  </si>
  <si>
    <t>Schanderulvens Toyvo Ted</t>
  </si>
  <si>
    <t>NO35666/11</t>
  </si>
  <si>
    <t>Schanderulvens Taika</t>
  </si>
  <si>
    <t>NO35667/11</t>
  </si>
  <si>
    <t>Schanderulvens Tindja</t>
  </si>
  <si>
    <t>NO35668/11</t>
  </si>
  <si>
    <t>Schanderulvens Toya</t>
  </si>
  <si>
    <t>FI19678/11</t>
  </si>
  <si>
    <t>Miskajasmin Pakkashelmi</t>
  </si>
  <si>
    <t>FIN42930/08</t>
  </si>
  <si>
    <t>Staalon Åregano</t>
  </si>
  <si>
    <t>FIN48783/08</t>
  </si>
  <si>
    <t>Miskajasmin Nutukas</t>
  </si>
  <si>
    <t>SE22125/2011</t>
  </si>
  <si>
    <t>Dagsmejans Balthazar</t>
  </si>
  <si>
    <t>S17986/2008</t>
  </si>
  <si>
    <t>Perssons Clabbe</t>
  </si>
  <si>
    <t>SE20751/2011</t>
  </si>
  <si>
    <t>Aika</t>
  </si>
  <si>
    <t>FI22729/11</t>
  </si>
  <si>
    <t>Jehnajan Neilikka</t>
  </si>
  <si>
    <t>FIN36724/07</t>
  </si>
  <si>
    <t>Terhakan Yömyssy</t>
  </si>
  <si>
    <t>NO42184/11</t>
  </si>
  <si>
    <t>Aro</t>
  </si>
  <si>
    <t>NO42185/11</t>
  </si>
  <si>
    <t>Herman</t>
  </si>
  <si>
    <t>NO42186/11</t>
  </si>
  <si>
    <t>NO42187/11</t>
  </si>
  <si>
    <t>Ares</t>
  </si>
  <si>
    <t>NO42188/11</t>
  </si>
  <si>
    <t>NO42189/11</t>
  </si>
  <si>
    <t>SE22581/2011</t>
  </si>
  <si>
    <t>Samejäntans Udda</t>
  </si>
  <si>
    <t>S66723/2009</t>
  </si>
  <si>
    <t>Lumikummun Lapinkarhu</t>
  </si>
  <si>
    <t>S46256/2006</t>
  </si>
  <si>
    <t>Fihtolas Yakira</t>
  </si>
  <si>
    <t>FI26187/11</t>
  </si>
  <si>
    <t>Lecibsin Hetkinen</t>
  </si>
  <si>
    <t>FI52758/09</t>
  </si>
  <si>
    <t>Shacal Renki-poika</t>
  </si>
  <si>
    <t>FI20090/09</t>
  </si>
  <si>
    <t>Lecibsin Hallittu</t>
  </si>
  <si>
    <t>SE26806/2011</t>
  </si>
  <si>
    <t>Polararvets Ceasar</t>
  </si>
  <si>
    <t>S59815/2008</t>
  </si>
  <si>
    <t>Samejäntans Laika</t>
  </si>
  <si>
    <t>FI25164/11</t>
  </si>
  <si>
    <t>Fihtolas Ilolas</t>
  </si>
  <si>
    <t>FIN42295/08</t>
  </si>
  <si>
    <t>Fihtolas Bling Bling</t>
  </si>
  <si>
    <t>NO38565/11</t>
  </si>
  <si>
    <t>Fjelldronningens Leo</t>
  </si>
  <si>
    <t>NO38566/11</t>
  </si>
  <si>
    <t>Fjelldronningens Lukas</t>
  </si>
  <si>
    <t>NO38567/11</t>
  </si>
  <si>
    <t>Fjelldronningens Leopold</t>
  </si>
  <si>
    <t>NO38568/11</t>
  </si>
  <si>
    <t>Fjelldronningens Lykke</t>
  </si>
  <si>
    <t>SE26814/2011</t>
  </si>
  <si>
    <t>Rödmossa Milo</t>
  </si>
  <si>
    <t>S34618/2006</t>
  </si>
  <si>
    <t>Rödmossa Fancy</t>
  </si>
  <si>
    <t>SE28241/2011</t>
  </si>
  <si>
    <t>Lappforsens Dana-lisa</t>
  </si>
  <si>
    <t>S29616/2009</t>
  </si>
  <si>
    <t>Fjällfarmens Sonny</t>
  </si>
  <si>
    <t>S18147/2009</t>
  </si>
  <si>
    <t>Lappforsens Archana</t>
  </si>
  <si>
    <t>SE29017/2011</t>
  </si>
  <si>
    <t>Tomtängens Eira</t>
  </si>
  <si>
    <t>S39655/2009</t>
  </si>
  <si>
    <t>Lappizaros Glazyr</t>
  </si>
  <si>
    <t>FI27910/11</t>
  </si>
  <si>
    <t>Hiittanan Teodolinda</t>
  </si>
  <si>
    <t>FI27440/11</t>
  </si>
  <si>
    <t>Peikkovuoren Ärsyttävän Hyvä</t>
  </si>
  <si>
    <t>FIN51295/07</t>
  </si>
  <si>
    <t>Peikkovuoren Nenäliina</t>
  </si>
  <si>
    <t>SE32805/2011</t>
  </si>
  <si>
    <t>Rödmossa Sabrine</t>
  </si>
  <si>
    <t>SE31800/2011</t>
  </si>
  <si>
    <t>Tricaliz Dina</t>
  </si>
  <si>
    <t>S62226/2009</t>
  </si>
  <si>
    <t>Lapinlumon Kapinjoiku</t>
  </si>
  <si>
    <t>S25898/2006</t>
  </si>
  <si>
    <t>Black Blossom Lady Lisette</t>
  </si>
  <si>
    <t>FI30244/11</t>
  </si>
  <si>
    <t>Peikkovuoren Mary Lou</t>
  </si>
  <si>
    <t>FIN41193/08</t>
  </si>
  <si>
    <t>Peikkovuoren Pikaczu</t>
  </si>
  <si>
    <t>SE34574/2011</t>
  </si>
  <si>
    <t>SE34576/2011</t>
  </si>
  <si>
    <t>Gödalens Akaya</t>
  </si>
  <si>
    <t>SE34578/2011</t>
  </si>
  <si>
    <t>NO41081/11</t>
  </si>
  <si>
    <t>Hakasitas Askeladden</t>
  </si>
  <si>
    <t>NO41082/11</t>
  </si>
  <si>
    <t>Hakasitas Aslan</t>
  </si>
  <si>
    <t>NO41083/11</t>
  </si>
  <si>
    <t>Hakasitas Askepott</t>
  </si>
  <si>
    <t>SE32800/2011</t>
  </si>
  <si>
    <t>Fairdogs Othello</t>
  </si>
  <si>
    <t>S46084/2009</t>
  </si>
  <si>
    <t>Fairdogs Frostie</t>
  </si>
  <si>
    <t>SE32802/2011</t>
  </si>
  <si>
    <t>Fairdogs Ona</t>
  </si>
  <si>
    <t>FI43252/11</t>
  </si>
  <si>
    <t>Peikkovuoren Aamunkuiskaus</t>
  </si>
  <si>
    <t>FIN54619/07</t>
  </si>
  <si>
    <t>Lecibsin Harto</t>
  </si>
  <si>
    <t>SE47301/2011</t>
  </si>
  <si>
    <t>Lapinlumon Xaike</t>
  </si>
  <si>
    <t>22502/2004</t>
  </si>
  <si>
    <t>SE21646/2012</t>
  </si>
  <si>
    <t>Lapinlumon Xensaatio</t>
  </si>
  <si>
    <t>SE21647/2012</t>
  </si>
  <si>
    <t>Lapinlumon Xaana</t>
  </si>
  <si>
    <t>NO41321/11</t>
  </si>
  <si>
    <t>Myeiko's Antero</t>
  </si>
  <si>
    <t>NO41322/11</t>
  </si>
  <si>
    <t>Myeiko's Antte</t>
  </si>
  <si>
    <t>NO41323/11</t>
  </si>
  <si>
    <t>Myeiko's Aatos</t>
  </si>
  <si>
    <t>NO41324/11</t>
  </si>
  <si>
    <t>Myeiko's Arja</t>
  </si>
  <si>
    <t>NO41325/11</t>
  </si>
  <si>
    <t>Myeiko's Armi</t>
  </si>
  <si>
    <t>SE39476/2011</t>
  </si>
  <si>
    <t>Raiddokas Samos</t>
  </si>
  <si>
    <t>SE39474/2011</t>
  </si>
  <si>
    <t>Raiddokas Sumo</t>
  </si>
  <si>
    <t>NO51255/11</t>
  </si>
  <si>
    <t>Àrbbola's Zim</t>
  </si>
  <si>
    <t>NO51256/11</t>
  </si>
  <si>
    <t>Àrbbola's Zimba</t>
  </si>
  <si>
    <t>NO51257/11</t>
  </si>
  <si>
    <t>Àrbbola's Zink</t>
  </si>
  <si>
    <t>NO51258/11</t>
  </si>
  <si>
    <t>Àrbbola's Zena</t>
  </si>
  <si>
    <t>NO51259/11</t>
  </si>
  <si>
    <t>Àrbbola's Zhala</t>
  </si>
  <si>
    <t>NO46820/11</t>
  </si>
  <si>
    <t>Sisu</t>
  </si>
  <si>
    <t>S26658/2005</t>
  </si>
  <si>
    <t>Raiddokas Corpas</t>
  </si>
  <si>
    <t>NO46821/11</t>
  </si>
  <si>
    <t>Saya</t>
  </si>
  <si>
    <t>SE48892/2014</t>
  </si>
  <si>
    <t>Lapinlumon Yöperho</t>
  </si>
  <si>
    <t>DK03958/2008</t>
  </si>
  <si>
    <t>Lapinlumon Aslak</t>
  </si>
  <si>
    <t>SE57970/2012</t>
  </si>
  <si>
    <t>Lapinlumon Quurankukka</t>
  </si>
  <si>
    <t>FI37221/11</t>
  </si>
  <si>
    <t>Lecibsin Suhina</t>
  </si>
  <si>
    <t>NO45007/11</t>
  </si>
  <si>
    <t>Lappevennens Antero Viljami</t>
  </si>
  <si>
    <t>NO45008/11</t>
  </si>
  <si>
    <t>Lappevennens Miro Eliel Käimopoika</t>
  </si>
  <si>
    <t>NO45009/11</t>
  </si>
  <si>
    <t>Lappevennens Eero Elmeri</t>
  </si>
  <si>
    <t>NO45010/11</t>
  </si>
  <si>
    <t>Lappevennens Heimo Santeri</t>
  </si>
  <si>
    <t>NO45011/11</t>
  </si>
  <si>
    <t>Lappevennens Teijo Valtteri</t>
  </si>
  <si>
    <t>NO45012/11</t>
  </si>
  <si>
    <t>Lappevennens Tinkaliina Käimotytär</t>
  </si>
  <si>
    <t>NO53217/11</t>
  </si>
  <si>
    <t>Woodshine's Gulla Wiltersen</t>
  </si>
  <si>
    <t>NO53218/11</t>
  </si>
  <si>
    <t>Woodshine's Mc Snurp</t>
  </si>
  <si>
    <t>NO53212/11</t>
  </si>
  <si>
    <t>Woodshine's Harry Potter</t>
  </si>
  <si>
    <t>NO53213/11</t>
  </si>
  <si>
    <t>Woodshine's Sirius Black</t>
  </si>
  <si>
    <t>NO53214/11</t>
  </si>
  <si>
    <t>Woodshine's Draco Malfang</t>
  </si>
  <si>
    <t>NO53215/11</t>
  </si>
  <si>
    <t>Woodshine's Gygrid</t>
  </si>
  <si>
    <t>NO53216/11</t>
  </si>
  <si>
    <t>Woodshine's Professor Humlesnurr</t>
  </si>
  <si>
    <t>SE28187/2012</t>
  </si>
  <si>
    <t>Lapinlumon Addja</t>
  </si>
  <si>
    <t>DK03417/2009</t>
  </si>
  <si>
    <t>NO45776/11</t>
  </si>
  <si>
    <t>Bolt</t>
  </si>
  <si>
    <t>NO45777/11</t>
  </si>
  <si>
    <t>Mezzi</t>
  </si>
  <si>
    <t>NO45778/11</t>
  </si>
  <si>
    <t>Balto-Champ</t>
  </si>
  <si>
    <t>NO45780/11</t>
  </si>
  <si>
    <t>NO45779/11</t>
  </si>
  <si>
    <t>Pia</t>
  </si>
  <si>
    <t>SE43391/2011</t>
  </si>
  <si>
    <t>Almlieds Femie</t>
  </si>
  <si>
    <t>S68452/2007</t>
  </si>
  <si>
    <t>Lapprikets Don Desh</t>
  </si>
  <si>
    <t>Almlie, Lena</t>
  </si>
  <si>
    <t>SE49924/2011</t>
  </si>
  <si>
    <t>Aicha</t>
  </si>
  <si>
    <t>NO51280/11</t>
  </si>
  <si>
    <t>Napakettu Alku</t>
  </si>
  <si>
    <t>Rolstadaas Janne / Rolstadaas Therese</t>
  </si>
  <si>
    <t>NO51276/11</t>
  </si>
  <si>
    <t>Napakettu Aatami</t>
  </si>
  <si>
    <t>NO51277/11</t>
  </si>
  <si>
    <t>Napakettu Aurinko</t>
  </si>
  <si>
    <t>NO51278/11</t>
  </si>
  <si>
    <t>Napakettu Armas</t>
  </si>
  <si>
    <t>NO51279/11</t>
  </si>
  <si>
    <t>Napakettu Arvokas</t>
  </si>
  <si>
    <t>NO45706/11</t>
  </si>
  <si>
    <t>Ulrik</t>
  </si>
  <si>
    <t>Olsen, Harry</t>
  </si>
  <si>
    <t>NO45707/11</t>
  </si>
  <si>
    <t>Pomba</t>
  </si>
  <si>
    <t>NO45708/11</t>
  </si>
  <si>
    <t>Aro Actic</t>
  </si>
  <si>
    <t>NO45709/11</t>
  </si>
  <si>
    <t>NO45710/11</t>
  </si>
  <si>
    <t>Kaisa Finskog Dronningen</t>
  </si>
  <si>
    <t>NO45711/11</t>
  </si>
  <si>
    <t>Ronja Røverdatter</t>
  </si>
  <si>
    <t>NO45712/11</t>
  </si>
  <si>
    <t>Kita</t>
  </si>
  <si>
    <t>NO48774/11</t>
  </si>
  <si>
    <t>Lappehiets Eira Maija</t>
  </si>
  <si>
    <t>S27557/2009</t>
  </si>
  <si>
    <t>Lapinlumon Hurmuri</t>
  </si>
  <si>
    <t>Kivijärvi Eva</t>
  </si>
  <si>
    <t>NO48771/11</t>
  </si>
  <si>
    <t>Lappehiets Eicko Benny</t>
  </si>
  <si>
    <t>NO48773/11</t>
  </si>
  <si>
    <t>Lappehiets Eyja Tyyri</t>
  </si>
  <si>
    <t>NO48772/11</t>
  </si>
  <si>
    <t>Lappehiets Eijla Lexie</t>
  </si>
  <si>
    <t>SE41645/2011</t>
  </si>
  <si>
    <t>Lappnisses Eriana</t>
  </si>
  <si>
    <t>Otterborg, Anna-lena</t>
  </si>
  <si>
    <t>SE45547/2011</t>
  </si>
  <si>
    <t>Lapinluna's Glitteri</t>
  </si>
  <si>
    <t>S36608/2008</t>
  </si>
  <si>
    <t>NO33628/12</t>
  </si>
  <si>
    <t>Brocaire's Aiko Hiamovi</t>
  </si>
  <si>
    <t>Klingenberg Suzette Joiris/ Bjørnewall Tina Lisette</t>
  </si>
  <si>
    <t>NO33629/12</t>
  </si>
  <si>
    <t>Brocaire's Honiahaka</t>
  </si>
  <si>
    <t>NO33630/12</t>
  </si>
  <si>
    <t>Brocaire's Hehewuti</t>
  </si>
  <si>
    <t>NO33631/12</t>
  </si>
  <si>
    <t>Brocaire's Pia Whiakayda</t>
  </si>
  <si>
    <t>NO33632/12</t>
  </si>
  <si>
    <t>Brocaire's Chkaira Magaskawee</t>
  </si>
  <si>
    <t>NO33633/12</t>
  </si>
  <si>
    <t>Brocaire's Toya Wakanda</t>
  </si>
  <si>
    <t>SE46422/2011</t>
  </si>
  <si>
    <t>Lapprikets Sasha</t>
  </si>
  <si>
    <t>Risberg, Maria</t>
  </si>
  <si>
    <t>SE46424/2011</t>
  </si>
  <si>
    <t>Lapprikets Sakko</t>
  </si>
  <si>
    <t>SE46425/2011</t>
  </si>
  <si>
    <t>Lapprikets Shaya</t>
  </si>
  <si>
    <t>FI43077/11</t>
  </si>
  <si>
    <t>Pakkasukon Tilda</t>
  </si>
  <si>
    <t>FIN53383/08</t>
  </si>
  <si>
    <t>Lumiturpa Ilmari</t>
  </si>
  <si>
    <t>FIN58726/08</t>
  </si>
  <si>
    <t>Pakkasukon Sonja</t>
  </si>
  <si>
    <t>Lindström, Maria</t>
  </si>
  <si>
    <t>FI43080/11</t>
  </si>
  <si>
    <t>Pakkasukon Tatu</t>
  </si>
  <si>
    <t>NO54384/11</t>
  </si>
  <si>
    <t>Lumikki Birk</t>
  </si>
  <si>
    <t>Vesterheim Liv</t>
  </si>
  <si>
    <t>NO54385/11</t>
  </si>
  <si>
    <t>Lumikki Bess</t>
  </si>
  <si>
    <t>NO54386/11</t>
  </si>
  <si>
    <t>Lumikki Bonnie</t>
  </si>
  <si>
    <t>NO54387/11</t>
  </si>
  <si>
    <t>Lumikki Bille</t>
  </si>
  <si>
    <t>SE46187/2011</t>
  </si>
  <si>
    <t>Fairdogs Prince</t>
  </si>
  <si>
    <t>Andersson, Leif</t>
  </si>
  <si>
    <t>SE48991/2011</t>
  </si>
  <si>
    <t>Rävrackans Aniara-x</t>
  </si>
  <si>
    <t>Lundgren, Anette</t>
  </si>
  <si>
    <t>FI54466/11</t>
  </si>
  <si>
    <t>Lumiturpa Täpäkkä</t>
  </si>
  <si>
    <t>NO48704/11</t>
  </si>
  <si>
    <t>Lappehiets Foxy Født I Fart Oli</t>
  </si>
  <si>
    <t>NO48705/11</t>
  </si>
  <si>
    <t>Lappehiets Frimodige Falco Sam</t>
  </si>
  <si>
    <t>NO48706/11</t>
  </si>
  <si>
    <t>Lappehiets Fiffige Felix</t>
  </si>
  <si>
    <t>NO48707/11</t>
  </si>
  <si>
    <t>Lappehiets Fjonge Freddy Ludo</t>
  </si>
  <si>
    <t>NO48708/11</t>
  </si>
  <si>
    <t>Lappehiets Fia Født I Fart Kira</t>
  </si>
  <si>
    <t>NO48709/11</t>
  </si>
  <si>
    <t>Lappehiets Frøken Fryd</t>
  </si>
  <si>
    <t>NO48710/11</t>
  </si>
  <si>
    <t>Lappehiets Festlige Frøya</t>
  </si>
  <si>
    <t>NO48711/11</t>
  </si>
  <si>
    <t>Lappehiets Fiina Isa</t>
  </si>
  <si>
    <t>FI46726/11</t>
  </si>
  <si>
    <t>Fihtolas Kielo</t>
  </si>
  <si>
    <t>FI47492/09</t>
  </si>
  <si>
    <t>Fihtolas Fair Play</t>
  </si>
  <si>
    <t>Österberg, Petra</t>
  </si>
  <si>
    <t>NO48017/11</t>
  </si>
  <si>
    <t>Lappelands Arco</t>
  </si>
  <si>
    <t>Johnsrud  Hanne Aasen / Johnsrud Hennie</t>
  </si>
  <si>
    <t>NO48018/11</t>
  </si>
  <si>
    <t>Lappelands Ask</t>
  </si>
  <si>
    <t>NO48019/11</t>
  </si>
  <si>
    <t>Lappelands Albin</t>
  </si>
  <si>
    <t>NO48020/11</t>
  </si>
  <si>
    <t>Lappelands Aija</t>
  </si>
  <si>
    <t>NO48021/11</t>
  </si>
  <si>
    <t>Lappelands Ayva</t>
  </si>
  <si>
    <t>NO48022/11</t>
  </si>
  <si>
    <t>Lappelands Akira</t>
  </si>
  <si>
    <t>NO50706/11</t>
  </si>
  <si>
    <t>Mallalasse's Veikko</t>
  </si>
  <si>
    <t>Haukedal  Lars</t>
  </si>
  <si>
    <t>NO50707/11</t>
  </si>
  <si>
    <t>Mallalasse's Vilkas-samson</t>
  </si>
  <si>
    <t>NO50708/11</t>
  </si>
  <si>
    <t>Mallalasse's Vaino</t>
  </si>
  <si>
    <t>NO50709/11</t>
  </si>
  <si>
    <t>Mallalasse's Vipinä</t>
  </si>
  <si>
    <t>NO50710/11</t>
  </si>
  <si>
    <t>Mallalasse's Vicky</t>
  </si>
  <si>
    <t>NO50711/11</t>
  </si>
  <si>
    <t>Mallalasse's Villvina</t>
  </si>
  <si>
    <t>SE53588/2011</t>
  </si>
  <si>
    <t>Fairdogs Raia</t>
  </si>
  <si>
    <t>S24382/2009</t>
  </si>
  <si>
    <t>Fairdogs Emira</t>
  </si>
  <si>
    <t>NO56469/11</t>
  </si>
  <si>
    <t>Articpro's Emperor Of Kalo Skilo</t>
  </si>
  <si>
    <t>Eriksen Signe Elen Johanna</t>
  </si>
  <si>
    <t>NO56470/11</t>
  </si>
  <si>
    <t>Articpro's Empress In Silver</t>
  </si>
  <si>
    <t>NO56471/11</t>
  </si>
  <si>
    <t>Articpro's Every Little Dream</t>
  </si>
  <si>
    <t>NO56472/11</t>
  </si>
  <si>
    <t>Articpro's Exclusive Made For You</t>
  </si>
  <si>
    <t>FI11613/12</t>
  </si>
  <si>
    <t>Lumiturpa Hälläväli</t>
  </si>
  <si>
    <t>FIN53382/08</t>
  </si>
  <si>
    <t>Lumiturpa Pate</t>
  </si>
  <si>
    <t>Takanen, Matti</t>
  </si>
  <si>
    <t>NO53727/11</t>
  </si>
  <si>
    <t>Ulldotten Sniff</t>
  </si>
  <si>
    <t>Nilsen Eva Anita/ Tomteberget David</t>
  </si>
  <si>
    <t>NO53728/11</t>
  </si>
  <si>
    <t>Ulldotten Eddie</t>
  </si>
  <si>
    <t>NO53729/11</t>
  </si>
  <si>
    <t>Ulldotten Beethoven</t>
  </si>
  <si>
    <t>NO53730/11</t>
  </si>
  <si>
    <t>Ulldotten Rosebud</t>
  </si>
  <si>
    <t>NO53731/11</t>
  </si>
  <si>
    <t>Ulldotten Nymeria</t>
  </si>
  <si>
    <t>NO53726/11</t>
  </si>
  <si>
    <t>Ulldotten Hooch</t>
  </si>
  <si>
    <t>SE54016/2011</t>
  </si>
  <si>
    <t>Fairdogs Sirus</t>
  </si>
  <si>
    <t>S60518/2009</t>
  </si>
  <si>
    <t>Fairdogs Isis</t>
  </si>
  <si>
    <t>SE54018/2011</t>
  </si>
  <si>
    <t>Fairdogs Saga</t>
  </si>
  <si>
    <t>SE54019/2011</t>
  </si>
  <si>
    <t>Fairdogs Saima</t>
  </si>
  <si>
    <t>NO52466/11</t>
  </si>
  <si>
    <t>Articpro's Fearless Fighter</t>
  </si>
  <si>
    <t>NO52467/11</t>
  </si>
  <si>
    <t>Articpro's Forever The Special</t>
  </si>
  <si>
    <t>NO52468/11</t>
  </si>
  <si>
    <t>Articpro's Flawless White Diamond</t>
  </si>
  <si>
    <t>NO52469/11</t>
  </si>
  <si>
    <t>Articpro's Future Hope</t>
  </si>
  <si>
    <t>NO52470/11</t>
  </si>
  <si>
    <t>Articpro's Fantastic Freya</t>
  </si>
  <si>
    <t>SE57012/2011</t>
  </si>
  <si>
    <t>Samejäntans Xaga</t>
  </si>
  <si>
    <t>S37219/2009</t>
  </si>
  <si>
    <t>Hofdavallens Vild Vittra</t>
  </si>
  <si>
    <t>FI54318/11</t>
  </si>
  <si>
    <t>Dagolas Ystävä</t>
  </si>
  <si>
    <t>FIN38360/00</t>
  </si>
  <si>
    <t>Lecibsin Kastanja</t>
  </si>
  <si>
    <t>NO56592/11</t>
  </si>
  <si>
    <t>Articpro's Gold Treasure</t>
  </si>
  <si>
    <t>NO56593/11</t>
  </si>
  <si>
    <t>Articpro's Give Me Glory</t>
  </si>
  <si>
    <t>NO56594/11</t>
  </si>
  <si>
    <t>Articpro's Gift To You</t>
  </si>
  <si>
    <t>NO56595/11</t>
  </si>
  <si>
    <t>Articpro's General In Command</t>
  </si>
  <si>
    <t>NO56596/11</t>
  </si>
  <si>
    <t>Articpro's Great Warrior Of North</t>
  </si>
  <si>
    <t>NO56597/11</t>
  </si>
  <si>
    <t>Articpro's Good To Be Me</t>
  </si>
  <si>
    <t>NO56598/11</t>
  </si>
  <si>
    <t>Articpro's Guess Who Wins</t>
  </si>
  <si>
    <t>NO56599/11</t>
  </si>
  <si>
    <t>Articpro's Guardian Of Dreams</t>
  </si>
  <si>
    <t>NO56600/11</t>
  </si>
  <si>
    <t>Articpro's Glorious Hope</t>
  </si>
  <si>
    <t>SE58597/2011</t>
  </si>
  <si>
    <t>Fjällfarmens Duvah</t>
  </si>
  <si>
    <t>Holmström, Winnie</t>
  </si>
  <si>
    <t>SE58745/2011</t>
  </si>
  <si>
    <t>Black Blossom Troll Ezzo</t>
  </si>
  <si>
    <t>NO55555/11</t>
  </si>
  <si>
    <t>Fjelldronningens Mira</t>
  </si>
  <si>
    <t>Bjerkseth Sissel Og Per Sten</t>
  </si>
  <si>
    <t>NO55556/11</t>
  </si>
  <si>
    <t>Fjelldronningens Minni</t>
  </si>
  <si>
    <t>NO55553/11</t>
  </si>
  <si>
    <t>Fjelldronningens Mikko</t>
  </si>
  <si>
    <t>NO55554/11</t>
  </si>
  <si>
    <t>Fjelldronningens Marco</t>
  </si>
  <si>
    <t>SE13543/2012</t>
  </si>
  <si>
    <t>Lapinlumon Beaivvi</t>
  </si>
  <si>
    <t>SE13493/2012</t>
  </si>
  <si>
    <t>Lapinlumon Kaunis Kamma</t>
  </si>
  <si>
    <t>Brandes, Sarah</t>
  </si>
  <si>
    <t>SE60992/2011</t>
  </si>
  <si>
    <t>Fjällfarmens Echo</t>
  </si>
  <si>
    <t>S31182/2009</t>
  </si>
  <si>
    <t>Fjällfarmens Teddy</t>
  </si>
  <si>
    <t>S23570/2009</t>
  </si>
  <si>
    <t>Fjällfarmens Qiwih</t>
  </si>
  <si>
    <t>FI57290/11</t>
  </si>
  <si>
    <t>Erätytön Saphe</t>
  </si>
  <si>
    <t>SE13549/2012</t>
  </si>
  <si>
    <t>Lapinlumon Culo</t>
  </si>
  <si>
    <t>DK09397/2009</t>
  </si>
  <si>
    <t>FIN43712/03</t>
  </si>
  <si>
    <t>FI15400/12</t>
  </si>
  <si>
    <t>Lapinpeikon Namupala</t>
  </si>
  <si>
    <t>FIN31024/05</t>
  </si>
  <si>
    <t>Casper</t>
  </si>
  <si>
    <t>FI21923/09</t>
  </si>
  <si>
    <t>Lapinpeikon Kassi Alma</t>
  </si>
  <si>
    <t>SE10766/2012</t>
  </si>
  <si>
    <t>Lapinluna´s Haltijatar</t>
  </si>
  <si>
    <t>SE10769/2012</t>
  </si>
  <si>
    <t>Lapinlunas Hupsulikka</t>
  </si>
  <si>
    <t>SE10765/2012</t>
  </si>
  <si>
    <t>Lapinluna's Helmi</t>
  </si>
  <si>
    <t>Ylén, Rebecka</t>
  </si>
  <si>
    <t>SE10764/2012</t>
  </si>
  <si>
    <t>Lappforsens Flamma</t>
  </si>
  <si>
    <t>SE33207/2010</t>
  </si>
  <si>
    <t>Arbalas Girkas</t>
  </si>
  <si>
    <t>S11538/2007</t>
  </si>
  <si>
    <t>Plymspireas Kierona</t>
  </si>
  <si>
    <t>Granath, Camilla</t>
  </si>
  <si>
    <t>NO57651/11</t>
  </si>
  <si>
    <t>Nipsu Av Vintervidda</t>
  </si>
  <si>
    <t>Lauluten Christian/ Wahlquist Per Ola</t>
  </si>
  <si>
    <t>NO57652/11</t>
  </si>
  <si>
    <t>Surku Av Vintervidda</t>
  </si>
  <si>
    <t>NO57653/11</t>
  </si>
  <si>
    <t>Miska Av Vintervidda</t>
  </si>
  <si>
    <t>NO57654/11</t>
  </si>
  <si>
    <t>Sanna Av Vintervidda</t>
  </si>
  <si>
    <t>NO57655/11</t>
  </si>
  <si>
    <t>Aliisa Av Vintervidda</t>
  </si>
  <si>
    <t>NO57656/11</t>
  </si>
  <si>
    <t>Jäärouva Av Vintervidda</t>
  </si>
  <si>
    <t>SE11261/2012</t>
  </si>
  <si>
    <t>Plymspireas Mauro</t>
  </si>
  <si>
    <t>Jonsson, Carina</t>
  </si>
  <si>
    <t>FI13406/12</t>
  </si>
  <si>
    <t>Lecibsin Kasperi</t>
  </si>
  <si>
    <t>FIN14442/04</t>
  </si>
  <si>
    <t>Lecibsin Klouni</t>
  </si>
  <si>
    <t>FI10061/10</t>
  </si>
  <si>
    <t>Famskin Kräpsä</t>
  </si>
  <si>
    <t>Kuusisto, Jukka</t>
  </si>
  <si>
    <t>SE11836/2012</t>
  </si>
  <si>
    <t>Jokkmokkskeesens Ayla</t>
  </si>
  <si>
    <t>S46027/2008</t>
  </si>
  <si>
    <t>Riskatsurkan Hetta-Tappuri</t>
  </si>
  <si>
    <t>S60115/2008</t>
  </si>
  <si>
    <t>Lappizaros Cebenita</t>
  </si>
  <si>
    <t>Andersson, Ann-Katrin</t>
  </si>
  <si>
    <t>SE13968/2012</t>
  </si>
  <si>
    <t>Majålkes Onni</t>
  </si>
  <si>
    <t>SE11256/2012</t>
  </si>
  <si>
    <t>Plymspireas Naarjoki</t>
  </si>
  <si>
    <t>SE10836/2010</t>
  </si>
  <si>
    <t>Almlieds Daiki</t>
  </si>
  <si>
    <t>S18936/2009</t>
  </si>
  <si>
    <t>Plymspireas For True</t>
  </si>
  <si>
    <t>SE11259/2012</t>
  </si>
  <si>
    <t>Plymspireas Niemi</t>
  </si>
  <si>
    <t>SE11255/2012</t>
  </si>
  <si>
    <t>Plymspireas Nalkki</t>
  </si>
  <si>
    <t>SE15249/2012</t>
  </si>
  <si>
    <t>Fjällfarmens Felix</t>
  </si>
  <si>
    <t>S44190/2008</t>
  </si>
  <si>
    <t>Fjällfarmens Okkra</t>
  </si>
  <si>
    <t>SE15252/2012</t>
  </si>
  <si>
    <t>Fjällfarmens Faye</t>
  </si>
  <si>
    <t>SE14708/2012</t>
  </si>
  <si>
    <t>Fairdogs Thor</t>
  </si>
  <si>
    <t>SE39033/2010</t>
  </si>
  <si>
    <t>Inari Douglas</t>
  </si>
  <si>
    <t>S58921/2009</t>
  </si>
  <si>
    <t>Fairdogs Honey</t>
  </si>
  <si>
    <t>SE14709/2012</t>
  </si>
  <si>
    <t>Fairdogs Tarek</t>
  </si>
  <si>
    <t>SE14711/2012</t>
  </si>
  <si>
    <t>Fairdogs Tuuli</t>
  </si>
  <si>
    <t>NO37284/12</t>
  </si>
  <si>
    <t>Àrbbola's Æ-lukas</t>
  </si>
  <si>
    <t>Munkebye Nina Og Thea/ Eldevik Ida</t>
  </si>
  <si>
    <t>NO37285/12</t>
  </si>
  <si>
    <t>Àrbbola's Æ-tunpra</t>
  </si>
  <si>
    <t>NO37286/12</t>
  </si>
  <si>
    <t>Àrbbola's Æli</t>
  </si>
  <si>
    <t>NO37287/12</t>
  </si>
  <si>
    <t>Àrbbola's Æ-væra</t>
  </si>
  <si>
    <t>NO37288/12</t>
  </si>
  <si>
    <t>Àrbbola's Æyla Di Zenta</t>
  </si>
  <si>
    <t>NO37289/12</t>
  </si>
  <si>
    <t>Àrbbola's Æ-nikita</t>
  </si>
  <si>
    <t>SE16173/2012</t>
  </si>
  <si>
    <t>Lappizaros Malou</t>
  </si>
  <si>
    <t>S10743/2007</t>
  </si>
  <si>
    <t>Månskimrans Golden Gimli</t>
  </si>
  <si>
    <t>S30800/2009</t>
  </si>
  <si>
    <t>Lappizaros Emira</t>
  </si>
  <si>
    <t>SE16184/2012</t>
  </si>
  <si>
    <t>Skogsgläntans Gejla</t>
  </si>
  <si>
    <t>S51605/99</t>
  </si>
  <si>
    <t>Stonefly's Balder</t>
  </si>
  <si>
    <t>S28621/2008</t>
  </si>
  <si>
    <t>Rödmossa Orissa</t>
  </si>
  <si>
    <t>Hansson, Marie</t>
  </si>
  <si>
    <t>NO32691/12</t>
  </si>
  <si>
    <t>Skottbekken's Hertug Doffen</t>
  </si>
  <si>
    <t>Hulløen Rolf Inge</t>
  </si>
  <si>
    <t>NO32685/12</t>
  </si>
  <si>
    <t>Skottbekken's Prins Elo</t>
  </si>
  <si>
    <t>NO32686/12</t>
  </si>
  <si>
    <t>Skottbekken's Prins Eroz</t>
  </si>
  <si>
    <t>NO32687/12</t>
  </si>
  <si>
    <t>Skottbekken's Prins Ekko</t>
  </si>
  <si>
    <t>NO32688/12</t>
  </si>
  <si>
    <t>Skottbekken's Prins Eddie</t>
  </si>
  <si>
    <t>NO32689/12</t>
  </si>
  <si>
    <t>Skottbekken's Prinsesse Enya</t>
  </si>
  <si>
    <t>NO32690/12</t>
  </si>
  <si>
    <t>Skottbekken's Prinsesse Evita</t>
  </si>
  <si>
    <t>NO37371/12</t>
  </si>
  <si>
    <t>Àrbbola's Ø-varg</t>
  </si>
  <si>
    <t>NO37372/12</t>
  </si>
  <si>
    <t>Àrbbola's Ønske</t>
  </si>
  <si>
    <t>NO37373/12</t>
  </si>
  <si>
    <t>Àrbbola's Øurora</t>
  </si>
  <si>
    <t>NO37374/12</t>
  </si>
  <si>
    <t>Àrbbola's Øyesten Lexi</t>
  </si>
  <si>
    <t>NO37375/12</t>
  </si>
  <si>
    <t>Àrbbola's Ørva</t>
  </si>
  <si>
    <t>NO37370/12</t>
  </si>
  <si>
    <t>Àrbbola's Ø-louis</t>
  </si>
  <si>
    <t>SE17438/2012</t>
  </si>
  <si>
    <t>Skoglundens Aro</t>
  </si>
  <si>
    <t>S30803/2009</t>
  </si>
  <si>
    <t>Lappizaros Eldo</t>
  </si>
  <si>
    <t>S31549/2009</t>
  </si>
  <si>
    <t>Y-stammens Aamurusko</t>
  </si>
  <si>
    <t>Skoglund, Mariana</t>
  </si>
  <si>
    <t>NO35916/12</t>
  </si>
  <si>
    <t>Mallalasse's Frost</t>
  </si>
  <si>
    <t>NO35917/12</t>
  </si>
  <si>
    <t>Mallalasse's Wakira</t>
  </si>
  <si>
    <t>FI20146/12</t>
  </si>
  <si>
    <t>Jokikylän Neiti Piitu</t>
  </si>
  <si>
    <t>FIN40823/06</t>
  </si>
  <si>
    <t>NO35124/12</t>
  </si>
  <si>
    <t>Mico</t>
  </si>
  <si>
    <t>NO35125/12</t>
  </si>
  <si>
    <t>NO35126/12</t>
  </si>
  <si>
    <t>Mille</t>
  </si>
  <si>
    <t>NO35127/12</t>
  </si>
  <si>
    <t>NO35128/12</t>
  </si>
  <si>
    <t>Tanya</t>
  </si>
  <si>
    <t>FI22211/12</t>
  </si>
  <si>
    <t>Lecibsin Hilmanni</t>
  </si>
  <si>
    <t>Ekonoja, Markku</t>
  </si>
  <si>
    <t>SE24683/2012</t>
  </si>
  <si>
    <t>Black Blossom Troll Hozz</t>
  </si>
  <si>
    <t>S64917/2007</t>
  </si>
  <si>
    <t>Black Blossom Sir Yagos</t>
  </si>
  <si>
    <t>FI24951/12</t>
  </si>
  <si>
    <t>Dagolas Zeena</t>
  </si>
  <si>
    <t>FIN34656/06</t>
  </si>
  <si>
    <t>Lumiturpa Lapinyö</t>
  </si>
  <si>
    <t>FI24950/12</t>
  </si>
  <si>
    <t>Dagolas Zirbula</t>
  </si>
  <si>
    <t>Vääräniemi, Miia</t>
  </si>
  <si>
    <t>SE25504/2012</t>
  </si>
  <si>
    <t>Almlieds Gina</t>
  </si>
  <si>
    <t>S49511/2008</t>
  </si>
  <si>
    <t>Herding Instinct's Han Solo</t>
  </si>
  <si>
    <t>SE41936/2010</t>
  </si>
  <si>
    <t>Ruskahallan Esteri</t>
  </si>
  <si>
    <t>SE26139/2012</t>
  </si>
  <si>
    <t>Brickebos Adriana</t>
  </si>
  <si>
    <t>S14846/2009</t>
  </si>
  <si>
    <t>Black Blossom Lady Gizza</t>
  </si>
  <si>
    <t>Wemmer, Catrin</t>
  </si>
  <si>
    <t>NO42351/12</t>
  </si>
  <si>
    <t>Ulldotten Turre</t>
  </si>
  <si>
    <t>NO42352/12</t>
  </si>
  <si>
    <t>Ulldotten Fjosok</t>
  </si>
  <si>
    <t>NO42353/12</t>
  </si>
  <si>
    <t>Ulldotten Knotas</t>
  </si>
  <si>
    <t>NO42354/12</t>
  </si>
  <si>
    <t>Ulldotten Borka</t>
  </si>
  <si>
    <t>NO42355/12</t>
  </si>
  <si>
    <t>Ulldotten Ronja Røverdatter</t>
  </si>
  <si>
    <t>NO43708/12</t>
  </si>
  <si>
    <t>Brocaire's Chevalier Wematin</t>
  </si>
  <si>
    <t>NO43709/12</t>
  </si>
  <si>
    <t>Brocaire's Frodo Akecmeta</t>
  </si>
  <si>
    <t>NO43710/12</t>
  </si>
  <si>
    <t>Brocaire's Maxi Takuda</t>
  </si>
  <si>
    <t>NO43711/12</t>
  </si>
  <si>
    <t>Brocaire's Donuma Omaha</t>
  </si>
  <si>
    <t>NO43712/12</t>
  </si>
  <si>
    <t>Brocaire's Galilahi</t>
  </si>
  <si>
    <t>NO43713/12</t>
  </si>
  <si>
    <t>Brocaire's Tadita</t>
  </si>
  <si>
    <t>FI25050/12</t>
  </si>
  <si>
    <t>Hiittanan Paimentyttö</t>
  </si>
  <si>
    <t>FIN53157/08</t>
  </si>
  <si>
    <t>Hiittanan Ivana</t>
  </si>
  <si>
    <t>Venejärvi, Irene</t>
  </si>
  <si>
    <t>SE31172/2012</t>
  </si>
  <si>
    <t>Black Track's Scooter</t>
  </si>
  <si>
    <t>S22930/2009</t>
  </si>
  <si>
    <t>Black Track's Myrrah</t>
  </si>
  <si>
    <t>SE31173/2012</t>
  </si>
  <si>
    <t>Black Track's Snöa</t>
  </si>
  <si>
    <t>NO40787/12</t>
  </si>
  <si>
    <t>Mallalasse's X Oliver</t>
  </si>
  <si>
    <t>NO40788/12</t>
  </si>
  <si>
    <t>Mallalasse's Xanty</t>
  </si>
  <si>
    <t>NO41914/12</t>
  </si>
  <si>
    <t>ONNI's Hero of Simba</t>
  </si>
  <si>
    <t>Karlsen Frank-Robert/ Gjermundsen Jessica Sara Elisabeth</t>
  </si>
  <si>
    <t>NO41915/12</t>
  </si>
  <si>
    <t>ONNI's Hero of Rasco</t>
  </si>
  <si>
    <t>NO41916/12</t>
  </si>
  <si>
    <t>ONNI's Hero of Frikk</t>
  </si>
  <si>
    <t>NO41917/12</t>
  </si>
  <si>
    <t>ONNI's Hero of Bamse</t>
  </si>
  <si>
    <t>NO41918/12</t>
  </si>
  <si>
    <t>ONNI's Hero of Sisu</t>
  </si>
  <si>
    <t>SE44221/2012</t>
  </si>
  <si>
    <t>Lapinlumon Essi</t>
  </si>
  <si>
    <t>SE18161/2012</t>
  </si>
  <si>
    <t>SE18238/2012</t>
  </si>
  <si>
    <t>SE34511/2012</t>
  </si>
  <si>
    <t>Almlieds Hera</t>
  </si>
  <si>
    <t>NO41566/20</t>
  </si>
  <si>
    <t>Dilko</t>
  </si>
  <si>
    <t>FI34600/12</t>
  </si>
  <si>
    <t>Lecibsin Solisti</t>
  </si>
  <si>
    <t>FIN50266/08</t>
  </si>
  <si>
    <t>Lecibsin Soinne</t>
  </si>
  <si>
    <t>SE36254/2012</t>
  </si>
  <si>
    <t>Black Track's Timon</t>
  </si>
  <si>
    <t>S22929/2009</t>
  </si>
  <si>
    <t>Black Track's Must</t>
  </si>
  <si>
    <t>S19812/2008</t>
  </si>
  <si>
    <t>Black Track's Latte</t>
  </si>
  <si>
    <t>SE36259/2012</t>
  </si>
  <si>
    <t>Black Track's Tingeling</t>
  </si>
  <si>
    <t>Kernen, Annika</t>
  </si>
  <si>
    <t>NO44778/12</t>
  </si>
  <si>
    <t>Robb Stark Av Morgentaakedalen</t>
  </si>
  <si>
    <t>Ringsevjen Jon/ Petersen Freja Anemone Bay</t>
  </si>
  <si>
    <t>NO44779/12</t>
  </si>
  <si>
    <t>Tyrion Av Morgentaakedalen</t>
  </si>
  <si>
    <t>NO44780/12</t>
  </si>
  <si>
    <t>Daenerys Av Morgentaakedalen</t>
  </si>
  <si>
    <t>NO44781/12</t>
  </si>
  <si>
    <t>Lyanna Stark Av Morgentaakedalen</t>
  </si>
  <si>
    <t>NO44782/12</t>
  </si>
  <si>
    <t>Margaery Tyrell Av Morgentaakedalen</t>
  </si>
  <si>
    <t>NO44783/12</t>
  </si>
  <si>
    <t>Alayne Stone Av Morgentaakedalen</t>
  </si>
  <si>
    <t>NO47192/12</t>
  </si>
  <si>
    <t>Pakkanen Av Vintervidda</t>
  </si>
  <si>
    <t>NO47193/12</t>
  </si>
  <si>
    <t>Puhuri Av Vintervidda</t>
  </si>
  <si>
    <t>NO47194/12</t>
  </si>
  <si>
    <t>Tuuli Av Vintervidda</t>
  </si>
  <si>
    <t>NO47195/12</t>
  </si>
  <si>
    <t>Kuura Av Vintervidda</t>
  </si>
  <si>
    <t>NO47188/12</t>
  </si>
  <si>
    <t>Ukkonen Av Vintervidda</t>
  </si>
  <si>
    <t>NO47189/12</t>
  </si>
  <si>
    <t>Kaamos Av Vintervidda</t>
  </si>
  <si>
    <t>NO47190/12</t>
  </si>
  <si>
    <t>Revontuli Av Vintervidda</t>
  </si>
  <si>
    <t>NO47191/12</t>
  </si>
  <si>
    <t>Kuuraparta Av Vintervidda</t>
  </si>
  <si>
    <t>SE48351/2012</t>
  </si>
  <si>
    <t>SE48310/2012</t>
  </si>
  <si>
    <t>SE41723/2012</t>
  </si>
  <si>
    <t>Gödalens Cayenne</t>
  </si>
  <si>
    <t>S19222/2007</t>
  </si>
  <si>
    <t>Black Blossom Sir Sparrow</t>
  </si>
  <si>
    <t>Jansson, Kjell-inge</t>
  </si>
  <si>
    <t>SE41724/2012</t>
  </si>
  <si>
    <t>Gödalens Carisma</t>
  </si>
  <si>
    <t>SE41725/2012</t>
  </si>
  <si>
    <t>Gödalens Comet</t>
  </si>
  <si>
    <t>SE41726/2012</t>
  </si>
  <si>
    <t>Gödalens Ceasar</t>
  </si>
  <si>
    <t>SE41402/2012</t>
  </si>
  <si>
    <t>Black Blossom Troll Kajsa</t>
  </si>
  <si>
    <t>SE16317/2010</t>
  </si>
  <si>
    <t>FI368812/12</t>
  </si>
  <si>
    <t>Barffas Savkkus</t>
  </si>
  <si>
    <t>FI36389/12</t>
  </si>
  <si>
    <t>Barffas Skalddas</t>
  </si>
  <si>
    <t>SE39151/2012</t>
  </si>
  <si>
    <t>Lapprikets Usko</t>
  </si>
  <si>
    <t>SE18519/2010</t>
  </si>
  <si>
    <t>Lapprikets Nazir</t>
  </si>
  <si>
    <t>SE31320/2010</t>
  </si>
  <si>
    <t>Lapprikets Piita</t>
  </si>
  <si>
    <t>SE39153/2012</t>
  </si>
  <si>
    <t>Lapprikets Urax</t>
  </si>
  <si>
    <t>FI44515/12</t>
  </si>
  <si>
    <t>Fidelis Vilkas</t>
  </si>
  <si>
    <t>FI22654/09</t>
  </si>
  <si>
    <t>Fidelis Lumikuningas</t>
  </si>
  <si>
    <t>FIN28730/05</t>
  </si>
  <si>
    <t>Saraharjun Lumikki</t>
  </si>
  <si>
    <t>Niemi, Eeva</t>
  </si>
  <si>
    <t>NO44650/12</t>
  </si>
  <si>
    <t>Pondus</t>
  </si>
  <si>
    <t>Olsen, Beathe Julie</t>
  </si>
  <si>
    <t>NO44651/12</t>
  </si>
  <si>
    <t>Falco</t>
  </si>
  <si>
    <t>NO44652/12</t>
  </si>
  <si>
    <t>Zira</t>
  </si>
  <si>
    <t>SE44220/2012</t>
  </si>
  <si>
    <t>Lapinlumon Elmeri</t>
  </si>
  <si>
    <t>NO47284/12</t>
  </si>
  <si>
    <t>Fjelldronningens Nellie</t>
  </si>
  <si>
    <t>NO47288/12</t>
  </si>
  <si>
    <t>Fjelldronningens Nadia</t>
  </si>
  <si>
    <t>NO47287/12</t>
  </si>
  <si>
    <t>Fjelldronningens Nani</t>
  </si>
  <si>
    <t>NO47286/12</t>
  </si>
  <si>
    <t>Fjelldronningens Nikita</t>
  </si>
  <si>
    <t>NO47285/12</t>
  </si>
  <si>
    <t>Fjelldronningens Nika</t>
  </si>
  <si>
    <t>FI40447/12</t>
  </si>
  <si>
    <t>Taikalumon Fabio</t>
  </si>
  <si>
    <t>FIN58413/08</t>
  </si>
  <si>
    <t>Lecibsin Kepponen</t>
  </si>
  <si>
    <t>NO35929/13</t>
  </si>
  <si>
    <t>Amadeus</t>
  </si>
  <si>
    <t>Sundseth, Synnøve</t>
  </si>
  <si>
    <t>NO35930/13</t>
  </si>
  <si>
    <t>Ailo Kaizer</t>
  </si>
  <si>
    <t>NO35931/13</t>
  </si>
  <si>
    <t>Aladin Benz</t>
  </si>
  <si>
    <t>NO35932/13</t>
  </si>
  <si>
    <t>Ally Ayla</t>
  </si>
  <si>
    <t>NO35933/13</t>
  </si>
  <si>
    <t>NO47196/12</t>
  </si>
  <si>
    <t>Ukko Av Vintervidda</t>
  </si>
  <si>
    <t>NO47197/12</t>
  </si>
  <si>
    <t>Lemminkäinen av VINTERVIDDA</t>
  </si>
  <si>
    <t>NO47198/12</t>
  </si>
  <si>
    <t>Väinämöinen av VINTERVIDDA</t>
  </si>
  <si>
    <t>NO47199/12</t>
  </si>
  <si>
    <t>Marjatta Av Vintervidda</t>
  </si>
  <si>
    <t>NO47200/12</t>
  </si>
  <si>
    <t>Louhi Av Vintervidda</t>
  </si>
  <si>
    <t>NO47201/12</t>
  </si>
  <si>
    <t>Aino Av Vintervidda</t>
  </si>
  <si>
    <t>NO47617/12</t>
  </si>
  <si>
    <t>Napakettu Iso</t>
  </si>
  <si>
    <t>NO47618/12</t>
  </si>
  <si>
    <t>Napakettu Isosisar</t>
  </si>
  <si>
    <t>NO47619/12</t>
  </si>
  <si>
    <t>Napakettu Ilakka</t>
  </si>
  <si>
    <t>NO47620/12</t>
  </si>
  <si>
    <t>Napakettu Ilta</t>
  </si>
  <si>
    <t>NO47616/12</t>
  </si>
  <si>
    <t>Napakettu Isoveli</t>
  </si>
  <si>
    <t>FI41304/12</t>
  </si>
  <si>
    <t>Jehnajan Metka</t>
  </si>
  <si>
    <t>SE44781/2012</t>
  </si>
  <si>
    <t>Lapinluna's Itsenpäinen</t>
  </si>
  <si>
    <t>S53228/2007</t>
  </si>
  <si>
    <t>Lapinluna's Aeros Troy</t>
  </si>
  <si>
    <t>SE44782/2012</t>
  </si>
  <si>
    <t>Lapinluna's Ilonyllätys</t>
  </si>
  <si>
    <t>SE43654/2012</t>
  </si>
  <si>
    <t>Lapplunden Bella</t>
  </si>
  <si>
    <t>S44184/2008</t>
  </si>
  <si>
    <t>Tomtängens Axe</t>
  </si>
  <si>
    <t>SE52717/2010</t>
  </si>
  <si>
    <t>Strix's Kuchiki</t>
  </si>
  <si>
    <t>Kuoljok, Maja</t>
  </si>
  <si>
    <t>SE43656/2012</t>
  </si>
  <si>
    <t>Lapplunden Bianca</t>
  </si>
  <si>
    <t>NO47760/12</t>
  </si>
  <si>
    <t>Schanderulvens Usko</t>
  </si>
  <si>
    <t>Marki Alex-Sander</t>
  </si>
  <si>
    <t>NO47761/12</t>
  </si>
  <si>
    <t>Schanderulvens Uoleevi</t>
  </si>
  <si>
    <t>NO47762/12</t>
  </si>
  <si>
    <t>Schanderulvens Ukkonilma</t>
  </si>
  <si>
    <t>NO47763/12</t>
  </si>
  <si>
    <t>Schanderulvens Unikuva</t>
  </si>
  <si>
    <t>NO47764/12</t>
  </si>
  <si>
    <t>Schanderulvens Unelma</t>
  </si>
  <si>
    <t>NO49266/12</t>
  </si>
  <si>
    <t>Donna Av Askelapp</t>
  </si>
  <si>
    <t>Askeland Arne/ Fosse Linda</t>
  </si>
  <si>
    <t>NO49267/12</t>
  </si>
  <si>
    <t>Dorris Av Askelapp</t>
  </si>
  <si>
    <t>NO49268/12</t>
  </si>
  <si>
    <t>Diana Av Askelapp</t>
  </si>
  <si>
    <t>NO49269/12</t>
  </si>
  <si>
    <t>Dipsy Av Askelapp</t>
  </si>
  <si>
    <t>FI42343/12</t>
  </si>
  <si>
    <t>Ullastiina Kiinto</t>
  </si>
  <si>
    <t>FI59808/10</t>
  </si>
  <si>
    <t>Hiidenlahden Reetu</t>
  </si>
  <si>
    <t>FIN53873/08</t>
  </si>
  <si>
    <t>Ullastiina Fanni</t>
  </si>
  <si>
    <t>Martti, Kamila</t>
  </si>
  <si>
    <t>SE49221/2012</t>
  </si>
  <si>
    <t>Lapinlumon Fieski</t>
  </si>
  <si>
    <t>FIN17419/02</t>
  </si>
  <si>
    <t>Orso-farm Ötömötinen</t>
  </si>
  <si>
    <t>DK20686/2006</t>
  </si>
  <si>
    <t>Lapinlumon Tupsutassu</t>
  </si>
  <si>
    <t>SE49225/2012</t>
  </si>
  <si>
    <t>Lapinlumon Filttihattu</t>
  </si>
  <si>
    <t>SE49179/2012</t>
  </si>
  <si>
    <t>NO49567/12</t>
  </si>
  <si>
    <t>Lappehiets Glade Frøya</t>
  </si>
  <si>
    <t>NO49566/12</t>
  </si>
  <si>
    <t>Lappehiets Glitrende Teru</t>
  </si>
  <si>
    <t>NO49565/12</t>
  </si>
  <si>
    <t>Lappehiets Godeste Essi</t>
  </si>
  <si>
    <t>NO49562/12</t>
  </si>
  <si>
    <t>Lappehiets Gogutten Säimo</t>
  </si>
  <si>
    <t>NO49563/12</t>
  </si>
  <si>
    <t>LAPPEHIETS Gromgutten Ingo</t>
  </si>
  <si>
    <t>NO49564/12</t>
  </si>
  <si>
    <t>Lappehiets Gojenta Kira</t>
  </si>
  <si>
    <t>FI45797/12</t>
  </si>
  <si>
    <t>Shacal Cge Popeda</t>
  </si>
  <si>
    <t>FI57568/10</t>
  </si>
  <si>
    <t>Shacal Maskotti</t>
  </si>
  <si>
    <t>FI12073/12</t>
  </si>
  <si>
    <t>Raddokas Ritva</t>
  </si>
  <si>
    <t>SE47716/2012</t>
  </si>
  <si>
    <t>FAIRDOGS ZARA-WARGA</t>
  </si>
  <si>
    <t>S5821/2009</t>
  </si>
  <si>
    <t>NO48442/12</t>
  </si>
  <si>
    <t>Øyerfjellets Peiko</t>
  </si>
  <si>
    <t>SE18244/2012</t>
  </si>
  <si>
    <t>Lapinlumon Velho</t>
  </si>
  <si>
    <t>Torgersen Annemor og Jon Henning</t>
  </si>
  <si>
    <t>NO48443/12</t>
  </si>
  <si>
    <t>Øyerfjellets Paras Nanok</t>
  </si>
  <si>
    <t>NO48444/12</t>
  </si>
  <si>
    <t>Øyerfjellets P-balto</t>
  </si>
  <si>
    <t>NO48445/12</t>
  </si>
  <si>
    <t>Øyerfjellets Petra</t>
  </si>
  <si>
    <t>NO50419/12</t>
  </si>
  <si>
    <t>Lappe Tikko's O-trygg</t>
  </si>
  <si>
    <t>Haugen Kjærsti Mariann Wasbråten</t>
  </si>
  <si>
    <t>NO50423/12</t>
  </si>
  <si>
    <t>Lappe Tikko's Olia</t>
  </si>
  <si>
    <t>NO50420/12</t>
  </si>
  <si>
    <t>Lappe Tikko's O-prince</t>
  </si>
  <si>
    <t>NO50421/12</t>
  </si>
  <si>
    <t>Lappe Tikko's O-fia</t>
  </si>
  <si>
    <t>NO50422/12</t>
  </si>
  <si>
    <t>Lappe Tikko's O-bella</t>
  </si>
  <si>
    <t>SE50858/2012</t>
  </si>
  <si>
    <t>Samejäntans Änny</t>
  </si>
  <si>
    <t>SE44968/2010</t>
  </si>
  <si>
    <t>Lappglims Tamahome</t>
  </si>
  <si>
    <t>S48201/2009</t>
  </si>
  <si>
    <t>Björkvallens Java</t>
  </si>
  <si>
    <t>Eriksson, Anette</t>
  </si>
  <si>
    <t>NO51042/12</t>
  </si>
  <si>
    <t>Lumikki Dendi</t>
  </si>
  <si>
    <t>NO51043/12</t>
  </si>
  <si>
    <t>Lumikki Dahlia</t>
  </si>
  <si>
    <t>NO51044/12</t>
  </si>
  <si>
    <t>LUMIKKI Daenerys Stormborn</t>
  </si>
  <si>
    <t>NO51045/12</t>
  </si>
  <si>
    <t>LUMIKKI Dixie Deluxe</t>
  </si>
  <si>
    <t>NO51046/12</t>
  </si>
  <si>
    <t>Lumikki Dina Delete</t>
  </si>
  <si>
    <t>NO51047/12</t>
  </si>
  <si>
    <t>Lumikki Diida</t>
  </si>
  <si>
    <t>NO51506/12</t>
  </si>
  <si>
    <t>Grubenrampens Evo</t>
  </si>
  <si>
    <t>S49510/2008</t>
  </si>
  <si>
    <t>Herding Instinct's Anakin Skywalker</t>
  </si>
  <si>
    <t>Arnesen Trude Mari</t>
  </si>
  <si>
    <t>NO51507/12</t>
  </si>
  <si>
    <t>Grubenrampens Marja</t>
  </si>
  <si>
    <t>NO51508/12</t>
  </si>
  <si>
    <t>Grubenrampens Ciara</t>
  </si>
  <si>
    <t>NO51509/12</t>
  </si>
  <si>
    <t>Grubenrampens Noomi</t>
  </si>
  <si>
    <t>NO51510/12</t>
  </si>
  <si>
    <t>Grubenrampens Catja Kay</t>
  </si>
  <si>
    <t>NO51511/12</t>
  </si>
  <si>
    <t>Grubenrampens Cattlin</t>
  </si>
  <si>
    <t>NO51512/12</t>
  </si>
  <si>
    <t>Grubenrampens Teddy</t>
  </si>
  <si>
    <t>NO50479/12</t>
  </si>
  <si>
    <t>Lapinhelmis Rambo</t>
  </si>
  <si>
    <t>Heed, Julie Alexandra</t>
  </si>
  <si>
    <t>NO50480/12</t>
  </si>
  <si>
    <t>Lapinhelmis Guinness</t>
  </si>
  <si>
    <t>NO50481/12</t>
  </si>
  <si>
    <t>Lapinhelmis Gyver</t>
  </si>
  <si>
    <t>NO50482/12</t>
  </si>
  <si>
    <t>Lapinhelmis Gizmo</t>
  </si>
  <si>
    <t>NO50483/12</t>
  </si>
  <si>
    <t>Lapinhelmis Zorro</t>
  </si>
  <si>
    <t>NO50484/12</t>
  </si>
  <si>
    <t>Lapinhelmis Ginsy</t>
  </si>
  <si>
    <t>NO50485/12</t>
  </si>
  <si>
    <t>Lapinhelmis Gucci</t>
  </si>
  <si>
    <t>NO50486/12</t>
  </si>
  <si>
    <t>Lapinhelmis Kira</t>
  </si>
  <si>
    <t>SE50728/2012</t>
  </si>
  <si>
    <t>Lappizaros Orouchimaru</t>
  </si>
  <si>
    <t>SE44966/2010</t>
  </si>
  <si>
    <t>Vallarjäntans Salsa</t>
  </si>
  <si>
    <t>Eriksson, Camilla</t>
  </si>
  <si>
    <t>NO52096/12</t>
  </si>
  <si>
    <t>Mallalasse's Yksi</t>
  </si>
  <si>
    <t>NO52097/12</t>
  </si>
  <si>
    <t>Mallalasse's Yre-lilli</t>
  </si>
  <si>
    <t>NO52091/12</t>
  </si>
  <si>
    <t>Mallalasse's Yari</t>
  </si>
  <si>
    <t>NO52092/12</t>
  </si>
  <si>
    <t>Mallalasse's Yasso</t>
  </si>
  <si>
    <t>NO52093/12</t>
  </si>
  <si>
    <t>Mallalasse's Yatzi</t>
  </si>
  <si>
    <t>NO52094/12</t>
  </si>
  <si>
    <t>Mallalasse's Yliveto</t>
  </si>
  <si>
    <t>NO52095/12</t>
  </si>
  <si>
    <t>Mallalasse's Ylva</t>
  </si>
  <si>
    <t>FI48989/12</t>
  </si>
  <si>
    <t>Kirjohäntä Villikelekka</t>
  </si>
  <si>
    <t>FIN17231/08</t>
  </si>
  <si>
    <t>Kirjohäntä Johannyttoki</t>
  </si>
  <si>
    <t>Mielonen, Leena</t>
  </si>
  <si>
    <t>NO53263/12</t>
  </si>
  <si>
    <t>Keiserkrona's Amir</t>
  </si>
  <si>
    <t>Nilsen Jorunn Synnøve</t>
  </si>
  <si>
    <t>NO53264/12</t>
  </si>
  <si>
    <t>Keiserkrona's Ask</t>
  </si>
  <si>
    <t>NO53265/12</t>
  </si>
  <si>
    <t>Keiserkrona's Ante</t>
  </si>
  <si>
    <t>NO53266/12</t>
  </si>
  <si>
    <t>Keiserkrona's Amira</t>
  </si>
  <si>
    <t>NO53267/12</t>
  </si>
  <si>
    <t>Keiserkrona's Amber</t>
  </si>
  <si>
    <t>NO53268/12</t>
  </si>
  <si>
    <t>Keiserkrona's Aivi</t>
  </si>
  <si>
    <t>NO53269/12</t>
  </si>
  <si>
    <t>Keiserkrona's Arwen</t>
  </si>
  <si>
    <t>NO52993/12</t>
  </si>
  <si>
    <t>Polarlappens Diezel</t>
  </si>
  <si>
    <t>Slettbakk Siv Tone</t>
  </si>
  <si>
    <t>NO52994/12</t>
  </si>
  <si>
    <t>Polarlappens Dexter</t>
  </si>
  <si>
    <t>NO52995/12</t>
  </si>
  <si>
    <t>Polarlappens Demi</t>
  </si>
  <si>
    <t>NO52996/12</t>
  </si>
  <si>
    <t>Polarlappens Diwa</t>
  </si>
  <si>
    <t>NO52997/12</t>
  </si>
  <si>
    <t>Polarlappens Dina</t>
  </si>
  <si>
    <t>SE53980/2012</t>
  </si>
  <si>
    <t>Lapinlumon Gatna</t>
  </si>
  <si>
    <t>FIN12230/07</t>
  </si>
  <si>
    <t>DK08710/2010</t>
  </si>
  <si>
    <t>Lapinlumoen Poutapilvi</t>
  </si>
  <si>
    <t>NO53840/12</t>
  </si>
  <si>
    <t>Kalo Skilo's Like A Boss</t>
  </si>
  <si>
    <t>Knudsen  Maria Lauvhaug</t>
  </si>
  <si>
    <t>NO53841/12</t>
  </si>
  <si>
    <t>KALO SKILO's Challenge Accepted</t>
  </si>
  <si>
    <t>NO53842/12</t>
  </si>
  <si>
    <t>KALO SKILO's Brace Yourself</t>
  </si>
  <si>
    <t>NO53843/12</t>
  </si>
  <si>
    <t>Kalo Skilo's True Story</t>
  </si>
  <si>
    <t>NO53844/12</t>
  </si>
  <si>
    <t>KALO SKILO's High Expectations</t>
  </si>
  <si>
    <t>NO53845/12</t>
  </si>
  <si>
    <t>Kalo Skilo's Haters Gonna Hate</t>
  </si>
  <si>
    <t>SE55817/2012</t>
  </si>
  <si>
    <t>Månskimrans Svea Sockersöt</t>
  </si>
  <si>
    <t>SE22203/2010</t>
  </si>
  <si>
    <t>Lapprufsets Keito</t>
  </si>
  <si>
    <t>S44977/2009</t>
  </si>
  <si>
    <t>Månskimrans Lina Norrsken</t>
  </si>
  <si>
    <t>Källqvist, Maria</t>
  </si>
  <si>
    <t>FI53063/12</t>
  </si>
  <si>
    <t>Fihtolas Nonparelli</t>
  </si>
  <si>
    <t>FIN27170/06</t>
  </si>
  <si>
    <t>Fihtolas Yippii</t>
  </si>
  <si>
    <t>SE55149/2012</t>
  </si>
  <si>
    <t>Raiddokas Wiida</t>
  </si>
  <si>
    <t>SE55729/2010</t>
  </si>
  <si>
    <t>Kuurakuonon Finskin Friidu</t>
  </si>
  <si>
    <t>Molin, Raili</t>
  </si>
  <si>
    <t>SE55687/2012</t>
  </si>
  <si>
    <t>Fjällfarmens Harley</t>
  </si>
  <si>
    <t>SE52655/2011</t>
  </si>
  <si>
    <t>Shakal Renki-poika</t>
  </si>
  <si>
    <t>S44766/2009</t>
  </si>
  <si>
    <t>Arbalas Saiva</t>
  </si>
  <si>
    <t>SE55691/2012</t>
  </si>
  <si>
    <t>Fjällfarmens Humla</t>
  </si>
  <si>
    <t>SE55151/2012</t>
  </si>
  <si>
    <t>Raiddokas Warro</t>
  </si>
  <si>
    <t>SE58143/2012</t>
  </si>
  <si>
    <t>Lapinlumon Harmaasukka</t>
  </si>
  <si>
    <t>SE55684/2012</t>
  </si>
  <si>
    <t>Black Blossom Troll Lejon</t>
  </si>
  <si>
    <t>Julin, Pia</t>
  </si>
  <si>
    <t>NO52973/12</t>
  </si>
  <si>
    <t>MYEIKO's Barnabas</t>
  </si>
  <si>
    <t>Størvold Mary</t>
  </si>
  <si>
    <t>NO52974/12</t>
  </si>
  <si>
    <t>MYEIKO's Benjamin</t>
  </si>
  <si>
    <t>NO52975/12</t>
  </si>
  <si>
    <t>MYEIKO's Bernhard</t>
  </si>
  <si>
    <t>NO52972/12</t>
  </si>
  <si>
    <t>MYEIKO's Bartolomeus</t>
  </si>
  <si>
    <t>NO52976/12</t>
  </si>
  <si>
    <t>Myeiko's Beeni</t>
  </si>
  <si>
    <t>DK16665/2012</t>
  </si>
  <si>
    <t>Kjelstrups ASKI</t>
  </si>
  <si>
    <t>DK08441/2009</t>
  </si>
  <si>
    <t>Gottorp's Rihna</t>
  </si>
  <si>
    <t>Kjelstrup, Lone Normann</t>
  </si>
  <si>
    <t>NO57634/12</t>
  </si>
  <si>
    <t>Ulldotten Snappen</t>
  </si>
  <si>
    <t>SE28185/2012</t>
  </si>
  <si>
    <t>Lapinlumon Noaidi</t>
  </si>
  <si>
    <t>NO57635/12</t>
  </si>
  <si>
    <t>Ulldotten Litletind</t>
  </si>
  <si>
    <t>NO57636/12</t>
  </si>
  <si>
    <t>Ulldotten Offir</t>
  </si>
  <si>
    <t>NO57637/12</t>
  </si>
  <si>
    <t>Ulldotten Loppatind</t>
  </si>
  <si>
    <t>SE56954/2012</t>
  </si>
  <si>
    <t>Zlatan</t>
  </si>
  <si>
    <t>Lindberg, Dan</t>
  </si>
  <si>
    <t>SE56953/2012</t>
  </si>
  <si>
    <t>Henke</t>
  </si>
  <si>
    <t>NO58121/12</t>
  </si>
  <si>
    <t>Jacob Av Kvaalsfeltet</t>
  </si>
  <si>
    <t>Jørstad Ingvill/ Reitan Espen</t>
  </si>
  <si>
    <t>NO58122/12</t>
  </si>
  <si>
    <t>Jonas Av Kvaalsfeltet</t>
  </si>
  <si>
    <t>NO58123/12</t>
  </si>
  <si>
    <t>Juanita Av Kvaalsfeltet</t>
  </si>
  <si>
    <t>NO58124/12</t>
  </si>
  <si>
    <t>Jenna Av Kvaalsfeltet</t>
  </si>
  <si>
    <t>SE59717/2012</t>
  </si>
  <si>
    <t>Lappizaros Puma</t>
  </si>
  <si>
    <t>SE40232/2010</t>
  </si>
  <si>
    <t>Lappizaros Jumo</t>
  </si>
  <si>
    <t>SE58134/2012</t>
  </si>
  <si>
    <t>Lapinlumon Iloilme</t>
  </si>
  <si>
    <t>SE 57971/2012</t>
  </si>
  <si>
    <t>SE58131/2012</t>
  </si>
  <si>
    <t>Lapinlumon Ilo</t>
  </si>
  <si>
    <t>SE57971/2012</t>
  </si>
  <si>
    <t>Lapinlumon Mustikka</t>
  </si>
  <si>
    <t>SE58135/2012</t>
  </si>
  <si>
    <t>Lapinlumon Ilonpisara</t>
  </si>
  <si>
    <t>SE58132/2012</t>
  </si>
  <si>
    <t>Lapinlumon Ilolas</t>
  </si>
  <si>
    <t>SE60783/2012</t>
  </si>
  <si>
    <t>King Blue Lagoon Beautyfull Bianca</t>
  </si>
  <si>
    <t>SE12608/2001</t>
  </si>
  <si>
    <t>S20345/2004</t>
  </si>
  <si>
    <t>NO58301/12</t>
  </si>
  <si>
    <t>Lappejentas Loktana Lihkku</t>
  </si>
  <si>
    <t>Linås Ida</t>
  </si>
  <si>
    <t>NO58302/12</t>
  </si>
  <si>
    <t>Lappejentas Lovely Lizzie</t>
  </si>
  <si>
    <t>NO58303/12</t>
  </si>
  <si>
    <t>Lappejentas Luna</t>
  </si>
  <si>
    <t>NO58304/12</t>
  </si>
  <si>
    <t>Lappejentas Lumi</t>
  </si>
  <si>
    <t>NO58305/12</t>
  </si>
  <si>
    <t>Lappejentas Lexie</t>
  </si>
  <si>
    <t>NO58306/12</t>
  </si>
  <si>
    <t>Lappejentas Lihkku</t>
  </si>
  <si>
    <t>SE11515/2013</t>
  </si>
  <si>
    <t>Fjällfarmens Jim</t>
  </si>
  <si>
    <t>SE13895/2013</t>
  </si>
  <si>
    <t>Herding Instinct's Ohsåfin</t>
  </si>
  <si>
    <t>NO31547/13</t>
  </si>
  <si>
    <t>Mallalasse's Zo-cujo</t>
  </si>
  <si>
    <t>NO31548/13</t>
  </si>
  <si>
    <t>Mallalasse's Zanto</t>
  </si>
  <si>
    <t>NO31549/13</t>
  </si>
  <si>
    <t>Mallalasse's Zorro</t>
  </si>
  <si>
    <t>NO31550/13</t>
  </si>
  <si>
    <t>Mallalasse's Za Za Bella</t>
  </si>
  <si>
    <t>NO31551/13</t>
  </si>
  <si>
    <t>Mallalasse's Zanti</t>
  </si>
  <si>
    <t>NO31552/13</t>
  </si>
  <si>
    <t>Mallalasse's Ze-chica</t>
  </si>
  <si>
    <t>FI12789/12</t>
  </si>
  <si>
    <t>Lecibsin Tero</t>
  </si>
  <si>
    <t>FI10059/10</t>
  </si>
  <si>
    <t>Famskin Täpinä</t>
  </si>
  <si>
    <t>NO31850/13</t>
  </si>
  <si>
    <t>Hakasitas Bamse</t>
  </si>
  <si>
    <t>DK13620/2009</t>
  </si>
  <si>
    <t>Aslan</t>
  </si>
  <si>
    <t>Wegdahl Katrine</t>
  </si>
  <si>
    <t>NO31851/13</t>
  </si>
  <si>
    <t>Hakasitas Buniq</t>
  </si>
  <si>
    <t>NO31852/13</t>
  </si>
  <si>
    <t>Hakasitas Biola</t>
  </si>
  <si>
    <t>NO31853/13</t>
  </si>
  <si>
    <t>Hakasitas Blomst</t>
  </si>
  <si>
    <t>NO31854/13</t>
  </si>
  <si>
    <t>Hakasitas Bea</t>
  </si>
  <si>
    <t>NO31855/13</t>
  </si>
  <si>
    <t>Hakasitas Bambi</t>
  </si>
  <si>
    <t>NO32227/13</t>
  </si>
  <si>
    <t>Lumikki Esther</t>
  </si>
  <si>
    <t>NO32223/13</t>
  </si>
  <si>
    <t>Lumikki Exit</t>
  </si>
  <si>
    <t>NO32224/13</t>
  </si>
  <si>
    <t>Lumikki Ekko</t>
  </si>
  <si>
    <t>NO32225/13</t>
  </si>
  <si>
    <t>Lumikki Erke</t>
  </si>
  <si>
    <t>NO32226/13</t>
  </si>
  <si>
    <t>Lumikki Eizo</t>
  </si>
  <si>
    <t>NO30997/13</t>
  </si>
  <si>
    <t>Kookas</t>
  </si>
  <si>
    <t>NO30998/13</t>
  </si>
  <si>
    <t>Jalo</t>
  </si>
  <si>
    <t>NO30999/13</t>
  </si>
  <si>
    <t>Jerki</t>
  </si>
  <si>
    <t>NO31000/13</t>
  </si>
  <si>
    <t>Tehti</t>
  </si>
  <si>
    <t>NO31001/13</t>
  </si>
  <si>
    <t>Kirkas</t>
  </si>
  <si>
    <t>NO31002/13</t>
  </si>
  <si>
    <t>Kristall</t>
  </si>
  <si>
    <t>NO30991/13</t>
  </si>
  <si>
    <t>Lento</t>
  </si>
  <si>
    <t>NO30992/13</t>
  </si>
  <si>
    <t>Terve</t>
  </si>
  <si>
    <t>NO30993/13</t>
  </si>
  <si>
    <t>Helmi</t>
  </si>
  <si>
    <t>NO30994/13</t>
  </si>
  <si>
    <t>Viisa</t>
  </si>
  <si>
    <t>NO30995/13</t>
  </si>
  <si>
    <t>Taitava</t>
  </si>
  <si>
    <t>NO30996/13</t>
  </si>
  <si>
    <t>Kohakas</t>
  </si>
  <si>
    <t>NO30372/13</t>
  </si>
  <si>
    <t>Alvin</t>
  </si>
  <si>
    <t>Rønningen, Siri</t>
  </si>
  <si>
    <t>NO30373/13</t>
  </si>
  <si>
    <t>Argos</t>
  </si>
  <si>
    <t>NO30374/13</t>
  </si>
  <si>
    <t>Akita</t>
  </si>
  <si>
    <t>NO30375/13</t>
  </si>
  <si>
    <t>Adina</t>
  </si>
  <si>
    <t>FI13684/13</t>
  </si>
  <si>
    <t>Kontioharjun Kaamos</t>
  </si>
  <si>
    <t>FI52792/10</t>
  </si>
  <si>
    <t>Kontioharjun Pipsa</t>
  </si>
  <si>
    <t>NO32805/13</t>
  </si>
  <si>
    <t>Skottbekken's Hertug Felix</t>
  </si>
  <si>
    <t>NO32806/13</t>
  </si>
  <si>
    <t>Skottbekken's Hertug Falcko</t>
  </si>
  <si>
    <t>NO32807/13</t>
  </si>
  <si>
    <t>Skottbekken's Hertug Fincko</t>
  </si>
  <si>
    <t>NO32808/13</t>
  </si>
  <si>
    <t>SKOTTBEKKEN's Hertuginne Farina</t>
  </si>
  <si>
    <t>NO32809/13</t>
  </si>
  <si>
    <t>SKOTTBEKKEN's Hertuginne Fancy</t>
  </si>
  <si>
    <t>NO34442/13</t>
  </si>
  <si>
    <t>WIRANNO's Alexie Creme de la Creme</t>
  </si>
  <si>
    <t>Ludvigsen Marianne Og Viggo</t>
  </si>
  <si>
    <t>NO34443/13</t>
  </si>
  <si>
    <t>WIRANNO's Aiza Creme Brulee</t>
  </si>
  <si>
    <t>SE16232/2013</t>
  </si>
  <si>
    <t>Fjällfarmens Kaila</t>
  </si>
  <si>
    <t>SE17560/2011</t>
  </si>
  <si>
    <t>Fjällfarmens Caio</t>
  </si>
  <si>
    <t>SE11495/2011</t>
  </si>
  <si>
    <t>Fjällfarmens Zhiya</t>
  </si>
  <si>
    <t>NO37081/13</t>
  </si>
  <si>
    <t>Lindholm, Sara Eidsbø</t>
  </si>
  <si>
    <t>NO37082/13</t>
  </si>
  <si>
    <t>Vicky</t>
  </si>
  <si>
    <t>FI16508/13</t>
  </si>
  <si>
    <t>Peikkovuoren Finland</t>
  </si>
  <si>
    <t>Miettinen, Taina</t>
  </si>
  <si>
    <t>SE18635/2013</t>
  </si>
  <si>
    <t>Lapinlumon Kuvan-Kaunis</t>
  </si>
  <si>
    <t>SE18242/2012</t>
  </si>
  <si>
    <t>Lapinlumon Tahmatassu</t>
  </si>
  <si>
    <t>SE18239/2012</t>
  </si>
  <si>
    <t>SE17679/2013</t>
  </si>
  <si>
    <t>Raiddokas Xman</t>
  </si>
  <si>
    <t>FI38648/09</t>
  </si>
  <si>
    <t>Lecibsin Superi</t>
  </si>
  <si>
    <t>NO35840/13</t>
  </si>
  <si>
    <t>Napakettu Noito</t>
  </si>
  <si>
    <t>NO35841/13</t>
  </si>
  <si>
    <t>Napakettu Naali</t>
  </si>
  <si>
    <t>NO35842/13</t>
  </si>
  <si>
    <t>Napakettu Notkee</t>
  </si>
  <si>
    <t>NO35843/13</t>
  </si>
  <si>
    <t>Napakettu Norja</t>
  </si>
  <si>
    <t>NO33495/13</t>
  </si>
  <si>
    <t>Muda</t>
  </si>
  <si>
    <t>Hellestøl, May Liss</t>
  </si>
  <si>
    <t>NO33496/13</t>
  </si>
  <si>
    <t>Afa</t>
  </si>
  <si>
    <t>NO33497/13</t>
  </si>
  <si>
    <t>Gedimas</t>
  </si>
  <si>
    <t>NO33498/13</t>
  </si>
  <si>
    <t>Togom</t>
  </si>
  <si>
    <t>NO33499/13</t>
  </si>
  <si>
    <t>Herkules</t>
  </si>
  <si>
    <t>NO33500/13</t>
  </si>
  <si>
    <t>NO33501/13</t>
  </si>
  <si>
    <t>Netpa</t>
  </si>
  <si>
    <t>NO33502/13</t>
  </si>
  <si>
    <t>Dora</t>
  </si>
  <si>
    <t>SE17485/2013</t>
  </si>
  <si>
    <t>Plymspireas Oh Armas</t>
  </si>
  <si>
    <t>SE22128/2011</t>
  </si>
  <si>
    <t>Dagsmejans Bozz</t>
  </si>
  <si>
    <t>SE17486/2013</t>
  </si>
  <si>
    <t>Plymspireas Oh Natti</t>
  </si>
  <si>
    <t>NO36929/13</t>
  </si>
  <si>
    <t>All Eyes On Me</t>
  </si>
  <si>
    <t>Almenäs, Jonna</t>
  </si>
  <si>
    <t>NO36930/13</t>
  </si>
  <si>
    <t>All You Need Is Love</t>
  </si>
  <si>
    <t>NO36931/13</t>
  </si>
  <si>
    <t>A Star Is Born</t>
  </si>
  <si>
    <t>NO36932/13</t>
  </si>
  <si>
    <t>Always On Top</t>
  </si>
  <si>
    <t>NO36933/13</t>
  </si>
  <si>
    <t>Absolutely Fabulous</t>
  </si>
  <si>
    <t>NO36934/13</t>
  </si>
  <si>
    <t>A Is For Awesome</t>
  </si>
  <si>
    <t>NO36935/13</t>
  </si>
  <si>
    <t>Ahead Of The Pack</t>
  </si>
  <si>
    <t>NO35695/13</t>
  </si>
  <si>
    <t>Brocaire's Naalnish</t>
  </si>
  <si>
    <t>NO35696/13</t>
  </si>
  <si>
    <t>Brocaire's Chaska</t>
  </si>
  <si>
    <t>NO35697/13</t>
  </si>
  <si>
    <t>BROCAIRE's Shadow wahkan</t>
  </si>
  <si>
    <t>NO35698/13</t>
  </si>
  <si>
    <t>Brocaire's Cheyenne</t>
  </si>
  <si>
    <t>NO35694/13</t>
  </si>
  <si>
    <t>Brocaire's Kuckunniwi</t>
  </si>
  <si>
    <t>NO37240/13</t>
  </si>
  <si>
    <t>Fjelldronningens Oliver</t>
  </si>
  <si>
    <t>NO37241/13</t>
  </si>
  <si>
    <t>Fjelldronningens Oscar</t>
  </si>
  <si>
    <t>NO37242/13</t>
  </si>
  <si>
    <t>Fjelldronningens Ofelia</t>
  </si>
  <si>
    <t>NO37243/13</t>
  </si>
  <si>
    <t>Fjelldronningens Oda</t>
  </si>
  <si>
    <t>NO37244/13</t>
  </si>
  <si>
    <t>Fjelldronningens Ollie</t>
  </si>
  <si>
    <t>NO37239/13</t>
  </si>
  <si>
    <t>Fjelldronningens Odin</t>
  </si>
  <si>
    <t>SE20446/2013</t>
  </si>
  <si>
    <t>Skoglundens Blossa</t>
  </si>
  <si>
    <t>SE18481/2013</t>
  </si>
  <si>
    <t>Lejoncrona Enya</t>
  </si>
  <si>
    <t>SE15065/2011</t>
  </si>
  <si>
    <t>Fjällfarmens Billy</t>
  </si>
  <si>
    <t>S50661/2009</t>
  </si>
  <si>
    <t>Lappforsens Bimala</t>
  </si>
  <si>
    <t>Lennartsson, Helene</t>
  </si>
  <si>
    <t>SE24214/2013</t>
  </si>
  <si>
    <t>Tricaliz Gärtat</t>
  </si>
  <si>
    <t>Söderlund, Pia</t>
  </si>
  <si>
    <t>SE24215/2013</t>
  </si>
  <si>
    <t>Tricaliz Gulli</t>
  </si>
  <si>
    <t>NO42809/13</t>
  </si>
  <si>
    <t>Lappekoias Vega</t>
  </si>
  <si>
    <t>Gravklev, Lene</t>
  </si>
  <si>
    <t>NO38154/13</t>
  </si>
  <si>
    <t>KALO SKILO's Electric Strom</t>
  </si>
  <si>
    <t>NO38155/13</t>
  </si>
  <si>
    <t>KALO SKILO's Thundersnow</t>
  </si>
  <si>
    <t>NO38156/13</t>
  </si>
  <si>
    <t>KALO SKILO's Indian Summer</t>
  </si>
  <si>
    <t>NO38157/13</t>
  </si>
  <si>
    <t>KALO SKILO's Northern Light</t>
  </si>
  <si>
    <t>NO38158/13</t>
  </si>
  <si>
    <t>Kalo Skilo's Diamond Dust</t>
  </si>
  <si>
    <t>NO38159/13</t>
  </si>
  <si>
    <t>KALO SKILO's Arctic Cyclone</t>
  </si>
  <si>
    <t>NO38160/13</t>
  </si>
  <si>
    <t>KALO SKILO's Winter Monsoon</t>
  </si>
  <si>
    <t>SE26648/2013</t>
  </si>
  <si>
    <t>Gödalens Evita</t>
  </si>
  <si>
    <t>SE26652/2013</t>
  </si>
  <si>
    <t>Gödalens Frasse</t>
  </si>
  <si>
    <t>SE19565/2011</t>
  </si>
  <si>
    <t>Black Blossom Troll Aske</t>
  </si>
  <si>
    <t>NO40239/13</t>
  </si>
  <si>
    <t>ONNI's Argos</t>
  </si>
  <si>
    <t>NO40240/13</t>
  </si>
  <si>
    <t>ONNI's Adara</t>
  </si>
  <si>
    <t>NO40241/13</t>
  </si>
  <si>
    <t>ONNI's Aleka</t>
  </si>
  <si>
    <t>NO40242/13</t>
  </si>
  <si>
    <t>ONNI's Alexi</t>
  </si>
  <si>
    <t>NO40243/13</t>
  </si>
  <si>
    <t>Onni's Aria</t>
  </si>
  <si>
    <t>NO40244/13</t>
  </si>
  <si>
    <t>ONNI's Agathi</t>
  </si>
  <si>
    <t>SE28724/2013</t>
  </si>
  <si>
    <t>Lapinlumon Lumiturkki</t>
  </si>
  <si>
    <t>NO43217/13</t>
  </si>
  <si>
    <t>Veli Av Vintervidda</t>
  </si>
  <si>
    <t>NO43218/13</t>
  </si>
  <si>
    <t>Sisko Av Vintervidda</t>
  </si>
  <si>
    <t>SE30535/2013</t>
  </si>
  <si>
    <t>Fairdogs Öna</t>
  </si>
  <si>
    <t>NO43222/13</t>
  </si>
  <si>
    <t>Unelias Av Vintervidda</t>
  </si>
  <si>
    <t>NO43223/13</t>
  </si>
  <si>
    <t>Nuhanenä Av Vintervidda</t>
  </si>
  <si>
    <t>NO43224/13</t>
  </si>
  <si>
    <t>Vilkas Av Vintervidda</t>
  </si>
  <si>
    <t>NO43225/13</t>
  </si>
  <si>
    <t>Lystikäs Av Vintervidda</t>
  </si>
  <si>
    <t>NO43226/13</t>
  </si>
  <si>
    <t>Jörö Av Vintervidda</t>
  </si>
  <si>
    <t>NO43227/13</t>
  </si>
  <si>
    <t>Viisas Av Vintervidda</t>
  </si>
  <si>
    <t>NO43228/13</t>
  </si>
  <si>
    <t>Ujo Av Vintervidda</t>
  </si>
  <si>
    <t>NO42762/13</t>
  </si>
  <si>
    <t>Kissakoira's Yksi</t>
  </si>
  <si>
    <t>Halsebakk Oddfrid</t>
  </si>
  <si>
    <t>NO42763/13</t>
  </si>
  <si>
    <t>Kissakoira's Kaksi</t>
  </si>
  <si>
    <t>NO42764/13</t>
  </si>
  <si>
    <t>Kissakoira's Kolme</t>
  </si>
  <si>
    <t>NO42765/13</t>
  </si>
  <si>
    <t>Kissakoira's Nelja</t>
  </si>
  <si>
    <t>NO41113/13</t>
  </si>
  <si>
    <t>Rento</t>
  </si>
  <si>
    <t>Bakkevold, Veronica</t>
  </si>
  <si>
    <t>NO41114/13</t>
  </si>
  <si>
    <t>Riddu</t>
  </si>
  <si>
    <t>NO41115/13</t>
  </si>
  <si>
    <t>Toivo</t>
  </si>
  <si>
    <t>NO41116/13</t>
  </si>
  <si>
    <t>Slurfi</t>
  </si>
  <si>
    <t>NO41117/13</t>
  </si>
  <si>
    <t>Gaisa</t>
  </si>
  <si>
    <t>NO41118/13</t>
  </si>
  <si>
    <t>NO41119/13</t>
  </si>
  <si>
    <t>Silba</t>
  </si>
  <si>
    <t>DK13165/2013</t>
  </si>
  <si>
    <t>Lapinlumon Neliapila</t>
  </si>
  <si>
    <t>SE37602/2013</t>
  </si>
  <si>
    <t>Lapinlumon Nellimi</t>
  </si>
  <si>
    <t>SE37599/2013</t>
  </si>
  <si>
    <t>Lapinlumon Njenna</t>
  </si>
  <si>
    <t>SE36682/2013</t>
  </si>
  <si>
    <t>Collinmadai Dassu</t>
  </si>
  <si>
    <t>SE18162/2012</t>
  </si>
  <si>
    <t>SE52513/2010</t>
  </si>
  <si>
    <t>Collinmadai Barbi</t>
  </si>
  <si>
    <t>Salminen, Anne</t>
  </si>
  <si>
    <t>NO44709/13</t>
  </si>
  <si>
    <t>Schanderulvens Voitto Villemann</t>
  </si>
  <si>
    <t>NO44710/13</t>
  </si>
  <si>
    <t>Schanderulvens Vargo</t>
  </si>
  <si>
    <t>NO44711/13</t>
  </si>
  <si>
    <t>Schanderulvens Veli</t>
  </si>
  <si>
    <t>NO44712/13</t>
  </si>
  <si>
    <t>Schanderulvens Vitali</t>
  </si>
  <si>
    <t>NO44713/13</t>
  </si>
  <si>
    <t>Schanderulvens Viitasaari</t>
  </si>
  <si>
    <t>NO44714/13</t>
  </si>
  <si>
    <t>Schanderulvens Virvatuli</t>
  </si>
  <si>
    <t>FI31336/13</t>
  </si>
  <si>
    <t>Syysauringon Kirkas Säde</t>
  </si>
  <si>
    <t>FIN40931/08</t>
  </si>
  <si>
    <t>Shacal Uniklubi</t>
  </si>
  <si>
    <t>FI25984/10</t>
  </si>
  <si>
    <t>NO45572/13</t>
  </si>
  <si>
    <t>Mallalasse's Ære-valdi</t>
  </si>
  <si>
    <t>FI30245/11</t>
  </si>
  <si>
    <t>Peikkovuoren Mozart</t>
  </si>
  <si>
    <t>NO45573/13</t>
  </si>
  <si>
    <t>Mallalasse's Ære-balder</t>
  </si>
  <si>
    <t>NO45574/13</t>
  </si>
  <si>
    <t>Mallalasse's Ære-voj-voj</t>
  </si>
  <si>
    <t>NO45575/13</t>
  </si>
  <si>
    <t>Mallalasse's Ære-ayana</t>
  </si>
  <si>
    <t>NO45576/13</t>
  </si>
  <si>
    <t>Mallalasse's Ære-timantti</t>
  </si>
  <si>
    <t>SE36875/2013</t>
  </si>
  <si>
    <t>Lapinluna's Jäkäläukko</t>
  </si>
  <si>
    <t>SE36877/2013</t>
  </si>
  <si>
    <t>Lapinluna's Jäämies</t>
  </si>
  <si>
    <t>SE38808/2013</t>
  </si>
  <si>
    <t>Vallarjäntans Zenia</t>
  </si>
  <si>
    <t>Mökelind, Inger</t>
  </si>
  <si>
    <t>FI35305/13</t>
  </si>
  <si>
    <t>Jehnajan Tumpelo</t>
  </si>
  <si>
    <t>FI35307/13</t>
  </si>
  <si>
    <t>Jehnajan Tyyppi</t>
  </si>
  <si>
    <t>Suihkonen, Minna</t>
  </si>
  <si>
    <t>SE42634/2013</t>
  </si>
  <si>
    <t>Almlieds Ivan</t>
  </si>
  <si>
    <t>SE11359/2011</t>
  </si>
  <si>
    <t>Bredbäcks Joppe</t>
  </si>
  <si>
    <t>SE63516/2010</t>
  </si>
  <si>
    <t>Plymspireas Jenda</t>
  </si>
  <si>
    <t>NO48082/13</t>
  </si>
  <si>
    <t>Lappehiets Herlig Nuuka Tareqdatter</t>
  </si>
  <si>
    <t>NO48081/13</t>
  </si>
  <si>
    <t>LAPPEHIETS Himmelsk EIVA Tareqdatte</t>
  </si>
  <si>
    <t>NO48077/13</t>
  </si>
  <si>
    <t>Lappehiets Hengivne Akino Tareqson</t>
  </si>
  <si>
    <t>NO48078/13</t>
  </si>
  <si>
    <t>Lappehiets Herr Berend Tareqson</t>
  </si>
  <si>
    <t>NO48079/13</t>
  </si>
  <si>
    <t>LAPPEHIETS Heltemodig BIRK Tareqson</t>
  </si>
  <si>
    <t>NO48080/13</t>
  </si>
  <si>
    <t>Lappehiets Heldig Petra Tareqdatter</t>
  </si>
  <si>
    <t>NO47778/13</t>
  </si>
  <si>
    <t>Snøfnuggets Pippin</t>
  </si>
  <si>
    <t>Målsnes Eva Marie/ Hatlebakk Finn</t>
  </si>
  <si>
    <t>NO47779/13</t>
  </si>
  <si>
    <t>Snøfnuggets Munti</t>
  </si>
  <si>
    <t>NO47780/13</t>
  </si>
  <si>
    <t>Snøfnuggets Frodo</t>
  </si>
  <si>
    <t>NO47781/13</t>
  </si>
  <si>
    <t>Snøfnuggets Sam</t>
  </si>
  <si>
    <t>NO48971/13</t>
  </si>
  <si>
    <t>Ulldotten St. Hallvard</t>
  </si>
  <si>
    <t>NO48972/13</t>
  </si>
  <si>
    <t>Ulldotten Galliano</t>
  </si>
  <si>
    <t>NO48973/13</t>
  </si>
  <si>
    <t>Ulldotten Amaretto</t>
  </si>
  <si>
    <t>NO48974/13</t>
  </si>
  <si>
    <t>Ulldotten Tia Maria</t>
  </si>
  <si>
    <t>NO48975/13</t>
  </si>
  <si>
    <t>Ulldotten Midori</t>
  </si>
  <si>
    <t>NO47090/13</t>
  </si>
  <si>
    <t>Brocaire's Sucki Machk</t>
  </si>
  <si>
    <t>NO47091/13</t>
  </si>
  <si>
    <t>BROCAIRE's Demonthin</t>
  </si>
  <si>
    <t>NO47092/13</t>
  </si>
  <si>
    <t>Brocaire's Napayshi</t>
  </si>
  <si>
    <t>NO47093/13</t>
  </si>
  <si>
    <t>BROCAIRE's Wicapi Wahkan</t>
  </si>
  <si>
    <t>NO47094/13</t>
  </si>
  <si>
    <t>Brocaire's Nishoni</t>
  </si>
  <si>
    <t>NO47095/13</t>
  </si>
  <si>
    <t>BROCAIRE's Kimmimela</t>
  </si>
  <si>
    <t>NO47096/13</t>
  </si>
  <si>
    <t>Brocaire's Nayeli</t>
  </si>
  <si>
    <t>NO48801/13</t>
  </si>
  <si>
    <t>Keiserkrona's Bjørk</t>
  </si>
  <si>
    <t>NO48802/13</t>
  </si>
  <si>
    <t>Keiserkrona's Binja</t>
  </si>
  <si>
    <t>NO48803/13</t>
  </si>
  <si>
    <t>Keiserkrona's Bonzie</t>
  </si>
  <si>
    <t>NO48804/13</t>
  </si>
  <si>
    <t>Keiserkrona's Blizz</t>
  </si>
  <si>
    <t>NO48798/13</t>
  </si>
  <si>
    <t>Keiserkrona's Bozz</t>
  </si>
  <si>
    <t>NO48799/13</t>
  </si>
  <si>
    <t>Keiserkrona's Bonzo</t>
  </si>
  <si>
    <t>NO48800/13</t>
  </si>
  <si>
    <t>Keiserkrona's Bark</t>
  </si>
  <si>
    <t>SE44648/2013</t>
  </si>
  <si>
    <t>Lapinlumon Ounas</t>
  </si>
  <si>
    <t>NO48805/13</t>
  </si>
  <si>
    <t>Keiserkrona's Charm</t>
  </si>
  <si>
    <t>NO48806/13</t>
  </si>
  <si>
    <t>Keiserkrona's Cita</t>
  </si>
  <si>
    <t>NO48807/13</t>
  </si>
  <si>
    <t>Keiserkrona's Cevita</t>
  </si>
  <si>
    <t>NO48808/13</t>
  </si>
  <si>
    <t>Keiserkrona's Cappella</t>
  </si>
  <si>
    <t>FI39930/13</t>
  </si>
  <si>
    <t>Tachetee Onnetar</t>
  </si>
  <si>
    <t>FI18742/12</t>
  </si>
  <si>
    <t>Lecibsin Saapikas</t>
  </si>
  <si>
    <t>FIN36619/07</t>
  </si>
  <si>
    <t>Lecibsin Karma</t>
  </si>
  <si>
    <t>TUOMISTO, TARJA</t>
  </si>
  <si>
    <t>NO48981/13</t>
  </si>
  <si>
    <t>Kalo Skilo's Thats How I Roll</t>
  </si>
  <si>
    <t>NO48982/13</t>
  </si>
  <si>
    <t>Kalo Skilo's Hunky-dory</t>
  </si>
  <si>
    <t>NO48983/13</t>
  </si>
  <si>
    <t>Kalo Skilo's Dyn-o-mite</t>
  </si>
  <si>
    <t>NO48984/13</t>
  </si>
  <si>
    <t>KALO SKILO's No Biz Like Showbiz</t>
  </si>
  <si>
    <t>NO48985/13</t>
  </si>
  <si>
    <t>KALO SKILO's Helter Skelter</t>
  </si>
  <si>
    <t>NO48986/13</t>
  </si>
  <si>
    <t>Kalo Skilo's For Schizzle</t>
  </si>
  <si>
    <t>NO48987/13</t>
  </si>
  <si>
    <t>Kalo Skilo's Oh No You Dindn't</t>
  </si>
  <si>
    <t>NO48988/13</t>
  </si>
  <si>
    <t>Kalo Skilo's Oh Snap</t>
  </si>
  <si>
    <t>NO48989/13</t>
  </si>
  <si>
    <t>KALO SKILO's Badonkadonk</t>
  </si>
  <si>
    <t>FI45191/13</t>
  </si>
  <si>
    <t>Shacal Tiltaltti</t>
  </si>
  <si>
    <t>FI12653/13</t>
  </si>
  <si>
    <t>Orso-farm Qulkurin Quu</t>
  </si>
  <si>
    <t>FI43952/11</t>
  </si>
  <si>
    <t>Terhakan Ilmavaiva</t>
  </si>
  <si>
    <t>NO48721/13</t>
  </si>
  <si>
    <t>ARTICPRO's Heroes Are Not Perfect</t>
  </si>
  <si>
    <t>NO48722/13</t>
  </si>
  <si>
    <t>Articpro's He Is Winter</t>
  </si>
  <si>
    <t>NO48723/13</t>
  </si>
  <si>
    <t>Articpro's Hearts On Fire</t>
  </si>
  <si>
    <t>NO48724/13</t>
  </si>
  <si>
    <t>ARTICPRO's Hope Of Tomorrow</t>
  </si>
  <si>
    <t>NO48725/13</t>
  </si>
  <si>
    <t>Articpro's Here I Am</t>
  </si>
  <si>
    <t>SE47849/2013</t>
  </si>
  <si>
    <t>Lapinlunas Leijona</t>
  </si>
  <si>
    <t>SE47853/2013</t>
  </si>
  <si>
    <t>Lapinluna's Lapintähti</t>
  </si>
  <si>
    <t>NO48714/13</t>
  </si>
  <si>
    <t>Articpro's I Am Legend</t>
  </si>
  <si>
    <t>NO48715/13</t>
  </si>
  <si>
    <t>ARTICPRO's Irony's Choice</t>
  </si>
  <si>
    <t>NO48716/13</t>
  </si>
  <si>
    <t>Articpro's Into The Blue</t>
  </si>
  <si>
    <t>NO48717/13</t>
  </si>
  <si>
    <t>ARTICPRO's Imagine Dragons</t>
  </si>
  <si>
    <t>NO48718/13</t>
  </si>
  <si>
    <t>ARTICPRO's Illusion Is Defense</t>
  </si>
  <si>
    <t>NO48719/13</t>
  </si>
  <si>
    <t>Articpro's It's Gonna Be Me</t>
  </si>
  <si>
    <t>NO48720/13</t>
  </si>
  <si>
    <t>Articpro's I Am Yours Truly</t>
  </si>
  <si>
    <t>DK14434/2013</t>
  </si>
  <si>
    <t>Lapinkaunis Tholie</t>
  </si>
  <si>
    <t>S 25477/2009</t>
  </si>
  <si>
    <t>DK15105/2008</t>
  </si>
  <si>
    <t>NO50670/13</t>
  </si>
  <si>
    <t>Àrbbola's Åge</t>
  </si>
  <si>
    <t>NO50671/13</t>
  </si>
  <si>
    <t>Àrbbola's Åzzie</t>
  </si>
  <si>
    <t>NO50672/13</t>
  </si>
  <si>
    <t>Àrbbola's Ålli</t>
  </si>
  <si>
    <t>NO50673/13</t>
  </si>
  <si>
    <t>Àrbbola's Åsild</t>
  </si>
  <si>
    <t>NO50674/13</t>
  </si>
  <si>
    <t>Àrbbola's Åsta</t>
  </si>
  <si>
    <t>NO50294/13</t>
  </si>
  <si>
    <t>Snowball</t>
  </si>
  <si>
    <t>Johansen, Siv Tanja</t>
  </si>
  <si>
    <t>NO50295/13</t>
  </si>
  <si>
    <t>Captain Morgan</t>
  </si>
  <si>
    <t>NO50296/13</t>
  </si>
  <si>
    <t>Tequila Sunrise</t>
  </si>
  <si>
    <t>NO50297/13</t>
  </si>
  <si>
    <t>Kahlúa</t>
  </si>
  <si>
    <t>NO50298/13</t>
  </si>
  <si>
    <t>Tia Maria</t>
  </si>
  <si>
    <t>NO50299/13</t>
  </si>
  <si>
    <t>Lapponia Lakka</t>
  </si>
  <si>
    <t>FI45551/13</t>
  </si>
  <si>
    <t>Lecibsin Sappa</t>
  </si>
  <si>
    <t>FI38649/09</t>
  </si>
  <si>
    <t>Lecibsin Suvituuli</t>
  </si>
  <si>
    <t>FI45548/13</t>
  </si>
  <si>
    <t>Lecibsin Soja</t>
  </si>
  <si>
    <t>NO50915/13</t>
  </si>
  <si>
    <t>Lappe Tikko's Q-antero</t>
  </si>
  <si>
    <t>NO50914/13</t>
  </si>
  <si>
    <t>Lappe Tikko's Q-chico</t>
  </si>
  <si>
    <t>NO50916/13</t>
  </si>
  <si>
    <t>Lappe Tikko's Q- Lisa</t>
  </si>
  <si>
    <t>SE50045/2013</t>
  </si>
  <si>
    <t>Lappizaros Roxas</t>
  </si>
  <si>
    <t>SE50416/2010</t>
  </si>
  <si>
    <t>Lappizaros Kairi</t>
  </si>
  <si>
    <t>FI45893/13</t>
  </si>
  <si>
    <t>Peikkovuoren After Eight</t>
  </si>
  <si>
    <t>FI53700/09</t>
  </si>
  <si>
    <t>Peikkovuoren Vahca</t>
  </si>
  <si>
    <t>FI10957/12</t>
  </si>
  <si>
    <t>Peikkovuoreb Chokolate</t>
  </si>
  <si>
    <t>FI45781/13</t>
  </si>
  <si>
    <t>Cantavia Kalliokielo</t>
  </si>
  <si>
    <t>FIN46332/08</t>
  </si>
  <si>
    <t>SE52553/2013</t>
  </si>
  <si>
    <t>Cantavia Kangasvuokko</t>
  </si>
  <si>
    <t>NO52022/13</t>
  </si>
  <si>
    <t>Lappe Tikko's Ramp</t>
  </si>
  <si>
    <t>NO52023/13</t>
  </si>
  <si>
    <t>Lappe Tikko's Ranko</t>
  </si>
  <si>
    <t>NO52024/13</t>
  </si>
  <si>
    <t>Lappe Tikko's Rim</t>
  </si>
  <si>
    <t>NO52025/13</t>
  </si>
  <si>
    <t>Lappe Tikko's R-aila</t>
  </si>
  <si>
    <t>NO52026/13</t>
  </si>
  <si>
    <t>Lappe Tikko's R-bella</t>
  </si>
  <si>
    <t>NO52027/13</t>
  </si>
  <si>
    <t>Lappe Tikko's Ronja</t>
  </si>
  <si>
    <t>SE50697/2013</t>
  </si>
  <si>
    <t>Raiddokas Zumpa</t>
  </si>
  <si>
    <t>Raili, Molin</t>
  </si>
  <si>
    <t>NO51443/13</t>
  </si>
  <si>
    <t>Lappelands Eppu</t>
  </si>
  <si>
    <t>NO51444/13</t>
  </si>
  <si>
    <t>Lappelands Erkki</t>
  </si>
  <si>
    <t>NO51446/13</t>
  </si>
  <si>
    <t>Lappelands Emmi</t>
  </si>
  <si>
    <t>NO51447/13</t>
  </si>
  <si>
    <t>Lappelands Eini</t>
  </si>
  <si>
    <t>NO51448/13</t>
  </si>
  <si>
    <t>Lappelands Elvi</t>
  </si>
  <si>
    <t>NO51449/13</t>
  </si>
  <si>
    <t>Lappelands Eira</t>
  </si>
  <si>
    <t>NO51450/13</t>
  </si>
  <si>
    <t>Lappelands Essi</t>
  </si>
  <si>
    <t>NO51445/13</t>
  </si>
  <si>
    <t>Lappelands Eero</t>
  </si>
  <si>
    <t>NO53032/13</t>
  </si>
  <si>
    <t>Solem Birk</t>
  </si>
  <si>
    <t>Bjørnsdotter, Bitta Bøthun</t>
  </si>
  <si>
    <t>NO53033/13</t>
  </si>
  <si>
    <t>NO53034/13</t>
  </si>
  <si>
    <t>Bella Vida</t>
  </si>
  <si>
    <t>NO51954/13</t>
  </si>
  <si>
    <t>Lappevennens Eila Minttu</t>
  </si>
  <si>
    <t>Velle Marianne</t>
  </si>
  <si>
    <t>NO51953/13</t>
  </si>
  <si>
    <t>Lappevennens Noora Hyva</t>
  </si>
  <si>
    <t>NO51952/13</t>
  </si>
  <si>
    <t>Lappevennens Erkki Viljo</t>
  </si>
  <si>
    <t>NO51955/13</t>
  </si>
  <si>
    <t>Lappevennens Esa Sari</t>
  </si>
  <si>
    <t>NO51951/13</t>
  </si>
  <si>
    <t>Lappevennens Tero Luja</t>
  </si>
  <si>
    <t>NO52430/13</t>
  </si>
  <si>
    <t>Øyerfjellets R-balder</t>
  </si>
  <si>
    <t>NO52431/13</t>
  </si>
  <si>
    <t>Øyerfjellets Rasmus</t>
  </si>
  <si>
    <t>NO52432/13</t>
  </si>
  <si>
    <t>Øyerfjellets Ruska</t>
  </si>
  <si>
    <t>NO52433/13</t>
  </si>
  <si>
    <t>Øyerfjellets Raisa</t>
  </si>
  <si>
    <t>NO52434/13</t>
  </si>
  <si>
    <t>Øyerfjellets Ronja</t>
  </si>
  <si>
    <t>NO50116/13</t>
  </si>
  <si>
    <t>Lappekrokens Jeppe</t>
  </si>
  <si>
    <t>Gjestvang Lise Mari</t>
  </si>
  <si>
    <t>NO50117/13</t>
  </si>
  <si>
    <t>Lappekrokens Jatzi</t>
  </si>
  <si>
    <t>NO50119/13</t>
  </si>
  <si>
    <t>Lappekrokens Jussi</t>
  </si>
  <si>
    <t>SE52546/2013</t>
  </si>
  <si>
    <t>Eight Seasons Fávvro</t>
  </si>
  <si>
    <t>SE26805/2011</t>
  </si>
  <si>
    <t>Polararvets Chiro</t>
  </si>
  <si>
    <t>S17593/2008</t>
  </si>
  <si>
    <t>Eight Seasons Cinderella</t>
  </si>
  <si>
    <t>Olofsson, Britta</t>
  </si>
  <si>
    <t>NO53200/13</t>
  </si>
  <si>
    <t>Mallalasse's Ønske -troll</t>
  </si>
  <si>
    <t>NO53201/13</t>
  </si>
  <si>
    <t>Mallalasse's Ønske- Attero</t>
  </si>
  <si>
    <t>NO53202/13</t>
  </si>
  <si>
    <t>Mallalasse's Ønske- Simba</t>
  </si>
  <si>
    <t>NO53203/13</t>
  </si>
  <si>
    <t>Mallalasse's Ønske-lexus</t>
  </si>
  <si>
    <t>NO53204/13</t>
  </si>
  <si>
    <t>Mallalasse's Ønske-maja</t>
  </si>
  <si>
    <t>NO53900/13</t>
  </si>
  <si>
    <t>Lappehiets Ildfulle Toivo</t>
  </si>
  <si>
    <t>NO53901/13</t>
  </si>
  <si>
    <t>Lappehiets Idylliske Maya</t>
  </si>
  <si>
    <t>NO53902/13</t>
  </si>
  <si>
    <t>Lappehiets Inspirerende Eira</t>
  </si>
  <si>
    <t>NO53903/13</t>
  </si>
  <si>
    <t>Lappehiets Imponerende Aika</t>
  </si>
  <si>
    <t>NO52914/13</t>
  </si>
  <si>
    <t>MYEIKO's Caspian av Tiriltoppen</t>
  </si>
  <si>
    <t>NO52915/13</t>
  </si>
  <si>
    <t>MYEIKO's Casper av Tiriltoppen</t>
  </si>
  <si>
    <t>NO52916/13</t>
  </si>
  <si>
    <t>MYEIKO's Cæsar av Tiriltoppen</t>
  </si>
  <si>
    <t>NO52917/13</t>
  </si>
  <si>
    <t>MYEIKO's Charlie av Tiriltoppen</t>
  </si>
  <si>
    <t>NO52918/13</t>
  </si>
  <si>
    <t>MYEIKO's Carla av Tiriltoppen</t>
  </si>
  <si>
    <t>SE53344/2013</t>
  </si>
  <si>
    <t>Plymspireas Qris</t>
  </si>
  <si>
    <t>SE24691/2012</t>
  </si>
  <si>
    <t>Vallarjäntans Zlatan</t>
  </si>
  <si>
    <t>S67069/2009</t>
  </si>
  <si>
    <t>Plymspireas Haly</t>
  </si>
  <si>
    <t>SE58949/2013</t>
  </si>
  <si>
    <t>Lapinlumon Seppo</t>
  </si>
  <si>
    <t>SE18243/2012</t>
  </si>
  <si>
    <t>Lapinlumon Usko</t>
  </si>
  <si>
    <t>DK17260/2013</t>
  </si>
  <si>
    <t>Walther</t>
  </si>
  <si>
    <t>DK17601/2011</t>
  </si>
  <si>
    <t>Finda Mikkel</t>
  </si>
  <si>
    <t>DK15148/2006</t>
  </si>
  <si>
    <t>Finda Beana</t>
  </si>
  <si>
    <t>FI55342/13</t>
  </si>
  <si>
    <t>Dagolas Örkkimörkki</t>
  </si>
  <si>
    <t>NO54594/13</t>
  </si>
  <si>
    <t>Myeiko's Dario</t>
  </si>
  <si>
    <t>NO54595/13</t>
  </si>
  <si>
    <t>Myeiko's Davy</t>
  </si>
  <si>
    <t>NO54596/13</t>
  </si>
  <si>
    <t>Myeiko's Darian</t>
  </si>
  <si>
    <t>NO54597/13</t>
  </si>
  <si>
    <t>Myeiko's Djanto</t>
  </si>
  <si>
    <t>NO54598/13</t>
  </si>
  <si>
    <t>Myeiko's Dina</t>
  </si>
  <si>
    <t>SE56879/2013</t>
  </si>
  <si>
    <t>Plymspireas Ruona</t>
  </si>
  <si>
    <t>SE56880/2013</t>
  </si>
  <si>
    <t>Plymspireas Rayamäki</t>
  </si>
  <si>
    <t>SE59749/2013</t>
  </si>
  <si>
    <t>Fjällfarmens Liam</t>
  </si>
  <si>
    <t>SE17565/2011</t>
  </si>
  <si>
    <t>Fjällfarmens Cindra</t>
  </si>
  <si>
    <t>SE59752/2013</t>
  </si>
  <si>
    <t>Fjällfarmens Leah</t>
  </si>
  <si>
    <t>NO57353/13</t>
  </si>
  <si>
    <t>Keiserkrona's Dovdu Liekkas</t>
  </si>
  <si>
    <t>SE11015/2010</t>
  </si>
  <si>
    <t>Smarty's Zeus</t>
  </si>
  <si>
    <t>NO57354/13</t>
  </si>
  <si>
    <t>Keiserkrona's Diedan Mu Casper</t>
  </si>
  <si>
    <t>NO57355/13</t>
  </si>
  <si>
    <t>Keiserkrona's Dimis Hunter</t>
  </si>
  <si>
    <t>NO57356/13</t>
  </si>
  <si>
    <t>Keiserkrona's Don Leat Mu Silver</t>
  </si>
  <si>
    <t>NO57357/13</t>
  </si>
  <si>
    <t>Keiserkrona's Dieduske Max</t>
  </si>
  <si>
    <t>NO57358/13</t>
  </si>
  <si>
    <t>Keiserkrona's Dusse Sari</t>
  </si>
  <si>
    <t>NO57359/13</t>
  </si>
  <si>
    <t>Keiserkrona's Duostil Sami</t>
  </si>
  <si>
    <t>NO57197/13</t>
  </si>
  <si>
    <t>Woodshine's Knotas</t>
  </si>
  <si>
    <t>DK12373/2011</t>
  </si>
  <si>
    <t>Happy Lapp Anakin</t>
  </si>
  <si>
    <t>Larsen Anne Grete</t>
  </si>
  <si>
    <t>NO57198/13</t>
  </si>
  <si>
    <t>Woodshine's Borka</t>
  </si>
  <si>
    <t>NO57199/13</t>
  </si>
  <si>
    <t>Woodshine's Birk</t>
  </si>
  <si>
    <t>NO57200/13</t>
  </si>
  <si>
    <t>Woodshine's Tjome</t>
  </si>
  <si>
    <t>NO57201/13</t>
  </si>
  <si>
    <t>WOODSHINE's Ronja Røverdatter</t>
  </si>
  <si>
    <t>NO57195/13</t>
  </si>
  <si>
    <t>Woodshine's Fjosok</t>
  </si>
  <si>
    <t>NO57196/13</t>
  </si>
  <si>
    <t>Woodshine's Mattis</t>
  </si>
  <si>
    <t>SE10359/2014</t>
  </si>
  <si>
    <t>Strix's Naruto</t>
  </si>
  <si>
    <t>S38516/2008</t>
  </si>
  <si>
    <t>Strix's Farku</t>
  </si>
  <si>
    <t>Skoglund, Malin</t>
  </si>
  <si>
    <t>SE10365/2014</t>
  </si>
  <si>
    <t>Lapinlumon Tuiskutukka</t>
  </si>
  <si>
    <t>SE10367/2014</t>
  </si>
  <si>
    <t>Lapinlumon Toive</t>
  </si>
  <si>
    <t>SE10368/2014</t>
  </si>
  <si>
    <t>Lapinlumon Tuittupää</t>
  </si>
  <si>
    <t>SE10366/2014</t>
  </si>
  <si>
    <t>Lapinlumon Tupasvilla</t>
  </si>
  <si>
    <t>NO30906/14</t>
  </si>
  <si>
    <t>Hauska Av Vintervidda</t>
  </si>
  <si>
    <t>NO30900/14</t>
  </si>
  <si>
    <t>Armas Av Vintervidda</t>
  </si>
  <si>
    <t>NO30901/14</t>
  </si>
  <si>
    <t>Aslak Av Vintervidda</t>
  </si>
  <si>
    <t>NO30902/14</t>
  </si>
  <si>
    <t>Addja Av Vintervidda</t>
  </si>
  <si>
    <t>NO30903/14</t>
  </si>
  <si>
    <t>Herkko Av Vintervidda</t>
  </si>
  <si>
    <t>NO30904/14</t>
  </si>
  <si>
    <t>Kiela Av Vintervidda</t>
  </si>
  <si>
    <t>NO30905/14</t>
  </si>
  <si>
    <t>Hassu Av Vintervidda</t>
  </si>
  <si>
    <t>SE58366/2013</t>
  </si>
  <si>
    <t>Dagsmejans Extra</t>
  </si>
  <si>
    <t>SE45365/2012</t>
  </si>
  <si>
    <t>Maijuntuvan Piiros</t>
  </si>
  <si>
    <t>SE55561/2011</t>
  </si>
  <si>
    <t>Smarty's Prada</t>
  </si>
  <si>
    <t>Enocksson, Lena</t>
  </si>
  <si>
    <t>FI10714/14</t>
  </si>
  <si>
    <t>Savumerkin Mymmeli</t>
  </si>
  <si>
    <t>FI53417/11</t>
  </si>
  <si>
    <t>Savumerkin Inari</t>
  </si>
  <si>
    <t>NO58420/18</t>
  </si>
  <si>
    <t>Higge</t>
  </si>
  <si>
    <t>NO31131/14</t>
  </si>
  <si>
    <t>Lappelands Hyrrä Toddy</t>
  </si>
  <si>
    <t>NO31132/14</t>
  </si>
  <si>
    <t>Lappelands Herkku Hero</t>
  </si>
  <si>
    <t>NO31133/14</t>
  </si>
  <si>
    <t>Lappelands Hertta</t>
  </si>
  <si>
    <t>NO31134/14</t>
  </si>
  <si>
    <t>LAPPELANDS Happy Harmony Hupsu</t>
  </si>
  <si>
    <t>NO31135/14</t>
  </si>
  <si>
    <t>Lappelands Hymy Hulvaton</t>
  </si>
  <si>
    <t>NO31136/14</t>
  </si>
  <si>
    <t>Lappelands Häkä Milla</t>
  </si>
  <si>
    <t>NO31793/14</t>
  </si>
  <si>
    <t>Ailo Birk</t>
  </si>
  <si>
    <t>NO31794/14</t>
  </si>
  <si>
    <t>Bamse Bajas</t>
  </si>
  <si>
    <t>NO31795/14</t>
  </si>
  <si>
    <t>Argon Beethoven</t>
  </si>
  <si>
    <t>NO31796/14</t>
  </si>
  <si>
    <t>Beauty Kaisa</t>
  </si>
  <si>
    <t>NO31797/14</t>
  </si>
  <si>
    <t>NO31798/14</t>
  </si>
  <si>
    <t>Bella</t>
  </si>
  <si>
    <t>SE59097/2013</t>
  </si>
  <si>
    <t>Rödmossa Qimbo</t>
  </si>
  <si>
    <t>SE43544/2010</t>
  </si>
  <si>
    <t>Inari Dievas</t>
  </si>
  <si>
    <t>SE14751/2011</t>
  </si>
  <si>
    <t>Rödmossa Izla</t>
  </si>
  <si>
    <t>Edvardsson, Yvonne</t>
  </si>
  <si>
    <t>NO31719/14</t>
  </si>
  <si>
    <t>Skarpåsen's Aaron</t>
  </si>
  <si>
    <t>S67590/2009</t>
  </si>
  <si>
    <t>Lapprikets Misha</t>
  </si>
  <si>
    <t>Qvam Terje</t>
  </si>
  <si>
    <t>NO31720/14</t>
  </si>
  <si>
    <t>Skarpåsen's Mikko</t>
  </si>
  <si>
    <t>NO31721/14</t>
  </si>
  <si>
    <t>Skarpåsen's Luna</t>
  </si>
  <si>
    <t>NO31722/14</t>
  </si>
  <si>
    <t>Skarpåsen's Bella</t>
  </si>
  <si>
    <t>NO31718/14</t>
  </si>
  <si>
    <t>Skarpåsen's Lukas</t>
  </si>
  <si>
    <t>FI11028/14</t>
  </si>
  <si>
    <t>Hauska Joulunkukka</t>
  </si>
  <si>
    <t>FI50816/10</t>
  </si>
  <si>
    <t>Paukapää Igla</t>
  </si>
  <si>
    <t>FIN13671/07</t>
  </si>
  <si>
    <t>Ciasman Jänkäruusu</t>
  </si>
  <si>
    <t>Tolkkinen, Mervi</t>
  </si>
  <si>
    <t>NO32747/14</t>
  </si>
  <si>
    <t>Lumikki Frid</t>
  </si>
  <si>
    <t>NO32748/14</t>
  </si>
  <si>
    <t>Lumikki Frøya</t>
  </si>
  <si>
    <t>NO32749/14</t>
  </si>
  <si>
    <t>Lumikki Fiona</t>
  </si>
  <si>
    <t>NO32770/14</t>
  </si>
  <si>
    <t>Kris Kringle Av Kvaalsfeltet</t>
  </si>
  <si>
    <t>NO32771/14</t>
  </si>
  <si>
    <t>Kevin Av Kvaalsfeltet</t>
  </si>
  <si>
    <t>NO32772/14</t>
  </si>
  <si>
    <t>King Kong Av Kvaalsfeltet</t>
  </si>
  <si>
    <t>NO32773/14</t>
  </si>
  <si>
    <t>Kule Monster Av Kvaalsfeltet</t>
  </si>
  <si>
    <t>NO32774/14</t>
  </si>
  <si>
    <t>Kasper Av Kvaalsfeltet</t>
  </si>
  <si>
    <t>NO32775/14</t>
  </si>
  <si>
    <t>Kira Av Kvaalsfeltet</t>
  </si>
  <si>
    <t>FI14799/14</t>
  </si>
  <si>
    <t>Lecibsin Tyko</t>
  </si>
  <si>
    <t>SE11118/2014</t>
  </si>
  <si>
    <t>Rödmossa Reidi</t>
  </si>
  <si>
    <t>S36199/2009</t>
  </si>
  <si>
    <t>Rödmossa Safir</t>
  </si>
  <si>
    <t>NO32949/14</t>
  </si>
  <si>
    <t>Vinternattas Ailo</t>
  </si>
  <si>
    <t>Gullbekkhei Gry Anita</t>
  </si>
  <si>
    <t>NO32951/14</t>
  </si>
  <si>
    <t>Vinternattas Lexi</t>
  </si>
  <si>
    <t>NO32950/14</t>
  </si>
  <si>
    <t>Vinternattas Blaze</t>
  </si>
  <si>
    <t>NO32954/14</t>
  </si>
  <si>
    <t>Vinternattas Alaska</t>
  </si>
  <si>
    <t>NO32955/14</t>
  </si>
  <si>
    <t>Vinternattas Shakira</t>
  </si>
  <si>
    <t>NO32952/14</t>
  </si>
  <si>
    <t>Vinternattas Toya</t>
  </si>
  <si>
    <t>NO32953/14</t>
  </si>
  <si>
    <t>Vinternattas Arja</t>
  </si>
  <si>
    <t>SE15694/2014</t>
  </si>
  <si>
    <t>Vallarjäntans Akita</t>
  </si>
  <si>
    <t>SE13066/2010</t>
  </si>
  <si>
    <t>Fjällfarmens Uncon</t>
  </si>
  <si>
    <t>SE32306/2010</t>
  </si>
  <si>
    <t>Riihisillan Pohjan Neito</t>
  </si>
  <si>
    <t>Möckelind, Inger</t>
  </si>
  <si>
    <t>SE15699/2014</t>
  </si>
  <si>
    <t>Vallarjäntans A-luna</t>
  </si>
  <si>
    <t>NO31630/14</t>
  </si>
  <si>
    <t>Gullris</t>
  </si>
  <si>
    <t>Danielsen, Anne Kathrin</t>
  </si>
  <si>
    <t>NO31629/14</t>
  </si>
  <si>
    <t>Gullkrage</t>
  </si>
  <si>
    <t>NO31624/14</t>
  </si>
  <si>
    <t>Gulltvetann</t>
  </si>
  <si>
    <t>NO31625/14</t>
  </si>
  <si>
    <t>Gullstjerne</t>
  </si>
  <si>
    <t>NO31626/14</t>
  </si>
  <si>
    <t>Gullsildre</t>
  </si>
  <si>
    <t>NO31627/14</t>
  </si>
  <si>
    <t>Gullblom</t>
  </si>
  <si>
    <t>NO31628/14</t>
  </si>
  <si>
    <t>Gulldusk</t>
  </si>
  <si>
    <t>SE19070/2014</t>
  </si>
  <si>
    <t>Fjällfarmens Misha</t>
  </si>
  <si>
    <t>SE20916/2014</t>
  </si>
  <si>
    <t>Kevään-koitos</t>
  </si>
  <si>
    <t>SE56521/2011</t>
  </si>
  <si>
    <t>Dalåbergs Torres</t>
  </si>
  <si>
    <t>SE28910/2011</t>
  </si>
  <si>
    <t>Månskimrans Orrisa Orion</t>
  </si>
  <si>
    <t>Kouva, Eila</t>
  </si>
  <si>
    <t>SE19060/2014</t>
  </si>
  <si>
    <t>Samegulds Amor av kärleken</t>
  </si>
  <si>
    <t>SE12608/2011</t>
  </si>
  <si>
    <t>Fjällvallarens Arrak</t>
  </si>
  <si>
    <t>SE20147/2012</t>
  </si>
  <si>
    <t>Blueberry Od Kremilka</t>
  </si>
  <si>
    <t>NO35848/14</t>
  </si>
  <si>
    <t>Mallalasse's Å- Shaggi</t>
  </si>
  <si>
    <t>NO35849/14</t>
  </si>
  <si>
    <t>Mallalasse's Å-balder</t>
  </si>
  <si>
    <t>NO35850/14</t>
  </si>
  <si>
    <t>Mallalasse's Å-fido</t>
  </si>
  <si>
    <t>NO35851/14</t>
  </si>
  <si>
    <t>Mallalasse's Å-talvinen</t>
  </si>
  <si>
    <t>NO35852/14</t>
  </si>
  <si>
    <t>Mallalasse's Å-nallekarhu</t>
  </si>
  <si>
    <t>NO35853/14</t>
  </si>
  <si>
    <t>Mallalasse's Å-nemi</t>
  </si>
  <si>
    <t>SE19749/2014</t>
  </si>
  <si>
    <t>Magiica's Rakki</t>
  </si>
  <si>
    <t>SE61822/2011</t>
  </si>
  <si>
    <t>Staalon Elohopea</t>
  </si>
  <si>
    <t>Gustavsson, Ann</t>
  </si>
  <si>
    <t>NO34847/14</t>
  </si>
  <si>
    <t>Matti Jorma</t>
  </si>
  <si>
    <t>Olsen, Synnøve Else Kerstin</t>
  </si>
  <si>
    <t>NO34848/14</t>
  </si>
  <si>
    <t>Antti Jarkko</t>
  </si>
  <si>
    <t>NO34849/14</t>
  </si>
  <si>
    <t>Mikko Heikki</t>
  </si>
  <si>
    <t>NO34850/14</t>
  </si>
  <si>
    <t>Minne Sari</t>
  </si>
  <si>
    <t>NO34583/14</t>
  </si>
  <si>
    <t>Articpro's James Bond</t>
  </si>
  <si>
    <t>NO34584/14</t>
  </si>
  <si>
    <t>ARTICPRO's Jumpin' Jack Flash</t>
  </si>
  <si>
    <t>NO34585/14</t>
  </si>
  <si>
    <t>ARTICPRO's Justice After All</t>
  </si>
  <si>
    <t>NO34586/14</t>
  </si>
  <si>
    <t>ARTICPRO's Juggernaut</t>
  </si>
  <si>
    <t>NO34587/14</t>
  </si>
  <si>
    <t>Articpro's Join The Team</t>
  </si>
  <si>
    <t>NO34588/14</t>
  </si>
  <si>
    <t>Articpro's Just My Hope</t>
  </si>
  <si>
    <t>NO34589/14</t>
  </si>
  <si>
    <t>Articpro's Jewels Of Ice</t>
  </si>
  <si>
    <t>NO34590/14</t>
  </si>
  <si>
    <t>ARTICPRO's Jane The Princess</t>
  </si>
  <si>
    <t>FI20239/14</t>
  </si>
  <si>
    <t>UKKOLAPIKKAAN HELINÄ-PEIKKO</t>
  </si>
  <si>
    <t>FI23074/10</t>
  </si>
  <si>
    <t>FI16328/12</t>
  </si>
  <si>
    <t>FI20240/14</t>
  </si>
  <si>
    <t>UKKOLAPIKKAAN TROLLI-PEIKKO</t>
  </si>
  <si>
    <t>SE21969/2014</t>
  </si>
  <si>
    <t>Hoodwink's Artic Nimbus</t>
  </si>
  <si>
    <t>NO36398/14</t>
  </si>
  <si>
    <t>Lumikki Gino</t>
  </si>
  <si>
    <t>NO36399/14</t>
  </si>
  <si>
    <t>Lumikki Gizmo</t>
  </si>
  <si>
    <t>NO36400/14</t>
  </si>
  <si>
    <t>Lumikki Gilah</t>
  </si>
  <si>
    <t>NO36401/14</t>
  </si>
  <si>
    <t>Lumikki Geisha</t>
  </si>
  <si>
    <t>NO36402/14</t>
  </si>
  <si>
    <t>Lumikki Gaia</t>
  </si>
  <si>
    <t>NO36989/14</t>
  </si>
  <si>
    <t>Theo</t>
  </si>
  <si>
    <t>Berseth, Janiche</t>
  </si>
  <si>
    <t>NO36990/14</t>
  </si>
  <si>
    <t>Koda</t>
  </si>
  <si>
    <t>NO36991/14</t>
  </si>
  <si>
    <t>Nanook</t>
  </si>
  <si>
    <t>NO36992/14</t>
  </si>
  <si>
    <t>Jensen</t>
  </si>
  <si>
    <t>NO36993/14</t>
  </si>
  <si>
    <t>Sheela</t>
  </si>
  <si>
    <t>NO36994/14</t>
  </si>
  <si>
    <t>SE27539/2014</t>
  </si>
  <si>
    <t>Fjällfarmens Nasti</t>
  </si>
  <si>
    <t>SE37324/2012</t>
  </si>
  <si>
    <t>Fjällfarmens Geisha</t>
  </si>
  <si>
    <t>SE27538/2014</t>
  </si>
  <si>
    <t>Fjällfarmens Naimi</t>
  </si>
  <si>
    <t>SE25397/2014</t>
  </si>
  <si>
    <t>Wallmarken's Laku-lina</t>
  </si>
  <si>
    <t>Wallmark, Annelie</t>
  </si>
  <si>
    <t>SE22689/2014</t>
  </si>
  <si>
    <t>Rödmossa Ursula</t>
  </si>
  <si>
    <t>S31416/2006</t>
  </si>
  <si>
    <t>Fairdogs Rosalita</t>
  </si>
  <si>
    <t>Lindqvist, Yvonne</t>
  </si>
  <si>
    <t>NO40194/14</t>
  </si>
  <si>
    <t>B Is For Brilliant</t>
  </si>
  <si>
    <t>SE65215/2010</t>
  </si>
  <si>
    <t>Renlundens Akkapakte</t>
  </si>
  <si>
    <t>NO40191/14</t>
  </si>
  <si>
    <t>Begging For Treats</t>
  </si>
  <si>
    <t>NO40192/14</t>
  </si>
  <si>
    <t>Bouncing With Joy</t>
  </si>
  <si>
    <t>NO40193/14</t>
  </si>
  <si>
    <t>Busy Little Bee</t>
  </si>
  <si>
    <t>NO40604/14</t>
  </si>
  <si>
    <t>Woodshine's Fomle</t>
  </si>
  <si>
    <t>FIN43220/08</t>
  </si>
  <si>
    <t>Fidelis Duuri</t>
  </si>
  <si>
    <t>NO40605/14</t>
  </si>
  <si>
    <t>Woodshine's Aquata</t>
  </si>
  <si>
    <t>NO40606/14</t>
  </si>
  <si>
    <t>Woodshine's Alana</t>
  </si>
  <si>
    <t>NO40607/14</t>
  </si>
  <si>
    <t>Woodshine's Ariel I I</t>
  </si>
  <si>
    <t>NO40608/14</t>
  </si>
  <si>
    <t>Woodshine's Attina</t>
  </si>
  <si>
    <t>NO40381/14</t>
  </si>
  <si>
    <t>Woodshine's Manny</t>
  </si>
  <si>
    <t>SE33500/2011</t>
  </si>
  <si>
    <t>Trellelyckans Elvis</t>
  </si>
  <si>
    <t>NO40382/14</t>
  </si>
  <si>
    <t>Woodshine's Snusken</t>
  </si>
  <si>
    <t>NO40383/14</t>
  </si>
  <si>
    <t>Woodshine's Diego</t>
  </si>
  <si>
    <t>NO40384/14</t>
  </si>
  <si>
    <t>Woodshine's Sid</t>
  </si>
  <si>
    <t>NO40385/14</t>
  </si>
  <si>
    <t>Woodshine's Shira</t>
  </si>
  <si>
    <t>SE32084/2014</t>
  </si>
  <si>
    <t>Gödalens Ixi</t>
  </si>
  <si>
    <t>SE32085/2014</t>
  </si>
  <si>
    <t>Gödalens Igor</t>
  </si>
  <si>
    <t>NO40536/14</t>
  </si>
  <si>
    <t>Lappehiets Jublende Janko</t>
  </si>
  <si>
    <t>NO40537/14</t>
  </si>
  <si>
    <t>LAPPEHIETS Jernhunden Jyri</t>
  </si>
  <si>
    <t>NO40538/14</t>
  </si>
  <si>
    <t>Lappehiets Jordnære Leon</t>
  </si>
  <si>
    <t>NO40539/14</t>
  </si>
  <si>
    <t>Lappehiets Jålete Aika</t>
  </si>
  <si>
    <t>FI28231/14</t>
  </si>
  <si>
    <t>Jehnajan Palikka</t>
  </si>
  <si>
    <t>FI17639/11</t>
  </si>
  <si>
    <t>Touhu-Ukon Bingo</t>
  </si>
  <si>
    <t>FI50298/10</t>
  </si>
  <si>
    <t>Lecibsin Kanttarelli</t>
  </si>
  <si>
    <t>NO41339/14</t>
  </si>
  <si>
    <t>Kalo Skilo's I Am Titanium</t>
  </si>
  <si>
    <t>NO41340/14</t>
  </si>
  <si>
    <t>KALO SKILO's Work Hard Play Hard</t>
  </si>
  <si>
    <t>NO41341/14</t>
  </si>
  <si>
    <t>KALO SKILO's Where Them Girls At</t>
  </si>
  <si>
    <t>NO41342/14</t>
  </si>
  <si>
    <t>Kalo Skilo's She Wolf</t>
  </si>
  <si>
    <t>NO41343/14</t>
  </si>
  <si>
    <t>Kalo Skilo's Little Bad Girl</t>
  </si>
  <si>
    <t>NO41344/14</t>
  </si>
  <si>
    <t>Kalo Skilo's Who's That Chick</t>
  </si>
  <si>
    <t>NO41345/14</t>
  </si>
  <si>
    <t>Kalo Skilo's Where Them Boys At</t>
  </si>
  <si>
    <t>DK08203/2014</t>
  </si>
  <si>
    <t>Dreamlapin's Ainu</t>
  </si>
  <si>
    <t>FIN 53383/08</t>
  </si>
  <si>
    <t>NO40441/14</t>
  </si>
  <si>
    <t>Øyerfjellets Sampo</t>
  </si>
  <si>
    <t>NO40442/14</t>
  </si>
  <si>
    <t>Øyerfjellets Sappo</t>
  </si>
  <si>
    <t>NO40443/14</t>
  </si>
  <si>
    <t>Øyerfjellets Seppo</t>
  </si>
  <si>
    <t>NO40444/14</t>
  </si>
  <si>
    <t>Øyerfjellets Satu-ante</t>
  </si>
  <si>
    <t>NO40445/14</t>
  </si>
  <si>
    <t>Øyerfjellets Saima-topsy</t>
  </si>
  <si>
    <t>NO40446/14</t>
  </si>
  <si>
    <t>Øyerfjellets Sakari</t>
  </si>
  <si>
    <t>NO40447/14</t>
  </si>
  <si>
    <t>Øyerfjellets Siita</t>
  </si>
  <si>
    <t>NO41208/14</t>
  </si>
  <si>
    <t>Fjelldronningens Pax</t>
  </si>
  <si>
    <t>NO41209/14</t>
  </si>
  <si>
    <t>Fjelldronningens Piero</t>
  </si>
  <si>
    <t>NO41210/14</t>
  </si>
  <si>
    <t>Fjelldronningens Peik</t>
  </si>
  <si>
    <t>NO41211/14</t>
  </si>
  <si>
    <t>Fjelldronningens Prins</t>
  </si>
  <si>
    <t>NO41212/14</t>
  </si>
  <si>
    <t>Fjelldronningens Pasco</t>
  </si>
  <si>
    <t>SE31806/2014</t>
  </si>
  <si>
    <t>Lapinlumon Unski</t>
  </si>
  <si>
    <t>SE12991/2013</t>
  </si>
  <si>
    <t>Amalia</t>
  </si>
  <si>
    <t>SE31801/2014</t>
  </si>
  <si>
    <t>Lapinlumon Uhcabaiski</t>
  </si>
  <si>
    <t>SE31805/2014</t>
  </si>
  <si>
    <t>Lapinlumon Ukko</t>
  </si>
  <si>
    <t>NO42968/14</t>
  </si>
  <si>
    <t>Lino</t>
  </si>
  <si>
    <t>Hollevik, Kåre-Leif</t>
  </si>
  <si>
    <t>NO42969/14</t>
  </si>
  <si>
    <t>NO42970/14</t>
  </si>
  <si>
    <t>NO42971/14</t>
  </si>
  <si>
    <t>Alli</t>
  </si>
  <si>
    <t>NO42972/14</t>
  </si>
  <si>
    <t>Boyes Akela</t>
  </si>
  <si>
    <t>NO42973/14</t>
  </si>
  <si>
    <t>Inka</t>
  </si>
  <si>
    <t>NO42189/14</t>
  </si>
  <si>
    <t>Aleksi</t>
  </si>
  <si>
    <t>FIN54610/07</t>
  </si>
  <si>
    <t>Jellukan Borggas</t>
  </si>
  <si>
    <t>Paltto, Martti Samuel J</t>
  </si>
  <si>
    <t>NO42190/14</t>
  </si>
  <si>
    <t>Aarre</t>
  </si>
  <si>
    <t>NO42191/14</t>
  </si>
  <si>
    <t>Auringonkukka</t>
  </si>
  <si>
    <t>NO42192/14</t>
  </si>
  <si>
    <t>Aamurusko</t>
  </si>
  <si>
    <t>NO42193/14</t>
  </si>
  <si>
    <t>Aura</t>
  </si>
  <si>
    <t>SE34449/2014</t>
  </si>
  <si>
    <t>Black Blossom Troll Rádná</t>
  </si>
  <si>
    <t>SE19564/2011</t>
  </si>
  <si>
    <t>SE43386/2011</t>
  </si>
  <si>
    <t>NO39564/14</t>
  </si>
  <si>
    <t>Myeiko's Emely</t>
  </si>
  <si>
    <t>NO39558/14</t>
  </si>
  <si>
    <t>Myeiko's Eero</t>
  </si>
  <si>
    <t>NO39559/14</t>
  </si>
  <si>
    <t>Myeiko's Elmeri</t>
  </si>
  <si>
    <t>NO39560/14</t>
  </si>
  <si>
    <t>Myeiko's Ejnar</t>
  </si>
  <si>
    <t>NO39561/14</t>
  </si>
  <si>
    <t>Myeiko's Eppo</t>
  </si>
  <si>
    <t>NO39562/14</t>
  </si>
  <si>
    <t>Myeiko's Emma</t>
  </si>
  <si>
    <t>NO39563/14</t>
  </si>
  <si>
    <t>Myeiko's Eliza</t>
  </si>
  <si>
    <t>FI31625/14</t>
  </si>
  <si>
    <t>Ullastiina Neiti</t>
  </si>
  <si>
    <t>FI31473/11</t>
  </si>
  <si>
    <t>Iltanuotion Korvenjytky</t>
  </si>
  <si>
    <t>Kamila, Martti</t>
  </si>
  <si>
    <t>SE31758/2014</t>
  </si>
  <si>
    <t>Plymspireas Tepsa</t>
  </si>
  <si>
    <t>SE45364/2012</t>
  </si>
  <si>
    <t>Dagolas Årvo</t>
  </si>
  <si>
    <t>NO44104/14</t>
  </si>
  <si>
    <t>Sabrines Chico</t>
  </si>
  <si>
    <t>Alstad, Elisabeth</t>
  </si>
  <si>
    <t>NO44105/14</t>
  </si>
  <si>
    <t>Sabrines Ariel</t>
  </si>
  <si>
    <t>NO44106/14</t>
  </si>
  <si>
    <t>Sabrines Amanda</t>
  </si>
  <si>
    <t>NO44132/14</t>
  </si>
  <si>
    <t>Lappejentas Mynta</t>
  </si>
  <si>
    <t>NO44131/14</t>
  </si>
  <si>
    <t>Lappejentas Mantra Bamse</t>
  </si>
  <si>
    <t>NO44130/14</t>
  </si>
  <si>
    <t>Lappejentas Muste</t>
  </si>
  <si>
    <t>NO44127/14</t>
  </si>
  <si>
    <t>Lappejentas Mario</t>
  </si>
  <si>
    <t>NO44128/14</t>
  </si>
  <si>
    <t>Lappejentas Mio</t>
  </si>
  <si>
    <t>NO44129/14</t>
  </si>
  <si>
    <t>Lappejentas Mika</t>
  </si>
  <si>
    <t>NO50989/21</t>
  </si>
  <si>
    <t>Chakira</t>
  </si>
  <si>
    <t>NO50990/21</t>
  </si>
  <si>
    <t>NO43702/14</t>
  </si>
  <si>
    <t>Lakitu Av Vintervidda</t>
  </si>
  <si>
    <t>NO43703/14</t>
  </si>
  <si>
    <t>Noki Av Vintervidda</t>
  </si>
  <si>
    <t>NO43704/14</t>
  </si>
  <si>
    <t>Luma Av Vintervidda</t>
  </si>
  <si>
    <t>NO43705/14</t>
  </si>
  <si>
    <t>Pi'illo Av Vintervidda</t>
  </si>
  <si>
    <t>FI41365/14</t>
  </si>
  <si>
    <t>Naavanuttu Bach</t>
  </si>
  <si>
    <t>FI25093/09</t>
  </si>
  <si>
    <t>SE36758/2014</t>
  </si>
  <si>
    <t>Lapprikets Athos</t>
  </si>
  <si>
    <t>FI38371/14</t>
  </si>
  <si>
    <t>TUNTURITÄHDEN GUOSTTAHEAVDNI</t>
  </si>
  <si>
    <t>FI20306/09</t>
  </si>
  <si>
    <t>NO47349/14</t>
  </si>
  <si>
    <t>Tindja´s Ziita</t>
  </si>
  <si>
    <t>SE41601/2013</t>
  </si>
  <si>
    <t>Thornes, Elisabeth</t>
  </si>
  <si>
    <t>NO47348/14</t>
  </si>
  <si>
    <t>Tindja´s Kompis</t>
  </si>
  <si>
    <t>NO47347/14</t>
  </si>
  <si>
    <t>Tindja´s Taavi</t>
  </si>
  <si>
    <t>NO47346/14</t>
  </si>
  <si>
    <t>Tindja´s Ask</t>
  </si>
  <si>
    <t>NO47957/14</t>
  </si>
  <si>
    <t>Enrike - Collin av ASKELAPP</t>
  </si>
  <si>
    <t>NO47958/14</t>
  </si>
  <si>
    <t>Elvis - Kovu Av Askelapp</t>
  </si>
  <si>
    <t>NO47959/14</t>
  </si>
  <si>
    <t>Esa - Dexter Av Askelapp</t>
  </si>
  <si>
    <t>NO47960/14</t>
  </si>
  <si>
    <t>Evita - Sora Av Askelapp</t>
  </si>
  <si>
    <t>NO47961/14</t>
  </si>
  <si>
    <t>Eiri Av Askelapp</t>
  </si>
  <si>
    <t>NO47962/14</t>
  </si>
  <si>
    <t>Ebba Av Askelapp</t>
  </si>
  <si>
    <t>NO46641/14</t>
  </si>
  <si>
    <t>Øyerfjellets Toivo</t>
  </si>
  <si>
    <t>NO46640/14</t>
  </si>
  <si>
    <t>Øyerfjellets T-rex</t>
  </si>
  <si>
    <t>NO46642/14</t>
  </si>
  <si>
    <t>Øyerfjellets Timon</t>
  </si>
  <si>
    <t>NO46643/14</t>
  </si>
  <si>
    <t>Øyerfjellets Timo</t>
  </si>
  <si>
    <t>NO46644/14</t>
  </si>
  <si>
    <t>Øyerfjellets Turku</t>
  </si>
  <si>
    <t>NO46645/14</t>
  </si>
  <si>
    <t>Øyerfjellets Tosi</t>
  </si>
  <si>
    <t>NO46646/14</t>
  </si>
  <si>
    <t>Øyerfjellets Tedi</t>
  </si>
  <si>
    <t>SE44078/2014</t>
  </si>
  <si>
    <t>Lapp O Lagoms Adella</t>
  </si>
  <si>
    <t>Magnusson, Pernilla</t>
  </si>
  <si>
    <t>NO48550/14</t>
  </si>
  <si>
    <t>Dante Calmmo</t>
  </si>
  <si>
    <t>NO48551/14</t>
  </si>
  <si>
    <t>NO48552/14</t>
  </si>
  <si>
    <t>Dexter ailo</t>
  </si>
  <si>
    <t>NO48553/14</t>
  </si>
  <si>
    <t>Dennis</t>
  </si>
  <si>
    <t>NO48554/14</t>
  </si>
  <si>
    <t>Dino</t>
  </si>
  <si>
    <t>NO48555/14</t>
  </si>
  <si>
    <t>Delilah wilda</t>
  </si>
  <si>
    <t>NO48556/14</t>
  </si>
  <si>
    <t>Dina</t>
  </si>
  <si>
    <t>NO47596/14</t>
  </si>
  <si>
    <t>Lappehiets Kloke Brage</t>
  </si>
  <si>
    <t>NO47597/14</t>
  </si>
  <si>
    <t>Lappehiets Kosegutten Odin</t>
  </si>
  <si>
    <t>NO47598/14</t>
  </si>
  <si>
    <t>Lappehiets Knallgoe Kiro</t>
  </si>
  <si>
    <t>NO47599/14</t>
  </si>
  <si>
    <t>Lappehiets Kule Kivi</t>
  </si>
  <si>
    <t>NO47600/14</t>
  </si>
  <si>
    <t>Lappehiets Karamellen Freia</t>
  </si>
  <si>
    <t>NO47601/14</t>
  </si>
  <si>
    <t>Lappehiets Kjærlige Khaleesi</t>
  </si>
  <si>
    <t>NO47602/14</t>
  </si>
  <si>
    <t>Lappehiets Kosejenta Kaisa</t>
  </si>
  <si>
    <t>NO47603/14</t>
  </si>
  <si>
    <t>Lappehiets Kvikke Enja</t>
  </si>
  <si>
    <t>NO45273/14</t>
  </si>
  <si>
    <t>Myeiko's Falko</t>
  </si>
  <si>
    <t>NO45274/14</t>
  </si>
  <si>
    <t>Myeiko's Faxe</t>
  </si>
  <si>
    <t>NO45275/14</t>
  </si>
  <si>
    <t>Myeiko's Felix</t>
  </si>
  <si>
    <t>NO45276/14</t>
  </si>
  <si>
    <t>Myeiko's Frøya</t>
  </si>
  <si>
    <t>NO45277/14</t>
  </si>
  <si>
    <t>Myeiko's Frida</t>
  </si>
  <si>
    <t>NO45278/14</t>
  </si>
  <si>
    <t>Myeiko's Flora</t>
  </si>
  <si>
    <t>FI40713/14</t>
  </si>
  <si>
    <t>Maijuntuvan Mopo Karkaa</t>
  </si>
  <si>
    <t>FI39068/11</t>
  </si>
  <si>
    <t>Aslakki</t>
  </si>
  <si>
    <t>SE49312/2014</t>
  </si>
  <si>
    <t>Lapinlumon Xuperi</t>
  </si>
  <si>
    <t>SE49194/2014</t>
  </si>
  <si>
    <t>Terhakan Hutkalas</t>
  </si>
  <si>
    <t>SE49314/2014</t>
  </si>
  <si>
    <t>Lapinlumon Xametti</t>
  </si>
  <si>
    <t>SE44913/2014</t>
  </si>
  <si>
    <t>Farmhills Dokka</t>
  </si>
  <si>
    <t>SE10562/2012</t>
  </si>
  <si>
    <t>Farmhills Arpii</t>
  </si>
  <si>
    <t>SE17564/2011</t>
  </si>
  <si>
    <t>Fjällfarmens Charma</t>
  </si>
  <si>
    <t>Altered, Elina</t>
  </si>
  <si>
    <t>SE10257/2015</t>
  </si>
  <si>
    <t>Haisuli Av Vintervidda</t>
  </si>
  <si>
    <t>NO48292/14</t>
  </si>
  <si>
    <t>Hosuli Av Vintervidda</t>
  </si>
  <si>
    <t>NO48293/14</t>
  </si>
  <si>
    <t>NO48294/14</t>
  </si>
  <si>
    <t>Hemuli Av Vintervidda</t>
  </si>
  <si>
    <t>NO48295/14</t>
  </si>
  <si>
    <t>Pikku My Av Vintervidda</t>
  </si>
  <si>
    <t>NO48296/14</t>
  </si>
  <si>
    <t>Niiskuneiti av VINTERVIDDA</t>
  </si>
  <si>
    <t>NO48297/14</t>
  </si>
  <si>
    <t>Mymmeli Av Vintervidda</t>
  </si>
  <si>
    <t>NO48592/14</t>
  </si>
  <si>
    <t>BROCAIRE's Felix Ashkiil</t>
  </si>
  <si>
    <t>NO48593/14</t>
  </si>
  <si>
    <t>Brocaire's Bidziil</t>
  </si>
  <si>
    <t>NO48594/14</t>
  </si>
  <si>
    <t>BROCAIRE's Linus Ohitekah</t>
  </si>
  <si>
    <t>NO48595/14</t>
  </si>
  <si>
    <t>Brocaire's Uzumati</t>
  </si>
  <si>
    <t>NO48596/14</t>
  </si>
  <si>
    <t>Brocaire's Nala Ayashe</t>
  </si>
  <si>
    <t>NO48597/14</t>
  </si>
  <si>
    <t>Brocaire's My Kimama</t>
  </si>
  <si>
    <t>NO48598/14</t>
  </si>
  <si>
    <t>Brocaire's Nuttah</t>
  </si>
  <si>
    <t>SE46810/2014</t>
  </si>
  <si>
    <t>Lappriket's Baghera</t>
  </si>
  <si>
    <t>SE44784/2012</t>
  </si>
  <si>
    <t>Girongårdens Nitro</t>
  </si>
  <si>
    <t>SE39155/2012</t>
  </si>
  <si>
    <t>Lapprikets Unique</t>
  </si>
  <si>
    <t>FI44229/14</t>
  </si>
  <si>
    <t>Expected Daim</t>
  </si>
  <si>
    <t>FI54463/11</t>
  </si>
  <si>
    <t>Lumiturpa Leisku</t>
  </si>
  <si>
    <t>FI53506/12</t>
  </si>
  <si>
    <t>Arctic Hero's Caramel</t>
  </si>
  <si>
    <t>FI44232/14</t>
  </si>
  <si>
    <t>Expected Pätkis</t>
  </si>
  <si>
    <t>SE48700/2014</t>
  </si>
  <si>
    <t>Buster</t>
  </si>
  <si>
    <t>S42810/2007</t>
  </si>
  <si>
    <t>Kastanjetorpets Leya</t>
  </si>
  <si>
    <t>Eriksson, Inger</t>
  </si>
  <si>
    <t>NO49564/14</t>
  </si>
  <si>
    <t>BROCAIRE's Sonic Matoskah</t>
  </si>
  <si>
    <t>NO49565/14</t>
  </si>
  <si>
    <t>Brocaire's Honon</t>
  </si>
  <si>
    <t>NO49566/14</t>
  </si>
  <si>
    <t>Brocaire's Ayawamat</t>
  </si>
  <si>
    <t>NO49567/14</t>
  </si>
  <si>
    <t>Brocaire's Raja Moema</t>
  </si>
  <si>
    <t>NO49569/14</t>
  </si>
  <si>
    <t>Brocaire's Tiponi</t>
  </si>
  <si>
    <t>NO49568/14</t>
  </si>
  <si>
    <t>Brocaire's Nadiwi</t>
  </si>
  <si>
    <t>FI46619/14</t>
  </si>
  <si>
    <t>Lapinmannan Kelpo Poika</t>
  </si>
  <si>
    <t>FI19693/09</t>
  </si>
  <si>
    <t>FIN41185/08</t>
  </si>
  <si>
    <t>SE51036/2014</t>
  </si>
  <si>
    <t>Fairdogs Lakritz</t>
  </si>
  <si>
    <t>NO52041/14</t>
  </si>
  <si>
    <t>Goaskinviellja av VINTERVIDDA</t>
  </si>
  <si>
    <t>NO52042/14</t>
  </si>
  <si>
    <t>Ailohas Av Vintervidda</t>
  </si>
  <si>
    <t>NO52043/14</t>
  </si>
  <si>
    <t>Girdilin Av Vintervidda</t>
  </si>
  <si>
    <t>NO52044/14</t>
  </si>
  <si>
    <t>Cappa Nieida Av Vintervidda</t>
  </si>
  <si>
    <t>NO52045/14</t>
  </si>
  <si>
    <t>Eadni Nieida Av Vintervidda</t>
  </si>
  <si>
    <t>NO50749/14</t>
  </si>
  <si>
    <t>Vestlabbens Addja</t>
  </si>
  <si>
    <t>Hansen, Henriette</t>
  </si>
  <si>
    <t>NO50750/14</t>
  </si>
  <si>
    <t>Vestlabbens Aapeli</t>
  </si>
  <si>
    <t>NO50751/14</t>
  </si>
  <si>
    <t>Vestlabbens Aslakki</t>
  </si>
  <si>
    <t>NO50752/14</t>
  </si>
  <si>
    <t>Vestlabbens Aapikka</t>
  </si>
  <si>
    <t>NO50753/14</t>
  </si>
  <si>
    <t>Vestlabbens Alexie</t>
  </si>
  <si>
    <t>NO50754/14</t>
  </si>
  <si>
    <t>Vestlabbens Aivi</t>
  </si>
  <si>
    <t>NO51832/14</t>
  </si>
  <si>
    <t>Àrbbola's Ante</t>
  </si>
  <si>
    <t>NO51833/14</t>
  </si>
  <si>
    <t>Àrbbola's Anton</t>
  </si>
  <si>
    <t>NO51834/14</t>
  </si>
  <si>
    <t>Àrbbola's Alfa</t>
  </si>
  <si>
    <t>NO51835/14</t>
  </si>
  <si>
    <t>Àrbbola's Ambra</t>
  </si>
  <si>
    <t>NO51770/14</t>
  </si>
  <si>
    <t>Lappe Tikko's Storm</t>
  </si>
  <si>
    <t>NO51771/14</t>
  </si>
  <si>
    <t>Lappe Tikko's Sami</t>
  </si>
  <si>
    <t>NO51772/14</t>
  </si>
  <si>
    <t>Lappe Tikko's Santos</t>
  </si>
  <si>
    <t>NO51773/14</t>
  </si>
  <si>
    <t>Lappe Tikko's Sol</t>
  </si>
  <si>
    <t>NO51774/14</t>
  </si>
  <si>
    <t>Lappe Tikko's Santa</t>
  </si>
  <si>
    <t>NO52388/14</t>
  </si>
  <si>
    <t>Àrbbola's Balto</t>
  </si>
  <si>
    <t>NO52392/14</t>
  </si>
  <si>
    <t>Àrbbola's Bea</t>
  </si>
  <si>
    <t>NO52391/14</t>
  </si>
  <si>
    <t>Àrbbola's Bella</t>
  </si>
  <si>
    <t>NO52390/14</t>
  </si>
  <si>
    <t>Àrbbola's Bruse</t>
  </si>
  <si>
    <t>NO52389/14</t>
  </si>
  <si>
    <t>Àrbbola's Bamse</t>
  </si>
  <si>
    <t>NO52816/14</t>
  </si>
  <si>
    <t>Mallalasse's Gizmo</t>
  </si>
  <si>
    <t>NO52817/14</t>
  </si>
  <si>
    <t>Mallalasse's Mikko</t>
  </si>
  <si>
    <t>NO52818/14</t>
  </si>
  <si>
    <t>Mallalasse's Arvo</t>
  </si>
  <si>
    <t>NO52819/14</t>
  </si>
  <si>
    <t>Mallalasse's Troika</t>
  </si>
  <si>
    <t>NO52820/14</t>
  </si>
  <si>
    <t>Mallalasse's Akira</t>
  </si>
  <si>
    <t>FI50144/14</t>
  </si>
  <si>
    <t>Jarfa's Rakatau</t>
  </si>
  <si>
    <t>FI17357/13</t>
  </si>
  <si>
    <t>Lappjuscan Dynamiiti</t>
  </si>
  <si>
    <t>FI36322/12</t>
  </si>
  <si>
    <t>Jarfa's Cuculus</t>
  </si>
  <si>
    <t>SE55621/2014</t>
  </si>
  <si>
    <t>Lapinlumon Zini</t>
  </si>
  <si>
    <t>FIN41380/04</t>
  </si>
  <si>
    <t>NO51783/14</t>
  </si>
  <si>
    <t>Ari</t>
  </si>
  <si>
    <t>NO51784/14</t>
  </si>
  <si>
    <t>Ero</t>
  </si>
  <si>
    <t>NO51785/14</t>
  </si>
  <si>
    <t>Talvi</t>
  </si>
  <si>
    <t>NO51786/14</t>
  </si>
  <si>
    <t>Lumi</t>
  </si>
  <si>
    <t>NO51787/14</t>
  </si>
  <si>
    <t>Suvi</t>
  </si>
  <si>
    <t>NO51788/14</t>
  </si>
  <si>
    <t>NO54344/14</t>
  </si>
  <si>
    <t>Mallalasse's Bi-zoe</t>
  </si>
  <si>
    <t>NO54345/14</t>
  </si>
  <si>
    <t>Mallalasse's Bi-lina</t>
  </si>
  <si>
    <t>NO54346/14</t>
  </si>
  <si>
    <t>Mallalasse's Bi-cerben Bizi</t>
  </si>
  <si>
    <t>NO54342/14</t>
  </si>
  <si>
    <t>Mallalasse's Bi-kaisa</t>
  </si>
  <si>
    <t>NO54341/14</t>
  </si>
  <si>
    <t>Mallalasse's Bi-keiko</t>
  </si>
  <si>
    <t>NO54343/14</t>
  </si>
  <si>
    <t>Mallalasse's Bi-phoebe</t>
  </si>
  <si>
    <t>SE55744/2014</t>
  </si>
  <si>
    <t>Lapinlunas Ofeliia</t>
  </si>
  <si>
    <t>SE55745/2014</t>
  </si>
  <si>
    <t>Lapinlunas Onnentyttö</t>
  </si>
  <si>
    <t>NO54971/14</t>
  </si>
  <si>
    <t>Kalo Skilo's My Fair Lady</t>
  </si>
  <si>
    <t>NO54970/14</t>
  </si>
  <si>
    <t>Kalo Skilo's Moulin Rouge</t>
  </si>
  <si>
    <t>NO54969/14</t>
  </si>
  <si>
    <t>KALO SKILO's Phantom Of The Opera</t>
  </si>
  <si>
    <t>NO54968/14</t>
  </si>
  <si>
    <t>KALO SKILO's Saturday Nigth Fever</t>
  </si>
  <si>
    <t>NO54966/14</t>
  </si>
  <si>
    <t>Kalo Skilo's Sweeney Todd</t>
  </si>
  <si>
    <t>NO54967/14</t>
  </si>
  <si>
    <t>Kalo Skilo's Rock'n Roll Wolf</t>
  </si>
  <si>
    <t>NO54359/14</t>
  </si>
  <si>
    <t>Hero</t>
  </si>
  <si>
    <t>Campagne, Jikke V L</t>
  </si>
  <si>
    <t>NO54360/14</t>
  </si>
  <si>
    <t>Aksel</t>
  </si>
  <si>
    <t>NO54361/14</t>
  </si>
  <si>
    <t>Aslak</t>
  </si>
  <si>
    <t>NO54362/14</t>
  </si>
  <si>
    <t>Jente</t>
  </si>
  <si>
    <t>NO54363/14</t>
  </si>
  <si>
    <t>Kanda</t>
  </si>
  <si>
    <t>NO54364/14</t>
  </si>
  <si>
    <t>Agdis</t>
  </si>
  <si>
    <t>SE55005/2014</t>
  </si>
  <si>
    <t>Plymspireas Vanda</t>
  </si>
  <si>
    <t>SE10760/2012</t>
  </si>
  <si>
    <t>Lappforsens Fudge</t>
  </si>
  <si>
    <t>NO31569/15</t>
  </si>
  <si>
    <t>Astra Nemo</t>
  </si>
  <si>
    <t>Lundal, Siv Turid</t>
  </si>
  <si>
    <t>FI10481/15</t>
  </si>
  <si>
    <t>Tie'rmes Quningatar Thorinna</t>
  </si>
  <si>
    <t>FI54769/12</t>
  </si>
  <si>
    <t>Stenseitens Aamuyö</t>
  </si>
  <si>
    <t>FIN45915/07</t>
  </si>
  <si>
    <t>Puikkonokan Thorinna</t>
  </si>
  <si>
    <t>Tossavainen, Merja</t>
  </si>
  <si>
    <t>SE58938/2014</t>
  </si>
  <si>
    <t>Big Brawehearts Monia</t>
  </si>
  <si>
    <t>SE31886/2010</t>
  </si>
  <si>
    <t>Maywind Dacko-Dreamboy</t>
  </si>
  <si>
    <t>SE34908/2012</t>
  </si>
  <si>
    <t>Big Brawehearts Croella</t>
  </si>
  <si>
    <t>Torén, Rose-Marie</t>
  </si>
  <si>
    <t>SE59854/2014</t>
  </si>
  <si>
    <t>Lapinlumon Arvoitus</t>
  </si>
  <si>
    <t>SE58140/2012</t>
  </si>
  <si>
    <t>Lapinlumon Heluna</t>
  </si>
  <si>
    <t>SE11880/2015</t>
  </si>
  <si>
    <t>Majålkes Qippis</t>
  </si>
  <si>
    <t>SE28189/2012</t>
  </si>
  <si>
    <t>NO31133/15</t>
  </si>
  <si>
    <t>Lønnelappen Aria</t>
  </si>
  <si>
    <t>Lønnegraff Britt</t>
  </si>
  <si>
    <t>NO31132/15</t>
  </si>
  <si>
    <t>Lønnelappen Aiichiro</t>
  </si>
  <si>
    <t>NO31131/15</t>
  </si>
  <si>
    <t>Lønnelappen Alois</t>
  </si>
  <si>
    <t>FI13463/15</t>
  </si>
  <si>
    <t>Lecibsin Hallan Hutsoo</t>
  </si>
  <si>
    <t>FI13408/12</t>
  </si>
  <si>
    <t>Lecibsin Kimmo</t>
  </si>
  <si>
    <t>FI13461/15</t>
  </si>
  <si>
    <t>Lecibsin Hihnavaaran Hiski</t>
  </si>
  <si>
    <t>SE12298/2015</t>
  </si>
  <si>
    <t>Lapinlumon Bajandavgi</t>
  </si>
  <si>
    <t>SE12299/2015</t>
  </si>
  <si>
    <t>Lapinlumon Beaivvas</t>
  </si>
  <si>
    <t>SE12295/2015</t>
  </si>
  <si>
    <t>Lapinlumon Badjeolmmos</t>
  </si>
  <si>
    <t>SE12297/2015</t>
  </si>
  <si>
    <t>Lapinlumon Binna</t>
  </si>
  <si>
    <t>NO30702/15</t>
  </si>
  <si>
    <t>Lappelands Immo Reijo</t>
  </si>
  <si>
    <t>NO30703/15</t>
  </si>
  <si>
    <t>Lappelands Ismo Shiko</t>
  </si>
  <si>
    <t>NO30704/15</t>
  </si>
  <si>
    <t>Lappelands Iiro</t>
  </si>
  <si>
    <t>NO30705/15</t>
  </si>
  <si>
    <t>Lappelands Ilppo Sirius</t>
  </si>
  <si>
    <t>NO30706/15</t>
  </si>
  <si>
    <t>Lappelands Ihme Lexi</t>
  </si>
  <si>
    <t>NO30707/15</t>
  </si>
  <si>
    <t>Lappelands Ihana Impi</t>
  </si>
  <si>
    <t>NO30708/15</t>
  </si>
  <si>
    <t>Lappelands Irja</t>
  </si>
  <si>
    <t>NO30709/15</t>
  </si>
  <si>
    <t>Lappelands Irma Kira</t>
  </si>
  <si>
    <t>NO30555/15</t>
  </si>
  <si>
    <t>Napakettu Loka</t>
  </si>
  <si>
    <t>NO30556/15</t>
  </si>
  <si>
    <t>Napakettu Loimi</t>
  </si>
  <si>
    <t>NO30557/15</t>
  </si>
  <si>
    <t>Napakettu Lokki</t>
  </si>
  <si>
    <t>NO30558/15</t>
  </si>
  <si>
    <t>Napakettu Loru</t>
  </si>
  <si>
    <t>NO30559/15</t>
  </si>
  <si>
    <t>Napakettu Lovi</t>
  </si>
  <si>
    <t>NO31251/15</t>
  </si>
  <si>
    <t>Lappelands Jalo Frost</t>
  </si>
  <si>
    <t>NO31252/15</t>
  </si>
  <si>
    <t>Lappelands Jaakko Zappa</t>
  </si>
  <si>
    <t>NO31253/15</t>
  </si>
  <si>
    <t>Lappelands Jarkko</t>
  </si>
  <si>
    <t>NO31254/15</t>
  </si>
  <si>
    <t>Lappelands Jojo Lumi</t>
  </si>
  <si>
    <t>NO31255/15</t>
  </si>
  <si>
    <t>Lappelands Jalokivi</t>
  </si>
  <si>
    <t>NO31256/15</t>
  </si>
  <si>
    <t>Lappelands Jutta</t>
  </si>
  <si>
    <t>NO31257/15</t>
  </si>
  <si>
    <t>Lappelands Joona</t>
  </si>
  <si>
    <t>NO31258/15</t>
  </si>
  <si>
    <t>Lappelands Jörö Embla</t>
  </si>
  <si>
    <t>NO31259/15</t>
  </si>
  <si>
    <t>Lappelands Jäntevä</t>
  </si>
  <si>
    <t>NO30955/15</t>
  </si>
  <si>
    <t>Incredible Journey's Shadow</t>
  </si>
  <si>
    <t>Gran Linda</t>
  </si>
  <si>
    <t>NO30956/15</t>
  </si>
  <si>
    <t>Incredible Journey's Fluke</t>
  </si>
  <si>
    <t>NO30957/15</t>
  </si>
  <si>
    <t>Incredible Journey's Hachiko</t>
  </si>
  <si>
    <t>NO30958/15</t>
  </si>
  <si>
    <t>Incredible Journey's Jenna</t>
  </si>
  <si>
    <t>SE11675/2015</t>
  </si>
  <si>
    <t>Pufflingens Aconitum</t>
  </si>
  <si>
    <t>SE11676/2015</t>
  </si>
  <si>
    <t>Pufflingens Anthriscus</t>
  </si>
  <si>
    <t>SE12454/2015</t>
  </si>
  <si>
    <t>Almlieds Leo</t>
  </si>
  <si>
    <t>SE25505/2012</t>
  </si>
  <si>
    <t>Almlieds Grace</t>
  </si>
  <si>
    <t>SE12455/2015</t>
  </si>
  <si>
    <t>Almlieds Lori</t>
  </si>
  <si>
    <t>NO31925/15</t>
  </si>
  <si>
    <t>Articpro's Key To My Heart</t>
  </si>
  <si>
    <t>NO31926/15</t>
  </si>
  <si>
    <t>ARTICPRO's Knight Of The North</t>
  </si>
  <si>
    <t>NO31930/15</t>
  </si>
  <si>
    <t>ARTICPRO's Kiss From The Empress</t>
  </si>
  <si>
    <t>NO31929/15</t>
  </si>
  <si>
    <t>ARTICPRO's Kiling Me Softly</t>
  </si>
  <si>
    <t>NO31928/15</t>
  </si>
  <si>
    <t>ARTICPRO's Kicking Them All</t>
  </si>
  <si>
    <t>NO31927/15</t>
  </si>
  <si>
    <t>ARTICPRO's King Of The Mountains</t>
  </si>
  <si>
    <t>NO31931/15</t>
  </si>
  <si>
    <t>ARTICPRO's Keeps The Fire Burning</t>
  </si>
  <si>
    <t>NO31932/15</t>
  </si>
  <si>
    <t>Articpro's Kind Of Heart</t>
  </si>
  <si>
    <t>NO30807/15</t>
  </si>
  <si>
    <t>Vinternattas Richo</t>
  </si>
  <si>
    <t>NO30808/15</t>
  </si>
  <si>
    <t>Vinternattas Balder</t>
  </si>
  <si>
    <t>NO30809/15</t>
  </si>
  <si>
    <t>Vinternattas Kira</t>
  </si>
  <si>
    <t>NO30810/15</t>
  </si>
  <si>
    <t>Vinternattas Vira</t>
  </si>
  <si>
    <t>NO30811/15</t>
  </si>
  <si>
    <t>Vinternattas Baylie</t>
  </si>
  <si>
    <t>NO30812/15</t>
  </si>
  <si>
    <t>Vinternattas Bruna</t>
  </si>
  <si>
    <t>NO32656/15</t>
  </si>
  <si>
    <t>Mallalasse's Ci-nette</t>
  </si>
  <si>
    <t>NO32657/15</t>
  </si>
  <si>
    <t>Mallalasse's Cita</t>
  </si>
  <si>
    <t>NO32653/15</t>
  </si>
  <si>
    <t>Mallalasse's Ci-frikk</t>
  </si>
  <si>
    <t>NO32654/15</t>
  </si>
  <si>
    <t>Mallalasse's Ci-rufus</t>
  </si>
  <si>
    <t>NO32655/15</t>
  </si>
  <si>
    <t>Mallalasse's Ci-theo</t>
  </si>
  <si>
    <t>NO31922/15</t>
  </si>
  <si>
    <t>Articpro's Legacy Is Born</t>
  </si>
  <si>
    <t>NO31923/15</t>
  </si>
  <si>
    <t>ARTICPRO's Love From Kalo Skilo</t>
  </si>
  <si>
    <t>NO31924/15</t>
  </si>
  <si>
    <t>Articpro's Light In The Dark</t>
  </si>
  <si>
    <t>SE18475/2015</t>
  </si>
  <si>
    <t>Lapinlumon Diamanta</t>
  </si>
  <si>
    <t>SE49222/2012</t>
  </si>
  <si>
    <t>Lapinlumon Fantasia</t>
  </si>
  <si>
    <t>NO33008/15</t>
  </si>
  <si>
    <t>Brocaire's Tocko Iskko</t>
  </si>
  <si>
    <t>NO33009/15</t>
  </si>
  <si>
    <t>Brocaire's Karamelli</t>
  </si>
  <si>
    <t>NO33010/15</t>
  </si>
  <si>
    <t>Brocaire's Takala</t>
  </si>
  <si>
    <t>NO33011/15</t>
  </si>
  <si>
    <t>Brocaire's Soyala</t>
  </si>
  <si>
    <t>NO33012/15</t>
  </si>
  <si>
    <t>BROCAIRE's Kachina  Saga</t>
  </si>
  <si>
    <t>NO33013/15</t>
  </si>
  <si>
    <t>Brocaire's Aponi Weeko</t>
  </si>
  <si>
    <t>NO33335/15</t>
  </si>
  <si>
    <t>Keiserkrona's Eero-heiko</t>
  </si>
  <si>
    <t>NO33336/15</t>
  </si>
  <si>
    <t>Keiserkrona's Eiko</t>
  </si>
  <si>
    <t>NO33337/15</t>
  </si>
  <si>
    <t>Keiserkrona's Ebro-ask</t>
  </si>
  <si>
    <t>NO33338/15</t>
  </si>
  <si>
    <t>Keiserkrona's Ekko</t>
  </si>
  <si>
    <t>NO33339/15</t>
  </si>
  <si>
    <t>Keiserkrona's Embla-lykke</t>
  </si>
  <si>
    <t>NO33340/15</t>
  </si>
  <si>
    <t>Keiserkrona's Enya</t>
  </si>
  <si>
    <t>FI17786/15</t>
  </si>
  <si>
    <t>Petäjämaan Paapero</t>
  </si>
  <si>
    <t>FI39280/09</t>
  </si>
  <si>
    <t>Maijuntuvan Antero Vipunen</t>
  </si>
  <si>
    <t>FI41305/12</t>
  </si>
  <si>
    <t>Jehnajan Mukava</t>
  </si>
  <si>
    <t>NO34302/15</t>
  </si>
  <si>
    <t>Beanasiidda Calmmo</t>
  </si>
  <si>
    <t>Eira Marit Inger Kristine</t>
  </si>
  <si>
    <t>NO34303/15</t>
  </si>
  <si>
    <t>Beanasiidda Slurfi</t>
  </si>
  <si>
    <t>NO34304/15</t>
  </si>
  <si>
    <t>Beanasiidda Echo</t>
  </si>
  <si>
    <t>NO34307/15</t>
  </si>
  <si>
    <t>Beanasiidda Lyra</t>
  </si>
  <si>
    <t>NO34306/15</t>
  </si>
  <si>
    <t>Beanasiidda Cammu</t>
  </si>
  <si>
    <t>NO34305/15</t>
  </si>
  <si>
    <t>Beanasiidda Brego</t>
  </si>
  <si>
    <t>NO34308/15</t>
  </si>
  <si>
    <t>Beanasiidda Izzy Guvge</t>
  </si>
  <si>
    <t>NO33922/15</t>
  </si>
  <si>
    <t>Vinternattas Sasha</t>
  </si>
  <si>
    <t>NO33923/15</t>
  </si>
  <si>
    <t>Vinternattas Frosty</t>
  </si>
  <si>
    <t>NO33924/15</t>
  </si>
  <si>
    <t>Vinternattas Cerena</t>
  </si>
  <si>
    <t>NO33921/15</t>
  </si>
  <si>
    <t>Vinternattas Tottoro</t>
  </si>
  <si>
    <t>NO33920/15</t>
  </si>
  <si>
    <t>Vinternattas Ceahppi</t>
  </si>
  <si>
    <t>NO33919/15</t>
  </si>
  <si>
    <t>Vinternattas Heida</t>
  </si>
  <si>
    <t>NO33918/15</t>
  </si>
  <si>
    <t>Vinternattas Aila</t>
  </si>
  <si>
    <t>NO33899/15</t>
  </si>
  <si>
    <t>Lappehiets Lykkelige Ludwig</t>
  </si>
  <si>
    <t>NO33900/15</t>
  </si>
  <si>
    <t>Lappehiets Lekne Leopold</t>
  </si>
  <si>
    <t>NO33901/15</t>
  </si>
  <si>
    <t>Lappehiets Lekre Lana</t>
  </si>
  <si>
    <t>NO33902/15</t>
  </si>
  <si>
    <t>Lappehiets Lovende Lumi</t>
  </si>
  <si>
    <t>NO33903/15</t>
  </si>
  <si>
    <t>Lappehiets Lojale Linka</t>
  </si>
  <si>
    <t>NO33904/15</t>
  </si>
  <si>
    <t>Lappehiets Lille Eiva</t>
  </si>
  <si>
    <t>SE21209/2015</t>
  </si>
  <si>
    <t>Lapinlumon Elmiina</t>
  </si>
  <si>
    <t>SE53709/2012</t>
  </si>
  <si>
    <t>Lapinlumon Poutapilvi</t>
  </si>
  <si>
    <t>FI20501/15</t>
  </si>
  <si>
    <t>Lecibsin Udex</t>
  </si>
  <si>
    <t>FI35638/13</t>
  </si>
  <si>
    <t>Lecibsin Suoritus</t>
  </si>
  <si>
    <t>FI15634/12</t>
  </si>
  <si>
    <t>Lecibsin Kaunis</t>
  </si>
  <si>
    <t>FI20506/15</t>
  </si>
  <si>
    <t>Lecibsin Udessa</t>
  </si>
  <si>
    <t>SE19089/2015</t>
  </si>
  <si>
    <t>Samegulds Gemma</t>
  </si>
  <si>
    <t>SE19087/2015</t>
  </si>
  <si>
    <t>Samegulds Luna</t>
  </si>
  <si>
    <t>Hedlund, Alexandra</t>
  </si>
  <si>
    <t>NO33937/15</t>
  </si>
  <si>
    <t>NO33938/15</t>
  </si>
  <si>
    <t>Pluto</t>
  </si>
  <si>
    <t>NO33939/15</t>
  </si>
  <si>
    <t>NO35649/15</t>
  </si>
  <si>
    <t>Born To Rule Chunkey Monkey</t>
  </si>
  <si>
    <t>Almenäs Jonna</t>
  </si>
  <si>
    <t>NO35650/15</t>
  </si>
  <si>
    <t>Born To Rule Chubby Hubby</t>
  </si>
  <si>
    <t>NO35651/15</t>
  </si>
  <si>
    <t>Born To Rule Cotton Candy</t>
  </si>
  <si>
    <t>NO35652/15</t>
  </si>
  <si>
    <t>Born To Rule Cinnamon Buns</t>
  </si>
  <si>
    <t>FI20164/15</t>
  </si>
  <si>
    <t>Eisenfest Jessica Rabbit</t>
  </si>
  <si>
    <t>FI46641/12</t>
  </si>
  <si>
    <t>Eisenfest Olympia</t>
  </si>
  <si>
    <t>Vallittu, Kirsi</t>
  </si>
  <si>
    <t>FI20165/15</t>
  </si>
  <si>
    <t>Eisenfest Madame Medusa</t>
  </si>
  <si>
    <t>FI20273/15</t>
  </si>
  <si>
    <t>Jehnajan Jässikkä</t>
  </si>
  <si>
    <t>FI22174/11</t>
  </si>
  <si>
    <t>Lumiturpa Pikku Pate</t>
  </si>
  <si>
    <t>FI14000/13</t>
  </si>
  <si>
    <t>Jehnajan Vinha</t>
  </si>
  <si>
    <t>FI21101/15</t>
  </si>
  <si>
    <t>Cantavia Liekinloimu</t>
  </si>
  <si>
    <t>SE22683/2015</t>
  </si>
  <si>
    <t>Fjällfarmens Pansar</t>
  </si>
  <si>
    <t>SE22684/2015</t>
  </si>
  <si>
    <t>Fjällfarmens Panther</t>
  </si>
  <si>
    <t>FI23417/15</t>
  </si>
  <si>
    <t>Lapinlauhan Oula Okta Otonpoika</t>
  </si>
  <si>
    <t>NO37794/15</t>
  </si>
  <si>
    <t>Ulldotten Vin Diesel</t>
  </si>
  <si>
    <t>SE24700/2015</t>
  </si>
  <si>
    <t>Lapinlumon Fanfaari</t>
  </si>
  <si>
    <t>NO37793/15</t>
  </si>
  <si>
    <t>Ulldotten Alfa</t>
  </si>
  <si>
    <t>NO37791/15</t>
  </si>
  <si>
    <t>Ulldotten Max Mekker</t>
  </si>
  <si>
    <t>NO37792/15</t>
  </si>
  <si>
    <t>ULLDOTTEN Bjarne Betjent</t>
  </si>
  <si>
    <t>NO37745/15</t>
  </si>
  <si>
    <t>Keiserkrona's Finski Athi</t>
  </si>
  <si>
    <t>NO37746/15</t>
  </si>
  <si>
    <t>Keiserkrona's Fiina Tuulikki</t>
  </si>
  <si>
    <t>NO37747/15</t>
  </si>
  <si>
    <t>Keiserkrona's Fagre Topsy</t>
  </si>
  <si>
    <t>NO37748/15</t>
  </si>
  <si>
    <t>Keiserkrona's Finski Tuuli</t>
  </si>
  <si>
    <t>NO37749/15</t>
  </si>
  <si>
    <t>Keiserkrona's Frøken Sasha</t>
  </si>
  <si>
    <t>NO37743/15</t>
  </si>
  <si>
    <t>Keiserkrona's Famous Echo</t>
  </si>
  <si>
    <t>NO37744/15</t>
  </si>
  <si>
    <t>Keiserkrona's Finn Aalto</t>
  </si>
  <si>
    <t>SE31054/2015</t>
  </si>
  <si>
    <t>NO37657/15</t>
  </si>
  <si>
    <t>Kvitsymras Bárki</t>
  </si>
  <si>
    <t>Birkeland Ragnhild</t>
  </si>
  <si>
    <t>NO37658/15</t>
  </si>
  <si>
    <t>Kvitsymras Brage</t>
  </si>
  <si>
    <t>NO37659/15</t>
  </si>
  <si>
    <t>Kvitsymras Balto</t>
  </si>
  <si>
    <t>NO37660/15</t>
  </si>
  <si>
    <t>Kvitsymras Birka</t>
  </si>
  <si>
    <t>SE24779/2015</t>
  </si>
  <si>
    <t>Rusbacks Aldona</t>
  </si>
  <si>
    <t>SE50414/2010</t>
  </si>
  <si>
    <t>Lappizaros Kanel</t>
  </si>
  <si>
    <t>SE47717/2012</t>
  </si>
  <si>
    <t>Fairdogs Zelda</t>
  </si>
  <si>
    <t>Rusback, Eva</t>
  </si>
  <si>
    <t>SE27098/2015</t>
  </si>
  <si>
    <t>Fjällfarmens Ruby</t>
  </si>
  <si>
    <t>SE17563/2011</t>
  </si>
  <si>
    <t>Fjällfarmens Connie</t>
  </si>
  <si>
    <t>NO46772/15</t>
  </si>
  <si>
    <t>Myra</t>
  </si>
  <si>
    <t>Langbo, Elin</t>
  </si>
  <si>
    <t>NO39107/15</t>
  </si>
  <si>
    <t>Lappe Tikko's Trym</t>
  </si>
  <si>
    <t>NO39108/15</t>
  </si>
  <si>
    <t>Lappe Tikko's Teodor</t>
  </si>
  <si>
    <t>NO39109/15</t>
  </si>
  <si>
    <t>Lappe Tikko's Torbjørn</t>
  </si>
  <si>
    <t>NO39110/15</t>
  </si>
  <si>
    <t>Lappe Tikko's Troll</t>
  </si>
  <si>
    <t>NO39111/15</t>
  </si>
  <si>
    <t>Lappe Tikko's T-sanna</t>
  </si>
  <si>
    <t>NO36921/15</t>
  </si>
  <si>
    <t>Kaamoskamu Av Vintervidda</t>
  </si>
  <si>
    <t>NO36922/15</t>
  </si>
  <si>
    <t>NO36923/15</t>
  </si>
  <si>
    <t>Puhuripoika av VINTERVIDDA</t>
  </si>
  <si>
    <t>NO36924/15</t>
  </si>
  <si>
    <t>Kuurankukka av VINTERVIDDA</t>
  </si>
  <si>
    <t>NO36925/15</t>
  </si>
  <si>
    <t>Tuulitukka Av Vintervidda</t>
  </si>
  <si>
    <t>SE29374/2015</t>
  </si>
  <si>
    <t>Hoodwink's Jenka</t>
  </si>
  <si>
    <t>SE31878/2010</t>
  </si>
  <si>
    <t>Black Blossom Lord Pargas</t>
  </si>
  <si>
    <t>NO44171/15</t>
  </si>
  <si>
    <t>BORN TO RULE Diggiloo Diggiley</t>
  </si>
  <si>
    <t>SE26136/2012</t>
  </si>
  <si>
    <t>Brickebos Arn</t>
  </si>
  <si>
    <t>NO44172/15</t>
  </si>
  <si>
    <t>Born To Rule Ding Dinge Dong</t>
  </si>
  <si>
    <t>NO39624/15</t>
  </si>
  <si>
    <t>DOMPEL DIMPEL's Streetfighter</t>
  </si>
  <si>
    <t>Bekkeli  Rita</t>
  </si>
  <si>
    <t>NO39625/15</t>
  </si>
  <si>
    <t>DOMPEL DIMPEL's Aprilia Challenge</t>
  </si>
  <si>
    <t>NO39626/15</t>
  </si>
  <si>
    <t>Dompel Dimpel's Aprilia Factory</t>
  </si>
  <si>
    <t>NO39627/15</t>
  </si>
  <si>
    <t>Dompel Dimpel's Special Edition</t>
  </si>
  <si>
    <t>NO39628/15</t>
  </si>
  <si>
    <t>Dompel Dimpel's Black Spirit</t>
  </si>
  <si>
    <t>NO39629/15</t>
  </si>
  <si>
    <t>Dompel Dimpel's Electra Glide</t>
  </si>
  <si>
    <t>NO39630/15</t>
  </si>
  <si>
    <t>Dompel Dimpel's Midnight Star</t>
  </si>
  <si>
    <t>NO40471/15</t>
  </si>
  <si>
    <t>Woodshine's O'malley</t>
  </si>
  <si>
    <t>NO40472/15</t>
  </si>
  <si>
    <t>Woodshine's Napoleon</t>
  </si>
  <si>
    <t>NO40473/15</t>
  </si>
  <si>
    <t>Woodshine's Berlioz</t>
  </si>
  <si>
    <t>NO40474/15</t>
  </si>
  <si>
    <t>Woodshine's Roquefort</t>
  </si>
  <si>
    <t>NO40475/15</t>
  </si>
  <si>
    <t>Woodshine's Abigail</t>
  </si>
  <si>
    <t>NO40476/15</t>
  </si>
  <si>
    <t>Woodshine's Duchess</t>
  </si>
  <si>
    <t>NO42557/15</t>
  </si>
  <si>
    <t>Storm Av Vintervidda</t>
  </si>
  <si>
    <t>NO42558/15</t>
  </si>
  <si>
    <t>Virga Av Vintervidda</t>
  </si>
  <si>
    <t>NO42559/15</t>
  </si>
  <si>
    <t>Cirro Av Vintervidda</t>
  </si>
  <si>
    <t>NO41361/15</t>
  </si>
  <si>
    <t>Lumikki Hurri</t>
  </si>
  <si>
    <t>NO41359/15</t>
  </si>
  <si>
    <t>Lumikki Hurmuri</t>
  </si>
  <si>
    <t>NO41360/15</t>
  </si>
  <si>
    <t>Lumikki Heaton</t>
  </si>
  <si>
    <t>NO41364/15</t>
  </si>
  <si>
    <t>Lumikki Hilla</t>
  </si>
  <si>
    <t>NO41362/15</t>
  </si>
  <si>
    <t>Lumikki Happy</t>
  </si>
  <si>
    <t>NO41363/15</t>
  </si>
  <si>
    <t>Lumikki Hixie</t>
  </si>
  <si>
    <t>NO42380/15</t>
  </si>
  <si>
    <t>Waldemar</t>
  </si>
  <si>
    <t>Eikje, Anna Henriette</t>
  </si>
  <si>
    <t>NO42381/15</t>
  </si>
  <si>
    <t>NO42382/15</t>
  </si>
  <si>
    <t>Troy</t>
  </si>
  <si>
    <t>NO42383/15</t>
  </si>
  <si>
    <t>Sievert</t>
  </si>
  <si>
    <t>NO42384/15</t>
  </si>
  <si>
    <t>Selda</t>
  </si>
  <si>
    <t>NO42385/15</t>
  </si>
  <si>
    <t>NO42386/15</t>
  </si>
  <si>
    <t>NO42387/15</t>
  </si>
  <si>
    <t>Anastasia</t>
  </si>
  <si>
    <t>SE32713/2015</t>
  </si>
  <si>
    <t>Björne</t>
  </si>
  <si>
    <t>S43220/2009</t>
  </si>
  <si>
    <t>Rödmossa Ukimo</t>
  </si>
  <si>
    <t>SE46770/2012</t>
  </si>
  <si>
    <t>Junis</t>
  </si>
  <si>
    <t>JOHANSSON, MONICA</t>
  </si>
  <si>
    <t>SE33900/2016</t>
  </si>
  <si>
    <t>Fairdogs Ronja</t>
  </si>
  <si>
    <t>SE46492/2013</t>
  </si>
  <si>
    <t>Fairdogs Birk</t>
  </si>
  <si>
    <t>SE11959/2014</t>
  </si>
  <si>
    <t>Fairdogs Elissa</t>
  </si>
  <si>
    <t>FI32635/15</t>
  </si>
  <si>
    <t>Taruaarteen Veljeni Leijonamieli</t>
  </si>
  <si>
    <t>FIN28177/07</t>
  </si>
  <si>
    <t>FI22213/12</t>
  </si>
  <si>
    <t>Lecibsin Hillannuppu</t>
  </si>
  <si>
    <t>NO58419/18</t>
  </si>
  <si>
    <t>BolfeGanda</t>
  </si>
  <si>
    <t>SE38897/2015</t>
  </si>
  <si>
    <t>Herding Instinct's Super Hero</t>
  </si>
  <si>
    <t>SE15585/2012</t>
  </si>
  <si>
    <t>Herding Instinct's Nalle-Maija</t>
  </si>
  <si>
    <t>SE38898/2015</t>
  </si>
  <si>
    <t>Herding Instinct's Super Bonus</t>
  </si>
  <si>
    <t>Marques, Cattlin</t>
  </si>
  <si>
    <t>NO42484/15</t>
  </si>
  <si>
    <t>Odin Av Vintervidda</t>
  </si>
  <si>
    <t>NO42485/15</t>
  </si>
  <si>
    <t>Ve Av Vintervidda</t>
  </si>
  <si>
    <t>NO42486/15</t>
  </si>
  <si>
    <t>Vilje Av Vintervidda</t>
  </si>
  <si>
    <t>NO42487/15</t>
  </si>
  <si>
    <t>Irpa Av Vintervidda</t>
  </si>
  <si>
    <t>NO43579/15</t>
  </si>
  <si>
    <t>Lappejentas Niilas</t>
  </si>
  <si>
    <t>NO43580/15</t>
  </si>
  <si>
    <t>Lappejentas Neulanen</t>
  </si>
  <si>
    <t>NO43581/15</t>
  </si>
  <si>
    <t>Lappejentas Nooha</t>
  </si>
  <si>
    <t>NO43582/15</t>
  </si>
  <si>
    <t>Lappejentas Neo</t>
  </si>
  <si>
    <t>NO43583/15</t>
  </si>
  <si>
    <t>Lappejentas Nätti</t>
  </si>
  <si>
    <t>NO43597/15</t>
  </si>
  <si>
    <t>Amazon warrior Venus</t>
  </si>
  <si>
    <t>Riquelme, Romina Gabriela Nunez</t>
  </si>
  <si>
    <t>NO43598/15</t>
  </si>
  <si>
    <t>Amazon warrior Desibel</t>
  </si>
  <si>
    <t>NO43599/15</t>
  </si>
  <si>
    <t>Amazon warrior Megan</t>
  </si>
  <si>
    <t>NO43600/15</t>
  </si>
  <si>
    <t>Amazon warrior Melody</t>
  </si>
  <si>
    <t>NO43601/15</t>
  </si>
  <si>
    <t>Amazon warrior Samantha</t>
  </si>
  <si>
    <t>SE36330/2015</t>
  </si>
  <si>
    <t>Lilla Hamrums Alea Iacta Est</t>
  </si>
  <si>
    <t>SE15975/2012</t>
  </si>
  <si>
    <t>Whipped Cream's Love In Paris</t>
  </si>
  <si>
    <t>SE31750/2015</t>
  </si>
  <si>
    <t>Plymspireas Yliolki</t>
  </si>
  <si>
    <t>SE50703/2013</t>
  </si>
  <si>
    <t>Samejäntans Farro</t>
  </si>
  <si>
    <t>SE36891/2015</t>
  </si>
  <si>
    <t>Eysha</t>
  </si>
  <si>
    <t>S54425/2009</t>
  </si>
  <si>
    <t>Skogsgläntans Eero</t>
  </si>
  <si>
    <t>SE16183/2012</t>
  </si>
  <si>
    <t>Skogsgläntans Ginny</t>
  </si>
  <si>
    <t>Åman, Annica</t>
  </si>
  <si>
    <t>NO44849/15</t>
  </si>
  <si>
    <t>ARTICPRO's Million Dollar Baby</t>
  </si>
  <si>
    <t>NO44850/15</t>
  </si>
  <si>
    <t>ARTICPRO's Master And Commander</t>
  </si>
  <si>
    <t>NO44851/15</t>
  </si>
  <si>
    <t>ARTICPRO's Mystery Of The North</t>
  </si>
  <si>
    <t>NO44852/15</t>
  </si>
  <si>
    <t>Articpro's Man Of Steel</t>
  </si>
  <si>
    <t>NO44853/15</t>
  </si>
  <si>
    <t>ARTICPRO's Morning Glory</t>
  </si>
  <si>
    <t>NO44854/15</t>
  </si>
  <si>
    <t>Articpro's Must Be Faith</t>
  </si>
  <si>
    <t>SE34028/2015</t>
  </si>
  <si>
    <t>Rödmossa Ässa</t>
  </si>
  <si>
    <t>S59813/2008</t>
  </si>
  <si>
    <t>Välensjöns Ambra</t>
  </si>
  <si>
    <t>SE41927/2015</t>
  </si>
  <si>
    <t>Almlieds Malva</t>
  </si>
  <si>
    <t>SE41929/2015</t>
  </si>
  <si>
    <t>Almlieds Marco</t>
  </si>
  <si>
    <t>SE40519/2015</t>
  </si>
  <si>
    <t>Lapinlumon Impi</t>
  </si>
  <si>
    <t>SE18639/2013</t>
  </si>
  <si>
    <t>NO45936/15</t>
  </si>
  <si>
    <t>Vestlabbens Basse</t>
  </si>
  <si>
    <t>NO45937/15</t>
  </si>
  <si>
    <t>Vestlabbens Buddy</t>
  </si>
  <si>
    <t>NO45938/15</t>
  </si>
  <si>
    <t>Vestlabbens Bonus</t>
  </si>
  <si>
    <t>NO45939/15</t>
  </si>
  <si>
    <t>Vestlabbens Biira</t>
  </si>
  <si>
    <t>NO45940/15</t>
  </si>
  <si>
    <t>Vestlabbens Binja</t>
  </si>
  <si>
    <t>NO45941/15</t>
  </si>
  <si>
    <t>Vestlabbens Brownie</t>
  </si>
  <si>
    <t>SE43064/2015</t>
  </si>
  <si>
    <t>Lappholens Choy</t>
  </si>
  <si>
    <t>SE59107/2012</t>
  </si>
  <si>
    <t>Lapprikets Voity</t>
  </si>
  <si>
    <t>Johansson, Annica</t>
  </si>
  <si>
    <t>NO46359/15</t>
  </si>
  <si>
    <t>Lønnelappen Bjiss</t>
  </si>
  <si>
    <t>NO46360/15</t>
  </si>
  <si>
    <t>Lønnelappen Birki</t>
  </si>
  <si>
    <t>NO46361/15</t>
  </si>
  <si>
    <t>Lønnelappen Balder</t>
  </si>
  <si>
    <t>NO46362/15</t>
  </si>
  <si>
    <t>Lønnelappen Bihto</t>
  </si>
  <si>
    <t>NO46363/15</t>
  </si>
  <si>
    <t>Lønnelappen Bellatrix</t>
  </si>
  <si>
    <t>SE39381/2015</t>
  </si>
  <si>
    <t>Plymspireas Ziki</t>
  </si>
  <si>
    <t>NO48663/15</t>
  </si>
  <si>
    <t>Eros Mattis</t>
  </si>
  <si>
    <t>NO48664/15</t>
  </si>
  <si>
    <t>Eiko Summer</t>
  </si>
  <si>
    <t>NO48665/15</t>
  </si>
  <si>
    <t>Elita Aila</t>
  </si>
  <si>
    <t>NO48666/15</t>
  </si>
  <si>
    <t>Enja Laika</t>
  </si>
  <si>
    <t>NO48667/15</t>
  </si>
  <si>
    <t>Eila Koira</t>
  </si>
  <si>
    <t>FI45281/15</t>
  </si>
  <si>
    <t>Shacal Monarkia</t>
  </si>
  <si>
    <t>FI22403/12</t>
  </si>
  <si>
    <t>Shacal Joutava</t>
  </si>
  <si>
    <t>SE47525/2015</t>
  </si>
  <si>
    <t>Lapprikets Chica</t>
  </si>
  <si>
    <t>SE47520/2015</t>
  </si>
  <si>
    <t>Lapprikets Cavat</t>
  </si>
  <si>
    <t>SE47523/2015</t>
  </si>
  <si>
    <t>Lapprikets Criga</t>
  </si>
  <si>
    <t>FI43906/15</t>
  </si>
  <si>
    <t>Usvaneidon Aisha</t>
  </si>
  <si>
    <t>FI13405/12</t>
  </si>
  <si>
    <t>Lecibsin Kaapro</t>
  </si>
  <si>
    <t>FI43909/15</t>
  </si>
  <si>
    <t>Usvaneidon Aslan</t>
  </si>
  <si>
    <t>SE47845/2015</t>
  </si>
  <si>
    <t>Herding Instinct's Top Of Tatu</t>
  </si>
  <si>
    <t>SE47847/2015</t>
  </si>
  <si>
    <t>Herding Instinct's Top Of Tuuli</t>
  </si>
  <si>
    <t>SE47400/2015</t>
  </si>
  <si>
    <t>Månskimrans Walle Walross</t>
  </si>
  <si>
    <t>SE27938/2013</t>
  </si>
  <si>
    <t>Shacal Jäärä-julle</t>
  </si>
  <si>
    <t>SE45034/2013</t>
  </si>
  <si>
    <t>Samejäntans Chikki</t>
  </si>
  <si>
    <t>FI47499/15</t>
  </si>
  <si>
    <t>Jehnajan Huppana</t>
  </si>
  <si>
    <t>FI47504/15</t>
  </si>
  <si>
    <t>Jehnajan Heureekka</t>
  </si>
  <si>
    <t>NO50687/15</t>
  </si>
  <si>
    <t>KALO SKILO's Moves Like Jagger</t>
  </si>
  <si>
    <t>NO50688/15</t>
  </si>
  <si>
    <t>Kalo Skilo's She Will Be Loved</t>
  </si>
  <si>
    <t>NO50727/15</t>
  </si>
  <si>
    <t>Øyerfjellets Uljas-kito</t>
  </si>
  <si>
    <t>NO50728/15</t>
  </si>
  <si>
    <t>Øyerfjellets Uno-aiko</t>
  </si>
  <si>
    <t>NO50729/15</t>
  </si>
  <si>
    <t>Øyerfjellets Ulven-fenris</t>
  </si>
  <si>
    <t>NO50730/15</t>
  </si>
  <si>
    <t>Øyerfjellets Unas-bamse</t>
  </si>
  <si>
    <t>NO50731/15</t>
  </si>
  <si>
    <t>Øyerfjellets Utla-lilly</t>
  </si>
  <si>
    <t>NO50732/15</t>
  </si>
  <si>
    <t>Øyerfjellets Ulva-nuna</t>
  </si>
  <si>
    <t>NO50904/15</t>
  </si>
  <si>
    <t>ARTICPRO's Nothing But The Best</t>
  </si>
  <si>
    <t>NO50905/15</t>
  </si>
  <si>
    <t>Articpro's Need For Speed</t>
  </si>
  <si>
    <t>NO50906/15</t>
  </si>
  <si>
    <t>ARTICPRO's Night Of Thunder</t>
  </si>
  <si>
    <t>NO50907/15</t>
  </si>
  <si>
    <t>ARTICPRO's Nobody's Like Me</t>
  </si>
  <si>
    <t>NO50908/15</t>
  </si>
  <si>
    <t>ARTICPRO's Northern Star</t>
  </si>
  <si>
    <t>NO50909/15</t>
  </si>
  <si>
    <t>ARTICPRO's Neverending Story</t>
  </si>
  <si>
    <t>NO50915/15</t>
  </si>
  <si>
    <t>Articpro's Ohh Yes I Did</t>
  </si>
  <si>
    <t>NO50916/15</t>
  </si>
  <si>
    <t>ARTICPRO's Over The Horizon</t>
  </si>
  <si>
    <t>NO50910/15</t>
  </si>
  <si>
    <t>Articpro's Of Course I Will Win</t>
  </si>
  <si>
    <t>NO50911/15</t>
  </si>
  <si>
    <t>ARTICPRO's Once In A Lifetime</t>
  </si>
  <si>
    <t>NO50912/15</t>
  </si>
  <si>
    <t>Articpro's One Last Hope</t>
  </si>
  <si>
    <t>NO50913/15</t>
  </si>
  <si>
    <t>Articpro's Only For You</t>
  </si>
  <si>
    <t>NO50914/15</t>
  </si>
  <si>
    <t>Articpro's Oops I Did It Again</t>
  </si>
  <si>
    <t>SE51187/2015</t>
  </si>
  <si>
    <t>Lapinlumon Lapintyttö</t>
  </si>
  <si>
    <t>SE33444/2013</t>
  </si>
  <si>
    <t>Lapinlumon Maahinen</t>
  </si>
  <si>
    <t>SE18640/2013</t>
  </si>
  <si>
    <t>Lapinlumon Jolli</t>
  </si>
  <si>
    <t>NO50689/15</t>
  </si>
  <si>
    <t>Kalo Skilo's Born This Way</t>
  </si>
  <si>
    <t>NO50690/15</t>
  </si>
  <si>
    <t>Kalo Skilo's On The Edge Of Glory</t>
  </si>
  <si>
    <t>NO50691/15</t>
  </si>
  <si>
    <t>KALO SKILO's I'm Your Biggest Fan</t>
  </si>
  <si>
    <t>NO50692/15</t>
  </si>
  <si>
    <t>KALO SKILO's Live For The Applause</t>
  </si>
  <si>
    <t>FI49021/15</t>
  </si>
  <si>
    <t>Peikkovuoren Lakankukka</t>
  </si>
  <si>
    <t>FI27224/10</t>
  </si>
  <si>
    <t>PEIKKOVUOREN XENSAATIO</t>
  </si>
  <si>
    <t>FI27437/11</t>
  </si>
  <si>
    <t>PEIKKOVUOREN ÄHÄKUTTI</t>
  </si>
  <si>
    <t>FI49019/15</t>
  </si>
  <si>
    <t>PEIKKOVUOREN METSÄMUSTIKKA</t>
  </si>
  <si>
    <t>SE49754/2015</t>
  </si>
  <si>
    <t>Lappforsens Ockra</t>
  </si>
  <si>
    <t>S15538/2007</t>
  </si>
  <si>
    <t>NO52315/15</t>
  </si>
  <si>
    <t>Lappelands Kultakaivos</t>
  </si>
  <si>
    <t>NO52316/15</t>
  </si>
  <si>
    <t>Lappelands Komea Poika</t>
  </si>
  <si>
    <t>NO52317/15</t>
  </si>
  <si>
    <t>Lappelands Kaikki Kulta</t>
  </si>
  <si>
    <t>NO52318/15</t>
  </si>
  <si>
    <t>Lappelands Koira Kullasta</t>
  </si>
  <si>
    <t>NO52319/15</t>
  </si>
  <si>
    <t>Lappelands Kiira Kaikkeni</t>
  </si>
  <si>
    <t>NO52320/15</t>
  </si>
  <si>
    <t>Lappelands Kaunis Tyttö</t>
  </si>
  <si>
    <t>NO52321/15</t>
  </si>
  <si>
    <t>Lappelands Kulta Nuori</t>
  </si>
  <si>
    <t>NO53151/15</t>
  </si>
  <si>
    <t>Fajra Nova</t>
  </si>
  <si>
    <t>NO53152/15</t>
  </si>
  <si>
    <t>Fiona Bella</t>
  </si>
  <si>
    <t>SE53916/2015</t>
  </si>
  <si>
    <t>Lapinlunas Ryövärintytär</t>
  </si>
  <si>
    <t>DK05670/2008</t>
  </si>
  <si>
    <t>Lapinlumon Dalvi</t>
  </si>
  <si>
    <t>SE53918/2015</t>
  </si>
  <si>
    <t>Lapinlunas Roomeo</t>
  </si>
  <si>
    <t>FI51491/15</t>
  </si>
  <si>
    <t>Eisenfest Villi Pohjola</t>
  </si>
  <si>
    <t>FI33197/13</t>
  </si>
  <si>
    <t>Eisenfest Aika Namupala</t>
  </si>
  <si>
    <t>SE53281/2015</t>
  </si>
  <si>
    <t>Brickebos Heden</t>
  </si>
  <si>
    <t>SE37603/2013</t>
  </si>
  <si>
    <t>Lapinlumon Njalla</t>
  </si>
  <si>
    <t>NO53522/15</t>
  </si>
  <si>
    <t>Woodshine's Pongo</t>
  </si>
  <si>
    <t>NO53523/15</t>
  </si>
  <si>
    <t>Woodshine's Herbert</t>
  </si>
  <si>
    <t>NO53524/15</t>
  </si>
  <si>
    <t>Woodshine's Alonzo</t>
  </si>
  <si>
    <t>NO53525/15</t>
  </si>
  <si>
    <t>Woodshine's Perdita</t>
  </si>
  <si>
    <t>NO53526/15</t>
  </si>
  <si>
    <t>WOODSHINE's Cruella de Vil</t>
  </si>
  <si>
    <t>NO53190/15</t>
  </si>
  <si>
    <t>Kvitsymras Caro</t>
  </si>
  <si>
    <t>S20759/2008</t>
  </si>
  <si>
    <t>Girongårdens Obelix</t>
  </si>
  <si>
    <t>NO53191/15</t>
  </si>
  <si>
    <t>Kvitsymras Chahppe</t>
  </si>
  <si>
    <t>NO53192/15</t>
  </si>
  <si>
    <t>Kvitsymras Chastus</t>
  </si>
  <si>
    <t>NO53193/15</t>
  </si>
  <si>
    <t>Kvitsymras Charggo</t>
  </si>
  <si>
    <t>NO53194/15</t>
  </si>
  <si>
    <t>Kvitsymras Cora</t>
  </si>
  <si>
    <t>NO53195/15</t>
  </si>
  <si>
    <t>Kvitsymras Cajsa</t>
  </si>
  <si>
    <t>NO53196/15</t>
  </si>
  <si>
    <t>Kvitsymras Cigga</t>
  </si>
  <si>
    <t>NO53197/15</t>
  </si>
  <si>
    <t>Kvitsymras Clara</t>
  </si>
  <si>
    <t>NO53702/15</t>
  </si>
  <si>
    <t>ARTICPRO's Powers Of Winter</t>
  </si>
  <si>
    <t>NO53703/15</t>
  </si>
  <si>
    <t>ARTICPRO's Pride And Glory</t>
  </si>
  <si>
    <t>NO53704/15</t>
  </si>
  <si>
    <t>ARTICPRO's Pretty Woman</t>
  </si>
  <si>
    <t>NO53705/15</t>
  </si>
  <si>
    <t>ARTICPRO's Priceless Pearl</t>
  </si>
  <si>
    <t>NO53706/15</t>
  </si>
  <si>
    <t>ARTICPRO's Precious Piia</t>
  </si>
  <si>
    <t>FI51961/15</t>
  </si>
  <si>
    <t>Taikalumon Roihuva Sydän</t>
  </si>
  <si>
    <t>FI36412/09</t>
  </si>
  <si>
    <t>NO53875/15</t>
  </si>
  <si>
    <t>Lappekoias Balder</t>
  </si>
  <si>
    <t>Gravklev Lene</t>
  </si>
  <si>
    <t>NO53876/15</t>
  </si>
  <si>
    <t>Lappekoias Birk</t>
  </si>
  <si>
    <t>NO53877/15</t>
  </si>
  <si>
    <t>Lappekoias Brage</t>
  </si>
  <si>
    <t>NO53878/15</t>
  </si>
  <si>
    <t>Lappekoias Ask</t>
  </si>
  <si>
    <t>NO53879/15</t>
  </si>
  <si>
    <t>Lappekoias Embla</t>
  </si>
  <si>
    <t>NO53880/15</t>
  </si>
  <si>
    <t>Lappekoias Eira</t>
  </si>
  <si>
    <t>NO53881/15</t>
  </si>
  <si>
    <t>Lappekoias Frøya</t>
  </si>
  <si>
    <t>NO51994/15</t>
  </si>
  <si>
    <t>Leo Oliver</t>
  </si>
  <si>
    <t>Borgen, Marianne</t>
  </si>
  <si>
    <t>SE56017/2015</t>
  </si>
  <si>
    <t>SE44288/2014</t>
  </si>
  <si>
    <t>Fihtolas Quula</t>
  </si>
  <si>
    <t>SE16234/2013</t>
  </si>
  <si>
    <t>Fjällfarmens Kola</t>
  </si>
  <si>
    <t>SE56018/2015</t>
  </si>
  <si>
    <t>Fjällfarmens Saari</t>
  </si>
  <si>
    <t>NO54505/15</t>
  </si>
  <si>
    <t>Lappehiets Mektige Loki</t>
  </si>
  <si>
    <t>NO54506/15</t>
  </si>
  <si>
    <t>Lappehiets Muntre Miko</t>
  </si>
  <si>
    <t>NO54507/15</t>
  </si>
  <si>
    <t>Lappehiets Mystiske Marco</t>
  </si>
  <si>
    <t>NO54508/15</t>
  </si>
  <si>
    <t>Lappehiets Makalause Loke</t>
  </si>
  <si>
    <t>NO54509/15</t>
  </si>
  <si>
    <t>Lappehiets Major Cisko</t>
  </si>
  <si>
    <t>NO54510/15</t>
  </si>
  <si>
    <t>Lappehiets Modige Ylva</t>
  </si>
  <si>
    <t>NO54511/15</t>
  </si>
  <si>
    <t>Lappehiets Milde Moyra</t>
  </si>
  <si>
    <t>NO54512/15</t>
  </si>
  <si>
    <t>Lappehiets Magiske Minttu</t>
  </si>
  <si>
    <t>NO54932/15</t>
  </si>
  <si>
    <t>Syksy av Vintervidda</t>
  </si>
  <si>
    <t>NO54933/15</t>
  </si>
  <si>
    <t>Talvi av Vintervidda</t>
  </si>
  <si>
    <t>NO54934/15</t>
  </si>
  <si>
    <t>Kevät av Vintervidda</t>
  </si>
  <si>
    <t>NO54935/15</t>
  </si>
  <si>
    <t>Kesä av Vintervidda</t>
  </si>
  <si>
    <t>NO54971/15</t>
  </si>
  <si>
    <t>Àrbbola's Dolly Duck</t>
  </si>
  <si>
    <t>NO54972/15</t>
  </si>
  <si>
    <t>Àrbbola's Dora Duck</t>
  </si>
  <si>
    <t>NO54973/15</t>
  </si>
  <si>
    <t>Àrbbola's Della Duck</t>
  </si>
  <si>
    <t>NO54967/15</t>
  </si>
  <si>
    <t>Àrbbola's Didrik Duck</t>
  </si>
  <si>
    <t>NO54968/15</t>
  </si>
  <si>
    <t>Àrbbola's Doffen Duck</t>
  </si>
  <si>
    <t>NO54969/15</t>
  </si>
  <si>
    <t>Àrbbola's Dolle Duck</t>
  </si>
  <si>
    <t>NO54970/15</t>
  </si>
  <si>
    <t>Àrbbola's Donald Duck</t>
  </si>
  <si>
    <t>SE53285/2015</t>
  </si>
  <si>
    <t>Plymspireas Arvas</t>
  </si>
  <si>
    <t>SE47123/2012</t>
  </si>
  <si>
    <t>Ikijään Emalisydän</t>
  </si>
  <si>
    <t>SE57926/2015</t>
  </si>
  <si>
    <t>Tricaliz Jazzo</t>
  </si>
  <si>
    <t>NO55101/15</t>
  </si>
  <si>
    <t>FjelldronningenS Quattro</t>
  </si>
  <si>
    <t>NO55102/15</t>
  </si>
  <si>
    <t>FjelldronningenS Queen</t>
  </si>
  <si>
    <t>NO55103/15</t>
  </si>
  <si>
    <t>FjelldronningenS Quadira</t>
  </si>
  <si>
    <t>NO55104/15</t>
  </si>
  <si>
    <t>FjelldronningenS Qunni</t>
  </si>
  <si>
    <t>NO55318/15</t>
  </si>
  <si>
    <t>Ahmakoira's Eldamar</t>
  </si>
  <si>
    <t>Røllander Annikken Sundet</t>
  </si>
  <si>
    <t>NO55319/15</t>
  </si>
  <si>
    <t>Ahmakoira's Arda</t>
  </si>
  <si>
    <t>NO55320/15</t>
  </si>
  <si>
    <t>Ahmakoira's Quenya</t>
  </si>
  <si>
    <t>NO55321/15</t>
  </si>
  <si>
    <t>Ahmakoira's Valinor</t>
  </si>
  <si>
    <t>SE54699/2015</t>
  </si>
  <si>
    <t>Skogsgläntans Keila</t>
  </si>
  <si>
    <t>SE59491/2015</t>
  </si>
  <si>
    <t>Lapinlumon Malla</t>
  </si>
  <si>
    <t>SE59487/2015</t>
  </si>
  <si>
    <t>Lapinlumon Mörökölli</t>
  </si>
  <si>
    <t>SE59488/2015</t>
  </si>
  <si>
    <t>Lapinlumon Menninkäinen</t>
  </si>
  <si>
    <t>SE59492/2015</t>
  </si>
  <si>
    <t>Lapinlumon Missukka</t>
  </si>
  <si>
    <t>SE57290/2015</t>
  </si>
  <si>
    <t>trollflickans avanti</t>
  </si>
  <si>
    <t>SE57295/2015</t>
  </si>
  <si>
    <t>Trollflickans Alpina</t>
  </si>
  <si>
    <t>SE57294/2015</t>
  </si>
  <si>
    <t>Trollflickans Aura</t>
  </si>
  <si>
    <t>Kalitta, Mikaela</t>
  </si>
  <si>
    <t>DK01320/2016</t>
  </si>
  <si>
    <t>Jarfa’s Tsaikka</t>
  </si>
  <si>
    <t>SE55840/2015</t>
  </si>
  <si>
    <t>Big Brawehearts Saga Lappekola</t>
  </si>
  <si>
    <t>S60281/2009</t>
  </si>
  <si>
    <t>Raija</t>
  </si>
  <si>
    <t>Torèn, Rose-marie</t>
  </si>
  <si>
    <t>NO30422/16</t>
  </si>
  <si>
    <t>Flokkenfager Leonard</t>
  </si>
  <si>
    <t>Fagerli Stian og Iselin</t>
  </si>
  <si>
    <t>NO30423/16</t>
  </si>
  <si>
    <t>Flokkenfager Sheldon</t>
  </si>
  <si>
    <t>NO30424/16</t>
  </si>
  <si>
    <t>Flokkenfager Howard</t>
  </si>
  <si>
    <t>NO30425/16</t>
  </si>
  <si>
    <t>Flokkenfager Raj</t>
  </si>
  <si>
    <t>NO30426/16</t>
  </si>
  <si>
    <t>Flokkenfager Bernadette</t>
  </si>
  <si>
    <t>NO30427/16</t>
  </si>
  <si>
    <t>Flokkenfager Amy</t>
  </si>
  <si>
    <t>NO30428/16</t>
  </si>
  <si>
    <t>Flokkenfager Penny</t>
  </si>
  <si>
    <t>NO30294/16</t>
  </si>
  <si>
    <t>Myeiko's Gabriel</t>
  </si>
  <si>
    <t>NO30295/16</t>
  </si>
  <si>
    <t>Myeiko's Goliat</t>
  </si>
  <si>
    <t>NO30296/16</t>
  </si>
  <si>
    <t>Myeiko's Gregory</t>
  </si>
  <si>
    <t>NO30297/16</t>
  </si>
  <si>
    <t>Myeiko's Gizmo</t>
  </si>
  <si>
    <t>NO30298/16</t>
  </si>
  <si>
    <t>Myeiko's Gabriella</t>
  </si>
  <si>
    <t>SE57909/2015</t>
  </si>
  <si>
    <t>Fairdogs Puma</t>
  </si>
  <si>
    <t>SE46188/2011</t>
  </si>
  <si>
    <t>Fairdogs Paloma</t>
  </si>
  <si>
    <t>NO30679/16</t>
  </si>
  <si>
    <t>Napakettu Iskeet</t>
  </si>
  <si>
    <t>NO30678/16</t>
  </si>
  <si>
    <t>Napakettu Ilo</t>
  </si>
  <si>
    <t>NO32549/16</t>
  </si>
  <si>
    <t>Napakettu Saali</t>
  </si>
  <si>
    <t>NO32550/16</t>
  </si>
  <si>
    <t>Napakettu Saapas</t>
  </si>
  <si>
    <t>NO32551/16</t>
  </si>
  <si>
    <t>Napakettu Saari</t>
  </si>
  <si>
    <t>NO32552/16</t>
  </si>
  <si>
    <t>Napakettu Sisar</t>
  </si>
  <si>
    <t>NO32553/16</t>
  </si>
  <si>
    <t>Napakettu Saima</t>
  </si>
  <si>
    <t>NO32554/16</t>
  </si>
  <si>
    <t>Napakettu Salata</t>
  </si>
  <si>
    <t>NO32555/16</t>
  </si>
  <si>
    <t>Napakettu Saha</t>
  </si>
  <si>
    <t>NO32283/16</t>
  </si>
  <si>
    <t>Keiserkrona's Grevinne Luna</t>
  </si>
  <si>
    <t>NO32284/16</t>
  </si>
  <si>
    <t>Keiserkrona's Grevinne Vilja</t>
  </si>
  <si>
    <t>NO32278/16</t>
  </si>
  <si>
    <t>Keiserkrona's Grev Tiko</t>
  </si>
  <si>
    <t>NO32279/16</t>
  </si>
  <si>
    <t>Keiserkrona's Grev Chiko</t>
  </si>
  <si>
    <t>NO32280/16</t>
  </si>
  <si>
    <t>Keiserkrona's Grevinne Nala</t>
  </si>
  <si>
    <t>NO32281/16</t>
  </si>
  <si>
    <t>Keiserkrona's Grevinne Frøya</t>
  </si>
  <si>
    <t>NO32282/16</t>
  </si>
  <si>
    <t>Keiserkrona's Grevinne Geisha</t>
  </si>
  <si>
    <t>NO32208/16</t>
  </si>
  <si>
    <t>Kalo Skilo's Golden Eye</t>
  </si>
  <si>
    <t>NO32209/16</t>
  </si>
  <si>
    <t>Kalo Skilo's Tomorrow Never Dies</t>
  </si>
  <si>
    <t>NO32210/16</t>
  </si>
  <si>
    <t>Kalo Skilo's For Your Eyes Only</t>
  </si>
  <si>
    <t>NO32211/16</t>
  </si>
  <si>
    <t>Kalo Skilo's Theworld Is Not Enough</t>
  </si>
  <si>
    <t>NO32212/16</t>
  </si>
  <si>
    <t>Kalo Skilo's Diamonds Are Forever</t>
  </si>
  <si>
    <t>NO32213/16</t>
  </si>
  <si>
    <t>Kalo Skilo's Casino Royale</t>
  </si>
  <si>
    <t>UREG7867</t>
  </si>
  <si>
    <t>FI13945/16</t>
  </si>
  <si>
    <t>Shacal Tulenarka</t>
  </si>
  <si>
    <t>FI20734/14</t>
  </si>
  <si>
    <t>Terhakan Lusmu</t>
  </si>
  <si>
    <t>FI61092/10</t>
  </si>
  <si>
    <t>NHSB3027363</t>
  </si>
  <si>
    <t>Vasaran Chianti</t>
  </si>
  <si>
    <t>NHSB2946113</t>
  </si>
  <si>
    <t>Holtman, Jordie Hamer</t>
  </si>
  <si>
    <t>FI13753/16</t>
  </si>
  <si>
    <t>PEIKKOVUOREN MUSSUKKA</t>
  </si>
  <si>
    <t>FIN28127/05</t>
  </si>
  <si>
    <t>FI44502/11</t>
  </si>
  <si>
    <t>Peikkovuoren Bambi</t>
  </si>
  <si>
    <t>NO32842/16</t>
  </si>
  <si>
    <t>Øyerfjellets Vulcan-Arkas</t>
  </si>
  <si>
    <t>NO32843/16</t>
  </si>
  <si>
    <t>Øyerfjellets Vargas-Kiro</t>
  </si>
  <si>
    <t>NO32844/16</t>
  </si>
  <si>
    <t>Øyerfjellets Viira</t>
  </si>
  <si>
    <t>NO32845/16</t>
  </si>
  <si>
    <t>Øyerfjellets Varga</t>
  </si>
  <si>
    <t>NO32846/16</t>
  </si>
  <si>
    <t>Øyerfjellets Valborg</t>
  </si>
  <si>
    <t>NO32847/16</t>
  </si>
  <si>
    <t>Øyerfjellets Varja</t>
  </si>
  <si>
    <t>NO32974/16</t>
  </si>
  <si>
    <t>Lumikki Iloke</t>
  </si>
  <si>
    <t>NO32975/16</t>
  </si>
  <si>
    <t>Lumikki Iita</t>
  </si>
  <si>
    <t>NO32732/16</t>
  </si>
  <si>
    <t>Brocaire's Starlight of joy</t>
  </si>
  <si>
    <t>NO32733/16</t>
  </si>
  <si>
    <t>Brocaire's Starlight of hope</t>
  </si>
  <si>
    <t>NO32734/16</t>
  </si>
  <si>
    <t>Brocaire's Starlight of love</t>
  </si>
  <si>
    <t>NO32735/16</t>
  </si>
  <si>
    <t>Brocaire's Starlight of Snow</t>
  </si>
  <si>
    <t>NO32736/16</t>
  </si>
  <si>
    <t>Brocaire's Starlight of frost</t>
  </si>
  <si>
    <t>NO32737/16</t>
  </si>
  <si>
    <t>Brocaire's Starlight Black boy</t>
  </si>
  <si>
    <t>NO32738/16</t>
  </si>
  <si>
    <t>Brocaire's Starlight Tamaya</t>
  </si>
  <si>
    <t>SE17321/2016</t>
  </si>
  <si>
    <t>Lappizaros Warden</t>
  </si>
  <si>
    <t>SE17314/2016</t>
  </si>
  <si>
    <t>Skoglundens Cayenne</t>
  </si>
  <si>
    <t>SE20444/2013</t>
  </si>
  <si>
    <t>Skoglundens Brumma</t>
  </si>
  <si>
    <t>SE17317/2016</t>
  </si>
  <si>
    <t>Skoglundens Caiko</t>
  </si>
  <si>
    <t>FI36502/16</t>
  </si>
  <si>
    <t>Kontioharjun Hetta</t>
  </si>
  <si>
    <t>FI43195/11</t>
  </si>
  <si>
    <t>Suopunkitytön Ukkoherra</t>
  </si>
  <si>
    <t>NO36732/16</t>
  </si>
  <si>
    <t>Born To Rule Edward Norton</t>
  </si>
  <si>
    <t>NHSB2045039</t>
  </si>
  <si>
    <t>Pakkasukon Boris</t>
  </si>
  <si>
    <t>NO36733/16</t>
  </si>
  <si>
    <t>Born To Rule Emma Watson</t>
  </si>
  <si>
    <t>NO36734/16</t>
  </si>
  <si>
    <t>Born To Rule Emma Stone</t>
  </si>
  <si>
    <t>NO36735/16</t>
  </si>
  <si>
    <t>Born To Rule Emily Blunt</t>
  </si>
  <si>
    <t>NO36474/16</t>
  </si>
  <si>
    <t>NO36475/16</t>
  </si>
  <si>
    <t>Simba</t>
  </si>
  <si>
    <t>NO36476/16</t>
  </si>
  <si>
    <t>NO36477/16</t>
  </si>
  <si>
    <t>NO36478/16</t>
  </si>
  <si>
    <t>Snøhvit Svela</t>
  </si>
  <si>
    <t>NO36963/16</t>
  </si>
  <si>
    <t>Keiserkrona's Hersker Taiko</t>
  </si>
  <si>
    <t>NO36964/16</t>
  </si>
  <si>
    <t>Keiserkrona's Hersker Aslan</t>
  </si>
  <si>
    <t>NO36965/16</t>
  </si>
  <si>
    <t>Keiserkrona's Hersker Ilo</t>
  </si>
  <si>
    <t>NO36966/16</t>
  </si>
  <si>
    <t>Keiserkrona's Hersker Nero</t>
  </si>
  <si>
    <t>NO36967/16</t>
  </si>
  <si>
    <t>Keiserkrona's Herskerinne Nia</t>
  </si>
  <si>
    <t>NO36968/16</t>
  </si>
  <si>
    <t>Keiserkrona's Herskerinne Saga</t>
  </si>
  <si>
    <t>NO36969/16</t>
  </si>
  <si>
    <t>Keiserkrona's Herskerinne Kajsa</t>
  </si>
  <si>
    <t>NO36921/16</t>
  </si>
  <si>
    <t>Articpro's Quality Of Life</t>
  </si>
  <si>
    <t>NO36925/16</t>
  </si>
  <si>
    <t>Articpro's Questions About Love</t>
  </si>
  <si>
    <t>NO36924/16</t>
  </si>
  <si>
    <t>Articpro's Quiet Summer Morning</t>
  </si>
  <si>
    <t>NO36923/16</t>
  </si>
  <si>
    <t>Articpro's Quick And Adorable</t>
  </si>
  <si>
    <t>NO36922/16</t>
  </si>
  <si>
    <t>Articpro's Queen Of The North</t>
  </si>
  <si>
    <t>NO36920/16</t>
  </si>
  <si>
    <t>Articpro's Quattro Of Winter</t>
  </si>
  <si>
    <t>NO36633/16</t>
  </si>
  <si>
    <t>Fjelldronningens Rex</t>
  </si>
  <si>
    <t>NO36634/16</t>
  </si>
  <si>
    <t>Fjelldronningens Rambo</t>
  </si>
  <si>
    <t>NO36814/16</t>
  </si>
  <si>
    <t>Aijlo</t>
  </si>
  <si>
    <t>Kvanvik, Charlotte</t>
  </si>
  <si>
    <t>NO36815/16</t>
  </si>
  <si>
    <t>Asterix</t>
  </si>
  <si>
    <t>NO36816/16</t>
  </si>
  <si>
    <t>Aragon</t>
  </si>
  <si>
    <t>NO36817/16</t>
  </si>
  <si>
    <t>Aladdin Sane</t>
  </si>
  <si>
    <t>NO36818/16</t>
  </si>
  <si>
    <t>Aila</t>
  </si>
  <si>
    <t>NO37436/16</t>
  </si>
  <si>
    <t>Keiserkrona's Iisakki Mario</t>
  </si>
  <si>
    <t>NO37437/16</t>
  </si>
  <si>
    <t>Keiserkrona's Ikaros Simba</t>
  </si>
  <si>
    <t>NO37438/16</t>
  </si>
  <si>
    <t>Keiserkrona's Iso Sarek</t>
  </si>
  <si>
    <t>NO37439/16</t>
  </si>
  <si>
    <t>Keiserkrona's Indiana Tinka</t>
  </si>
  <si>
    <t>NO37440/16</t>
  </si>
  <si>
    <t>Keiserkrona's Imme</t>
  </si>
  <si>
    <t>NO37441/16</t>
  </si>
  <si>
    <t>Keiserkrona's Indiana Saga</t>
  </si>
  <si>
    <t>NO37442/16</t>
  </si>
  <si>
    <t>Keiserkrona's Irja Sisar</t>
  </si>
  <si>
    <t>NO36147/16</t>
  </si>
  <si>
    <t>Lappekoias Zorro</t>
  </si>
  <si>
    <t>NO36148/16</t>
  </si>
  <si>
    <t>Lappekoias Zara</t>
  </si>
  <si>
    <t>NO36149/16</t>
  </si>
  <si>
    <t>Lappekoias Nero</t>
  </si>
  <si>
    <t>NO36150/16</t>
  </si>
  <si>
    <t>Lappekoias Nova</t>
  </si>
  <si>
    <t>NO38120/16</t>
  </si>
  <si>
    <t>Articpro's Return Of The King</t>
  </si>
  <si>
    <t>NO38121/16</t>
  </si>
  <si>
    <t>Articpro's Restless Racing</t>
  </si>
  <si>
    <t>NO38122/16</t>
  </si>
  <si>
    <t>Articpro's Raised By Wolves</t>
  </si>
  <si>
    <t>NO38123/16</t>
  </si>
  <si>
    <t>Articpro's Reason To Go On</t>
  </si>
  <si>
    <t>NO38124/16</t>
  </si>
  <si>
    <t>Articpro's Rules Don't Apply To Me</t>
  </si>
  <si>
    <t>NO38125/16</t>
  </si>
  <si>
    <t>Articpro's Rich And Famous</t>
  </si>
  <si>
    <t>NO38126/16</t>
  </si>
  <si>
    <t>Articpro's Rises From The Ashes</t>
  </si>
  <si>
    <t>NO38127/16</t>
  </si>
  <si>
    <t>Articpro's Reach For The Top</t>
  </si>
  <si>
    <t>NO38997/16</t>
  </si>
  <si>
    <t>Hilbesguovza av Vintervidda</t>
  </si>
  <si>
    <t>SE17566/2014</t>
  </si>
  <si>
    <t>NO38998/16</t>
  </si>
  <si>
    <t>Stuorraguovza av Vintervidda</t>
  </si>
  <si>
    <t>NO38999/16</t>
  </si>
  <si>
    <t>Unnaguovza av Vintervidda</t>
  </si>
  <si>
    <t>NO39000/16</t>
  </si>
  <si>
    <t>Vilgesguovza av Vintervidda</t>
  </si>
  <si>
    <t>NO38912/16</t>
  </si>
  <si>
    <t>Tahmatassu av Vintervidda</t>
  </si>
  <si>
    <t>NO38913/16</t>
  </si>
  <si>
    <t>Tulppaana av Vintervidda</t>
  </si>
  <si>
    <t>NO38914/16</t>
  </si>
  <si>
    <t>Tuutikki av Vintervidda</t>
  </si>
  <si>
    <t>NO38915/16</t>
  </si>
  <si>
    <t>Vilijaana av Vintervidda</t>
  </si>
  <si>
    <t>NO38916/16</t>
  </si>
  <si>
    <t>Vilijonkka av Vintervidda</t>
  </si>
  <si>
    <t>SE25293/2016</t>
  </si>
  <si>
    <t>Lappizaros Xiomara</t>
  </si>
  <si>
    <t>SE39936/2011</t>
  </si>
  <si>
    <t>Lappizaros Link</t>
  </si>
  <si>
    <t>SE54252/2013</t>
  </si>
  <si>
    <t>Lappizaros Samia</t>
  </si>
  <si>
    <t>SE25292/2016</t>
  </si>
  <si>
    <t>Lappizaros Xion</t>
  </si>
  <si>
    <t>SE27968/2016</t>
  </si>
  <si>
    <t>Lapinlumon Qumma</t>
  </si>
  <si>
    <t>SE26969/2016</t>
  </si>
  <si>
    <t>Lejoncrona Lady Lykke</t>
  </si>
  <si>
    <t>SE44809/2014</t>
  </si>
  <si>
    <t>Lapprikets Barkley</t>
  </si>
  <si>
    <t>SE18482/2013</t>
  </si>
  <si>
    <t>Lejoncrona Elein</t>
  </si>
  <si>
    <t>SE39997/2016</t>
  </si>
  <si>
    <t>Cantavia Utuhuntu</t>
  </si>
  <si>
    <t>FIN14927/05</t>
  </si>
  <si>
    <t>FI10549/14</t>
  </si>
  <si>
    <t>NO39363/16</t>
  </si>
  <si>
    <t>Bella's Kano</t>
  </si>
  <si>
    <t>Engedahl, Marianne</t>
  </si>
  <si>
    <t>NO39364/16</t>
  </si>
  <si>
    <t>Bella's Kompis</t>
  </si>
  <si>
    <t>NO39365/16</t>
  </si>
  <si>
    <t>Bella's Kenzo</t>
  </si>
  <si>
    <t>NO39366/16</t>
  </si>
  <si>
    <t>Bella's Keino</t>
  </si>
  <si>
    <t>NO39367/16</t>
  </si>
  <si>
    <t>Bella's Kira</t>
  </si>
  <si>
    <t>NO39368/16</t>
  </si>
  <si>
    <t>Bella's Kalinka</t>
  </si>
  <si>
    <t>NO39369/16</t>
  </si>
  <si>
    <t>Bella's Kiara</t>
  </si>
  <si>
    <t>NO39549/16</t>
  </si>
  <si>
    <t>Lappelands Luotan Oliver</t>
  </si>
  <si>
    <t>NO39550/16</t>
  </si>
  <si>
    <t>Lappelands Laku</t>
  </si>
  <si>
    <t>NO39551/16</t>
  </si>
  <si>
    <t>Lappelands Laulu</t>
  </si>
  <si>
    <t>NO39552/16</t>
  </si>
  <si>
    <t>Lappelands Loimu Snickers</t>
  </si>
  <si>
    <t>NO39553/16</t>
  </si>
  <si>
    <t>Lappelands Lempi Luna</t>
  </si>
  <si>
    <t>NO39554/16</t>
  </si>
  <si>
    <t>Lappelands Leila</t>
  </si>
  <si>
    <t>NO39555/16</t>
  </si>
  <si>
    <t>Lappelands Lilli Roxy</t>
  </si>
  <si>
    <t>NO39556/16</t>
  </si>
  <si>
    <t>Lappelands Lysti Laska</t>
  </si>
  <si>
    <t>FI25798/16</t>
  </si>
  <si>
    <t>Jokikylän neiti Ansa</t>
  </si>
  <si>
    <t>FI46801/15</t>
  </si>
  <si>
    <t>SE30754/2016</t>
  </si>
  <si>
    <t>Brickebos Jamie</t>
  </si>
  <si>
    <t>FI57262/12</t>
  </si>
  <si>
    <t>Terhakan Jallat</t>
  </si>
  <si>
    <t>SE30750/2016</t>
  </si>
  <si>
    <t>Brickebos Julia</t>
  </si>
  <si>
    <t>SE34973/2016</t>
  </si>
  <si>
    <t>Herding Instinct's Unelmien Prinssi</t>
  </si>
  <si>
    <t>FI24533/11</t>
  </si>
  <si>
    <t>Heikunkeikun Unelmien Prinssi</t>
  </si>
  <si>
    <t>SE13309/2013</t>
  </si>
  <si>
    <t>Herding Instinct's Pila Paimentyttö</t>
  </si>
  <si>
    <t>FI29527/16</t>
  </si>
  <si>
    <t>Lapinlauhan Palava Rakkaus</t>
  </si>
  <si>
    <t>Sundqvist, Anne</t>
  </si>
  <si>
    <t>SE47621/2019</t>
  </si>
  <si>
    <t>SE30530/2016</t>
  </si>
  <si>
    <t>Lapprott's Sally Carrera</t>
  </si>
  <si>
    <t>SE13544/2012</t>
  </si>
  <si>
    <t>Raiddokas Trotza</t>
  </si>
  <si>
    <t>Sjölund, Mari</t>
  </si>
  <si>
    <t>FI29529/16</t>
  </si>
  <si>
    <t>Lapinlauhan Päivänsäde</t>
  </si>
  <si>
    <t>NO41759/16</t>
  </si>
  <si>
    <t>Odin</t>
  </si>
  <si>
    <t>Larsen, Hege</t>
  </si>
  <si>
    <t>NO41760/16</t>
  </si>
  <si>
    <t>Mio</t>
  </si>
  <si>
    <t>NO41761/16</t>
  </si>
  <si>
    <t>Kremant</t>
  </si>
  <si>
    <t>NO41762/16</t>
  </si>
  <si>
    <t>NO41763/16</t>
  </si>
  <si>
    <t>NO41635/16</t>
  </si>
  <si>
    <t>Selfors, Linda</t>
  </si>
  <si>
    <t>NO41637/16</t>
  </si>
  <si>
    <t>Alva</t>
  </si>
  <si>
    <t>NO41636/16</t>
  </si>
  <si>
    <t>Ante</t>
  </si>
  <si>
    <t>NO41638/16</t>
  </si>
  <si>
    <t>NO43088/16</t>
  </si>
  <si>
    <t>Eva Embla Dior</t>
  </si>
  <si>
    <t>NO43151/16</t>
  </si>
  <si>
    <t>Mallalasse's Du-Molly</t>
  </si>
  <si>
    <t>NO43152/16</t>
  </si>
  <si>
    <t>Mallalasse's Da-Dorah</t>
  </si>
  <si>
    <t>NO43153/16</t>
  </si>
  <si>
    <t>Mallalasse's Di-Kira</t>
  </si>
  <si>
    <t>NO45264/16</t>
  </si>
  <si>
    <t>Mallalasse's Eik</t>
  </si>
  <si>
    <t>NO45265/16</t>
  </si>
  <si>
    <t>Mallalasse's Eira</t>
  </si>
  <si>
    <t>NO45266/16</t>
  </si>
  <si>
    <t>Mallalasse's Molly</t>
  </si>
  <si>
    <t>NO45267/16</t>
  </si>
  <si>
    <t>Mallalasse's Embla</t>
  </si>
  <si>
    <t>NO40562/16</t>
  </si>
  <si>
    <t>Biedjo</t>
  </si>
  <si>
    <t>NO40563/16</t>
  </si>
  <si>
    <t>Didno</t>
  </si>
  <si>
    <t>NO40564/16</t>
  </si>
  <si>
    <t>Bogi</t>
  </si>
  <si>
    <t>NO40565/16</t>
  </si>
  <si>
    <t>Rovve</t>
  </si>
  <si>
    <t>NO40566/16</t>
  </si>
  <si>
    <t>Lavka</t>
  </si>
  <si>
    <t>NO43073/16</t>
  </si>
  <si>
    <t>Timmi</t>
  </si>
  <si>
    <t>NO43074/16</t>
  </si>
  <si>
    <t>Miro</t>
  </si>
  <si>
    <t>NO43075/16</t>
  </si>
  <si>
    <t>Milly</t>
  </si>
  <si>
    <t>NO43076/16</t>
  </si>
  <si>
    <t>Epsi</t>
  </si>
  <si>
    <t>NO43077/16</t>
  </si>
  <si>
    <t>Lupi</t>
  </si>
  <si>
    <t>NO43078/16</t>
  </si>
  <si>
    <t>Isa</t>
  </si>
  <si>
    <t>NO42218/16</t>
  </si>
  <si>
    <t>Anoki</t>
  </si>
  <si>
    <t>Eldegard, Tone Bergerud</t>
  </si>
  <si>
    <t>NO42219/16</t>
  </si>
  <si>
    <t>Amon</t>
  </si>
  <si>
    <t>NO42220/16</t>
  </si>
  <si>
    <t>NO42221/16</t>
  </si>
  <si>
    <t>Anakin</t>
  </si>
  <si>
    <t>NO42222/16</t>
  </si>
  <si>
    <t>Akiva</t>
  </si>
  <si>
    <t>NO42223/16</t>
  </si>
  <si>
    <t>Aluki</t>
  </si>
  <si>
    <t>NO42224/16</t>
  </si>
  <si>
    <t>NO42225/16</t>
  </si>
  <si>
    <t>Ambra</t>
  </si>
  <si>
    <t>NO43336/16</t>
  </si>
  <si>
    <t>Boye`s Snøhvit</t>
  </si>
  <si>
    <t>Petersen, Inger-Lise Boye</t>
  </si>
  <si>
    <t>NO43337/16</t>
  </si>
  <si>
    <t>Boye`s Frøya</t>
  </si>
  <si>
    <t>NO43338/16</t>
  </si>
  <si>
    <t>Boye`s Pippi</t>
  </si>
  <si>
    <t>NO43339/16</t>
  </si>
  <si>
    <t>Boye`s Raksja</t>
  </si>
  <si>
    <t>NO43340/16</t>
  </si>
  <si>
    <t>Boye`s Non stop</t>
  </si>
  <si>
    <t>NO43335/16</t>
  </si>
  <si>
    <t>Boye`s Tussi</t>
  </si>
  <si>
    <t>NO46508/16</t>
  </si>
  <si>
    <t>Keiserkrona's Jàrvi Vàràs</t>
  </si>
  <si>
    <t>FI57632/12</t>
  </si>
  <si>
    <t>Thingummy's Elämäni Onni</t>
  </si>
  <si>
    <t>NO46509/16</t>
  </si>
  <si>
    <t>Keiserkrona's Jaro</t>
  </si>
  <si>
    <t>NO46510/16</t>
  </si>
  <si>
    <t>Keiserkrona's Jeger Krutt</t>
  </si>
  <si>
    <t>NO46511/16</t>
  </si>
  <si>
    <t>Keiserkrona's Joker Zico</t>
  </si>
  <si>
    <t>NO46512/16</t>
  </si>
  <si>
    <t>Keiserkrona's Julius Abel</t>
  </si>
  <si>
    <t>NO46513/16</t>
  </si>
  <si>
    <t>Keiserkrona's Julienne Nala</t>
  </si>
  <si>
    <t>NO46514/16</t>
  </si>
  <si>
    <t>Keiserkrona's Jippie</t>
  </si>
  <si>
    <t>SE40392/2016</t>
  </si>
  <si>
    <t>Pufflingens Briza</t>
  </si>
  <si>
    <t>SE46426/2011</t>
  </si>
  <si>
    <t>Lapprikets Senja</t>
  </si>
  <si>
    <t>NO46790/16</t>
  </si>
  <si>
    <t>Born To Rule Fuzzbuster</t>
  </si>
  <si>
    <t>NO46791/16</t>
  </si>
  <si>
    <t>Born To Rule Friendly Fire</t>
  </si>
  <si>
    <t>NO46792/16</t>
  </si>
  <si>
    <t>Born To Rule Full Metal Jacket</t>
  </si>
  <si>
    <t>NO46793/16</t>
  </si>
  <si>
    <t>Born To Rule From The Shadows</t>
  </si>
  <si>
    <t>SE46512/2016</t>
  </si>
  <si>
    <t>SE42912/2016</t>
  </si>
  <si>
    <t>Lapinlumon Taikuri</t>
  </si>
  <si>
    <t>NO46545/16</t>
  </si>
  <si>
    <t>Lappe Tikko's U-Tarzan Tareqsønn</t>
  </si>
  <si>
    <t>NO46546/16</t>
  </si>
  <si>
    <t>Lappe Tikko's U-Leo Tareqsønn</t>
  </si>
  <si>
    <t>NO46547/16</t>
  </si>
  <si>
    <t>Lappe Tikko's U- Inka Tareqsdatter</t>
  </si>
  <si>
    <t>NO46548/16</t>
  </si>
  <si>
    <t>Lappe Tikko's U-Kira Tareqsdatter</t>
  </si>
  <si>
    <t>NO45462/16</t>
  </si>
  <si>
    <t>Dompel Dimpel's U'll be in My Heart</t>
  </si>
  <si>
    <t>NHSB2966284</t>
  </si>
  <si>
    <t>Peikkovuoren Oma Kultha</t>
  </si>
  <si>
    <t>NO45463/16</t>
  </si>
  <si>
    <t>Dompel Dimpel's Under the Sea</t>
  </si>
  <si>
    <t>NO45464/16</t>
  </si>
  <si>
    <t>Dompel Dimpel's A whole new World</t>
  </si>
  <si>
    <t>NO45465/16</t>
  </si>
  <si>
    <t>Dompel Dimpel's Part of Your World</t>
  </si>
  <si>
    <t>NO45466/16</t>
  </si>
  <si>
    <t>Dompel Dimpel's Circel of Life</t>
  </si>
  <si>
    <t>NO45467/16</t>
  </si>
  <si>
    <t>Dompel Dimpel's He's a Tramp</t>
  </si>
  <si>
    <t>NO45468/16</t>
  </si>
  <si>
    <t>Dompel Dimpel's Bibbedi-Bobbedi-Boo</t>
  </si>
  <si>
    <t>NO47771/16</t>
  </si>
  <si>
    <t>Bjørnson, Hanne Bovim</t>
  </si>
  <si>
    <t>NO47772/16</t>
  </si>
  <si>
    <t>Junior</t>
  </si>
  <si>
    <t>NO47773/16</t>
  </si>
  <si>
    <t>Fia</t>
  </si>
  <si>
    <t>NO47774/16</t>
  </si>
  <si>
    <t>NO47775/16</t>
  </si>
  <si>
    <t>Lykke</t>
  </si>
  <si>
    <t>NO47776/16</t>
  </si>
  <si>
    <t>NO47290/16</t>
  </si>
  <si>
    <t>Urpo av Vintervidda</t>
  </si>
  <si>
    <t>FI38153/12</t>
  </si>
  <si>
    <t>Pörröpöksyn Vonkamies</t>
  </si>
  <si>
    <t>NO47291/16</t>
  </si>
  <si>
    <t>Turpo av Vintervidda</t>
  </si>
  <si>
    <t>NO47322/16</t>
  </si>
  <si>
    <t>Articpro's Simply The best</t>
  </si>
  <si>
    <t>NO47323/16</t>
  </si>
  <si>
    <t>Articpro's Superior Quality</t>
  </si>
  <si>
    <t>NO47324/16</t>
  </si>
  <si>
    <t>Articpro's Soon To Be A Star</t>
  </si>
  <si>
    <t>NO47325/16</t>
  </si>
  <si>
    <t>Articpro's Sweetheart To Kalo Skilo</t>
  </si>
  <si>
    <t>NO47326/16</t>
  </si>
  <si>
    <t>Articpro's Sun Is Shining</t>
  </si>
  <si>
    <t>NO47327/16</t>
  </si>
  <si>
    <t>Articpro's Something Special</t>
  </si>
  <si>
    <t>SE49068/2016</t>
  </si>
  <si>
    <t>Urpo Av Vintervidda</t>
  </si>
  <si>
    <t>NO47101/16</t>
  </si>
  <si>
    <t>Glante</t>
  </si>
  <si>
    <t>NO47102/16</t>
  </si>
  <si>
    <t>Glarugg</t>
  </si>
  <si>
    <t>NO47103/16</t>
  </si>
  <si>
    <t>Glaffi</t>
  </si>
  <si>
    <t>NO47104/16</t>
  </si>
  <si>
    <t>Glam</t>
  </si>
  <si>
    <t>NO47105/16</t>
  </si>
  <si>
    <t>Glabben</t>
  </si>
  <si>
    <t>NO47106/16</t>
  </si>
  <si>
    <t>Gladdis</t>
  </si>
  <si>
    <t>NO47107/16</t>
  </si>
  <si>
    <t>Glaysi</t>
  </si>
  <si>
    <t>NO46277/16</t>
  </si>
  <si>
    <t>Brocaire's Makkapitew</t>
  </si>
  <si>
    <t>NO46278/16</t>
  </si>
  <si>
    <t>Brocaire's Matunaaga</t>
  </si>
  <si>
    <t>NO46279/16</t>
  </si>
  <si>
    <t>Brocaire's Mantotohpa</t>
  </si>
  <si>
    <t>NO46280/16</t>
  </si>
  <si>
    <t>Brocaire's Minninnewah</t>
  </si>
  <si>
    <t>SE43641/2016</t>
  </si>
  <si>
    <t>Fashionitas Hera</t>
  </si>
  <si>
    <t>SE29061/2014</t>
  </si>
  <si>
    <t>Samejäntans Gairi</t>
  </si>
  <si>
    <t>SE36963/2013</t>
  </si>
  <si>
    <t>Farmhills Bella</t>
  </si>
  <si>
    <t>Rhegallè, Linn</t>
  </si>
  <si>
    <t>NO47878/16</t>
  </si>
  <si>
    <t>Articpro's To Be A Friend Forever</t>
  </si>
  <si>
    <t>NO47879/16</t>
  </si>
  <si>
    <t>Articpro's Take Me As I Am</t>
  </si>
  <si>
    <t>NO47880/16</t>
  </si>
  <si>
    <t>Articpro's The Empress Has Spoken</t>
  </si>
  <si>
    <t>NO47881/16</t>
  </si>
  <si>
    <t>Articpro's Take Me Home</t>
  </si>
  <si>
    <t>NO47882/16</t>
  </si>
  <si>
    <t>Articpro's Treasure From The North</t>
  </si>
  <si>
    <t>NO47883/16</t>
  </si>
  <si>
    <t>Articpro's Trust Is Given</t>
  </si>
  <si>
    <t>NO47884/16</t>
  </si>
  <si>
    <t>Articpro's Truth Is Out There</t>
  </si>
  <si>
    <t>NO47885/16</t>
  </si>
  <si>
    <t>Articpro's Time Will Tell You</t>
  </si>
  <si>
    <t>NO47886/16</t>
  </si>
  <si>
    <t>Articpro's The Irony's Choice</t>
  </si>
  <si>
    <t>NO47119/16</t>
  </si>
  <si>
    <t>Dallager, Karoline</t>
  </si>
  <si>
    <t>NO47120/16</t>
  </si>
  <si>
    <t>Milo</t>
  </si>
  <si>
    <t>NO47121/16</t>
  </si>
  <si>
    <t>Tendra</t>
  </si>
  <si>
    <t>NO47122/16</t>
  </si>
  <si>
    <t>SE44200/2016</t>
  </si>
  <si>
    <t>Lapinlunas Urhomusta</t>
  </si>
  <si>
    <t>SE45285/2016</t>
  </si>
  <si>
    <t>Fairdogs Sarek</t>
  </si>
  <si>
    <t>SE53570/2016</t>
  </si>
  <si>
    <t>Lilla My Av Vintervidda</t>
  </si>
  <si>
    <t>NO49399/16</t>
  </si>
  <si>
    <t>Snusmumrikken av Vintervidda</t>
  </si>
  <si>
    <t>NO49400/16</t>
  </si>
  <si>
    <t>Sniff av Vintervidda</t>
  </si>
  <si>
    <t>NO49401/16</t>
  </si>
  <si>
    <t>Filifjonka av Vintervidda</t>
  </si>
  <si>
    <t>NO49402/16</t>
  </si>
  <si>
    <t>Snorkfrøken av Vintervidda</t>
  </si>
  <si>
    <t>NO49403/16</t>
  </si>
  <si>
    <t>Lille My av Vintervidda</t>
  </si>
  <si>
    <t>NO48392/16</t>
  </si>
  <si>
    <t>Lumikki Järki</t>
  </si>
  <si>
    <t>NO48391/16</t>
  </si>
  <si>
    <t>Lumikki Jakiro</t>
  </si>
  <si>
    <t>NO48393/16</t>
  </si>
  <si>
    <t>Lumikki Jalan</t>
  </si>
  <si>
    <t>NO48394/16</t>
  </si>
  <si>
    <t>Lumikki Jax</t>
  </si>
  <si>
    <t>NO48395/16</t>
  </si>
  <si>
    <t>Lumikki Jotne</t>
  </si>
  <si>
    <t>NO48396/16</t>
  </si>
  <si>
    <t>Lumikki Jip</t>
  </si>
  <si>
    <t>NO48397/16</t>
  </si>
  <si>
    <t>Lumikki Jinx</t>
  </si>
  <si>
    <t>SE48835/2016</t>
  </si>
  <si>
    <t>Lapinlumon Unnimus</t>
  </si>
  <si>
    <t>SE12296/2015</t>
  </si>
  <si>
    <t>Lapinlumon Bierdni</t>
  </si>
  <si>
    <t>SE53979/2012</t>
  </si>
  <si>
    <t>Lapinlumon Gloria</t>
  </si>
  <si>
    <t>NO49614/16</t>
  </si>
  <si>
    <t>Articpro's Unbreak My Heart</t>
  </si>
  <si>
    <t>NO49615/16</t>
  </si>
  <si>
    <t>Articpro's Urban Design</t>
  </si>
  <si>
    <t>NO49616/16</t>
  </si>
  <si>
    <t>Articpro's U Are The Best</t>
  </si>
  <si>
    <t>NO49617/16</t>
  </si>
  <si>
    <t>Articpro's Unconditional Love</t>
  </si>
  <si>
    <t>NO49618/16</t>
  </si>
  <si>
    <t>Articpro's Undercover Agent</t>
  </si>
  <si>
    <t>NO49619/16</t>
  </si>
  <si>
    <t>Articpro's Unpolished Diamond</t>
  </si>
  <si>
    <t>SE47728/2016</t>
  </si>
  <si>
    <t>Lumilumous Aria</t>
  </si>
  <si>
    <t>FI15217/10</t>
  </si>
  <si>
    <t>Orso-Farm Vanikka</t>
  </si>
  <si>
    <t>Mård, Jenny Andersson</t>
  </si>
  <si>
    <t>NO49156/16</t>
  </si>
  <si>
    <t>Lappevennens Aiko Baltopoika</t>
  </si>
  <si>
    <t>NO49157/16</t>
  </si>
  <si>
    <t>Lappevennens Mika Baltotytär</t>
  </si>
  <si>
    <t>NO49158/16</t>
  </si>
  <si>
    <t>Lappevennens Baltotytär Delux</t>
  </si>
  <si>
    <t>NO49159/16</t>
  </si>
  <si>
    <t>Lappevennens Kaisa Baltotytär</t>
  </si>
  <si>
    <t>SE46562/2016</t>
  </si>
  <si>
    <t>Farmhills Foxx</t>
  </si>
  <si>
    <t>S36960/2013</t>
  </si>
  <si>
    <t>Farmhills Bacho</t>
  </si>
  <si>
    <t>SE33491/2012</t>
  </si>
  <si>
    <t>Whipped Cream's Lolita Lempicka</t>
  </si>
  <si>
    <t>SE46371/2016</t>
  </si>
  <si>
    <t>Strix's Renzo</t>
  </si>
  <si>
    <t>SE57842/2012</t>
  </si>
  <si>
    <t>Samejäntans Önskelycka</t>
  </si>
  <si>
    <t>FI43564/16</t>
  </si>
  <si>
    <t>Villi-Joikhu Kesän Helteen Haave</t>
  </si>
  <si>
    <t>FIN46135/04</t>
  </si>
  <si>
    <t>Nennikka Miedas</t>
  </si>
  <si>
    <t>FI45786/13</t>
  </si>
  <si>
    <t>Villi-Joikhu Jalokivi</t>
  </si>
  <si>
    <t>Hyttinen, Anja-Riitta</t>
  </si>
  <si>
    <t>NO50458/16</t>
  </si>
  <si>
    <t>Mallalasse's Felix</t>
  </si>
  <si>
    <t>NO50459/16</t>
  </si>
  <si>
    <t>NO51178/16</t>
  </si>
  <si>
    <t>Variksenmarja av Vintervidda</t>
  </si>
  <si>
    <t>NO51179/16</t>
  </si>
  <si>
    <t>Mustikka av Vintervidda</t>
  </si>
  <si>
    <t>NO51180/16</t>
  </si>
  <si>
    <t>Vatukka av Vintervidda</t>
  </si>
  <si>
    <t>NO51181/16</t>
  </si>
  <si>
    <t>Karpalo av Vintervidda</t>
  </si>
  <si>
    <t>NO51182/16</t>
  </si>
  <si>
    <t>Lakka av Vintervidda</t>
  </si>
  <si>
    <t>NO51183/16</t>
  </si>
  <si>
    <t>Kultamarja av Vintervidda</t>
  </si>
  <si>
    <t>NO50828/16</t>
  </si>
  <si>
    <t>Vinternattas Mira</t>
  </si>
  <si>
    <t>NO50829/16</t>
  </si>
  <si>
    <t>Vinternattas Maiken</t>
  </si>
  <si>
    <t>NO50830/16</t>
  </si>
  <si>
    <t>Vinternattas Kiira</t>
  </si>
  <si>
    <t>NO50831/16</t>
  </si>
  <si>
    <t>Vinternattas Maija</t>
  </si>
  <si>
    <t>NO50832/16</t>
  </si>
  <si>
    <t>Vinternattas Wilma</t>
  </si>
  <si>
    <t>NO50833/16</t>
  </si>
  <si>
    <t>Vinternattas Dakota</t>
  </si>
  <si>
    <t>NO51172/16</t>
  </si>
  <si>
    <t>Pentti Posti av Vintervidda</t>
  </si>
  <si>
    <t>NO51173/16</t>
  </si>
  <si>
    <t>Varas Ville av Vintervidda</t>
  </si>
  <si>
    <t>NO51174/16</t>
  </si>
  <si>
    <t>Tyyris Tyllerö av Vintervidda</t>
  </si>
  <si>
    <t>NO51175/16</t>
  </si>
  <si>
    <t>Pieni Tytön Lillukka av Vintervidda</t>
  </si>
  <si>
    <t>NO51176/16</t>
  </si>
  <si>
    <t>Pikku Tilli Talli av Vintervidda</t>
  </si>
  <si>
    <t>NO51177/16</t>
  </si>
  <si>
    <t>Vanha Vilhelmiina av Vintervidda</t>
  </si>
  <si>
    <t>SE58571/2016</t>
  </si>
  <si>
    <t>NO52288/16</t>
  </si>
  <si>
    <t>Lappehiets Nysgjerrige Falk</t>
  </si>
  <si>
    <t>NO52289/16</t>
  </si>
  <si>
    <t>Lappehiets Nydelige Hugo</t>
  </si>
  <si>
    <t>NO52290/16</t>
  </si>
  <si>
    <t>Lappehiets Noble Niido</t>
  </si>
  <si>
    <t>NO52291/16</t>
  </si>
  <si>
    <t>Lappehiets Nurket Niita</t>
  </si>
  <si>
    <t>NO52292/16</t>
  </si>
  <si>
    <t>Lappehiets Nusselige Diira</t>
  </si>
  <si>
    <t>NO51912/16</t>
  </si>
  <si>
    <t>Lappelands Miimii Manteli</t>
  </si>
  <si>
    <t>NO51911/16</t>
  </si>
  <si>
    <t>Lappelands Mukava Meri</t>
  </si>
  <si>
    <t>NO51910/16</t>
  </si>
  <si>
    <t>Lappelands Merkettäva Melvin</t>
  </si>
  <si>
    <t>NO51909/16</t>
  </si>
  <si>
    <t>Lappelands Mini Musta</t>
  </si>
  <si>
    <t>NO51914/16</t>
  </si>
  <si>
    <t>Lappelands Miellyttävä Miina</t>
  </si>
  <si>
    <t>NO51915/16</t>
  </si>
  <si>
    <t>Lappelands Mukatuva Mimmi</t>
  </si>
  <si>
    <t>NO51913/16</t>
  </si>
  <si>
    <t>Lappelands Myönteien Myy</t>
  </si>
  <si>
    <t>SE55438/2016</t>
  </si>
  <si>
    <t>Lapinlumon Xaija</t>
  </si>
  <si>
    <t>SE17171/2017</t>
  </si>
  <si>
    <t>Lapinpeikon Täydellinen Toveri</t>
  </si>
  <si>
    <t>SE52308/2016</t>
  </si>
  <si>
    <t>Lingo</t>
  </si>
  <si>
    <t>SE21722/2012</t>
  </si>
  <si>
    <t>Lapptussens Maugrim</t>
  </si>
  <si>
    <t>Isaksson, Mari-Anne</t>
  </si>
  <si>
    <t>NO52804/16</t>
  </si>
  <si>
    <t>Dompel Dimpel's Chamber of Secrets</t>
  </si>
  <si>
    <t>NO52805/16</t>
  </si>
  <si>
    <t>Dompel Dimpel's Prisoner of Azkaban</t>
  </si>
  <si>
    <t>NO52806/16</t>
  </si>
  <si>
    <t>Dompel Dimpel's Ordr Of The Phoenix</t>
  </si>
  <si>
    <t>NO52807/16</t>
  </si>
  <si>
    <t>Dompel Dimpel's Magical Beasts</t>
  </si>
  <si>
    <t>NO52799/16</t>
  </si>
  <si>
    <t>Dompel Dimpel's Sorcerer's Stone</t>
  </si>
  <si>
    <t>NO52800/16</t>
  </si>
  <si>
    <t>Dompel Dimpel's Goblet of Fire</t>
  </si>
  <si>
    <t>NO52801/16</t>
  </si>
  <si>
    <t>Dompel Dimpel's Half Blood Prince</t>
  </si>
  <si>
    <t>NO52802/16</t>
  </si>
  <si>
    <t>Dompel Dimpel's Deathly Hallows</t>
  </si>
  <si>
    <t>NO52803/16</t>
  </si>
  <si>
    <t>Dompel Dimpel's Cursed Child</t>
  </si>
  <si>
    <t>SE54443/2016</t>
  </si>
  <si>
    <t>Fashionitas Inna</t>
  </si>
  <si>
    <t>SE32586/2014</t>
  </si>
  <si>
    <t>Fashionitas Diamond</t>
  </si>
  <si>
    <t>NO54025/16</t>
  </si>
  <si>
    <t>Kalo Skilo's Snorlax Bodyslam</t>
  </si>
  <si>
    <t>NO54026/16</t>
  </si>
  <si>
    <t>Kalo Skilo's Slowbro Zen Headbutt</t>
  </si>
  <si>
    <t>NO54027/16</t>
  </si>
  <si>
    <t>Kalo Skilo's Alakazam Psychic Trick</t>
  </si>
  <si>
    <t>NO54028/16</t>
  </si>
  <si>
    <t>Kalo Skilo's Dratini Dragonrush</t>
  </si>
  <si>
    <t>NO54029/16</t>
  </si>
  <si>
    <t>Kalo Skilo's Eevee Last Resort</t>
  </si>
  <si>
    <t>NO54030/16</t>
  </si>
  <si>
    <t>Kalo Skilo's Jigglypuff Hypervoice</t>
  </si>
  <si>
    <t>SE53407/2016</t>
  </si>
  <si>
    <t>Exit</t>
  </si>
  <si>
    <t>SE20082/2010</t>
  </si>
  <si>
    <t>Nastapimun Laku</t>
  </si>
  <si>
    <t>SE57491/2013</t>
  </si>
  <si>
    <t>Lapprikets Yazza</t>
  </si>
  <si>
    <t>Wangvald, Sofia</t>
  </si>
  <si>
    <t>FI52776/16</t>
  </si>
  <si>
    <t>Peikkovuoren Corona Borealis</t>
  </si>
  <si>
    <t>FI22638/14</t>
  </si>
  <si>
    <t>Peikkovuoren Ceasar</t>
  </si>
  <si>
    <t>NO54142/16</t>
  </si>
  <si>
    <t>Schanderulvens Wanikiy Igasho</t>
  </si>
  <si>
    <t>NO54143/16</t>
  </si>
  <si>
    <t>Schanderulvens Warg Leo</t>
  </si>
  <si>
    <t>NO54144/16</t>
  </si>
  <si>
    <t>Schanderulvens Weikko Milo</t>
  </si>
  <si>
    <t>NO54145/16</t>
  </si>
  <si>
    <t>Schanderulvens Wirvasara</t>
  </si>
  <si>
    <t>NO54146/16</t>
  </si>
  <si>
    <t>Schanderulvens Werena Olivia</t>
  </si>
  <si>
    <t>NO55025/16</t>
  </si>
  <si>
    <t>Heming den Unge av Morgentaakedalen</t>
  </si>
  <si>
    <t>NO55026/16</t>
  </si>
  <si>
    <t>Jarlen v Murray av Morgentaakedalen</t>
  </si>
  <si>
    <t>NO55027/16</t>
  </si>
  <si>
    <t>Dovrekjempen av Morgentaakedalen</t>
  </si>
  <si>
    <t>NO55028/16</t>
  </si>
  <si>
    <t>Harpa av Morgentaakedalen</t>
  </si>
  <si>
    <t>NO55029/16</t>
  </si>
  <si>
    <t>Allison Gross av Morgentaakedalen</t>
  </si>
  <si>
    <t>NO52894/16</t>
  </si>
  <si>
    <t>Dompel Dimpel's Frozen Mojito</t>
  </si>
  <si>
    <t>NO52895/16</t>
  </si>
  <si>
    <t>Dompel Dimpel's Heat of the Heart</t>
  </si>
  <si>
    <t>NO52896/16</t>
  </si>
  <si>
    <t>Dompel Dimpel's Margarita</t>
  </si>
  <si>
    <t>NO54286/16</t>
  </si>
  <si>
    <t>Anonymisert</t>
  </si>
  <si>
    <t>NO54287/16</t>
  </si>
  <si>
    <t>Aino</t>
  </si>
  <si>
    <t>NO54288/16</t>
  </si>
  <si>
    <t>NO54289/16</t>
  </si>
  <si>
    <t>NO54290/16</t>
  </si>
  <si>
    <t>Nalle</t>
  </si>
  <si>
    <t>NO54291/16</t>
  </si>
  <si>
    <t>SE57762/2016</t>
  </si>
  <si>
    <t>Black Blossom MR Iller</t>
  </si>
  <si>
    <t>SE13261/2010</t>
  </si>
  <si>
    <t>Black Blossom Lord Nikolaj</t>
  </si>
  <si>
    <t>SE47184/2013</t>
  </si>
  <si>
    <t>Black Blossom Troll Penni</t>
  </si>
  <si>
    <t>SE57765/2016</t>
  </si>
  <si>
    <t>Black Blossom MR Iron</t>
  </si>
  <si>
    <t>SE57483/2016</t>
  </si>
  <si>
    <t>Lapinlunas Viljatar</t>
  </si>
  <si>
    <t>SE56473/2016</t>
  </si>
  <si>
    <t>Trollflickans Bond</t>
  </si>
  <si>
    <t>SE56371/2013</t>
  </si>
  <si>
    <t>NO55436/16</t>
  </si>
  <si>
    <t>Mallalasse's Glad-Mikko</t>
  </si>
  <si>
    <t>NO55437/16</t>
  </si>
  <si>
    <t>Mallalasse's General-Fennris</t>
  </si>
  <si>
    <t>NO55438/16</t>
  </si>
  <si>
    <t>Mallalasse's Glade-Nikko</t>
  </si>
  <si>
    <t>NO55439/16</t>
  </si>
  <si>
    <t>NO55440/16</t>
  </si>
  <si>
    <t>Mallalasse's Gullet</t>
  </si>
  <si>
    <t>DK19160/2016</t>
  </si>
  <si>
    <t>Leijona Leiko</t>
  </si>
  <si>
    <t>DK07385/2011</t>
  </si>
  <si>
    <t>Rävrackans Emil Eldopal</t>
  </si>
  <si>
    <t>DK06460/2010</t>
  </si>
  <si>
    <t>Leijona Saana</t>
  </si>
  <si>
    <t>Løve, Nina</t>
  </si>
  <si>
    <t>NO56517/16</t>
  </si>
  <si>
    <t>Born To Rule Godric Gryffindor</t>
  </si>
  <si>
    <t>NO56518/16</t>
  </si>
  <si>
    <t>Born To Rule Gilderoy Lockhart</t>
  </si>
  <si>
    <t>NO56519/16</t>
  </si>
  <si>
    <t>Born To Rule Ginny Weasley</t>
  </si>
  <si>
    <t>NO56520/16</t>
  </si>
  <si>
    <t>Born To Rule Gillyweed</t>
  </si>
  <si>
    <t>NO56521/16</t>
  </si>
  <si>
    <t>Born To Rule Golden snitch</t>
  </si>
  <si>
    <t>NO56522/16</t>
  </si>
  <si>
    <t>Born To Rule Green sparks</t>
  </si>
  <si>
    <t>SE10035/2017</t>
  </si>
  <si>
    <t>Lejoncrona Lavendel</t>
  </si>
  <si>
    <t>SE46809/2014</t>
  </si>
  <si>
    <t>SE59709/2016</t>
  </si>
  <si>
    <t>Winners Team's Happy</t>
  </si>
  <si>
    <t>SE43756/2012</t>
  </si>
  <si>
    <t>Riihisillan Kaukomieli</t>
  </si>
  <si>
    <t>SE46801/2014</t>
  </si>
  <si>
    <t>Winners Team's Ginza</t>
  </si>
  <si>
    <t>Johansson, Carola</t>
  </si>
  <si>
    <t>DK20231/2016</t>
  </si>
  <si>
    <t>Kaunis Unelma A Tale of Mowgli</t>
  </si>
  <si>
    <t>FI12377/17</t>
  </si>
  <si>
    <t>Poikkikorvan Vuomanrölli</t>
  </si>
  <si>
    <t>FI24157/14</t>
  </si>
  <si>
    <t>FI10544/13</t>
  </si>
  <si>
    <t>DK20513/2016</t>
  </si>
  <si>
    <t>Vapslapp Dalvi</t>
  </si>
  <si>
    <t>NHSB2939699</t>
  </si>
  <si>
    <t>Happy Lapp Dumbo</t>
  </si>
  <si>
    <t>DK18694/2012</t>
  </si>
  <si>
    <t>Kello Björk</t>
  </si>
  <si>
    <t>Sørensen, Claus</t>
  </si>
  <si>
    <t>NO31117/17</t>
  </si>
  <si>
    <t>Lumikki Kalja</t>
  </si>
  <si>
    <t>NO31116/17</t>
  </si>
  <si>
    <t>Lumikki Koira</t>
  </si>
  <si>
    <t>NO31113/17</t>
  </si>
  <si>
    <t>Lumikki Kaksi</t>
  </si>
  <si>
    <t>NO31114/17</t>
  </si>
  <si>
    <t>Lumikki Kunkka</t>
  </si>
  <si>
    <t>NO31115/17</t>
  </si>
  <si>
    <t>Lumikki Kira</t>
  </si>
  <si>
    <t>SE13420/2017</t>
  </si>
  <si>
    <t>SE59753/2013</t>
  </si>
  <si>
    <t>Fjällfarmens Lihko</t>
  </si>
  <si>
    <t>SE13430/2017</t>
  </si>
  <si>
    <t>Fjällfarmens Tussi</t>
  </si>
  <si>
    <t>NO56543/16</t>
  </si>
  <si>
    <t>Myeiko's Harley</t>
  </si>
  <si>
    <t>NO56544/16</t>
  </si>
  <si>
    <t>Myeiko's Hector</t>
  </si>
  <si>
    <t>NO56545/16</t>
  </si>
  <si>
    <t>Myeiko's Hercules</t>
  </si>
  <si>
    <t>NO56546/16</t>
  </si>
  <si>
    <t>Myeiko's Hugo</t>
  </si>
  <si>
    <t>NO56547/16</t>
  </si>
  <si>
    <t>Myeiko's Homer</t>
  </si>
  <si>
    <t>NO56548/16</t>
  </si>
  <si>
    <t>Myeiko's Hedda</t>
  </si>
  <si>
    <t>NO56549/16</t>
  </si>
  <si>
    <t>Myeiko's Hanna</t>
  </si>
  <si>
    <t>NO31217/17</t>
  </si>
  <si>
    <t>Lappelands Nero</t>
  </si>
  <si>
    <t>NO31218/17</t>
  </si>
  <si>
    <t>Lappelands Neropatti</t>
  </si>
  <si>
    <t>NO31219/17</t>
  </si>
  <si>
    <t>Lappelands Nallenaama</t>
  </si>
  <si>
    <t>NO31220/17</t>
  </si>
  <si>
    <t>Lappelands Nallukka</t>
  </si>
  <si>
    <t>NO31221/17</t>
  </si>
  <si>
    <t>Lappelands Napero</t>
  </si>
  <si>
    <t>NO31222/17</t>
  </si>
  <si>
    <t>Lappelands Neiti</t>
  </si>
  <si>
    <t>NO31223/17</t>
  </si>
  <si>
    <t>Lappelands Nätti</t>
  </si>
  <si>
    <t>NO31224/17</t>
  </si>
  <si>
    <t>Lappelands Nuppu</t>
  </si>
  <si>
    <t>SE17002/2017</t>
  </si>
  <si>
    <t>NO32692/17</t>
  </si>
  <si>
    <t>Kalo Skilo's Bound By Gleipne</t>
  </si>
  <si>
    <t>NO32693/17</t>
  </si>
  <si>
    <t>Kalo Skilo's Keeper Of Vallhall</t>
  </si>
  <si>
    <t>NO32694/17</t>
  </si>
  <si>
    <t>Kalo Skilo's The Gift Of Draupne</t>
  </si>
  <si>
    <t>NO32695/17</t>
  </si>
  <si>
    <t>Kalo Skilo's Hel - Guard Of Helheim</t>
  </si>
  <si>
    <t>NO32696/17</t>
  </si>
  <si>
    <t>Kalo Skilo's Chosen By Valkyries</t>
  </si>
  <si>
    <t>LOF5CFILA2756/347</t>
  </si>
  <si>
    <t>Lecibsin Ketju</t>
  </si>
  <si>
    <t>NO32538/23</t>
  </si>
  <si>
    <t>Virggo</t>
  </si>
  <si>
    <t>NO41563/20</t>
  </si>
  <si>
    <t>Ávzi-Cammo</t>
  </si>
  <si>
    <t>SE15582/2017</t>
  </si>
  <si>
    <t>Lapprikets Erox</t>
  </si>
  <si>
    <t>SE25152/2013</t>
  </si>
  <si>
    <t>Lapprikets Xotica</t>
  </si>
  <si>
    <t>NO32888/17</t>
  </si>
  <si>
    <t>Mallalasse's Holy-Bamse</t>
  </si>
  <si>
    <t>FI15403/12</t>
  </si>
  <si>
    <t>Lapinpeikon Nallekarhu</t>
  </si>
  <si>
    <t>NO32889/17</t>
  </si>
  <si>
    <t>Mallalasse's Hermoso-Saki</t>
  </si>
  <si>
    <t>NO32890/17</t>
  </si>
  <si>
    <t>Mallalasse's Hero</t>
  </si>
  <si>
    <t>NO32891/17</t>
  </si>
  <si>
    <t>Mallalasse's Hera</t>
  </si>
  <si>
    <t>SE14927/2017</t>
  </si>
  <si>
    <t>Pufflingens Carex Glacialis</t>
  </si>
  <si>
    <t>FI32222/12</t>
  </si>
  <si>
    <t>Mustinkulman Etiäinen</t>
  </si>
  <si>
    <t>Berg, Katharina Harvey</t>
  </si>
  <si>
    <t>SE14929/2017</t>
  </si>
  <si>
    <t>Pufflingens Calluna</t>
  </si>
  <si>
    <t>NO33480/17</t>
  </si>
  <si>
    <t>Øyerfjellets Antaios</t>
  </si>
  <si>
    <t>NO33481/17</t>
  </si>
  <si>
    <t>NO33482/17</t>
  </si>
  <si>
    <t>Øyerfjellets Aito</t>
  </si>
  <si>
    <t>NO33483/17</t>
  </si>
  <si>
    <t>Øyerfjellets Alba</t>
  </si>
  <si>
    <t>NO33484/17</t>
  </si>
  <si>
    <t>Øyerfjellets Aika</t>
  </si>
  <si>
    <t>SE17338/2017</t>
  </si>
  <si>
    <t>Lejoncrona Neville Theo</t>
  </si>
  <si>
    <t>SE18680/2012</t>
  </si>
  <si>
    <t>Lejoncrona Dallas</t>
  </si>
  <si>
    <t>SE15535/2015</t>
  </si>
  <si>
    <t>Lejoncrona Indra-Tindra</t>
  </si>
  <si>
    <t>NO35231/17</t>
  </si>
  <si>
    <t>Keiserkrona's Karhu</t>
  </si>
  <si>
    <t>FI28228/14</t>
  </si>
  <si>
    <t>Jehnajan Pakina</t>
  </si>
  <si>
    <t>NO35232/17</t>
  </si>
  <si>
    <t>Keiserkrona's Kåre</t>
  </si>
  <si>
    <t>NO35233/17</t>
  </si>
  <si>
    <t>Keiserkrona's Kaspara Luna</t>
  </si>
  <si>
    <t>NO35234/17</t>
  </si>
  <si>
    <t>Keiserkrona's Kira</t>
  </si>
  <si>
    <t>NO35235/17</t>
  </si>
  <si>
    <t>Keiserkrona's Krem-Ylva</t>
  </si>
  <si>
    <t>NO35236/17</t>
  </si>
  <si>
    <t>Keiserkrona's Kuopus Aika</t>
  </si>
  <si>
    <t>NO31925/17</t>
  </si>
  <si>
    <t>Råkki</t>
  </si>
  <si>
    <t>Gout, Saskia</t>
  </si>
  <si>
    <t>NO31926/17</t>
  </si>
  <si>
    <t>Pirkka</t>
  </si>
  <si>
    <t>NO31927/17</t>
  </si>
  <si>
    <t>Naali</t>
  </si>
  <si>
    <t>NO31928/17</t>
  </si>
  <si>
    <t>NO31929/17</t>
  </si>
  <si>
    <t>Teija</t>
  </si>
  <si>
    <t>NO31930/17</t>
  </si>
  <si>
    <t>Skaidi</t>
  </si>
  <si>
    <t>FI17358/17</t>
  </si>
  <si>
    <t>Jarfa's Pohjolan Emäntä</t>
  </si>
  <si>
    <t>FI50145/14</t>
  </si>
  <si>
    <t>Jarfa's Rosmariini</t>
  </si>
  <si>
    <t>Koistinen, Henna-Riikka</t>
  </si>
  <si>
    <t>SE17863/2017</t>
  </si>
  <si>
    <t>Majålkes Rikka</t>
  </si>
  <si>
    <t>SE29299/2014</t>
  </si>
  <si>
    <t>Majålkes Penta</t>
  </si>
  <si>
    <t>SE17860/2017</t>
  </si>
  <si>
    <t>Majålkes Rusken</t>
  </si>
  <si>
    <t>Skog, Ulrika</t>
  </si>
  <si>
    <t>SE17667/2017</t>
  </si>
  <si>
    <t>Almlieds Prada</t>
  </si>
  <si>
    <t>SE16172/2012</t>
  </si>
  <si>
    <t>Lappizaros Mino</t>
  </si>
  <si>
    <t>SE17657/2017</t>
  </si>
  <si>
    <t>Almlieds Qube</t>
  </si>
  <si>
    <t>SE44963/2010</t>
  </si>
  <si>
    <t>Vallarjäntans Quick Step</t>
  </si>
  <si>
    <t>NO35241/17</t>
  </si>
  <si>
    <t>Keiserkrona's Lars</t>
  </si>
  <si>
    <t>FI39071/14</t>
  </si>
  <si>
    <t>Maijuntuvan Emil-Hegle</t>
  </si>
  <si>
    <t>NO35242/17</t>
  </si>
  <si>
    <t>Keiserkrona's Leo</t>
  </si>
  <si>
    <t>NO35243/17</t>
  </si>
  <si>
    <t>Keiserkrona's Linus</t>
  </si>
  <si>
    <t>NO35244/17</t>
  </si>
  <si>
    <t>Keiserkrona's Lava</t>
  </si>
  <si>
    <t>SE17673/2017</t>
  </si>
  <si>
    <t>Laban-Tussi</t>
  </si>
  <si>
    <t>SE26649/2013</t>
  </si>
  <si>
    <t>Gödalens Freja</t>
  </si>
  <si>
    <t>Lindeberg, Jimmie</t>
  </si>
  <si>
    <t>NO34257/17</t>
  </si>
  <si>
    <t>Winge, Merete</t>
  </si>
  <si>
    <t>NO34258/17</t>
  </si>
  <si>
    <t>Undra</t>
  </si>
  <si>
    <t>NO34259/17</t>
  </si>
  <si>
    <t>NO34260/17</t>
  </si>
  <si>
    <t>NO34261/17</t>
  </si>
  <si>
    <t>Santos</t>
  </si>
  <si>
    <t>NO34262/17</t>
  </si>
  <si>
    <t>Rago</t>
  </si>
  <si>
    <t>NO34632/17</t>
  </si>
  <si>
    <t>Øyerfjellets Billie</t>
  </si>
  <si>
    <t>NO34631/17</t>
  </si>
  <si>
    <t>Øyerfjellets Bravo</t>
  </si>
  <si>
    <t>NO34630/17</t>
  </si>
  <si>
    <t>Øyerfjellets B-Ailo</t>
  </si>
  <si>
    <t>NO34634/17</t>
  </si>
  <si>
    <t>Øyerfjellets Bixi</t>
  </si>
  <si>
    <t>NO34633/17</t>
  </si>
  <si>
    <t>Øyerfjellets Bella-Chanell</t>
  </si>
  <si>
    <t>FI18457/17</t>
  </si>
  <si>
    <t>Lumikedon Öykkäri Nanok</t>
  </si>
  <si>
    <t>Ojanperä, Raili</t>
  </si>
  <si>
    <t>DK03402/2017</t>
  </si>
  <si>
    <t>Lapinkaunis Milady de Winter</t>
  </si>
  <si>
    <t>DK11447/2012</t>
  </si>
  <si>
    <t>Lapinkaunis Mystique</t>
  </si>
  <si>
    <t>SE29252/2017</t>
  </si>
  <si>
    <t>Lapinlumon Zirkku</t>
  </si>
  <si>
    <t>SE10364/2014</t>
  </si>
  <si>
    <t>Lapinlumon Titti</t>
  </si>
  <si>
    <t>NO37794/17</t>
  </si>
  <si>
    <t>Articpro's V Is 4 Victory</t>
  </si>
  <si>
    <t>NO37795/17</t>
  </si>
  <si>
    <t>Articpro's Vital Love</t>
  </si>
  <si>
    <t>NO37796/17</t>
  </si>
  <si>
    <t>Articpro's Voltage Is High</t>
  </si>
  <si>
    <t>NO37797/17</t>
  </si>
  <si>
    <t>Articpro's Victory In Black</t>
  </si>
  <si>
    <t>NO37792/17</t>
  </si>
  <si>
    <t>Articpro's Vanilla Sky</t>
  </si>
  <si>
    <t>NO37793/17</t>
  </si>
  <si>
    <t>Articpro's Vegas By Night</t>
  </si>
  <si>
    <t>NO36312/17</t>
  </si>
  <si>
    <t>Sirius av Vintervidda</t>
  </si>
  <si>
    <t>NO36313/17</t>
  </si>
  <si>
    <t>Orion av Vintervidda</t>
  </si>
  <si>
    <t>NO36314/17</t>
  </si>
  <si>
    <t>Perseus av Vintervidda</t>
  </si>
  <si>
    <t>NO36315/17</t>
  </si>
  <si>
    <t>Stella av Vintervidda</t>
  </si>
  <si>
    <t>NO36316/17</t>
  </si>
  <si>
    <t>Vega av Vintervidda</t>
  </si>
  <si>
    <t>NO36317/17</t>
  </si>
  <si>
    <t>Cassiopeia av Vintervidda</t>
  </si>
  <si>
    <t>SE23852/2017</t>
  </si>
  <si>
    <t>Samerajerna's Brulé</t>
  </si>
  <si>
    <t>SE22416/2011</t>
  </si>
  <si>
    <t>Samejäntans Tanya</t>
  </si>
  <si>
    <t>Sandin, Lotta</t>
  </si>
  <si>
    <t>NO38000/17</t>
  </si>
  <si>
    <t>Lappehiets Ordentlige Dexter</t>
  </si>
  <si>
    <t>NO38001/17</t>
  </si>
  <si>
    <t>Lappehiets Optimistiske Aliisa</t>
  </si>
  <si>
    <t>NO38002/17</t>
  </si>
  <si>
    <t>Lappehiets Observante Balto</t>
  </si>
  <si>
    <t>NO38003/17</t>
  </si>
  <si>
    <t>Lappehiets Omsorgsfulle Troya</t>
  </si>
  <si>
    <t>NO38005/17</t>
  </si>
  <si>
    <t>Lappehiets OMG! Sirius</t>
  </si>
  <si>
    <t>NO38004/17</t>
  </si>
  <si>
    <t>Lappehiets Oppfinnsomme Oskar</t>
  </si>
  <si>
    <t>FI38246/17</t>
  </si>
  <si>
    <t>Expected Hudson</t>
  </si>
  <si>
    <t>FI10099/14</t>
  </si>
  <si>
    <t>Rahkkasan Innovative Brad</t>
  </si>
  <si>
    <t>FI38249/17</t>
  </si>
  <si>
    <t>Expected Stephanie</t>
  </si>
  <si>
    <t>FI38247/17</t>
  </si>
  <si>
    <t>Expected Harrison</t>
  </si>
  <si>
    <t>Tarvainen, Juuli</t>
  </si>
  <si>
    <t>NO37625/17</t>
  </si>
  <si>
    <t>Brocaire's Alo Aponivi</t>
  </si>
  <si>
    <t>NO37626/17</t>
  </si>
  <si>
    <t>Brocaire's Alo Aranck</t>
  </si>
  <si>
    <t>NO37624/17</t>
  </si>
  <si>
    <t>Brocaire's Alo Apisi</t>
  </si>
  <si>
    <t>NO37623/17</t>
  </si>
  <si>
    <t>Brocaire's Amu Aleshanee</t>
  </si>
  <si>
    <t>NO37622/17</t>
  </si>
  <si>
    <t>Brocaire's Amu Aiyana</t>
  </si>
  <si>
    <t>SE24351/2017</t>
  </si>
  <si>
    <t>Black Blossom Lady Kaya</t>
  </si>
  <si>
    <t>SE55615/2014</t>
  </si>
  <si>
    <t>Black Blossom Troll Twist</t>
  </si>
  <si>
    <t>SE56961/2010</t>
  </si>
  <si>
    <t>Black Blossom Lady Saimi</t>
  </si>
  <si>
    <t>NO37261/17</t>
  </si>
  <si>
    <t>Napakettu Ihmet</t>
  </si>
  <si>
    <t>NO37262/17</t>
  </si>
  <si>
    <t>Napakettu Ikuinen</t>
  </si>
  <si>
    <t>NO37263/17</t>
  </si>
  <si>
    <t>Napakettu Ilman</t>
  </si>
  <si>
    <t>NO37264/17</t>
  </si>
  <si>
    <t>Napakettu Ihaniinen</t>
  </si>
  <si>
    <t>NO37265/17</t>
  </si>
  <si>
    <t>Napakettu Iloinen</t>
  </si>
  <si>
    <t>NO37266/17</t>
  </si>
  <si>
    <t>Napakettu Idee</t>
  </si>
  <si>
    <t>NO39119/17</t>
  </si>
  <si>
    <t>Kvitsymras Ealas Balto</t>
  </si>
  <si>
    <t>NO39118/17</t>
  </si>
  <si>
    <t>Kvitsymras Eero</t>
  </si>
  <si>
    <t>NO39120/17</t>
  </si>
  <si>
    <t>Kvitsymras Enso</t>
  </si>
  <si>
    <t>NO39121/17</t>
  </si>
  <si>
    <t>Kvitsymras Eadna</t>
  </si>
  <si>
    <t>NO39122/17</t>
  </si>
  <si>
    <t>Kvitsymras Elsa</t>
  </si>
  <si>
    <t>NO39123/17</t>
  </si>
  <si>
    <t>Kvitsymras Embla</t>
  </si>
  <si>
    <t>NO44129/17</t>
  </si>
  <si>
    <t>Joey</t>
  </si>
  <si>
    <t>Holt, Ørjan</t>
  </si>
  <si>
    <t>NO44130/17</t>
  </si>
  <si>
    <t>Sunny</t>
  </si>
  <si>
    <t>NO44131/17</t>
  </si>
  <si>
    <t>NO44132/17</t>
  </si>
  <si>
    <t>Knut</t>
  </si>
  <si>
    <t>NO44133/17</t>
  </si>
  <si>
    <t>Bacco</t>
  </si>
  <si>
    <t>NO44134/17</t>
  </si>
  <si>
    <t>Zero</t>
  </si>
  <si>
    <t>NO38968/17</t>
  </si>
  <si>
    <t>Johnsen, Lena Brittsdatter</t>
  </si>
  <si>
    <t>NO38969/17</t>
  </si>
  <si>
    <t>NO38970/17</t>
  </si>
  <si>
    <t>Snotra</t>
  </si>
  <si>
    <t>NO38971/17</t>
  </si>
  <si>
    <t>Hyndia</t>
  </si>
  <si>
    <t>NO38972/17</t>
  </si>
  <si>
    <t>Frigg</t>
  </si>
  <si>
    <t>SE36515/2017</t>
  </si>
  <si>
    <t>Lapinlumon Cuura</t>
  </si>
  <si>
    <t>NO41440/17</t>
  </si>
  <si>
    <t>Articpro's Words Can`t Describe</t>
  </si>
  <si>
    <t>NO41441/17</t>
  </si>
  <si>
    <t>Articpro's Walk With Me</t>
  </si>
  <si>
    <t>NO41442/17</t>
  </si>
  <si>
    <t>Articpro's Wanted By All</t>
  </si>
  <si>
    <t>NO41443/17</t>
  </si>
  <si>
    <t>Articpro's Winning Is Everything</t>
  </si>
  <si>
    <t>NO41444/17</t>
  </si>
  <si>
    <t>Articpro's Winter Is Coming</t>
  </si>
  <si>
    <t>NO56539/17</t>
  </si>
  <si>
    <t>Engedalen, Anne-Marie</t>
  </si>
  <si>
    <t>FI27422/17</t>
  </si>
  <si>
    <t>Hippusen Dalventaika</t>
  </si>
  <si>
    <t>FI43951/14</t>
  </si>
  <si>
    <t>Tassutuvan Kelpokaveri</t>
  </si>
  <si>
    <t>FI27424/17</t>
  </si>
  <si>
    <t>Hippusen Dykkylumi</t>
  </si>
  <si>
    <t>SE24650/2017</t>
  </si>
  <si>
    <t>Emylovias Albus</t>
  </si>
  <si>
    <t>SE58133/2012</t>
  </si>
  <si>
    <t>Lapinlumon Ilonpilke</t>
  </si>
  <si>
    <t>SE58450/2014</t>
  </si>
  <si>
    <t>Skinnargrändens Saga</t>
  </si>
  <si>
    <t>Eriksson, Emilia</t>
  </si>
  <si>
    <t>NO43110/17</t>
  </si>
  <si>
    <t>Keiserkrona's Mio</t>
  </si>
  <si>
    <t>NO43111/17</t>
  </si>
  <si>
    <t>Keiserkrona's Miko</t>
  </si>
  <si>
    <t>NO43112/17</t>
  </si>
  <si>
    <t>Keiserkrona's Miss Nikita</t>
  </si>
  <si>
    <t>NO43113/17</t>
  </si>
  <si>
    <t>Keiserkrona's Miss Nord</t>
  </si>
  <si>
    <t>NO43114/17</t>
  </si>
  <si>
    <t>Keiserkrona's Misi</t>
  </si>
  <si>
    <t>NO43532/17</t>
  </si>
  <si>
    <t>Born To Rule Harrison Wells</t>
  </si>
  <si>
    <t>NO43533/17</t>
  </si>
  <si>
    <t>Born To Rule Hawk Girl Shiera</t>
  </si>
  <si>
    <t>NO43534/17</t>
  </si>
  <si>
    <t>Born To Rule Heat Wave</t>
  </si>
  <si>
    <t>FI28875/17</t>
  </si>
  <si>
    <t>Suopunkitytön Suomipoika</t>
  </si>
  <si>
    <t>FI36908/15</t>
  </si>
  <si>
    <t>Buorre</t>
  </si>
  <si>
    <t>FI10357/14</t>
  </si>
  <si>
    <t>Suopunkitytön Taikatuohi</t>
  </si>
  <si>
    <t>NO43480/17</t>
  </si>
  <si>
    <t>Lønnelappen Chii Kira</t>
  </si>
  <si>
    <t>NO43476/17</t>
  </si>
  <si>
    <t>Lønnelappen Cayenna</t>
  </si>
  <si>
    <t>NO43477/17</t>
  </si>
  <si>
    <t>Lønnelappen Chia Mira</t>
  </si>
  <si>
    <t>NO43478/17</t>
  </si>
  <si>
    <t>Lønnelappen Chili Luna</t>
  </si>
  <si>
    <t>NO43479/17</t>
  </si>
  <si>
    <t>Lønnelappen Chibi Pepsi</t>
  </si>
  <si>
    <t>NO43475/17</t>
  </si>
  <si>
    <t>Lønnelappen Caprino</t>
  </si>
  <si>
    <t>NO43474/17</t>
  </si>
  <si>
    <t>Lønnelappen Cleo</t>
  </si>
  <si>
    <t>SE29786/2017</t>
  </si>
  <si>
    <t>Magiica's Turmalin</t>
  </si>
  <si>
    <t>SE19210/2014</t>
  </si>
  <si>
    <t>SE19744/2014</t>
  </si>
  <si>
    <t>Magiica's Ravna</t>
  </si>
  <si>
    <t>NO43889/17</t>
  </si>
  <si>
    <t>Lønnelappen Delicious Bess</t>
  </si>
  <si>
    <t>NO43890/17</t>
  </si>
  <si>
    <t>Lønnelappen Diva Lucy</t>
  </si>
  <si>
    <t>NO43891/17</t>
  </si>
  <si>
    <t>Lønnelappen Dechila</t>
  </si>
  <si>
    <t>NO43885/17</t>
  </si>
  <si>
    <t>Lønnelappen Dion</t>
  </si>
  <si>
    <t>NO43886/17</t>
  </si>
  <si>
    <t>Lønnelappen Daga</t>
  </si>
  <si>
    <t>NO43887/17</t>
  </si>
  <si>
    <t>Lønnelappen Dolla</t>
  </si>
  <si>
    <t>NO43888/17</t>
  </si>
  <si>
    <t>Lønnelappen Dehlia Kelsi</t>
  </si>
  <si>
    <t>NO41599/17</t>
  </si>
  <si>
    <t>Lappejentas Oi</t>
  </si>
  <si>
    <t>NO41600/17</t>
  </si>
  <si>
    <t>Lappejentas Oskari Aragorn</t>
  </si>
  <si>
    <t>NO41601/17</t>
  </si>
  <si>
    <t>Lappejentas Omira</t>
  </si>
  <si>
    <t>NO41602/17</t>
  </si>
  <si>
    <t>Lappejentas Onja</t>
  </si>
  <si>
    <t>NO41603/17</t>
  </si>
  <si>
    <t>Lappejentas Oda</t>
  </si>
  <si>
    <t>NO41604/17</t>
  </si>
  <si>
    <t>Lappejentas Ofelia</t>
  </si>
  <si>
    <t>SE38122/2017</t>
  </si>
  <si>
    <t>Lapinlumon Dupasvilla</t>
  </si>
  <si>
    <t>SE36510/2017</t>
  </si>
  <si>
    <t>Lapinlumon Emmiliina</t>
  </si>
  <si>
    <t>SE32399/2017</t>
  </si>
  <si>
    <t>Lapinlunas Willihelmi</t>
  </si>
  <si>
    <t>FI30991/17</t>
  </si>
  <si>
    <t>Pakkaspöksyn Big Farkas</t>
  </si>
  <si>
    <t>FI43952/14</t>
  </si>
  <si>
    <t>Tassutuvan Kilpakosija</t>
  </si>
  <si>
    <t>FI24148/13</t>
  </si>
  <si>
    <t>Joccarilla Viima</t>
  </si>
  <si>
    <t>Gröhn, Kati</t>
  </si>
  <si>
    <t>NO45456/17</t>
  </si>
  <si>
    <t>Articpro's Xplore The World</t>
  </si>
  <si>
    <t>NO45455/17</t>
  </si>
  <si>
    <t>Articpro's Xtra Special One</t>
  </si>
  <si>
    <t>NO45457/17</t>
  </si>
  <si>
    <t>Articpro's Xtreme Dream</t>
  </si>
  <si>
    <t>NO45458/17</t>
  </si>
  <si>
    <t>Articpro's Xcited To Be Here</t>
  </si>
  <si>
    <t>NO45459/17</t>
  </si>
  <si>
    <t>Articpro's Xman Of The North</t>
  </si>
  <si>
    <t>NO45460/17</t>
  </si>
  <si>
    <t>Articpro's Xclusivity Is Standard</t>
  </si>
  <si>
    <t>SE35502/2017</t>
  </si>
  <si>
    <t>Lappizaros Aragorn</t>
  </si>
  <si>
    <t>SE40236/2010</t>
  </si>
  <si>
    <t>Lappizaros Jezzy</t>
  </si>
  <si>
    <t>NO45055/17</t>
  </si>
  <si>
    <t>Lappe Tikko's V-Nero</t>
  </si>
  <si>
    <t>NO45056/17</t>
  </si>
  <si>
    <t>Lappe Tikko's V-Shankley</t>
  </si>
  <si>
    <t>NO45057/17</t>
  </si>
  <si>
    <t>Lappe Tikko's V-Bajas</t>
  </si>
  <si>
    <t>NO45058/17</t>
  </si>
  <si>
    <t>Lappe Tikko's V-Isko</t>
  </si>
  <si>
    <t>NO45059/17</t>
  </si>
  <si>
    <t>Lappe Tikko's V-Aivo</t>
  </si>
  <si>
    <t>NO45060/17</t>
  </si>
  <si>
    <t>Lappe Tikko's V-Saga</t>
  </si>
  <si>
    <t>NO45061/17</t>
  </si>
  <si>
    <t>Lappe Tikko's Vánnjá</t>
  </si>
  <si>
    <t>NO47184/17</t>
  </si>
  <si>
    <t>NO47185/17</t>
  </si>
  <si>
    <t>Festus</t>
  </si>
  <si>
    <t>NO47186/17</t>
  </si>
  <si>
    <t>NO47187/17</t>
  </si>
  <si>
    <t>NO47191/17</t>
  </si>
  <si>
    <t>Zelda</t>
  </si>
  <si>
    <t>NO47190/17</t>
  </si>
  <si>
    <t>NO47189/17</t>
  </si>
  <si>
    <t>NO47188/17</t>
  </si>
  <si>
    <t>FI38389/17</t>
  </si>
  <si>
    <t>Expected Sadepisara</t>
  </si>
  <si>
    <t>FI38394/17</t>
  </si>
  <si>
    <t>Expected Myrskypilvi</t>
  </si>
  <si>
    <t>NO48165/17</t>
  </si>
  <si>
    <t>Yatzy av Vintervidda</t>
  </si>
  <si>
    <t>NO48116/17</t>
  </si>
  <si>
    <t>Brocaire's Magic Nomine</t>
  </si>
  <si>
    <t>NO48117/17</t>
  </si>
  <si>
    <t>Brocaire's Adorable Daddygirl</t>
  </si>
  <si>
    <t>NO48118/17</t>
  </si>
  <si>
    <t>Brocaire's vuoristo poika ante</t>
  </si>
  <si>
    <t>NO48119/17</t>
  </si>
  <si>
    <t>Brocaire's shadowy nyx</t>
  </si>
  <si>
    <t>NO48120/17</t>
  </si>
  <si>
    <t>Brocaire's tiko in exchange</t>
  </si>
  <si>
    <t>SE35970/2017</t>
  </si>
  <si>
    <t>Dagsmejans Mad Max</t>
  </si>
  <si>
    <t>SE46750/2011</t>
  </si>
  <si>
    <t>Vallarjäntans Cactus</t>
  </si>
  <si>
    <t>SE58365/2013</t>
  </si>
  <si>
    <t>Dagsmejans Elita</t>
  </si>
  <si>
    <t>SE42292/2017</t>
  </si>
  <si>
    <t>Newcroft's Margaret</t>
  </si>
  <si>
    <t>SE57651/2011</t>
  </si>
  <si>
    <t>Månskimrans Pomi Pumah</t>
  </si>
  <si>
    <t>NO49443/17</t>
  </si>
  <si>
    <t>Sorteberg, Geir Olav Liodden</t>
  </si>
  <si>
    <t>NO49444/17</t>
  </si>
  <si>
    <t>Thelma</t>
  </si>
  <si>
    <t>NO49445/17</t>
  </si>
  <si>
    <t>Mirja</t>
  </si>
  <si>
    <t>NO49446/17</t>
  </si>
  <si>
    <t>Solan</t>
  </si>
  <si>
    <t>NO49447/17</t>
  </si>
  <si>
    <t>Aragorn</t>
  </si>
  <si>
    <t>NO49448/17</t>
  </si>
  <si>
    <t>Anera</t>
  </si>
  <si>
    <t>SE38746/2017</t>
  </si>
  <si>
    <t>Rödmossa Faxe</t>
  </si>
  <si>
    <t>SE18484/2013</t>
  </si>
  <si>
    <t>Lejoncrona Esko</t>
  </si>
  <si>
    <t>SE46040/2012</t>
  </si>
  <si>
    <t>Rödmossa Kimbla</t>
  </si>
  <si>
    <t>SE38748/2017</t>
  </si>
  <si>
    <t>Rödmossa Fiona</t>
  </si>
  <si>
    <t>SE38800/2017</t>
  </si>
  <si>
    <t>Plymspireas Defa</t>
  </si>
  <si>
    <t>SE53287/2015</t>
  </si>
  <si>
    <t>Plymspireas Aigi</t>
  </si>
  <si>
    <t>SE41462/2017</t>
  </si>
  <si>
    <t>Rödmossa Goblin</t>
  </si>
  <si>
    <t>SE32461/2013</t>
  </si>
  <si>
    <t>Rödmossa Paddie</t>
  </si>
  <si>
    <t>SE49726/2011</t>
  </si>
  <si>
    <t>Rödmossa Aurora</t>
  </si>
  <si>
    <t>NO49245/17</t>
  </si>
  <si>
    <t>Vinternattas Embla</t>
  </si>
  <si>
    <t>NO49246/17</t>
  </si>
  <si>
    <t>Vinternattas Echo</t>
  </si>
  <si>
    <t>NO49247/17</t>
  </si>
  <si>
    <t>Vinternattas Ellie</t>
  </si>
  <si>
    <t>NO49249/17</t>
  </si>
  <si>
    <t>Vinternattas Emmi</t>
  </si>
  <si>
    <t>NO49248/17</t>
  </si>
  <si>
    <t>Vinternattas Eric jr</t>
  </si>
  <si>
    <t>NO49250/17</t>
  </si>
  <si>
    <t>Vinternattas Erica</t>
  </si>
  <si>
    <t>NO49251/17</t>
  </si>
  <si>
    <t>Vinternattas Evi</t>
  </si>
  <si>
    <t>NO41571/20</t>
  </si>
  <si>
    <t>Ránne-Buljo</t>
  </si>
  <si>
    <t>NO51364/17</t>
  </si>
  <si>
    <t>Àrbbola's Isterklumpen Ister</t>
  </si>
  <si>
    <t>FI42373/17</t>
  </si>
  <si>
    <t>Jarfa's Karhunkainalo</t>
  </si>
  <si>
    <t>NO49177/17</t>
  </si>
  <si>
    <t>Myeiko's Igor</t>
  </si>
  <si>
    <t>NO49178/17</t>
  </si>
  <si>
    <t>Myeiko's Issko</t>
  </si>
  <si>
    <t>NO49179/17</t>
  </si>
  <si>
    <t>Myeiko's Ikaros</t>
  </si>
  <si>
    <t>NO49180/17</t>
  </si>
  <si>
    <t>Myeiko's Ilo</t>
  </si>
  <si>
    <t>NO49181/17</t>
  </si>
  <si>
    <t>Myeiko's Ipsi</t>
  </si>
  <si>
    <t>NO49182/17</t>
  </si>
  <si>
    <t>Myeiko's Ine</t>
  </si>
  <si>
    <t>NO49183/17</t>
  </si>
  <si>
    <t>Myeiko's Ikita</t>
  </si>
  <si>
    <t>NO49184/17</t>
  </si>
  <si>
    <t>Myeiko's Indi</t>
  </si>
  <si>
    <t>SE42473/2017</t>
  </si>
  <si>
    <t>Winner's Team's Ivanhoe</t>
  </si>
  <si>
    <t>SE47371/2012</t>
  </si>
  <si>
    <t>Trellelyckans Filur</t>
  </si>
  <si>
    <t>NO52877/17</t>
  </si>
  <si>
    <t>Born To Rule Igneous Rock</t>
  </si>
  <si>
    <t>NO52878/17</t>
  </si>
  <si>
    <t>Born To Rule Imperial Jade</t>
  </si>
  <si>
    <t>NO52879/17</t>
  </si>
  <si>
    <t>Born To Rule Inverall Sapphire</t>
  </si>
  <si>
    <t>NO52568/17</t>
  </si>
  <si>
    <t>Articpro's You Can Do It</t>
  </si>
  <si>
    <t>NO52569/17</t>
  </si>
  <si>
    <t>Articpro's You Are Faithful</t>
  </si>
  <si>
    <t>NO52570/17</t>
  </si>
  <si>
    <t>Articpro's You'll Never Walk Alone</t>
  </si>
  <si>
    <t>NO52571/17</t>
  </si>
  <si>
    <t>Articpro's Yale Yasmin</t>
  </si>
  <si>
    <t>NO52572/17</t>
  </si>
  <si>
    <t>Articpro's Yes I Am The One</t>
  </si>
  <si>
    <t>NO52573/17</t>
  </si>
  <si>
    <t>Articpro's Yours Forever</t>
  </si>
  <si>
    <t>NO52574/17</t>
  </si>
  <si>
    <t>Articpro's Yesterday Is Gone</t>
  </si>
  <si>
    <t>NO49942/17</t>
  </si>
  <si>
    <t>Dompel Dimpel's Five Aces Jackie</t>
  </si>
  <si>
    <t>SE13892/2013</t>
  </si>
  <si>
    <t>Herding Instinct's Onni-Poika</t>
  </si>
  <si>
    <t>NO49943/17</t>
  </si>
  <si>
    <t>Dompel Dimpel's Guardians Lerke</t>
  </si>
  <si>
    <t>NO49944/17</t>
  </si>
  <si>
    <t>Dompel Dimpel's Breakout Mila</t>
  </si>
  <si>
    <t>NO49945/17</t>
  </si>
  <si>
    <t>Dompel Dimpel's D' Untouchables Nyx</t>
  </si>
  <si>
    <t>NO49946/17</t>
  </si>
  <si>
    <t>Dompel Dimpel's No Surrender Nelli</t>
  </si>
  <si>
    <t>NO49947/17</t>
  </si>
  <si>
    <t>Dompel Dimpel's Son o Anarchy Zanko</t>
  </si>
  <si>
    <t>NO49948/17</t>
  </si>
  <si>
    <t>Dompel Dimpel's Lord o Loyalty Arax</t>
  </si>
  <si>
    <t>NO49949/17</t>
  </si>
  <si>
    <t>Dompel Dimpel's Ironhead Rakas</t>
  </si>
  <si>
    <t>NO49957/17</t>
  </si>
  <si>
    <t>Ahmakoira's Rime</t>
  </si>
  <si>
    <t>NO49958/17</t>
  </si>
  <si>
    <t>Ahmakoira's Kuling</t>
  </si>
  <si>
    <t>NO49959/17</t>
  </si>
  <si>
    <t>Ahmakoira's Dugg</t>
  </si>
  <si>
    <t>NO49960/17</t>
  </si>
  <si>
    <t>Ahmakoira's Linne</t>
  </si>
  <si>
    <t>FI43807/17</t>
  </si>
  <si>
    <t>Taikalumon Kesäheinä</t>
  </si>
  <si>
    <t>FI40442/12</t>
  </si>
  <si>
    <t>NO52691/17</t>
  </si>
  <si>
    <t>Lappehiets Praktfulle Kompis</t>
  </si>
  <si>
    <t>NO52692/17</t>
  </si>
  <si>
    <t>Lappehiets Prinsesse Milla</t>
  </si>
  <si>
    <t>NO52693/17</t>
  </si>
  <si>
    <t>Lappehiets Populære Eva</t>
  </si>
  <si>
    <t>NO52694/17</t>
  </si>
  <si>
    <t>Lappehiets Positive Kenzi</t>
  </si>
  <si>
    <t>NO52354/17</t>
  </si>
  <si>
    <t>Lappelands Onninen</t>
  </si>
  <si>
    <t>NO52355/17</t>
  </si>
  <si>
    <t>Lappelands Onni Mies</t>
  </si>
  <si>
    <t>NO52356/17</t>
  </si>
  <si>
    <t>Lappelands Oiva Koira</t>
  </si>
  <si>
    <t>NO52357/17</t>
  </si>
  <si>
    <t>Lappelands Onnekas Tyttö</t>
  </si>
  <si>
    <t>NO52358/17</t>
  </si>
  <si>
    <t>Lappelands Onnea Elämässä</t>
  </si>
  <si>
    <t>NO52277/17</t>
  </si>
  <si>
    <t>Flokkenfager Bellagio</t>
  </si>
  <si>
    <t>NO52278/17</t>
  </si>
  <si>
    <t>Flokkenfager Circus Circus</t>
  </si>
  <si>
    <t>NO52279/17</t>
  </si>
  <si>
    <t>Flokkenfager Cosmopolitan</t>
  </si>
  <si>
    <t>NO52280/17</t>
  </si>
  <si>
    <t>Flokkenfager Caesars Palace</t>
  </si>
  <si>
    <t>NO52281/17</t>
  </si>
  <si>
    <t>Flokkenfager Wynn</t>
  </si>
  <si>
    <t>NO52283/17</t>
  </si>
  <si>
    <t>Flokkenfager Luxor</t>
  </si>
  <si>
    <t>NO52282/17</t>
  </si>
  <si>
    <t>Flokkenfager Mirage</t>
  </si>
  <si>
    <t>FI51550/17</t>
  </si>
  <si>
    <t>Pakkaspeikon Peski</t>
  </si>
  <si>
    <t>FI52848/19</t>
  </si>
  <si>
    <t>FI15004/16</t>
  </si>
  <si>
    <t>Lecibsin Tiilia</t>
  </si>
  <si>
    <t>Karhula, Tanja</t>
  </si>
  <si>
    <t>NO54189/17</t>
  </si>
  <si>
    <t>Àrbbola's Jordnære Jussi</t>
  </si>
  <si>
    <t>NO54190/17</t>
  </si>
  <si>
    <t>Àrbbola's Joviale Jenny</t>
  </si>
  <si>
    <t>NO54187/17</t>
  </si>
  <si>
    <t>Àrbbola's Jerve Jølle</t>
  </si>
  <si>
    <t>NO54188/17</t>
  </si>
  <si>
    <t>Àrbbola's jublende Jasmin</t>
  </si>
  <si>
    <t>NO53560/17</t>
  </si>
  <si>
    <t>Lappelands Putte Mattis APW</t>
  </si>
  <si>
    <t>NO53561/17</t>
  </si>
  <si>
    <t>Lappelands Pippuria Poika</t>
  </si>
  <si>
    <t>NO53562/17</t>
  </si>
  <si>
    <t>Lappelands Peikko Prinssi</t>
  </si>
  <si>
    <t>NO53563/17</t>
  </si>
  <si>
    <t>Lappelands Pieni Unelma</t>
  </si>
  <si>
    <t>NO53564/17</t>
  </si>
  <si>
    <t>Lappelands Pikku Ihana</t>
  </si>
  <si>
    <t>NO53565/17</t>
  </si>
  <si>
    <t>Lappelands Prinsessa Päivä</t>
  </si>
  <si>
    <t>NO53566/17</t>
  </si>
  <si>
    <t>Lappelands Paras Pauliina</t>
  </si>
  <si>
    <t>NO52784/17</t>
  </si>
  <si>
    <t>Brocaire's black rubin boy</t>
  </si>
  <si>
    <t>NO52785/17</t>
  </si>
  <si>
    <t>Brocaire's daddy`s diamond girl</t>
  </si>
  <si>
    <t>NO52786/17</t>
  </si>
  <si>
    <t>Brocaire's schimmery diamond girl</t>
  </si>
  <si>
    <t>NO52787/17</t>
  </si>
  <si>
    <t>Brocaire's shiny diamond girl</t>
  </si>
  <si>
    <t>NO52788/17</t>
  </si>
  <si>
    <t>Brocaire's sparkling diamond girl</t>
  </si>
  <si>
    <t>NO52789/17</t>
  </si>
  <si>
    <t>Brocaire's lovely diamond girl</t>
  </si>
  <si>
    <t>NO52790/17</t>
  </si>
  <si>
    <t>Brocaire's black diamond girl</t>
  </si>
  <si>
    <t>NO55083/17</t>
  </si>
  <si>
    <t>Kalo Skilo's Johnny B Goode</t>
  </si>
  <si>
    <t>NO55084/17</t>
  </si>
  <si>
    <t>Kalo Skilo's Nothing But A Hounddog</t>
  </si>
  <si>
    <t>NO55085/17</t>
  </si>
  <si>
    <t>Kalo Skilo's Shake Rattle And Roll</t>
  </si>
  <si>
    <t>NO55086/17</t>
  </si>
  <si>
    <t>Kalo Skilo's Wop Bop A Loo Bop</t>
  </si>
  <si>
    <t>NO55087/17</t>
  </si>
  <si>
    <t>Kalo Skilo's Let's Twist Again</t>
  </si>
  <si>
    <t>NO55088/17</t>
  </si>
  <si>
    <t>Kalo Skilo's I'm All Shook Up</t>
  </si>
  <si>
    <t>NO55089/17</t>
  </si>
  <si>
    <t>Kalo Skilo's Twist And Shout</t>
  </si>
  <si>
    <t>NO55090/17</t>
  </si>
  <si>
    <t>Kalo Skilo's Jailhouse Rock</t>
  </si>
  <si>
    <t>SE51202/2017</t>
  </si>
  <si>
    <t>Newcroft's Haley</t>
  </si>
  <si>
    <t>SE37952/2014</t>
  </si>
  <si>
    <t>FI49188/17</t>
  </si>
  <si>
    <t>Jehnajan Ompa Kyllä Kälämi</t>
  </si>
  <si>
    <t>NO55776/17</t>
  </si>
  <si>
    <t>Kvitsymras Fant</t>
  </si>
  <si>
    <t>NO55777/17</t>
  </si>
  <si>
    <t>Kvitsymras Finn</t>
  </si>
  <si>
    <t>NO55778/17</t>
  </si>
  <si>
    <t>Kvitsymras Frost</t>
  </si>
  <si>
    <t>NO55779/17</t>
  </si>
  <si>
    <t>Kvitsymras Fenta</t>
  </si>
  <si>
    <t>NO55780/17</t>
  </si>
  <si>
    <t>Kvitsymras Fagra</t>
  </si>
  <si>
    <t>NO55781/17</t>
  </si>
  <si>
    <t>Kvitsymras Frøya</t>
  </si>
  <si>
    <t>FI50184/17</t>
  </si>
  <si>
    <t>Pikku-Pakkasyön Kaunehin Oot</t>
  </si>
  <si>
    <t>FI19599/15</t>
  </si>
  <si>
    <t>NO57127/17</t>
  </si>
  <si>
    <t>Snøhvit av Vintervidda</t>
  </si>
  <si>
    <t>NO57128/17</t>
  </si>
  <si>
    <t>Gullhår av Vintervidda</t>
  </si>
  <si>
    <t>NO57129/17</t>
  </si>
  <si>
    <t>Tornerose av Vintervidda</t>
  </si>
  <si>
    <t>NO57130/17</t>
  </si>
  <si>
    <t>Askepott av Vintervidda</t>
  </si>
  <si>
    <t>NO57131/17</t>
  </si>
  <si>
    <t>Soria Moria av Vintervidda</t>
  </si>
  <si>
    <t>NO57132/17</t>
  </si>
  <si>
    <t>Kvitebjørn av Vintervidda</t>
  </si>
  <si>
    <t>NO57133/17</t>
  </si>
  <si>
    <t>Peik av Vintervidda</t>
  </si>
  <si>
    <t>NO57134/17</t>
  </si>
  <si>
    <t>Askeladden av Vintervidda</t>
  </si>
  <si>
    <t>NO57135/17</t>
  </si>
  <si>
    <t>Veslefrikk av Vintervidda</t>
  </si>
  <si>
    <t>NO57136/17</t>
  </si>
  <si>
    <t>Tyrihans av Vintervidda</t>
  </si>
  <si>
    <t>NO53757/17</t>
  </si>
  <si>
    <t>Brocaire's he rules the way</t>
  </si>
  <si>
    <t>NO53756/17</t>
  </si>
  <si>
    <t>Brocaire's he rules them all</t>
  </si>
  <si>
    <t>NO53755/17</t>
  </si>
  <si>
    <t>Brocaire's he rules again</t>
  </si>
  <si>
    <t>NO53754/17</t>
  </si>
  <si>
    <t>Brocaire's he rules all over</t>
  </si>
  <si>
    <t>NO53752/17</t>
  </si>
  <si>
    <t>Brocaire's she rules the game</t>
  </si>
  <si>
    <t>NO53753/17</t>
  </si>
  <si>
    <t>Brocaire's she rules the show</t>
  </si>
  <si>
    <t>NO57022/17</t>
  </si>
  <si>
    <t>Articpro's Zhadow Man</t>
  </si>
  <si>
    <t>NO57023/17</t>
  </si>
  <si>
    <t>Articpro's Zomeone Like You</t>
  </si>
  <si>
    <t>NO57024/17</t>
  </si>
  <si>
    <t>Articpro's Zky Captain</t>
  </si>
  <si>
    <t>NO57025/17</t>
  </si>
  <si>
    <t>Articpro's Zleeping Beauty</t>
  </si>
  <si>
    <t>NO57026/17</t>
  </si>
  <si>
    <t>Articpro's Zhining Glory</t>
  </si>
  <si>
    <t>NO57027/17</t>
  </si>
  <si>
    <t>Articpro's Zilver In Bronze</t>
  </si>
  <si>
    <t>NO57028/17</t>
  </si>
  <si>
    <t>Articpro's Zhe's The One</t>
  </si>
  <si>
    <t>SE53426/2017</t>
  </si>
  <si>
    <t>Hoodwink's Millimol</t>
  </si>
  <si>
    <t>SE43060/2013</t>
  </si>
  <si>
    <t>FI15103/18</t>
  </si>
  <si>
    <t>Majålkes Svea-Molinski</t>
  </si>
  <si>
    <t>SE55294/2017</t>
  </si>
  <si>
    <t>Majålkes Salo</t>
  </si>
  <si>
    <t>SE55297/2017</t>
  </si>
  <si>
    <t>Majålkes Skajja</t>
  </si>
  <si>
    <t>SE55298/2017</t>
  </si>
  <si>
    <t>Majålkes Sakka</t>
  </si>
  <si>
    <t>SE58942/2017</t>
  </si>
  <si>
    <t>Lapinlumon Hallaturkki</t>
  </si>
  <si>
    <t>SE58868/2017</t>
  </si>
  <si>
    <t>Fidelis Hurjan Komia</t>
  </si>
  <si>
    <t>NO55075/17</t>
  </si>
  <si>
    <t>Lumikki Link</t>
  </si>
  <si>
    <t>NO55072/17</t>
  </si>
  <si>
    <t>Lumikki Lilla</t>
  </si>
  <si>
    <t>NO55073/17</t>
  </si>
  <si>
    <t>Lumikki Lanaya</t>
  </si>
  <si>
    <t>NO55071/17</t>
  </si>
  <si>
    <t>Lumikki Linux</t>
  </si>
  <si>
    <t>NO55074/17</t>
  </si>
  <si>
    <t>Lumikki Leija</t>
  </si>
  <si>
    <t>NO57798/17</t>
  </si>
  <si>
    <t>Articpro's Almmálaš Čammo</t>
  </si>
  <si>
    <t>NO57799/17</t>
  </si>
  <si>
    <t>Articpro's Álo Somás</t>
  </si>
  <si>
    <t>NO57800/17</t>
  </si>
  <si>
    <t>Articpro's Áiggošii Máilmmi</t>
  </si>
  <si>
    <t>NO57801/17</t>
  </si>
  <si>
    <t>Articpro's Áhčči Gánda</t>
  </si>
  <si>
    <t>NO57802/17</t>
  </si>
  <si>
    <t>Articpro's Ále Vuordde Mu</t>
  </si>
  <si>
    <t>NO57803/17</t>
  </si>
  <si>
    <t>Articpro's Áigi Lea Boahtan</t>
  </si>
  <si>
    <t>NO55545/17</t>
  </si>
  <si>
    <t>Dompel Dimpel's Snow White Unicorn</t>
  </si>
  <si>
    <t>SE31877/2010</t>
  </si>
  <si>
    <t>Black Blossom Lord Pablo</t>
  </si>
  <si>
    <t>NO55546/17</t>
  </si>
  <si>
    <t>Dompel Dimpel's Grumpy's Kong Pao</t>
  </si>
  <si>
    <t>NO55547/17</t>
  </si>
  <si>
    <t>Dompel Dimpel's Dopey's Thai Dragon</t>
  </si>
  <si>
    <t>NO55548/17</t>
  </si>
  <si>
    <t>Dompel Dimpel's Bashful BrainStrain</t>
  </si>
  <si>
    <t>NO55549/17</t>
  </si>
  <si>
    <t>Dompel Dimpel's Doc's Devil Tounge</t>
  </si>
  <si>
    <t>NO55550/17</t>
  </si>
  <si>
    <t>Dompel Dimpel's Happy's Habanero</t>
  </si>
  <si>
    <t>NO55551/17</t>
  </si>
  <si>
    <t>Dompel Dimpel's Sleepy's Super Naga</t>
  </si>
  <si>
    <t>NO55552/17</t>
  </si>
  <si>
    <t>Dompel Dimpel's Sneezy ScovileScale</t>
  </si>
  <si>
    <t>NO57506/17</t>
  </si>
  <si>
    <t>A-Leo</t>
  </si>
  <si>
    <t>Lygre, Sandra</t>
  </si>
  <si>
    <t>NO57507/17</t>
  </si>
  <si>
    <t>A-Saimo</t>
  </si>
  <si>
    <t>NO57508/17</t>
  </si>
  <si>
    <t>A-Akiila</t>
  </si>
  <si>
    <t>SE55758/2017</t>
  </si>
  <si>
    <t>Lapprikets Ginza</t>
  </si>
  <si>
    <t>SE40232/2014</t>
  </si>
  <si>
    <t>Lapprott's Algott</t>
  </si>
  <si>
    <t>NO56851/17</t>
  </si>
  <si>
    <t>Lumikki Max</t>
  </si>
  <si>
    <t>FI44231/14</t>
  </si>
  <si>
    <t>Expected Snickers</t>
  </si>
  <si>
    <t>NO56852/17</t>
  </si>
  <si>
    <t>Lumikki Mio</t>
  </si>
  <si>
    <t>NO56853/17</t>
  </si>
  <si>
    <t>Lumikki Mjölnir</t>
  </si>
  <si>
    <t>NO56854/17</t>
  </si>
  <si>
    <t>Lumikki Mocca</t>
  </si>
  <si>
    <t>NO56855/17</t>
  </si>
  <si>
    <t>Lumikki Mirana</t>
  </si>
  <si>
    <t>NO56856/17</t>
  </si>
  <si>
    <t>Lumikki Medusa</t>
  </si>
  <si>
    <t>NO56231/17</t>
  </si>
  <si>
    <t>Lappekoias Evita</t>
  </si>
  <si>
    <t>NO56232/17</t>
  </si>
  <si>
    <t>Lappekoias Erica</t>
  </si>
  <si>
    <t>NO56233/17</t>
  </si>
  <si>
    <t>Lappekoias Egon</t>
  </si>
  <si>
    <t>NO56234/17</t>
  </si>
  <si>
    <t>Lappekoias Emil</t>
  </si>
  <si>
    <t>NO56235/17</t>
  </si>
  <si>
    <t>Lappekoias Elvis</t>
  </si>
  <si>
    <t>NO58274/17</t>
  </si>
  <si>
    <t>Go`gutt</t>
  </si>
  <si>
    <t>NO58275/17</t>
  </si>
  <si>
    <t>Go`dreng</t>
  </si>
  <si>
    <t>NO58276/17</t>
  </si>
  <si>
    <t>Go`pojk</t>
  </si>
  <si>
    <t>NO58277/17</t>
  </si>
  <si>
    <t>Go`niejte</t>
  </si>
  <si>
    <t>NO58278/17</t>
  </si>
  <si>
    <t>Go`jente</t>
  </si>
  <si>
    <t>NO58273/17</t>
  </si>
  <si>
    <t>Go`baernie</t>
  </si>
  <si>
    <t>NO41572/20</t>
  </si>
  <si>
    <t>Rosi</t>
  </si>
  <si>
    <t>NO59996/17</t>
  </si>
  <si>
    <t>Keiserkrona's Niklas</t>
  </si>
  <si>
    <t>FI27908/11</t>
  </si>
  <si>
    <t>Hittanan TIberius</t>
  </si>
  <si>
    <t>NO59997/17</t>
  </si>
  <si>
    <t>Keiserkrona's Niilas</t>
  </si>
  <si>
    <t>NO59998/17</t>
  </si>
  <si>
    <t>Keiserkrona's Nanook of the North</t>
  </si>
  <si>
    <t>NO59999/17</t>
  </si>
  <si>
    <t>Keiserkrona's Noble Maya</t>
  </si>
  <si>
    <t>NO60000/17</t>
  </si>
  <si>
    <t>Keiserkrona's Naja</t>
  </si>
  <si>
    <t>NO60001/17</t>
  </si>
  <si>
    <t>Keiserkrona's Noble Frøya</t>
  </si>
  <si>
    <t>NO60002/17</t>
  </si>
  <si>
    <t>Keiserkrona's Nova</t>
  </si>
  <si>
    <t>NO58418/18</t>
  </si>
  <si>
    <t>Áigi</t>
  </si>
  <si>
    <t>NO47952/19</t>
  </si>
  <si>
    <t>Runne</t>
  </si>
  <si>
    <t>NO59855/17</t>
  </si>
  <si>
    <t>Vega</t>
  </si>
  <si>
    <t>Jensen, Cecilie Therese</t>
  </si>
  <si>
    <t>NO59856/17</t>
  </si>
  <si>
    <t>Andromeda</t>
  </si>
  <si>
    <t>NO59857/17</t>
  </si>
  <si>
    <t>Jupiter</t>
  </si>
  <si>
    <t>NO59858/17</t>
  </si>
  <si>
    <t>Sirius</t>
  </si>
  <si>
    <t>NO59859/17</t>
  </si>
  <si>
    <t>Taavi</t>
  </si>
  <si>
    <t>SE58721/2017</t>
  </si>
  <si>
    <t>Dynamic Angels Autumn Frost</t>
  </si>
  <si>
    <t>SE17561/2011</t>
  </si>
  <si>
    <t>SE31879/2010</t>
  </si>
  <si>
    <t>Black Blossom Lady Palett</t>
  </si>
  <si>
    <t>SE58851/2017</t>
  </si>
  <si>
    <t>Fjällfarmens Vide</t>
  </si>
  <si>
    <t>SE29012/2011</t>
  </si>
  <si>
    <t>Tomtängens Erox</t>
  </si>
  <si>
    <t>SE22688/2015</t>
  </si>
  <si>
    <t>Fjällfarmens Pärla</t>
  </si>
  <si>
    <t>CMKU/LAK/128/17</t>
  </si>
  <si>
    <t>Brooke Nezkrotna markýza</t>
  </si>
  <si>
    <t>FI42286/14</t>
  </si>
  <si>
    <t>Hittanan Willi Wonka</t>
  </si>
  <si>
    <t>Horaková, Jitka</t>
  </si>
  <si>
    <t>NO30354/18</t>
  </si>
  <si>
    <t>Kalo Skilo's Rub-A-Dub-Dub</t>
  </si>
  <si>
    <t>NO30355/18</t>
  </si>
  <si>
    <t>Kalo Skilo's Humpty Dumpty</t>
  </si>
  <si>
    <t>NO30356/18</t>
  </si>
  <si>
    <t>Kalo Skilo's Rock A Bye Baby</t>
  </si>
  <si>
    <t>NO30357/18</t>
  </si>
  <si>
    <t>Kalo Skilo's Mr. Bunnyrabbit</t>
  </si>
  <si>
    <t>NO30358/18</t>
  </si>
  <si>
    <t>Kalo Skilo's Chubby Cheeks</t>
  </si>
  <si>
    <t>NO60250/17</t>
  </si>
  <si>
    <t>Maja</t>
  </si>
  <si>
    <t>Goksem, Øystein</t>
  </si>
  <si>
    <t>NO60251/17</t>
  </si>
  <si>
    <t>Molly</t>
  </si>
  <si>
    <t>NO60252/17</t>
  </si>
  <si>
    <t>Tigo</t>
  </si>
  <si>
    <t>NO60253/17</t>
  </si>
  <si>
    <t>NO60254/17</t>
  </si>
  <si>
    <t>NO60255/17</t>
  </si>
  <si>
    <t>Meeko</t>
  </si>
  <si>
    <t>NO59639/17</t>
  </si>
  <si>
    <t>Ilmatar</t>
  </si>
  <si>
    <t>Holmberg, Catalina Maria Braune</t>
  </si>
  <si>
    <t>NO59640/17</t>
  </si>
  <si>
    <t>Joukahainen</t>
  </si>
  <si>
    <t>NO59641/17</t>
  </si>
  <si>
    <t>Väinämöinen</t>
  </si>
  <si>
    <t>NO59642/17</t>
  </si>
  <si>
    <t>Ahto</t>
  </si>
  <si>
    <t>NO59643/17</t>
  </si>
  <si>
    <t>Lemminkäinen</t>
  </si>
  <si>
    <t>NO59644/17</t>
  </si>
  <si>
    <t>Vellamo</t>
  </si>
  <si>
    <t>NO59645/17</t>
  </si>
  <si>
    <t>Mielikki</t>
  </si>
  <si>
    <t>NO30492/18</t>
  </si>
  <si>
    <t>Lappehiets Qule Laika</t>
  </si>
  <si>
    <t>NO30493/18</t>
  </si>
  <si>
    <t>Lappehiets Qule Milla</t>
  </si>
  <si>
    <t>NO30494/18</t>
  </si>
  <si>
    <t>Lappehiets Qule Luuna</t>
  </si>
  <si>
    <t>NO30495/18</t>
  </si>
  <si>
    <t>Lappehiets Qule Niiko</t>
  </si>
  <si>
    <t>NO30496/18</t>
  </si>
  <si>
    <t>Lappehiets Qule Maija</t>
  </si>
  <si>
    <t>NO30497/18</t>
  </si>
  <si>
    <t>Lappehiets Qule Jakiro</t>
  </si>
  <si>
    <t>NO30498/18</t>
  </si>
  <si>
    <t>Lappehiets Qule Nira</t>
  </si>
  <si>
    <t>NO59989/17</t>
  </si>
  <si>
    <t>Nanna av Vintervidda</t>
  </si>
  <si>
    <t>NO59990/17</t>
  </si>
  <si>
    <t>Putti av Vintervidda</t>
  </si>
  <si>
    <t>NO59991/17</t>
  </si>
  <si>
    <t>Babben av Vintervidda</t>
  </si>
  <si>
    <t>NO59992/17</t>
  </si>
  <si>
    <t>Fru Rogne av Vintervidda</t>
  </si>
  <si>
    <t>NO59993/17</t>
  </si>
  <si>
    <t>Timian av Vintervidda</t>
  </si>
  <si>
    <t>NO59995/17</t>
  </si>
  <si>
    <t>Toffen av Vintervidda</t>
  </si>
  <si>
    <t>SE10477/2018</t>
  </si>
  <si>
    <t>Dagsmejans Nightmares</t>
  </si>
  <si>
    <t>SE53284/2015</t>
  </si>
  <si>
    <t>Plymspireas Aili</t>
  </si>
  <si>
    <t>SE23238/2015</t>
  </si>
  <si>
    <t>Dagsmejans Ixi</t>
  </si>
  <si>
    <t>Enoksson, Lena</t>
  </si>
  <si>
    <t>SE10638/2018</t>
  </si>
  <si>
    <t>Fairdogs Vicky</t>
  </si>
  <si>
    <t>SE14109/2018</t>
  </si>
  <si>
    <t>Fashionitas Karamella</t>
  </si>
  <si>
    <t>SE26403/2012</t>
  </si>
  <si>
    <t>Fjällvallarens Boyd</t>
  </si>
  <si>
    <t>SE24603/2014</t>
  </si>
  <si>
    <t>Fashionitas Cloe</t>
  </si>
  <si>
    <t>NO32175/18</t>
  </si>
  <si>
    <t>Lønnelappen Eeru Zuma</t>
  </si>
  <si>
    <t>NO32176/18</t>
  </si>
  <si>
    <t>Lønnelappen Eeri Vimes</t>
  </si>
  <si>
    <t>NO32177/18</t>
  </si>
  <si>
    <t>Lønnelappen Eero Hoji</t>
  </si>
  <si>
    <t>NO32178/18</t>
  </si>
  <si>
    <t>Lønnelappen Eddi Teddi</t>
  </si>
  <si>
    <t>NO32179/18</t>
  </si>
  <si>
    <t>Lønnelappen Ella Bella</t>
  </si>
  <si>
    <t>NO32180/18</t>
  </si>
  <si>
    <t>Lønnelappen Elvira Minnie</t>
  </si>
  <si>
    <t>SE11685/2018</t>
  </si>
  <si>
    <t>Bredbäcks Tindra</t>
  </si>
  <si>
    <t>SE37605/2013</t>
  </si>
  <si>
    <t>Lapinlumon Naavatassu</t>
  </si>
  <si>
    <t>SE51523/2011</t>
  </si>
  <si>
    <t>Lapprikets Tjikki</t>
  </si>
  <si>
    <t>Eriksson, Pia</t>
  </si>
  <si>
    <t>SE10173/2018</t>
  </si>
  <si>
    <t>Rödmossa Julio</t>
  </si>
  <si>
    <t>SE54350/2015</t>
  </si>
  <si>
    <t>rödmossa Öjja</t>
  </si>
  <si>
    <t>NO41564/20</t>
  </si>
  <si>
    <t>Ávzi-Bittus</t>
  </si>
  <si>
    <t>NO34107/18</t>
  </si>
  <si>
    <t>Lønnelappen Fia Makira</t>
  </si>
  <si>
    <t>NO34108/18</t>
  </si>
  <si>
    <t>Lønnelappen Fion Nero</t>
  </si>
  <si>
    <t>NO34109/18</t>
  </si>
  <si>
    <t>Lønnelappen Fido Kompis</t>
  </si>
  <si>
    <t>NO34110/18</t>
  </si>
  <si>
    <t>Lønnelappen Fox Felix</t>
  </si>
  <si>
    <t>NO34111/18</t>
  </si>
  <si>
    <t>Lønnelappen Frits Atso</t>
  </si>
  <si>
    <t>NO34112/18</t>
  </si>
  <si>
    <t>Lønnelappen Frans Egon Jägermeister</t>
  </si>
  <si>
    <t>SE13490/2018</t>
  </si>
  <si>
    <t>Fairdogs Willi</t>
  </si>
  <si>
    <t>SE46471/2014</t>
  </si>
  <si>
    <t>Fairdogs Ivory</t>
  </si>
  <si>
    <t>SE14101/2018</t>
  </si>
  <si>
    <t>Sparvgårdens Brage</t>
  </si>
  <si>
    <t>SE27537/2014</t>
  </si>
  <si>
    <t>Norlen, Monica</t>
  </si>
  <si>
    <t>NO33884/18</t>
  </si>
  <si>
    <t>Taifuuni Taisto av Vintervidda</t>
  </si>
  <si>
    <t>NO33885/18</t>
  </si>
  <si>
    <t>Tornado Torsti av Vintervidda</t>
  </si>
  <si>
    <t>NO33886/18</t>
  </si>
  <si>
    <t>Hurrikaani Hulda av Vintervidda</t>
  </si>
  <si>
    <t>NO33887/18</t>
  </si>
  <si>
    <t>Hirmumyrsky Hilkka av Vintervidda</t>
  </si>
  <si>
    <t>NO33888/18</t>
  </si>
  <si>
    <t>Tornado Tyttö av Vintervidda</t>
  </si>
  <si>
    <t>NO33889/18</t>
  </si>
  <si>
    <t>Pieni Pilvi av Vintervidda</t>
  </si>
  <si>
    <t>NO33890/18</t>
  </si>
  <si>
    <t>Taifuuni Tyllerö av Vintervidda</t>
  </si>
  <si>
    <t>NO34607/18</t>
  </si>
  <si>
    <t>Mallalasse's Toddy</t>
  </si>
  <si>
    <t>NO34608/18</t>
  </si>
  <si>
    <t>Mallalasse's Kovis</t>
  </si>
  <si>
    <t>NO34609/18</t>
  </si>
  <si>
    <t>Mallalasse's Bella</t>
  </si>
  <si>
    <t>NO34610/18</t>
  </si>
  <si>
    <t>NO34611/18</t>
  </si>
  <si>
    <t>Mallalasse's Bambi</t>
  </si>
  <si>
    <t>NO34612/18</t>
  </si>
  <si>
    <t>Mallalasse's Vanja</t>
  </si>
  <si>
    <t>NO35890/18</t>
  </si>
  <si>
    <t>NO35891/18</t>
  </si>
  <si>
    <t>Alba</t>
  </si>
  <si>
    <t>NO35892/18</t>
  </si>
  <si>
    <t>Stella</t>
  </si>
  <si>
    <t>NO35893/18</t>
  </si>
  <si>
    <t>NO35894/18</t>
  </si>
  <si>
    <t>NO35040/18</t>
  </si>
  <si>
    <t>Lappelands Risto Reipas</t>
  </si>
  <si>
    <t>NO35039/18</t>
  </si>
  <si>
    <t>Lappelands Riino Kaveri</t>
  </si>
  <si>
    <t>NO35036/18</t>
  </si>
  <si>
    <t>Lappelands Ranja Timantti</t>
  </si>
  <si>
    <t>NO35037/18</t>
  </si>
  <si>
    <t>Lappelands Raila Raketti</t>
  </si>
  <si>
    <t>NO35038/18</t>
  </si>
  <si>
    <t>Lappelands Raika Uniikki</t>
  </si>
  <si>
    <t>NO34234/18</t>
  </si>
  <si>
    <t>Tuuliviiri av Vintervidda</t>
  </si>
  <si>
    <t>NO34235/18</t>
  </si>
  <si>
    <t>Tuulikukka av Vintervidda</t>
  </si>
  <si>
    <t>NO34236/18</t>
  </si>
  <si>
    <t>Tuulineiti av Vintervidda</t>
  </si>
  <si>
    <t>NO34237/18</t>
  </si>
  <si>
    <t>Tuulivoima av Vintervidda</t>
  </si>
  <si>
    <t>NO34238/18</t>
  </si>
  <si>
    <t>Tuuliajo av Vintervidda</t>
  </si>
  <si>
    <t>NO34239/18</t>
  </si>
  <si>
    <t>Tuulispää av Vintervidda</t>
  </si>
  <si>
    <t>NO36106/18</t>
  </si>
  <si>
    <t>Articpro's Bilke</t>
  </si>
  <si>
    <t>NO36107/18</t>
  </si>
  <si>
    <t>Articpro's Benne</t>
  </si>
  <si>
    <t>NO36108/18</t>
  </si>
  <si>
    <t>Articpro's Bàvkko</t>
  </si>
  <si>
    <t>NO36109/18</t>
  </si>
  <si>
    <t>Articpro's Barfi</t>
  </si>
  <si>
    <t>NO36110/18</t>
  </si>
  <si>
    <t>Articpro's Bolfi</t>
  </si>
  <si>
    <t>SE15448/2018</t>
  </si>
  <si>
    <t>Daloms Tenderly Mattis</t>
  </si>
  <si>
    <t>SE51188/2015</t>
  </si>
  <si>
    <t>Lapinlumon Lapinneito</t>
  </si>
  <si>
    <t>Ruby, Karin</t>
  </si>
  <si>
    <t>NO34752/18</t>
  </si>
  <si>
    <t>Vestlabbens Cutie</t>
  </si>
  <si>
    <t>Hansen Henriette</t>
  </si>
  <si>
    <t>NO34753/18</t>
  </si>
  <si>
    <t>Vestlabbens Cenita</t>
  </si>
  <si>
    <t>NO34754/18</t>
  </si>
  <si>
    <t>Vestlabbens Ciella</t>
  </si>
  <si>
    <t>NO34755/18</t>
  </si>
  <si>
    <t>Vestlabbens Chica</t>
  </si>
  <si>
    <t>NO34756/18</t>
  </si>
  <si>
    <t>Vestlabbens Chaco</t>
  </si>
  <si>
    <t>NO34757/18</t>
  </si>
  <si>
    <t>Vestlabbens Cupid</t>
  </si>
  <si>
    <t>NO35685/18</t>
  </si>
  <si>
    <t>Àrbbola's klumpete kalinka</t>
  </si>
  <si>
    <t>NO35686/18</t>
  </si>
  <si>
    <t>Àrbbola's kosete kahlua</t>
  </si>
  <si>
    <t>NO35687/18</t>
  </si>
  <si>
    <t>Àrbbola's kjekke koskenkorva</t>
  </si>
  <si>
    <t>SE18771/2018</t>
  </si>
  <si>
    <t>Lapinlunas Yliveto</t>
  </si>
  <si>
    <t>SE37183/2017</t>
  </si>
  <si>
    <t>Eisenfest Tuhatkauno</t>
  </si>
  <si>
    <t>SE17958/2018</t>
  </si>
  <si>
    <t>Lappholens Kille</t>
  </si>
  <si>
    <t>SE48191/2014</t>
  </si>
  <si>
    <t>Lapinlunas Nallekarhu</t>
  </si>
  <si>
    <t>SE46771/2012</t>
  </si>
  <si>
    <t>Saimi</t>
  </si>
  <si>
    <t>NO37128/18</t>
  </si>
  <si>
    <t>Lappekoias Fryd</t>
  </si>
  <si>
    <t>NO37129/18</t>
  </si>
  <si>
    <t>Lappekoias Fenris</t>
  </si>
  <si>
    <t>NO37130/18</t>
  </si>
  <si>
    <t>Lappekoias Frikk</t>
  </si>
  <si>
    <t>NO37131/18</t>
  </si>
  <si>
    <t>Lappekoias Frierfant</t>
  </si>
  <si>
    <t>NO37132/18</t>
  </si>
  <si>
    <t>Lappekoias Flaks</t>
  </si>
  <si>
    <t>FI19820/18</t>
  </si>
  <si>
    <t>Savumerkin Ronja Ryövärintytär</t>
  </si>
  <si>
    <t>FI13470/15</t>
  </si>
  <si>
    <t>Staalon Lätkäjätkä</t>
  </si>
  <si>
    <t>FI10550/14</t>
  </si>
  <si>
    <t>Savumerkin Poppana</t>
  </si>
  <si>
    <t>FI20022/18</t>
  </si>
  <si>
    <t>Lapinlauhan Qllannuppu</t>
  </si>
  <si>
    <t>FI41507/11</t>
  </si>
  <si>
    <t>Kuuhvitar Gielas</t>
  </si>
  <si>
    <t>NO35655/18</t>
  </si>
  <si>
    <t>Dompel Dimpel's Full Moon</t>
  </si>
  <si>
    <t>NO35656/18</t>
  </si>
  <si>
    <t>Dompel Dimpel's Never Think</t>
  </si>
  <si>
    <t>NO35657/18</t>
  </si>
  <si>
    <t>Dompel Dimpel's A Thousand Years</t>
  </si>
  <si>
    <t>NO35658/18</t>
  </si>
  <si>
    <t>Dompel Dimpel's Bella's Lullaby</t>
  </si>
  <si>
    <t>NO35659/18</t>
  </si>
  <si>
    <t>Dompel Dimpel's Eyes on Fire</t>
  </si>
  <si>
    <t>NO35660/18</t>
  </si>
  <si>
    <t>Dompel Dimpel's Tremble 4My Beloved</t>
  </si>
  <si>
    <t>SE21709/2018</t>
  </si>
  <si>
    <t>Lapprott's Pippilotta Av Voitto</t>
  </si>
  <si>
    <t>SE27794/2017</t>
  </si>
  <si>
    <t>Fidelis Ruskie Voitto</t>
  </si>
  <si>
    <t>SE31800/2014</t>
  </si>
  <si>
    <t>Lapinlumon Unnaoppas</t>
  </si>
  <si>
    <t>SE21711/2018</t>
  </si>
  <si>
    <t>Lapprott's Rullgardina Av Voitto</t>
  </si>
  <si>
    <t>SE22892/2018</t>
  </si>
  <si>
    <t>Almlieds Rani</t>
  </si>
  <si>
    <t>SE50670/2016</t>
  </si>
  <si>
    <t>Peppiinan Huurre</t>
  </si>
  <si>
    <t>NO40831/18</t>
  </si>
  <si>
    <t>Born To Rule Just Nu</t>
  </si>
  <si>
    <t>NO40828/18</t>
  </si>
  <si>
    <t>Born To Rule Johnny Logan</t>
  </si>
  <si>
    <t>NO40829/18</t>
  </si>
  <si>
    <t>Born To Rule Judy Min Vän</t>
  </si>
  <si>
    <t>NO40830/18</t>
  </si>
  <si>
    <t>Born To Rule Jennie Jennie</t>
  </si>
  <si>
    <t>NO40832/18</t>
  </si>
  <si>
    <t>Born To Rule Jill Johnsson</t>
  </si>
  <si>
    <t>NO39177/18</t>
  </si>
  <si>
    <t>Vinternattas Freia</t>
  </si>
  <si>
    <t>NO39178/18</t>
  </si>
  <si>
    <t>Vinternattas Frøy Alaska</t>
  </si>
  <si>
    <t>NO39179/18</t>
  </si>
  <si>
    <t>Vinternattas Faro</t>
  </si>
  <si>
    <t>NO39180/18</t>
  </si>
  <si>
    <t>Vinternattas Frost</t>
  </si>
  <si>
    <t>NO39181/18</t>
  </si>
  <si>
    <t>Vinternattas Fâvru Davvi</t>
  </si>
  <si>
    <t>NO39182/18</t>
  </si>
  <si>
    <t>Vinternattas Faari Timmi</t>
  </si>
  <si>
    <t>NO40839/18</t>
  </si>
  <si>
    <t>Keiserkrona's Oxo Swandol</t>
  </si>
  <si>
    <t>NO40840/18</t>
  </si>
  <si>
    <t>Keiserkrona's Otso Rago</t>
  </si>
  <si>
    <t>NO40841/18</t>
  </si>
  <si>
    <t>Keiserkrona's Onnekas Kosto</t>
  </si>
  <si>
    <t>NO40842/18</t>
  </si>
  <si>
    <t>Keiserkrona's Oh my Lord</t>
  </si>
  <si>
    <t>NO40843/18</t>
  </si>
  <si>
    <t>Keiserkrona's O-Lea</t>
  </si>
  <si>
    <t>NO40844/18</t>
  </si>
  <si>
    <t>Keiserkrona's Oxy Taiga</t>
  </si>
  <si>
    <t>NO40845/18</t>
  </si>
  <si>
    <t>Keiserkrona's Ovela Tinka</t>
  </si>
  <si>
    <t>SE23177/2018</t>
  </si>
  <si>
    <t>Samegulds Delicious Toffifee</t>
  </si>
  <si>
    <t>SE59846/2014</t>
  </si>
  <si>
    <t>Bredbäcks Otis</t>
  </si>
  <si>
    <t>SE48595/2014</t>
  </si>
  <si>
    <t>Lappforsens Kira</t>
  </si>
  <si>
    <t>Fransson, Alexandra</t>
  </si>
  <si>
    <t>FI23489/18</t>
  </si>
  <si>
    <t>Ullastiina Pepi</t>
  </si>
  <si>
    <t>FIN51503/08</t>
  </si>
  <si>
    <t>Tassutuvan Landepaukku</t>
  </si>
  <si>
    <t>FI31627/14</t>
  </si>
  <si>
    <t>Ullastiina Nita</t>
  </si>
  <si>
    <t>NO39980/18</t>
  </si>
  <si>
    <t>Øyerfjellets Cuovga</t>
  </si>
  <si>
    <t>NO39981/18</t>
  </si>
  <si>
    <t>Øyerfjellets C-Talvi</t>
  </si>
  <si>
    <t>NO39982/18</t>
  </si>
  <si>
    <t>Øyerfjellets Copper</t>
  </si>
  <si>
    <t>NO39983/18</t>
  </si>
  <si>
    <t>Øyerfjellets Caisa</t>
  </si>
  <si>
    <t>NO40901/18</t>
  </si>
  <si>
    <t>Woodshine's Moby Duck</t>
  </si>
  <si>
    <t>SE18251/2012</t>
  </si>
  <si>
    <t>Kontioharjun Peltsi</t>
  </si>
  <si>
    <t>NO40902/18</t>
  </si>
  <si>
    <t>Woodshine's Mikro Midas</t>
  </si>
  <si>
    <t>NO40903/18</t>
  </si>
  <si>
    <t>Woodshine's Madam Mim</t>
  </si>
  <si>
    <t>NO40904/18</t>
  </si>
  <si>
    <t>Woodshine's Magica fra Tryll</t>
  </si>
  <si>
    <t>NO37122/18</t>
  </si>
  <si>
    <t>Hoito's Akira</t>
  </si>
  <si>
    <t>Johnsen Hedvig Kvam</t>
  </si>
  <si>
    <t>NO37123/18</t>
  </si>
  <si>
    <t>Hoito's Arax</t>
  </si>
  <si>
    <t>NO37124/18</t>
  </si>
  <si>
    <t>Hoito's Aragon</t>
  </si>
  <si>
    <t>NO37125/18</t>
  </si>
  <si>
    <t>Hoito's Akilles</t>
  </si>
  <si>
    <t>FI28391/18</t>
  </si>
  <si>
    <t>Peppiinan Jyväjemmari</t>
  </si>
  <si>
    <t>NO41149/18</t>
  </si>
  <si>
    <t>Lumikki Nyx</t>
  </si>
  <si>
    <t>FI26748/18</t>
  </si>
  <si>
    <t>Umpihangen Turrin Alfred</t>
  </si>
  <si>
    <t>FI36174/10</t>
  </si>
  <si>
    <t>Millanun Nappi</t>
  </si>
  <si>
    <t>FI52386/15</t>
  </si>
  <si>
    <t>Umpihangen Kessi</t>
  </si>
  <si>
    <t>Suomi, Marko</t>
  </si>
  <si>
    <t>NO41565/20</t>
  </si>
  <si>
    <t>NO39754/18</t>
  </si>
  <si>
    <t>Lappekoias Gandalf</t>
  </si>
  <si>
    <t>NO39755/18</t>
  </si>
  <si>
    <t>Lappekoias Gorm</t>
  </si>
  <si>
    <t>NO39756/18</t>
  </si>
  <si>
    <t>Lappekoias Gonzo</t>
  </si>
  <si>
    <t>NO39757/18</t>
  </si>
  <si>
    <t>Lappekoias Gygrid</t>
  </si>
  <si>
    <t>NO39758/18</t>
  </si>
  <si>
    <t>Lappekoias Gaia</t>
  </si>
  <si>
    <t>NO41400/18</t>
  </si>
  <si>
    <t>Øyatrollet Aatu</t>
  </si>
  <si>
    <t>Johansen Åse</t>
  </si>
  <si>
    <t>NO41401/18</t>
  </si>
  <si>
    <t>Øyatrollet Aira</t>
  </si>
  <si>
    <t>NO41402/18</t>
  </si>
  <si>
    <t>Øyatrollet Aatos</t>
  </si>
  <si>
    <t>NO41403/18</t>
  </si>
  <si>
    <t>Øyatrollet Aaro</t>
  </si>
  <si>
    <t>NO42898/18</t>
  </si>
  <si>
    <t>Mallalasse's Nestor</t>
  </si>
  <si>
    <t>NO42899/18</t>
  </si>
  <si>
    <t>Mallalasse's Ollie</t>
  </si>
  <si>
    <t>NO42900/18</t>
  </si>
  <si>
    <t>Mallalasse's Tussi</t>
  </si>
  <si>
    <t>NO42901/18</t>
  </si>
  <si>
    <t>Mallalasse's Frejia</t>
  </si>
  <si>
    <t>NO42902/18</t>
  </si>
  <si>
    <t>Mallalasse's Jessi</t>
  </si>
  <si>
    <t>NO43141/18</t>
  </si>
  <si>
    <t>Lønnelappen Gizmo</t>
  </si>
  <si>
    <t>NO43142/18</t>
  </si>
  <si>
    <t>Lønnelappen Gabriella</t>
  </si>
  <si>
    <t>NO43143/18</t>
  </si>
  <si>
    <t>Lønnelappen Grey Luna</t>
  </si>
  <si>
    <t>NO43144/18</t>
  </si>
  <si>
    <t>Lønnelappen Gin Meiso</t>
  </si>
  <si>
    <t>NO43145/18</t>
  </si>
  <si>
    <t>Lønnelappen Gia Sasha</t>
  </si>
  <si>
    <t>NO42855/18</t>
  </si>
  <si>
    <t>Napakettu Saaka</t>
  </si>
  <si>
    <t>NO42856/18</t>
  </si>
  <si>
    <t>Napakettu Saalissa</t>
  </si>
  <si>
    <t>NO42857/18</t>
  </si>
  <si>
    <t>Napakettu Saame</t>
  </si>
  <si>
    <t>NO42858/18</t>
  </si>
  <si>
    <t>Napakettu Saamelainen</t>
  </si>
  <si>
    <t>NO42859/18</t>
  </si>
  <si>
    <t>Napakettu Saappuut</t>
  </si>
  <si>
    <t>NO42860/18</t>
  </si>
  <si>
    <t>Napakettu Saapunheet</t>
  </si>
  <si>
    <t>NO39911/18</t>
  </si>
  <si>
    <t>Sima av Vintervidda</t>
  </si>
  <si>
    <t>NO39912/18</t>
  </si>
  <si>
    <t>Koff av Vintervidda</t>
  </si>
  <si>
    <t>NO39913/18</t>
  </si>
  <si>
    <t>Onnenpekka av Vintervidda</t>
  </si>
  <si>
    <t>NO39914/18</t>
  </si>
  <si>
    <t>Olvi av Vintervidda</t>
  </si>
  <si>
    <t>NO39915/18</t>
  </si>
  <si>
    <t>Karhu av Vintervidda</t>
  </si>
  <si>
    <t>NO39916/18</t>
  </si>
  <si>
    <t>Karjala av Vintervidda</t>
  </si>
  <si>
    <t>NO42258/18</t>
  </si>
  <si>
    <t>Kvitsymras Glittra</t>
  </si>
  <si>
    <t>NO42259/18</t>
  </si>
  <si>
    <t>Kvitsymras Gieris</t>
  </si>
  <si>
    <t>NO42260/18</t>
  </si>
  <si>
    <t>Kvitsymras Gáisi</t>
  </si>
  <si>
    <t>NO42261/18</t>
  </si>
  <si>
    <t>Kvitsymras Geatki</t>
  </si>
  <si>
    <t>NO42262/18</t>
  </si>
  <si>
    <t>Kvitsymras Grim</t>
  </si>
  <si>
    <t>DK06483/2018</t>
  </si>
  <si>
    <t>Lapptowns Sif</t>
  </si>
  <si>
    <t>DK13136/2015</t>
  </si>
  <si>
    <t>Bertil</t>
  </si>
  <si>
    <t>DK01752/2013</t>
  </si>
  <si>
    <t>Jørgensen, Bitten West</t>
  </si>
  <si>
    <t>SE35106/2018</t>
  </si>
  <si>
    <t>SE33089/2018</t>
  </si>
  <si>
    <t>Brickebos Ronja Rövardotter</t>
  </si>
  <si>
    <t>SE57931/2011</t>
  </si>
  <si>
    <t>Fihtolas Kayla</t>
  </si>
  <si>
    <t>NO45448/18</t>
  </si>
  <si>
    <t>Articpro's Ceavzilis Reanga</t>
  </si>
  <si>
    <t>NO45449/18</t>
  </si>
  <si>
    <t>Articpro's Cuvcca Noarttas</t>
  </si>
  <si>
    <t>NO45450/18</t>
  </si>
  <si>
    <t>Articpro's Cuonu Ii Bisset Mu</t>
  </si>
  <si>
    <t>NO45451/18</t>
  </si>
  <si>
    <t>Articpro's Coakcái Verdde</t>
  </si>
  <si>
    <t>NO45452/18</t>
  </si>
  <si>
    <t>Articpro's Cizàš Lea Girdán</t>
  </si>
  <si>
    <t>NO45453/18</t>
  </si>
  <si>
    <t>Articpro's Cancu Dálvvin</t>
  </si>
  <si>
    <t>NO45454/18</t>
  </si>
  <si>
    <t>Articpro's Cahká Seavdnjadin</t>
  </si>
  <si>
    <t>NO45455/18</t>
  </si>
  <si>
    <t>Articpro's Cagga Buot Hediid</t>
  </si>
  <si>
    <t>NO44437/18</t>
  </si>
  <si>
    <t>Lappelands Suupalti</t>
  </si>
  <si>
    <t>NO44438/18</t>
  </si>
  <si>
    <t>Lappelands Suudelma</t>
  </si>
  <si>
    <t>SE31776/2018</t>
  </si>
  <si>
    <t>Lapinlunas Zafiira</t>
  </si>
  <si>
    <t>SE41886/2016</t>
  </si>
  <si>
    <t>Aegirsson Meriadoc</t>
  </si>
  <si>
    <t>NO43480/18</t>
  </si>
  <si>
    <t>Beanasiidda Bolffi Benne</t>
  </si>
  <si>
    <t>NO43479/18</t>
  </si>
  <si>
    <t>Beanasiidda Bolffi Barfi</t>
  </si>
  <si>
    <t>NO43478/18</t>
  </si>
  <si>
    <t>Beanasiidda Bolffi Bárke</t>
  </si>
  <si>
    <t>NO43477/18</t>
  </si>
  <si>
    <t>Beanasiidda Bolffi Biigá</t>
  </si>
  <si>
    <t>NO43481/18</t>
  </si>
  <si>
    <t>Beanasiidda Bolffi Bojá</t>
  </si>
  <si>
    <t>NO47284/18</t>
  </si>
  <si>
    <t>Hirvi av Vintervidda</t>
  </si>
  <si>
    <t>NO47285/18</t>
  </si>
  <si>
    <t>Kettu av Vintervidda</t>
  </si>
  <si>
    <t>NO47286/18</t>
  </si>
  <si>
    <t>Naali av Vintervidda</t>
  </si>
  <si>
    <t>NO47287/18</t>
  </si>
  <si>
    <t>Susi av Vintervidda</t>
  </si>
  <si>
    <t>NO47280/18</t>
  </si>
  <si>
    <t>Ilves av Vintervidda</t>
  </si>
  <si>
    <t>NO47281/18</t>
  </si>
  <si>
    <t>Mustakarhu av Vintervidda</t>
  </si>
  <si>
    <t>NO47282/18</t>
  </si>
  <si>
    <t>Saukko av Vintervidda</t>
  </si>
  <si>
    <t>NO47283/18</t>
  </si>
  <si>
    <t>Ahma av Vintervidda</t>
  </si>
  <si>
    <t>NO45368/18</t>
  </si>
  <si>
    <t>Incredible Journey's Lady</t>
  </si>
  <si>
    <t>NO45369/18</t>
  </si>
  <si>
    <t>Incredible Journey's Ghost</t>
  </si>
  <si>
    <t>NO45370/18</t>
  </si>
  <si>
    <t>Incredible Journey's Shaggy</t>
  </si>
  <si>
    <t>NO45367/18</t>
  </si>
  <si>
    <t>Incredible Journey's Nymeria</t>
  </si>
  <si>
    <t>NO47673/18</t>
  </si>
  <si>
    <t>Àrbbola's Linis  Lobo</t>
  </si>
  <si>
    <t>NO47674/18</t>
  </si>
  <si>
    <t>Àrbbola's Lihkku  Linus</t>
  </si>
  <si>
    <t>NO47675/18</t>
  </si>
  <si>
    <t>Àrbbola's Likŝái  Luck</t>
  </si>
  <si>
    <t>NO47676/18</t>
  </si>
  <si>
    <t>Àrbbola's Likŝái  Luci</t>
  </si>
  <si>
    <t>NO47677/18</t>
  </si>
  <si>
    <t>Àrbbola's Lihkku Lessi</t>
  </si>
  <si>
    <t>NO47678/18</t>
  </si>
  <si>
    <t>Àrbbola's Linis Lørva</t>
  </si>
  <si>
    <t>NO47008/18</t>
  </si>
  <si>
    <t>Lappelands Toivo</t>
  </si>
  <si>
    <t>NO47009/18</t>
  </si>
  <si>
    <t>Lappelands Tytteli</t>
  </si>
  <si>
    <t>NO47010/18</t>
  </si>
  <si>
    <t>Lappelands Tanssitassu Salah</t>
  </si>
  <si>
    <t>NO47011/18</t>
  </si>
  <si>
    <t>Lappelands Timantti</t>
  </si>
  <si>
    <t>NO47012/18</t>
  </si>
  <si>
    <t>Lappelands Tuuli</t>
  </si>
  <si>
    <t>NO47013/18</t>
  </si>
  <si>
    <t>Lappelands Tyyli</t>
  </si>
  <si>
    <t>NO47434/18</t>
  </si>
  <si>
    <t>Lumikki Omena</t>
  </si>
  <si>
    <t>NO47435/18</t>
  </si>
  <si>
    <t>Lumikki Ophelia</t>
  </si>
  <si>
    <t>NO47436/18</t>
  </si>
  <si>
    <t>Lumikki Oma</t>
  </si>
  <si>
    <t>NO47437/18</t>
  </si>
  <si>
    <t>Lumikki Orakel</t>
  </si>
  <si>
    <t>NO47438/18</t>
  </si>
  <si>
    <t>Lumikki Onyxia</t>
  </si>
  <si>
    <t>NO47439/18</t>
  </si>
  <si>
    <t>Lumikki Odin</t>
  </si>
  <si>
    <t>NO47440/18</t>
  </si>
  <si>
    <t>Lumikki Oddish</t>
  </si>
  <si>
    <t>NO49235/18</t>
  </si>
  <si>
    <t>Keiserkrona's Palo</t>
  </si>
  <si>
    <t>FI34169/14</t>
  </si>
  <si>
    <t>Lumoloitsun Ealaskas</t>
  </si>
  <si>
    <t>NO49236/18</t>
  </si>
  <si>
    <t>Keiserkrona's Piri</t>
  </si>
  <si>
    <t>NO49237/18</t>
  </si>
  <si>
    <t>Keiserkrona's Pure Mira</t>
  </si>
  <si>
    <t>NO49238/18</t>
  </si>
  <si>
    <t>Keiserkrona's Pippi Lilo</t>
  </si>
  <si>
    <t>NO49239/18</t>
  </si>
  <si>
    <t>Keiserkrona's Pink Embla</t>
  </si>
  <si>
    <t>NO49240/18</t>
  </si>
  <si>
    <t>Keiserkrona's Penelope</t>
  </si>
  <si>
    <t>NO49241/18</t>
  </si>
  <si>
    <t>Keiserkrona's Polly</t>
  </si>
  <si>
    <t>NO48201/18</t>
  </si>
  <si>
    <t>Freya</t>
  </si>
  <si>
    <t>Birkeland, Veronica</t>
  </si>
  <si>
    <t>NO48202/18</t>
  </si>
  <si>
    <t>NO48203/18</t>
  </si>
  <si>
    <t>NO48204/18</t>
  </si>
  <si>
    <t>Frier Leo</t>
  </si>
  <si>
    <t>NO48205/18</t>
  </si>
  <si>
    <t>DK11489/2018</t>
  </si>
  <si>
    <t>Finda Mieli</t>
  </si>
  <si>
    <t>DK17726/2014</t>
  </si>
  <si>
    <t>Finda Xanto</t>
  </si>
  <si>
    <t>DK10183/2015</t>
  </si>
  <si>
    <t>Finda Zindi Pippi</t>
  </si>
  <si>
    <t>Jensen, Birte</t>
  </si>
  <si>
    <t>SE38756/2018</t>
  </si>
  <si>
    <t>Daloms Tenderly Caila</t>
  </si>
  <si>
    <t>SE42408/2018</t>
  </si>
  <si>
    <t>Månskimrans Bella Trasselsudd</t>
  </si>
  <si>
    <t>SE10271/2013</t>
  </si>
  <si>
    <t>Eisenfest Tervaleijona</t>
  </si>
  <si>
    <t>SE40718/2015</t>
  </si>
  <si>
    <t>Månskimrans Vidia Vinterälva</t>
  </si>
  <si>
    <t>SE42411/2018</t>
  </si>
  <si>
    <t>Månskimrans Baron Vicke-Virum</t>
  </si>
  <si>
    <t>SE42412/2018</t>
  </si>
  <si>
    <t>Månskimrans Bilbo Fummelfot</t>
  </si>
  <si>
    <t>SE43513/2018</t>
  </si>
  <si>
    <t>Lumilumous Bierdni</t>
  </si>
  <si>
    <t>SE47727/2016</t>
  </si>
  <si>
    <t>SE47725/2016</t>
  </si>
  <si>
    <t>SE43514/2018</t>
  </si>
  <si>
    <t>Lumilumous Binna</t>
  </si>
  <si>
    <t>SE42296/2015</t>
  </si>
  <si>
    <t>Almlieds Nova</t>
  </si>
  <si>
    <t>NO47587/18</t>
  </si>
  <si>
    <t>Kaiku av Vintervidda</t>
  </si>
  <si>
    <t>NO47588/18</t>
  </si>
  <si>
    <t>Kanteleen Kutsu av Vintervidda</t>
  </si>
  <si>
    <t>NO47589/18</t>
  </si>
  <si>
    <t>Unikko av Vintervidda</t>
  </si>
  <si>
    <t>NO47590/18</t>
  </si>
  <si>
    <t>Lumimarja av Vintervidda</t>
  </si>
  <si>
    <t>NO47591/18</t>
  </si>
  <si>
    <t>Unelma av Vintervidda</t>
  </si>
  <si>
    <t>NO47592/18</t>
  </si>
  <si>
    <t>Juhannustaika av Vintervidda</t>
  </si>
  <si>
    <t>FI38286/18</t>
  </si>
  <si>
    <t>Eisenfest Rock Me</t>
  </si>
  <si>
    <t>FI20163/15</t>
  </si>
  <si>
    <t>Eisenfest Flynn Rider</t>
  </si>
  <si>
    <t>NO49834/18</t>
  </si>
  <si>
    <t>Lumikki Pieni</t>
  </si>
  <si>
    <t>NO49835/18</t>
  </si>
  <si>
    <t>Lumikki Pilvi</t>
  </si>
  <si>
    <t>NO49836/18</t>
  </si>
  <si>
    <t>Lumikki Pilgrim</t>
  </si>
  <si>
    <t>NO49837/18</t>
  </si>
  <si>
    <t>Lumikki Pixel</t>
  </si>
  <si>
    <t>NO49838/18</t>
  </si>
  <si>
    <t>Lumikki Peski</t>
  </si>
  <si>
    <t>NO49974/18</t>
  </si>
  <si>
    <t>Àrbbola's mørke Mokka</t>
  </si>
  <si>
    <t>NO49975/18</t>
  </si>
  <si>
    <t>Àrbbola's mild mattis</t>
  </si>
  <si>
    <t>NO49976/18</t>
  </si>
  <si>
    <t>Àrbbola's magiske muste</t>
  </si>
  <si>
    <t>NO49977/18</t>
  </si>
  <si>
    <t>Àrbbola's modie mini</t>
  </si>
  <si>
    <t>NO49978/18</t>
  </si>
  <si>
    <t>Àrbbola's morsomme mira</t>
  </si>
  <si>
    <t>NO49979/18</t>
  </si>
  <si>
    <t>Àrbbola's Mystisk miika</t>
  </si>
  <si>
    <t>NO48373/18</t>
  </si>
  <si>
    <t>Násti</t>
  </si>
  <si>
    <t>NO48374/18</t>
  </si>
  <si>
    <t>Njálla</t>
  </si>
  <si>
    <t>NO48375/18</t>
  </si>
  <si>
    <t>Rollo</t>
  </si>
  <si>
    <t>NO48376/18</t>
  </si>
  <si>
    <t>Idja</t>
  </si>
  <si>
    <t>NO48377/18</t>
  </si>
  <si>
    <t>Golli</t>
  </si>
  <si>
    <t>NO48378/18</t>
  </si>
  <si>
    <t>Gàrgàn</t>
  </si>
  <si>
    <t>NO48379/18</t>
  </si>
  <si>
    <t>Giron</t>
  </si>
  <si>
    <t>NO48380/18</t>
  </si>
  <si>
    <t>Livli</t>
  </si>
  <si>
    <t>NO50503/18</t>
  </si>
  <si>
    <t>Lappehiets Råkjekke Kompis</t>
  </si>
  <si>
    <t>SE19066/2014</t>
  </si>
  <si>
    <t>Fjällfarmens Mauno</t>
  </si>
  <si>
    <t>NO50504/18</t>
  </si>
  <si>
    <t>Lappehiets Råkule Kero</t>
  </si>
  <si>
    <t>NO50505/18</t>
  </si>
  <si>
    <t>Lappehiets Rålekre Lumi</t>
  </si>
  <si>
    <t>NO50506/18</t>
  </si>
  <si>
    <t>Lappehiets Råtøffe Atlas</t>
  </si>
  <si>
    <t>NO50507/18</t>
  </si>
  <si>
    <t>Lappehiets Rågoe Brüno</t>
  </si>
  <si>
    <t>NO50508/18</t>
  </si>
  <si>
    <t>Lappehiets Råsterke Sami</t>
  </si>
  <si>
    <t>DK13006/2018</t>
  </si>
  <si>
    <t>Vapslapp Efia</t>
  </si>
  <si>
    <t>FI28960/16</t>
  </si>
  <si>
    <t>Terhakan Nasser</t>
  </si>
  <si>
    <t>NO51065/18</t>
  </si>
  <si>
    <t>Articpro's Čuožžu Stargadit</t>
  </si>
  <si>
    <t>NO51066/18</t>
  </si>
  <si>
    <t>Articpro's Čaða Buot Šiega</t>
  </si>
  <si>
    <t>NO51067/18</t>
  </si>
  <si>
    <t>Articpro's Čakča Árbbit</t>
  </si>
  <si>
    <t>NO51068/18</t>
  </si>
  <si>
    <t>Articpro's Čuovgá Šierradit</t>
  </si>
  <si>
    <t>NO51069/18</t>
  </si>
  <si>
    <t>Articpro's Čalmmit Oidnet</t>
  </si>
  <si>
    <t>NO51070/18</t>
  </si>
  <si>
    <t>Articpro's Čuvges Niegut</t>
  </si>
  <si>
    <t>NO51071/18</t>
  </si>
  <si>
    <t>Articpro's Časká Buot Áruid</t>
  </si>
  <si>
    <t>NO51753/18</t>
  </si>
  <si>
    <t>Balto Unelias-Enjasønn</t>
  </si>
  <si>
    <t>Stuestøl, Kathrine</t>
  </si>
  <si>
    <t>NO51754/18</t>
  </si>
  <si>
    <t>Arja Enja-Uneliasdatter</t>
  </si>
  <si>
    <t>NO51755/18</t>
  </si>
  <si>
    <t>Tim Enja-Uneliassønn</t>
  </si>
  <si>
    <t>NO51756/18</t>
  </si>
  <si>
    <t>Nala Unelias-Enjadatter</t>
  </si>
  <si>
    <t>SE44865/2018</t>
  </si>
  <si>
    <t>Lejoncrona Tindra</t>
  </si>
  <si>
    <t>SE39906/2015</t>
  </si>
  <si>
    <t>Lejoncrona Joikka</t>
  </si>
  <si>
    <t>NO50735/18</t>
  </si>
  <si>
    <t>Chandy-paps Tulvaveli Ukkonen</t>
  </si>
  <si>
    <t>Martinsen  Veronika Myrvang</t>
  </si>
  <si>
    <t>NO50736/18</t>
  </si>
  <si>
    <t>Chandy-paps Tuultaveli Uisko</t>
  </si>
  <si>
    <t>NO50737/18</t>
  </si>
  <si>
    <t>Chandy-paps Tuulahdusveli Isku</t>
  </si>
  <si>
    <t>NO50738/18</t>
  </si>
  <si>
    <t>Chandy-paps Tulivuoriveli Tähti</t>
  </si>
  <si>
    <t>NO50739/18</t>
  </si>
  <si>
    <t>Chandy-paps Tuullaveli Huurre</t>
  </si>
  <si>
    <t>NO50740/18</t>
  </si>
  <si>
    <t>Chandy-paps Tuulisisko Aurinko</t>
  </si>
  <si>
    <t>NO52337/18</t>
  </si>
  <si>
    <t>Articpro's Danne Go Lea Dat</t>
  </si>
  <si>
    <t>NO52338/18</t>
  </si>
  <si>
    <t>Articpro's Duoðai Čáppa</t>
  </si>
  <si>
    <t>NO52339/18</t>
  </si>
  <si>
    <t>Articpro's Duostilis Unnoraš</t>
  </si>
  <si>
    <t>NO52340/18</t>
  </si>
  <si>
    <t>Articpro's Dálvi Boahta</t>
  </si>
  <si>
    <t>NO52341/18</t>
  </si>
  <si>
    <t>Articpro's Dušše Mu</t>
  </si>
  <si>
    <t>NO52342/18</t>
  </si>
  <si>
    <t>Articpro's Doala Čavga Gitta</t>
  </si>
  <si>
    <t>SE48640/2018</t>
  </si>
  <si>
    <t>Fjällfarmens Wivi</t>
  </si>
  <si>
    <t>SE56016/2015</t>
  </si>
  <si>
    <t>Fjällfarmens Sini</t>
  </si>
  <si>
    <t>NO53012/18</t>
  </si>
  <si>
    <t>Lønnelappen Hebbe Lille</t>
  </si>
  <si>
    <t>NO53013/18</t>
  </si>
  <si>
    <t>Lønnelappen Hali Luja</t>
  </si>
  <si>
    <t>NO53014/18</t>
  </si>
  <si>
    <t>Lønnelappen Haba Jaba</t>
  </si>
  <si>
    <t>NO53015/18</t>
  </si>
  <si>
    <t>Lønnelappen Helle Pelle</t>
  </si>
  <si>
    <t>NO52206/18</t>
  </si>
  <si>
    <t>Dompel Dimpel's Strawberry Muffin</t>
  </si>
  <si>
    <t>NO52207/18</t>
  </si>
  <si>
    <t>Dompel Dimpel's Vanilla Frosting</t>
  </si>
  <si>
    <t>NO52208/18</t>
  </si>
  <si>
    <t>Dompel Dimpel's Chocolate Ganache</t>
  </si>
  <si>
    <t>NO52209/18</t>
  </si>
  <si>
    <t>Dompel Dimpel's Rainbow Sprinkles</t>
  </si>
  <si>
    <t>NO52210/18</t>
  </si>
  <si>
    <t>Dompel Dimpel's Blueberry Pai</t>
  </si>
  <si>
    <t>NO52211/18</t>
  </si>
  <si>
    <t>Dompel Dimpel's Lemon Meringue</t>
  </si>
  <si>
    <t>NO51105/18</t>
  </si>
  <si>
    <t>Forsdahl, Katrine</t>
  </si>
  <si>
    <t>NO51106/18</t>
  </si>
  <si>
    <t>NO51107/18</t>
  </si>
  <si>
    <t>NO51108/18</t>
  </si>
  <si>
    <t>NO51109/18</t>
  </si>
  <si>
    <t>Alice</t>
  </si>
  <si>
    <t>NO53016/18</t>
  </si>
  <si>
    <t>Lønnelappen Indi</t>
  </si>
  <si>
    <t>NO53017/18</t>
  </si>
  <si>
    <t>Lønnelappen Inka</t>
  </si>
  <si>
    <t>NO53018/18</t>
  </si>
  <si>
    <t>Lønnelappen Irja</t>
  </si>
  <si>
    <t>NO53019/18</t>
  </si>
  <si>
    <t>Lønnelappen Isi</t>
  </si>
  <si>
    <t>NO53020/18</t>
  </si>
  <si>
    <t>Lønnelappen Ishiva</t>
  </si>
  <si>
    <t>NO53021/18</t>
  </si>
  <si>
    <t>Lønnelappen Ifreia</t>
  </si>
  <si>
    <t>NO53022/18</t>
  </si>
  <si>
    <t>Lønnelappen Immo</t>
  </si>
  <si>
    <t>NO53023/18</t>
  </si>
  <si>
    <t>Lønnelappen Ilo</t>
  </si>
  <si>
    <t>NO53024/18</t>
  </si>
  <si>
    <t>Lønnelappen Inook</t>
  </si>
  <si>
    <t>NO53025/18</t>
  </si>
  <si>
    <t>Lønnelappen Iaku</t>
  </si>
  <si>
    <t>NO52967/18</t>
  </si>
  <si>
    <t>Mumfi</t>
  </si>
  <si>
    <t>NO52968/18</t>
  </si>
  <si>
    <t>Minnie</t>
  </si>
  <si>
    <t>NO52969/18</t>
  </si>
  <si>
    <t>NO52970/18</t>
  </si>
  <si>
    <t>Milla</t>
  </si>
  <si>
    <t>NO52971/18</t>
  </si>
  <si>
    <t>Max</t>
  </si>
  <si>
    <t>NO52972/18</t>
  </si>
  <si>
    <t>Mario</t>
  </si>
  <si>
    <t>NO52973/18</t>
  </si>
  <si>
    <t>Mikke</t>
  </si>
  <si>
    <t>NO52974/18</t>
  </si>
  <si>
    <t>Mikro</t>
  </si>
  <si>
    <t>NO54233/18</t>
  </si>
  <si>
    <t>Lumikki Qiitos</t>
  </si>
  <si>
    <t>NO54234/18</t>
  </si>
  <si>
    <t>Lumikki Quuli</t>
  </si>
  <si>
    <t>NO54235/18</t>
  </si>
  <si>
    <t>Lumikki Queen</t>
  </si>
  <si>
    <t>NO54236/18</t>
  </si>
  <si>
    <t>Lumikki Quill</t>
  </si>
  <si>
    <t>NO55074/18</t>
  </si>
  <si>
    <t>Lappelands Ujo Rambo</t>
  </si>
  <si>
    <t>NO55071/18</t>
  </si>
  <si>
    <t>Lappelands Unelma</t>
  </si>
  <si>
    <t>NO55073/18</t>
  </si>
  <si>
    <t>Lappelands Ursula</t>
  </si>
  <si>
    <t>NO55072/18</t>
  </si>
  <si>
    <t>Lappelands Ulrikka</t>
  </si>
  <si>
    <t>NO55075/18</t>
  </si>
  <si>
    <t>Lappelands Uljas Hurmuri</t>
  </si>
  <si>
    <t>DK16432/2018</t>
  </si>
  <si>
    <t>Finda Nelli</t>
  </si>
  <si>
    <t>DK06719/2011</t>
  </si>
  <si>
    <t>Rävrackans Kiira Karneol</t>
  </si>
  <si>
    <t>NO55343/18</t>
  </si>
  <si>
    <t>Articpro's Endoris Ligge Vaimmu</t>
  </si>
  <si>
    <t>NO55344/18</t>
  </si>
  <si>
    <t>Articpro's Eatnama Golli</t>
  </si>
  <si>
    <t>NO55341/18</t>
  </si>
  <si>
    <t>Articpro's Erelan Guovža</t>
  </si>
  <si>
    <t>NO55340/18</t>
  </si>
  <si>
    <t>Articpro's Easkka Gávdnen Du</t>
  </si>
  <si>
    <t>NO55335/18</t>
  </si>
  <si>
    <t>Articpro's Eallina Čuovgá</t>
  </si>
  <si>
    <t>NO55336/18</t>
  </si>
  <si>
    <t>Articpro's Ealu Duollá</t>
  </si>
  <si>
    <t>NO55337/18</t>
  </si>
  <si>
    <t>Articpro's Eatni Reanga</t>
  </si>
  <si>
    <t>NO55338/18</t>
  </si>
  <si>
    <t>Articpro's Eronamáš Veahkki</t>
  </si>
  <si>
    <t>NO55339/18</t>
  </si>
  <si>
    <t>Articpro's Eai Munna Gal Biðe</t>
  </si>
  <si>
    <t>NO55342/18</t>
  </si>
  <si>
    <t>Articpro's Engela Dolggit</t>
  </si>
  <si>
    <t>NO55021/18</t>
  </si>
  <si>
    <t>Brutus</t>
  </si>
  <si>
    <t>NO55022/18</t>
  </si>
  <si>
    <t>NO55023/18</t>
  </si>
  <si>
    <t>Benika</t>
  </si>
  <si>
    <t>NO55024/18</t>
  </si>
  <si>
    <t>Bubbles</t>
  </si>
  <si>
    <t>NO55025/18</t>
  </si>
  <si>
    <t>Buffy</t>
  </si>
  <si>
    <t>FI48880/18</t>
  </si>
  <si>
    <t>Shacal Stalin</t>
  </si>
  <si>
    <t>FI51268/11</t>
  </si>
  <si>
    <t>Mikälie Naseva</t>
  </si>
  <si>
    <t>FI42019/16</t>
  </si>
  <si>
    <t>Ticapon Tuulentoive</t>
  </si>
  <si>
    <t>Sampakoski, Saara</t>
  </si>
  <si>
    <t>NO55398/18</t>
  </si>
  <si>
    <t>Vinternattas Gode Aiko</t>
  </si>
  <si>
    <t>NO55399/18</t>
  </si>
  <si>
    <t>Vinternattas Glade Sarek</t>
  </si>
  <si>
    <t>NO55400/18</t>
  </si>
  <si>
    <t>Vinternattas Glamorøse Elli</t>
  </si>
  <si>
    <t>NO56754/18</t>
  </si>
  <si>
    <t>Articpro's Fávrrolaš Vuoiti</t>
  </si>
  <si>
    <t>NO56755/18</t>
  </si>
  <si>
    <t>Articpro's Fárre Áhčči Lusa</t>
  </si>
  <si>
    <t>NO56756/18</t>
  </si>
  <si>
    <t>Articpro's Fuomáša Máilmmi</t>
  </si>
  <si>
    <t>NO56757/18</t>
  </si>
  <si>
    <t>Articpro's Falli Dego Biegga</t>
  </si>
  <si>
    <t>NO56758/18</t>
  </si>
  <si>
    <t>Articpro's Fámolaš Ja Viissis</t>
  </si>
  <si>
    <t>NO56759/18</t>
  </si>
  <si>
    <t>Articpro's Fiinámus Násti</t>
  </si>
  <si>
    <t>SE52275/2018</t>
  </si>
  <si>
    <t>Newcroft's Nunu</t>
  </si>
  <si>
    <t>SE37953/2014</t>
  </si>
  <si>
    <t>Newcroft's Catelyn</t>
  </si>
  <si>
    <t>NO57224/18</t>
  </si>
  <si>
    <t>Keiserkrona's Qviro</t>
  </si>
  <si>
    <t>NO57225/18</t>
  </si>
  <si>
    <t>Keiserkrona's Qing Usko</t>
  </si>
  <si>
    <t>NO57226/18</t>
  </si>
  <si>
    <t>Keiserkrona's Qing Storm</t>
  </si>
  <si>
    <t>NO57227/18</t>
  </si>
  <si>
    <t>Keiserkrona's Qeiko</t>
  </si>
  <si>
    <t>NO57228/18</t>
  </si>
  <si>
    <t>Keiserkrona's Queen Ravna</t>
  </si>
  <si>
    <t>NO57229/18</t>
  </si>
  <si>
    <t>Keiserkrona's Queen Bea</t>
  </si>
  <si>
    <t>DK17409/2018</t>
  </si>
  <si>
    <t>DK09035/2016</t>
  </si>
  <si>
    <t>Happy Lapp Holly</t>
  </si>
  <si>
    <t>Schultz, Anette Laigaard</t>
  </si>
  <si>
    <t>NO55621/18</t>
  </si>
  <si>
    <t>Elli</t>
  </si>
  <si>
    <t>Juliussen, Malen Therese Mikkelsen</t>
  </si>
  <si>
    <t>NO55623/18</t>
  </si>
  <si>
    <t>Cappis</t>
  </si>
  <si>
    <t>NO55622/18</t>
  </si>
  <si>
    <t>Illu</t>
  </si>
  <si>
    <t>NO55331/18</t>
  </si>
  <si>
    <t>Brocaire's Royal Black jewelery</t>
  </si>
  <si>
    <t>NO55332/18</t>
  </si>
  <si>
    <t>Brocaire's Unique Black jewelry</t>
  </si>
  <si>
    <t>NO55333/18</t>
  </si>
  <si>
    <t>Brocaire's Luxury Black jewelry</t>
  </si>
  <si>
    <t>NO55334/18</t>
  </si>
  <si>
    <t>Brocaire's Fachion Black jewlery</t>
  </si>
  <si>
    <t>NO55330/18</t>
  </si>
  <si>
    <t>Brocaire's Victory Black jewelry</t>
  </si>
  <si>
    <t>NO56215/18</t>
  </si>
  <si>
    <t>Vilja</t>
  </si>
  <si>
    <t>FI37507/15</t>
  </si>
  <si>
    <t>Staalon Menestystarina</t>
  </si>
  <si>
    <t>Seim, Hanne Siri</t>
  </si>
  <si>
    <t>NO56216/18</t>
  </si>
  <si>
    <t>Virpi</t>
  </si>
  <si>
    <t>NO56217/18</t>
  </si>
  <si>
    <t>Niko</t>
  </si>
  <si>
    <t>NO56218/18</t>
  </si>
  <si>
    <t>Mieto</t>
  </si>
  <si>
    <t>NO56219/18</t>
  </si>
  <si>
    <t>Matti jr</t>
  </si>
  <si>
    <t>NO56220/18</t>
  </si>
  <si>
    <t>NO56221/18</t>
  </si>
  <si>
    <t>Aki</t>
  </si>
  <si>
    <t>SE54500/2018</t>
  </si>
  <si>
    <t>Viksmyras Balto</t>
  </si>
  <si>
    <t>SE58725/2012</t>
  </si>
  <si>
    <t>Fjällfarmens Irina</t>
  </si>
  <si>
    <t>Ström, Anne-Christina</t>
  </si>
  <si>
    <t>NO55345/18</t>
  </si>
  <si>
    <t>Brocaire's Dream success</t>
  </si>
  <si>
    <t>NO55346/18</t>
  </si>
  <si>
    <t>Brocaire's Dream fantacy</t>
  </si>
  <si>
    <t>NO55347/18</t>
  </si>
  <si>
    <t>Brocaire's Dream collector</t>
  </si>
  <si>
    <t>NO55348/18</t>
  </si>
  <si>
    <t>Brocaire's Dream team</t>
  </si>
  <si>
    <t>NO55349/18</t>
  </si>
  <si>
    <t>Brocaire's Dream royal</t>
  </si>
  <si>
    <t>NO55350/18</t>
  </si>
  <si>
    <t>Brocaire's Dream hot girl</t>
  </si>
  <si>
    <t>NO55351/18</t>
  </si>
  <si>
    <t>Brocaire's Dream queen</t>
  </si>
  <si>
    <t>NO55352/18</t>
  </si>
  <si>
    <t>Brocaire's Dream machine</t>
  </si>
  <si>
    <t>NO58311/18</t>
  </si>
  <si>
    <t>Keiserkrona's Rinto</t>
  </si>
  <si>
    <t>FI54328/14</t>
  </si>
  <si>
    <t>Jäkäläkummun Hälläväli</t>
  </si>
  <si>
    <t>NO58312/18</t>
  </si>
  <si>
    <t>Keiserkrona's Rex Ramp</t>
  </si>
  <si>
    <t>NO58313/18</t>
  </si>
  <si>
    <t>Keiserkrona's Rex Ragnar</t>
  </si>
  <si>
    <t>NO58314/18</t>
  </si>
  <si>
    <t>Keiserkrona's Rex Rago</t>
  </si>
  <si>
    <t>NO58315/18</t>
  </si>
  <si>
    <t>Keiserkrona's Rex Lailo</t>
  </si>
  <si>
    <t>NO58316/18</t>
  </si>
  <si>
    <t>Keiserkrona's Regine Kira</t>
  </si>
  <si>
    <t>NO58317/18</t>
  </si>
  <si>
    <t>Keiserkrona's Regine Grynt</t>
  </si>
  <si>
    <t>SE52659/2018</t>
  </si>
  <si>
    <t>Lejoncrona Simca</t>
  </si>
  <si>
    <t>SE57490/2014</t>
  </si>
  <si>
    <t>Black Track's Ämtii</t>
  </si>
  <si>
    <t>SE58786/2013</t>
  </si>
  <si>
    <t>Lejoncrona Glittra</t>
  </si>
  <si>
    <t>NO57878/18</t>
  </si>
  <si>
    <t>Lappehiets Sjarmerende BAJAS</t>
  </si>
  <si>
    <t>NO57879/18</t>
  </si>
  <si>
    <t>Lappehiets Stilige AILO</t>
  </si>
  <si>
    <t>NO57880/18</t>
  </si>
  <si>
    <t>Lappehiets Søte SELMA</t>
  </si>
  <si>
    <t>NO57881/18</t>
  </si>
  <si>
    <t>Lappehiets Sjenerøse LEVI</t>
  </si>
  <si>
    <t>NO57882/18</t>
  </si>
  <si>
    <t>Lappehiets Smarte NANO</t>
  </si>
  <si>
    <t>NO57883/18</t>
  </si>
  <si>
    <t>Lappehiets Skjønne TALVI</t>
  </si>
  <si>
    <t>NO58559/18</t>
  </si>
  <si>
    <t>Napakettu Aapa</t>
  </si>
  <si>
    <t>NO58554/18</t>
  </si>
  <si>
    <t>Napakettu Ajatella</t>
  </si>
  <si>
    <t>NO58555/18</t>
  </si>
  <si>
    <t>Napakettu Aski</t>
  </si>
  <si>
    <t>NO58556/18</t>
  </si>
  <si>
    <t>Napakettu Ahkera</t>
  </si>
  <si>
    <t>NO58557/18</t>
  </si>
  <si>
    <t>Napakettu Aivan</t>
  </si>
  <si>
    <t>NO58558/18</t>
  </si>
  <si>
    <t>Napakettu Aika</t>
  </si>
  <si>
    <t>NO58551/18</t>
  </si>
  <si>
    <t>Napakettu Adventti</t>
  </si>
  <si>
    <t>NO58552/18</t>
  </si>
  <si>
    <t>Napakettu Ainet</t>
  </si>
  <si>
    <t>NO58553/18</t>
  </si>
  <si>
    <t>Napakettu Aina</t>
  </si>
  <si>
    <t>NO59208/18</t>
  </si>
  <si>
    <t>Lappekoias Hero</t>
  </si>
  <si>
    <t>NO59209/18</t>
  </si>
  <si>
    <t>Lappekoias Hugo</t>
  </si>
  <si>
    <t>NO59210/18</t>
  </si>
  <si>
    <t>Lappekoias Hera</t>
  </si>
  <si>
    <t>NO59211/18</t>
  </si>
  <si>
    <t>Lappekoias Huldra</t>
  </si>
  <si>
    <t>NO59212/18</t>
  </si>
  <si>
    <t>Lappekoias Hilma</t>
  </si>
  <si>
    <t>NO59202/18</t>
  </si>
  <si>
    <t>Lappekoias Innertier</t>
  </si>
  <si>
    <t>NO59203/18</t>
  </si>
  <si>
    <t>Lappekoias Imre</t>
  </si>
  <si>
    <t>NO59204/18</t>
  </si>
  <si>
    <t>Lappekoias Irja Lilly</t>
  </si>
  <si>
    <t>NO59205/18</t>
  </si>
  <si>
    <t>Lappekoias Irma</t>
  </si>
  <si>
    <t>NO59206/18</t>
  </si>
  <si>
    <t>Lappekoias Inka</t>
  </si>
  <si>
    <t>NO59207/18</t>
  </si>
  <si>
    <t>Lappekoias Isa</t>
  </si>
  <si>
    <t>NO58798/18</t>
  </si>
  <si>
    <t>LappUlla's Aiko</t>
  </si>
  <si>
    <t>Berg Stine</t>
  </si>
  <si>
    <t>NO58799/18</t>
  </si>
  <si>
    <t>LappUlla's Anja</t>
  </si>
  <si>
    <t>NO58800/18</t>
  </si>
  <si>
    <t>LappUlla's Adde</t>
  </si>
  <si>
    <t>NO58801/18</t>
  </si>
  <si>
    <t>LappUlla's Alvin</t>
  </si>
  <si>
    <t>NO58797/18</t>
  </si>
  <si>
    <t>LappUlla's Alva</t>
  </si>
  <si>
    <t>FI10013/19</t>
  </si>
  <si>
    <t>Pakkaspeikon Yasmin</t>
  </si>
  <si>
    <t>FI49225/16</t>
  </si>
  <si>
    <t>Lecibsin Kasakka</t>
  </si>
  <si>
    <t>FI45892/13</t>
  </si>
  <si>
    <t>Peikkovuoren Fazerina</t>
  </si>
  <si>
    <t>NO59557/18</t>
  </si>
  <si>
    <t>Ensimmäinen Poika Aiko</t>
  </si>
  <si>
    <t>Mygland, Inga Torhild</t>
  </si>
  <si>
    <t>NO59558/18</t>
  </si>
  <si>
    <t>Toinen Tytär Ayla</t>
  </si>
  <si>
    <t>NO59559/18</t>
  </si>
  <si>
    <t>Kolmas Mikopoika Milo</t>
  </si>
  <si>
    <t>NO59560/18</t>
  </si>
  <si>
    <t>Neljäs Kiratytär Luna</t>
  </si>
  <si>
    <t>NO59561/18</t>
  </si>
  <si>
    <t>Viidesosa Mikosønn Link</t>
  </si>
  <si>
    <t>NO59562/18</t>
  </si>
  <si>
    <t>Kuudes Kirasønn Apollo</t>
  </si>
  <si>
    <t>SE11062/2019</t>
  </si>
  <si>
    <t>Big Brawehearts Rilu</t>
  </si>
  <si>
    <t>Torén-Lilja, Rose-Marie</t>
  </si>
  <si>
    <t>SE11730/2019</t>
  </si>
  <si>
    <t>Lapprikets Ikita</t>
  </si>
  <si>
    <t>SE60066/2016</t>
  </si>
  <si>
    <t>Lappizaros Yoda</t>
  </si>
  <si>
    <t>NO30498/19</t>
  </si>
  <si>
    <t>Dompel Dimpel's Hakuna Matata Simba</t>
  </si>
  <si>
    <t>NO30499/19</t>
  </si>
  <si>
    <t>Dompel Dimpel's Be Prepared Mufasa</t>
  </si>
  <si>
    <t>NO30500/19</t>
  </si>
  <si>
    <t>Dompel Dimpel's One of Us Rafiki</t>
  </si>
  <si>
    <t>NO30501/19</t>
  </si>
  <si>
    <t>Dompel Dimpel's Stand By Me Pumbaa</t>
  </si>
  <si>
    <t>NO30502/19</t>
  </si>
  <si>
    <t>Dompel Dimpel's He lives in yu Kovu</t>
  </si>
  <si>
    <t>NO30503/19</t>
  </si>
  <si>
    <t>Dompel Dimpel's To die for Timon</t>
  </si>
  <si>
    <t>NO31956/19</t>
  </si>
  <si>
    <t>Lappejentas Pieni Kira</t>
  </si>
  <si>
    <t>NO31957/19</t>
  </si>
  <si>
    <t>Lappejentas Prinssi Kirason</t>
  </si>
  <si>
    <t>NO31958/19</t>
  </si>
  <si>
    <t>Lappejentas Poron Vartija</t>
  </si>
  <si>
    <t>NO33670/19</t>
  </si>
  <si>
    <t>Articpro's Gonagasan Riegadii</t>
  </si>
  <si>
    <t>NO33671/19</t>
  </si>
  <si>
    <t>Articpro's Guovssahas Iddja</t>
  </si>
  <si>
    <t>SE14976/2019</t>
  </si>
  <si>
    <t>Lapinlunas Ämmi</t>
  </si>
  <si>
    <t>SE55747/2014</t>
  </si>
  <si>
    <t>Lapinlunas Oilikki</t>
  </si>
  <si>
    <t>SE14980/2019</t>
  </si>
  <si>
    <t>Lapinlunas Äppu</t>
  </si>
  <si>
    <t>SE14979/2019</t>
  </si>
  <si>
    <t>Lapinlunas Ällitälli</t>
  </si>
  <si>
    <t>Ylen, Rebecka</t>
  </si>
  <si>
    <t>NO34042/19</t>
  </si>
  <si>
    <t>Kalo Skilo's The Trickster</t>
  </si>
  <si>
    <t>NO34043/19</t>
  </si>
  <si>
    <t>Kalo Skilo's Poison Ivy</t>
  </si>
  <si>
    <t>NO34044/19</t>
  </si>
  <si>
    <t>Kalo Skilo's Black Canary</t>
  </si>
  <si>
    <t>NO34045/19</t>
  </si>
  <si>
    <t>Kalo Skilo's Killer Frost</t>
  </si>
  <si>
    <t>NO34046/19</t>
  </si>
  <si>
    <t>Kalo Skilo's Harley Quinn</t>
  </si>
  <si>
    <t>FI15524/19</t>
  </si>
  <si>
    <t>Eisenfest Tulipallo</t>
  </si>
  <si>
    <t>FI46200/16</t>
  </si>
  <si>
    <t>Eisenfest Massey Ferguson</t>
  </si>
  <si>
    <t>FI38390/17</t>
  </si>
  <si>
    <t>Expected Tihkusade</t>
  </si>
  <si>
    <t>NO33021/19</t>
  </si>
  <si>
    <t>Dompel Dimpel's Mockingjay Primrose</t>
  </si>
  <si>
    <t>NO33024/19</t>
  </si>
  <si>
    <t>Dompel Dimpel's Catching Fire</t>
  </si>
  <si>
    <t>NO33023/19</t>
  </si>
  <si>
    <t>Dompel Dimpel's Mockingbird Peeta</t>
  </si>
  <si>
    <t>NO33022/19</t>
  </si>
  <si>
    <t>Dompel Dimpel's Hunger Games</t>
  </si>
  <si>
    <t>NO33441/19</t>
  </si>
  <si>
    <t>Brocaire's Rocco tha one</t>
  </si>
  <si>
    <t>NO34819/19</t>
  </si>
  <si>
    <t>Lønnelappen Janiina</t>
  </si>
  <si>
    <t>NO34820/19</t>
  </si>
  <si>
    <t>Lønnelappen Jaluna</t>
  </si>
  <si>
    <t>NO34821/19</t>
  </si>
  <si>
    <t>Lønnelappen Janala</t>
  </si>
  <si>
    <t>NO34822/19</t>
  </si>
  <si>
    <t>Lønnelappen Jaronja</t>
  </si>
  <si>
    <t>NO34823/19</t>
  </si>
  <si>
    <t>Lønnelappen Jari</t>
  </si>
  <si>
    <t>NO34824/19</t>
  </si>
  <si>
    <t>Lønnelappen Jedi</t>
  </si>
  <si>
    <t>NO35751/19</t>
  </si>
  <si>
    <t>Kalo Skilo's Fakers Gonna Fake</t>
  </si>
  <si>
    <t>NO34862/19</t>
  </si>
  <si>
    <t>Kasai</t>
  </si>
  <si>
    <t>NO34863/19</t>
  </si>
  <si>
    <t>Walter</t>
  </si>
  <si>
    <t>NO34864/19</t>
  </si>
  <si>
    <t>NO34865/19</t>
  </si>
  <si>
    <t>NO34658/19</t>
  </si>
  <si>
    <t>Lumikki Raili</t>
  </si>
  <si>
    <t>NO34662/19</t>
  </si>
  <si>
    <t>Lumikki Rakas</t>
  </si>
  <si>
    <t>NO34661/19</t>
  </si>
  <si>
    <t>Lumikki Roshan</t>
  </si>
  <si>
    <t>NO34660/19</t>
  </si>
  <si>
    <t>Lumikki Rylai</t>
  </si>
  <si>
    <t>NO34659/19</t>
  </si>
  <si>
    <t>Lumikki Rine</t>
  </si>
  <si>
    <t>NO34663/19</t>
  </si>
  <si>
    <t>Lumikki Remus</t>
  </si>
  <si>
    <t>NO34873/19</t>
  </si>
  <si>
    <t>Lappehiets TRYGGE KHALEESI</t>
  </si>
  <si>
    <t>NO34874/19</t>
  </si>
  <si>
    <t>Lappehiets TØFFE KODA</t>
  </si>
  <si>
    <t>NO34875/19</t>
  </si>
  <si>
    <t>Lappehiets TROFASTE TEDDY</t>
  </si>
  <si>
    <t>NO34876/19</t>
  </si>
  <si>
    <t>Lappehiets TOLMODIGE KIVA</t>
  </si>
  <si>
    <t>NO35212/19</t>
  </si>
  <si>
    <t>Lappe Tikko's W-Tiko</t>
  </si>
  <si>
    <t>NO35213/19</t>
  </si>
  <si>
    <t>Lappe Tikko's Waiko</t>
  </si>
  <si>
    <t>NO35214/19</t>
  </si>
  <si>
    <t>Lappe Tikko's W-Bonzak</t>
  </si>
  <si>
    <t>NO35215/19</t>
  </si>
  <si>
    <t>Lappe Tikko's W-Miro</t>
  </si>
  <si>
    <t>NO35216/19</t>
  </si>
  <si>
    <t>Lappe Tikko's W-Marco</t>
  </si>
  <si>
    <t>NO35217/19</t>
  </si>
  <si>
    <t>Lappe Tikko's Wally</t>
  </si>
  <si>
    <t>NO35218/19</t>
  </si>
  <si>
    <t>Lappe Tikko's W-Aika Sáivu</t>
  </si>
  <si>
    <t>NO35219/19</t>
  </si>
  <si>
    <t>Lappe Tikko's W-Cora</t>
  </si>
  <si>
    <t>SE14029/2019</t>
  </si>
  <si>
    <t>Rödmossa Erat</t>
  </si>
  <si>
    <t>SE36284/2017</t>
  </si>
  <si>
    <t>Kontioharjun Helga</t>
  </si>
  <si>
    <t>SE14031/2019</t>
  </si>
  <si>
    <t>Rödmossa Sire</t>
  </si>
  <si>
    <t>NO35592/19</t>
  </si>
  <si>
    <t>Lappehiets Unike BaltoNord</t>
  </si>
  <si>
    <t>NO35587/19</t>
  </si>
  <si>
    <t>Lappehiets Utrolige Sheela</t>
  </si>
  <si>
    <t>NO35588/19</t>
  </si>
  <si>
    <t>Lappehiets Undrende Mayle</t>
  </si>
  <si>
    <t>NO35589/19</t>
  </si>
  <si>
    <t>Lappehiets Utsøkte Karo</t>
  </si>
  <si>
    <t>NO35590/19</t>
  </si>
  <si>
    <t>Lappehiets Uselviske Máijá</t>
  </si>
  <si>
    <t>NO35591/19</t>
  </si>
  <si>
    <t>Lappehiets Utkåra Aika</t>
  </si>
  <si>
    <t>NO35593/19</t>
  </si>
  <si>
    <t>Lappehiets Uimotståelige Eris</t>
  </si>
  <si>
    <t>NO36578/19</t>
  </si>
  <si>
    <t>Carlsson, Haagen Emil Ingstad</t>
  </si>
  <si>
    <t>NO36579/19</t>
  </si>
  <si>
    <t>FI18112/19</t>
  </si>
  <si>
    <t>Kirella’s Kaneli</t>
  </si>
  <si>
    <t>FI16535/14</t>
  </si>
  <si>
    <t>Peikkovuoren Sotshi</t>
  </si>
  <si>
    <t>FI38893/15</t>
  </si>
  <si>
    <t>Kirella's Golden Eye</t>
  </si>
  <si>
    <t>NO33689/19</t>
  </si>
  <si>
    <t>Prince 1</t>
  </si>
  <si>
    <t>Ødegård, Monica</t>
  </si>
  <si>
    <t>NO33690/19</t>
  </si>
  <si>
    <t>First Lady 1</t>
  </si>
  <si>
    <t>NO33691/19</t>
  </si>
  <si>
    <t>Happy Hera 1</t>
  </si>
  <si>
    <t>NO33692/19</t>
  </si>
  <si>
    <t>Bravo 1</t>
  </si>
  <si>
    <t>NO33693/19</t>
  </si>
  <si>
    <t>Lucky 1</t>
  </si>
  <si>
    <t>NO33694/19</t>
  </si>
  <si>
    <t>King 1</t>
  </si>
  <si>
    <t>NO36805/19</t>
  </si>
  <si>
    <t>Lappelands Vikkelä</t>
  </si>
  <si>
    <t>NO36806/19</t>
  </si>
  <si>
    <t>Lappelands Viima</t>
  </si>
  <si>
    <t>NO36807/19</t>
  </si>
  <si>
    <t>Lappelands Villiviini</t>
  </si>
  <si>
    <t>NO36808/19</t>
  </si>
  <si>
    <t>Lappelands Voitto Tyrion</t>
  </si>
  <si>
    <t>SE17433/2019</t>
  </si>
  <si>
    <t>Newcroft's Skyler</t>
  </si>
  <si>
    <t>SE15487/2016</t>
  </si>
  <si>
    <t>Newcroft's Barrow</t>
  </si>
  <si>
    <t>SE54689/2014</t>
  </si>
  <si>
    <t>Tricaliz Ixzi</t>
  </si>
  <si>
    <t>Dragstedt, Kerstin</t>
  </si>
  <si>
    <t>NO36743/19</t>
  </si>
  <si>
    <t>Lumikki Sera</t>
  </si>
  <si>
    <t>NO36744/19</t>
  </si>
  <si>
    <t>Lumikki Sunala</t>
  </si>
  <si>
    <t>NO36745/19</t>
  </si>
  <si>
    <t>Lumikki Simba</t>
  </si>
  <si>
    <t>NO36746/19</t>
  </si>
  <si>
    <t>Lumikki Samos</t>
  </si>
  <si>
    <t>SE21609/2019</t>
  </si>
  <si>
    <t>Lappholens Michael Jackson</t>
  </si>
  <si>
    <t>SE49612/2015</t>
  </si>
  <si>
    <t>Lappholens Dunder</t>
  </si>
  <si>
    <t>SE46567/2016</t>
  </si>
  <si>
    <t>Farmhills Fixa</t>
  </si>
  <si>
    <t>NO37275/19</t>
  </si>
  <si>
    <t>Vinternattas Happy Dexter</t>
  </si>
  <si>
    <t>NO37276/19</t>
  </si>
  <si>
    <t>Vinternattas Heldige Xayah</t>
  </si>
  <si>
    <t>NO37277/19</t>
  </si>
  <si>
    <t>Vinternattas Hector</t>
  </si>
  <si>
    <t>NO37278/19</t>
  </si>
  <si>
    <t>Vinternattas Han Arvo</t>
  </si>
  <si>
    <t>NO37280/19</t>
  </si>
  <si>
    <t>Vinternattas Henie</t>
  </si>
  <si>
    <t>NO37279/19</t>
  </si>
  <si>
    <t>Vinternattas Heike</t>
  </si>
  <si>
    <t>NO37703/19</t>
  </si>
  <si>
    <t>Bergmyntas Arvo</t>
  </si>
  <si>
    <t>Iversen Sverre  Gunnar</t>
  </si>
  <si>
    <t>NO37704/19</t>
  </si>
  <si>
    <t>Bergmyntas Aika</t>
  </si>
  <si>
    <t>NO37705/19</t>
  </si>
  <si>
    <t>Bergmyntas Arrack</t>
  </si>
  <si>
    <t>NO37701/19</t>
  </si>
  <si>
    <t>Bergmyntas Asca</t>
  </si>
  <si>
    <t>NO37702/19</t>
  </si>
  <si>
    <t>Bergmyntas Armas</t>
  </si>
  <si>
    <t>NO37229/19</t>
  </si>
  <si>
    <t>A-Flaks</t>
  </si>
  <si>
    <t>Vikheim, Annette</t>
  </si>
  <si>
    <t>NO37227/19</t>
  </si>
  <si>
    <t>A-Marco</t>
  </si>
  <si>
    <t>NO37228/19</t>
  </si>
  <si>
    <t>A-Mira</t>
  </si>
  <si>
    <t>NO37230/19</t>
  </si>
  <si>
    <t>A-Luna The Reds</t>
  </si>
  <si>
    <t>NO36961/19</t>
  </si>
  <si>
    <t>Lekne Leo av Vintervidda</t>
  </si>
  <si>
    <t>NO36962/19</t>
  </si>
  <si>
    <t>Lekne Linus av Vintervidda</t>
  </si>
  <si>
    <t>NO36963/19</t>
  </si>
  <si>
    <t>Lekne Lieddi av Vintervidda</t>
  </si>
  <si>
    <t>NO36964/19</t>
  </si>
  <si>
    <t>Lekne Lyyli av Vintervidda</t>
  </si>
  <si>
    <t>NO36965/19</t>
  </si>
  <si>
    <t>Lekne Lempi av Vintervidda</t>
  </si>
  <si>
    <t>SE21615/2019</t>
  </si>
  <si>
    <t>Lappholens Obelixx</t>
  </si>
  <si>
    <t>SE15614/2016</t>
  </si>
  <si>
    <t>Lappholens Elazhi</t>
  </si>
  <si>
    <t>NO39247/19</t>
  </si>
  <si>
    <t>Articpro's Heive Justa Dunnje</t>
  </si>
  <si>
    <t>NO39248/19</t>
  </si>
  <si>
    <t>Articpro's Hilbes Unnoraš</t>
  </si>
  <si>
    <t>NO39249/19</t>
  </si>
  <si>
    <t>Articpro's Hálle Muste</t>
  </si>
  <si>
    <t>NO39250/19</t>
  </si>
  <si>
    <t>Articpro's Hui Šiega</t>
  </si>
  <si>
    <t>NO39251/19</t>
  </si>
  <si>
    <t>Articpro's Hilat Seavdnjadis</t>
  </si>
  <si>
    <t>FI23023/19</t>
  </si>
  <si>
    <t>Pakkaspeikon Bertta</t>
  </si>
  <si>
    <t>FI47447/16</t>
  </si>
  <si>
    <t>Lecibsin Svarta</t>
  </si>
  <si>
    <t>NO37700/19</t>
  </si>
  <si>
    <t>Almås, Tina</t>
  </si>
  <si>
    <t>NO37699/19</t>
  </si>
  <si>
    <t>FI32316/19</t>
  </si>
  <si>
    <t>Taikalumon Onnenpotku</t>
  </si>
  <si>
    <t>FI28523/17</t>
  </si>
  <si>
    <t>Kauniin Louna</t>
  </si>
  <si>
    <t>NO36135/19</t>
  </si>
  <si>
    <t>Beanasiidda Cigga Siekkis</t>
  </si>
  <si>
    <t>NO36136/19</t>
  </si>
  <si>
    <t>Beanasiidda Čuores Čalmmo</t>
  </si>
  <si>
    <t>NO36137/19</t>
  </si>
  <si>
    <t>Beanasiidda Čierggis Geallu</t>
  </si>
  <si>
    <t>NO36138/19</t>
  </si>
  <si>
    <t>Beanasiidda Čáhppe Cugo</t>
  </si>
  <si>
    <t>NO36139/19</t>
  </si>
  <si>
    <t>Beanasiidda Čáppa Runne</t>
  </si>
  <si>
    <t>SE22085/2019</t>
  </si>
  <si>
    <t>Majålkes Ture</t>
  </si>
  <si>
    <t>NO41364/19</t>
  </si>
  <si>
    <t>Lønnelappen Lykkeliten</t>
  </si>
  <si>
    <t>NO41365/19</t>
  </si>
  <si>
    <t>Lønnelappen Labbeline</t>
  </si>
  <si>
    <t>NO41363/19</t>
  </si>
  <si>
    <t>Lønnelappen Lille Luna</t>
  </si>
  <si>
    <t>NO41362/19</t>
  </si>
  <si>
    <t>Lønnelappen Lurven</t>
  </si>
  <si>
    <t>NO41360/19</t>
  </si>
  <si>
    <t>Lønnelappen Lucky Luke</t>
  </si>
  <si>
    <t>NO41361/19</t>
  </si>
  <si>
    <t>Lønnelappen Lurifaks</t>
  </si>
  <si>
    <t>NO40417/19</t>
  </si>
  <si>
    <t>Articpro's Ii Bisset Mu</t>
  </si>
  <si>
    <t>NO40418/19</t>
  </si>
  <si>
    <t>Articpro's Ii Goassege Okto</t>
  </si>
  <si>
    <t>NO40413/19</t>
  </si>
  <si>
    <t>Articpro's Iddja Šaddá Beaivin</t>
  </si>
  <si>
    <t>NO40414/19</t>
  </si>
  <si>
    <t>Articpro's Illá Fáhtet mu</t>
  </si>
  <si>
    <t>NO40415/19</t>
  </si>
  <si>
    <t>Articpro's Illu Lea Mielas</t>
  </si>
  <si>
    <t>NO40416/19</t>
  </si>
  <si>
    <t>Articpro's Iđit Beaivváš</t>
  </si>
  <si>
    <t>NO37936/19</t>
  </si>
  <si>
    <t>Lønnelappen Khaleesi</t>
  </si>
  <si>
    <t>NO37937/19</t>
  </si>
  <si>
    <t>Lønnelappen Karma</t>
  </si>
  <si>
    <t>NO37938/19</t>
  </si>
  <si>
    <t>Lønnelappen Kaizer</t>
  </si>
  <si>
    <t>NO37940/19</t>
  </si>
  <si>
    <t>Lønnelappen Kaiino</t>
  </si>
  <si>
    <t>NO37939/19</t>
  </si>
  <si>
    <t>Lønnelappen Kygo</t>
  </si>
  <si>
    <t>NO37934/19</t>
  </si>
  <si>
    <t>Lønnelappen Kalinka</t>
  </si>
  <si>
    <t>NO37935/19</t>
  </si>
  <si>
    <t>Lønnelappen Kahlua</t>
  </si>
  <si>
    <t>NO40580/19</t>
  </si>
  <si>
    <t>Lumikki Tiltalahkka</t>
  </si>
  <si>
    <t>NO40581/19</t>
  </si>
  <si>
    <t>Lumikki Timber</t>
  </si>
  <si>
    <t>NO40582/19</t>
  </si>
  <si>
    <t>Lumikki Taiga</t>
  </si>
  <si>
    <t>NO40421/19</t>
  </si>
  <si>
    <t>Articpro's Justa Dego Eatni</t>
  </si>
  <si>
    <t>NO40422/19</t>
  </si>
  <si>
    <t>Articpro's Jerbmái Ja Čeahppi</t>
  </si>
  <si>
    <t>NO40423/19</t>
  </si>
  <si>
    <t>Articpro's Jaskat Unnoraš</t>
  </si>
  <si>
    <t>NO40424/19</t>
  </si>
  <si>
    <t>Articpro's Jalahas Iddja</t>
  </si>
  <si>
    <t>NO41428/19</t>
  </si>
  <si>
    <t>Mallalasse's Levis</t>
  </si>
  <si>
    <t>NO41429/19</t>
  </si>
  <si>
    <t>Mallalasse's Floke</t>
  </si>
  <si>
    <t>NO41430/19</t>
  </si>
  <si>
    <t>NO41431/19</t>
  </si>
  <si>
    <t>Mallalasse's Kelli</t>
  </si>
  <si>
    <t>NO41432/19</t>
  </si>
  <si>
    <t>Mallalasse's Kylie</t>
  </si>
  <si>
    <t>NO41433/19</t>
  </si>
  <si>
    <t>Mallalasse's Katinka</t>
  </si>
  <si>
    <t>NO41434/19</t>
  </si>
  <si>
    <t>Mallalasse's Nala</t>
  </si>
  <si>
    <t>NO41247/19</t>
  </si>
  <si>
    <t>Keiserkrona's Sir Balder</t>
  </si>
  <si>
    <t>NO41248/19</t>
  </si>
  <si>
    <t>Keiserkrona's Sir Rambo</t>
  </si>
  <si>
    <t>NO41249/19</t>
  </si>
  <si>
    <t>Keiserkrona's Sir Marco</t>
  </si>
  <si>
    <t>NO41250/19</t>
  </si>
  <si>
    <t>Keiserkrona's Skjønne Saga</t>
  </si>
  <si>
    <t>NO41251/19</t>
  </si>
  <si>
    <t>Keiserkrona's Sjenerøse Sassy</t>
  </si>
  <si>
    <t>NO41252/19</t>
  </si>
  <si>
    <t>Keiserkrona's Su-Maysi</t>
  </si>
  <si>
    <t>NO41253/19</t>
  </si>
  <si>
    <t>Keiserkrona's Søster Ronja</t>
  </si>
  <si>
    <t>NO41254/19</t>
  </si>
  <si>
    <t>Keiserkrona's Søster Aira</t>
  </si>
  <si>
    <t>NO41255/19</t>
  </si>
  <si>
    <t>Keiserkrona's Søster Ravna</t>
  </si>
  <si>
    <t>NO42047/19</t>
  </si>
  <si>
    <t>Bambi</t>
  </si>
  <si>
    <t>Mjølund, Lene</t>
  </si>
  <si>
    <t>NO42048/19</t>
  </si>
  <si>
    <t>Bobby shmurda</t>
  </si>
  <si>
    <t>NO42049/19</t>
  </si>
  <si>
    <t>NO42050/19</t>
  </si>
  <si>
    <t>Billy</t>
  </si>
  <si>
    <t>FI26100/19</t>
  </si>
  <si>
    <t>Ulapan Palmyra</t>
  </si>
  <si>
    <t>FI33890/15</t>
  </si>
  <si>
    <t>Pohjantytin Kuunilja</t>
  </si>
  <si>
    <t>FI45798/13</t>
  </si>
  <si>
    <t>Ulapan Longitudi</t>
  </si>
  <si>
    <t>Kalaranta, Matti</t>
  </si>
  <si>
    <t>SE29777/2019</t>
  </si>
  <si>
    <t>Månskimrans Elmo Eldmåne</t>
  </si>
  <si>
    <t>SE13423/2017</t>
  </si>
  <si>
    <t>Samegulds Blueberry's Link</t>
  </si>
  <si>
    <t>SE47101/2014</t>
  </si>
  <si>
    <t>Newcroft's Molly</t>
  </si>
  <si>
    <t>NO42336/19</t>
  </si>
  <si>
    <t>Bailey</t>
  </si>
  <si>
    <t>NO42337/19</t>
  </si>
  <si>
    <t>NO42338/19</t>
  </si>
  <si>
    <t>NO42339/19</t>
  </si>
  <si>
    <t>NO42340/19</t>
  </si>
  <si>
    <t>NO42341/19</t>
  </si>
  <si>
    <t>NO42342/19</t>
  </si>
  <si>
    <t>SE30058/2019</t>
  </si>
  <si>
    <t>Winners Team's Melwin</t>
  </si>
  <si>
    <t>SE21574/2017</t>
  </si>
  <si>
    <t>Zid</t>
  </si>
  <si>
    <t>SE17662/2017</t>
  </si>
  <si>
    <t>Almlieds Queen</t>
  </si>
  <si>
    <t>NO44347/19</t>
  </si>
  <si>
    <t>Vestlabbens Diiva</t>
  </si>
  <si>
    <t>NO44348/19</t>
  </si>
  <si>
    <t>Vestlabbens Domino</t>
  </si>
  <si>
    <t>NO44349/19</t>
  </si>
  <si>
    <t>Vestlabbens Dumle</t>
  </si>
  <si>
    <t>NO43048/19</t>
  </si>
  <si>
    <t>Lappelands Wilja</t>
  </si>
  <si>
    <t>NO43049/19</t>
  </si>
  <si>
    <t>Lappelands Wiiwi</t>
  </si>
  <si>
    <t>NO43050/19</t>
  </si>
  <si>
    <t>Lappelands Weera</t>
  </si>
  <si>
    <t>NO43051/19</t>
  </si>
  <si>
    <t>Lappelands Wagner</t>
  </si>
  <si>
    <t>NO43052/19</t>
  </si>
  <si>
    <t>Lappelands Wictor</t>
  </si>
  <si>
    <t>NO43053/19</t>
  </si>
  <si>
    <t>Lappelands William</t>
  </si>
  <si>
    <t>NO43481/19</t>
  </si>
  <si>
    <t>Lapphunden's B - Santo</t>
  </si>
  <si>
    <t>Selfors Linda</t>
  </si>
  <si>
    <t>NO43482/19</t>
  </si>
  <si>
    <t>Lapphunden's Balto</t>
  </si>
  <si>
    <t>NO43483/19</t>
  </si>
  <si>
    <t>Lapphunden's B - Elvis</t>
  </si>
  <si>
    <t>NO43484/19</t>
  </si>
  <si>
    <t>Lapphunden's Buddy</t>
  </si>
  <si>
    <t>NO43480/19</t>
  </si>
  <si>
    <t>Lapphunden's B - Luna</t>
  </si>
  <si>
    <t>NO40787/19</t>
  </si>
  <si>
    <t>Antero Vipunen</t>
  </si>
  <si>
    <t>NO40788/19</t>
  </si>
  <si>
    <t>Kuippana</t>
  </si>
  <si>
    <t>NO40782/19</t>
  </si>
  <si>
    <t>Kaukomieli</t>
  </si>
  <si>
    <t>NO40783/19</t>
  </si>
  <si>
    <t>Laulaja</t>
  </si>
  <si>
    <t>NO40784/19</t>
  </si>
  <si>
    <t>Axis Mundi</t>
  </si>
  <si>
    <t>NO40785/19</t>
  </si>
  <si>
    <t>Ilmarinen</t>
  </si>
  <si>
    <t>NO40786/19</t>
  </si>
  <si>
    <t>Saarelainen</t>
  </si>
  <si>
    <t>NO42679/19</t>
  </si>
  <si>
    <t>Dompel Dimpel's Miss Piggy</t>
  </si>
  <si>
    <t>NO42680/19</t>
  </si>
  <si>
    <t>Dompel Dimpel's Spamela Hamderson</t>
  </si>
  <si>
    <t>NO42681/19</t>
  </si>
  <si>
    <t>Dompel Dimpel's Kermit the Frog</t>
  </si>
  <si>
    <t>NO42682/19</t>
  </si>
  <si>
    <t>Dompel Dimpel's Fozzie Bear</t>
  </si>
  <si>
    <t>NO42683/19</t>
  </si>
  <si>
    <t>Dompel Dimpel's The Swedish Chef</t>
  </si>
  <si>
    <t>NO43038/19</t>
  </si>
  <si>
    <t>Lappelands Ziggy</t>
  </si>
  <si>
    <t>NO43039/19</t>
  </si>
  <si>
    <t>Lappelands Ziina</t>
  </si>
  <si>
    <t>NO43040/19</t>
  </si>
  <si>
    <t>Lappelands Zippi</t>
  </si>
  <si>
    <t>NO43041/19</t>
  </si>
  <si>
    <t>Lappelands Zeena</t>
  </si>
  <si>
    <t>NO43042/19</t>
  </si>
  <si>
    <t>Lappelands Zira</t>
  </si>
  <si>
    <t>NO41569/20</t>
  </si>
  <si>
    <t>Naste</t>
  </si>
  <si>
    <t>SE37163/2019</t>
  </si>
  <si>
    <t>Lappkåtakläppens Nás'Ti</t>
  </si>
  <si>
    <t>SE15616/2016</t>
  </si>
  <si>
    <t>Lappkåtakläppens Giera</t>
  </si>
  <si>
    <t>Hillergren, Marie</t>
  </si>
  <si>
    <t>NO41220/19</t>
  </si>
  <si>
    <t>Alnopa Kassiopeia</t>
  </si>
  <si>
    <t>Håheim Susanne</t>
  </si>
  <si>
    <t>NO41221/19</t>
  </si>
  <si>
    <t>Alnopa Pohjantähti</t>
  </si>
  <si>
    <t>NO41222/19</t>
  </si>
  <si>
    <t>Alnopa Pieni Leijona</t>
  </si>
  <si>
    <t>NO41223/19</t>
  </si>
  <si>
    <t>Alnopa Pöytävuori</t>
  </si>
  <si>
    <t>NO44773/19</t>
  </si>
  <si>
    <t>Vinternattas iines Sonja</t>
  </si>
  <si>
    <t>NO44777/19</t>
  </si>
  <si>
    <t>Vinternattas Iherdige Simba</t>
  </si>
  <si>
    <t>NO44776/19</t>
  </si>
  <si>
    <t>Vinternattas Irgas</t>
  </si>
  <si>
    <t>NO44779/19</t>
  </si>
  <si>
    <t>Vinternattas Innokas Isco</t>
  </si>
  <si>
    <t>NO44778/19</t>
  </si>
  <si>
    <t>Vinternattas Isak Kairo</t>
  </si>
  <si>
    <t>NO44775/19</t>
  </si>
  <si>
    <t>Vinternattas Ithaka Thia</t>
  </si>
  <si>
    <t>NO44774/19</t>
  </si>
  <si>
    <t>Vinternattas isa Kiira</t>
  </si>
  <si>
    <t>NO45358/19</t>
  </si>
  <si>
    <t>Lappejentas Qayak</t>
  </si>
  <si>
    <t>NO45351/19</t>
  </si>
  <si>
    <t>Lappejentas Quira</t>
  </si>
  <si>
    <t>NO45352/19</t>
  </si>
  <si>
    <t>Lappejentas Queen</t>
  </si>
  <si>
    <t>NO45353/19</t>
  </si>
  <si>
    <t>Lappejentas Qaisa</t>
  </si>
  <si>
    <t>NO45357/19</t>
  </si>
  <si>
    <t>Lappejentas Quiz</t>
  </si>
  <si>
    <t>NO45356/19</t>
  </si>
  <si>
    <t>Lappejentas Quito</t>
  </si>
  <si>
    <t>NO45355/19</t>
  </si>
  <si>
    <t>Lappejentas Quasimodo</t>
  </si>
  <si>
    <t>NO45354/19</t>
  </si>
  <si>
    <t>Lappejentas Qara</t>
  </si>
  <si>
    <t>FI32319/19</t>
  </si>
  <si>
    <t>Taikalumon Onnenamuletti</t>
  </si>
  <si>
    <t>SE38390/2019</t>
  </si>
  <si>
    <t>Samejäntans Pucko</t>
  </si>
  <si>
    <t>FI24664/13</t>
  </si>
  <si>
    <t>Mikälie Aistiharha</t>
  </si>
  <si>
    <t>SE34745/2019</t>
  </si>
  <si>
    <t>Eisenfest Pohjolan Tytär</t>
  </si>
  <si>
    <t>NO46532/19</t>
  </si>
  <si>
    <t>Odinsdaughter Octavia</t>
  </si>
  <si>
    <t>Sælid, Kenneth Bang</t>
  </si>
  <si>
    <t>NO46533/19</t>
  </si>
  <si>
    <t>Olivia von Odin</t>
  </si>
  <si>
    <t>NO46534/19</t>
  </si>
  <si>
    <t>Oda av Odin</t>
  </si>
  <si>
    <t>NO46535/19</t>
  </si>
  <si>
    <t>Hayleysønn Herman</t>
  </si>
  <si>
    <t>NO46536/19</t>
  </si>
  <si>
    <t>Henry av Hayley</t>
  </si>
  <si>
    <t>NO47217/19</t>
  </si>
  <si>
    <t>Lumikki Ursa</t>
  </si>
  <si>
    <t>NO47218/19</t>
  </si>
  <si>
    <t>Lumikki Unikki</t>
  </si>
  <si>
    <t>NO47219/19</t>
  </si>
  <si>
    <t>Lumikki Undra</t>
  </si>
  <si>
    <t>NO47220/19</t>
  </si>
  <si>
    <t>Lumikki Uno</t>
  </si>
  <si>
    <t>NO47221/19</t>
  </si>
  <si>
    <t>Lumikki Ukko</t>
  </si>
  <si>
    <t>NO47222/19</t>
  </si>
  <si>
    <t>Lumikki Ulrik</t>
  </si>
  <si>
    <t>NO47223/19</t>
  </si>
  <si>
    <t>Lumikki Usko</t>
  </si>
  <si>
    <t>NO43306/19</t>
  </si>
  <si>
    <t>Njunis</t>
  </si>
  <si>
    <t>NO43307/19</t>
  </si>
  <si>
    <t>Gáhppo</t>
  </si>
  <si>
    <t>NO43308/19</t>
  </si>
  <si>
    <t>Bárrás</t>
  </si>
  <si>
    <t>NO43309/19</t>
  </si>
  <si>
    <t>Goldda</t>
  </si>
  <si>
    <t>NO43310/19</t>
  </si>
  <si>
    <t>Likká</t>
  </si>
  <si>
    <t>NO43311/19</t>
  </si>
  <si>
    <t>Sallo</t>
  </si>
  <si>
    <t>SE35365/2019</t>
  </si>
  <si>
    <t>Breaking The Rules Eight Below</t>
  </si>
  <si>
    <t>FI37544/15</t>
  </si>
  <si>
    <t>Lecibsin Suklaati</t>
  </si>
  <si>
    <t>SE35370/2019</t>
  </si>
  <si>
    <t>Breaking The Rules Easy Peasy</t>
  </si>
  <si>
    <t>Levin, Johanna Linnèa</t>
  </si>
  <si>
    <t>SE35371/2019</t>
  </si>
  <si>
    <t>Breaking The Rules Eclipse</t>
  </si>
  <si>
    <t>NO47154/19</t>
  </si>
  <si>
    <t>Lappekoias Jesper</t>
  </si>
  <si>
    <t>NO47155/19</t>
  </si>
  <si>
    <t>Lappekoias Jarl Dennis</t>
  </si>
  <si>
    <t>NO47156/19</t>
  </si>
  <si>
    <t>Lappekoias Jacko</t>
  </si>
  <si>
    <t>NO47157/19</t>
  </si>
  <si>
    <t>Lappekoias Jasari</t>
  </si>
  <si>
    <t>NO47158/19</t>
  </si>
  <si>
    <t>Lappekoias Jenna Aily</t>
  </si>
  <si>
    <t>NO47159/19</t>
  </si>
  <si>
    <t>Lappekoias Jamina</t>
  </si>
  <si>
    <t>NO47426/19</t>
  </si>
  <si>
    <t>Solstjernas Dream to me</t>
  </si>
  <si>
    <t>Hansen Jelena</t>
  </si>
  <si>
    <t>NO47427/19</t>
  </si>
  <si>
    <t>Solstjernas Dream of me</t>
  </si>
  <si>
    <t>NO47428/19</t>
  </si>
  <si>
    <t>Solstjernas Dream on me</t>
  </si>
  <si>
    <t>NO47418/19</t>
  </si>
  <si>
    <t>Øyerfjellets Daiva Lumi</t>
  </si>
  <si>
    <t>NO47419/19</t>
  </si>
  <si>
    <t>Øyerfjellets Disa</t>
  </si>
  <si>
    <t>NO47420/19</t>
  </si>
  <si>
    <t>Øyerfjellets Dikal Arvo</t>
  </si>
  <si>
    <t>NO47421/19</t>
  </si>
  <si>
    <t>Øyerfjellets Dilko Rusken</t>
  </si>
  <si>
    <t>NO47422/19</t>
  </si>
  <si>
    <t>Øyerfjellets Dimmi Cauno</t>
  </si>
  <si>
    <t>NO47493/19</t>
  </si>
  <si>
    <t>Hera</t>
  </si>
  <si>
    <t>NO47494/19</t>
  </si>
  <si>
    <t>Tula</t>
  </si>
  <si>
    <t>NO47495/19</t>
  </si>
  <si>
    <t>Nessie</t>
  </si>
  <si>
    <t>NO47496/19</t>
  </si>
  <si>
    <t>NO47497/19</t>
  </si>
  <si>
    <t>Loco</t>
  </si>
  <si>
    <t>NO47498/19</t>
  </si>
  <si>
    <t>Trym</t>
  </si>
  <si>
    <t>NO47499/19</t>
  </si>
  <si>
    <t>SE39963/2019</t>
  </si>
  <si>
    <t>Lejoncrona Teo</t>
  </si>
  <si>
    <t>SE12864/2016</t>
  </si>
  <si>
    <t>Lejoncrona Kenley</t>
  </si>
  <si>
    <t>SE15533/2015</t>
  </si>
  <si>
    <t>Lejoncrona Isa Alice</t>
  </si>
  <si>
    <t>SE39965/2019</t>
  </si>
  <si>
    <t>Lejoncrona Luna</t>
  </si>
  <si>
    <t>NO46021/19</t>
  </si>
  <si>
    <t>Dompel Dimpel's Toxic Homer</t>
  </si>
  <si>
    <t>NO46022/19</t>
  </si>
  <si>
    <t>Dompel Dimpel's Hot to Trot</t>
  </si>
  <si>
    <t>NO46023/19</t>
  </si>
  <si>
    <t>Dompel Dimpel's It's Greek to Me</t>
  </si>
  <si>
    <t>NO46024/19</t>
  </si>
  <si>
    <t>Dompel Dimpel's Something Wicked</t>
  </si>
  <si>
    <t>SE38822/2019</t>
  </si>
  <si>
    <t>Magiica's Smaragd</t>
  </si>
  <si>
    <t>SE17001/2017</t>
  </si>
  <si>
    <t>Katajavaaran Ahkio</t>
  </si>
  <si>
    <t>NO48051/19</t>
  </si>
  <si>
    <t>Kvitsymras Huldra</t>
  </si>
  <si>
    <t>NO48052/19</t>
  </si>
  <si>
    <t>Kvitsymras Hani</t>
  </si>
  <si>
    <t>NO48053/19</t>
  </si>
  <si>
    <t>Kvitsymras Hilda</t>
  </si>
  <si>
    <t>NO48054/19</t>
  </si>
  <si>
    <t>Kvitsymras Helmi</t>
  </si>
  <si>
    <t>NO48055/19</t>
  </si>
  <si>
    <t>Kvitsymras Hellä-Heikki</t>
  </si>
  <si>
    <t>NO48056/19</t>
  </si>
  <si>
    <t>Kvitsymras Hassu-Balto</t>
  </si>
  <si>
    <t>NO46749/19</t>
  </si>
  <si>
    <t>NO46750/19</t>
  </si>
  <si>
    <t>Bror</t>
  </si>
  <si>
    <t>NO46751/19</t>
  </si>
  <si>
    <t>Bera</t>
  </si>
  <si>
    <t>NO46752/19</t>
  </si>
  <si>
    <t>Binna</t>
  </si>
  <si>
    <t>NO46753/19</t>
  </si>
  <si>
    <t>NO47851/19</t>
  </si>
  <si>
    <t>Brocaire's Twist n`shout</t>
  </si>
  <si>
    <t>NO47852/19</t>
  </si>
  <si>
    <t>Brocaire's Twist n`shake</t>
  </si>
  <si>
    <t>NO47853/19</t>
  </si>
  <si>
    <t>Brocaire's Twist n`turn</t>
  </si>
  <si>
    <t>NO47854/19</t>
  </si>
  <si>
    <t>Brocaire's Twist n`spinn</t>
  </si>
  <si>
    <t>SE40696/2019</t>
  </si>
  <si>
    <t>Samerajerna's Guale</t>
  </si>
  <si>
    <t>NO49121/19</t>
  </si>
  <si>
    <t>Fabian</t>
  </si>
  <si>
    <t>Thornquist, Even</t>
  </si>
  <si>
    <t>NO49116/19</t>
  </si>
  <si>
    <t>Flora</t>
  </si>
  <si>
    <t>NO49122/19</t>
  </si>
  <si>
    <t>Fight-Felix</t>
  </si>
  <si>
    <t>NO49120/19</t>
  </si>
  <si>
    <t>Findus</t>
  </si>
  <si>
    <t>NO49119/19</t>
  </si>
  <si>
    <t>Fenja</t>
  </si>
  <si>
    <t>NO49118/19</t>
  </si>
  <si>
    <t>Fiona</t>
  </si>
  <si>
    <t>NO49117/19</t>
  </si>
  <si>
    <t>NO50345/19</t>
  </si>
  <si>
    <t>Lønnelappen Makita</t>
  </si>
  <si>
    <t>NO50346/19</t>
  </si>
  <si>
    <t>Lønnelappen Maui</t>
  </si>
  <si>
    <t>NO50347/19</t>
  </si>
  <si>
    <t>Lønnelappen Missi</t>
  </si>
  <si>
    <t>NO50348/19</t>
  </si>
  <si>
    <t>Lønnelappen Mio</t>
  </si>
  <si>
    <t>NO50349/19</t>
  </si>
  <si>
    <t>Lønnelappen Mello</t>
  </si>
  <si>
    <t>NO50350/19</t>
  </si>
  <si>
    <t>Lønnelappen Manu</t>
  </si>
  <si>
    <t>NO50351/19</t>
  </si>
  <si>
    <t>Lønnelappen Marve</t>
  </si>
  <si>
    <t>NO46658/19</t>
  </si>
  <si>
    <t>Foxy</t>
  </si>
  <si>
    <t>NO46659/19</t>
  </si>
  <si>
    <t>Varg</t>
  </si>
  <si>
    <t>NO46660/19</t>
  </si>
  <si>
    <t>NO46661/19</t>
  </si>
  <si>
    <t>NO46662/19</t>
  </si>
  <si>
    <t>Fritjof</t>
  </si>
  <si>
    <t>NO41573/20</t>
  </si>
  <si>
    <t>Siekkis</t>
  </si>
  <si>
    <t>NO51276/19</t>
  </si>
  <si>
    <t>Lappekoias Kimba</t>
  </si>
  <si>
    <t>NO51272/19</t>
  </si>
  <si>
    <t>Lappekoias Kaizer</t>
  </si>
  <si>
    <t>NO51273/19</t>
  </si>
  <si>
    <t>Lappekoias Kaos</t>
  </si>
  <si>
    <t>NO51274/19</t>
  </si>
  <si>
    <t>Lappekoias Kreta</t>
  </si>
  <si>
    <t>NO51275/19</t>
  </si>
  <si>
    <t>Lappekoias Kendy</t>
  </si>
  <si>
    <t>NO50975/19</t>
  </si>
  <si>
    <t>Lappe Tikko's YBalder</t>
  </si>
  <si>
    <t>NO50976/19</t>
  </si>
  <si>
    <t>Lappe Tikko's YLoyd</t>
  </si>
  <si>
    <t>NO50977/19</t>
  </si>
  <si>
    <t>Lappe Tikko's YXansa</t>
  </si>
  <si>
    <t>NO50978/19</t>
  </si>
  <si>
    <t>Lappe Tikko's Yahko</t>
  </si>
  <si>
    <t>NO50979/19</t>
  </si>
  <si>
    <t>Lappe Tikko's Y Veljenpoika</t>
  </si>
  <si>
    <t>NO50980/19</t>
  </si>
  <si>
    <t>Lappe Tikko's Yakeelah</t>
  </si>
  <si>
    <t>DK13973/2019</t>
  </si>
  <si>
    <t>Kaunis Unelma Celebrity Miss Dion</t>
  </si>
  <si>
    <t>DK16362/2017</t>
  </si>
  <si>
    <t>Kaunis Unelma Beautiful Miss Safir</t>
  </si>
  <si>
    <t>Magnusson, Marianne</t>
  </si>
  <si>
    <t>DK13975/2019</t>
  </si>
  <si>
    <t>Kaunis Unelma Celebrity Miss Kelly</t>
  </si>
  <si>
    <t>SE45833/2019</t>
  </si>
  <si>
    <t>Almlieds Tova</t>
  </si>
  <si>
    <t>SE44588/2017</t>
  </si>
  <si>
    <t>Henshaw Memurutindane</t>
  </si>
  <si>
    <t>SE45834/2019</t>
  </si>
  <si>
    <t>Almlieds Thelma</t>
  </si>
  <si>
    <t>FI44519/19</t>
  </si>
  <si>
    <t>Jehnajan Poly-Esteri</t>
  </si>
  <si>
    <t>FI55476/16</t>
  </si>
  <si>
    <t>Jehnajan Renatthelekku</t>
  </si>
  <si>
    <t>NO51674/19</t>
  </si>
  <si>
    <t>Mallalasse's Disel</t>
  </si>
  <si>
    <t>NO51675/19</t>
  </si>
  <si>
    <t>Mallalasse's Lord Zico</t>
  </si>
  <si>
    <t>NO51676/19</t>
  </si>
  <si>
    <t>Mallalasse's Leslie</t>
  </si>
  <si>
    <t>NO51677/19</t>
  </si>
  <si>
    <t>Mallalasse's Finn</t>
  </si>
  <si>
    <t>NO51678/19</t>
  </si>
  <si>
    <t>Mallalasse's Kito</t>
  </si>
  <si>
    <t>NO51679/19</t>
  </si>
  <si>
    <t>Mallalasse's Appa</t>
  </si>
  <si>
    <t>NO51680/19</t>
  </si>
  <si>
    <t>Mallalasse's Louie</t>
  </si>
  <si>
    <t>DK14268/2019</t>
  </si>
  <si>
    <t>Nukka</t>
  </si>
  <si>
    <t>DK15929/2017</t>
  </si>
  <si>
    <t>Lapinlumon Ekoteko</t>
  </si>
  <si>
    <t>DK14970/2015</t>
  </si>
  <si>
    <t>Big Brawehearts Silke</t>
  </si>
  <si>
    <t>Schmidt-Mogensen, Maja</t>
  </si>
  <si>
    <t>NO52588/19</t>
  </si>
  <si>
    <t>Mallalasse's Morgan</t>
  </si>
  <si>
    <t>NO52589/19</t>
  </si>
  <si>
    <t>Mallalasse's Thea</t>
  </si>
  <si>
    <t>NO52590/19</t>
  </si>
  <si>
    <t>NO52591/19</t>
  </si>
  <si>
    <t>Mallalasse's Saga</t>
  </si>
  <si>
    <t>DK14182/2019</t>
  </si>
  <si>
    <t>LappKees Pali</t>
  </si>
  <si>
    <t>DK16602/2012</t>
  </si>
  <si>
    <t>Buddha</t>
  </si>
  <si>
    <t>DK14452/2016</t>
  </si>
  <si>
    <t>LappKees Ariel the mermaid</t>
  </si>
  <si>
    <t>Jessing, Anette Hoe</t>
  </si>
  <si>
    <t>NO52474/19</t>
  </si>
  <si>
    <t>Napakettu Tyyris Argo</t>
  </si>
  <si>
    <t>NO52475/19</t>
  </si>
  <si>
    <t>Napakettu Tuuri</t>
  </si>
  <si>
    <t>NO52476/19</t>
  </si>
  <si>
    <t>Napakettu Tormi Argo</t>
  </si>
  <si>
    <t>NO52477/19</t>
  </si>
  <si>
    <t>Napakettu Tuuli</t>
  </si>
  <si>
    <t>NO53685/19</t>
  </si>
  <si>
    <t>Lappekoias Leo</t>
  </si>
  <si>
    <t>NO53687/19</t>
  </si>
  <si>
    <t>Lappekoias Lego</t>
  </si>
  <si>
    <t>NO53686/19</t>
  </si>
  <si>
    <t>Lappekoias Ludo</t>
  </si>
  <si>
    <t>NO53684/19</t>
  </si>
  <si>
    <t>Lappekoias Linus</t>
  </si>
  <si>
    <t>NO53762/19</t>
  </si>
  <si>
    <t>Vestlabbens Eiira</t>
  </si>
  <si>
    <t>NO53763/19</t>
  </si>
  <si>
    <t>Vestlabbens Elias</t>
  </si>
  <si>
    <t>NO53764/19</t>
  </si>
  <si>
    <t>Vestlabbens Entei</t>
  </si>
  <si>
    <t>NO53765/19</t>
  </si>
  <si>
    <t>Vestlabbens Erkki</t>
  </si>
  <si>
    <t>NO53766/19</t>
  </si>
  <si>
    <t>Vestlabbens Emoji</t>
  </si>
  <si>
    <t>SE51491/2019</t>
  </si>
  <si>
    <t>Månskimrans Fyrfota Frodo</t>
  </si>
  <si>
    <t>SE60060/2016</t>
  </si>
  <si>
    <t>Alfon</t>
  </si>
  <si>
    <t>SE41759/2017</t>
  </si>
  <si>
    <t>Månskimrans Ömma Smörblomma</t>
  </si>
  <si>
    <t>NO53859/19</t>
  </si>
  <si>
    <t>Woodshine's Timon</t>
  </si>
  <si>
    <t>SE49042/2015</t>
  </si>
  <si>
    <t>Lapprikets Dizzy</t>
  </si>
  <si>
    <t>NO53860/19</t>
  </si>
  <si>
    <t>Woodshine's Rafiki</t>
  </si>
  <si>
    <t>NO53861/19</t>
  </si>
  <si>
    <t>Woodshine's Scar</t>
  </si>
  <si>
    <t>NO53862/19</t>
  </si>
  <si>
    <t>Woodshine's Sarabi</t>
  </si>
  <si>
    <t>NO53863/19</t>
  </si>
  <si>
    <t>Woodshine's Nala</t>
  </si>
  <si>
    <t>NO53858/19</t>
  </si>
  <si>
    <t>Woodshine's Simba</t>
  </si>
  <si>
    <t>FI46706/19</t>
  </si>
  <si>
    <t>Paukapää Nutukas</t>
  </si>
  <si>
    <t>SE34975/2016</t>
  </si>
  <si>
    <t>FI20483/16</t>
  </si>
  <si>
    <t>Paukapää Diamond In The Sky</t>
  </si>
  <si>
    <t>NO55330/19</t>
  </si>
  <si>
    <t>Lappe Tikko's Zofia</t>
  </si>
  <si>
    <t>NO55322/19</t>
  </si>
  <si>
    <t>Lappe Tikko's Z-Storm</t>
  </si>
  <si>
    <t>NO55323/19</t>
  </si>
  <si>
    <t>Lappe Tikko's Z-Bernhard</t>
  </si>
  <si>
    <t>NO55324/19</t>
  </si>
  <si>
    <t>Lappe Tikko's Ztorm</t>
  </si>
  <si>
    <t>NO55325/19</t>
  </si>
  <si>
    <t>Lappe Tikko's Z-Nano</t>
  </si>
  <si>
    <t>NO55326/19</t>
  </si>
  <si>
    <t>Lappe Tikko's Z-Tico</t>
  </si>
  <si>
    <t>NO55327/19</t>
  </si>
  <si>
    <t>Lappe Tikko's Z-Aiko</t>
  </si>
  <si>
    <t>NO55328/19</t>
  </si>
  <si>
    <t>Lappe Tikko's Z-Mille</t>
  </si>
  <si>
    <t>NO55329/19</t>
  </si>
  <si>
    <t>Lappe Tikko's Z-Nala</t>
  </si>
  <si>
    <t>SE53391/2019</t>
  </si>
  <si>
    <t>Lappforsens Viska</t>
  </si>
  <si>
    <t>SE10761/2012</t>
  </si>
  <si>
    <t>Lappforsens Fairytale</t>
  </si>
  <si>
    <t>NO55958/19</t>
  </si>
  <si>
    <t>Benno av Vintervidda</t>
  </si>
  <si>
    <t>NO55959/19</t>
  </si>
  <si>
    <t>Jarfe av Vintervidda</t>
  </si>
  <si>
    <t>NO55960/19</t>
  </si>
  <si>
    <t>Virko av Vintervidda</t>
  </si>
  <si>
    <t>NO55961/19</t>
  </si>
  <si>
    <t>Lurfi av Vintervidda</t>
  </si>
  <si>
    <t>NO55962/19</t>
  </si>
  <si>
    <t>Musti av Vintervidda</t>
  </si>
  <si>
    <t>NO55963/19</t>
  </si>
  <si>
    <t>Nasti av Vintervidda</t>
  </si>
  <si>
    <t>SE53633/2019</t>
  </si>
  <si>
    <t>Trollflickans Enzo Ferrari</t>
  </si>
  <si>
    <t>FI52774/16</t>
  </si>
  <si>
    <t>Peikkovuoren Cassiopeia</t>
  </si>
  <si>
    <t>SE53637/2019</t>
  </si>
  <si>
    <t>Trollflickans Envy</t>
  </si>
  <si>
    <t>DK17694/2019</t>
  </si>
  <si>
    <t>Lapinkoira koch Adorable Zodiac</t>
  </si>
  <si>
    <t>DK01182/2016</t>
  </si>
  <si>
    <t>Jarfa's Cuculus Canorus</t>
  </si>
  <si>
    <t>Koch, Sanne Marie Rømer</t>
  </si>
  <si>
    <t>NO55620/19</t>
  </si>
  <si>
    <t>Aqua av Quantos</t>
  </si>
  <si>
    <t>Jensen  Inger Lise / Johansen  Tor W</t>
  </si>
  <si>
    <t>NO55619/19</t>
  </si>
  <si>
    <t>Alfa av Quantos</t>
  </si>
  <si>
    <t>NO55616/19</t>
  </si>
  <si>
    <t>Alo av Quantos</t>
  </si>
  <si>
    <t>NO55617/19</t>
  </si>
  <si>
    <t>Amo av Quantos</t>
  </si>
  <si>
    <t>NO55618/19</t>
  </si>
  <si>
    <t>Action av Quantos</t>
  </si>
  <si>
    <t>FI53592/19</t>
  </si>
  <si>
    <t>Pakkaspeikon Gappo</t>
  </si>
  <si>
    <t>NO57722/19</t>
  </si>
  <si>
    <t>Sáráhkká av Vintervidda</t>
  </si>
  <si>
    <t>NO57723/19</t>
  </si>
  <si>
    <t>Beaivi av Vintervidda</t>
  </si>
  <si>
    <t>NO57724/19</t>
  </si>
  <si>
    <t>Stallo av Vintervidda</t>
  </si>
  <si>
    <t>NO57725/19</t>
  </si>
  <si>
    <t>Mano av Vintervidda</t>
  </si>
  <si>
    <t>NO57726/19</t>
  </si>
  <si>
    <t>Sáivu av Vintervidda</t>
  </si>
  <si>
    <t>NO54411/19</t>
  </si>
  <si>
    <t>Fjellvandreren's Anja Silbà</t>
  </si>
  <si>
    <t>Fjellheim Elin Margrethe</t>
  </si>
  <si>
    <t>NO54410/19</t>
  </si>
  <si>
    <t>Fjellvandreren's Arja</t>
  </si>
  <si>
    <t>NO54413/19</t>
  </si>
  <si>
    <t>Fjellvandreren's Ailo jr. Simba</t>
  </si>
  <si>
    <t>NO54412/19</t>
  </si>
  <si>
    <t>Fjellvandreren's Aijla</t>
  </si>
  <si>
    <t>NO54414/19</t>
  </si>
  <si>
    <t>Fjellvandreren's Aito al Chico</t>
  </si>
  <si>
    <t>NO56256/19</t>
  </si>
  <si>
    <t>NO56257/19</t>
  </si>
  <si>
    <t>NO56258/19</t>
  </si>
  <si>
    <t>NO56259/19</t>
  </si>
  <si>
    <t>NO56260/19</t>
  </si>
  <si>
    <t>NO56261/19</t>
  </si>
  <si>
    <t>Eira</t>
  </si>
  <si>
    <t>NO56262/19</t>
  </si>
  <si>
    <t>Chilli</t>
  </si>
  <si>
    <t>SE54926/2019</t>
  </si>
  <si>
    <t>Strix's Andromeda</t>
  </si>
  <si>
    <t>SE47180/2013</t>
  </si>
  <si>
    <t>Samejäntans Diablo</t>
  </si>
  <si>
    <t>SE51031/2016</t>
  </si>
  <si>
    <t>Lappholens Glimmra</t>
  </si>
  <si>
    <t>NO58336/19</t>
  </si>
  <si>
    <t>Lappehiets Vakre Frøya</t>
  </si>
  <si>
    <t>NO58337/19</t>
  </si>
  <si>
    <t>Lappehiets Verdige Pan</t>
  </si>
  <si>
    <t>NO58338/19</t>
  </si>
  <si>
    <t>Lappehiets Vidunderlige Millie</t>
  </si>
  <si>
    <t>NO58339/19</t>
  </si>
  <si>
    <t>Lappehiets Vågale Felix Jr</t>
  </si>
  <si>
    <t>NO58340/19</t>
  </si>
  <si>
    <t>Lappehiets Virksomme Varga</t>
  </si>
  <si>
    <t>NO58341/19</t>
  </si>
  <si>
    <t>Lappehiets Vennlige Vida</t>
  </si>
  <si>
    <t>NO58342/19</t>
  </si>
  <si>
    <t>Lappehiets Varsomme Bono</t>
  </si>
  <si>
    <t>FI54406/19</t>
  </si>
  <si>
    <t>Pakkaspöksyn Seireeni</t>
  </si>
  <si>
    <t>FI38392/17</t>
  </si>
  <si>
    <t>Expected Ukkosmyrsky</t>
  </si>
  <si>
    <t>FI44484/16</t>
  </si>
  <si>
    <t>Savumerkin Mustikkamaito</t>
  </si>
  <si>
    <t>FI52602/19</t>
  </si>
  <si>
    <t>Paukapää Primrose</t>
  </si>
  <si>
    <t>FI42061/14</t>
  </si>
  <si>
    <t>Täplätassu Lapin Koutsa</t>
  </si>
  <si>
    <t>FI45199/17</t>
  </si>
  <si>
    <t>Jarfa's Tiera</t>
  </si>
  <si>
    <t>Oinas, Satu</t>
  </si>
  <si>
    <t>NO59369/19</t>
  </si>
  <si>
    <t>Lønnelappen Nord</t>
  </si>
  <si>
    <t>NO59370/19</t>
  </si>
  <si>
    <t>Lønnelappen Narve</t>
  </si>
  <si>
    <t>NO59371/19</t>
  </si>
  <si>
    <t>Lønnelappen Novu</t>
  </si>
  <si>
    <t>NO59372/19</t>
  </si>
  <si>
    <t>Lønnelappen Nante</t>
  </si>
  <si>
    <t>NO59373/19</t>
  </si>
  <si>
    <t>Lønnelappen Naira</t>
  </si>
  <si>
    <t>NO59374/19</t>
  </si>
  <si>
    <t>Lønnelappen Noomi</t>
  </si>
  <si>
    <t>FI50952/19</t>
  </si>
  <si>
    <t>Expected Napoleon</t>
  </si>
  <si>
    <t>NO59394/19</t>
  </si>
  <si>
    <t>Articpro's Kaiser Šaddá Kráŋŋá</t>
  </si>
  <si>
    <t>NO59395/19</t>
  </si>
  <si>
    <t>Articpro's Keaisár Davvin</t>
  </si>
  <si>
    <t>NO59396/19</t>
  </si>
  <si>
    <t>Articpro's Koansta Han Lea</t>
  </si>
  <si>
    <t>NO59397/19</t>
  </si>
  <si>
    <t>Articpro's Kievrat Go Guovža</t>
  </si>
  <si>
    <t>NO59393/19</t>
  </si>
  <si>
    <t>Articpro's Kristálla Nu Čuovgá</t>
  </si>
  <si>
    <t>NO59413/19</t>
  </si>
  <si>
    <t>Keiserkrona's Trygge Taru</t>
  </si>
  <si>
    <t>NO59414/19</t>
  </si>
  <si>
    <t>Keiserkrona's Trygge Teo</t>
  </si>
  <si>
    <t>NO59415/19</t>
  </si>
  <si>
    <t>Keiserkrona's Trygge Tsjovan</t>
  </si>
  <si>
    <t>NO59416/19</t>
  </si>
  <si>
    <t>Keiserkrona's Trygge Timok</t>
  </si>
  <si>
    <t>NO59417/19</t>
  </si>
  <si>
    <t>Keiserkrona's Trygge Olli</t>
  </si>
  <si>
    <t>NO59418/19</t>
  </si>
  <si>
    <t>Keiserkrona's Trygge Arya</t>
  </si>
  <si>
    <t>NO59419/19</t>
  </si>
  <si>
    <t>Keiserkrona's Trygge Geisha</t>
  </si>
  <si>
    <t>NO59420/19</t>
  </si>
  <si>
    <t>Keiserkrona's Trygge Ville</t>
  </si>
  <si>
    <t>SE58321/2019</t>
  </si>
  <si>
    <t>Winners Team's Natasha</t>
  </si>
  <si>
    <t>SE46948/2017</t>
  </si>
  <si>
    <t>Strix's Takako</t>
  </si>
  <si>
    <t>SE43648/2016</t>
  </si>
  <si>
    <t>Almlieds Opal</t>
  </si>
  <si>
    <t>SE57266/2019</t>
  </si>
  <si>
    <t>Pufflingens Hippophae</t>
  </si>
  <si>
    <t>SE14928/2017</t>
  </si>
  <si>
    <t>Pufflingens Cassiope</t>
  </si>
  <si>
    <t>SE57269/2019</t>
  </si>
  <si>
    <t>Pufflingens Huperzia</t>
  </si>
  <si>
    <t>NO30666/20</t>
  </si>
  <si>
    <t>Kalo Skilo's Jumpin' At Shadows</t>
  </si>
  <si>
    <t>NO30667/20</t>
  </si>
  <si>
    <t>Kalo Skilo's Moonlight Shadow</t>
  </si>
  <si>
    <t>NO30668/20</t>
  </si>
  <si>
    <t>Kalo Skilo's Symphony Of Shadows</t>
  </si>
  <si>
    <t>NO30669/20</t>
  </si>
  <si>
    <t>Kalo Skilo's Me And My Shadow</t>
  </si>
  <si>
    <t>NO30665/20</t>
  </si>
  <si>
    <t>Kalo Skilo's Casting A Shadow</t>
  </si>
  <si>
    <t>NO30664/20</t>
  </si>
  <si>
    <t>Kalo Skilo's Shadow Of The Colossus</t>
  </si>
  <si>
    <t>NO58985/19</t>
  </si>
  <si>
    <t>Kalo Skilo's Double-O Seven</t>
  </si>
  <si>
    <t>NO30942/20</t>
  </si>
  <si>
    <t>Articpro's Liiku Nástiid Geahččat</t>
  </si>
  <si>
    <t>NO30943/20</t>
  </si>
  <si>
    <t>Articpro's Luondu Čuorvu Mu</t>
  </si>
  <si>
    <t>NO30944/20</t>
  </si>
  <si>
    <t>Articpro's Lihkku Milo Máttás</t>
  </si>
  <si>
    <t>NO30945/20</t>
  </si>
  <si>
    <t>Articpro's Liegga Geasse Biegga</t>
  </si>
  <si>
    <t>NO30946/20</t>
  </si>
  <si>
    <t>Articpro's Linis Dego Silki</t>
  </si>
  <si>
    <t>NO30947/20</t>
  </si>
  <si>
    <t>Articpro's Lihkolaš Alba</t>
  </si>
  <si>
    <t>NO31268/20</t>
  </si>
  <si>
    <t>Lappekoias Mille</t>
  </si>
  <si>
    <t>NO31269/20</t>
  </si>
  <si>
    <t>Lappekoias Molly</t>
  </si>
  <si>
    <t>NO31270/20</t>
  </si>
  <si>
    <t>Lappekoias Melis</t>
  </si>
  <si>
    <t>NO31271/20</t>
  </si>
  <si>
    <t>Lappekoias Melon</t>
  </si>
  <si>
    <t>NO31272/20</t>
  </si>
  <si>
    <t>Lappekoias Mio</t>
  </si>
  <si>
    <t>NO31273/20</t>
  </si>
  <si>
    <t>Lappekoias Mikko</t>
  </si>
  <si>
    <t>NO31274/20</t>
  </si>
  <si>
    <t>Lappekoias Midas</t>
  </si>
  <si>
    <t>SE14687/2020</t>
  </si>
  <si>
    <t>Herding Instinct's Ögonsten</t>
  </si>
  <si>
    <t>SE38900/2015</t>
  </si>
  <si>
    <t>Herding Instinct's Super Girl</t>
  </si>
  <si>
    <t>NO31630/20</t>
  </si>
  <si>
    <t>Vestlabbens Frost</t>
  </si>
  <si>
    <t>NO31631/20</t>
  </si>
  <si>
    <t>Vestlabbens Femund</t>
  </si>
  <si>
    <t>NO31632/20</t>
  </si>
  <si>
    <t>Vestlabbens Finskin</t>
  </si>
  <si>
    <t>NO31628/20</t>
  </si>
  <si>
    <t>Vestlabbens Friidu</t>
  </si>
  <si>
    <t>NO31629/20</t>
  </si>
  <si>
    <t>Vestlabbens Flora</t>
  </si>
  <si>
    <t>SE12901/2020</t>
  </si>
  <si>
    <t>Newmountain's Myrra</t>
  </si>
  <si>
    <t>SE20601/2016</t>
  </si>
  <si>
    <t>NO30455/20</t>
  </si>
  <si>
    <t>Southern Arctic's Lihkku Ailo</t>
  </si>
  <si>
    <t>Holmgren  Jan</t>
  </si>
  <si>
    <t>NO30456/20</t>
  </si>
  <si>
    <t>Southern Arctic's Lihkku Ellie</t>
  </si>
  <si>
    <t>NO30457/20</t>
  </si>
  <si>
    <t>Southern Arctic's Lihkku Fanni</t>
  </si>
  <si>
    <t>NO30458/20</t>
  </si>
  <si>
    <t>Southern Arctic's Lihkku Bella</t>
  </si>
  <si>
    <t>SE11997/2020</t>
  </si>
  <si>
    <t>World's Wildest Dreamlike Dexton</t>
  </si>
  <si>
    <t>SE22686/2015</t>
  </si>
  <si>
    <t>Fjällfarmens Pralin</t>
  </si>
  <si>
    <t>Fracke, Lovisa</t>
  </si>
  <si>
    <t>FI15908/20</t>
  </si>
  <si>
    <t>Dagolas Santa's North Star</t>
  </si>
  <si>
    <t>FI15160/20</t>
  </si>
  <si>
    <t>Aegirsson Mary Poppins</t>
  </si>
  <si>
    <t>Virkkunen, Miia</t>
  </si>
  <si>
    <t>FI15909/20</t>
  </si>
  <si>
    <t>Dagolas Santa's Magic Moment</t>
  </si>
  <si>
    <t>FI15911/20</t>
  </si>
  <si>
    <t>Dagolas Santa's Aurora Borelis</t>
  </si>
  <si>
    <t>LOFCFILA6045/524</t>
  </si>
  <si>
    <t>Dagolas Santa's Beard Moss</t>
  </si>
  <si>
    <t>FI14573/20</t>
  </si>
  <si>
    <t>Savumerkin Vallesmanni</t>
  </si>
  <si>
    <t>FI55026/16</t>
  </si>
  <si>
    <t>Usvatassun Aikavintiö</t>
  </si>
  <si>
    <t>FI50695/16</t>
  </si>
  <si>
    <t>Savumerkin Sole Niin Justiina</t>
  </si>
  <si>
    <t>Vettenranta, Sanna</t>
  </si>
  <si>
    <t>NO32305/20</t>
  </si>
  <si>
    <t>Àrbbola's Rufsete Ravn</t>
  </si>
  <si>
    <t>NO32304/20</t>
  </si>
  <si>
    <t>Àrbbola's Raske Rev</t>
  </si>
  <si>
    <t>NO32303/20</t>
  </si>
  <si>
    <t>Àrbbola's Romslige Rein</t>
  </si>
  <si>
    <t>NO32302/20</t>
  </si>
  <si>
    <t>Àrbbola's Rolige Rypa</t>
  </si>
  <si>
    <t>NO32576/20</t>
  </si>
  <si>
    <t>Articpro's Mun Gulan Dunnje</t>
  </si>
  <si>
    <t>NO32577/20</t>
  </si>
  <si>
    <t>Articpro's Meastta Dego Guovža</t>
  </si>
  <si>
    <t>NO32578/20</t>
  </si>
  <si>
    <t>Articpro's Muitte Fal Mu</t>
  </si>
  <si>
    <t>NO32579/20</t>
  </si>
  <si>
    <t>Articpro's Mearas Merrii</t>
  </si>
  <si>
    <t>NO31133/20</t>
  </si>
  <si>
    <t>Napakettu Lumipallo</t>
  </si>
  <si>
    <t>NO31130/20</t>
  </si>
  <si>
    <t>Napakettu Lumi</t>
  </si>
  <si>
    <t>NO31131/20</t>
  </si>
  <si>
    <t>Napakettu Lumikinos</t>
  </si>
  <si>
    <t>NO31132/20</t>
  </si>
  <si>
    <t>Napakettu Lumikko</t>
  </si>
  <si>
    <t>NO31135/20</t>
  </si>
  <si>
    <t>Napakettu Luminen</t>
  </si>
  <si>
    <t>NO31134/20</t>
  </si>
  <si>
    <t>Napakettu Lumiuppo</t>
  </si>
  <si>
    <t>SE12408/2020</t>
  </si>
  <si>
    <t>Aston</t>
  </si>
  <si>
    <t>SE58542/2017</t>
  </si>
  <si>
    <t>Lapptorpetz Althazar</t>
  </si>
  <si>
    <t>SE60070/2016</t>
  </si>
  <si>
    <t>Lappizaros Yuuki</t>
  </si>
  <si>
    <t>Nilsson, Sandra</t>
  </si>
  <si>
    <t>SE12405/2020</t>
  </si>
  <si>
    <t>Amina</t>
  </si>
  <si>
    <t>NO32655/20</t>
  </si>
  <si>
    <t>Lappehiets Wow Lehja</t>
  </si>
  <si>
    <t>NO32657/20</t>
  </si>
  <si>
    <t>Lappehiets Wow Ailo</t>
  </si>
  <si>
    <t>NO32658/20</t>
  </si>
  <si>
    <t>Lappehiets Wow Sisko</t>
  </si>
  <si>
    <t>NO32659/20</t>
  </si>
  <si>
    <t>Lappehiets Wow Tanja</t>
  </si>
  <si>
    <t>NO32656/20</t>
  </si>
  <si>
    <t>Lappehiets Wow Bamse</t>
  </si>
  <si>
    <t>SE10184/2020</t>
  </si>
  <si>
    <t>Breaking The Rules Get Lucky</t>
  </si>
  <si>
    <t>Levin Johanna</t>
  </si>
  <si>
    <t>SE10189/2020</t>
  </si>
  <si>
    <t>Breaking The Rules Going My Way</t>
  </si>
  <si>
    <t>SE10190/2020</t>
  </si>
  <si>
    <t>Breaking The Rules Girl Of Levi</t>
  </si>
  <si>
    <t>NO34419/20</t>
  </si>
  <si>
    <t>Aktive Luna</t>
  </si>
  <si>
    <t>Espenes, Cathrine</t>
  </si>
  <si>
    <t>NO34420/20</t>
  </si>
  <si>
    <t>Ambisiøse Rafiki</t>
  </si>
  <si>
    <t>NO34421/20</t>
  </si>
  <si>
    <t>Atraktive Milo</t>
  </si>
  <si>
    <t>NO34422/20</t>
  </si>
  <si>
    <t>Allsidige Selma</t>
  </si>
  <si>
    <t>NO34423/20</t>
  </si>
  <si>
    <t>Atletiske Caisa</t>
  </si>
  <si>
    <t>NO34424/20</t>
  </si>
  <si>
    <t>Artige Ra-Balder</t>
  </si>
  <si>
    <t>NO32491/20</t>
  </si>
  <si>
    <t>Dompel Dimpel's Black Lightning</t>
  </si>
  <si>
    <t>NO32490/20</t>
  </si>
  <si>
    <t>Dompel Dimpel's Wild Tornado</t>
  </si>
  <si>
    <t>NO32492/20</t>
  </si>
  <si>
    <t>Dompel Dimpel's Diamond Dust</t>
  </si>
  <si>
    <t>NO32493/20</t>
  </si>
  <si>
    <t>Dompel Dimpel's Atlantic Hurricane</t>
  </si>
  <si>
    <t>NO32494/20</t>
  </si>
  <si>
    <t>Dompel Dimpel's Thunder Storm</t>
  </si>
  <si>
    <t>SE16816/2020</t>
  </si>
  <si>
    <t>Skarjaks Lumi</t>
  </si>
  <si>
    <t>FI56808/15</t>
  </si>
  <si>
    <t>SE17200/2020</t>
  </si>
  <si>
    <t>Lappforsens Xavia</t>
  </si>
  <si>
    <t>SE39490/2016</t>
  </si>
  <si>
    <t>Magiica's Lapinkoira Wargo</t>
  </si>
  <si>
    <t>SE17202/2020</t>
  </si>
  <si>
    <t>Lappforsens Xantia</t>
  </si>
  <si>
    <t>NO35604/20</t>
  </si>
  <si>
    <t>Pieni Piika av Vintervidda</t>
  </si>
  <si>
    <t>NO35605/20</t>
  </si>
  <si>
    <t>Pieni Piia av Vintervidda</t>
  </si>
  <si>
    <t>NO35606/20</t>
  </si>
  <si>
    <t>Pieni Pyry av Vintervidda</t>
  </si>
  <si>
    <t>NO35607/20</t>
  </si>
  <si>
    <t>Pieni Pentti av Vintervidda</t>
  </si>
  <si>
    <t>NO35608/20</t>
  </si>
  <si>
    <t>Pieni Pasi av Vintervidda</t>
  </si>
  <si>
    <t>NO35038/20</t>
  </si>
  <si>
    <t>Lappe Tikko's Ædelman Max-Melis</t>
  </si>
  <si>
    <t>NO35039/20</t>
  </si>
  <si>
    <t>Lappe Tikko's Ærling Mänty</t>
  </si>
  <si>
    <t>NO35040/20</t>
  </si>
  <si>
    <t>Lappe Tikko's Ærnst</t>
  </si>
  <si>
    <t>NO35041/20</t>
  </si>
  <si>
    <t>Lappe Tikko's Æli</t>
  </si>
  <si>
    <t>NO35042/20</t>
  </si>
  <si>
    <t>Lappe Tikko's Ædel Hanna</t>
  </si>
  <si>
    <t>NO35043/20</t>
  </si>
  <si>
    <t>Lappe Tikko's Æila</t>
  </si>
  <si>
    <t>NO35044/20</t>
  </si>
  <si>
    <t>Lappe Tikko's Ælsa</t>
  </si>
  <si>
    <t>NO35189/20</t>
  </si>
  <si>
    <t>Articpro's Njurgu Dego Varg</t>
  </si>
  <si>
    <t>NO35190/20</t>
  </si>
  <si>
    <t>Articpro's Nieida Lea Ivii</t>
  </si>
  <si>
    <t>NO35191/20</t>
  </si>
  <si>
    <t>Articpro's Nagoda Visot</t>
  </si>
  <si>
    <t>NO35192/20</t>
  </si>
  <si>
    <t>Articpro's Njuolga Maŋis</t>
  </si>
  <si>
    <t>NO35193/20</t>
  </si>
  <si>
    <t>Articpro's Nahkáris Boahta</t>
  </si>
  <si>
    <t>NO35194/20</t>
  </si>
  <si>
    <t>Articpro's Nanus Okto</t>
  </si>
  <si>
    <t>NO35195/20</t>
  </si>
  <si>
    <t>Articpro's Nie Han Dat Lea</t>
  </si>
  <si>
    <t>SE17212/2020</t>
  </si>
  <si>
    <t>Vallarjäntans Imre</t>
  </si>
  <si>
    <t>SE45658/2017</t>
  </si>
  <si>
    <t>Lapprott's Texas Fudge</t>
  </si>
  <si>
    <t>SE38809/2013</t>
  </si>
  <si>
    <t>Vallarjäntans Zelda</t>
  </si>
  <si>
    <t>SE17213/2020</t>
  </si>
  <si>
    <t>Vallarjäntans Isak</t>
  </si>
  <si>
    <t>NO34219/20</t>
  </si>
  <si>
    <t>Alnopa Niittyleinikki</t>
  </si>
  <si>
    <t>NO34220/20</t>
  </si>
  <si>
    <t>Alnopa Luhtalitukka</t>
  </si>
  <si>
    <t>NO34221/20</t>
  </si>
  <si>
    <t>Alnopa Luhtalemmikki</t>
  </si>
  <si>
    <t>NO34222/20</t>
  </si>
  <si>
    <t>Alnopa Kevätesikko</t>
  </si>
  <si>
    <t>NO34223/20</t>
  </si>
  <si>
    <t>Alnopa Idänunikko</t>
  </si>
  <si>
    <t>NO36448/20</t>
  </si>
  <si>
    <t>Søsveens Lakka</t>
  </si>
  <si>
    <t>SE11698/2018</t>
  </si>
  <si>
    <t>Newcroft's Arthur</t>
  </si>
  <si>
    <t>Holmberg Catalina Maria Braune/ Holmberg Janne Christin</t>
  </si>
  <si>
    <t>NO36449/20</t>
  </si>
  <si>
    <t>Søsveens Mustaherukka</t>
  </si>
  <si>
    <t>NO36450/20</t>
  </si>
  <si>
    <t>Søsveens Mustamarja</t>
  </si>
  <si>
    <t>NO36451/20</t>
  </si>
  <si>
    <t>Søsveens Mustikka</t>
  </si>
  <si>
    <t>NO36452/20</t>
  </si>
  <si>
    <t>Søsveens Karpalo</t>
  </si>
  <si>
    <t>NO36453/20</t>
  </si>
  <si>
    <t>Søsveens Karviainen</t>
  </si>
  <si>
    <t>NO35052/20</t>
  </si>
  <si>
    <t>Lumikki Virpi</t>
  </si>
  <si>
    <t>NO35053/20</t>
  </si>
  <si>
    <t>Lumikki Vashj</t>
  </si>
  <si>
    <t>NO35054/20</t>
  </si>
  <si>
    <t>Lumikki Vilkas</t>
  </si>
  <si>
    <t>NO35055/20</t>
  </si>
  <si>
    <t>Lumikki Varg</t>
  </si>
  <si>
    <t>NO35056/20</t>
  </si>
  <si>
    <t>Lumikki Valter</t>
  </si>
  <si>
    <t>NO35057/20</t>
  </si>
  <si>
    <t>Lumikki Vaarikiro</t>
  </si>
  <si>
    <t>SE15290/2020</t>
  </si>
  <si>
    <t>Plymspireas Kannus</t>
  </si>
  <si>
    <t>SE38799/2017</t>
  </si>
  <si>
    <t>Plymspireas Doffa</t>
  </si>
  <si>
    <t>SE45341/2018</t>
  </si>
  <si>
    <t>Plymspireas Hilla</t>
  </si>
  <si>
    <t>NO35879/20</t>
  </si>
  <si>
    <t>Brocaire's conquest of love</t>
  </si>
  <si>
    <t>NO35880/20</t>
  </si>
  <si>
    <t>Brocaire's conquering my heart</t>
  </si>
  <si>
    <t>NO35881/20</t>
  </si>
  <si>
    <t>Brocaire's conquers heaven</t>
  </si>
  <si>
    <t>NO35882/20</t>
  </si>
  <si>
    <t>Brocaire's conquered the game</t>
  </si>
  <si>
    <t>NO35883/20</t>
  </si>
  <si>
    <t>Brocaire's conquests are done</t>
  </si>
  <si>
    <t>NO35884/20</t>
  </si>
  <si>
    <t>Brocaire's conquest of a soldier</t>
  </si>
  <si>
    <t>SE19314/2020</t>
  </si>
  <si>
    <t>Pufflingens Impatiens</t>
  </si>
  <si>
    <t>FI12636/17</t>
  </si>
  <si>
    <t>Rintantintan Cuurupiilo</t>
  </si>
  <si>
    <t>SE19317/2020</t>
  </si>
  <si>
    <t>Pufflingens Iris</t>
  </si>
  <si>
    <t>DK10180/2020</t>
  </si>
  <si>
    <t>Lumikedon Urbaani Legenda</t>
  </si>
  <si>
    <t>FI46699/15</t>
  </si>
  <si>
    <t>FI27004/17</t>
  </si>
  <si>
    <t>NO36259/20</t>
  </si>
  <si>
    <t>Lappehiets Xtragoe Asko</t>
  </si>
  <si>
    <t>NO36260/20</t>
  </si>
  <si>
    <t>Lappehiets Xtragoe Aiko</t>
  </si>
  <si>
    <t>NO36261/20</t>
  </si>
  <si>
    <t>Lappehiets Xtragoe Fuji</t>
  </si>
  <si>
    <t>SE22733/2020</t>
  </si>
  <si>
    <t>Lapinlunas Beikkomikke</t>
  </si>
  <si>
    <t>SE57480/2016</t>
  </si>
  <si>
    <t>Lapinlunas Voittajatar</t>
  </si>
  <si>
    <t>SE19322/2020</t>
  </si>
  <si>
    <t>Newcroft's Murtagh</t>
  </si>
  <si>
    <t>NO36783/20</t>
  </si>
  <si>
    <t>Keiserkrona's Unike Balder</t>
  </si>
  <si>
    <t>NO36784/20</t>
  </si>
  <si>
    <t>Keiserkrona's Unike Nero</t>
  </si>
  <si>
    <t>NO36785/20</t>
  </si>
  <si>
    <t>Keiserkrona's Unike Tiko</t>
  </si>
  <si>
    <t>NO36786/20</t>
  </si>
  <si>
    <t>Keiserkrona's Unike Tinka</t>
  </si>
  <si>
    <t>NO36787/20</t>
  </si>
  <si>
    <t>Keiserkrona's Unike Selma</t>
  </si>
  <si>
    <t>NO36788/20</t>
  </si>
  <si>
    <t>Keiserkrona's Unike Lumi</t>
  </si>
  <si>
    <t>NO36789/20</t>
  </si>
  <si>
    <t>Keiserkrona's Unike Tyyri</t>
  </si>
  <si>
    <t>NO35893/20</t>
  </si>
  <si>
    <t>Brocaire's just did it</t>
  </si>
  <si>
    <t>NO35894/20</t>
  </si>
  <si>
    <t>Brocaire's just done it</t>
  </si>
  <si>
    <t>NO35895/20</t>
  </si>
  <si>
    <t>Brocaire's just happend</t>
  </si>
  <si>
    <t>NO35896/20</t>
  </si>
  <si>
    <t>Brocaire's just a joy</t>
  </si>
  <si>
    <t>NO35892/20</t>
  </si>
  <si>
    <t>Brocaire's just watch me</t>
  </si>
  <si>
    <t>NO38825/20</t>
  </si>
  <si>
    <t>Fjordpoten's Hail To The King</t>
  </si>
  <si>
    <t>Magnussen Torild Moseng og Niklas M</t>
  </si>
  <si>
    <t>NO38826/20</t>
  </si>
  <si>
    <t>Fjordpoten's Lift Me Up</t>
  </si>
  <si>
    <t>NO38827/20</t>
  </si>
  <si>
    <t>Fjordpoten's You &amp; Me</t>
  </si>
  <si>
    <t>NO38828/20</t>
  </si>
  <si>
    <t>Fjordpoten's Follow Your Fire</t>
  </si>
  <si>
    <t>NO38829/20</t>
  </si>
  <si>
    <t>Fjordpoten's Back For More</t>
  </si>
  <si>
    <t>NO38830/20</t>
  </si>
  <si>
    <t>Fjordpoten's Black Betty</t>
  </si>
  <si>
    <t>FI18432/19</t>
  </si>
  <si>
    <t>Jehnajan Erityinen Pandemia</t>
  </si>
  <si>
    <t>FI27006/17</t>
  </si>
  <si>
    <t>FI22917/20</t>
  </si>
  <si>
    <t>NO35866/20</t>
  </si>
  <si>
    <t>Myeiko's Joker</t>
  </si>
  <si>
    <t>NO35867/20</t>
  </si>
  <si>
    <t>Myeiko's Java</t>
  </si>
  <si>
    <t>NO35868/20</t>
  </si>
  <si>
    <t>Myeiko's Jippi</t>
  </si>
  <si>
    <t>NO35869/20</t>
  </si>
  <si>
    <t>Myeiko's Jonna</t>
  </si>
  <si>
    <t>NO38639/20</t>
  </si>
  <si>
    <t>Snøvinterens Mira av Lappsangen</t>
  </si>
  <si>
    <t>Brendvik Marte</t>
  </si>
  <si>
    <t>NO38640/20</t>
  </si>
  <si>
    <t>Snøvinterens Hermine av Lappsangen</t>
  </si>
  <si>
    <t>NO38641/20</t>
  </si>
  <si>
    <t>Snøvinteres Wilma av Lappsangen</t>
  </si>
  <si>
    <t>NO38642/20</t>
  </si>
  <si>
    <t>Snøvinterens Charlie av Lappsangen</t>
  </si>
  <si>
    <t>NO38643/20</t>
  </si>
  <si>
    <t>Snøvinterens Simo av Lappsangen</t>
  </si>
  <si>
    <t>NO37230/20</t>
  </si>
  <si>
    <t>Mörkö</t>
  </si>
  <si>
    <t>Alatalo, Anette</t>
  </si>
  <si>
    <t>NO37231/20</t>
  </si>
  <si>
    <t>Tuu-tikki</t>
  </si>
  <si>
    <t>NO37232/20</t>
  </si>
  <si>
    <t>Niiskuneiti</t>
  </si>
  <si>
    <t>NO37228/20</t>
  </si>
  <si>
    <t>Nipsu</t>
  </si>
  <si>
    <t>NO37227/20</t>
  </si>
  <si>
    <t>Haisuli</t>
  </si>
  <si>
    <t>NO37223/20</t>
  </si>
  <si>
    <t>Muumipeikko</t>
  </si>
  <si>
    <t>NO37224/20</t>
  </si>
  <si>
    <t>Hemuli</t>
  </si>
  <si>
    <t>NO37225/20</t>
  </si>
  <si>
    <t>Nuuskamuikkunen</t>
  </si>
  <si>
    <t>NO37226/20</t>
  </si>
  <si>
    <t>Hattivatti</t>
  </si>
  <si>
    <t>NO37229/20</t>
  </si>
  <si>
    <t>Pikku Myy</t>
  </si>
  <si>
    <t>NO37711/20</t>
  </si>
  <si>
    <t>Dompel Dimpel's Frydenlund Feber</t>
  </si>
  <si>
    <t>NO37712/20</t>
  </si>
  <si>
    <t>Dompel Dimpel's Ipa Isolasjon</t>
  </si>
  <si>
    <t>NO37713/20</t>
  </si>
  <si>
    <t>Dompel Dimpel's Corona Krise</t>
  </si>
  <si>
    <t>NO37714/20</t>
  </si>
  <si>
    <t>Dompel Dimpel's Hansa Hysteri</t>
  </si>
  <si>
    <t>NO37715/20</t>
  </si>
  <si>
    <t>Dompel Dimpel's Carlsberg Carantene</t>
  </si>
  <si>
    <t>NO37716/20</t>
  </si>
  <si>
    <t>Dompel Dimpel's Tuborg Traume</t>
  </si>
  <si>
    <t>NO41942/20</t>
  </si>
  <si>
    <t>Solstjernas Elsa</t>
  </si>
  <si>
    <t>NO41943/20</t>
  </si>
  <si>
    <t>Solstjernas Anna</t>
  </si>
  <si>
    <t>NO41944/20</t>
  </si>
  <si>
    <t>Solstjernas Kristoffer</t>
  </si>
  <si>
    <t>NO41945/20</t>
  </si>
  <si>
    <t>Solstjernas Svein</t>
  </si>
  <si>
    <t>NO41946/20</t>
  </si>
  <si>
    <t>Solstjernas Olaf</t>
  </si>
  <si>
    <t>NO43110/20</t>
  </si>
  <si>
    <t>Lønnelappen O`Tico</t>
  </si>
  <si>
    <t>NO43106/20</t>
  </si>
  <si>
    <t>Lønnelappen O`Luna</t>
  </si>
  <si>
    <t>NO43107/20</t>
  </si>
  <si>
    <t>Lønnelappen O`Levi</t>
  </si>
  <si>
    <t>NO43108/20</t>
  </si>
  <si>
    <t>Lønnelappen O`Labben</t>
  </si>
  <si>
    <t>NO43109/20</t>
  </si>
  <si>
    <t>Lønnelappen O`Teddy</t>
  </si>
  <si>
    <t>NO39406/20</t>
  </si>
  <si>
    <t>Nordic Teal Aikamies</t>
  </si>
  <si>
    <t>Kåsene Hilde Elisabeth S</t>
  </si>
  <si>
    <t>NO39407/20</t>
  </si>
  <si>
    <t>Nordic Teal Ainokainen</t>
  </si>
  <si>
    <t>NO39408/20</t>
  </si>
  <si>
    <t>Nordic Teal Ainuska</t>
  </si>
  <si>
    <t>NO39409/20</t>
  </si>
  <si>
    <t>Nordic Teal Ailukka</t>
  </si>
  <si>
    <t>NO39410/20</t>
  </si>
  <si>
    <t>Nordic Teal Ainokaisa</t>
  </si>
  <si>
    <t>NO39411/20</t>
  </si>
  <si>
    <t>Nordic Teal Auniikki</t>
  </si>
  <si>
    <t>NO44514/20</t>
  </si>
  <si>
    <t>Søsveens Sinivuokko</t>
  </si>
  <si>
    <t>NO44515/20</t>
  </si>
  <si>
    <t>Søsveens Niityleinikki</t>
  </si>
  <si>
    <t>NO44516/20</t>
  </si>
  <si>
    <t>Søsveens Arovuokko</t>
  </si>
  <si>
    <t>NO44517/20</t>
  </si>
  <si>
    <t>Søsveens Keltavuokko</t>
  </si>
  <si>
    <t>NO44518/20</t>
  </si>
  <si>
    <t>Søsveens Valkovuokko</t>
  </si>
  <si>
    <t>NO44519/20</t>
  </si>
  <si>
    <t>Søsveens Kangasvuokko</t>
  </si>
  <si>
    <t>NO42627/20</t>
  </si>
  <si>
    <t>Alvin The King</t>
  </si>
  <si>
    <t>NO42628/20</t>
  </si>
  <si>
    <t>Sokrates The White Gentleman</t>
  </si>
  <si>
    <t>NO44115/20</t>
  </si>
  <si>
    <t>Àrbbola's Stødige Stallo</t>
  </si>
  <si>
    <t>NO44116/20</t>
  </si>
  <si>
    <t>Àrbbola's Stolte Sampi</t>
  </si>
  <si>
    <t>NO44117/20</t>
  </si>
  <si>
    <t>Àrbbola's Sorte Spárte</t>
  </si>
  <si>
    <t>NO44118/20</t>
  </si>
  <si>
    <t>Àrbbola's Snille Seibbo</t>
  </si>
  <si>
    <t>NO44119/20</t>
  </si>
  <si>
    <t>Àrbbola's Smarte Siekkis</t>
  </si>
  <si>
    <t>SE32859/2020</t>
  </si>
  <si>
    <t>Samerajerna's Hopi</t>
  </si>
  <si>
    <t>SE47524/2015</t>
  </si>
  <si>
    <t>Lapprikets Cava</t>
  </si>
  <si>
    <t>Sandin, Lotta Hedlund</t>
  </si>
  <si>
    <t>NO44773/20</t>
  </si>
  <si>
    <t>Kalo Skilo's Hammer To Fall</t>
  </si>
  <si>
    <t>NO44774/20</t>
  </si>
  <si>
    <t>Kalo Skilo's A Kind Of Magic</t>
  </si>
  <si>
    <t>NO44775/20</t>
  </si>
  <si>
    <t>Kalo Skilo's Going Slightly Mad</t>
  </si>
  <si>
    <t>NO44776/20</t>
  </si>
  <si>
    <t>Kalo Skilo's Ready Freddie</t>
  </si>
  <si>
    <t>NO44771/20</t>
  </si>
  <si>
    <t>Kalo Skilo's Fat Bottomed Girl</t>
  </si>
  <si>
    <t>NO44772/20</t>
  </si>
  <si>
    <t>Kalo Skilo's Killer Queen</t>
  </si>
  <si>
    <t>NO45481/20</t>
  </si>
  <si>
    <t>Keiserkrona's Vimsete Max</t>
  </si>
  <si>
    <t>NO45482/20</t>
  </si>
  <si>
    <t>Keiserkrona's Vimsete Milo</t>
  </si>
  <si>
    <t>NO45483/20</t>
  </si>
  <si>
    <t>Keiserkrona's Vakre Vipsi</t>
  </si>
  <si>
    <t>NO45484/20</t>
  </si>
  <si>
    <t>Keiserkrona's Vakre Ima</t>
  </si>
  <si>
    <t>NO45485/20</t>
  </si>
  <si>
    <t>Keiserkrona's Vakre Raja</t>
  </si>
  <si>
    <t>NO45486/20</t>
  </si>
  <si>
    <t>Keiserkrona's Vakre Keisi</t>
  </si>
  <si>
    <t>SE31952/2020</t>
  </si>
  <si>
    <t>Sametrollets Choggo</t>
  </si>
  <si>
    <t>SE50701/2013</t>
  </si>
  <si>
    <t>Samejäntans Farkas</t>
  </si>
  <si>
    <t>SE19612/2018</t>
  </si>
  <si>
    <t>Plymspireas Golla</t>
  </si>
  <si>
    <t>Weinehammar, Paula</t>
  </si>
  <si>
    <t>NO41262/20</t>
  </si>
  <si>
    <t>Mr. Dominic</t>
  </si>
  <si>
    <t>Abrahamsen, Siw</t>
  </si>
  <si>
    <t>NO41263/20</t>
  </si>
  <si>
    <t>Hr. Toretto</t>
  </si>
  <si>
    <t>NO50728/20</t>
  </si>
  <si>
    <t>Aria</t>
  </si>
  <si>
    <t>Orvik, Beate</t>
  </si>
  <si>
    <t>NO50727/20</t>
  </si>
  <si>
    <t>NO50725/20</t>
  </si>
  <si>
    <t>Aica</t>
  </si>
  <si>
    <t>NO50726/20</t>
  </si>
  <si>
    <t>NO48095/20</t>
  </si>
  <si>
    <t>Kala</t>
  </si>
  <si>
    <t>Bergum, Roy</t>
  </si>
  <si>
    <t>NO48096/20</t>
  </si>
  <si>
    <t>Halle</t>
  </si>
  <si>
    <t>NO48097/20</t>
  </si>
  <si>
    <t>NO48098/20</t>
  </si>
  <si>
    <t>Hilja</t>
  </si>
  <si>
    <t>NO48099/20</t>
  </si>
  <si>
    <t>NO45742/20</t>
  </si>
  <si>
    <t>Lønnelappen Pippuri</t>
  </si>
  <si>
    <t>NO45743/20</t>
  </si>
  <si>
    <t>Lønnelappen Prinssii</t>
  </si>
  <si>
    <t>NO45744/20</t>
  </si>
  <si>
    <t>Lønnelappen Peikko</t>
  </si>
  <si>
    <t>NO45745/20</t>
  </si>
  <si>
    <t>Lønnelappen Poikani</t>
  </si>
  <si>
    <t>NO45746/20</t>
  </si>
  <si>
    <t>Lønnelappen Pilvikki</t>
  </si>
  <si>
    <t>NO45747/20</t>
  </si>
  <si>
    <t>Lønnelappen Peppiina</t>
  </si>
  <si>
    <t>NO45748/20</t>
  </si>
  <si>
    <t>Lønnelappen Pirjo</t>
  </si>
  <si>
    <t>NO49212/20</t>
  </si>
  <si>
    <t>Malte</t>
  </si>
  <si>
    <t>NO49213/20</t>
  </si>
  <si>
    <t>Vegas</t>
  </si>
  <si>
    <t>NO49214/20</t>
  </si>
  <si>
    <t>NO49215/20</t>
  </si>
  <si>
    <t>Nico</t>
  </si>
  <si>
    <t>NO49216/20</t>
  </si>
  <si>
    <t>Sjoko</t>
  </si>
  <si>
    <t>NO49217/20</t>
  </si>
  <si>
    <t>Tikp</t>
  </si>
  <si>
    <t>NO49218/20</t>
  </si>
  <si>
    <t>SE31941/2020</t>
  </si>
  <si>
    <t>Plymspireas Mustikka</t>
  </si>
  <si>
    <t>SE62290/2012</t>
  </si>
  <si>
    <t>Dagsmejans Deer Hunter</t>
  </si>
  <si>
    <t>NO45982/20</t>
  </si>
  <si>
    <t>Lappehiets Ytande Kiro</t>
  </si>
  <si>
    <t>NO45983/20</t>
  </si>
  <si>
    <t>Lappehiets Yrande Barney</t>
  </si>
  <si>
    <t>NO45984/20</t>
  </si>
  <si>
    <t>Lappehiets Yndige Zelda</t>
  </si>
  <si>
    <t>NO45985/20</t>
  </si>
  <si>
    <t>Lappehiets Ydmyke Luna</t>
  </si>
  <si>
    <t>NO45986/20</t>
  </si>
  <si>
    <t>Lappehiets Ynglingen Luna</t>
  </si>
  <si>
    <t>FI33875/20</t>
  </si>
  <si>
    <t>Suventaian Amaryllis</t>
  </si>
  <si>
    <t>FI14814/18</t>
  </si>
  <si>
    <t>Jehnajan Diudiu</t>
  </si>
  <si>
    <t>NO46480/20</t>
  </si>
  <si>
    <t>Articpro's Ozzy Offelaš</t>
  </si>
  <si>
    <t>NO46481/20</t>
  </si>
  <si>
    <t>Articpro's Olgun Viššá</t>
  </si>
  <si>
    <t>NO46482/20</t>
  </si>
  <si>
    <t>Articpro's Oanehis Iddja</t>
  </si>
  <si>
    <t>NO49794/20</t>
  </si>
  <si>
    <t>Eddie</t>
  </si>
  <si>
    <t>NO49791/20</t>
  </si>
  <si>
    <t>Sally</t>
  </si>
  <si>
    <t>NO49792/20</t>
  </si>
  <si>
    <t>Yatsy</t>
  </si>
  <si>
    <t>NO49793/20</t>
  </si>
  <si>
    <t>Ollie</t>
  </si>
  <si>
    <t>NO47653/20</t>
  </si>
  <si>
    <t>Nitro</t>
  </si>
  <si>
    <t>Reistad, Thomas</t>
  </si>
  <si>
    <t>NO47654/20</t>
  </si>
  <si>
    <t>Napoleon</t>
  </si>
  <si>
    <t>NO47655/20</t>
  </si>
  <si>
    <t>Niilo</t>
  </si>
  <si>
    <t>NO47656/20</t>
  </si>
  <si>
    <t>Nimbus</t>
  </si>
  <si>
    <t>NO47657/20</t>
  </si>
  <si>
    <t>Nero</t>
  </si>
  <si>
    <t>NO47658/20</t>
  </si>
  <si>
    <t>Noia</t>
  </si>
  <si>
    <t>NO47346/20</t>
  </si>
  <si>
    <t>Napakettu Sai</t>
  </si>
  <si>
    <t>NO47347/20</t>
  </si>
  <si>
    <t>Napakettu Saama</t>
  </si>
  <si>
    <t>NO47348/20</t>
  </si>
  <si>
    <t>Napakettu Saapi</t>
  </si>
  <si>
    <t>NO47344/20</t>
  </si>
  <si>
    <t>Napakettu Saan</t>
  </si>
  <si>
    <t>NO47345/20</t>
  </si>
  <si>
    <t>Napakettu Saanu</t>
  </si>
  <si>
    <t>NO47349/20</t>
  </si>
  <si>
    <t>Napakettu Saisimi</t>
  </si>
  <si>
    <t>NO47350/20</t>
  </si>
  <si>
    <t>Napakettu Saisin</t>
  </si>
  <si>
    <t>NO47678/20</t>
  </si>
  <si>
    <t>Lappekoias Optimale Loke</t>
  </si>
  <si>
    <t>NO47677/20</t>
  </si>
  <si>
    <t>Lappekoias Ozzy</t>
  </si>
  <si>
    <t>NO47672/20</t>
  </si>
  <si>
    <t>Lappekoias Odin</t>
  </si>
  <si>
    <t>NO47676/20</t>
  </si>
  <si>
    <t>Lappekoias O'Kylo</t>
  </si>
  <si>
    <t>NO47675/20</t>
  </si>
  <si>
    <t>Lappekoias O'Eila</t>
  </si>
  <si>
    <t>NO47674/20</t>
  </si>
  <si>
    <t>Lappekoias Ohmu</t>
  </si>
  <si>
    <t>NO47673/20</t>
  </si>
  <si>
    <t>Lappekoias Otso</t>
  </si>
  <si>
    <t>NO46516/20</t>
  </si>
  <si>
    <t>Chandy-paps Kaaos Tuulityttö</t>
  </si>
  <si>
    <t>NO46517/20</t>
  </si>
  <si>
    <t>Chandy-paps Kiltti Tuulityttö</t>
  </si>
  <si>
    <t>NO46518/20</t>
  </si>
  <si>
    <t>Chandy-paps Kamuviiri Tuulipoika</t>
  </si>
  <si>
    <t>NO46519/20</t>
  </si>
  <si>
    <t>Chandy-paps Kaamos Tuulipoika</t>
  </si>
  <si>
    <t>NO48578/20</t>
  </si>
  <si>
    <t>Articpro's Ruohttá Alohii Miiko</t>
  </si>
  <si>
    <t>NO48579/20</t>
  </si>
  <si>
    <t>Articpro's Ruškes Guovža</t>
  </si>
  <si>
    <t>NO48580/20</t>
  </si>
  <si>
    <t>Articpro's Riggodaga Váimmus</t>
  </si>
  <si>
    <t>NO48581/20</t>
  </si>
  <si>
    <t>Articpro's Rávis Ja Čáppa</t>
  </si>
  <si>
    <t>NO48582/20</t>
  </si>
  <si>
    <t>Articpro's Rukses Miessi</t>
  </si>
  <si>
    <t>NO48583/20</t>
  </si>
  <si>
    <t>Articpro's Ráhkis Lumi</t>
  </si>
  <si>
    <t>NO46705/20</t>
  </si>
  <si>
    <t>Ole av Vintervidda</t>
  </si>
  <si>
    <t>NO46706/20</t>
  </si>
  <si>
    <t>Dole av Vintervidda</t>
  </si>
  <si>
    <t>NO46707/20</t>
  </si>
  <si>
    <t>Doffen av Vintervidda</t>
  </si>
  <si>
    <t>NO46708/20</t>
  </si>
  <si>
    <t>Hetti av Vintervidda</t>
  </si>
  <si>
    <t>NO46709/20</t>
  </si>
  <si>
    <t>Netti av Vintervidda</t>
  </si>
  <si>
    <t>NO46710/20</t>
  </si>
  <si>
    <t>Letti av Vintervidda</t>
  </si>
  <si>
    <t>NO47665/20</t>
  </si>
  <si>
    <t>Lappekoias Panu Cream Bhaiya</t>
  </si>
  <si>
    <t>NO47666/20</t>
  </si>
  <si>
    <t>Lappekoias Paladin</t>
  </si>
  <si>
    <t>NO47667/20</t>
  </si>
  <si>
    <t>Lappekoias Prins Milo</t>
  </si>
  <si>
    <t>NO47668/20</t>
  </si>
  <si>
    <t>Lappekoias Phavoritt</t>
  </si>
  <si>
    <t>NO47669/20</t>
  </si>
  <si>
    <t>Lappekoias Pirkko</t>
  </si>
  <si>
    <t>NO47670/20</t>
  </si>
  <si>
    <t>Lappekoias Pene Enya</t>
  </si>
  <si>
    <t>NO47671/20</t>
  </si>
  <si>
    <t>Lappekoias Pene Sofus</t>
  </si>
  <si>
    <t>NO46689/20</t>
  </si>
  <si>
    <t>Alex - Aiko</t>
  </si>
  <si>
    <t>Valen, Arne</t>
  </si>
  <si>
    <t>NO46690/20</t>
  </si>
  <si>
    <t>Arlo</t>
  </si>
  <si>
    <t>NO46691/20</t>
  </si>
  <si>
    <t>Avilma</t>
  </si>
  <si>
    <t>NO48778/20</t>
  </si>
  <si>
    <t>Kalo Skilo's To Life Love And Loot</t>
  </si>
  <si>
    <t>NO48779/20</t>
  </si>
  <si>
    <t>Kalo Skilo's Just Do It</t>
  </si>
  <si>
    <t>NO48780/20</t>
  </si>
  <si>
    <t>Kalo Skilo's Challenge Everything</t>
  </si>
  <si>
    <t>NO48781/20</t>
  </si>
  <si>
    <t>Kalo Skilo's Easy Breezy Beautiful</t>
  </si>
  <si>
    <t>NO48782/20</t>
  </si>
  <si>
    <t>Kalo Skilo's Quicker Picker Upper</t>
  </si>
  <si>
    <t>NO48783/20</t>
  </si>
  <si>
    <t>Kalo Skilo's Have It Your Way</t>
  </si>
  <si>
    <t>NO48784/20</t>
  </si>
  <si>
    <t>Kalo Skilo's Taste The Rainbow</t>
  </si>
  <si>
    <t>NO48785/20</t>
  </si>
  <si>
    <t>Kalo Skilo's Impossible Is Nothing</t>
  </si>
  <si>
    <t>NO48407/20</t>
  </si>
  <si>
    <t>Lumikki Whisky</t>
  </si>
  <si>
    <t>NO48405/20</t>
  </si>
  <si>
    <t>Lumikki Wookiee</t>
  </si>
  <si>
    <t>NO48406/20</t>
  </si>
  <si>
    <t>Lumikki Wilma</t>
  </si>
  <si>
    <t>NO48408/20</t>
  </si>
  <si>
    <t>Lumikki Wario</t>
  </si>
  <si>
    <t>NO49295/20</t>
  </si>
  <si>
    <t>Frøya Enya-Mikodatter</t>
  </si>
  <si>
    <t>NO49296/20</t>
  </si>
  <si>
    <t>Lilly</t>
  </si>
  <si>
    <t>NO49297/20</t>
  </si>
  <si>
    <t>Bobby</t>
  </si>
  <si>
    <t>NOX38991/23</t>
  </si>
  <si>
    <t>SE38313/2020</t>
  </si>
  <si>
    <t>Valleymountain's Aston</t>
  </si>
  <si>
    <t>SE46807/2014</t>
  </si>
  <si>
    <t>Winners Team's Gizmo</t>
  </si>
  <si>
    <t>SE17967/2018</t>
  </si>
  <si>
    <t>Lappholens Jilla</t>
  </si>
  <si>
    <t>Eriksson, Johanna Dahlberg</t>
  </si>
  <si>
    <t>NO46283/20</t>
  </si>
  <si>
    <t>Lappelands Fomle</t>
  </si>
  <si>
    <t>NO46284/20</t>
  </si>
  <si>
    <t>Lappelands Svimse</t>
  </si>
  <si>
    <t>NO46285/20</t>
  </si>
  <si>
    <t>Lappelands Ariel</t>
  </si>
  <si>
    <t>NO46286/20</t>
  </si>
  <si>
    <t>Lappelands Attina</t>
  </si>
  <si>
    <t>NO46444/20</t>
  </si>
  <si>
    <t>Hoito's Bolt</t>
  </si>
  <si>
    <t>NO46445/20</t>
  </si>
  <si>
    <t>Hoito's Billie</t>
  </si>
  <si>
    <t>NO46446/20</t>
  </si>
  <si>
    <t>Hoito's Bailey</t>
  </si>
  <si>
    <t>NO46447/20</t>
  </si>
  <si>
    <t>Hoito's Baltazar</t>
  </si>
  <si>
    <t>NO46448/20</t>
  </si>
  <si>
    <t>Hoito's Bonus</t>
  </si>
  <si>
    <t>NO49507/20</t>
  </si>
  <si>
    <t>Vinternattas Joni-Aiko</t>
  </si>
  <si>
    <t>NO49508/20</t>
  </si>
  <si>
    <t>Vinternattas Jaco-Frans</t>
  </si>
  <si>
    <t>NO49509/20</t>
  </si>
  <si>
    <t>Vinternattas Jani-Turbo</t>
  </si>
  <si>
    <t>NO49510/20</t>
  </si>
  <si>
    <t>Vinternattas Jirja</t>
  </si>
  <si>
    <t>NO49511/20</t>
  </si>
  <si>
    <t>Vinternattas Juni-Arja</t>
  </si>
  <si>
    <t>NO49512/20</t>
  </si>
  <si>
    <t>Vinternattas Lumi-Gydja</t>
  </si>
  <si>
    <t>NO49513/20</t>
  </si>
  <si>
    <t>Vinternattas Jara-Suomi</t>
  </si>
  <si>
    <t>NO48127/20</t>
  </si>
  <si>
    <t>Chandy-paps Kirsikka Aiko</t>
  </si>
  <si>
    <t>NO48128/20</t>
  </si>
  <si>
    <t>Chandy-paps Marja Apandakoira</t>
  </si>
  <si>
    <t>NO48129/20</t>
  </si>
  <si>
    <t>Chandy-paps Mansikka Ailo</t>
  </si>
  <si>
    <t>NO48130/20</t>
  </si>
  <si>
    <t>Chandy-paps Vadelma Auratyttö</t>
  </si>
  <si>
    <t>NO48131/20</t>
  </si>
  <si>
    <t>Chandy-paps Mustikka Ainokarhu</t>
  </si>
  <si>
    <t>NO51437/20</t>
  </si>
  <si>
    <t>Àrbbola's Tøffe Telma</t>
  </si>
  <si>
    <t>NO51438/20</t>
  </si>
  <si>
    <t>Àrbbola's Trivelige Tuva</t>
  </si>
  <si>
    <t>NO51439/20</t>
  </si>
  <si>
    <t>Àrbbola's Tankefulle Tyra</t>
  </si>
  <si>
    <t>NO51440/20</t>
  </si>
  <si>
    <t>Àrbbola's Tålmodige Thelma</t>
  </si>
  <si>
    <t>NO51976/20</t>
  </si>
  <si>
    <t>Hupu av Vintervidda</t>
  </si>
  <si>
    <t>NO51977/20</t>
  </si>
  <si>
    <t>Lupu av Vintervidda</t>
  </si>
  <si>
    <t>NO51978/20</t>
  </si>
  <si>
    <t>Tupu av Vintervidda</t>
  </si>
  <si>
    <t>NO51979/20</t>
  </si>
  <si>
    <t>Leenu av Vintervidda</t>
  </si>
  <si>
    <t>NO51980/20</t>
  </si>
  <si>
    <t>Liinu av Vintervidda</t>
  </si>
  <si>
    <t>NO51981/20</t>
  </si>
  <si>
    <t>Tiinu av Vintervidda</t>
  </si>
  <si>
    <t>NO51436/20</t>
  </si>
  <si>
    <t>Àrbbola's Ubestemmelige Ugo</t>
  </si>
  <si>
    <t>NO51435/20</t>
  </si>
  <si>
    <t>Àrbbola's Uavhengige Ulrik</t>
  </si>
  <si>
    <t>NO51434/20</t>
  </si>
  <si>
    <t>Àrbbola's Unike Uno</t>
  </si>
  <si>
    <t>NO51431/20</t>
  </si>
  <si>
    <t>Àrbbola's Uatskillelige Undra</t>
  </si>
  <si>
    <t>NO51432/20</t>
  </si>
  <si>
    <t>Àrbbola's Uforglemmelige Ulla</t>
  </si>
  <si>
    <t>NO51433/20</t>
  </si>
  <si>
    <t>Àrbbola's Utålmodige Umbro</t>
  </si>
  <si>
    <t>FI41078/20</t>
  </si>
  <si>
    <t>Hippusen Hirmuinen Rölli</t>
  </si>
  <si>
    <t>FI41080/20</t>
  </si>
  <si>
    <t>Hippusen Hilmariina</t>
  </si>
  <si>
    <t>NO51618/20</t>
  </si>
  <si>
    <t>Solstjernas Vitani</t>
  </si>
  <si>
    <t>NO51619/20</t>
  </si>
  <si>
    <t>Solstjernas Nala</t>
  </si>
  <si>
    <t>NO51620/20</t>
  </si>
  <si>
    <t>Solstjernas Scar</t>
  </si>
  <si>
    <t>NO51621/20</t>
  </si>
  <si>
    <t>Solstjernas Simba</t>
  </si>
  <si>
    <t>NO51622/20</t>
  </si>
  <si>
    <t>Solstjernas Mufasa</t>
  </si>
  <si>
    <t>NO51617/20</t>
  </si>
  <si>
    <t>Solstjernas Sarabi</t>
  </si>
  <si>
    <t>NO51988/20</t>
  </si>
  <si>
    <t>Sieppa av Vintervidda</t>
  </si>
  <si>
    <t>NO51989/20</t>
  </si>
  <si>
    <t>Pontu av Vintervidda</t>
  </si>
  <si>
    <t>NO51990/20</t>
  </si>
  <si>
    <t>Sukki av Vintervidda</t>
  </si>
  <si>
    <t>NO51991/20</t>
  </si>
  <si>
    <t>Nappi av Vintervidda</t>
  </si>
  <si>
    <t>NO50893/20</t>
  </si>
  <si>
    <t>Øyerfjellets Elmo</t>
  </si>
  <si>
    <t>NO50892/20</t>
  </si>
  <si>
    <t>Øyerfjellets Eilo</t>
  </si>
  <si>
    <t>NO50891/20</t>
  </si>
  <si>
    <t>Øyerfjellets Enso</t>
  </si>
  <si>
    <t>NO50894/20</t>
  </si>
  <si>
    <t>Øyerfjellets Eira</t>
  </si>
  <si>
    <t>NO50453/20</t>
  </si>
  <si>
    <t>Furunes, Vigdis Rønsholm</t>
  </si>
  <si>
    <t>NO50454/20</t>
  </si>
  <si>
    <t>NO50455/20</t>
  </si>
  <si>
    <t>NO50456/20</t>
  </si>
  <si>
    <t>NO50457/20</t>
  </si>
  <si>
    <t>NO52388/20</t>
  </si>
  <si>
    <t>Lappehiets Zippy Salto</t>
  </si>
  <si>
    <t>NO52389/20</t>
  </si>
  <si>
    <t>Lappehiets Zippy Mirre</t>
  </si>
  <si>
    <t>NO52390/20</t>
  </si>
  <si>
    <t>Lappehiets Zippy Enya</t>
  </si>
  <si>
    <t>NO52391/20</t>
  </si>
  <si>
    <t>Lappehiets Zippy Mira</t>
  </si>
  <si>
    <t>NO52385/20</t>
  </si>
  <si>
    <t>Lappehiets Zippy Lobo</t>
  </si>
  <si>
    <t>NO52386/20</t>
  </si>
  <si>
    <t>Lappehiets Zippy Mikkel</t>
  </si>
  <si>
    <t>NO52387/20</t>
  </si>
  <si>
    <t>Lappehiets Zippy Käimo</t>
  </si>
  <si>
    <t>NO52392/20</t>
  </si>
  <si>
    <t>Lappehiets Zippy Nomii</t>
  </si>
  <si>
    <t>FI43300/20</t>
  </si>
  <si>
    <t>Pakkaspeikon Piki</t>
  </si>
  <si>
    <t>FI13188/18</t>
  </si>
  <si>
    <t>Pakkaspeikon Lotta</t>
  </si>
  <si>
    <t>NO50901/20</t>
  </si>
  <si>
    <t>Brocaire's crazy good looking</t>
  </si>
  <si>
    <t>NO50902/20</t>
  </si>
  <si>
    <t>Brocaire's crazy happy feet</t>
  </si>
  <si>
    <t>NO50900/20</t>
  </si>
  <si>
    <t>Brocaire's crazy mooving onward</t>
  </si>
  <si>
    <t>NO50899/20</t>
  </si>
  <si>
    <t>Brocaire's crazy sure and steady</t>
  </si>
  <si>
    <t>NO50895/20</t>
  </si>
  <si>
    <t>Brocaire's crazy go lucky</t>
  </si>
  <si>
    <t>NO50896/20</t>
  </si>
  <si>
    <t>Brocaire's crazy and joyful</t>
  </si>
  <si>
    <t>NO50898/20</t>
  </si>
  <si>
    <t>Brocaire's crazy woopsie daisy</t>
  </si>
  <si>
    <t>NO50897/20</t>
  </si>
  <si>
    <t>Brocaire's crazy full of fun</t>
  </si>
  <si>
    <t>NO52560/20</t>
  </si>
  <si>
    <t>Øyatrollet An excellent Bacardi</t>
  </si>
  <si>
    <t>NO52561/20</t>
  </si>
  <si>
    <t>Øyatrollet A sweet taste of Baileys</t>
  </si>
  <si>
    <t>NO52562/20</t>
  </si>
  <si>
    <t>Øyatrollet A soothing fresh Breezer</t>
  </si>
  <si>
    <t>NO52563/20</t>
  </si>
  <si>
    <t>Øyatrollet A sparkling Bellini</t>
  </si>
  <si>
    <t>NO52564/20</t>
  </si>
  <si>
    <t>Øyatrollet A Budweiser for my buddy</t>
  </si>
  <si>
    <t>NO54223/20</t>
  </si>
  <si>
    <t>Keiserkrona's Wild Finny</t>
  </si>
  <si>
    <t>NO54224/20</t>
  </si>
  <si>
    <t>Keiserkrona's Wild  Aiko</t>
  </si>
  <si>
    <t>SE49715/2020</t>
  </si>
  <si>
    <t>Basilika</t>
  </si>
  <si>
    <t>NO53302/20</t>
  </si>
  <si>
    <t>Arcanorums Quite Perfect</t>
  </si>
  <si>
    <t>Solhaug  Lill Hege Strande</t>
  </si>
  <si>
    <t>NO53303/20</t>
  </si>
  <si>
    <t>Arcanorums Qute as Candy</t>
  </si>
  <si>
    <t>NO53304/20</t>
  </si>
  <si>
    <t>Arcanorums Qutest Panda</t>
  </si>
  <si>
    <t>NO53305/20</t>
  </si>
  <si>
    <t>Arcanorums Quickstep Quinnie</t>
  </si>
  <si>
    <t>NO53306/20</t>
  </si>
  <si>
    <t>Arcanorums Quinzie Jumping for Joy</t>
  </si>
  <si>
    <t>NO53307/20</t>
  </si>
  <si>
    <t>Arcanorums Quiro Sunrider</t>
  </si>
  <si>
    <t>NO53308/20</t>
  </si>
  <si>
    <t>Arcanorums Q-le Q-ling</t>
  </si>
  <si>
    <t>NO52036/20</t>
  </si>
  <si>
    <t>Diva</t>
  </si>
  <si>
    <t>Nossum,  Jorun</t>
  </si>
  <si>
    <t>NO52037/20</t>
  </si>
  <si>
    <t>Kalle</t>
  </si>
  <si>
    <t>NO52038/20</t>
  </si>
  <si>
    <t>Ezra</t>
  </si>
  <si>
    <t>NO52039/20</t>
  </si>
  <si>
    <t>NO52040/20</t>
  </si>
  <si>
    <t>NO53552/20</t>
  </si>
  <si>
    <t>Lumikki Xibbe</t>
  </si>
  <si>
    <t>NO53553/20</t>
  </si>
  <si>
    <t>Lumikki Xeegan</t>
  </si>
  <si>
    <t>NO53554/20</t>
  </si>
  <si>
    <t>Lumikki Xanna</t>
  </si>
  <si>
    <t>NO53555/20</t>
  </si>
  <si>
    <t>Lumikki Xynne</t>
  </si>
  <si>
    <t>NO53556/20</t>
  </si>
  <si>
    <t>Lumikki Xenya</t>
  </si>
  <si>
    <t>NO53309/20</t>
  </si>
  <si>
    <t>Vinterfluffen's Arthemis</t>
  </si>
  <si>
    <t>Torvik Monica Eggen</t>
  </si>
  <si>
    <t>NO53310/20</t>
  </si>
  <si>
    <t>Vinterfluffen's Atlas</t>
  </si>
  <si>
    <t>NO53311/20</t>
  </si>
  <si>
    <t>Vinterfluffen's Ares</t>
  </si>
  <si>
    <t>NO53312/20</t>
  </si>
  <si>
    <t>Vinterfluffen's Asterix</t>
  </si>
  <si>
    <t>NO54696/20</t>
  </si>
  <si>
    <t>Lappehiets Ærbødige Aila</t>
  </si>
  <si>
    <t>NO54697/20</t>
  </si>
  <si>
    <t>Lappehiets Ærefulle Naali</t>
  </si>
  <si>
    <t>NO54698/20</t>
  </si>
  <si>
    <t>Lappehiets Ærlige Xenia</t>
  </si>
  <si>
    <t>NO54695/20</t>
  </si>
  <si>
    <t>Lappehiets Ættgoe Maija</t>
  </si>
  <si>
    <t>NO53916/20</t>
  </si>
  <si>
    <t>Lumikki Ylin</t>
  </si>
  <si>
    <t>NO53917/20</t>
  </si>
  <si>
    <t>Lumikki Yndi</t>
  </si>
  <si>
    <t>NO53918/20</t>
  </si>
  <si>
    <t>Lumikki Yatzy</t>
  </si>
  <si>
    <t>NO53919/20</t>
  </si>
  <si>
    <t>Lumikki Yme</t>
  </si>
  <si>
    <t>NO53920/20</t>
  </si>
  <si>
    <t>Lumikki Yökenai</t>
  </si>
  <si>
    <t>SE52726/2020</t>
  </si>
  <si>
    <t>Lapinlunas Driljoonahymy</t>
  </si>
  <si>
    <t>SE44198/2016</t>
  </si>
  <si>
    <t>Lapinlunas Uhkapeluri</t>
  </si>
  <si>
    <t>NO55155/20</t>
  </si>
  <si>
    <t>Keiserkrona's Xupre Koda</t>
  </si>
  <si>
    <t>NO55156/20</t>
  </si>
  <si>
    <t>Keiserkrona's Xupre Tyson</t>
  </si>
  <si>
    <t>NO55157/20</t>
  </si>
  <si>
    <t>Keiserkrona's Xupre Vaiana</t>
  </si>
  <si>
    <t>NO55158/20</t>
  </si>
  <si>
    <t>Keiserkrona's Xupre Luna</t>
  </si>
  <si>
    <t>NO55159/20</t>
  </si>
  <si>
    <t>Keiserkrona's Xupre Frøya</t>
  </si>
  <si>
    <t>NO55160/20</t>
  </si>
  <si>
    <t>Keiserkrona's Xupre Maya</t>
  </si>
  <si>
    <t>SE52829/2020</t>
  </si>
  <si>
    <t>Ärapoikas Dagbjartur</t>
  </si>
  <si>
    <t>SE18677/2012</t>
  </si>
  <si>
    <t>Lejoncrona Dextor</t>
  </si>
  <si>
    <t>SE18499/2017</t>
  </si>
  <si>
    <t>Rusbacks Bria</t>
  </si>
  <si>
    <t>Hedström, Caroline</t>
  </si>
  <si>
    <t>NO54715/20</t>
  </si>
  <si>
    <t>Nordic Teal Biegganieida</t>
  </si>
  <si>
    <t>NO54716/20</t>
  </si>
  <si>
    <t>Nordic Teal Beaiveloddi</t>
  </si>
  <si>
    <t>NO54717/20</t>
  </si>
  <si>
    <t>Nordic Teal Barkkipirkko</t>
  </si>
  <si>
    <t>NO54718/20</t>
  </si>
  <si>
    <t>Nordic Teal Barkkisakko</t>
  </si>
  <si>
    <t>NO54719/20</t>
  </si>
  <si>
    <t>Nordic Teal Báidnu</t>
  </si>
  <si>
    <t>NO55138/20</t>
  </si>
  <si>
    <t>Articpro's Somás Eallin</t>
  </si>
  <si>
    <t>NO55139/20</t>
  </si>
  <si>
    <t>Articpro's Siivvus Guovža</t>
  </si>
  <si>
    <t>NO55140/20</t>
  </si>
  <si>
    <t>Articpro's Siiddas Orru</t>
  </si>
  <si>
    <t>NO55141/20</t>
  </si>
  <si>
    <t>Articpro's Silba Násti</t>
  </si>
  <si>
    <t>NO55142/20</t>
  </si>
  <si>
    <t>Articpro's Sari Unnoraš</t>
  </si>
  <si>
    <t>NO55574/20</t>
  </si>
  <si>
    <t>Entei Lykkesønn</t>
  </si>
  <si>
    <t>Røra, Turid</t>
  </si>
  <si>
    <t>NO55575/20</t>
  </si>
  <si>
    <t>CalistaLuna</t>
  </si>
  <si>
    <t>NO55576/20</t>
  </si>
  <si>
    <t>Luffy</t>
  </si>
  <si>
    <t>NO55577/20</t>
  </si>
  <si>
    <t>Nami Kasumislapsi</t>
  </si>
  <si>
    <t>NO55578/20</t>
  </si>
  <si>
    <t>Eevee</t>
  </si>
  <si>
    <t>NO55167/20</t>
  </si>
  <si>
    <t>Nordic Teal Cappa Tytöntyllerö</t>
  </si>
  <si>
    <t>NO55168/20</t>
  </si>
  <si>
    <t>Nordic Teal Cuuraturkki</t>
  </si>
  <si>
    <t>NO55169/20</t>
  </si>
  <si>
    <t>Nordic Teal Cultahippu</t>
  </si>
  <si>
    <t>NO55170/20</t>
  </si>
  <si>
    <t>Nordic Teal Caikupohja</t>
  </si>
  <si>
    <t>NO55171/20</t>
  </si>
  <si>
    <t>Nordic Teal Cultapoika</t>
  </si>
  <si>
    <t>SE48539/2020</t>
  </si>
  <si>
    <t>Breaking The Rules Hugh Grant</t>
  </si>
  <si>
    <t>SE48541/2020</t>
  </si>
  <si>
    <t>Breaking The Rules Halle Berry</t>
  </si>
  <si>
    <t>SE54640/2020</t>
  </si>
  <si>
    <t>Strix's Drucilla</t>
  </si>
  <si>
    <t>SE59263/2015</t>
  </si>
  <si>
    <t>Lappnisses Jemaya</t>
  </si>
  <si>
    <t>Pedersen, Malin</t>
  </si>
  <si>
    <t>NO56134/20</t>
  </si>
  <si>
    <t>Skauglappens Soline</t>
  </si>
  <si>
    <t>Skilbred Janne</t>
  </si>
  <si>
    <t>NO56135/20</t>
  </si>
  <si>
    <t>Skauglappens Oliane</t>
  </si>
  <si>
    <t>NO56136/20</t>
  </si>
  <si>
    <t>Skauglappens Aurikla</t>
  </si>
  <si>
    <t>NO56137/20</t>
  </si>
  <si>
    <t>Skauglappens Solan</t>
  </si>
  <si>
    <t>NO56138/20</t>
  </si>
  <si>
    <t>Skauglappens Ludvig</t>
  </si>
  <si>
    <t>NO56139/20</t>
  </si>
  <si>
    <t>Skauglappens Reodor</t>
  </si>
  <si>
    <t>FI54616/20</t>
  </si>
  <si>
    <t>Pakkaspeikon Uffe</t>
  </si>
  <si>
    <t>FI54620/20</t>
  </si>
  <si>
    <t>Pakkaspeikon Ulpukka</t>
  </si>
  <si>
    <t>FI54622/20</t>
  </si>
  <si>
    <t>Pakkaspeikon Ursula</t>
  </si>
  <si>
    <t>NO55103/20</t>
  </si>
  <si>
    <t>Lappelands Ikuisesti Kaunis</t>
  </si>
  <si>
    <t>NO55100/20</t>
  </si>
  <si>
    <t>Lappelands Ikuisesti Makea</t>
  </si>
  <si>
    <t>NO55101/20</t>
  </si>
  <si>
    <t>Lappelands Ikuisesti Hieno</t>
  </si>
  <si>
    <t>NO55104/20</t>
  </si>
  <si>
    <t>Lappelands Ikuisesti Rakas</t>
  </si>
  <si>
    <t>NO54610/20</t>
  </si>
  <si>
    <t>Alnopa Tuhkimo</t>
  </si>
  <si>
    <t>NO54611/20</t>
  </si>
  <si>
    <t>Alnopa Haltijatar</t>
  </si>
  <si>
    <t>NO54612/20</t>
  </si>
  <si>
    <t>Alnopa Suurherttua</t>
  </si>
  <si>
    <t>NO54613/20</t>
  </si>
  <si>
    <t>Alnopa Äitipuoli</t>
  </si>
  <si>
    <t>NO54614/20</t>
  </si>
  <si>
    <t>Alnopa Vili</t>
  </si>
  <si>
    <t>NO54615/20</t>
  </si>
  <si>
    <t>Alnopa Huli</t>
  </si>
  <si>
    <t>SE55165/2020</t>
  </si>
  <si>
    <t>Black Blossom Lady Disa</t>
  </si>
  <si>
    <t>SE47527/2015</t>
  </si>
  <si>
    <t>Black Blossom Lady Chloe</t>
  </si>
  <si>
    <t>NO57820/20</t>
  </si>
  <si>
    <t>Muste</t>
  </si>
  <si>
    <t>Hyllmark, Mona-Lisa</t>
  </si>
  <si>
    <t>NO57821/20</t>
  </si>
  <si>
    <t>Lucy Haipalainen</t>
  </si>
  <si>
    <t>NO58976/20</t>
  </si>
  <si>
    <t>Eddie av Vintervidda</t>
  </si>
  <si>
    <t>NO58977/20</t>
  </si>
  <si>
    <t>Rosie av Vintervidda</t>
  </si>
  <si>
    <t>NO58978/20</t>
  </si>
  <si>
    <t>Sophie av Vintervidda</t>
  </si>
  <si>
    <t>NO58979/20</t>
  </si>
  <si>
    <t>Donna av Vintervidda</t>
  </si>
  <si>
    <t>NO58980/20</t>
  </si>
  <si>
    <t>Tanya av Vintervidda</t>
  </si>
  <si>
    <t>NO56296/20</t>
  </si>
  <si>
    <t>Napakettu Soma</t>
  </si>
  <si>
    <t>NO56297/20</t>
  </si>
  <si>
    <t>Napakettu Skonto</t>
  </si>
  <si>
    <t>NO56298/20</t>
  </si>
  <si>
    <t>Napakettu Saavi</t>
  </si>
  <si>
    <t>NO56294/20</t>
  </si>
  <si>
    <t>Napakettu Saivo</t>
  </si>
  <si>
    <t>NO56295/20</t>
  </si>
  <si>
    <t>Napakettu Saaja</t>
  </si>
  <si>
    <t>NO56839/20</t>
  </si>
  <si>
    <t>Vestlabbens Ginny</t>
  </si>
  <si>
    <t>NO56840/20</t>
  </si>
  <si>
    <t>Vestlabbens Gulliver</t>
  </si>
  <si>
    <t>NO56841/20</t>
  </si>
  <si>
    <t>Vestlabbens Gulla</t>
  </si>
  <si>
    <t>NO56842/20</t>
  </si>
  <si>
    <t>Vestlabbens Gytta</t>
  </si>
  <si>
    <t>NO56843/20</t>
  </si>
  <si>
    <t>Vestlabbens Gunther</t>
  </si>
  <si>
    <t>NO56355/20</t>
  </si>
  <si>
    <t>Lappekoias Qos</t>
  </si>
  <si>
    <t>NO56356/20</t>
  </si>
  <si>
    <t>Lappekoias Qleo</t>
  </si>
  <si>
    <t>NO56357/20</t>
  </si>
  <si>
    <t>Lappekoias Qrystall</t>
  </si>
  <si>
    <t>NO56358/20</t>
  </si>
  <si>
    <t>Lappekoias Quizz</t>
  </si>
  <si>
    <t>NO56359/20</t>
  </si>
  <si>
    <t>Lappekoias Quling</t>
  </si>
  <si>
    <t>NO55038/20</t>
  </si>
  <si>
    <t>Wilma</t>
  </si>
  <si>
    <t>NO55039/20</t>
  </si>
  <si>
    <t>NO55040/20</t>
  </si>
  <si>
    <t>Asta</t>
  </si>
  <si>
    <t>NO55041/20</t>
  </si>
  <si>
    <t>Umbria</t>
  </si>
  <si>
    <t>NO55042/20</t>
  </si>
  <si>
    <t>ilo</t>
  </si>
  <si>
    <t>NO55043/20</t>
  </si>
  <si>
    <t>NO58350/20</t>
  </si>
  <si>
    <t>Ilolas av Vintervidda</t>
  </si>
  <si>
    <t>NO58351/20</t>
  </si>
  <si>
    <t>Ilo av Vintervidda</t>
  </si>
  <si>
    <t>NO58352/20</t>
  </si>
  <si>
    <t>Suvituuli av Vintervidda</t>
  </si>
  <si>
    <t>NO58353/20</t>
  </si>
  <si>
    <t>Virvatuli av Vintervidda</t>
  </si>
  <si>
    <t>NO58426/20</t>
  </si>
  <si>
    <t>Kalo Skilo's Jack-O'-Lantern</t>
  </si>
  <si>
    <t>NO58427/20</t>
  </si>
  <si>
    <t>Kalo Skilo's Black Magic Forkery</t>
  </si>
  <si>
    <t>NO58428/20</t>
  </si>
  <si>
    <t>Kalo Skilo's Candy Corn</t>
  </si>
  <si>
    <t>NO58429/20</t>
  </si>
  <si>
    <t>Kalo Skilo's Hocus Pocus</t>
  </si>
  <si>
    <t>NO58430/20</t>
  </si>
  <si>
    <t>Kalo Skilo's Phasmophobia</t>
  </si>
  <si>
    <t>NO58431/20</t>
  </si>
  <si>
    <t>Kalo Skilo's Trick Or Treat</t>
  </si>
  <si>
    <t>NO56370/20</t>
  </si>
  <si>
    <t>Lappekoias Raija</t>
  </si>
  <si>
    <t>NO56371/20</t>
  </si>
  <si>
    <t>Lappekoias Ronja Røverdatter</t>
  </si>
  <si>
    <t>NO56372/20</t>
  </si>
  <si>
    <t>Lappekoias Rufus</t>
  </si>
  <si>
    <t>NO56373/20</t>
  </si>
  <si>
    <t>Lappekoias Raijo</t>
  </si>
  <si>
    <t>NO56374/20</t>
  </si>
  <si>
    <t>Lappekoias Rafiki</t>
  </si>
  <si>
    <t>NO56375/20</t>
  </si>
  <si>
    <t>Lappekoias Ravi</t>
  </si>
  <si>
    <t>NO56376/20</t>
  </si>
  <si>
    <t>Lappekoias Rago</t>
  </si>
  <si>
    <t>NO56377/20</t>
  </si>
  <si>
    <t>Lappekoias Radar</t>
  </si>
  <si>
    <t>NO59480/20</t>
  </si>
  <si>
    <t>Àrbbola's Wolt</t>
  </si>
  <si>
    <t>NO59481/20</t>
  </si>
  <si>
    <t>Àrbbola's Wim</t>
  </si>
  <si>
    <t>NO59482/20</t>
  </si>
  <si>
    <t>Àrbbola's Wilma</t>
  </si>
  <si>
    <t>NO59483/20</t>
  </si>
  <si>
    <t>Àrbbola's Wimzy</t>
  </si>
  <si>
    <t>NO59484/20</t>
  </si>
  <si>
    <t>Àrbbola's Wikki</t>
  </si>
  <si>
    <t>NO58988/20</t>
  </si>
  <si>
    <t>Jervehiet's Alouis</t>
  </si>
  <si>
    <t>Sæther Veronica/ Bergli Eskild</t>
  </si>
  <si>
    <t>NO58989/20</t>
  </si>
  <si>
    <t>Jervehiet's Akarhu</t>
  </si>
  <si>
    <t>NO58990/20</t>
  </si>
  <si>
    <t>Jervehiet's Azlan</t>
  </si>
  <si>
    <t>NO58991/20</t>
  </si>
  <si>
    <t>Jervehiet's Arvo</t>
  </si>
  <si>
    <t>NO58992/20</t>
  </si>
  <si>
    <t>Jervehiet's Ailo</t>
  </si>
  <si>
    <t>NO58993/20</t>
  </si>
  <si>
    <t>Jervehiet's Arox</t>
  </si>
  <si>
    <t>NO58994/20</t>
  </si>
  <si>
    <t>Jervehiet's Aynala</t>
  </si>
  <si>
    <t>NO58995/20</t>
  </si>
  <si>
    <t>Jervehiet's Akaili</t>
  </si>
  <si>
    <t>NO58996/20</t>
  </si>
  <si>
    <t>Jervehiet's Akira</t>
  </si>
  <si>
    <t>NO58997/20</t>
  </si>
  <si>
    <t>Jervehiet's Aipa</t>
  </si>
  <si>
    <t>NO58998/20</t>
  </si>
  <si>
    <t>Jervehiet's Aylumi</t>
  </si>
  <si>
    <t>NO58446/20</t>
  </si>
  <si>
    <t>Kvitmyra's Arya</t>
  </si>
  <si>
    <t>Fredriksen Åsa</t>
  </si>
  <si>
    <t>NO58447/20</t>
  </si>
  <si>
    <t>Kvitmyra's Alfa</t>
  </si>
  <si>
    <t>NO58448/20</t>
  </si>
  <si>
    <t>Kvitmyra's Apollo</t>
  </si>
  <si>
    <t>NO58449/20</t>
  </si>
  <si>
    <t>Kvitmyra's Ask</t>
  </si>
  <si>
    <t>NO61478/20</t>
  </si>
  <si>
    <t>Napakettu Ulos</t>
  </si>
  <si>
    <t>NO61479/20</t>
  </si>
  <si>
    <t>Napakettu Unistella</t>
  </si>
  <si>
    <t>NO61480/20</t>
  </si>
  <si>
    <t>Napakettu Ukonilma</t>
  </si>
  <si>
    <t>NO61481/20</t>
  </si>
  <si>
    <t>Napakettu Ulkona</t>
  </si>
  <si>
    <t>NO61482/20</t>
  </si>
  <si>
    <t>Napakettu Uusi</t>
  </si>
  <si>
    <t>SE61743/2020</t>
  </si>
  <si>
    <t>Renlyckans Guhta</t>
  </si>
  <si>
    <t>SE35577/2015</t>
  </si>
  <si>
    <t>Daloms Tenderly Senja</t>
  </si>
  <si>
    <t>Svonni, Helen</t>
  </si>
  <si>
    <t>NO60517/20</t>
  </si>
  <si>
    <t>Linus</t>
  </si>
  <si>
    <t>Buan, Bente</t>
  </si>
  <si>
    <t>NO60518/20</t>
  </si>
  <si>
    <t>NO60519/20</t>
  </si>
  <si>
    <t>Copper</t>
  </si>
  <si>
    <t>LOF5CFILA4462/0</t>
  </si>
  <si>
    <t>Aateli Koira Ringo Starr</t>
  </si>
  <si>
    <t>LOF5CFILA1274/160</t>
  </si>
  <si>
    <t>Mikalie AAteli</t>
  </si>
  <si>
    <t>LOF5CFILA3980/471</t>
  </si>
  <si>
    <t>Pavoskas Dove</t>
  </si>
  <si>
    <t>Claire, Martin</t>
  </si>
  <si>
    <t>NO62422/20</t>
  </si>
  <si>
    <t>Mallalasse's Miss.Zelda</t>
  </si>
  <si>
    <t>NO62423/20</t>
  </si>
  <si>
    <t>Mallalasse's Miss.Vilja</t>
  </si>
  <si>
    <t>NO62424/20</t>
  </si>
  <si>
    <t>Mallalasse's Miss.Mocca</t>
  </si>
  <si>
    <t>NO62425/20</t>
  </si>
  <si>
    <t>Mallalasse's Miss.Gaia</t>
  </si>
  <si>
    <t>NO62426/20</t>
  </si>
  <si>
    <t>Mallalasse's Mr.Matasso</t>
  </si>
  <si>
    <t>NO62427/20</t>
  </si>
  <si>
    <t>Mallalasse's Mr.Diego</t>
  </si>
  <si>
    <t>NO62428/20</t>
  </si>
  <si>
    <t>Mallalasse's Miss.Aila</t>
  </si>
  <si>
    <t>EJ58473/20</t>
  </si>
  <si>
    <t>Jarfas toplas nougat</t>
  </si>
  <si>
    <t>FI54701/18</t>
  </si>
  <si>
    <t>Jarfa's Levi</t>
  </si>
  <si>
    <t>FI42375/17</t>
  </si>
  <si>
    <t>Jarfa's Hunajatassu</t>
  </si>
  <si>
    <t>NO60513/20</t>
  </si>
  <si>
    <t>Smørpigen Lavendel Milo</t>
  </si>
  <si>
    <t>Kolnes-Kristensen Margot Olsen</t>
  </si>
  <si>
    <t>NO60514/20</t>
  </si>
  <si>
    <t>Smørpigen Lavendel Leo</t>
  </si>
  <si>
    <t>NO60515/20</t>
  </si>
  <si>
    <t>Smørpigen Lavendel Rime</t>
  </si>
  <si>
    <t>NO60516/20</t>
  </si>
  <si>
    <t>Smørpigen Lavendel Grizzly</t>
  </si>
  <si>
    <t>NO62559/20</t>
  </si>
  <si>
    <t>Lumikki Zirka</t>
  </si>
  <si>
    <t>NO62560/20</t>
  </si>
  <si>
    <t>Lumikki Zina</t>
  </si>
  <si>
    <t>NO62561/20</t>
  </si>
  <si>
    <t>Lumikki Zero</t>
  </si>
  <si>
    <t>NO62562/20</t>
  </si>
  <si>
    <t>Lumikki Zeus</t>
  </si>
  <si>
    <t>NO62558/20</t>
  </si>
  <si>
    <t>Lumikki Zelda</t>
  </si>
  <si>
    <t>NO60605/20</t>
  </si>
  <si>
    <t>Beautiful Belle From Sogndal</t>
  </si>
  <si>
    <t>NO60606/20</t>
  </si>
  <si>
    <t>Bella’s Sweet Molli</t>
  </si>
  <si>
    <t>NO60607/20</t>
  </si>
  <si>
    <t>Break Of Shakira</t>
  </si>
  <si>
    <t>NO60608/20</t>
  </si>
  <si>
    <t>Bella’s Amazing Melvin</t>
  </si>
  <si>
    <t>NO60609/20</t>
  </si>
  <si>
    <t>Bajas The Brown Warrior From Ice</t>
  </si>
  <si>
    <t>NO60610/20</t>
  </si>
  <si>
    <t>Bobble Baron De Ley</t>
  </si>
  <si>
    <t>NO60611/20</t>
  </si>
  <si>
    <t>Beyond The Hill Theo</t>
  </si>
  <si>
    <t>NO60612/20</t>
  </si>
  <si>
    <t>Black Boy Togo</t>
  </si>
  <si>
    <t>DK03277/2021</t>
  </si>
  <si>
    <t>Pakkaspeikon Tunturivuokko</t>
  </si>
  <si>
    <t>DK03659/2021</t>
  </si>
  <si>
    <t>FI33179/17</t>
  </si>
  <si>
    <t>NO62046/20</t>
  </si>
  <si>
    <t>Beanasiidda Darre</t>
  </si>
  <si>
    <t>NO62047/20</t>
  </si>
  <si>
    <t>Beanasiidda Gállá</t>
  </si>
  <si>
    <t>NO62048/20</t>
  </si>
  <si>
    <t>Beanasiidda Darsi</t>
  </si>
  <si>
    <t>NO62049/20</t>
  </si>
  <si>
    <t>Beanasiidda Diida</t>
  </si>
  <si>
    <t>NO62704/20</t>
  </si>
  <si>
    <t>Articpro's Šaddá Gonagasan</t>
  </si>
  <si>
    <t>NO62705/20</t>
  </si>
  <si>
    <t>Articpro's Šiega Ja Váimmolaš</t>
  </si>
  <si>
    <t>NO62706/20</t>
  </si>
  <si>
    <t>Articpro's Šláddjás Nieida</t>
  </si>
  <si>
    <t>NO62707/20</t>
  </si>
  <si>
    <t>Articpro's Šierramus Násti</t>
  </si>
  <si>
    <t>NO62708/20</t>
  </si>
  <si>
    <t>Articpro's Šealgá Du Golli</t>
  </si>
  <si>
    <t>NO63072/20</t>
  </si>
  <si>
    <t>Lumikki Arya</t>
  </si>
  <si>
    <t>NO63073/20</t>
  </si>
  <si>
    <t>Lumikki Ayla</t>
  </si>
  <si>
    <t>NO63074/20</t>
  </si>
  <si>
    <t>Lumikki Ayli</t>
  </si>
  <si>
    <t>NO63075/20</t>
  </si>
  <si>
    <t>Lumikki Aronja</t>
  </si>
  <si>
    <t>NO63076/20</t>
  </si>
  <si>
    <t>Lumikki Atos</t>
  </si>
  <si>
    <t>NO63077/20</t>
  </si>
  <si>
    <t>Lumikki Arvo</t>
  </si>
  <si>
    <t>NO63078/20</t>
  </si>
  <si>
    <t>Lumikki Alvin</t>
  </si>
  <si>
    <t>SE65704/2020</t>
  </si>
  <si>
    <t>Fashionitas Presley</t>
  </si>
  <si>
    <t>SE44388/2018</t>
  </si>
  <si>
    <t>Fashionitas Marielle</t>
  </si>
  <si>
    <t>NO62709/20</t>
  </si>
  <si>
    <t>Articpro's Unni Muhto Gievrras</t>
  </si>
  <si>
    <t>NO62710/20</t>
  </si>
  <si>
    <t>Articpro's Ulbmi Seavdjadis</t>
  </si>
  <si>
    <t>NO62711/20</t>
  </si>
  <si>
    <t>Articpro's Udjus Ráhkis</t>
  </si>
  <si>
    <t>NO62712/20</t>
  </si>
  <si>
    <t>Articpro's Ustit Álohii</t>
  </si>
  <si>
    <t>NO62713/20</t>
  </si>
  <si>
    <t>Articpro's Udnon Dunnje</t>
  </si>
  <si>
    <t>NO61460/20</t>
  </si>
  <si>
    <t>Kvålshagen, Stine</t>
  </si>
  <si>
    <t>NO61461/20</t>
  </si>
  <si>
    <t>NO61462/20</t>
  </si>
  <si>
    <t>Akaisa</t>
  </si>
  <si>
    <t>NO61463/20</t>
  </si>
  <si>
    <t>NO61464/20</t>
  </si>
  <si>
    <t>NO61465/20</t>
  </si>
  <si>
    <t>NO61466/20</t>
  </si>
  <si>
    <t>NO62651/20</t>
  </si>
  <si>
    <t>Søyland, Jorunn</t>
  </si>
  <si>
    <t>NO62652/20</t>
  </si>
  <si>
    <t>Adorable Nala</t>
  </si>
  <si>
    <t>NO62653/20</t>
  </si>
  <si>
    <t>Amazing Luna</t>
  </si>
  <si>
    <t>NO62654/20</t>
  </si>
  <si>
    <t>NO62655/20</t>
  </si>
  <si>
    <t>NO62656/20</t>
  </si>
  <si>
    <t>NO62657/20</t>
  </si>
  <si>
    <t>NO31269/21</t>
  </si>
  <si>
    <t>Eira Hugotytär4</t>
  </si>
  <si>
    <t>Fiskå, Atle</t>
  </si>
  <si>
    <t>NO31268/21</t>
  </si>
  <si>
    <t>Saga Hugotytär3</t>
  </si>
  <si>
    <t>NO31265/21</t>
  </si>
  <si>
    <t>Herman Niapoika</t>
  </si>
  <si>
    <t>NO31266/21</t>
  </si>
  <si>
    <t>Nala Hugotytär1</t>
  </si>
  <si>
    <t>NO31267/21</t>
  </si>
  <si>
    <t>Chira Hugotytär2</t>
  </si>
  <si>
    <t>LOF5CFILA4485/0</t>
  </si>
  <si>
    <t>Aegirsson Rainbow Bree</t>
  </si>
  <si>
    <t>LOF5CFILA3559/392</t>
  </si>
  <si>
    <t>Aegirsson Pieni Ukkonen</t>
  </si>
  <si>
    <t>LOF5CFILA4483/0</t>
  </si>
  <si>
    <t>Aegirsson Rainbow Aaron</t>
  </si>
  <si>
    <t>Wendling, Emmanuelle</t>
  </si>
  <si>
    <t>NO30567/21</t>
  </si>
  <si>
    <t>Lappehjertets Frost Hemulen</t>
  </si>
  <si>
    <t>Smith Karense</t>
  </si>
  <si>
    <t>NO30568/21</t>
  </si>
  <si>
    <t>Lappehjertets Frost Lillemy</t>
  </si>
  <si>
    <t>NO30569/21</t>
  </si>
  <si>
    <t>Lappehjertets Frost Mymlen</t>
  </si>
  <si>
    <t>NO30570/21</t>
  </si>
  <si>
    <t>Lappehjertets Frost Misa</t>
  </si>
  <si>
    <t>NO30571/21</t>
  </si>
  <si>
    <t>Lappehjertets Frost Hufsa</t>
  </si>
  <si>
    <t>NO31718/21</t>
  </si>
  <si>
    <t>Cool av Quantos</t>
  </si>
  <si>
    <t>NO31713/21</t>
  </si>
  <si>
    <t>Cæsar av Quantos</t>
  </si>
  <si>
    <t>NO31714/21</t>
  </si>
  <si>
    <t>Chef av Quantos</t>
  </si>
  <si>
    <t>NO31715/21</t>
  </si>
  <si>
    <t>Cadu av Quantos</t>
  </si>
  <si>
    <t>NO31716/21</t>
  </si>
  <si>
    <t>Cola av Quantos</t>
  </si>
  <si>
    <t>NO31717/21</t>
  </si>
  <si>
    <t>Cozy av Quantos</t>
  </si>
  <si>
    <t>LOF5CFILA4492/0</t>
  </si>
  <si>
    <t>Aegirsson Rex</t>
  </si>
  <si>
    <t>LOF5CFILA1882/286</t>
  </si>
  <si>
    <t>NO62250/20</t>
  </si>
  <si>
    <t>Dompel Dimpel's Reinhard</t>
  </si>
  <si>
    <t>NO62251/20</t>
  </si>
  <si>
    <t>Dompel Dimpel's Oskar</t>
  </si>
  <si>
    <t>NO62252/20</t>
  </si>
  <si>
    <t>Dompel Dimpel's Heinrich</t>
  </si>
  <si>
    <t>NO62253/20</t>
  </si>
  <si>
    <t>Dompel Dimpel's Eva</t>
  </si>
  <si>
    <t>NO62254/20</t>
  </si>
  <si>
    <t>Dompel Dimpel's Ilse</t>
  </si>
  <si>
    <t>NO31798/21</t>
  </si>
  <si>
    <t>Articpro's Veahkeha Buohkaid</t>
  </si>
  <si>
    <t>NO31799/21</t>
  </si>
  <si>
    <t>Articpro's Vaimmolaš Ustit</t>
  </si>
  <si>
    <t>NO31800/21</t>
  </si>
  <si>
    <t>Articpro's Veahkái Verdde</t>
  </si>
  <si>
    <t>NO31801/21</t>
  </si>
  <si>
    <t>Articpro's Vuoŋis Ja Áŋgir</t>
  </si>
  <si>
    <t>NO31802/21</t>
  </si>
  <si>
    <t>Articpro's Viissis Gánda</t>
  </si>
  <si>
    <t>NO31803/21</t>
  </si>
  <si>
    <t>Articpro's Veagalaš Gal Šadda</t>
  </si>
  <si>
    <t>NO31804/21</t>
  </si>
  <si>
    <t>Articpro's Vuoitu Vuordá</t>
  </si>
  <si>
    <t>NO31797/21</t>
  </si>
  <si>
    <t>Articpro's Viimmat De Bođii</t>
  </si>
  <si>
    <t>NO63274/20</t>
  </si>
  <si>
    <t>Brocaire's cool Mali</t>
  </si>
  <si>
    <t>NO63275/20</t>
  </si>
  <si>
    <t>Brocaire's ccool ice white</t>
  </si>
  <si>
    <t>NO63276/20</t>
  </si>
  <si>
    <t>Brocaire's cool Karhu for DD</t>
  </si>
  <si>
    <t>NO63277/20</t>
  </si>
  <si>
    <t>Brocaire's cool and handsome Luorvo</t>
  </si>
  <si>
    <t>NO32358/21</t>
  </si>
  <si>
    <t>Vestlabbens Hallie</t>
  </si>
  <si>
    <t>NO32359/21</t>
  </si>
  <si>
    <t>Vestlabbens Haylie</t>
  </si>
  <si>
    <t>NO32360/21</t>
  </si>
  <si>
    <t>Vestlabbens Hailo</t>
  </si>
  <si>
    <t>NO32361/21</t>
  </si>
  <si>
    <t>Vestlabbens Heiko</t>
  </si>
  <si>
    <t>NO32362/21</t>
  </si>
  <si>
    <t>Vestlabbens Harto</t>
  </si>
  <si>
    <t>NO63345/20</t>
  </si>
  <si>
    <t>Brocaire's give me the game</t>
  </si>
  <si>
    <t>NO63346/20</t>
  </si>
  <si>
    <t>Brocaire's give me a break</t>
  </si>
  <si>
    <t>NO63347/20</t>
  </si>
  <si>
    <t>Brocaire's give me five</t>
  </si>
  <si>
    <t>NO63348/20</t>
  </si>
  <si>
    <t>Brocaire's give me a hug</t>
  </si>
  <si>
    <t>NO63349/20</t>
  </si>
  <si>
    <t>Brocaire's give me a chance</t>
  </si>
  <si>
    <t>NO63350/20</t>
  </si>
  <si>
    <t>Brocaire's give me a kiss</t>
  </si>
  <si>
    <t>NO63327/20</t>
  </si>
  <si>
    <t>Brocaire's busy legend</t>
  </si>
  <si>
    <t>NO63328/20</t>
  </si>
  <si>
    <t>Brocaire's busy little madam</t>
  </si>
  <si>
    <t>NO63329/20</t>
  </si>
  <si>
    <t>Brocaire's busy ookami</t>
  </si>
  <si>
    <t>NO63330/20</t>
  </si>
  <si>
    <t>Brocaire's busy cutiepie</t>
  </si>
  <si>
    <t>NO63331/20</t>
  </si>
  <si>
    <t>Brocaire's busy black prince</t>
  </si>
  <si>
    <t>NO63332/20</t>
  </si>
  <si>
    <t>Brocaire's busy happy feet</t>
  </si>
  <si>
    <t>NO63333/20</t>
  </si>
  <si>
    <t>Brocaire's busy little fellow</t>
  </si>
  <si>
    <t>NO63344/20</t>
  </si>
  <si>
    <t>Brocaire's game just beginn</t>
  </si>
  <si>
    <t>NO63343/20</t>
  </si>
  <si>
    <t>Brocaire's game of north</t>
  </si>
  <si>
    <t>NO63342/20</t>
  </si>
  <si>
    <t>Brocaire's game winner</t>
  </si>
  <si>
    <t>NO63341/20</t>
  </si>
  <si>
    <t>Brocaire's game`s go on</t>
  </si>
  <si>
    <t>NO33266/21</t>
  </si>
  <si>
    <t>Articpro's A Sight Of God's</t>
  </si>
  <si>
    <t>NO33267/21</t>
  </si>
  <si>
    <t>NO33268/21</t>
  </si>
  <si>
    <t>Articpro's A Rising Star</t>
  </si>
  <si>
    <t>NO33269/21</t>
  </si>
  <si>
    <t>Articpro's Amazing Actress</t>
  </si>
  <si>
    <t>NO33270/21</t>
  </si>
  <si>
    <t>Articpro's Always On The Run</t>
  </si>
  <si>
    <t>NO33271/21</t>
  </si>
  <si>
    <t>Articpro's As Good As It Gets</t>
  </si>
  <si>
    <t>NO33272/21</t>
  </si>
  <si>
    <t>Articpro's Angel In Black</t>
  </si>
  <si>
    <t>NO32288/21</t>
  </si>
  <si>
    <t>Eventyrpoters Allsidige Taiga</t>
  </si>
  <si>
    <t>Borge Liv Katrine</t>
  </si>
  <si>
    <t>NO32289/21</t>
  </si>
  <si>
    <t>Eventyrpoters Arktiske Tundra</t>
  </si>
  <si>
    <t>NO31812/21</t>
  </si>
  <si>
    <t>Lappelands Bedårende Bella</t>
  </si>
  <si>
    <t>NO31813/21</t>
  </si>
  <si>
    <t>Lappelands Bøllete Binna</t>
  </si>
  <si>
    <t>NO31814/21</t>
  </si>
  <si>
    <t>Lappelands Barske Bamse</t>
  </si>
  <si>
    <t>NO32953/21</t>
  </si>
  <si>
    <t>Kalo Skilo's Taurus Ball Of Energy</t>
  </si>
  <si>
    <t>NO32951/21</t>
  </si>
  <si>
    <t>Kalo Skilo's Little Dangerous Indra</t>
  </si>
  <si>
    <t>NO32952/21</t>
  </si>
  <si>
    <t>Kalo Skilo's Plexus The Arena Joker</t>
  </si>
  <si>
    <t>NO31541/21</t>
  </si>
  <si>
    <t>Toiveikas Leela</t>
  </si>
  <si>
    <t>Wagner  Carolin Helene / Glesnes Lena Koldal</t>
  </si>
  <si>
    <t>NO31542/21</t>
  </si>
  <si>
    <t>Toiveikas Winifred</t>
  </si>
  <si>
    <t>NO31543/21</t>
  </si>
  <si>
    <t>Toiveikas Mowgli</t>
  </si>
  <si>
    <t>NO31544/21</t>
  </si>
  <si>
    <t>Toiveikas King Louie</t>
  </si>
  <si>
    <t>NO31539/21</t>
  </si>
  <si>
    <t>Toiveikas Raksha</t>
  </si>
  <si>
    <t>NO31538/21</t>
  </si>
  <si>
    <t>Toiveikas Baloo</t>
  </si>
  <si>
    <t>NO31540/21</t>
  </si>
  <si>
    <t>Toiveikas Akela</t>
  </si>
  <si>
    <t>NO33113/21</t>
  </si>
  <si>
    <t>Meri</t>
  </si>
  <si>
    <t>Hagenlund, Birgitta</t>
  </si>
  <si>
    <t>NO33114/21</t>
  </si>
  <si>
    <t>NO33115/21</t>
  </si>
  <si>
    <t>NO33116/21</t>
  </si>
  <si>
    <t>Minttu</t>
  </si>
  <si>
    <t>NO33117/21</t>
  </si>
  <si>
    <t>Matti</t>
  </si>
  <si>
    <t>NO33118/21</t>
  </si>
  <si>
    <t>Mica</t>
  </si>
  <si>
    <t>NO33119/21</t>
  </si>
  <si>
    <t>NO31218/21</t>
  </si>
  <si>
    <t>Chandy-paps Talvituuli Ihme</t>
  </si>
  <si>
    <t>NO31221/21</t>
  </si>
  <si>
    <t>Chandy-paps Talvituuri Ilolas</t>
  </si>
  <si>
    <t>NO31220/21</t>
  </si>
  <si>
    <t>Chandy-paps Talvihuuli Ilme</t>
  </si>
  <si>
    <t>NO31219/21</t>
  </si>
  <si>
    <t>Chandy-paps Talvisuuli Ilma</t>
  </si>
  <si>
    <t>NO34445/21</t>
  </si>
  <si>
    <t>Lønnelappen Quentin</t>
  </si>
  <si>
    <t>NO34446/21</t>
  </si>
  <si>
    <t>Lønnelappen Qimmiq</t>
  </si>
  <si>
    <t>NO34447/21</t>
  </si>
  <si>
    <t>Lønnelappen Qween Tinka</t>
  </si>
  <si>
    <t>NO34448/21</t>
  </si>
  <si>
    <t>Lønnelappen Qween Millie</t>
  </si>
  <si>
    <t>NO35492/21</t>
  </si>
  <si>
    <t>Teddy av Vintervidda</t>
  </si>
  <si>
    <t>NO35487/21</t>
  </si>
  <si>
    <t>Tjorven av Vintervidda</t>
  </si>
  <si>
    <t>NO35488/21</t>
  </si>
  <si>
    <t>Lotta av Vintervidda</t>
  </si>
  <si>
    <t>NO35489/21</t>
  </si>
  <si>
    <t>Pelle av Vintervidda</t>
  </si>
  <si>
    <t>NO35490/21</t>
  </si>
  <si>
    <t>Melker av Vintervidda</t>
  </si>
  <si>
    <t>NO35491/21</t>
  </si>
  <si>
    <t>Båtsman av Vintervidda</t>
  </si>
  <si>
    <t>NO34630/21</t>
  </si>
  <si>
    <t>Lappe Tikko's Å-Harley</t>
  </si>
  <si>
    <t>NO34631/21</t>
  </si>
  <si>
    <t>Lappe Tikko's Å Vito</t>
  </si>
  <si>
    <t>NO34632/21</t>
  </si>
  <si>
    <t>Lappe Tikko's Å Balder</t>
  </si>
  <si>
    <t>NO34633/21</t>
  </si>
  <si>
    <t>Lappe Tikko's Ågot</t>
  </si>
  <si>
    <t>NO34634/21</t>
  </si>
  <si>
    <t>Lappe Tikko's Å Remo</t>
  </si>
  <si>
    <t>NO34635/21</t>
  </si>
  <si>
    <t>Lappe Tikko's Å Jonas</t>
  </si>
  <si>
    <t>NO34636/21</t>
  </si>
  <si>
    <t>Lappe Tikko's Åjna</t>
  </si>
  <si>
    <t>FI18327/21</t>
  </si>
  <si>
    <t>Pakkaspeikon Bailey</t>
  </si>
  <si>
    <t>FI31059/18</t>
  </si>
  <si>
    <t>Pakkaspeikon Tarina</t>
  </si>
  <si>
    <t>SE17688/2021</t>
  </si>
  <si>
    <t>Lappizaros Garm</t>
  </si>
  <si>
    <t>SE36839/2018</t>
  </si>
  <si>
    <t>Lappizaros Celia</t>
  </si>
  <si>
    <t>NO34921/21</t>
  </si>
  <si>
    <t>Napakettu Ajatus</t>
  </si>
  <si>
    <t>NO34922/21</t>
  </si>
  <si>
    <t>Napakettu Auki</t>
  </si>
  <si>
    <t>NO34923/21</t>
  </si>
  <si>
    <t>Napakettu Ahkerasti</t>
  </si>
  <si>
    <t>NO34924/21</t>
  </si>
  <si>
    <t>Napakettu Ahkii</t>
  </si>
  <si>
    <t>NO34925/21</t>
  </si>
  <si>
    <t>Napakettu Arvela</t>
  </si>
  <si>
    <t>NO36261/21</t>
  </si>
  <si>
    <t>Søsveens Hirvenkello</t>
  </si>
  <si>
    <t>NO36262/21</t>
  </si>
  <si>
    <t>Søsveens Ukonkello</t>
  </si>
  <si>
    <t>NO36263/21</t>
  </si>
  <si>
    <t>Søsveens Varsankello</t>
  </si>
  <si>
    <t>NO36264/21</t>
  </si>
  <si>
    <t>Søsveens Kurjenkello</t>
  </si>
  <si>
    <t>NO36265/21</t>
  </si>
  <si>
    <t>Søsveens Peurankello</t>
  </si>
  <si>
    <t>NO36266/21</t>
  </si>
  <si>
    <t>Søsveens Kissankello</t>
  </si>
  <si>
    <t>NO36267/21</t>
  </si>
  <si>
    <t>Søsveens Kiirunankello</t>
  </si>
  <si>
    <t>NO36111/21</t>
  </si>
  <si>
    <t>Lima</t>
  </si>
  <si>
    <t>Mæland, Alf</t>
  </si>
  <si>
    <t>NO36112/21</t>
  </si>
  <si>
    <t>Lilo</t>
  </si>
  <si>
    <t>NO36113/21</t>
  </si>
  <si>
    <t>Falko</t>
  </si>
  <si>
    <t>NO36114/21</t>
  </si>
  <si>
    <t>NO36115/21</t>
  </si>
  <si>
    <t>Erki</t>
  </si>
  <si>
    <t>NO36116/21</t>
  </si>
  <si>
    <t>FI17487/21</t>
  </si>
  <si>
    <t>Famskin Taika</t>
  </si>
  <si>
    <t>FI45552/13</t>
  </si>
  <si>
    <t>Lecibsin Sarra</t>
  </si>
  <si>
    <t>Uusi-hakala, Ritva</t>
  </si>
  <si>
    <t>NO35323/21</t>
  </si>
  <si>
    <t>Kvitsymras Kastehalli</t>
  </si>
  <si>
    <t>NO35324/21</t>
  </si>
  <si>
    <t>Kvitsymras Kaunis-Kaisa</t>
  </si>
  <si>
    <t>NO35325/21</t>
  </si>
  <si>
    <t>Kvitsymras Kulta-Kaamos</t>
  </si>
  <si>
    <t>NO35326/21</t>
  </si>
  <si>
    <t>Kvitsymras Karhu</t>
  </si>
  <si>
    <t>NO35327/21</t>
  </si>
  <si>
    <t>Kvitsymras Kantele</t>
  </si>
  <si>
    <t>NO35328/21</t>
  </si>
  <si>
    <t>Kvitsymras Kaira-Kundi</t>
  </si>
  <si>
    <t>SE19974/2021</t>
  </si>
  <si>
    <t>Samerajerna's Inka</t>
  </si>
  <si>
    <t>SE38121/2017</t>
  </si>
  <si>
    <t>Lapinlumon Daija</t>
  </si>
  <si>
    <t>SE20632/2021</t>
  </si>
  <si>
    <t>Samegulds Winter Crystal</t>
  </si>
  <si>
    <t>SE27225/2019</t>
  </si>
  <si>
    <t>Samegulds Jubilee Frodo</t>
  </si>
  <si>
    <t>SE35959/2017</t>
  </si>
  <si>
    <t>Lappizaros Zera</t>
  </si>
  <si>
    <t>NO34505/21</t>
  </si>
  <si>
    <t>Dompel Dimpel's Spiritus Kørsel</t>
  </si>
  <si>
    <t>NO34506/21</t>
  </si>
  <si>
    <t>Dompel Dimpel's Lige Nu</t>
  </si>
  <si>
    <t>NO34507/21</t>
  </si>
  <si>
    <t>Dompel Dimpel's KL0010 Du R Anholdt</t>
  </si>
  <si>
    <t>NO34508/21</t>
  </si>
  <si>
    <t>Dompel Dimpel's En Enkel</t>
  </si>
  <si>
    <t>NO34509/21</t>
  </si>
  <si>
    <t>Dompel Dimpel's Hyldes til Vlado</t>
  </si>
  <si>
    <t>NO34510/21</t>
  </si>
  <si>
    <t>Dompel Dimpel's § 191, § 237, § 245</t>
  </si>
  <si>
    <t>NO38850/21</t>
  </si>
  <si>
    <t>Ukkospilvi av Vintervidda</t>
  </si>
  <si>
    <t>NO38851/21</t>
  </si>
  <si>
    <t>Sadepilvi av Vintervidda</t>
  </si>
  <si>
    <t>NO38852/21</t>
  </si>
  <si>
    <t>Myrskypilvi av Vintervidda</t>
  </si>
  <si>
    <t>NO38853/21</t>
  </si>
  <si>
    <t>Mustapilvi av Vintervidda</t>
  </si>
  <si>
    <t>NO36034/21</t>
  </si>
  <si>
    <t>RamstadRampen Amor Neo</t>
  </si>
  <si>
    <t>Enodd Sarah Jakobsen</t>
  </si>
  <si>
    <t>NO36035/21</t>
  </si>
  <si>
    <t>RamstadRampen Aimi</t>
  </si>
  <si>
    <t>NO36036/21</t>
  </si>
  <si>
    <t>RamstadRampen Aki</t>
  </si>
  <si>
    <t>NO36037/21</t>
  </si>
  <si>
    <t>RamstadRampen Aron</t>
  </si>
  <si>
    <t>NO36039/21</t>
  </si>
  <si>
    <t>RamstadRampen Ayla</t>
  </si>
  <si>
    <t>NO36038/21</t>
  </si>
  <si>
    <t>RamstadRampen Ailo</t>
  </si>
  <si>
    <t>NO40004/21</t>
  </si>
  <si>
    <t>Mallalasse's Niko</t>
  </si>
  <si>
    <t>NO40005/21</t>
  </si>
  <si>
    <t>NO40008/21</t>
  </si>
  <si>
    <t>Mallalasse's Noah</t>
  </si>
  <si>
    <t>NO40006/21</t>
  </si>
  <si>
    <t>NO40007/21</t>
  </si>
  <si>
    <t>Mallalasse's Mali</t>
  </si>
  <si>
    <t>NO40010/21</t>
  </si>
  <si>
    <t>Mallalasse's Kima</t>
  </si>
  <si>
    <t>NO40009/21</t>
  </si>
  <si>
    <t>Mallalasse's Nanna</t>
  </si>
  <si>
    <t>NO40193/21</t>
  </si>
  <si>
    <t>Mallalasse's Buster</t>
  </si>
  <si>
    <t>NO40194/21</t>
  </si>
  <si>
    <t>Mallalasse's Birk</t>
  </si>
  <si>
    <t>NO40195/21</t>
  </si>
  <si>
    <t>Mallalasse's Milo</t>
  </si>
  <si>
    <t>NO36289/21</t>
  </si>
  <si>
    <t>Seppo</t>
  </si>
  <si>
    <t>NO36290/21</t>
  </si>
  <si>
    <t>Tero</t>
  </si>
  <si>
    <t>NO36291/21</t>
  </si>
  <si>
    <t>NO36292/21</t>
  </si>
  <si>
    <t>NO36293/21</t>
  </si>
  <si>
    <t>NO36294/21</t>
  </si>
  <si>
    <t>Risku</t>
  </si>
  <si>
    <t>NO41132/21</t>
  </si>
  <si>
    <t>Fjordpoten's Twilight Princess</t>
  </si>
  <si>
    <t>NO41133/21</t>
  </si>
  <si>
    <t>Fjordpoten's Breath of the Wild</t>
  </si>
  <si>
    <t>NO41134/21</t>
  </si>
  <si>
    <t>Fjordpoten's The Adventure of Link</t>
  </si>
  <si>
    <t>NO41135/21</t>
  </si>
  <si>
    <t>Fjordpoten's The Legend of Zelda</t>
  </si>
  <si>
    <t>NO41136/21</t>
  </si>
  <si>
    <t>Fjordpoten's Majora's Mask</t>
  </si>
  <si>
    <t>NO41137/21</t>
  </si>
  <si>
    <t>Fjordpoten's Ocarina of Time</t>
  </si>
  <si>
    <t>NO40223/21</t>
  </si>
  <si>
    <t>Super Bowser Miko</t>
  </si>
  <si>
    <t>Haugvaldstad, Stine Holmen</t>
  </si>
  <si>
    <t>NO40224/21</t>
  </si>
  <si>
    <t>Molly Mika</t>
  </si>
  <si>
    <t>NO40225/21</t>
  </si>
  <si>
    <t>Fleur Nala</t>
  </si>
  <si>
    <t>NO40226/21</t>
  </si>
  <si>
    <t>Kiva Luna</t>
  </si>
  <si>
    <t>NO40227/21</t>
  </si>
  <si>
    <t>Lilly Lykke</t>
  </si>
  <si>
    <t>NO40228/21</t>
  </si>
  <si>
    <t>Herbie Isco</t>
  </si>
  <si>
    <t>NO41239/21</t>
  </si>
  <si>
    <t>Lumikki Blitz</t>
  </si>
  <si>
    <t>NO41240/21</t>
  </si>
  <si>
    <t>Lumikki Bella</t>
  </si>
  <si>
    <t>NO41241/21</t>
  </si>
  <si>
    <t>Lumikki Bonellie</t>
  </si>
  <si>
    <t>NO41242/21</t>
  </si>
  <si>
    <t>Lumikki Brunhilde</t>
  </si>
  <si>
    <t>NO41243/21</t>
  </si>
  <si>
    <t>Lumikki Bellie</t>
  </si>
  <si>
    <t>NO41244/21</t>
  </si>
  <si>
    <t>Lumikki Bellatrix</t>
  </si>
  <si>
    <t>NO39602/21</t>
  </si>
  <si>
    <t>Øynasbella Iuni</t>
  </si>
  <si>
    <t>Jensen Lene Normand</t>
  </si>
  <si>
    <t>NO39603/21</t>
  </si>
  <si>
    <t>Øynasbella Ibsen</t>
  </si>
  <si>
    <t>NO39604/21</t>
  </si>
  <si>
    <t>Øynasbella Ice</t>
  </si>
  <si>
    <t>NO39605/21</t>
  </si>
  <si>
    <t>Øynasbella Iro</t>
  </si>
  <si>
    <t>NO39606/21</t>
  </si>
  <si>
    <t>Øynasbella I-Kiito</t>
  </si>
  <si>
    <t>PKRV32667</t>
  </si>
  <si>
    <t>Pavva Kaapro Albus</t>
  </si>
  <si>
    <t>PKRV29569</t>
  </si>
  <si>
    <t>PKRV29570</t>
  </si>
  <si>
    <t>Lecibsin Sävähdys</t>
  </si>
  <si>
    <t>Sarlej, Beate Katarzyna</t>
  </si>
  <si>
    <t>LOF5CFILA2706/358</t>
  </si>
  <si>
    <t>New Lion’s Du pay L’Aurore Boreale</t>
  </si>
  <si>
    <t>LOF5CFILA2030/230</t>
  </si>
  <si>
    <t>Rahkkasan Ideal Tom Sawyer</t>
  </si>
  <si>
    <t>LOF5CFILA628/104</t>
  </si>
  <si>
    <t>Dyliane Du Pays De L'Aurore Boreale</t>
  </si>
  <si>
    <t>LOF5CFILA4869/0</t>
  </si>
  <si>
    <t>Spectacular Mister Bo Gosse Du Pay</t>
  </si>
  <si>
    <t>LOF5CFILA1398/248</t>
  </si>
  <si>
    <t>J'Adore-Dolce-Gabbana Du Pays De L'</t>
  </si>
  <si>
    <t>Kasprzykowski, Peggy</t>
  </si>
  <si>
    <t>NO41150/21</t>
  </si>
  <si>
    <t>Chevy</t>
  </si>
  <si>
    <t>Kemi, Ellen Inger Margrethe</t>
  </si>
  <si>
    <t>NO41149/21</t>
  </si>
  <si>
    <t>Zion</t>
  </si>
  <si>
    <t>NO41148/21</t>
  </si>
  <si>
    <t>Asteria</t>
  </si>
  <si>
    <t>NO41684/21</t>
  </si>
  <si>
    <t>B-Leo</t>
  </si>
  <si>
    <t>NO41681/21</t>
  </si>
  <si>
    <t>B-Arja</t>
  </si>
  <si>
    <t>NO41682/21</t>
  </si>
  <si>
    <t>B-Freia</t>
  </si>
  <si>
    <t>NO41683/21</t>
  </si>
  <si>
    <t>B-Timo</t>
  </si>
  <si>
    <t>SE30584/2021</t>
  </si>
  <si>
    <t>Brickebos Bright As The Sky</t>
  </si>
  <si>
    <t>SE15663/2019</t>
  </si>
  <si>
    <t>Brickebos Tindra</t>
  </si>
  <si>
    <t>NO45367/21</t>
  </si>
  <si>
    <t>Vestlabbens Irius</t>
  </si>
  <si>
    <t>NO45362/21</t>
  </si>
  <si>
    <t>Vestlabbens Inka</t>
  </si>
  <si>
    <t>NO45363/21</t>
  </si>
  <si>
    <t>Vestlabbens Idaho</t>
  </si>
  <si>
    <t>NO45364/21</t>
  </si>
  <si>
    <t>Vestlabbens Ironman</t>
  </si>
  <si>
    <t>NO45365/21</t>
  </si>
  <si>
    <t>Vestlabbens Ivanho</t>
  </si>
  <si>
    <t>NO45366/21</t>
  </si>
  <si>
    <t>Vestlabbens Irvin</t>
  </si>
  <si>
    <t>NO40997/21</t>
  </si>
  <si>
    <t>Brocaire's Changed Her Name Tordis</t>
  </si>
  <si>
    <t>NO40998/21</t>
  </si>
  <si>
    <t>Brocaire's He drinks a lot Gunder</t>
  </si>
  <si>
    <t>NO45129/21</t>
  </si>
  <si>
    <t>Solstjernas I will see you again</t>
  </si>
  <si>
    <t>NO45130/21</t>
  </si>
  <si>
    <t>Solstjernas I need you now</t>
  </si>
  <si>
    <t>NO45131/21</t>
  </si>
  <si>
    <t>Solstjernas Stay with me</t>
  </si>
  <si>
    <t>NO45132/21</t>
  </si>
  <si>
    <t>Solstjernas Cant stop loving you</t>
  </si>
  <si>
    <t>NO45133/21</t>
  </si>
  <si>
    <t>Solstjernas All for love</t>
  </si>
  <si>
    <t>NO44687/21</t>
  </si>
  <si>
    <t>Kalo Skilo's La Dolce Vita</t>
  </si>
  <si>
    <t>NO44688/21</t>
  </si>
  <si>
    <t>Kalo Skilo's Some Like It Hot</t>
  </si>
  <si>
    <t>NO44689/21</t>
  </si>
  <si>
    <t>Kalo Skilo's Sunset Boulevard</t>
  </si>
  <si>
    <t>NO44690/21</t>
  </si>
  <si>
    <t>Kalo Skilo's White Heat</t>
  </si>
  <si>
    <t>NO44691/21</t>
  </si>
  <si>
    <t>Kalo Skilo's Dark Commando</t>
  </si>
  <si>
    <t>NO44692/21</t>
  </si>
  <si>
    <t>Kalo Skilo's Song O' My Heart</t>
  </si>
  <si>
    <t>NO44693/21</t>
  </si>
  <si>
    <t>Kalo Skilo's The Mark Of Zorro</t>
  </si>
  <si>
    <t>SE33639/2021</t>
  </si>
  <si>
    <t>Newcroft's Declan</t>
  </si>
  <si>
    <t>SE15493/2016</t>
  </si>
  <si>
    <t>Newcroft's Violet</t>
  </si>
  <si>
    <t>NO44001/21</t>
  </si>
  <si>
    <t>Lappehjertets Udex</t>
  </si>
  <si>
    <t>NO44002/21</t>
  </si>
  <si>
    <t>Lappehjertets Usko</t>
  </si>
  <si>
    <t>NO44003/21</t>
  </si>
  <si>
    <t>Lappehjertets Ulrik</t>
  </si>
  <si>
    <t>NO44004/21</t>
  </si>
  <si>
    <t>Lappehjertets Ukko</t>
  </si>
  <si>
    <t>NO44005/21</t>
  </si>
  <si>
    <t>Lappehjertets Ulias</t>
  </si>
  <si>
    <t>NO44006/21</t>
  </si>
  <si>
    <t>Lappehjertets Unski</t>
  </si>
  <si>
    <t>NO44007/21</t>
  </si>
  <si>
    <t>Lappehjertets Ukki</t>
  </si>
  <si>
    <t>NO42598/21</t>
  </si>
  <si>
    <t>Alnopa Helinä-Keiju</t>
  </si>
  <si>
    <t>NO42599/21</t>
  </si>
  <si>
    <t>Alnopa Musta Pekka</t>
  </si>
  <si>
    <t>NO42600/21</t>
  </si>
  <si>
    <t>Alnopa Uljas Musta</t>
  </si>
  <si>
    <t>NO42601/21</t>
  </si>
  <si>
    <t>Alnopa Mikki Hiiri</t>
  </si>
  <si>
    <t>NO42602/21</t>
  </si>
  <si>
    <t>Alnopa Samu Sirkka</t>
  </si>
  <si>
    <t>NO42603/21</t>
  </si>
  <si>
    <t>Alnopa Prinssi Juhana</t>
  </si>
  <si>
    <t>NO42604/21</t>
  </si>
  <si>
    <t>Alnopa Risto Reipas</t>
  </si>
  <si>
    <t>NO41606/21</t>
  </si>
  <si>
    <t>Fjellvandreren's Balto</t>
  </si>
  <si>
    <t>NO41607/21</t>
  </si>
  <si>
    <t>Fjellvandreren's Birk Lars</t>
  </si>
  <si>
    <t>NO41608/21</t>
  </si>
  <si>
    <t>Fjellvandreren's Bixi</t>
  </si>
  <si>
    <t>NO41609/21</t>
  </si>
  <si>
    <t>Fjellvandreren's Babe Enya</t>
  </si>
  <si>
    <t>NO41610/21</t>
  </si>
  <si>
    <t>Fjellvandreren's Bello Ajko</t>
  </si>
  <si>
    <t>NO43690/21</t>
  </si>
  <si>
    <t>Nordic Teal Duiskutuuli</t>
  </si>
  <si>
    <t>NO43691/21</t>
  </si>
  <si>
    <t>Nordic Teal Dalvimyrsky</t>
  </si>
  <si>
    <t>NO43692/21</t>
  </si>
  <si>
    <t>Nordic Teal Davvinasti</t>
  </si>
  <si>
    <t>NO43693/21</t>
  </si>
  <si>
    <t>Nordic Teal Dalventaika</t>
  </si>
  <si>
    <t>NO43694/21</t>
  </si>
  <si>
    <t>Nordic Teal Davanlyyli</t>
  </si>
  <si>
    <t>NO47356/21</t>
  </si>
  <si>
    <t>Àrbbola's Ypperlige Yxi</t>
  </si>
  <si>
    <t>NO47357/21</t>
  </si>
  <si>
    <t>Àrbbola's Yndige Yatzy</t>
  </si>
  <si>
    <t>NO47358/21</t>
  </si>
  <si>
    <t>Àrbbola's Ydmyke Yalto</t>
  </si>
  <si>
    <t>NO47359/21</t>
  </si>
  <si>
    <t>Àrbbola's Ydmyke Ylva</t>
  </si>
  <si>
    <t>NO47360/21</t>
  </si>
  <si>
    <t>Àrbbola's Ypperlige Yrja</t>
  </si>
  <si>
    <t>NO47361/21</t>
  </si>
  <si>
    <t>Àrbbola's Yndige Ynwa</t>
  </si>
  <si>
    <t>SE21222/2021</t>
  </si>
  <si>
    <t>Daloms Tenderly Glittrande Giitu</t>
  </si>
  <si>
    <t>SE21704/2018</t>
  </si>
  <si>
    <t>Daloms Tenderly Jaddar</t>
  </si>
  <si>
    <t>SE47636/2016</t>
  </si>
  <si>
    <t>Daloms Tenderly Tindra</t>
  </si>
  <si>
    <t>NO41875/21</t>
  </si>
  <si>
    <t>Toiveikas Miss Cricket</t>
  </si>
  <si>
    <t>NO41876/21</t>
  </si>
  <si>
    <t>Toiveikas Cleo</t>
  </si>
  <si>
    <t>NO41877/21</t>
  </si>
  <si>
    <t>Toiveikas Blue Fairy</t>
  </si>
  <si>
    <t>NO43985/21</t>
  </si>
  <si>
    <t>Lykketunet's Eventyrlige Arya</t>
  </si>
  <si>
    <t>Nilsen Wivian Ø</t>
  </si>
  <si>
    <t>NO43986/21</t>
  </si>
  <si>
    <t>Lykketunet's Eventyrlige Sansa</t>
  </si>
  <si>
    <t>NO43987/21</t>
  </si>
  <si>
    <t>Lykketunet's Eventyrlige Missandei</t>
  </si>
  <si>
    <t>NO43988/21</t>
  </si>
  <si>
    <t>Lykketunet's Eventyrlige Brienne</t>
  </si>
  <si>
    <t>NO43989/21</t>
  </si>
  <si>
    <t>Lykketunet's Eventyrlige Jorah</t>
  </si>
  <si>
    <t>NO48697/21</t>
  </si>
  <si>
    <t>Vårlyden Arya av Lappsangen</t>
  </si>
  <si>
    <t>NO48698/21</t>
  </si>
  <si>
    <t>Vårlyden Storm av Lappsangen</t>
  </si>
  <si>
    <t>NO48699/21</t>
  </si>
  <si>
    <t>Vårlyden Egon av Lappsangen</t>
  </si>
  <si>
    <t>NO48701/21</t>
  </si>
  <si>
    <t>Vårlyden Tira av Lappsangen</t>
  </si>
  <si>
    <t>NO48700/21</t>
  </si>
  <si>
    <t>Vårlyden Checo av Lappsangen</t>
  </si>
  <si>
    <t>SE34918/2021</t>
  </si>
  <si>
    <t>Newmountain's Himym Robin</t>
  </si>
  <si>
    <t>SE51646/2018</t>
  </si>
  <si>
    <t>Lilla Hamrums Bona Fide</t>
  </si>
  <si>
    <t>Nyberg, Jessica</t>
  </si>
  <si>
    <t>NO44009/21</t>
  </si>
  <si>
    <t>Sansa</t>
  </si>
  <si>
    <t>Holt, Sander Ekmann</t>
  </si>
  <si>
    <t>NO44010/21</t>
  </si>
  <si>
    <t>Inari</t>
  </si>
  <si>
    <t>NO44011/21</t>
  </si>
  <si>
    <t>Foss</t>
  </si>
  <si>
    <t>NO44012/21</t>
  </si>
  <si>
    <t>Nanson</t>
  </si>
  <si>
    <t>NO44013/21</t>
  </si>
  <si>
    <t>Benny</t>
  </si>
  <si>
    <t>NO47567/21</t>
  </si>
  <si>
    <t>Lappehiets Ønskegutten Frank</t>
  </si>
  <si>
    <t>NO47568/21</t>
  </si>
  <si>
    <t>Lappehiets Ønskegutten Bamse</t>
  </si>
  <si>
    <t>NO47569/21</t>
  </si>
  <si>
    <t>Lappehiets Ønskejenta Eira</t>
  </si>
  <si>
    <t>NO47570/21</t>
  </si>
  <si>
    <t>Lappehiets Ønskejenta Ronja</t>
  </si>
  <si>
    <t>NO47571/21</t>
  </si>
  <si>
    <t>Lappehiets Ønskejenta Tuva</t>
  </si>
  <si>
    <t>NO47572/21</t>
  </si>
  <si>
    <t>Lappehiets Ønskejenta Lilly</t>
  </si>
  <si>
    <t>NO49571/21</t>
  </si>
  <si>
    <t>Søsveens Rubiini</t>
  </si>
  <si>
    <t>NO49570/21</t>
  </si>
  <si>
    <t>Søsveens Citriini</t>
  </si>
  <si>
    <t>NO49573/21</t>
  </si>
  <si>
    <t>Søsveens Safiiri</t>
  </si>
  <si>
    <t>NO49572/21</t>
  </si>
  <si>
    <t>Søsveens Helmi</t>
  </si>
  <si>
    <t>NO49574/21</t>
  </si>
  <si>
    <t>Søsveens Smaragdi</t>
  </si>
  <si>
    <t>NO49588/21</t>
  </si>
  <si>
    <t>Lappejentas Rulle</t>
  </si>
  <si>
    <t>NO49589/21</t>
  </si>
  <si>
    <t>Lappejentas Reodor</t>
  </si>
  <si>
    <t>NO49590/21</t>
  </si>
  <si>
    <t>Lappejentas Raija</t>
  </si>
  <si>
    <t>NO49591/21</t>
  </si>
  <si>
    <t>Lappejentas Ronja</t>
  </si>
  <si>
    <t>NO49592/21</t>
  </si>
  <si>
    <t>Lappejentas Risku</t>
  </si>
  <si>
    <t>NO49577/21</t>
  </si>
  <si>
    <t>Articpro's Because I Love You</t>
  </si>
  <si>
    <t>NO49578/21</t>
  </si>
  <si>
    <t>Articpro's Be My Lover</t>
  </si>
  <si>
    <t>NO49579/21</t>
  </si>
  <si>
    <t>Articpro's Born To Be Wild</t>
  </si>
  <si>
    <t>NO49580/21</t>
  </si>
  <si>
    <t>Articpro's Best Of The Best</t>
  </si>
  <si>
    <t>NO49581/21</t>
  </si>
  <si>
    <t>Articpro's Best Friend</t>
  </si>
  <si>
    <t>NO49582/21</t>
  </si>
  <si>
    <t>Articpro's Belive In Me</t>
  </si>
  <si>
    <t>NO45074/21</t>
  </si>
  <si>
    <t>D'Artagnan av Quantos</t>
  </si>
  <si>
    <t>NO45075/21</t>
  </si>
  <si>
    <t>D'Andra av Quantos</t>
  </si>
  <si>
    <t>NO45076/21</t>
  </si>
  <si>
    <t>D'Amore av Quantos</t>
  </si>
  <si>
    <t>NO45077/21</t>
  </si>
  <si>
    <t>D'Annie av Quantos</t>
  </si>
  <si>
    <t>SE17036/2021</t>
  </si>
  <si>
    <t>Vallarjântans Nila</t>
  </si>
  <si>
    <t>NO49831/21</t>
  </si>
  <si>
    <t>Cora</t>
  </si>
  <si>
    <t>Gifstad, Terje</t>
  </si>
  <si>
    <t>NO49832/21</t>
  </si>
  <si>
    <t>NO49833/21</t>
  </si>
  <si>
    <t>NO49834/21</t>
  </si>
  <si>
    <t>Koran</t>
  </si>
  <si>
    <t>NO50623/21</t>
  </si>
  <si>
    <t>Lønnelappen Rosari</t>
  </si>
  <si>
    <t>NO50624/21</t>
  </si>
  <si>
    <t>Lønnelappen Rago</t>
  </si>
  <si>
    <t>NO50625/21</t>
  </si>
  <si>
    <t>Lønnelappen Ringo</t>
  </si>
  <si>
    <t>NO50626/21</t>
  </si>
  <si>
    <t>Lønnelappen Raipas</t>
  </si>
  <si>
    <t>SE40019/2021</t>
  </si>
  <si>
    <t>Lapprott's Nera</t>
  </si>
  <si>
    <t>SE46709/2017</t>
  </si>
  <si>
    <t>Lapprott's Embla</t>
  </si>
  <si>
    <t>NO50928/21</t>
  </si>
  <si>
    <t>Mallalasse's Malla</t>
  </si>
  <si>
    <t>SE42188/2021</t>
  </si>
  <si>
    <t>Skogsgläntans Rhea</t>
  </si>
  <si>
    <t>SE20400/2015</t>
  </si>
  <si>
    <t>Skogsgläntans Jessie</t>
  </si>
  <si>
    <t>NO48529/21</t>
  </si>
  <si>
    <t>Vinternattas Koira-Saga</t>
  </si>
  <si>
    <t>NO48530/21</t>
  </si>
  <si>
    <t>Vinternattas Tuuli sisko</t>
  </si>
  <si>
    <t>NO48531/21</t>
  </si>
  <si>
    <t>Vinternattas Kiko</t>
  </si>
  <si>
    <t>NO48532/21</t>
  </si>
  <si>
    <t>Vinternattas Keanu</t>
  </si>
  <si>
    <t>NO48533/21</t>
  </si>
  <si>
    <t>Vinternattas Keiko</t>
  </si>
  <si>
    <t>NO48534/21</t>
  </si>
  <si>
    <t>Vinternattas Karhu Lasse</t>
  </si>
  <si>
    <t>NO49409/21</t>
  </si>
  <si>
    <t>Astri Queen High</t>
  </si>
  <si>
    <t>Bekkevar, Haakon</t>
  </si>
  <si>
    <t>NO49410/21</t>
  </si>
  <si>
    <t>Fanny Straight Flush</t>
  </si>
  <si>
    <t>NO49411/21</t>
  </si>
  <si>
    <t>Luna Full House</t>
  </si>
  <si>
    <t>NO49412/21</t>
  </si>
  <si>
    <t>Keeva All In</t>
  </si>
  <si>
    <t>NO49413/21</t>
  </si>
  <si>
    <t>Shira Royal Flush</t>
  </si>
  <si>
    <t>NO50846/21</t>
  </si>
  <si>
    <t>Lumikki Citra</t>
  </si>
  <si>
    <t>SE21702/2018</t>
  </si>
  <si>
    <t>Daloms Tenderly Jallo</t>
  </si>
  <si>
    <t>NO50847/21</t>
  </si>
  <si>
    <t>Lumikki Caga</t>
  </si>
  <si>
    <t>NO50848/21</t>
  </si>
  <si>
    <t>Lumikki Chen</t>
  </si>
  <si>
    <t>NO50849/21</t>
  </si>
  <si>
    <t>Lumikki Chewie</t>
  </si>
  <si>
    <t>NO50850/21</t>
  </si>
  <si>
    <t>Lumikki Conrad</t>
  </si>
  <si>
    <t>NO51655/21</t>
  </si>
  <si>
    <t>Ole</t>
  </si>
  <si>
    <t>Myra, Katrine</t>
  </si>
  <si>
    <t>NO51656/21</t>
  </si>
  <si>
    <t>Dole</t>
  </si>
  <si>
    <t>NO51657/21</t>
  </si>
  <si>
    <t>NO51658/21</t>
  </si>
  <si>
    <t>Hetti</t>
  </si>
  <si>
    <t>NO51659/21</t>
  </si>
  <si>
    <t>Netti</t>
  </si>
  <si>
    <t>NO51660/21</t>
  </si>
  <si>
    <t>Letti</t>
  </si>
  <si>
    <t>NO47725/21</t>
  </si>
  <si>
    <t>Hugo</t>
  </si>
  <si>
    <t>NO47726/21</t>
  </si>
  <si>
    <t>NO47727/21</t>
  </si>
  <si>
    <t>NO47728/21</t>
  </si>
  <si>
    <t>NO47729/21</t>
  </si>
  <si>
    <t>Nio</t>
  </si>
  <si>
    <t>NO47730/21</t>
  </si>
  <si>
    <t>Aihnoa</t>
  </si>
  <si>
    <t>NO47731/21</t>
  </si>
  <si>
    <t>NO51810/22</t>
  </si>
  <si>
    <t>Salto</t>
  </si>
  <si>
    <t>Robstad, Maren Elén</t>
  </si>
  <si>
    <t>NO51811/22</t>
  </si>
  <si>
    <t>SE44978/2021</t>
  </si>
  <si>
    <t>SE57955/2016</t>
  </si>
  <si>
    <t>SE46568/2016</t>
  </si>
  <si>
    <t>NO53666/21</t>
  </si>
  <si>
    <t>Jepp av Vintervidda</t>
  </si>
  <si>
    <t>NO53667/21</t>
  </si>
  <si>
    <t>Bingo av Vintervidda</t>
  </si>
  <si>
    <t>NO53668/21</t>
  </si>
  <si>
    <t>Bravo av Vintervidda</t>
  </si>
  <si>
    <t>NO53669/21</t>
  </si>
  <si>
    <t>Jippi av Vintervidda</t>
  </si>
  <si>
    <t>NO53670/21</t>
  </si>
  <si>
    <t>Hurra av Vintervidda</t>
  </si>
  <si>
    <t>NO53671/21</t>
  </si>
  <si>
    <t>Eureka av Vintervidda</t>
  </si>
  <si>
    <t>NO53408/21</t>
  </si>
  <si>
    <t>Nordic Teal Elämänlumo</t>
  </si>
  <si>
    <t>NO53409/21</t>
  </si>
  <si>
    <t>Nordic Teal Etelänunikko</t>
  </si>
  <si>
    <t>NO53410/21</t>
  </si>
  <si>
    <t>Nordic Teal Erämaanmies</t>
  </si>
  <si>
    <t>NO53411/21</t>
  </si>
  <si>
    <t>Nordic Teal Erämarja</t>
  </si>
  <si>
    <t>NO53412/21</t>
  </si>
  <si>
    <t>Nordic Teal Ensilumi</t>
  </si>
  <si>
    <t>SE45254/2021</t>
  </si>
  <si>
    <t>Samegulds Sparkling Baron</t>
  </si>
  <si>
    <t>SE14696/2018</t>
  </si>
  <si>
    <t>Dynamic Angels Eco Tommasi</t>
  </si>
  <si>
    <t>SE13427/2017</t>
  </si>
  <si>
    <t>Samegulds Blueberry's Nilyah</t>
  </si>
  <si>
    <t>SE49242/2021</t>
  </si>
  <si>
    <t>Lihkku Fávli</t>
  </si>
  <si>
    <t>SE35499/2017</t>
  </si>
  <si>
    <t>Lappizaros Arez</t>
  </si>
  <si>
    <t>SE57655/2016</t>
  </si>
  <si>
    <t>Finda Ealli</t>
  </si>
  <si>
    <t>Sundin, Rose-Mari</t>
  </si>
  <si>
    <t>NO53858/21</t>
  </si>
  <si>
    <t>Lappelands Lloyd Garmadon</t>
  </si>
  <si>
    <t>NO53855/21</t>
  </si>
  <si>
    <t>Lappelands Nya</t>
  </si>
  <si>
    <t>NO53856/21</t>
  </si>
  <si>
    <t>Lappelands Harumi</t>
  </si>
  <si>
    <t>NO53857/21</t>
  </si>
  <si>
    <t>Lappelands Lord Garmadon</t>
  </si>
  <si>
    <t>NO55185/21</t>
  </si>
  <si>
    <t>NO55186/21</t>
  </si>
  <si>
    <t>Articpro's Can't Stop Loving You</t>
  </si>
  <si>
    <t>NO55187/21</t>
  </si>
  <si>
    <t>Articpro's Carmen Of North</t>
  </si>
  <si>
    <t>NO55188/21</t>
  </si>
  <si>
    <t>Articpro's Crown Prince</t>
  </si>
  <si>
    <t>NO55189/21</t>
  </si>
  <si>
    <t>Articpro's Candle In The Dark</t>
  </si>
  <si>
    <t>NO55190/21</t>
  </si>
  <si>
    <t>Articpro's Criminal Mind</t>
  </si>
  <si>
    <t>NO55191/21</t>
  </si>
  <si>
    <t>Articpro's Comfort Zone</t>
  </si>
  <si>
    <t>NO55192/21</t>
  </si>
  <si>
    <t>Articpro's Chocolate Yummy</t>
  </si>
  <si>
    <t>NO54452/21</t>
  </si>
  <si>
    <t>Lappehiets Å så skjønne Saari</t>
  </si>
  <si>
    <t>NO54453/21</t>
  </si>
  <si>
    <t>Lappehiets Å så goe Ask</t>
  </si>
  <si>
    <t>NO54454/21</t>
  </si>
  <si>
    <t>Lappehiets Å så kvikke Nitro</t>
  </si>
  <si>
    <t>NO54455/21</t>
  </si>
  <si>
    <t>Lappehiets Å så herlige Miira</t>
  </si>
  <si>
    <t>NO53588/21</t>
  </si>
  <si>
    <t>Grytnesmarka's Ayla</t>
  </si>
  <si>
    <t>Thornquist Even og Janne-Linn Grytnes</t>
  </si>
  <si>
    <t>NO53589/21</t>
  </si>
  <si>
    <t>Grytnesmarka's Anka</t>
  </si>
  <si>
    <t>NO53590/21</t>
  </si>
  <si>
    <t>Grytnesmarka's Aiko</t>
  </si>
  <si>
    <t>NO53591/21</t>
  </si>
  <si>
    <t>Grytnesmarka's Ask</t>
  </si>
  <si>
    <t>NO54811/21</t>
  </si>
  <si>
    <t>Lapphunden's Covi Lovi</t>
  </si>
  <si>
    <t>NO54812/21</t>
  </si>
  <si>
    <t>Lapphunden's C- Sirius</t>
  </si>
  <si>
    <t>NO54813/21</t>
  </si>
  <si>
    <t>Lapphunden's C - Nico</t>
  </si>
  <si>
    <t>NO54814/21</t>
  </si>
  <si>
    <t>Lapphunden's Caesar Taika</t>
  </si>
  <si>
    <t>NO54815/21</t>
  </si>
  <si>
    <t>Lapphunden's C - Balder</t>
  </si>
  <si>
    <t>NO54810/21</t>
  </si>
  <si>
    <t>Lapphunden's Caiza</t>
  </si>
  <si>
    <t>NO52926/21</t>
  </si>
  <si>
    <t>Incredible Journey's Kiara</t>
  </si>
  <si>
    <t>NO52927/21</t>
  </si>
  <si>
    <t>Incredible Journey's Vitani</t>
  </si>
  <si>
    <t>NO52928/21</t>
  </si>
  <si>
    <t>Incredible Journey's Kion</t>
  </si>
  <si>
    <t>NO52929/21</t>
  </si>
  <si>
    <t>Incredible Journey's Kovu</t>
  </si>
  <si>
    <t>NO52930/21</t>
  </si>
  <si>
    <t>Incredible Journey's Simba</t>
  </si>
  <si>
    <t>NO55207/21</t>
  </si>
  <si>
    <t>Articpro's Dreams Come True</t>
  </si>
  <si>
    <t>NO55208/21</t>
  </si>
  <si>
    <t>Articpro's Dust To Dawn</t>
  </si>
  <si>
    <t>NO55209/21</t>
  </si>
  <si>
    <t>Articpro's Dark And Handsome</t>
  </si>
  <si>
    <t>NO55210/21</t>
  </si>
  <si>
    <t>Articpro's Dansing In The Snow</t>
  </si>
  <si>
    <t>NO55211/21</t>
  </si>
  <si>
    <t>Articpro's Drive Me Crazy</t>
  </si>
  <si>
    <t>NO55212/21</t>
  </si>
  <si>
    <t>Articpro's Darling I Love You</t>
  </si>
  <si>
    <t>NO55213/21</t>
  </si>
  <si>
    <t>Articpro's Dolce And Gabbana</t>
  </si>
  <si>
    <t>NO53853/21</t>
  </si>
  <si>
    <t>Lappelands Nalle-Maja</t>
  </si>
  <si>
    <t>NO53854/21</t>
  </si>
  <si>
    <t>Lappelands Brummelise</t>
  </si>
  <si>
    <t>SE50759/2021</t>
  </si>
  <si>
    <t>Lappizaros Hubbe</t>
  </si>
  <si>
    <t>SE27229/2019</t>
  </si>
  <si>
    <t>Samegulds Jubilee Elrond</t>
  </si>
  <si>
    <t>SE35958/2017</t>
  </si>
  <si>
    <t>Lappizaros Zelda</t>
  </si>
  <si>
    <t>NO54236/21</t>
  </si>
  <si>
    <t>Lappehjertets Suvityttö</t>
  </si>
  <si>
    <t>NO54237/21</t>
  </si>
  <si>
    <t>Lappehjertets Suvilintu</t>
  </si>
  <si>
    <t>NO54238/21</t>
  </si>
  <si>
    <t>Lappehjertets Suvipoika</t>
  </si>
  <si>
    <t>NO54239/21</t>
  </si>
  <si>
    <t>Lappehjertets Suvitäthi</t>
  </si>
  <si>
    <t>NO54240/21</t>
  </si>
  <si>
    <t>Lappehjertets Suvisävy</t>
  </si>
  <si>
    <t>NO54241/21</t>
  </si>
  <si>
    <t>Lappehjertets Suvivuori</t>
  </si>
  <si>
    <t>NO54033/21</t>
  </si>
  <si>
    <t>Selma</t>
  </si>
  <si>
    <t>Ernstsen, Lena</t>
  </si>
  <si>
    <t>NO54034/21</t>
  </si>
  <si>
    <t>Sari</t>
  </si>
  <si>
    <t>NO54035/21</t>
  </si>
  <si>
    <t>NO54036/21</t>
  </si>
  <si>
    <t>NO54037/21</t>
  </si>
  <si>
    <t>Kasper</t>
  </si>
  <si>
    <t>FI49517/21</t>
  </si>
  <si>
    <t>AHULIN AMANDA</t>
  </si>
  <si>
    <t>FI39622/18</t>
  </si>
  <si>
    <t>NO56915/21</t>
  </si>
  <si>
    <t>Solstjernas In deep love</t>
  </si>
  <si>
    <t>NO56916/21</t>
  </si>
  <si>
    <t>Solstjernas I Will never loose you</t>
  </si>
  <si>
    <t>NO56917/21</t>
  </si>
  <si>
    <t>Solstjernas In my heart</t>
  </si>
  <si>
    <t>NO56918/21</t>
  </si>
  <si>
    <t>Solstjernas I Will always stay</t>
  </si>
  <si>
    <t>NO56919/21</t>
  </si>
  <si>
    <t>Solstjernas I am beautiful</t>
  </si>
  <si>
    <t>NO56920/21</t>
  </si>
  <si>
    <t>Solstjernas In your dreams</t>
  </si>
  <si>
    <t>NO56275/21</t>
  </si>
  <si>
    <t>Articpro's Exactly For You</t>
  </si>
  <si>
    <t>NO56276/21</t>
  </si>
  <si>
    <t>Articpro's Extra Vaganza</t>
  </si>
  <si>
    <t>NO56277/21</t>
  </si>
  <si>
    <t>Articpro's Eternal Flame</t>
  </si>
  <si>
    <t>NO56278/21</t>
  </si>
  <si>
    <t>Articpro's Embrace My Beauty</t>
  </si>
  <si>
    <t>NO56279/21</t>
  </si>
  <si>
    <t>Articpro's Enters Your Heart</t>
  </si>
  <si>
    <t>SE52010/2021</t>
  </si>
  <si>
    <t>Lappizaros Ike</t>
  </si>
  <si>
    <t>SE19216/2014</t>
  </si>
  <si>
    <t>Lappizaros Teito</t>
  </si>
  <si>
    <t>Erikkson, Camilla</t>
  </si>
  <si>
    <t>SE52013/2021</t>
  </si>
  <si>
    <t>Lappizaros Igris</t>
  </si>
  <si>
    <t>NO52358/21</t>
  </si>
  <si>
    <t>Chase av Bella Ohana</t>
  </si>
  <si>
    <t>Engedahl Marianne</t>
  </si>
  <si>
    <t>NO52359/21</t>
  </si>
  <si>
    <t>Rocky av Bella Ohana</t>
  </si>
  <si>
    <t>NO52360/21</t>
  </si>
  <si>
    <t>Zuma av Bella Ohana</t>
  </si>
  <si>
    <t>NO52355/21</t>
  </si>
  <si>
    <t>Sweetie av Bella Ohana</t>
  </si>
  <si>
    <t>NO52357/21</t>
  </si>
  <si>
    <t>Everest av Bella Ohana</t>
  </si>
  <si>
    <t>NO52356/21</t>
  </si>
  <si>
    <t>Skye av Bella Ohana</t>
  </si>
  <si>
    <t>NO55619/21</t>
  </si>
  <si>
    <t>Lappehiets Atletiske Artturi</t>
  </si>
  <si>
    <t>NO55620/21</t>
  </si>
  <si>
    <t>Lappehiets Agile Raiko</t>
  </si>
  <si>
    <t>NO55621/21</t>
  </si>
  <si>
    <t>Lappehiets Arv Asca-Fjelldronningen</t>
  </si>
  <si>
    <t>NO55622/21</t>
  </si>
  <si>
    <t>Lappehiets Allsidige Koira</t>
  </si>
  <si>
    <t>NO55623/21</t>
  </si>
  <si>
    <t>Lappehiets Attraktive Zelda</t>
  </si>
  <si>
    <t>NO55618/21</t>
  </si>
  <si>
    <t>Lappehiets Arv Ailo til Mallalasse</t>
  </si>
  <si>
    <t>NO57090/21</t>
  </si>
  <si>
    <t>Lappekoias Skjønne Nala</t>
  </si>
  <si>
    <t>NO57091/21</t>
  </si>
  <si>
    <t>Lappekoias Safir</t>
  </si>
  <si>
    <t>NO57092/21</t>
  </si>
  <si>
    <t>Lappekoias St. Luka</t>
  </si>
  <si>
    <t>NO57093/21</t>
  </si>
  <si>
    <t>Lappekoias Shadow Varg</t>
  </si>
  <si>
    <t>NO57094/21</t>
  </si>
  <si>
    <t>Lappekoias Sky Nanok</t>
  </si>
  <si>
    <t>NO57095/21</t>
  </si>
  <si>
    <t>Lappekoias Sammy</t>
  </si>
  <si>
    <t>NO57096/21</t>
  </si>
  <si>
    <t>Lappekoias Sonny</t>
  </si>
  <si>
    <t>NO58099/21</t>
  </si>
  <si>
    <t>Alnopa Tuonelan Joutsen</t>
  </si>
  <si>
    <t>NO58100/21</t>
  </si>
  <si>
    <t>Alnopa Susi Hukka</t>
  </si>
  <si>
    <t>NO58101/21</t>
  </si>
  <si>
    <t>Alnopa Päivänsäde</t>
  </si>
  <si>
    <t>NO58102/21</t>
  </si>
  <si>
    <t>Alnopa Karhu Mesikämmen</t>
  </si>
  <si>
    <t>NO58103/21</t>
  </si>
  <si>
    <t>Alnopa Menninkäinen</t>
  </si>
  <si>
    <t>NO58104/21</t>
  </si>
  <si>
    <t>Alnopa Joukahainen</t>
  </si>
  <si>
    <t>FI44049/21</t>
  </si>
  <si>
    <t>Taikalumon Nurmikaunokki</t>
  </si>
  <si>
    <t>FI35184/18</t>
  </si>
  <si>
    <t>NO53957/21</t>
  </si>
  <si>
    <t>Lappsi</t>
  </si>
  <si>
    <t>Sæterstad, Torill</t>
  </si>
  <si>
    <t>NO53958/21</t>
  </si>
  <si>
    <t>Oskar</t>
  </si>
  <si>
    <t>NO53959/21</t>
  </si>
  <si>
    <t>Åtto</t>
  </si>
  <si>
    <t>NO53960/21</t>
  </si>
  <si>
    <t>NO53961/21</t>
  </si>
  <si>
    <t>Aiyma</t>
  </si>
  <si>
    <t>NO53962/21</t>
  </si>
  <si>
    <t>NO57153/21</t>
  </si>
  <si>
    <t>Roran</t>
  </si>
  <si>
    <t>Muller, Martine Pedersen</t>
  </si>
  <si>
    <t>NO57152/21</t>
  </si>
  <si>
    <t>Galbatorix</t>
  </si>
  <si>
    <t>NO57149/21</t>
  </si>
  <si>
    <t>NO57150/21</t>
  </si>
  <si>
    <t>Saphira</t>
  </si>
  <si>
    <t>NO57151/21</t>
  </si>
  <si>
    <t>Eragon</t>
  </si>
  <si>
    <t>NO53724/21</t>
  </si>
  <si>
    <t>Astia</t>
  </si>
  <si>
    <t>Snieders, Ostara</t>
  </si>
  <si>
    <t>NO53725/21</t>
  </si>
  <si>
    <t>NO53726/21</t>
  </si>
  <si>
    <t>Anttiri</t>
  </si>
  <si>
    <t>NO53727/21</t>
  </si>
  <si>
    <t>Aliisa</t>
  </si>
  <si>
    <t>NO56534/21</t>
  </si>
  <si>
    <t>Frida</t>
  </si>
  <si>
    <t>NO56535/21</t>
  </si>
  <si>
    <t>NO56536/21</t>
  </si>
  <si>
    <t>Collin</t>
  </si>
  <si>
    <t>NO56537/21</t>
  </si>
  <si>
    <t>Ilo</t>
  </si>
  <si>
    <t>NO57086/21</t>
  </si>
  <si>
    <t>Lappekoias Tara</t>
  </si>
  <si>
    <t>NO57087/21</t>
  </si>
  <si>
    <t>Lappekoias Ty-Rex</t>
  </si>
  <si>
    <t>NO57088/21</t>
  </si>
  <si>
    <t>Lappekoias Tobias</t>
  </si>
  <si>
    <t>NO57089/21</t>
  </si>
  <si>
    <t>Lappekoias Timian</t>
  </si>
  <si>
    <t>NO58564/21</t>
  </si>
  <si>
    <t>Vaterholm, Lena Merethe</t>
  </si>
  <si>
    <t>NO58558/21</t>
  </si>
  <si>
    <t>NO58559/21</t>
  </si>
  <si>
    <t>Alexa</t>
  </si>
  <si>
    <t>NO58560/21</t>
  </si>
  <si>
    <t>Azita</t>
  </si>
  <si>
    <t>NO58561/21</t>
  </si>
  <si>
    <t>Amie</t>
  </si>
  <si>
    <t>NO58562/21</t>
  </si>
  <si>
    <t>NO58563/21</t>
  </si>
  <si>
    <t>Azlan</t>
  </si>
  <si>
    <t>NO58792/21</t>
  </si>
  <si>
    <t>Sámiárbbi Chisi Reanga</t>
  </si>
  <si>
    <t>Buljo Ellen Henriksdatter</t>
  </si>
  <si>
    <t>NO58793/21</t>
  </si>
  <si>
    <t>Sámiárbbi Chisi Ránne</t>
  </si>
  <si>
    <t>NO58794/21</t>
  </si>
  <si>
    <t>Sámiárbbi Chisi Biigá</t>
  </si>
  <si>
    <t>NO58795/21</t>
  </si>
  <si>
    <t>Sámiárbbi Chisi Caggi</t>
  </si>
  <si>
    <t>NO58796/21</t>
  </si>
  <si>
    <t>Sámiárbbi Chisi Boarka</t>
  </si>
  <si>
    <t>NO58797/21</t>
  </si>
  <si>
    <t>Sámiárbbi Chisi Vildu</t>
  </si>
  <si>
    <t>NO58126/21</t>
  </si>
  <si>
    <t>Lønnelappen Sindy</t>
  </si>
  <si>
    <t>NO58127/21</t>
  </si>
  <si>
    <t>Lønnelappen Sierra</t>
  </si>
  <si>
    <t>NO58128/21</t>
  </si>
  <si>
    <t>Lønnelappen Saimo</t>
  </si>
  <si>
    <t>NO58129/21</t>
  </si>
  <si>
    <t>Lønnelappen Sami</t>
  </si>
  <si>
    <t>NO58130/21</t>
  </si>
  <si>
    <t>Lønnelappen Saser</t>
  </si>
  <si>
    <t>NO57304/21</t>
  </si>
  <si>
    <t>Lappehiets Beundringsverdige Balder</t>
  </si>
  <si>
    <t>NO57305/21</t>
  </si>
  <si>
    <t>Lappehiets Bedårane Alfred</t>
  </si>
  <si>
    <t>NO58753/21</t>
  </si>
  <si>
    <t>Lønnelappen Toivo</t>
  </si>
  <si>
    <t>NO58754/21</t>
  </si>
  <si>
    <t>Lønnelappen Tareq</t>
  </si>
  <si>
    <t>NO58755/21</t>
  </si>
  <si>
    <t>Lønnelappen Tavi</t>
  </si>
  <si>
    <t>NO58756/21</t>
  </si>
  <si>
    <t>Lønnelappen Theo</t>
  </si>
  <si>
    <t>NO59790/21</t>
  </si>
  <si>
    <t>NO59791/21</t>
  </si>
  <si>
    <t>Multe</t>
  </si>
  <si>
    <t>NO59792/21</t>
  </si>
  <si>
    <t>NO59793/21</t>
  </si>
  <si>
    <t>Lairo</t>
  </si>
  <si>
    <t>NO59794/21</t>
  </si>
  <si>
    <t>NO58269/21</t>
  </si>
  <si>
    <t>Alnopa Pyhäkero</t>
  </si>
  <si>
    <t>NO58270/21</t>
  </si>
  <si>
    <t>Alnopa Saana</t>
  </si>
  <si>
    <t>NO58271/21</t>
  </si>
  <si>
    <t>Alnopa Ridnitšohkka</t>
  </si>
  <si>
    <t>NO58272/21</t>
  </si>
  <si>
    <t>Alnopa Halti</t>
  </si>
  <si>
    <t>NO58274/21</t>
  </si>
  <si>
    <t>Alnopa Kokkovuori</t>
  </si>
  <si>
    <t>NO58273/21</t>
  </si>
  <si>
    <t>Alnopa Kieddoaivi</t>
  </si>
  <si>
    <t>NO58391/21</t>
  </si>
  <si>
    <t>Mytilus Queen's Gambit</t>
  </si>
  <si>
    <t>Haugsnes Karen Cecilie</t>
  </si>
  <si>
    <t>NO58392/21</t>
  </si>
  <si>
    <t>Mytilus Dragon Warrior</t>
  </si>
  <si>
    <t>NO58393/21</t>
  </si>
  <si>
    <t>Mytilus Sweet Tooth</t>
  </si>
  <si>
    <t>NO58394/21</t>
  </si>
  <si>
    <t>Mytilus Son o Anarchy</t>
  </si>
  <si>
    <t>NO58395/21</t>
  </si>
  <si>
    <t>Mytilus Breaking Bad</t>
  </si>
  <si>
    <t>NO58396/21</t>
  </si>
  <si>
    <t>Mytilus Young Royal</t>
  </si>
  <si>
    <t>NO59342/21</t>
  </si>
  <si>
    <t>Søsveens Kultainen sydän</t>
  </si>
  <si>
    <t>NO59343/21</t>
  </si>
  <si>
    <t>Søsveens Hopeinen sydän</t>
  </si>
  <si>
    <t>NO59344/21</t>
  </si>
  <si>
    <t>Søsveens Titaninen sydän</t>
  </si>
  <si>
    <t>NO59345/21</t>
  </si>
  <si>
    <t>Søsveens Kuparinen sydän</t>
  </si>
  <si>
    <t>NO59346/21</t>
  </si>
  <si>
    <t>Søsveens Pronssinen sydän</t>
  </si>
  <si>
    <t>NO56292/21</t>
  </si>
  <si>
    <t>Brocaire's delight afther eight</t>
  </si>
  <si>
    <t>NO56291/21</t>
  </si>
  <si>
    <t>Brocaire's dark delight chocolate</t>
  </si>
  <si>
    <t>NO56295/21</t>
  </si>
  <si>
    <t>Brocaire's vanilla chocolate</t>
  </si>
  <si>
    <t>NO56293/21</t>
  </si>
  <si>
    <t>Brocaire's dark creamdream</t>
  </si>
  <si>
    <t>NO56294/21</t>
  </si>
  <si>
    <t>Brocaire's chocolatecream</t>
  </si>
  <si>
    <t>NO56296/21</t>
  </si>
  <si>
    <t>Brocaire's cream dark vanilla</t>
  </si>
  <si>
    <t>NO56298/21</t>
  </si>
  <si>
    <t>Brocaire's cream chocolate</t>
  </si>
  <si>
    <t>NO56297/21</t>
  </si>
  <si>
    <t>Brocaire's delight dark dream</t>
  </si>
  <si>
    <t>DK17774/2021</t>
  </si>
  <si>
    <t>NO59706/21</t>
  </si>
  <si>
    <t>Solstjernas I Love Summer</t>
  </si>
  <si>
    <t>NO59707/21</t>
  </si>
  <si>
    <t>Solstjernas Let Me Stay</t>
  </si>
  <si>
    <t>NO59708/21</t>
  </si>
  <si>
    <t>Solstjernas I am in heaven</t>
  </si>
  <si>
    <t>NO59709/21</t>
  </si>
  <si>
    <t>Solstjernas I Am Easy</t>
  </si>
  <si>
    <t>NO59710/21</t>
  </si>
  <si>
    <t>Solstjernas Because we can</t>
  </si>
  <si>
    <t>NO59711/21</t>
  </si>
  <si>
    <t>Solstjernas My Big Love</t>
  </si>
  <si>
    <t>NO59712/21</t>
  </si>
  <si>
    <t>Solstjernas Will Stay Home</t>
  </si>
  <si>
    <t>NO60444/21</t>
  </si>
  <si>
    <t>Hoito's Cava</t>
  </si>
  <si>
    <t>NO60445/21</t>
  </si>
  <si>
    <t>Hoito's Cajak</t>
  </si>
  <si>
    <t>NO60446/21</t>
  </si>
  <si>
    <t>Hoito's Chaos</t>
  </si>
  <si>
    <t>NO60447/21</t>
  </si>
  <si>
    <t>Hoito's Caizer</t>
  </si>
  <si>
    <t>NO60448/21</t>
  </si>
  <si>
    <t>Hoito's Coda</t>
  </si>
  <si>
    <t>NO60072/21</t>
  </si>
  <si>
    <t>Eventyrpoters Bambi</t>
  </si>
  <si>
    <t>NO60073/21</t>
  </si>
  <si>
    <t>Eventyrpoters Blomst Lilja</t>
  </si>
  <si>
    <t>SE57523/2021</t>
  </si>
  <si>
    <t>Majålkes Wega</t>
  </si>
  <si>
    <t>SE22084/2019</t>
  </si>
  <si>
    <t>Majålkes Tjapp</t>
  </si>
  <si>
    <t>Skoog, Ulrika</t>
  </si>
  <si>
    <t>NO59162/21</t>
  </si>
  <si>
    <t>Lappeinkas Alaska</t>
  </si>
  <si>
    <t>Oksvold Mathilde og Morten P</t>
  </si>
  <si>
    <t>NO59163/21</t>
  </si>
  <si>
    <t>Lappeinkas Aslan</t>
  </si>
  <si>
    <t>NO59164/21</t>
  </si>
  <si>
    <t>Lappeinkas Alpha</t>
  </si>
  <si>
    <t>NO59165/21</t>
  </si>
  <si>
    <t>Lappeinkas Alvin</t>
  </si>
  <si>
    <t>NO59166/21</t>
  </si>
  <si>
    <t>Lappeinkas Attila</t>
  </si>
  <si>
    <t>NO59167/21</t>
  </si>
  <si>
    <t>Lappeinkas Albert</t>
  </si>
  <si>
    <t>NO57582/21</t>
  </si>
  <si>
    <t>Dompel Dimpel's Route 66 L McQueen</t>
  </si>
  <si>
    <t>NO57583/21</t>
  </si>
  <si>
    <t>Dompel Dimpel's Our Town Doc Hudson</t>
  </si>
  <si>
    <t>NO57584/21</t>
  </si>
  <si>
    <t>Dompel Dimpel's Sh-Boom Tow Mater</t>
  </si>
  <si>
    <t>NO57585/21</t>
  </si>
  <si>
    <t>Dompel Dimpel's New Road Sally C</t>
  </si>
  <si>
    <t>NO57586/21</t>
  </si>
  <si>
    <t>Dompel Dimpel's Real Gone Cruz R</t>
  </si>
  <si>
    <t>NO62298/21</t>
  </si>
  <si>
    <t>Napakettu Elka</t>
  </si>
  <si>
    <t>NO62297/21</t>
  </si>
  <si>
    <t>Napakettu Elävä</t>
  </si>
  <si>
    <t>NO62536/21</t>
  </si>
  <si>
    <t>Lapphunden's D - Elli</t>
  </si>
  <si>
    <t>NO62537/21</t>
  </si>
  <si>
    <t>Lapphunden's D - Zanto</t>
  </si>
  <si>
    <t>NO62538/21</t>
  </si>
  <si>
    <t>Lapphunden's Dixi</t>
  </si>
  <si>
    <t>NO62539/21</t>
  </si>
  <si>
    <t>Lapphunden's D - Kaisa</t>
  </si>
  <si>
    <t>NO62540/21</t>
  </si>
  <si>
    <t>Lapphunden's D - Nero</t>
  </si>
  <si>
    <t>NO60172/21</t>
  </si>
  <si>
    <t>LappUlla's Bamse</t>
  </si>
  <si>
    <t>NO60173/21</t>
  </si>
  <si>
    <t>LappUlla's Bina</t>
  </si>
  <si>
    <t>NO60174/21</t>
  </si>
  <si>
    <t>LappUlla's Baltus</t>
  </si>
  <si>
    <t>NO60175/21</t>
  </si>
  <si>
    <t>LappUlla's Bea</t>
  </si>
  <si>
    <t>NO60176/21</t>
  </si>
  <si>
    <t>LappUlla's Billie Brown</t>
  </si>
  <si>
    <t>NO60177/21</t>
  </si>
  <si>
    <t>LappUlla's Basse</t>
  </si>
  <si>
    <t>NO60178/21</t>
  </si>
  <si>
    <t>LappUlla's Balto</t>
  </si>
  <si>
    <t>NO61750/21</t>
  </si>
  <si>
    <t>Villemanns Avalon</t>
  </si>
  <si>
    <t>Marki Hanne</t>
  </si>
  <si>
    <t>NO61751/21</t>
  </si>
  <si>
    <t>Villemanns Agnes</t>
  </si>
  <si>
    <t>NO63283/21</t>
  </si>
  <si>
    <t>Kievrras Beanas Hallan Kide Lumi</t>
  </si>
  <si>
    <t>Grønvold Rune/ Pedryc Laura</t>
  </si>
  <si>
    <t>NO63284/21</t>
  </si>
  <si>
    <t>Kievrras Beanas Usva Suzie</t>
  </si>
  <si>
    <t>NO63285/21</t>
  </si>
  <si>
    <t>Kievrras Beanas Rubiini Niika</t>
  </si>
  <si>
    <t>NO63286/21</t>
  </si>
  <si>
    <t>Kievrras Beanas Solina Nalka</t>
  </si>
  <si>
    <t>NO63287/21</t>
  </si>
  <si>
    <t>Kievrras Beanas Myrsky</t>
  </si>
  <si>
    <t>NO63288/21</t>
  </si>
  <si>
    <t>Kievrras Beanas Lapis Lazuli Nalle</t>
  </si>
  <si>
    <t>FI53501/21</t>
  </si>
  <si>
    <t>Jehnajan Salskea Stevia</t>
  </si>
  <si>
    <t>NO64276/21</t>
  </si>
  <si>
    <t>Elvis</t>
  </si>
  <si>
    <t>Johnsen, Ann-Lovise</t>
  </si>
  <si>
    <t>NO64277/21</t>
  </si>
  <si>
    <t>Ecco</t>
  </si>
  <si>
    <t>NO64278/21</t>
  </si>
  <si>
    <t>Esso</t>
  </si>
  <si>
    <t>NO64279/21</t>
  </si>
  <si>
    <t>Epoc</t>
  </si>
  <si>
    <t>NO64280/21</t>
  </si>
  <si>
    <t>NO64281/21</t>
  </si>
  <si>
    <t>Engel</t>
  </si>
  <si>
    <t>NO64282/21</t>
  </si>
  <si>
    <t>Epic</t>
  </si>
  <si>
    <t>SE63463/2021</t>
  </si>
  <si>
    <t>Samerajerna's Mingo</t>
  </si>
  <si>
    <t>SE40698/2019</t>
  </si>
  <si>
    <t>Samerajerna's Grigra</t>
  </si>
  <si>
    <t>SE63465/2021</t>
  </si>
  <si>
    <t>Samerajerna's Mika Suki</t>
  </si>
  <si>
    <t>SE63468/2021</t>
  </si>
  <si>
    <t>Samerajerna's Mohican</t>
  </si>
  <si>
    <t>NO63534/21</t>
  </si>
  <si>
    <t>Vinterfluffen's Balder</t>
  </si>
  <si>
    <t>NO63535/21</t>
  </si>
  <si>
    <t>Vinterfluffen's Buffy</t>
  </si>
  <si>
    <t>NO63536/21</t>
  </si>
  <si>
    <t>Vinterfluffen's Bianca</t>
  </si>
  <si>
    <t>NO63537/21</t>
  </si>
  <si>
    <t>Vinterfluffen's Birk</t>
  </si>
  <si>
    <t>NO64584/21</t>
  </si>
  <si>
    <t>Bergmyntas Bella</t>
  </si>
  <si>
    <t>NO64585/21</t>
  </si>
  <si>
    <t>Bergmyntas Bjørk</t>
  </si>
  <si>
    <t>NO64586/21</t>
  </si>
  <si>
    <t>Bergmyntas Baimman</t>
  </si>
  <si>
    <t>NO64587/21</t>
  </si>
  <si>
    <t>Bergmyntas Braut</t>
  </si>
  <si>
    <t>NO64588/21</t>
  </si>
  <si>
    <t>Bergmyntas Bina</t>
  </si>
  <si>
    <t>NO64301/21</t>
  </si>
  <si>
    <t>Lappekoias Ukko</t>
  </si>
  <si>
    <t>NO64302/21</t>
  </si>
  <si>
    <t>Lappekoias Uno</t>
  </si>
  <si>
    <t>NO64303/21</t>
  </si>
  <si>
    <t>Lappekoias Uffe</t>
  </si>
  <si>
    <t>NO63544/21</t>
  </si>
  <si>
    <t>Vinterfluffen's Cibelius</t>
  </si>
  <si>
    <t>NO63545/21</t>
  </si>
  <si>
    <t>Vinterfluffen's Cava</t>
  </si>
  <si>
    <t>NO63546/21</t>
  </si>
  <si>
    <t>Vinterfluffen's Casino</t>
  </si>
  <si>
    <t>NO63547/21</t>
  </si>
  <si>
    <t>Vinterfluffen's Cosmo</t>
  </si>
  <si>
    <t>NO63548/21</t>
  </si>
  <si>
    <t>Vinterfluffen's Chaos</t>
  </si>
  <si>
    <t>NO63549/21</t>
  </si>
  <si>
    <t>Vinterfluffen's Cora</t>
  </si>
  <si>
    <t>NO63550/21</t>
  </si>
  <si>
    <t>Vinterfluffen's Cash</t>
  </si>
  <si>
    <t>NO63145/21</t>
  </si>
  <si>
    <t>Eadni unna biggaš</t>
  </si>
  <si>
    <t>Hætta, Camilla Myrseth</t>
  </si>
  <si>
    <t>NO63146/21</t>
  </si>
  <si>
    <t>Čierggis</t>
  </si>
  <si>
    <t>NO63147/21</t>
  </si>
  <si>
    <t>Bávkko reanga</t>
  </si>
  <si>
    <t>NO63148/21</t>
  </si>
  <si>
    <t>Unna Čalmmoš</t>
  </si>
  <si>
    <t>NO63149/21</t>
  </si>
  <si>
    <t>Virggos biegga</t>
  </si>
  <si>
    <t>NO63150/21</t>
  </si>
  <si>
    <t>Bávkko Benno</t>
  </si>
  <si>
    <t>NO63151/21</t>
  </si>
  <si>
    <t>Čáppa Čierggis</t>
  </si>
  <si>
    <t>NO64257/21</t>
  </si>
  <si>
    <t>Hoito's Dallas</t>
  </si>
  <si>
    <t>NO64258/21</t>
  </si>
  <si>
    <t>Hoito's Dakota</t>
  </si>
  <si>
    <t>NO64259/21</t>
  </si>
  <si>
    <t>Hoito's Dublin</t>
  </si>
  <si>
    <t>NO66213/21</t>
  </si>
  <si>
    <t>Øyerfjellets Fenja</t>
  </si>
  <si>
    <t>NO66214/21</t>
  </si>
  <si>
    <t>Øyerfjellets F-Munti</t>
  </si>
  <si>
    <t>NO66215/21</t>
  </si>
  <si>
    <t>Øyerfjellets Fiksu</t>
  </si>
  <si>
    <t>NO66216/21</t>
  </si>
  <si>
    <t>Øyerfjellets F-Taiga</t>
  </si>
  <si>
    <t>NO66217/21</t>
  </si>
  <si>
    <t>Øyerfjellets Fiia</t>
  </si>
  <si>
    <t>NO67143/21</t>
  </si>
  <si>
    <t>BEA</t>
  </si>
  <si>
    <t>NO67144/21</t>
  </si>
  <si>
    <t>BILLIE THE KID</t>
  </si>
  <si>
    <t>NO67145/21</t>
  </si>
  <si>
    <t>BALTO</t>
  </si>
  <si>
    <t>NO67146/21</t>
  </si>
  <si>
    <t>BELLA</t>
  </si>
  <si>
    <t>NO67147/21</t>
  </si>
  <si>
    <t>BRAHE</t>
  </si>
  <si>
    <t>NO67148/21</t>
  </si>
  <si>
    <t>BAMBIE</t>
  </si>
  <si>
    <t>NO67149/21</t>
  </si>
  <si>
    <t>BIANCA</t>
  </si>
  <si>
    <t>NO67150/21</t>
  </si>
  <si>
    <t>BLACKIE</t>
  </si>
  <si>
    <t>NO47572/25</t>
  </si>
  <si>
    <t>Romandi Visada kartu</t>
  </si>
  <si>
    <t>LSVKSLK0002/19</t>
  </si>
  <si>
    <t>Kirella's Kumina</t>
  </si>
  <si>
    <t>Jakubauskiene, Natalja</t>
  </si>
  <si>
    <t>SE37046/2021</t>
  </si>
  <si>
    <t>DK25292/2021</t>
  </si>
  <si>
    <t>Aulis enkeli Idefix</t>
  </si>
  <si>
    <t>DK11364/2019</t>
  </si>
  <si>
    <t>Happy Lapp Obelix</t>
  </si>
  <si>
    <t>DK19040/2015</t>
  </si>
  <si>
    <t>DK24820/2021</t>
  </si>
  <si>
    <t>Lapinkoira koch Exceptional -7 Eevi</t>
  </si>
  <si>
    <t>DK06498/2018</t>
  </si>
  <si>
    <t>Finda Leija</t>
  </si>
  <si>
    <t>NO67769/21</t>
  </si>
  <si>
    <t>Lappekoias Vargass</t>
  </si>
  <si>
    <t>NO67770/21</t>
  </si>
  <si>
    <t>Lappekoias Vipsi</t>
  </si>
  <si>
    <t>NO67771/21</t>
  </si>
  <si>
    <t>Lappekoias Valkyrie</t>
  </si>
  <si>
    <t>NO67772/21</t>
  </si>
  <si>
    <t>Lappekoias Valeria</t>
  </si>
  <si>
    <t>NO67773/21</t>
  </si>
  <si>
    <t>Lappekoias Vakre Vega</t>
  </si>
  <si>
    <t>NO67774/21</t>
  </si>
  <si>
    <t>Lappekoias Vakre Lexi</t>
  </si>
  <si>
    <t>NO66638/21</t>
  </si>
  <si>
    <t>Kissakoira's Bedårende Tarja</t>
  </si>
  <si>
    <t>NO66639/21</t>
  </si>
  <si>
    <t>Kissakoira's Balto Poika</t>
  </si>
  <si>
    <t>NO66640/21</t>
  </si>
  <si>
    <t>Kissakoira's Bromle Kal</t>
  </si>
  <si>
    <t>NO66641/21</t>
  </si>
  <si>
    <t>Kissakoira's Barske Heikki</t>
  </si>
  <si>
    <t>NO66642/21</t>
  </si>
  <si>
    <t>Kissakoira's Bedagelige Billy</t>
  </si>
  <si>
    <t>NO68989/21</t>
  </si>
  <si>
    <t>Kalo Skilo's Puppies Are Forever</t>
  </si>
  <si>
    <t>NO68990/21</t>
  </si>
  <si>
    <t>Kalo Skilo's Naughty Or Nice</t>
  </si>
  <si>
    <t>NO68991/21</t>
  </si>
  <si>
    <t>Kalo Skilo's Under The Mistletoe</t>
  </si>
  <si>
    <t>NO68992/21</t>
  </si>
  <si>
    <t>Kalo Skilo's Baby it's Cold Outside</t>
  </si>
  <si>
    <t>NO68993/21</t>
  </si>
  <si>
    <t>Kalo Skilo's The First Noel</t>
  </si>
  <si>
    <t>NO68994/21</t>
  </si>
  <si>
    <t>Kalo Skilo's Fairytale Of New York</t>
  </si>
  <si>
    <t>NO68995/21</t>
  </si>
  <si>
    <t>Kalo Skilo's The Nutcracker</t>
  </si>
  <si>
    <t>NO68996/21</t>
  </si>
  <si>
    <t>Kalo Skilo's Run, Rudolph, Run</t>
  </si>
  <si>
    <t>NO68997/21</t>
  </si>
  <si>
    <t>Kalo Skilo's Spikk A Bitte Little</t>
  </si>
  <si>
    <t>NO68998/21</t>
  </si>
  <si>
    <t>Kalo Skilo's Little Drummer Boy</t>
  </si>
  <si>
    <t>NO68999/21</t>
  </si>
  <si>
    <t>Kalo Skilo's My Snowman And Me</t>
  </si>
  <si>
    <t>NO68676/21</t>
  </si>
  <si>
    <t>Lumikki Daim</t>
  </si>
  <si>
    <t>NO68677/21</t>
  </si>
  <si>
    <t>Lumikki Dexter</t>
  </si>
  <si>
    <t>NO68678/21</t>
  </si>
  <si>
    <t>Lumikki Ditto</t>
  </si>
  <si>
    <t>NO68679/21</t>
  </si>
  <si>
    <t>Lumikki Duplo</t>
  </si>
  <si>
    <t>SE70425/2021</t>
  </si>
  <si>
    <t>Brickebos Fetch The Stars</t>
  </si>
  <si>
    <t>SE53254/2017</t>
  </si>
  <si>
    <t>Brickebos Mist</t>
  </si>
  <si>
    <t>FI61573/21</t>
  </si>
  <si>
    <t>Jarfa's Huisi</t>
  </si>
  <si>
    <t>FI19004/15</t>
  </si>
  <si>
    <t>Lumiturpa Ujo</t>
  </si>
  <si>
    <t>Backman, Henna-Rikka</t>
  </si>
  <si>
    <t>FI61576/21</t>
  </si>
  <si>
    <t>Jarfa's Hippa</t>
  </si>
  <si>
    <t>FI60643/21</t>
  </si>
  <si>
    <t>Jehnajan Sillai Kai</t>
  </si>
  <si>
    <t>FI44517/19</t>
  </si>
  <si>
    <t>jehnajan Poly-Color</t>
  </si>
  <si>
    <t>Anttila, Minna</t>
  </si>
  <si>
    <t>NO69362/21</t>
  </si>
  <si>
    <t>Lappehiets Celebre Ilo</t>
  </si>
  <si>
    <t>NO69363/21</t>
  </si>
  <si>
    <t>Lappehiets Celebre Mulle</t>
  </si>
  <si>
    <t>NO69364/21</t>
  </si>
  <si>
    <t>Lappehiets Celebre Aiko</t>
  </si>
  <si>
    <t>NO69365/21</t>
  </si>
  <si>
    <t>Lappehiets Celebre Frøya</t>
  </si>
  <si>
    <t>NO69366/21</t>
  </si>
  <si>
    <t>Lappehiets Celebre Aila</t>
  </si>
  <si>
    <t>NO69367/21</t>
  </si>
  <si>
    <t>Lappehiets Celebre Alpha</t>
  </si>
  <si>
    <t>NO68209/21</t>
  </si>
  <si>
    <t>Skauglappens Pinkki</t>
  </si>
  <si>
    <t>NO68210/21</t>
  </si>
  <si>
    <t>Skauglappens Musta</t>
  </si>
  <si>
    <t>NO68211/21</t>
  </si>
  <si>
    <t>Skauglappens Violetti</t>
  </si>
  <si>
    <t>NO68212/21</t>
  </si>
  <si>
    <t>Skauglappens Ruskea</t>
  </si>
  <si>
    <t>NO65975/21</t>
  </si>
  <si>
    <t>Chandy-paps Auroras Maia</t>
  </si>
  <si>
    <t>NO65976/21</t>
  </si>
  <si>
    <t>Chandy-paps Auroras Spica</t>
  </si>
  <si>
    <t>NO65977/21</t>
  </si>
  <si>
    <t>Chandy-paps Auroras Nunki</t>
  </si>
  <si>
    <t>NO65978/21</t>
  </si>
  <si>
    <t>Chandy-paps Auroras Vega</t>
  </si>
  <si>
    <t>NO65979/21</t>
  </si>
  <si>
    <t>Chandy-paps Auroras Mira</t>
  </si>
  <si>
    <t>NO65980/21</t>
  </si>
  <si>
    <t>Chandy-paps Auroras Nova</t>
  </si>
  <si>
    <t>NO69544/21</t>
  </si>
  <si>
    <t>Solstjernas Kayle</t>
  </si>
  <si>
    <t>NO69545/21</t>
  </si>
  <si>
    <t>Solstjernas Kasper</t>
  </si>
  <si>
    <t>NO69546/21</t>
  </si>
  <si>
    <t>Solstjernas Kevin</t>
  </si>
  <si>
    <t>NO69547/21</t>
  </si>
  <si>
    <t>Solstjernas King</t>
  </si>
  <si>
    <t>NO69548/21</t>
  </si>
  <si>
    <t>Solstjernas Kendo</t>
  </si>
  <si>
    <t>NO69179/21</t>
  </si>
  <si>
    <t>Lappelands Artige Anna</t>
  </si>
  <si>
    <t>NO69180/21</t>
  </si>
  <si>
    <t>Lappelands Allsidige Anton</t>
  </si>
  <si>
    <t>NO69181/21</t>
  </si>
  <si>
    <t>Lappelands Aktive Aro</t>
  </si>
  <si>
    <t>NO69182/21</t>
  </si>
  <si>
    <t>Lappelands Attraktive Aron</t>
  </si>
  <si>
    <t>NO30864/22</t>
  </si>
  <si>
    <t>Keiserkrona's Yre Adidas</t>
  </si>
  <si>
    <t>NO30865/22</t>
  </si>
  <si>
    <t>Keiserkrona's Yre Milo</t>
  </si>
  <si>
    <t>NO30866/22</t>
  </si>
  <si>
    <t>Keiserkrona's Yndige Freya</t>
  </si>
  <si>
    <t>NO30867/22</t>
  </si>
  <si>
    <t>Keiserkrona's Yndige Ylva</t>
  </si>
  <si>
    <t>NO30868/22</t>
  </si>
  <si>
    <t>Keiserkrona's Yndige Yra</t>
  </si>
  <si>
    <t>NO30869/22</t>
  </si>
  <si>
    <t>Keiserkrona's Yndige Mollie</t>
  </si>
  <si>
    <t>SE11428/2022</t>
  </si>
  <si>
    <t>Aslan Sisu</t>
  </si>
  <si>
    <t>SE17664/2017</t>
  </si>
  <si>
    <t>Almlieds Pyräkka Junior</t>
  </si>
  <si>
    <t>SE57226/2019</t>
  </si>
  <si>
    <t>Ärapoikas Chevelle</t>
  </si>
  <si>
    <t>Toikkanen, Arja</t>
  </si>
  <si>
    <t>NO68861/21</t>
  </si>
  <si>
    <t>Mr Zorro</t>
  </si>
  <si>
    <t>Ellingsen,  Hilde</t>
  </si>
  <si>
    <t>NO68862/21</t>
  </si>
  <si>
    <t>Mr Ulrik</t>
  </si>
  <si>
    <t>NO68863/21</t>
  </si>
  <si>
    <t>Miss Sami</t>
  </si>
  <si>
    <t>NO68864/21</t>
  </si>
  <si>
    <t>Mr Divock</t>
  </si>
  <si>
    <t>PKRV35917</t>
  </si>
  <si>
    <t>Turre Kaapro Albus</t>
  </si>
  <si>
    <t>PKRV29637</t>
  </si>
  <si>
    <t>Lecibsin Silmu</t>
  </si>
  <si>
    <t>NO31080/22</t>
  </si>
  <si>
    <t>Molte av Vintervidda</t>
  </si>
  <si>
    <t>NO31081/22</t>
  </si>
  <si>
    <t>Myra av Vintervidda</t>
  </si>
  <si>
    <t>NO31082/22</t>
  </si>
  <si>
    <t>Myrtel av Vintervidda</t>
  </si>
  <si>
    <t>NO31083/22</t>
  </si>
  <si>
    <t>Marta av Vintervidda</t>
  </si>
  <si>
    <t>NO31689/22</t>
  </si>
  <si>
    <t>Lumi Pakella's Ilo</t>
  </si>
  <si>
    <t>DK16301/2016</t>
  </si>
  <si>
    <t>Nordlapp Aslak</t>
  </si>
  <si>
    <t>Lindløv Sølvi</t>
  </si>
  <si>
    <t>NO31690/22</t>
  </si>
  <si>
    <t>Lumi Pakella's Pilvi</t>
  </si>
  <si>
    <t>NO31691/22</t>
  </si>
  <si>
    <t>Lumi Pakella's Toivo</t>
  </si>
  <si>
    <t>NO31692/22</t>
  </si>
  <si>
    <t>Lumi Pakella's Teemu</t>
  </si>
  <si>
    <t>NO31686/22</t>
  </si>
  <si>
    <t>Lumi Pakella's Kaunista Lunta Taika</t>
  </si>
  <si>
    <t>NO31687/22</t>
  </si>
  <si>
    <t>Lumi Pakella's Karhu</t>
  </si>
  <si>
    <t>NO31688/22</t>
  </si>
  <si>
    <t>Lumi Pakella's Ukko</t>
  </si>
  <si>
    <t>PKRV36078</t>
  </si>
  <si>
    <t>Unique Girl Magia Syberii</t>
  </si>
  <si>
    <t>CMKU/LAK/58/14</t>
  </si>
  <si>
    <t>Bennie Bonniel-Dog</t>
  </si>
  <si>
    <t>PKRV31298</t>
  </si>
  <si>
    <t>Maglód-Falvi Aquamarin</t>
  </si>
  <si>
    <t>Bajur, Monika</t>
  </si>
  <si>
    <t>SE10802/2022</t>
  </si>
  <si>
    <t>Farros Raisa</t>
  </si>
  <si>
    <t>SE56952/2017</t>
  </si>
  <si>
    <t>Farmhills Heavy</t>
  </si>
  <si>
    <t>SE71989/2021</t>
  </si>
  <si>
    <t>Rödmossa Ylo</t>
  </si>
  <si>
    <t>SE18202/2018</t>
  </si>
  <si>
    <t>Rödmossa Lupus</t>
  </si>
  <si>
    <t>SE10169/2018</t>
  </si>
  <si>
    <t>Rödmossa Jojka</t>
  </si>
  <si>
    <t>DK00263/2022</t>
  </si>
  <si>
    <t>Lapinlumon Niilo</t>
  </si>
  <si>
    <t>NO70113/21</t>
  </si>
  <si>
    <t>Dompel Dimpel's Kinder Maxi</t>
  </si>
  <si>
    <t>NO70114/21</t>
  </si>
  <si>
    <t>Dompel Dimpel's Kinder Delice</t>
  </si>
  <si>
    <t>NO70115/21</t>
  </si>
  <si>
    <t>Dompel Dimpel's Kinder Joy</t>
  </si>
  <si>
    <t>NO70116/21</t>
  </si>
  <si>
    <t>Dompel Dimpel's Kinder Surprise</t>
  </si>
  <si>
    <t>NO70117/21</t>
  </si>
  <si>
    <t>Dompel Dimpel's Kinder Schoko-Bons</t>
  </si>
  <si>
    <t>NO32529/23</t>
  </si>
  <si>
    <t>Čammo A.A</t>
  </si>
  <si>
    <t>NO31968/22</t>
  </si>
  <si>
    <t>ELill av Quantos</t>
  </si>
  <si>
    <t>NO31969/22</t>
  </si>
  <si>
    <t>Emir av Quantos</t>
  </si>
  <si>
    <t>NO31970/22</t>
  </si>
  <si>
    <t>Ess av Quantos</t>
  </si>
  <si>
    <t>NO31971/22</t>
  </si>
  <si>
    <t>Eno av Quantos</t>
  </si>
  <si>
    <t>NO32265/22</t>
  </si>
  <si>
    <t>Lønnelappen Ukko</t>
  </si>
  <si>
    <t>NO32266/22</t>
  </si>
  <si>
    <t>Lønnelappen Uno</t>
  </si>
  <si>
    <t>NO32267/22</t>
  </si>
  <si>
    <t>Lønnelappen Upi</t>
  </si>
  <si>
    <t>NO31522/22</t>
  </si>
  <si>
    <t>Jakobsen, Marita</t>
  </si>
  <si>
    <t>NO31523/22</t>
  </si>
  <si>
    <t>Kompis</t>
  </si>
  <si>
    <t>NO31524/22</t>
  </si>
  <si>
    <t>NO31525/22</t>
  </si>
  <si>
    <t>Ina</t>
  </si>
  <si>
    <t>NO31526/22</t>
  </si>
  <si>
    <t>NO31527/22</t>
  </si>
  <si>
    <t>NO30913/22</t>
  </si>
  <si>
    <t>Fjellrose</t>
  </si>
  <si>
    <t>Vaterholm, Amalie Hårberg</t>
  </si>
  <si>
    <t>NO30914/22</t>
  </si>
  <si>
    <t>Turte</t>
  </si>
  <si>
    <t>NO30915/22</t>
  </si>
  <si>
    <t>Krekling</t>
  </si>
  <si>
    <t>NO30916/22</t>
  </si>
  <si>
    <t>Blåne</t>
  </si>
  <si>
    <t>NO30917/22</t>
  </si>
  <si>
    <t>Erke</t>
  </si>
  <si>
    <t>NO30918/22</t>
  </si>
  <si>
    <t>Ekko</t>
  </si>
  <si>
    <t>NO30919/22</t>
  </si>
  <si>
    <t>Molte</t>
  </si>
  <si>
    <t>SE11921/2022</t>
  </si>
  <si>
    <t>Lapinlunas Goliaat</t>
  </si>
  <si>
    <t>SE23578/2017</t>
  </si>
  <si>
    <t>Stenseitens Uniikki</t>
  </si>
  <si>
    <t>SE10941/2022</t>
  </si>
  <si>
    <t>Strix's Junior</t>
  </si>
  <si>
    <t>NO31291/22</t>
  </si>
  <si>
    <t>Lappehjertets Lara</t>
  </si>
  <si>
    <t>NO31290/22</t>
  </si>
  <si>
    <t>Lappehjertets Lea</t>
  </si>
  <si>
    <t>NO31292/22</t>
  </si>
  <si>
    <t>Lappehjertets Lahja</t>
  </si>
  <si>
    <t>NO31293/22</t>
  </si>
  <si>
    <t>Lappehjertets Lona</t>
  </si>
  <si>
    <t>NO31288/22</t>
  </si>
  <si>
    <t>Lappehjertets Liius</t>
  </si>
  <si>
    <t>NO31289/22</t>
  </si>
  <si>
    <t>Lappehjertets Lutti</t>
  </si>
  <si>
    <t>NO32919/22</t>
  </si>
  <si>
    <t>Articpro's Glourius Koda</t>
  </si>
  <si>
    <t>NO32920/22</t>
  </si>
  <si>
    <t>Articpro's Girl In Your Heart</t>
  </si>
  <si>
    <t>NO32921/22</t>
  </si>
  <si>
    <t>Articpro's Glimmers In The Sky</t>
  </si>
  <si>
    <t>NO32922/22</t>
  </si>
  <si>
    <t>Articpro's Glowing In The Dark</t>
  </si>
  <si>
    <t>NO32923/22</t>
  </si>
  <si>
    <t>Articpro's Genuis Is Made</t>
  </si>
  <si>
    <t>NO32388/22</t>
  </si>
  <si>
    <t>Lumikki Ealli</t>
  </si>
  <si>
    <t>NO32389/22</t>
  </si>
  <si>
    <t>Lumikki Ellu</t>
  </si>
  <si>
    <t>NO32390/22</t>
  </si>
  <si>
    <t>Lumikki Envy</t>
  </si>
  <si>
    <t>NO32391/22</t>
  </si>
  <si>
    <t>Lumikki Ehki</t>
  </si>
  <si>
    <t>NO32392/22</t>
  </si>
  <si>
    <t>Lumikki Elo</t>
  </si>
  <si>
    <t>NO32393/22</t>
  </si>
  <si>
    <t>Lumikki Entei</t>
  </si>
  <si>
    <t>NO32394/22</t>
  </si>
  <si>
    <t>Lumikki Eri</t>
  </si>
  <si>
    <t>NO32275/22</t>
  </si>
  <si>
    <t>Kvitsymras Laddi</t>
  </si>
  <si>
    <t>NO32276/22</t>
  </si>
  <si>
    <t>Kvitsymras Lihkku</t>
  </si>
  <si>
    <t>NO32277/22</t>
  </si>
  <si>
    <t>Kvitsymras Ludde</t>
  </si>
  <si>
    <t>NO32278/22</t>
  </si>
  <si>
    <t>Kvitsymras Lurfi</t>
  </si>
  <si>
    <t>NO32627/22</t>
  </si>
  <si>
    <t>Napakettu Armo</t>
  </si>
  <si>
    <t>NO32628/22</t>
  </si>
  <si>
    <t>Napakettu Aateli</t>
  </si>
  <si>
    <t>NO32629/22</t>
  </si>
  <si>
    <t>Napakettu Ainua</t>
  </si>
  <si>
    <t>NO32630/22</t>
  </si>
  <si>
    <t>Napakettu Asetella</t>
  </si>
  <si>
    <t>NO32204/22</t>
  </si>
  <si>
    <t>Juovla Risku av Polarsaga</t>
  </si>
  <si>
    <t>Pedersen Eva Grethe</t>
  </si>
  <si>
    <t>NO32205/22</t>
  </si>
  <si>
    <t>Juovla Kristálla av Polarsaga</t>
  </si>
  <si>
    <t>NO32631/22</t>
  </si>
  <si>
    <t>Napakettu Ari</t>
  </si>
  <si>
    <t>NO32632/22</t>
  </si>
  <si>
    <t>Napakettu Alusta</t>
  </si>
  <si>
    <t>NO32633/22</t>
  </si>
  <si>
    <t>Napakettu Aamu</t>
  </si>
  <si>
    <t>NO32634/22</t>
  </si>
  <si>
    <t>Napakettu Aset</t>
  </si>
  <si>
    <t>NO32635/22</t>
  </si>
  <si>
    <t>Napakettu Asti</t>
  </si>
  <si>
    <t>NO32636/22</t>
  </si>
  <si>
    <t>Napakettu Arina</t>
  </si>
  <si>
    <t>NO33739/22</t>
  </si>
  <si>
    <t>Nordic Teal Fávvremus</t>
  </si>
  <si>
    <t>NO33740/22</t>
  </si>
  <si>
    <t>Nordic Teal Fiinámus</t>
  </si>
  <si>
    <t>NO33741/22</t>
  </si>
  <si>
    <t>Nordic Teal Fiiniilona</t>
  </si>
  <si>
    <t>NO33742/22</t>
  </si>
  <si>
    <t>Nordic Teal Friddja</t>
  </si>
  <si>
    <t>NO33743/22</t>
  </si>
  <si>
    <t>Nordic Teal Ferkku</t>
  </si>
  <si>
    <t>NO33744/22</t>
  </si>
  <si>
    <t>Nordic Teal Ferkanuttu</t>
  </si>
  <si>
    <t>NO33745/22</t>
  </si>
  <si>
    <t>Nordic Teal Fiinupuuska</t>
  </si>
  <si>
    <t>NO32189/22</t>
  </si>
  <si>
    <t>Dompel Dimpel's Edward Cullen</t>
  </si>
  <si>
    <t>NO32190/22</t>
  </si>
  <si>
    <t>Dompel Dimpel's Jacob Black</t>
  </si>
  <si>
    <t>NO32191/22</t>
  </si>
  <si>
    <t>Dompel Dimpel's Sulpicia Volturi</t>
  </si>
  <si>
    <t>NO32192/22</t>
  </si>
  <si>
    <t>Dompel Dimpel's Renesmee Cullen</t>
  </si>
  <si>
    <t>NO32193/22</t>
  </si>
  <si>
    <t>Dompel Dimpel's Isabella Swan</t>
  </si>
  <si>
    <t>NO32194/22</t>
  </si>
  <si>
    <t>Dompel Dimpel's Athenodora Volturi</t>
  </si>
  <si>
    <t>NO34695/22</t>
  </si>
  <si>
    <t>Kultapoju av Vintervidda</t>
  </si>
  <si>
    <t>NO34696/22</t>
  </si>
  <si>
    <t>Kullankallis av Vintervidda</t>
  </si>
  <si>
    <t>NO34697/22</t>
  </si>
  <si>
    <t>Kuningatar av Vintervidda</t>
  </si>
  <si>
    <t>SE14618/2022</t>
  </si>
  <si>
    <t>Plymspireas Uonua</t>
  </si>
  <si>
    <t>NO34698/22</t>
  </si>
  <si>
    <t>Unna av Vintervidda</t>
  </si>
  <si>
    <t>NO34699/22</t>
  </si>
  <si>
    <t>Vasmi av Vintervidda</t>
  </si>
  <si>
    <t>NO34700/22</t>
  </si>
  <si>
    <t>Muohtti av Vintervidda</t>
  </si>
  <si>
    <t>NO34701/22</t>
  </si>
  <si>
    <t>Valli av Vintervidda</t>
  </si>
  <si>
    <t>NO34702/22</t>
  </si>
  <si>
    <t>Barfe av Vintervidda</t>
  </si>
  <si>
    <t>NO34703/22</t>
  </si>
  <si>
    <t>Bárke av Vintervidda</t>
  </si>
  <si>
    <t>FI15924/22</t>
  </si>
  <si>
    <t>Tirhan Njurggas</t>
  </si>
  <si>
    <t>FI35743//17</t>
  </si>
  <si>
    <t>Ikuiesti Dalla Pohjassa</t>
  </si>
  <si>
    <t>FI30154/19</t>
  </si>
  <si>
    <t>Tirhan Tuodtar</t>
  </si>
  <si>
    <t>Ruotsalainen, Esa</t>
  </si>
  <si>
    <t>SPKP54/22</t>
  </si>
  <si>
    <t>Yasmin Al-nasija</t>
  </si>
  <si>
    <t>SPKP37/21</t>
  </si>
  <si>
    <t>Frodusliekir of Bull's Angel</t>
  </si>
  <si>
    <t>SPKP38/21</t>
  </si>
  <si>
    <t>Elsa Charm of Silk</t>
  </si>
  <si>
    <t>Stancíková, Jana</t>
  </si>
  <si>
    <t>SPKP57/22</t>
  </si>
  <si>
    <t>Yena Al-nasija</t>
  </si>
  <si>
    <t>FI17855/22</t>
  </si>
  <si>
    <t>Pakkaspeikon Rondo</t>
  </si>
  <si>
    <t>SE18067/2022</t>
  </si>
  <si>
    <t>Trollflickans Iso</t>
  </si>
  <si>
    <t>SE57516/2017</t>
  </si>
  <si>
    <t>FI26083/22</t>
  </si>
  <si>
    <t>Pakkaspeikon Teuvo</t>
  </si>
  <si>
    <t>FI11671/20</t>
  </si>
  <si>
    <t>Lecibsin Sarja</t>
  </si>
  <si>
    <t>FI17432/22</t>
  </si>
  <si>
    <t>Tirhan Hölökynkölökyn</t>
  </si>
  <si>
    <t>FI40873/17</t>
  </si>
  <si>
    <t>Orso-Farm Kretanekka</t>
  </si>
  <si>
    <t>SE16292/2022</t>
  </si>
  <si>
    <t>Samenäsets Birk</t>
  </si>
  <si>
    <t>SE56876/2013</t>
  </si>
  <si>
    <t>Plymspireas Rengo</t>
  </si>
  <si>
    <t>SE24130/2019</t>
  </si>
  <si>
    <t>Samenäsets Bozita</t>
  </si>
  <si>
    <t>Antonsson, Katarina</t>
  </si>
  <si>
    <t>SE20467/2022</t>
  </si>
  <si>
    <t>Månskimrans Nickelina Räv</t>
  </si>
  <si>
    <t>SE29776/2019</t>
  </si>
  <si>
    <t>Måmskimrans Esmo Eldstorm</t>
  </si>
  <si>
    <t>SE11446/2019</t>
  </si>
  <si>
    <t>Månskimrans Dana Snöängel</t>
  </si>
  <si>
    <t>NO34852/22</t>
  </si>
  <si>
    <t>NO34853/22</t>
  </si>
  <si>
    <t>NO34854/22</t>
  </si>
  <si>
    <t>NO34855/22</t>
  </si>
  <si>
    <t>NO34856/22</t>
  </si>
  <si>
    <t>Bajas</t>
  </si>
  <si>
    <t>NO36043/22</t>
  </si>
  <si>
    <t>NO36046/22</t>
  </si>
  <si>
    <t>Børre</t>
  </si>
  <si>
    <t>NO36044/22</t>
  </si>
  <si>
    <t>Millie</t>
  </si>
  <si>
    <t>NO36045/22</t>
  </si>
  <si>
    <t>Lady</t>
  </si>
  <si>
    <t>NO36050/22</t>
  </si>
  <si>
    <t>Ailo Niila</t>
  </si>
  <si>
    <t>NO36049/22</t>
  </si>
  <si>
    <t>NO36048/22</t>
  </si>
  <si>
    <t>NO36047/22</t>
  </si>
  <si>
    <t>SE17990/2022</t>
  </si>
  <si>
    <t>Tricaliz Trazzla</t>
  </si>
  <si>
    <t>SE30053/2017</t>
  </si>
  <si>
    <t>Tricaliz Loke</t>
  </si>
  <si>
    <t>SE53410/2018</t>
  </si>
  <si>
    <t>Eisenfest Chiquitita</t>
  </si>
  <si>
    <t>FI19233/22</t>
  </si>
  <si>
    <t>TAIKALUMON UNIKKO</t>
  </si>
  <si>
    <t>FI21102/15</t>
  </si>
  <si>
    <t>SE19658/2022</t>
  </si>
  <si>
    <t>Lappforsens Afrodite</t>
  </si>
  <si>
    <t>SE20095/2020</t>
  </si>
  <si>
    <t>Plymspireas Lakisto</t>
  </si>
  <si>
    <t>SE52689/2017</t>
  </si>
  <si>
    <t>Lappforsens Rhilja</t>
  </si>
  <si>
    <t>SE19659/2022</t>
  </si>
  <si>
    <t>Lappforsens Althea</t>
  </si>
  <si>
    <t>NO35403/22</t>
  </si>
  <si>
    <t>Ayra av Vinterhiet</t>
  </si>
  <si>
    <t>Stokka Randi og Tor</t>
  </si>
  <si>
    <t>NO35404/22</t>
  </si>
  <si>
    <t>Aimy av Vinterhiet</t>
  </si>
  <si>
    <t>NO35405/22</t>
  </si>
  <si>
    <t>Akita av Vinterhiet</t>
  </si>
  <si>
    <t>NO35406/22</t>
  </si>
  <si>
    <t>Aila av Vinterhiet</t>
  </si>
  <si>
    <t>NO35407/22</t>
  </si>
  <si>
    <t>Aiko av Vinterhiet</t>
  </si>
  <si>
    <t>NO35408/22</t>
  </si>
  <si>
    <t>Ace av Vinterhiet</t>
  </si>
  <si>
    <t>NO35492/22</t>
  </si>
  <si>
    <t>Byakko Dovre No Odayakana</t>
  </si>
  <si>
    <t>Løkenhagen  Camilla Hegland / Løkenhagen  Ole Christian Heesch</t>
  </si>
  <si>
    <t>NO35493/22</t>
  </si>
  <si>
    <t>Baku Koda No Odayakana</t>
  </si>
  <si>
    <t>NO35491/22</t>
  </si>
  <si>
    <t>Botana Nala No Odayakana</t>
  </si>
  <si>
    <t>NO35490/22</t>
  </si>
  <si>
    <t>Bahija Lilly G No Odayakana</t>
  </si>
  <si>
    <t>NO35489/22</t>
  </si>
  <si>
    <t>Bahira Lexi No Odayakana</t>
  </si>
  <si>
    <t>NO37258/22</t>
  </si>
  <si>
    <t>Vinternattas lille-Saga</t>
  </si>
  <si>
    <t>NO37259/22</t>
  </si>
  <si>
    <t>Vinternattas Enya</t>
  </si>
  <si>
    <t>NO37254/22</t>
  </si>
  <si>
    <t>Vinternattas Lilja</t>
  </si>
  <si>
    <t>NO37255/22</t>
  </si>
  <si>
    <t>Vinternattas Lahja</t>
  </si>
  <si>
    <t>NO37256/22</t>
  </si>
  <si>
    <t>Vinternattas Ipa</t>
  </si>
  <si>
    <t>NO37257/22</t>
  </si>
  <si>
    <t>Vinternattas Lille-Wilma</t>
  </si>
  <si>
    <t>NO34333/22</t>
  </si>
  <si>
    <t>Havnepotens Sweet Sika</t>
  </si>
  <si>
    <t>Havn, Silje Marie Grue</t>
  </si>
  <si>
    <t>NO34334/22</t>
  </si>
  <si>
    <t>Havnepotens A taste of Beauty</t>
  </si>
  <si>
    <t>NO34335/22</t>
  </si>
  <si>
    <t>Havnepotens Queen Bessie</t>
  </si>
  <si>
    <t>NO34336/22</t>
  </si>
  <si>
    <t>Havnepotens Awsome Saro</t>
  </si>
  <si>
    <t>NO34337/22</t>
  </si>
  <si>
    <t>Havnepotens Handsome Salto</t>
  </si>
  <si>
    <t>NO34338/22</t>
  </si>
  <si>
    <t>Havnepotens A strong paw of Terkel</t>
  </si>
  <si>
    <t>NO37062/22</t>
  </si>
  <si>
    <t>Royal Kira av Lappsangen</t>
  </si>
  <si>
    <t>NO37063/22</t>
  </si>
  <si>
    <t>Royal Kaisa av Lappsangen</t>
  </si>
  <si>
    <t>NO37064/22</t>
  </si>
  <si>
    <t>Royal Millie av Lappsangen</t>
  </si>
  <si>
    <t>NO37065/22</t>
  </si>
  <si>
    <t>Royal Melvin av Lappsangen</t>
  </si>
  <si>
    <t>NO37066/22</t>
  </si>
  <si>
    <t>Royal Lyra av Lappsangen</t>
  </si>
  <si>
    <t>NO37067/22</t>
  </si>
  <si>
    <t>Royal Miro av Lappsangen</t>
  </si>
  <si>
    <t>NO37303/22</t>
  </si>
  <si>
    <t>NO37304/22</t>
  </si>
  <si>
    <t>NO37305/22</t>
  </si>
  <si>
    <t>Loki</t>
  </si>
  <si>
    <t>NO40002/22</t>
  </si>
  <si>
    <t>Vestlabbens Aura</t>
  </si>
  <si>
    <t>NO40003/22</t>
  </si>
  <si>
    <t>Vestlabbens Alba</t>
  </si>
  <si>
    <t>NO40005/22</t>
  </si>
  <si>
    <t>Vestlabbens Aragon</t>
  </si>
  <si>
    <t>NO40004/22</t>
  </si>
  <si>
    <t>Vestlabbens Albus</t>
  </si>
  <si>
    <t>NO38204/22</t>
  </si>
  <si>
    <t>Lappehjertets Aurora Borealis Pirlo</t>
  </si>
  <si>
    <t>NO38205/22</t>
  </si>
  <si>
    <t>Lappehjertets Aurora Borealis Peski</t>
  </si>
  <si>
    <t>NO38206/22</t>
  </si>
  <si>
    <t>Lappehjertets Aurora Borealis Penti</t>
  </si>
  <si>
    <t>NO38207/22</t>
  </si>
  <si>
    <t>Lappehjertets Aurora Borealis Pilvi</t>
  </si>
  <si>
    <t>NO38208/22</t>
  </si>
  <si>
    <t>Lappehjertets Aurora Borealis Pippa</t>
  </si>
  <si>
    <t>NO38209/22</t>
  </si>
  <si>
    <t>Lappehjertets Aurora Borealis Petra</t>
  </si>
  <si>
    <t>NO38210/22</t>
  </si>
  <si>
    <t>Lappehjertets Aurora Borealis Peggy</t>
  </si>
  <si>
    <t>NO37369/22</t>
  </si>
  <si>
    <t>Brocaire's funny and loving</t>
  </si>
  <si>
    <t>NO37375/22</t>
  </si>
  <si>
    <t>Brocaire's stay happy be good</t>
  </si>
  <si>
    <t>NO37376/22</t>
  </si>
  <si>
    <t>Brocaire's Stay behind me always</t>
  </si>
  <si>
    <t>NO37377/22</t>
  </si>
  <si>
    <t>Brocaire's stay ready steady</t>
  </si>
  <si>
    <t>NO37378/22</t>
  </si>
  <si>
    <t>Brocaire's stay and be crazy</t>
  </si>
  <si>
    <t>NO37379/22</t>
  </si>
  <si>
    <t>Brocaire's funny and happy</t>
  </si>
  <si>
    <t>NO37374/22</t>
  </si>
  <si>
    <t>Brocaire's stay and love me</t>
  </si>
  <si>
    <t>NO37373/22</t>
  </si>
  <si>
    <t>Brocaire's stay at the top</t>
  </si>
  <si>
    <t>NO37372/22</t>
  </si>
  <si>
    <t>Brocaire's stay whith me honey</t>
  </si>
  <si>
    <t>NO37371/22</t>
  </si>
  <si>
    <t>Brocaire's stay forever</t>
  </si>
  <si>
    <t>NO37370/22</t>
  </si>
  <si>
    <t>Brocaire's funny and good</t>
  </si>
  <si>
    <t>NO37365/22</t>
  </si>
  <si>
    <t>Brocaire's funny and buzy</t>
  </si>
  <si>
    <t>NO37366/22</t>
  </si>
  <si>
    <t>Brocaire's stay and play</t>
  </si>
  <si>
    <t>NO37367/22</t>
  </si>
  <si>
    <t>Brocaire's funny and crazy</t>
  </si>
  <si>
    <t>NO37368/22</t>
  </si>
  <si>
    <t>Brocaire's funny and sweet</t>
  </si>
  <si>
    <t>FI21882/22</t>
  </si>
  <si>
    <t>Jehnajan Mahoton Mölisiä</t>
  </si>
  <si>
    <t>FI22678/18</t>
  </si>
  <si>
    <t>Pihkarinteen Goljatti</t>
  </si>
  <si>
    <t>FI44520/19</t>
  </si>
  <si>
    <t>Jehnajan Poly-Blonde</t>
  </si>
  <si>
    <t>NO38868/22</t>
  </si>
  <si>
    <t>Vik, Tor Jakob</t>
  </si>
  <si>
    <t>NO38869/22</t>
  </si>
  <si>
    <t>NO38870/22</t>
  </si>
  <si>
    <t>Ärja</t>
  </si>
  <si>
    <t>NO38096/22</t>
  </si>
  <si>
    <t>Myeiko's Kuling</t>
  </si>
  <si>
    <t>NO38097/22</t>
  </si>
  <si>
    <t>Myeiko's Kenai</t>
  </si>
  <si>
    <t>NO38098/22</t>
  </si>
  <si>
    <t>Myeiko's Kantos</t>
  </si>
  <si>
    <t>NO38099/22</t>
  </si>
  <si>
    <t>Myeiko's Kaja</t>
  </si>
  <si>
    <t>NO38100/22</t>
  </si>
  <si>
    <t>Myeiko's Karma</t>
  </si>
  <si>
    <t>NO38101/22</t>
  </si>
  <si>
    <t>Myeiko's Kiwi</t>
  </si>
  <si>
    <t>NO38102/22</t>
  </si>
  <si>
    <t>Myeiko's Keyla</t>
  </si>
  <si>
    <t>NO38103/22</t>
  </si>
  <si>
    <t>Myeiko's Kanel</t>
  </si>
  <si>
    <t>NO39841/22</t>
  </si>
  <si>
    <t>Lappehiets Deilige Frida</t>
  </si>
  <si>
    <t>NO39842/22</t>
  </si>
  <si>
    <t>Lappehiets Digge Mollie</t>
  </si>
  <si>
    <t>NO39843/22</t>
  </si>
  <si>
    <t>Lappehiets Delikate Lumi</t>
  </si>
  <si>
    <t>NO39844/22</t>
  </si>
  <si>
    <t>Lappehiets Drømmejenta Leah</t>
  </si>
  <si>
    <t>NO40209/22</t>
  </si>
  <si>
    <t>Vacker,  Josefine</t>
  </si>
  <si>
    <t>NO40210/22</t>
  </si>
  <si>
    <t>NO40211/22</t>
  </si>
  <si>
    <t>FI26484/22</t>
  </si>
  <si>
    <t>Pakkaspeikon Bella-Donna</t>
  </si>
  <si>
    <t>FI13495/16</t>
  </si>
  <si>
    <t>Lapinluomon Witus</t>
  </si>
  <si>
    <t>FI10488/19</t>
  </si>
  <si>
    <t>Pakkaspeikon Aamu</t>
  </si>
  <si>
    <t>NO39398/22</t>
  </si>
  <si>
    <t>Pom Shih's Heart</t>
  </si>
  <si>
    <t>Nylend Mariann Skaret</t>
  </si>
  <si>
    <t>NO39399/22</t>
  </si>
  <si>
    <t>Pom Shih's Huldra Av Vintervidda</t>
  </si>
  <si>
    <t>NO39400/22</t>
  </si>
  <si>
    <t>Pom Shih's Happy Monday</t>
  </si>
  <si>
    <t>NO39401/22</t>
  </si>
  <si>
    <t>Pom Shih's Hawk</t>
  </si>
  <si>
    <t>NO39402/22</t>
  </si>
  <si>
    <t>Pom Shih's Hot Boy</t>
  </si>
  <si>
    <t>NO40620/22</t>
  </si>
  <si>
    <t>Lapphunden's E - Torvi</t>
  </si>
  <si>
    <t>NO40621/22</t>
  </si>
  <si>
    <t>Lapphunden's E - Vida</t>
  </si>
  <si>
    <t>NO40622/22</t>
  </si>
  <si>
    <t>Lapphunden's E - Brimir</t>
  </si>
  <si>
    <t>NO40623/22</t>
  </si>
  <si>
    <t>Lapphunden's E - Baiko</t>
  </si>
  <si>
    <t>NO40624/22</t>
  </si>
  <si>
    <t>Lapphunden's Eik Leo</t>
  </si>
  <si>
    <t>NO40625/22</t>
  </si>
  <si>
    <t>Lapphunden's Eluca</t>
  </si>
  <si>
    <t>NO40626/22</t>
  </si>
  <si>
    <t>Lapphunden's E - Nero</t>
  </si>
  <si>
    <t>NO40627/22</t>
  </si>
  <si>
    <t>Lapphunden's Ero</t>
  </si>
  <si>
    <t>NO40628/22</t>
  </si>
  <si>
    <t>Solstjernas Mazda</t>
  </si>
  <si>
    <t>NO40629/22</t>
  </si>
  <si>
    <t>Solstjernas Mercedes</t>
  </si>
  <si>
    <t>NO40630/22</t>
  </si>
  <si>
    <t>Solstjernas MC Laren</t>
  </si>
  <si>
    <t>NO40631/22</t>
  </si>
  <si>
    <t>Solstjernas Mustang</t>
  </si>
  <si>
    <t>NO40632/22</t>
  </si>
  <si>
    <t>Solstjernas Maxus</t>
  </si>
  <si>
    <t>FI25763/22</t>
  </si>
  <si>
    <t>Ahulin Mriya</t>
  </si>
  <si>
    <t>FI16865/16</t>
  </si>
  <si>
    <t>Ahulin Faarao X</t>
  </si>
  <si>
    <t>FI10903/19</t>
  </si>
  <si>
    <t>Ahulin Esteri</t>
  </si>
  <si>
    <t>Ilvonen, Markus</t>
  </si>
  <si>
    <t>SE25715/2022</t>
  </si>
  <si>
    <t>Almlieds Xanto</t>
  </si>
  <si>
    <t>SE50807/2018</t>
  </si>
  <si>
    <t>Winners Team's Leah</t>
  </si>
  <si>
    <t>NO43336/22</t>
  </si>
  <si>
    <t>Kaino</t>
  </si>
  <si>
    <t>Antonsen, Rita Annie</t>
  </si>
  <si>
    <t>NO43335/22</t>
  </si>
  <si>
    <t>Koira</t>
  </si>
  <si>
    <t>NO42280/22</t>
  </si>
  <si>
    <t>Kalo Skilo's Ash Hopper Jelly</t>
  </si>
  <si>
    <t>NO42281/22</t>
  </si>
  <si>
    <t>Kalo Skilo's Storm Call</t>
  </si>
  <si>
    <t>NO42282/22</t>
  </si>
  <si>
    <t>Kalo Skilo's Frost Mirriam</t>
  </si>
  <si>
    <t>NO42283/22</t>
  </si>
  <si>
    <t>Kalo Skilo's Durnehviir</t>
  </si>
  <si>
    <t>NO42284/22</t>
  </si>
  <si>
    <t>Kalo Skilo's Odahviing</t>
  </si>
  <si>
    <t>NO42285/22</t>
  </si>
  <si>
    <t>Kalo Skilo's Vuljotnaak</t>
  </si>
  <si>
    <t>NO42286/22</t>
  </si>
  <si>
    <t>Kalo Skilo's Mirmulnir</t>
  </si>
  <si>
    <t>NO38883/22</t>
  </si>
  <si>
    <t>TorosLykkelabb Bente Viola</t>
  </si>
  <si>
    <t>Pettersen Torunn</t>
  </si>
  <si>
    <t>NO38884/22</t>
  </si>
  <si>
    <t>TorosLykkelabb Bror</t>
  </si>
  <si>
    <t>NO38885/22</t>
  </si>
  <si>
    <t>TorosLykkelabb Borghild</t>
  </si>
  <si>
    <t>NO38886/22</t>
  </si>
  <si>
    <t>TorosLykkelabb Bærtram</t>
  </si>
  <si>
    <t>NO41967/22</t>
  </si>
  <si>
    <t>Fjordpoten's The Greatest Showman</t>
  </si>
  <si>
    <t>NO41968/22</t>
  </si>
  <si>
    <t>Fjordpoten's Never Enough</t>
  </si>
  <si>
    <t>NO41969/22</t>
  </si>
  <si>
    <t>Fjordpoten's Circus King</t>
  </si>
  <si>
    <t>NO41970/22</t>
  </si>
  <si>
    <t>Fjordpoten's A Million Dreams</t>
  </si>
  <si>
    <t>NO41971/22</t>
  </si>
  <si>
    <t>Fjordpoten's Impossible Comes True</t>
  </si>
  <si>
    <t>NO41972/22</t>
  </si>
  <si>
    <t>Fjordpoten's Everything You Need</t>
  </si>
  <si>
    <t>NO41973/22</t>
  </si>
  <si>
    <t>Fjordpoten's The Brightest Colours</t>
  </si>
  <si>
    <t>NO51912/22</t>
  </si>
  <si>
    <t>Solem, Geir Arne</t>
  </si>
  <si>
    <t>NO51913/22</t>
  </si>
  <si>
    <t>Irja</t>
  </si>
  <si>
    <t>NO51909/22</t>
  </si>
  <si>
    <t>Bajazz</t>
  </si>
  <si>
    <t>NO51910/22</t>
  </si>
  <si>
    <t>NO51911/22</t>
  </si>
  <si>
    <t>Partao</t>
  </si>
  <si>
    <t>NO41683/22</t>
  </si>
  <si>
    <t>Lumikki Furia</t>
  </si>
  <si>
    <t>NO41682/22</t>
  </si>
  <si>
    <t>Lumikki Fox</t>
  </si>
  <si>
    <t>NO41681/22</t>
  </si>
  <si>
    <t>Lumikki Fagra</t>
  </si>
  <si>
    <t>NO41684/22</t>
  </si>
  <si>
    <t>Lumikki Falco</t>
  </si>
  <si>
    <t>NO41685/22</t>
  </si>
  <si>
    <t>Lumikki Fenris</t>
  </si>
  <si>
    <t>NO42822/22</t>
  </si>
  <si>
    <t>Àrbbola's Øverstkommanderende Ørja</t>
  </si>
  <si>
    <t>NO42823/22</t>
  </si>
  <si>
    <t>Àrbbola's Øyensten Øse</t>
  </si>
  <si>
    <t>NO37697/22</t>
  </si>
  <si>
    <t>Breaking The Rules I am Ragnar</t>
  </si>
  <si>
    <t>NO37698/22</t>
  </si>
  <si>
    <t>Breaking The Rules I am Bjorn</t>
  </si>
  <si>
    <t>NO37699/22</t>
  </si>
  <si>
    <t>Breaking The Rules I am Floki</t>
  </si>
  <si>
    <t>NO37700/22</t>
  </si>
  <si>
    <t>Breaking The Rules I am Rollo</t>
  </si>
  <si>
    <t>NO37701/22</t>
  </si>
  <si>
    <t>Breaking The Rules I am Lagertha</t>
  </si>
  <si>
    <t>NO37702/22</t>
  </si>
  <si>
    <t>Breaking The Rules I am Gunnhild</t>
  </si>
  <si>
    <t>NO40103/22</t>
  </si>
  <si>
    <t>Saana Vilja</t>
  </si>
  <si>
    <t>NO40104/22</t>
  </si>
  <si>
    <t>Mirre</t>
  </si>
  <si>
    <t>NO40105/22</t>
  </si>
  <si>
    <t>Hiiri Jerv</t>
  </si>
  <si>
    <t>NO40106/22</t>
  </si>
  <si>
    <t>Lumi Bjørn</t>
  </si>
  <si>
    <t>NO43001/22</t>
  </si>
  <si>
    <t>Nordic Teal Gaikatuike</t>
  </si>
  <si>
    <t>NO43002/22</t>
  </si>
  <si>
    <t>Nordic Teal Gaapo</t>
  </si>
  <si>
    <t>NO43003/22</t>
  </si>
  <si>
    <t>Nordic Teal Goljatti</t>
  </si>
  <si>
    <t>NO40973/22</t>
  </si>
  <si>
    <t>Jervehiet's Benja</t>
  </si>
  <si>
    <t>NO40974/22</t>
  </si>
  <si>
    <t>Jervehiet's Bopsy</t>
  </si>
  <si>
    <t>NO40975/22</t>
  </si>
  <si>
    <t>Jervehiet's Birna</t>
  </si>
  <si>
    <t>NO40976/22</t>
  </si>
  <si>
    <t>Jervehiet's Benita</t>
  </si>
  <si>
    <t>NO40977/22</t>
  </si>
  <si>
    <t>Jervehiet's Bendy</t>
  </si>
  <si>
    <t>NO40978/22</t>
  </si>
  <si>
    <t>Jervehiet's Bella</t>
  </si>
  <si>
    <t>NO40979/22</t>
  </si>
  <si>
    <t>Jervehiet's Bonzo</t>
  </si>
  <si>
    <t>NO40980/22</t>
  </si>
  <si>
    <t>Jervehiet's Bamse</t>
  </si>
  <si>
    <t>NO40981/22</t>
  </si>
  <si>
    <t>Jervehiet's Birk</t>
  </si>
  <si>
    <t>NO40982/22</t>
  </si>
  <si>
    <t>Jervehiet's Bilbo</t>
  </si>
  <si>
    <t>NO40983/22</t>
  </si>
  <si>
    <t>Jervehiet's Baias</t>
  </si>
  <si>
    <t>NO40984/22</t>
  </si>
  <si>
    <t>Jervehiet's Buddy</t>
  </si>
  <si>
    <t>NO38989/22</t>
  </si>
  <si>
    <t>RamstadRampen Cava</t>
  </si>
  <si>
    <t>NO38990/22</t>
  </si>
  <si>
    <t>RamstadRampen Cessa</t>
  </si>
  <si>
    <t>NO38991/22</t>
  </si>
  <si>
    <t>RamstadRampen Cirkus</t>
  </si>
  <si>
    <t>NO38992/22</t>
  </si>
  <si>
    <t>RamstadRampen Cæsar</t>
  </si>
  <si>
    <t>NO38993/22</t>
  </si>
  <si>
    <t>RamstadRampen Choco Lumi</t>
  </si>
  <si>
    <t>NO38994/22</t>
  </si>
  <si>
    <t>RamstadRampen Carbon Noor</t>
  </si>
  <si>
    <t>NO38995/22</t>
  </si>
  <si>
    <t>RamstadRampen Ciba</t>
  </si>
  <si>
    <t>NO43374/22</t>
  </si>
  <si>
    <t>Lappehjertets Bailey</t>
  </si>
  <si>
    <t>NO43375/22</t>
  </si>
  <si>
    <t>Lappehjertets Bianca</t>
  </si>
  <si>
    <t>NO43376/22</t>
  </si>
  <si>
    <t>Lappehjertets Bali</t>
  </si>
  <si>
    <t>NO43377/22</t>
  </si>
  <si>
    <t>Lappehjertets Bruno</t>
  </si>
  <si>
    <t>NO43378/22</t>
  </si>
  <si>
    <t>Lappehjertets Bobby</t>
  </si>
  <si>
    <t>SE32599/2022</t>
  </si>
  <si>
    <t>Lappizaros Jolly</t>
  </si>
  <si>
    <t>SE48183/2019</t>
  </si>
  <si>
    <t>Finda Qasper Dárki</t>
  </si>
  <si>
    <t>SE17450/2018</t>
  </si>
  <si>
    <t>Lappizaros Bejla</t>
  </si>
  <si>
    <t>FI29411/22</t>
  </si>
  <si>
    <t>Cantavia Pakkasaamu</t>
  </si>
  <si>
    <t>FI24154/14</t>
  </si>
  <si>
    <t>Taigahaun Pakkaspeikon Polkka</t>
  </si>
  <si>
    <t>FI35187/18</t>
  </si>
  <si>
    <t>Cantavia Riekonmarja</t>
  </si>
  <si>
    <t>Palukka, Petra</t>
  </si>
  <si>
    <t>NO41265/22</t>
  </si>
  <si>
    <t>Dompel Dimpel's Deutchland</t>
  </si>
  <si>
    <t>SE45081/2018</t>
  </si>
  <si>
    <t>Dynamic Angels Cash Out</t>
  </si>
  <si>
    <t>NO41266/22</t>
  </si>
  <si>
    <t>Dompel Dimpel's Rammstein</t>
  </si>
  <si>
    <t>NO41267/22</t>
  </si>
  <si>
    <t>Dompel Dimpel's Du Hast Keine Lust</t>
  </si>
  <si>
    <t>NO41268/22</t>
  </si>
  <si>
    <t>Dompel Dimpel's Mein Herz Brennt</t>
  </si>
  <si>
    <t>NO41269/22</t>
  </si>
  <si>
    <t>Dompel Dimpel's Ich Tu Dir Weh</t>
  </si>
  <si>
    <t>NO45448/22</t>
  </si>
  <si>
    <t>Lumikki Grym</t>
  </si>
  <si>
    <t>NO45452/22</t>
  </si>
  <si>
    <t>Lumikki Grace</t>
  </si>
  <si>
    <t>NO45451/22</t>
  </si>
  <si>
    <t>Lumikki Golly</t>
  </si>
  <si>
    <t>NO45450/22</t>
  </si>
  <si>
    <t>Lumikki Gosh</t>
  </si>
  <si>
    <t>NO45449/22</t>
  </si>
  <si>
    <t>Lumikki Gruul</t>
  </si>
  <si>
    <t>NO44297/22</t>
  </si>
  <si>
    <t>Lappekoias Wisting</t>
  </si>
  <si>
    <t>NO44298/22</t>
  </si>
  <si>
    <t>Lappekoias Whisky</t>
  </si>
  <si>
    <t>NO44299/22</t>
  </si>
  <si>
    <t>Lappekoias Wilma</t>
  </si>
  <si>
    <t>NO44300/22</t>
  </si>
  <si>
    <t>Lappekoias Wictoria</t>
  </si>
  <si>
    <t>NO44301/22</t>
  </si>
  <si>
    <t>Lappekoias Wilde</t>
  </si>
  <si>
    <t>NO46224/22</t>
  </si>
  <si>
    <t>Princess Leia</t>
  </si>
  <si>
    <t>NO46225/22</t>
  </si>
  <si>
    <t>Ellie</t>
  </si>
  <si>
    <t>NO46226/22</t>
  </si>
  <si>
    <t>Godric</t>
  </si>
  <si>
    <t>NO46227/22</t>
  </si>
  <si>
    <t>Anakin Koda</t>
  </si>
  <si>
    <t>NO46228/22</t>
  </si>
  <si>
    <t>Oonatuli</t>
  </si>
  <si>
    <t>NO46229/22</t>
  </si>
  <si>
    <t>Alastor Alfie</t>
  </si>
  <si>
    <t>NO46230/22</t>
  </si>
  <si>
    <t>Luke</t>
  </si>
  <si>
    <t>NO46725/22</t>
  </si>
  <si>
    <t>Nordic Teal Hunajainen</t>
  </si>
  <si>
    <t>NO46726/22</t>
  </si>
  <si>
    <t>Nordic Teal Hulivili</t>
  </si>
  <si>
    <t>NO46727/22</t>
  </si>
  <si>
    <t>Nordic Teal Hyvätuuli</t>
  </si>
  <si>
    <t>NO46728/22</t>
  </si>
  <si>
    <t>Nordic Teal Heinärenki</t>
  </si>
  <si>
    <t>NO46729/22</t>
  </si>
  <si>
    <t>Nordic Teal Hallikainen</t>
  </si>
  <si>
    <t>NO46730/22</t>
  </si>
  <si>
    <t>Nordic Teal Huuraparta</t>
  </si>
  <si>
    <t>NO48221/22</t>
  </si>
  <si>
    <t>Lappehiets Elskelige Vinga</t>
  </si>
  <si>
    <t>NO48222/22</t>
  </si>
  <si>
    <t>Lappehiets Eneståande Ronja</t>
  </si>
  <si>
    <t>NO48223/22</t>
  </si>
  <si>
    <t>Lappehiets Eventyrlystne Tuula</t>
  </si>
  <si>
    <t>NO46784/22</t>
  </si>
  <si>
    <t>Keiserkrona's Adelige Abzu</t>
  </si>
  <si>
    <t>NO46785/22</t>
  </si>
  <si>
    <t>Keiserkrona's Adelige Salto</t>
  </si>
  <si>
    <t>NO46786/22</t>
  </si>
  <si>
    <t>Keiserkrona's Adelige Láras</t>
  </si>
  <si>
    <t>NO46787/22</t>
  </si>
  <si>
    <t>Keiserkrona's Adelige Målte</t>
  </si>
  <si>
    <t>NO46788/22</t>
  </si>
  <si>
    <t>Keiserkrona's Adelige Ailo</t>
  </si>
  <si>
    <t>NO46789/22</t>
  </si>
  <si>
    <t>Keiserkrona's Adelige Alva</t>
  </si>
  <si>
    <t>NO46790/22</t>
  </si>
  <si>
    <t>Keiserkrona's Adelige Lurfi</t>
  </si>
  <si>
    <t>NO45780/22</t>
  </si>
  <si>
    <t>Lykketunet's Magiske Enzo</t>
  </si>
  <si>
    <t>NO45781/22</t>
  </si>
  <si>
    <t>Lykketunet's Magiske Tobby</t>
  </si>
  <si>
    <t>NO45782/22</t>
  </si>
  <si>
    <t>Lykketunet's Magiske Trenna</t>
  </si>
  <si>
    <t>NO45783/22</t>
  </si>
  <si>
    <t>Lykketunet's Magiske Firenza</t>
  </si>
  <si>
    <t>NO45784/22</t>
  </si>
  <si>
    <t>Lykketunet's Magiske Femila</t>
  </si>
  <si>
    <t>NO46097/22</t>
  </si>
  <si>
    <t>Nallepotens Akia</t>
  </si>
  <si>
    <t>Drivenes Silje</t>
  </si>
  <si>
    <t>NO46098/22</t>
  </si>
  <si>
    <t>Nallepotens Afelix</t>
  </si>
  <si>
    <t>NO46099/22</t>
  </si>
  <si>
    <t>Nallepotens Abigail «cause of joy»</t>
  </si>
  <si>
    <t>NO46100/22</t>
  </si>
  <si>
    <t>Nallepotens Acilla</t>
  </si>
  <si>
    <t>NO46101/22</t>
  </si>
  <si>
    <t>Nallepotens Amio</t>
  </si>
  <si>
    <t>NO48694/22</t>
  </si>
  <si>
    <t>Søsveens Tuuli</t>
  </si>
  <si>
    <t>NO48695/22</t>
  </si>
  <si>
    <t>Søsveens Myrsky</t>
  </si>
  <si>
    <t>NO48700/22</t>
  </si>
  <si>
    <t>Søsveens Rakeita</t>
  </si>
  <si>
    <t>NO48699/22</t>
  </si>
  <si>
    <t>Søsveens Taivas</t>
  </si>
  <si>
    <t>NO48698/22</t>
  </si>
  <si>
    <t>Søsveens Aurinko</t>
  </si>
  <si>
    <t>NO48697/22</t>
  </si>
  <si>
    <t>Søsveens Sade</t>
  </si>
  <si>
    <t>NO48696/22</t>
  </si>
  <si>
    <t>Søsveens Hurrikaani</t>
  </si>
  <si>
    <t>NO47459/22</t>
  </si>
  <si>
    <t>Mallalasse's Ronja3</t>
  </si>
  <si>
    <t>NO47460/22</t>
  </si>
  <si>
    <t>Mallalasse's Rosita Kiitos</t>
  </si>
  <si>
    <t>NO47461/22</t>
  </si>
  <si>
    <t>Mallalasse's Roxy</t>
  </si>
  <si>
    <t>NO47462/22</t>
  </si>
  <si>
    <t>Mallalasse's Risku Otsu</t>
  </si>
  <si>
    <t>NO48392/22</t>
  </si>
  <si>
    <t>Lappehjertets Aaro</t>
  </si>
  <si>
    <t>FI29875/20</t>
  </si>
  <si>
    <t>Expected Aladdin</t>
  </si>
  <si>
    <t>NO48387/22</t>
  </si>
  <si>
    <t>Lappehjertets Alma</t>
  </si>
  <si>
    <t>NO48388/22</t>
  </si>
  <si>
    <t>Lappehjertets Ailo</t>
  </si>
  <si>
    <t>NO48389/22</t>
  </si>
  <si>
    <t>Lappehjertets Aimo</t>
  </si>
  <si>
    <t>NO48390/22</t>
  </si>
  <si>
    <t>Lappehjertets Akiro</t>
  </si>
  <si>
    <t>NO48391/22</t>
  </si>
  <si>
    <t>Lappehjertets Aamu</t>
  </si>
  <si>
    <t>NO45170/22</t>
  </si>
  <si>
    <t>Chandy-paps Favoritittiti Kiito</t>
  </si>
  <si>
    <t>NO45171/22</t>
  </si>
  <si>
    <t>Chandy-paps Fiksu Karhu</t>
  </si>
  <si>
    <t>NO45172/22</t>
  </si>
  <si>
    <t>Chandy-paps Fuurymiro Kaiku</t>
  </si>
  <si>
    <t>NO45173/22</t>
  </si>
  <si>
    <t>Chandy-paps Fiinatuuli Kiili</t>
  </si>
  <si>
    <t>NO45174/22</t>
  </si>
  <si>
    <t>Chandy-paps Fiinibano Koira</t>
  </si>
  <si>
    <t>NO46437/22</t>
  </si>
  <si>
    <t>Lappikita's Sally</t>
  </si>
  <si>
    <t>Ljøkelsøy Karen/ Solli Terje</t>
  </si>
  <si>
    <t>NO46438/22</t>
  </si>
  <si>
    <t>Lappikita's Lizzi</t>
  </si>
  <si>
    <t>NO46439/22</t>
  </si>
  <si>
    <t>Lappikita's Kari T.</t>
  </si>
  <si>
    <t>NO46440/22</t>
  </si>
  <si>
    <t>Lappikita's Mia</t>
  </si>
  <si>
    <t>NO46441/22</t>
  </si>
  <si>
    <t>Lappikita's Tia</t>
  </si>
  <si>
    <t>NO46605/22</t>
  </si>
  <si>
    <t>Lappe Tikko's Anton</t>
  </si>
  <si>
    <t>NO46606/22</t>
  </si>
  <si>
    <t>Lappe Tikko's A -Simba</t>
  </si>
  <si>
    <t>NO46607/22</t>
  </si>
  <si>
    <t>Lappe Tikko's A-Fenris</t>
  </si>
  <si>
    <t>NO46608/22</t>
  </si>
  <si>
    <t>Lappe Tikko's Annie</t>
  </si>
  <si>
    <t>NO45779/22</t>
  </si>
  <si>
    <t>Ohana nui `s Lyanna Stark</t>
  </si>
  <si>
    <t>Udnes Ronny S/ Bergvik Tonje Eirin</t>
  </si>
  <si>
    <t>NO45774/22</t>
  </si>
  <si>
    <t>Ohana nui `s Daario Naharis</t>
  </si>
  <si>
    <t>NO45775/22</t>
  </si>
  <si>
    <t>Ohana nui `s Arya Stark</t>
  </si>
  <si>
    <t>NO45776/22</t>
  </si>
  <si>
    <t>Ohana nui `s Sansa Stark</t>
  </si>
  <si>
    <t>NO45778/22</t>
  </si>
  <si>
    <t>Ohana nui `s Asha Greyjoy</t>
  </si>
  <si>
    <t>NO45777/22</t>
  </si>
  <si>
    <t>Ohana nui `s Tyrion Lannister</t>
  </si>
  <si>
    <t>NO43239/22</t>
  </si>
  <si>
    <t>Breaking The Rules Just like Loras</t>
  </si>
  <si>
    <t>NO43240/22</t>
  </si>
  <si>
    <t>Breaking The Rules Just like Renly</t>
  </si>
  <si>
    <t>NO43241/22</t>
  </si>
  <si>
    <t>Breaking The Rules Just like Yara</t>
  </si>
  <si>
    <t>NO43242/22</t>
  </si>
  <si>
    <t>Breaking The Rules Just Daenerys</t>
  </si>
  <si>
    <t>NO43243/22</t>
  </si>
  <si>
    <t>Breaking The Rules Just Margaery</t>
  </si>
  <si>
    <t>NO43244/22</t>
  </si>
  <si>
    <t>Breaking The Rules Just Ygritte</t>
  </si>
  <si>
    <t>NO48880/22</t>
  </si>
  <si>
    <t>Vestlabbens Japp</t>
  </si>
  <si>
    <t>NO48881/22</t>
  </si>
  <si>
    <t>Vestlabbens Jessi</t>
  </si>
  <si>
    <t>NO48879/22</t>
  </si>
  <si>
    <t>Vestlabbens Johnny</t>
  </si>
  <si>
    <t>NO47122/22</t>
  </si>
  <si>
    <t>LappUlla's Cola</t>
  </si>
  <si>
    <t>NO47123/22</t>
  </si>
  <si>
    <t>LappUlla's Chica</t>
  </si>
  <si>
    <t>NO47124/22</t>
  </si>
  <si>
    <t>LappUlla's Coda</t>
  </si>
  <si>
    <t>NO47125/22</t>
  </si>
  <si>
    <t>LappUlla's Candy</t>
  </si>
  <si>
    <t>NO47126/22</t>
  </si>
  <si>
    <t>LappUlla's Caisa</t>
  </si>
  <si>
    <t>NO49015/22</t>
  </si>
  <si>
    <t>Søsveens Taskurapu</t>
  </si>
  <si>
    <t>NO49016/22</t>
  </si>
  <si>
    <t>Søsveens Meritähti</t>
  </si>
  <si>
    <t>NO49017/22</t>
  </si>
  <si>
    <t>Søsveens Merisiili</t>
  </si>
  <si>
    <t>NO49018/22</t>
  </si>
  <si>
    <t>Søsveens Hummeri</t>
  </si>
  <si>
    <t>NO49019/22</t>
  </si>
  <si>
    <t>Søsveens Merihevonen</t>
  </si>
  <si>
    <t>NO49243/22</t>
  </si>
  <si>
    <t>Lappehjertets Rock Glam</t>
  </si>
  <si>
    <t>NO49244/22</t>
  </si>
  <si>
    <t>Lappehjertets Rock Glitter</t>
  </si>
  <si>
    <t>NO49245/22</t>
  </si>
  <si>
    <t>Lappehjertets Rock Candy</t>
  </si>
  <si>
    <t>NO49246/22</t>
  </si>
  <si>
    <t>Lappehjertets Rock Dream</t>
  </si>
  <si>
    <t>NO49247/22</t>
  </si>
  <si>
    <t>Lappehjertets Rock Star</t>
  </si>
  <si>
    <t>NO49248/22</t>
  </si>
  <si>
    <t>Lappehjertets Rock Magic</t>
  </si>
  <si>
    <t>NO49249/22</t>
  </si>
  <si>
    <t>Lappehjertets Rock Otto</t>
  </si>
  <si>
    <t>NO44497/22</t>
  </si>
  <si>
    <t>Holt, Martin Ekmann</t>
  </si>
  <si>
    <t>NO44498/22</t>
  </si>
  <si>
    <t>Zita</t>
  </si>
  <si>
    <t>NO44499/22</t>
  </si>
  <si>
    <t>NO44500/22</t>
  </si>
  <si>
    <t>SE38970/2022</t>
  </si>
  <si>
    <t>Lapinlunas Hallanuttu</t>
  </si>
  <si>
    <t>NO49801/22</t>
  </si>
  <si>
    <t>C-Kira</t>
  </si>
  <si>
    <t>NO49802/22</t>
  </si>
  <si>
    <t>C-Max</t>
  </si>
  <si>
    <t>NO49803/22</t>
  </si>
  <si>
    <t>C-Luna</t>
  </si>
  <si>
    <t>NO49804/22</t>
  </si>
  <si>
    <t>C-Alika</t>
  </si>
  <si>
    <t>NO49805/22</t>
  </si>
  <si>
    <t>C-Fia</t>
  </si>
  <si>
    <t>NO49806/22</t>
  </si>
  <si>
    <t>C-Myrtel</t>
  </si>
  <si>
    <t>NO47376/22</t>
  </si>
  <si>
    <t>Alnopa Nyyrikki</t>
  </si>
  <si>
    <t>NO47377/22</t>
  </si>
  <si>
    <t>Alnopa Ukonvasara</t>
  </si>
  <si>
    <t>NO47378/22</t>
  </si>
  <si>
    <t>Alnopa Pyhä Äkräs</t>
  </si>
  <si>
    <t>NO47379/22</t>
  </si>
  <si>
    <t>Alnopa Seppo</t>
  </si>
  <si>
    <t>NO47380/22</t>
  </si>
  <si>
    <t>Alnopa Tuuri</t>
  </si>
  <si>
    <t>NO49791/22</t>
  </si>
  <si>
    <t>Birk -to</t>
  </si>
  <si>
    <t>NO49790/22</t>
  </si>
  <si>
    <t>Birk -en</t>
  </si>
  <si>
    <t>NO49793/22</t>
  </si>
  <si>
    <t>Tobias</t>
  </si>
  <si>
    <t>NO49792/22</t>
  </si>
  <si>
    <t>Isbjørn</t>
  </si>
  <si>
    <t>NO49794/22</t>
  </si>
  <si>
    <t>NO46840/22</t>
  </si>
  <si>
    <t>Henny</t>
  </si>
  <si>
    <t>Tårland, Tone bente steine</t>
  </si>
  <si>
    <t>NO46841/22</t>
  </si>
  <si>
    <t>NO46842/22</t>
  </si>
  <si>
    <t>NO46838/22</t>
  </si>
  <si>
    <t>NO46839/22</t>
  </si>
  <si>
    <t>NO45515/22</t>
  </si>
  <si>
    <t>Lumi Pakella's Mango</t>
  </si>
  <si>
    <t>NO45520/22</t>
  </si>
  <si>
    <t>Lumi Pakella's Mozart</t>
  </si>
  <si>
    <t>NO45519/22</t>
  </si>
  <si>
    <t>Lumi Pakella's Mick</t>
  </si>
  <si>
    <t>NO45518/22</t>
  </si>
  <si>
    <t>Lumi Pakella's Mojito</t>
  </si>
  <si>
    <t>NO45516/22</t>
  </si>
  <si>
    <t>Lumi Pakella's Mille</t>
  </si>
  <si>
    <t>NO45517/22</t>
  </si>
  <si>
    <t>Lumi Pakella's Molly</t>
  </si>
  <si>
    <t>NO47610/22</t>
  </si>
  <si>
    <t>Dompel Dimpel's TikTok</t>
  </si>
  <si>
    <t>NO47611/22</t>
  </si>
  <si>
    <t>Dompel Dimpel's Snapchat</t>
  </si>
  <si>
    <t>NO47612/22</t>
  </si>
  <si>
    <t>Dompel Dimpel's Messenger</t>
  </si>
  <si>
    <t>NO47613/22</t>
  </si>
  <si>
    <t>Dompel Dimpel's icq</t>
  </si>
  <si>
    <t>NO47614/22</t>
  </si>
  <si>
    <t>Dompel Dimpel's Twitter</t>
  </si>
  <si>
    <t>NO47615/22</t>
  </si>
  <si>
    <t>Dompel Dimpel's #Instagram</t>
  </si>
  <si>
    <t>NO47616/22</t>
  </si>
  <si>
    <t>Dompel Dimpel's Google</t>
  </si>
  <si>
    <t>NO49312/22</t>
  </si>
  <si>
    <t>Articpro's Higwayman</t>
  </si>
  <si>
    <t>NO49313/22</t>
  </si>
  <si>
    <t>Articpro's Happy Harmony</t>
  </si>
  <si>
    <t>NO49314/22</t>
  </si>
  <si>
    <t>Articpro's Heartbreaker</t>
  </si>
  <si>
    <t>NO49315/22</t>
  </si>
  <si>
    <t>Articpro's Hercules</t>
  </si>
  <si>
    <t>NO49316/22</t>
  </si>
  <si>
    <t>Articpro's Howling Hunter</t>
  </si>
  <si>
    <t>NO49317/22</t>
  </si>
  <si>
    <t>Articpro's Handsome Hero</t>
  </si>
  <si>
    <t>SE40435/2022</t>
  </si>
  <si>
    <t>Eldtassens Burning Bonfire</t>
  </si>
  <si>
    <t>SE27224/2019</t>
  </si>
  <si>
    <t>Samegulds Jubilee Legolas</t>
  </si>
  <si>
    <t>SE20577/2019</t>
  </si>
  <si>
    <t>Black Track's Gnistra</t>
  </si>
  <si>
    <t>Sörensen, Catarina</t>
  </si>
  <si>
    <t>NO52101/22</t>
  </si>
  <si>
    <t>Søsveens Keskiyön Aurinko</t>
  </si>
  <si>
    <t>NO52102/22</t>
  </si>
  <si>
    <t>Søsveens Pyörremyrsky</t>
  </si>
  <si>
    <t>NO52103/22</t>
  </si>
  <si>
    <t>Søsveens Sateenkaari</t>
  </si>
  <si>
    <t>NO52104/22</t>
  </si>
  <si>
    <t>Søsveens Hiekkamyrsky</t>
  </si>
  <si>
    <t>NO52105/22</t>
  </si>
  <si>
    <t>Søsveens Revontuli</t>
  </si>
  <si>
    <t>NO52106/22</t>
  </si>
  <si>
    <t>Søsveens Salama</t>
  </si>
  <si>
    <t>FI38994/22</t>
  </si>
  <si>
    <t>PEIKKOVUOREN PALLEROPILVI</t>
  </si>
  <si>
    <t>FI46548/19</t>
  </si>
  <si>
    <t>NO50969/22</t>
  </si>
  <si>
    <t>Fjordpoten's Summer Flirt</t>
  </si>
  <si>
    <t>NO50970/22</t>
  </si>
  <si>
    <t>Fjordpoten's Summer Shade</t>
  </si>
  <si>
    <t>NO50971/22</t>
  </si>
  <si>
    <t>Fjordpoten's Summer Chill</t>
  </si>
  <si>
    <t>NO50975/22</t>
  </si>
  <si>
    <t>Fjordpoten's Summer Night</t>
  </si>
  <si>
    <t>NO50972/22</t>
  </si>
  <si>
    <t>Fjordpoten's Summer Storm</t>
  </si>
  <si>
    <t>NO50973/22</t>
  </si>
  <si>
    <t>Fjordpoten's Summer Love</t>
  </si>
  <si>
    <t>NO50974/22</t>
  </si>
  <si>
    <t>Fjordpoten's Summer Breeze</t>
  </si>
  <si>
    <t>NO51748/22</t>
  </si>
  <si>
    <t>Lønnelappen LuNo Nansen</t>
  </si>
  <si>
    <t>NO51749/22</t>
  </si>
  <si>
    <t>Lønnelappen LuNo Neo</t>
  </si>
  <si>
    <t>NO51750/22</t>
  </si>
  <si>
    <t>Lønnelappen LuNo Vega</t>
  </si>
  <si>
    <t>NO51751/22</t>
  </si>
  <si>
    <t>Lønnelappen LuNo Villemo</t>
  </si>
  <si>
    <t>NO51752/22</t>
  </si>
  <si>
    <t>Lønnelappen LuNo Varga</t>
  </si>
  <si>
    <t>FI40362/22</t>
  </si>
  <si>
    <t>Paukapää Irokeesi</t>
  </si>
  <si>
    <t>NO51319/22</t>
  </si>
  <si>
    <t>Pepsi Happy To Be Born</t>
  </si>
  <si>
    <t>Mossum, Ruth-wenche</t>
  </si>
  <si>
    <t>NO51320/22</t>
  </si>
  <si>
    <t>Rex The Obvious King</t>
  </si>
  <si>
    <t>NO51321/22</t>
  </si>
  <si>
    <t>Nico The Happiest Boy</t>
  </si>
  <si>
    <t>NO51322/22</t>
  </si>
  <si>
    <t>Ronja The Beauty</t>
  </si>
  <si>
    <t>NO51323/22</t>
  </si>
  <si>
    <t>Baluba Just Happy</t>
  </si>
  <si>
    <t>NO51324/22</t>
  </si>
  <si>
    <t>Skye A Queen Is Born</t>
  </si>
  <si>
    <t>SE38277/2022</t>
  </si>
  <si>
    <t>SE55571/2017</t>
  </si>
  <si>
    <t>Big Brawehearts Frank</t>
  </si>
  <si>
    <t>SE45287/2016</t>
  </si>
  <si>
    <t>Fairdogs Salmi</t>
  </si>
  <si>
    <t>SE42861/2022</t>
  </si>
  <si>
    <t>Strix's Mirai</t>
  </si>
  <si>
    <t>SE59633/2019</t>
  </si>
  <si>
    <t>Brickebo's Vintra</t>
  </si>
  <si>
    <t>NO51473/22</t>
  </si>
  <si>
    <t>Kalo Skilo's SaiStrikin Raphael</t>
  </si>
  <si>
    <t>NO51474/22</t>
  </si>
  <si>
    <t>Kalo Skilo's BõDefendin Donatello</t>
  </si>
  <si>
    <t>NO51475/22</t>
  </si>
  <si>
    <t>Kalo Skilo's KatanaWieldin Leonardo</t>
  </si>
  <si>
    <t>NO51476/22</t>
  </si>
  <si>
    <t>Kalo Skilo's NunChakin Michelangelo</t>
  </si>
  <si>
    <t>NO52803/22</t>
  </si>
  <si>
    <t>Lappekoias Xtra Kai</t>
  </si>
  <si>
    <t>NO52976/22</t>
  </si>
  <si>
    <t>Arcanorums Storm i Trollriket</t>
  </si>
  <si>
    <t>NO52977/22</t>
  </si>
  <si>
    <t>Arcanorums Solan Trollklypa</t>
  </si>
  <si>
    <t>NO52974/22</t>
  </si>
  <si>
    <t>Arcanorums Samina Trollungen</t>
  </si>
  <si>
    <t>NO52973/22</t>
  </si>
  <si>
    <t>Arcanorums Sissi Trolltussa</t>
  </si>
  <si>
    <t>NO52972/22</t>
  </si>
  <si>
    <t>Arcanorums Shila Trollhuldra</t>
  </si>
  <si>
    <t>NO52975/22</t>
  </si>
  <si>
    <t>Arcanorums Santo Trolljeger</t>
  </si>
  <si>
    <t>NO51379/22</t>
  </si>
  <si>
    <t>Lappekoias Ylvis</t>
  </si>
  <si>
    <t>NO51380/22</t>
  </si>
  <si>
    <t>Lappekoias Ymir</t>
  </si>
  <si>
    <t>NO51381/22</t>
  </si>
  <si>
    <t>Lappekoias Ylva</t>
  </si>
  <si>
    <t>NO51382/22</t>
  </si>
  <si>
    <t>Lappekoias Yme</t>
  </si>
  <si>
    <t>NO51383/22</t>
  </si>
  <si>
    <t>Lappekoias Ysme</t>
  </si>
  <si>
    <t>NO51348/22</t>
  </si>
  <si>
    <t>ArcticAlpha's Adventure Awaits</t>
  </si>
  <si>
    <t>Bjørkestøl  Hannah Karoline</t>
  </si>
  <si>
    <t>NO51349/22</t>
  </si>
  <si>
    <t>ArcticAlpha's A Million Dreams</t>
  </si>
  <si>
    <t>NO51350/22</t>
  </si>
  <si>
    <t>ArcticAlpha's Ain't She Sweet</t>
  </si>
  <si>
    <t>NO51351/22</t>
  </si>
  <si>
    <t>ArcticAlpha's Adore You</t>
  </si>
  <si>
    <t>NO51352/22</t>
  </si>
  <si>
    <t>ArcticAlpha's Afraid Of Nothing</t>
  </si>
  <si>
    <t>NO53458/22</t>
  </si>
  <si>
    <t>Solstjernas Never Again</t>
  </si>
  <si>
    <t>NO53459/22</t>
  </si>
  <si>
    <t>Solstjernas Never Enough</t>
  </si>
  <si>
    <t>NO53460/22</t>
  </si>
  <si>
    <t>Solstjernas Nice to meet you</t>
  </si>
  <si>
    <t>NO53461/22</t>
  </si>
  <si>
    <t>Solstjernas Nothing Else Matter</t>
  </si>
  <si>
    <t>NO53462/22</t>
  </si>
  <si>
    <t>Solstjernas No Matter What</t>
  </si>
  <si>
    <t>NO53463/22</t>
  </si>
  <si>
    <t>Solstjernas Never Say Goodbye</t>
  </si>
  <si>
    <t>NO51353/22</t>
  </si>
  <si>
    <t>ArcticAlpha's Art Of Love</t>
  </si>
  <si>
    <t>NO51354/22</t>
  </si>
  <si>
    <t>ArcticAlpha's All Eyes On You</t>
  </si>
  <si>
    <t>NO51279/22</t>
  </si>
  <si>
    <t>Dompel Dimpel's Bob the Minion</t>
  </si>
  <si>
    <t>NO51280/22</t>
  </si>
  <si>
    <t>Dompel Dimpel's Scarlett Overkill</t>
  </si>
  <si>
    <t>NO51281/22</t>
  </si>
  <si>
    <t>Dompel Dimpel's Lucy Wild</t>
  </si>
  <si>
    <t>NO53241/22</t>
  </si>
  <si>
    <t>Lumikki Haika</t>
  </si>
  <si>
    <t>NO53242/22</t>
  </si>
  <si>
    <t>Lumikki Helmi</t>
  </si>
  <si>
    <t>NO53243/22</t>
  </si>
  <si>
    <t>Lumikki Hero</t>
  </si>
  <si>
    <t>NO53244/22</t>
  </si>
  <si>
    <t>Lumikki Humle</t>
  </si>
  <si>
    <t>NO53245/22</t>
  </si>
  <si>
    <t>Lumikki Hrafn</t>
  </si>
  <si>
    <t>NO51390/22</t>
  </si>
  <si>
    <t>Lappekoias Zofie</t>
  </si>
  <si>
    <t>NO51391/22</t>
  </si>
  <si>
    <t>Lappekoias Zoe</t>
  </si>
  <si>
    <t>NO51392/22</t>
  </si>
  <si>
    <t>Lappekoias Zita</t>
  </si>
  <si>
    <t>NO51393/22</t>
  </si>
  <si>
    <t>Lappekoias Zana</t>
  </si>
  <si>
    <t>NO51394/22</t>
  </si>
  <si>
    <t>Lappekoias Zallie</t>
  </si>
  <si>
    <t>NO51395/22</t>
  </si>
  <si>
    <t>Lappekoias Zuzi</t>
  </si>
  <si>
    <t>NO51396/22</t>
  </si>
  <si>
    <t>Lappekoias Zac</t>
  </si>
  <si>
    <t>NO51397/22</t>
  </si>
  <si>
    <t>Lappekoias Zanto</t>
  </si>
  <si>
    <t>NO51398/22</t>
  </si>
  <si>
    <t>Lappekoias Zeppelin</t>
  </si>
  <si>
    <t>LOF5CFILA5787/0</t>
  </si>
  <si>
    <t>Aegirsson tsuperfiant hop hop hop</t>
  </si>
  <si>
    <t>LOF53703/443</t>
  </si>
  <si>
    <t>Aegirsson Poet Todd Anderson</t>
  </si>
  <si>
    <t>LOF55787/0</t>
  </si>
  <si>
    <t>Aegirsson Tsupefiant Hop Hop Hop</t>
  </si>
  <si>
    <t>LOF55790/0</t>
  </si>
  <si>
    <t>Aegirsson Tsupefiant Rrrrrr</t>
  </si>
  <si>
    <t>NO52644/22</t>
  </si>
  <si>
    <t>Egwene Al'Vere av Morgentaakedalen</t>
  </si>
  <si>
    <t>NO52645/22</t>
  </si>
  <si>
    <t>Perrin Aybara av Morgentaakedalen</t>
  </si>
  <si>
    <t>NO52646/22</t>
  </si>
  <si>
    <t>Rand al'Thor av Morgentaakedalen</t>
  </si>
  <si>
    <t>NO52647/22</t>
  </si>
  <si>
    <t>Mat Cauthon av Morgentaakedalen</t>
  </si>
  <si>
    <t>NO54368/22</t>
  </si>
  <si>
    <t>Nordic Teal Iltatuuli</t>
  </si>
  <si>
    <t>NO54369/22</t>
  </si>
  <si>
    <t>Nordic Teal Ilmakitara</t>
  </si>
  <si>
    <t>NO54370/22</t>
  </si>
  <si>
    <t>Nordic Teal Ikuinen</t>
  </si>
  <si>
    <t>NO54371/22</t>
  </si>
  <si>
    <t>Nordic Teal Ikämieli</t>
  </si>
  <si>
    <t>NO54372/22</t>
  </si>
  <si>
    <t>Nordic Teal Idjastallu</t>
  </si>
  <si>
    <t>NO51994/22</t>
  </si>
  <si>
    <t>Chandy-paps Rødhette</t>
  </si>
  <si>
    <t>NO51995/22</t>
  </si>
  <si>
    <t>Chandy-paps Askepott</t>
  </si>
  <si>
    <t>NO51990/22</t>
  </si>
  <si>
    <t>Chandy-paps Askeladden Bruneilo</t>
  </si>
  <si>
    <t>NO51991/22</t>
  </si>
  <si>
    <t>Chandy-paps Tornerose</t>
  </si>
  <si>
    <t>NO51992/22</t>
  </si>
  <si>
    <t>Chandy-paps Snehvit</t>
  </si>
  <si>
    <t>NO51993/22</t>
  </si>
  <si>
    <t>Chandy-paps Tommelise</t>
  </si>
  <si>
    <t>NO52281/22</t>
  </si>
  <si>
    <t>Dompel Dimpel's Hippo Camp Triton</t>
  </si>
  <si>
    <t>FI38242/17</t>
  </si>
  <si>
    <t>Expected Americano</t>
  </si>
  <si>
    <t>NO52282/22</t>
  </si>
  <si>
    <t>Dompel Dimpel's Titiana Cressida</t>
  </si>
  <si>
    <t>LOF55771/0</t>
  </si>
  <si>
    <t>Aegirsson Tsemppia Love</t>
  </si>
  <si>
    <t>SE27042/2017</t>
  </si>
  <si>
    <t>Lapinlumon Bossu</t>
  </si>
  <si>
    <t>NO54563/22</t>
  </si>
  <si>
    <t>Lappelands Kesäinen Tuuli</t>
  </si>
  <si>
    <t>NO54564/22</t>
  </si>
  <si>
    <t>Lappelands Kesäinen Tanssi</t>
  </si>
  <si>
    <t>NO54565/22</t>
  </si>
  <si>
    <t>Lappelands Lumipallo</t>
  </si>
  <si>
    <t>NO54566/22</t>
  </si>
  <si>
    <t>Lappelands Lumiukko</t>
  </si>
  <si>
    <t>NO54567/22</t>
  </si>
  <si>
    <t>Lappelands Lumimyrski</t>
  </si>
  <si>
    <t>NO54568/22</t>
  </si>
  <si>
    <t>Lappelands Kesäinen Taivas</t>
  </si>
  <si>
    <t>NO52737/22</t>
  </si>
  <si>
    <t>Mjøshuldras Luna la Luna</t>
  </si>
  <si>
    <t>Samuelsen Stine Sofie</t>
  </si>
  <si>
    <t>NO52736/22</t>
  </si>
  <si>
    <t>Mjøshuldras Daisy May</t>
  </si>
  <si>
    <t>NO52735/22</t>
  </si>
  <si>
    <t>Mjøshuldras Herligste Sigrid Biola</t>
  </si>
  <si>
    <t>NO52738/22</t>
  </si>
  <si>
    <t>Mjøshuldras Majka</t>
  </si>
  <si>
    <t>NO52739/22</t>
  </si>
  <si>
    <t>Mjøshuldras Max</t>
  </si>
  <si>
    <t>NO52740/22</t>
  </si>
  <si>
    <t>Mjøshuldras Ollie</t>
  </si>
  <si>
    <t>NO52741/22</t>
  </si>
  <si>
    <t>Mjøshuldras Prince Charming</t>
  </si>
  <si>
    <t>NO54089/22</t>
  </si>
  <si>
    <t>choco</t>
  </si>
  <si>
    <t>Tschudi, Monica</t>
  </si>
  <si>
    <t>NO54090/22</t>
  </si>
  <si>
    <t>champis</t>
  </si>
  <si>
    <t>NO54091/22</t>
  </si>
  <si>
    <t>chaos</t>
  </si>
  <si>
    <t>NO54092/22</t>
  </si>
  <si>
    <t>lykke</t>
  </si>
  <si>
    <t>NO54093/22</t>
  </si>
  <si>
    <t>luna</t>
  </si>
  <si>
    <t>NO55029/22</t>
  </si>
  <si>
    <t>Àrbbola's Tjarke Bigga</t>
  </si>
  <si>
    <t>SE49436/2015</t>
  </si>
  <si>
    <t>Joutava Kilari</t>
  </si>
  <si>
    <t>NO55030/22</t>
  </si>
  <si>
    <t>Àrbbola's Tjarke Birra</t>
  </si>
  <si>
    <t>NO55028/22</t>
  </si>
  <si>
    <t>Àrbbola's Tjarke Muste</t>
  </si>
  <si>
    <t>NO55027/22</t>
  </si>
  <si>
    <t>Àrbbola's Tjarke Sigga</t>
  </si>
  <si>
    <t>NO55026/22</t>
  </si>
  <si>
    <t>Àrbbola's Tjarke Virko</t>
  </si>
  <si>
    <t>NO55025/22</t>
  </si>
  <si>
    <t>Àrbbola's Tjarke Seiddo</t>
  </si>
  <si>
    <t>NO55024/22</t>
  </si>
  <si>
    <t>Àrbbola's Tjarke Lumbu</t>
  </si>
  <si>
    <t>NO55023/22</t>
  </si>
  <si>
    <t>Àrbbola's Tjarke Ailo</t>
  </si>
  <si>
    <t>SE50657/2022</t>
  </si>
  <si>
    <t>Tanne Gårds Taxi</t>
  </si>
  <si>
    <t>SE59961/2012</t>
  </si>
  <si>
    <t>Lappnisses Goofy</t>
  </si>
  <si>
    <t>SE58988/2016</t>
  </si>
  <si>
    <t>Lappliisa Pia</t>
  </si>
  <si>
    <t>Sahlman, Marie</t>
  </si>
  <si>
    <t>NO56294/22</t>
  </si>
  <si>
    <t>Solstjernas Only Hera</t>
  </si>
  <si>
    <t>NO56295/22</t>
  </si>
  <si>
    <t>Solstjernas Only Omega</t>
  </si>
  <si>
    <t>NO56296/22</t>
  </si>
  <si>
    <t>Solstjernas Only my dear</t>
  </si>
  <si>
    <t>NO56298/22</t>
  </si>
  <si>
    <t>Solstjernas Only him self</t>
  </si>
  <si>
    <t>NO56299/22</t>
  </si>
  <si>
    <t>Solstjernas Only my life</t>
  </si>
  <si>
    <t>NO56297/22</t>
  </si>
  <si>
    <t>Solstjernas Only me and you</t>
  </si>
  <si>
    <t>NO54692/22</t>
  </si>
  <si>
    <t>Bagheera</t>
  </si>
  <si>
    <t>NO54693/22</t>
  </si>
  <si>
    <t>NO54694/22</t>
  </si>
  <si>
    <t>Betzy</t>
  </si>
  <si>
    <t>NO54695/22</t>
  </si>
  <si>
    <t>Bea</t>
  </si>
  <si>
    <t>NO56293/22</t>
  </si>
  <si>
    <t>Lumikki Itimo</t>
  </si>
  <si>
    <t>NO56292/22</t>
  </si>
  <si>
    <t>Lumikki Iskko</t>
  </si>
  <si>
    <t>NO56288/22</t>
  </si>
  <si>
    <t>Lumikki Imba</t>
  </si>
  <si>
    <t>NO56289/22</t>
  </si>
  <si>
    <t>Lumikki Irja</t>
  </si>
  <si>
    <t>NO56290/22</t>
  </si>
  <si>
    <t>Lumikki Iris</t>
  </si>
  <si>
    <t>NO56291/22</t>
  </si>
  <si>
    <t>Lumikki Ikzu</t>
  </si>
  <si>
    <t>NO56821/22</t>
  </si>
  <si>
    <t>Miss Lycke Ciella av Pawforia</t>
  </si>
  <si>
    <t>Lønnegraff Kate Helen</t>
  </si>
  <si>
    <t>NO56822/22</t>
  </si>
  <si>
    <t>Mr. Luca av Pawforia</t>
  </si>
  <si>
    <t>NO56823/22</t>
  </si>
  <si>
    <t>Mr. Mikkel av Pawforia</t>
  </si>
  <si>
    <t>NO56824/22</t>
  </si>
  <si>
    <t>Mr. Bowie av Pawforia</t>
  </si>
  <si>
    <t>NO56019/22</t>
  </si>
  <si>
    <t>Smørpigen Rose Storm</t>
  </si>
  <si>
    <t>NO56020/22</t>
  </si>
  <si>
    <t>Smørpigen Rose Max</t>
  </si>
  <si>
    <t>NO56021/22</t>
  </si>
  <si>
    <t>Smørpigen Rose Zico</t>
  </si>
  <si>
    <t>NO56022/22</t>
  </si>
  <si>
    <t>Smørpigen Rose Ludo</t>
  </si>
  <si>
    <t>NO56023/22</t>
  </si>
  <si>
    <t>Smørpigen Rose Juva</t>
  </si>
  <si>
    <t>NO56024/22</t>
  </si>
  <si>
    <t>Smørpigen Rose Linus</t>
  </si>
  <si>
    <t>NO56025/22</t>
  </si>
  <si>
    <t>Smørpigen Rose Saga</t>
  </si>
  <si>
    <t>NO56026/22</t>
  </si>
  <si>
    <t>Smørpigen Rose Lea</t>
  </si>
  <si>
    <t>NO56845/22</t>
  </si>
  <si>
    <t>Sollilappens Milo</t>
  </si>
  <si>
    <t>DK19475/2015</t>
  </si>
  <si>
    <t>Kjelstrups Covo</t>
  </si>
  <si>
    <t>Skinstad Kristin Laupet og Bjørn</t>
  </si>
  <si>
    <t>NO56846/22</t>
  </si>
  <si>
    <t>Sollilappens Tiara</t>
  </si>
  <si>
    <t>NO56847/22</t>
  </si>
  <si>
    <t>Sollilappens Ailo</t>
  </si>
  <si>
    <t>NO56848/22</t>
  </si>
  <si>
    <t>Sollilappens Fauna</t>
  </si>
  <si>
    <t>SE51116/2022</t>
  </si>
  <si>
    <t>Brickebos Ivanhoe</t>
  </si>
  <si>
    <t>SE53364/2017</t>
  </si>
  <si>
    <t>Brickebos Nep</t>
  </si>
  <si>
    <t>SE41852/2020</t>
  </si>
  <si>
    <t>Brickebos Älva</t>
  </si>
  <si>
    <t>SE51117/2022</t>
  </si>
  <si>
    <t>Brickebos Iron Man</t>
  </si>
  <si>
    <t>NO54798/22</t>
  </si>
  <si>
    <t>Tyyri av Vintervidda</t>
  </si>
  <si>
    <t>NO54799/22</t>
  </si>
  <si>
    <t>Tyyne av Vintervidda</t>
  </si>
  <si>
    <t>NO54800/22</t>
  </si>
  <si>
    <t>Tyllerö av Vintervidda</t>
  </si>
  <si>
    <t>NO54801/22</t>
  </si>
  <si>
    <t>Ilmo av Vintervidda</t>
  </si>
  <si>
    <t>NO54802/22</t>
  </si>
  <si>
    <t>Seppo av Vintervidda</t>
  </si>
  <si>
    <t>NO56413/22</t>
  </si>
  <si>
    <t>Heine</t>
  </si>
  <si>
    <t>Kvandal, Grethe Helen</t>
  </si>
  <si>
    <t>NO56414/22</t>
  </si>
  <si>
    <t>NO56415/22</t>
  </si>
  <si>
    <t>NO56416/22</t>
  </si>
  <si>
    <t>Raggen</t>
  </si>
  <si>
    <t>SE48291/2022</t>
  </si>
  <si>
    <t>Elena</t>
  </si>
  <si>
    <t>SE11058/2019</t>
  </si>
  <si>
    <t>Big Brawehearts Sack</t>
  </si>
  <si>
    <t>SE44864/2018</t>
  </si>
  <si>
    <t>Lejoncrona Tanya</t>
  </si>
  <si>
    <t>Andersson, Peter</t>
  </si>
  <si>
    <t>NO57678/22</t>
  </si>
  <si>
    <t>Lumikki Jellie</t>
  </si>
  <si>
    <t>NO57679/22</t>
  </si>
  <si>
    <t>Lumikki Joker</t>
  </si>
  <si>
    <t>NO57680/22</t>
  </si>
  <si>
    <t>Lumikki Jedd</t>
  </si>
  <si>
    <t>NO57681/22</t>
  </si>
  <si>
    <t>Lumikki Japp</t>
  </si>
  <si>
    <t>NO57682/22</t>
  </si>
  <si>
    <t>Lumikki Jalo</t>
  </si>
  <si>
    <t>SLRFLH-000066</t>
  </si>
  <si>
    <t>Chaster Love From The North</t>
  </si>
  <si>
    <t>SLRFLH-000015</t>
  </si>
  <si>
    <t>Medinellan Pyörremyrsky</t>
  </si>
  <si>
    <t>SLRFLH-000013</t>
  </si>
  <si>
    <t>Bonita Charm of Silk</t>
  </si>
  <si>
    <t>Srecko, Klinar</t>
  </si>
  <si>
    <t>NO58474/22</t>
  </si>
  <si>
    <t>Faunus av Quantos</t>
  </si>
  <si>
    <t>SE15364/2018</t>
  </si>
  <si>
    <t>Lapinlumon Lapinmyrsky</t>
  </si>
  <si>
    <t>NO58475/22</t>
  </si>
  <si>
    <t>Farris av Quantos</t>
  </si>
  <si>
    <t>NO58476/22</t>
  </si>
  <si>
    <t>Freya av Quantos</t>
  </si>
  <si>
    <t>NO58477/22</t>
  </si>
  <si>
    <t>Fame av Quantos</t>
  </si>
  <si>
    <t>NO58478/22</t>
  </si>
  <si>
    <t>Fifa av Quantos</t>
  </si>
  <si>
    <t>SE49376/2022</t>
  </si>
  <si>
    <t>Majålkes Yrra</t>
  </si>
  <si>
    <t>NO55077/22</t>
  </si>
  <si>
    <t>Toiveikas Faline</t>
  </si>
  <si>
    <t>NO55076/22</t>
  </si>
  <si>
    <t>Toiveikas Bambi</t>
  </si>
  <si>
    <t>NO58106/22</t>
  </si>
  <si>
    <t>Lappelands Karhu</t>
  </si>
  <si>
    <t>NO58107/22</t>
  </si>
  <si>
    <t>Lappelands Jääkarhu</t>
  </si>
  <si>
    <t>NO58550/22</t>
  </si>
  <si>
    <t>Hoito's Enzo</t>
  </si>
  <si>
    <t>NO58551/22</t>
  </si>
  <si>
    <t>Hoito's Ekko</t>
  </si>
  <si>
    <t>NO58553/22</t>
  </si>
  <si>
    <t>Hoito's Extra</t>
  </si>
  <si>
    <t>NO58552/22</t>
  </si>
  <si>
    <t>Hoito's Eik</t>
  </si>
  <si>
    <t>NO58555/22</t>
  </si>
  <si>
    <t>Hoito's Elli</t>
  </si>
  <si>
    <t>NO58554/22</t>
  </si>
  <si>
    <t>Hoito's Embla</t>
  </si>
  <si>
    <t>NO59329/22</t>
  </si>
  <si>
    <t>Nordic Teal Jalokivi</t>
  </si>
  <si>
    <t>NO59330/22</t>
  </si>
  <si>
    <t>Nordic Teal Jääkarhu</t>
  </si>
  <si>
    <t>NO59331/22</t>
  </si>
  <si>
    <t>Nordic Teal Jäkäläpilvi</t>
  </si>
  <si>
    <t>NO59332/22</t>
  </si>
  <si>
    <t>Nordic Teal Jäätaivas</t>
  </si>
  <si>
    <t>NO59333/22</t>
  </si>
  <si>
    <t>Nordic Teal Jörömies</t>
  </si>
  <si>
    <t>NO59323/22</t>
  </si>
  <si>
    <t>Nordic Teal Kiiski</t>
  </si>
  <si>
    <t>NO59324/22</t>
  </si>
  <si>
    <t>Nordic Teal Kaamosmusta</t>
  </si>
  <si>
    <t>NO59325/22</t>
  </si>
  <si>
    <t>Nordic Teal Kuuraparta</t>
  </si>
  <si>
    <t>NO59326/22</t>
  </si>
  <si>
    <t>Nordic Teal Kultatähti</t>
  </si>
  <si>
    <t>NO57978/22</t>
  </si>
  <si>
    <t>Bjørn</t>
  </si>
  <si>
    <t>NO57979/22</t>
  </si>
  <si>
    <t>Beautiful Frøya</t>
  </si>
  <si>
    <t>NO57980/22</t>
  </si>
  <si>
    <t>NO57981/22</t>
  </si>
  <si>
    <t>Bex</t>
  </si>
  <si>
    <t>NO57982/22</t>
  </si>
  <si>
    <t>Betsy</t>
  </si>
  <si>
    <t>NO57983/22</t>
  </si>
  <si>
    <t>Bonita</t>
  </si>
  <si>
    <t>NO57984/22</t>
  </si>
  <si>
    <t>Brownie</t>
  </si>
  <si>
    <t>NO57985/22</t>
  </si>
  <si>
    <t>Bjørk</t>
  </si>
  <si>
    <t>NO59511/22</t>
  </si>
  <si>
    <t>Noora av Vintervidda</t>
  </si>
  <si>
    <t>NO59512/22</t>
  </si>
  <si>
    <t>Eva av Vintervidda</t>
  </si>
  <si>
    <t>NO59513/22</t>
  </si>
  <si>
    <t>Sana av Vintervidda</t>
  </si>
  <si>
    <t>NO59514/22</t>
  </si>
  <si>
    <t>Vilde av Vintervidda</t>
  </si>
  <si>
    <t>NO59515/22</t>
  </si>
  <si>
    <t>Chris av Vintervidda</t>
  </si>
  <si>
    <t>NO58496/22</t>
  </si>
  <si>
    <t>Juliussen,  Elisabeth</t>
  </si>
  <si>
    <t>NO58497/22</t>
  </si>
  <si>
    <t>Tessy</t>
  </si>
  <si>
    <t>NO58498/22</t>
  </si>
  <si>
    <t>NO58499/22</t>
  </si>
  <si>
    <t>NO57608/22</t>
  </si>
  <si>
    <t>NO57609/22</t>
  </si>
  <si>
    <t>Lina</t>
  </si>
  <si>
    <t>NO57610/22</t>
  </si>
  <si>
    <t>NO57611/22</t>
  </si>
  <si>
    <t>NO57612/22</t>
  </si>
  <si>
    <t>Anton</t>
  </si>
  <si>
    <t>NO57613/22</t>
  </si>
  <si>
    <t>Alfred</t>
  </si>
  <si>
    <t>NO57614/22</t>
  </si>
  <si>
    <t>NO62171/22</t>
  </si>
  <si>
    <t>Villma</t>
  </si>
  <si>
    <t>Hettervik, Johanna  Veim</t>
  </si>
  <si>
    <t>NO62172/22</t>
  </si>
  <si>
    <t>Kalypso</t>
  </si>
  <si>
    <t>NO62173/22</t>
  </si>
  <si>
    <t>Rocco</t>
  </si>
  <si>
    <t>DK17892/2022</t>
  </si>
  <si>
    <t>Lapinlumon Onnenonkija</t>
  </si>
  <si>
    <t>FI14824/17</t>
  </si>
  <si>
    <t>Lecibsin Kirkas</t>
  </si>
  <si>
    <t>FI50975/22</t>
  </si>
  <si>
    <t>Crystal Pioliverinen Prinssi</t>
  </si>
  <si>
    <t>FI17696/14</t>
  </si>
  <si>
    <t>Villi-Joikhu Parempi Onni</t>
  </si>
  <si>
    <t>FI39077/20</t>
  </si>
  <si>
    <t>Crystal Hännän Heiluttaja</t>
  </si>
  <si>
    <t>Tverin, Kati</t>
  </si>
  <si>
    <t>NO60108/22</t>
  </si>
  <si>
    <t>Ge av Quantos</t>
  </si>
  <si>
    <t>NO60109/22</t>
  </si>
  <si>
    <t>Gáisá av Quantos</t>
  </si>
  <si>
    <t>NO60110/22</t>
  </si>
  <si>
    <t>Gant av Quantos</t>
  </si>
  <si>
    <t>NO60111/22</t>
  </si>
  <si>
    <t>Ganda av Quantos</t>
  </si>
  <si>
    <t>NO60112/22</t>
  </si>
  <si>
    <t>Goretex av Quantos</t>
  </si>
  <si>
    <t>NO60113/22</t>
  </si>
  <si>
    <t>Gáit av Quantos</t>
  </si>
  <si>
    <t>NO60114/22</t>
  </si>
  <si>
    <t>Gággi av Quantos</t>
  </si>
  <si>
    <t>NO59908/22</t>
  </si>
  <si>
    <t>Articpro's Incredible Panda</t>
  </si>
  <si>
    <t>NO59909/22</t>
  </si>
  <si>
    <t>Articpro's Irresistible Brownie</t>
  </si>
  <si>
    <t>NO59910/22</t>
  </si>
  <si>
    <t>Articpro's In The Sunshine</t>
  </si>
  <si>
    <t>NO59911/22</t>
  </si>
  <si>
    <t>Articpro's In Love With You</t>
  </si>
  <si>
    <t>NO59912/22</t>
  </si>
  <si>
    <t>Articpro's I'll Never Leave You</t>
  </si>
  <si>
    <t>NO59913/22</t>
  </si>
  <si>
    <t>Articpro's Ii Oktage Dego Čammo</t>
  </si>
  <si>
    <t>SE54374/2022</t>
  </si>
  <si>
    <t>Zamzam Gården Addel</t>
  </si>
  <si>
    <t>SE58541/2020</t>
  </si>
  <si>
    <t>Lapinpoika's Kriga</t>
  </si>
  <si>
    <t>Elzarka, Sara</t>
  </si>
  <si>
    <t>NO59948/22</t>
  </si>
  <si>
    <t>Napakettu Laajuus</t>
  </si>
  <si>
    <t>NO59949/22</t>
  </si>
  <si>
    <t>Napakettu Laajuutta</t>
  </si>
  <si>
    <t>NO59950/22</t>
  </si>
  <si>
    <t>Napakettu Laki</t>
  </si>
  <si>
    <t>NO59951/22</t>
  </si>
  <si>
    <t>Napakettu Lajela</t>
  </si>
  <si>
    <t>NO59516/22</t>
  </si>
  <si>
    <t>Oliver av Vintervidda</t>
  </si>
  <si>
    <t>NO59517/22</t>
  </si>
  <si>
    <t>Filuri av Vintervidda</t>
  </si>
  <si>
    <t>NO59518/22</t>
  </si>
  <si>
    <t>Rosso av Vintervidda</t>
  </si>
  <si>
    <t>NO59519/22</t>
  </si>
  <si>
    <t>Tito av Vintervidda</t>
  </si>
  <si>
    <t>NO58014/22</t>
  </si>
  <si>
    <t>Dompel Dimpel's Emanuela Desperados</t>
  </si>
  <si>
    <t>NO58015/22</t>
  </si>
  <si>
    <t>Dompel Dimpel's Soline</t>
  </si>
  <si>
    <t>NO58016/22</t>
  </si>
  <si>
    <t>Dompel Dimpel's Ben Redic Fy Fazan</t>
  </si>
  <si>
    <t>NO60344/22</t>
  </si>
  <si>
    <t>Toiveikas Dumbo</t>
  </si>
  <si>
    <t>NO60345/22</t>
  </si>
  <si>
    <t>Toiveikas Timothy</t>
  </si>
  <si>
    <t>NO60346/22</t>
  </si>
  <si>
    <t>Toiveikas Miss Jumbo</t>
  </si>
  <si>
    <t>NO60347/22</t>
  </si>
  <si>
    <t>Toiveikas Miss Matriarch</t>
  </si>
  <si>
    <t>NO60348/22</t>
  </si>
  <si>
    <t>Toiveikas Miss Giddy</t>
  </si>
  <si>
    <t>NO60349/22</t>
  </si>
  <si>
    <t>Toiveikas Miss Catty</t>
  </si>
  <si>
    <t>SE53799/2022</t>
  </si>
  <si>
    <t>Löfalas Fjällan</t>
  </si>
  <si>
    <t>SE50971/2018</t>
  </si>
  <si>
    <t>Rusbacks Deluxe</t>
  </si>
  <si>
    <t>SE14198/2019</t>
  </si>
  <si>
    <t>Löfalas Bellamy</t>
  </si>
  <si>
    <t>Hellsten, Ann-Sofie</t>
  </si>
  <si>
    <t>NO60037/22</t>
  </si>
  <si>
    <t>Chandy-paps Násti</t>
  </si>
  <si>
    <t>NO60038/22</t>
  </si>
  <si>
    <t>Chandy-paps Nero</t>
  </si>
  <si>
    <t>NO60039/22</t>
  </si>
  <si>
    <t>Chandy-paps Naava</t>
  </si>
  <si>
    <t>NO60040/22</t>
  </si>
  <si>
    <t>Chandy-paps Nalle</t>
  </si>
  <si>
    <t>NO60041/22</t>
  </si>
  <si>
    <t>Chandy-paps Nanuk</t>
  </si>
  <si>
    <t>NO60042/22</t>
  </si>
  <si>
    <t>Chandy-paps Naali</t>
  </si>
  <si>
    <t>NO61499/22</t>
  </si>
  <si>
    <t>Lappehiets Flittige Frøya</t>
  </si>
  <si>
    <t>NO61500/22</t>
  </si>
  <si>
    <t>Lappehiets Forunderlige Tiila</t>
  </si>
  <si>
    <t>NO61501/22</t>
  </si>
  <si>
    <t>Lappehiets Fagre Ailo</t>
  </si>
  <si>
    <t>NO61502/22</t>
  </si>
  <si>
    <t>Lappehiets Fornuftige Lumi</t>
  </si>
  <si>
    <t>NO61503/22</t>
  </si>
  <si>
    <t>Lappehiets Flotte Frimann</t>
  </si>
  <si>
    <t>NO61504/22</t>
  </si>
  <si>
    <t>Lappehiets Fjåge Ilo</t>
  </si>
  <si>
    <t>NO60513/22</t>
  </si>
  <si>
    <t>Hadelandslappens Arceus</t>
  </si>
  <si>
    <t>Blisten Merethe Wollan/ Blisten Thomas Wollan</t>
  </si>
  <si>
    <t>NO60508/22</t>
  </si>
  <si>
    <t>Hadelandslappens Aika</t>
  </si>
  <si>
    <t>NO60509/22</t>
  </si>
  <si>
    <t>Hadelandslappens Astrix</t>
  </si>
  <si>
    <t>NO60510/22</t>
  </si>
  <si>
    <t>Hadelandslappens Absol</t>
  </si>
  <si>
    <t>NO60511/22</t>
  </si>
  <si>
    <t>Hadelandslappens Arox</t>
  </si>
  <si>
    <t>NO60512/22</t>
  </si>
  <si>
    <t>Hadelandslappens Arkko</t>
  </si>
  <si>
    <t>NO62202/22</t>
  </si>
  <si>
    <t>Articpro's Just Joy</t>
  </si>
  <si>
    <t>NO62203/22</t>
  </si>
  <si>
    <t>Articpro's Jump Up And Down</t>
  </si>
  <si>
    <t>NO62204/22</t>
  </si>
  <si>
    <t>Articpro's Journey Up North</t>
  </si>
  <si>
    <t>NO62205/22</t>
  </si>
  <si>
    <t>Articpro's Jackpot Boom</t>
  </si>
  <si>
    <t>NO62206/22</t>
  </si>
  <si>
    <t>Articpro's Jelly Bean</t>
  </si>
  <si>
    <t>LOF56056/0</t>
  </si>
  <si>
    <t>Thunder and Love Nina Landvaettir</t>
  </si>
  <si>
    <t>Marie, Melissa</t>
  </si>
  <si>
    <t>NO61559/22</t>
  </si>
  <si>
    <t>Lunasønn Eiiki</t>
  </si>
  <si>
    <t>Overvik, Elin</t>
  </si>
  <si>
    <t>NO61560/22</t>
  </si>
  <si>
    <t>Lunadatter Taika</t>
  </si>
  <si>
    <t>NO61561/22</t>
  </si>
  <si>
    <t>Lunas Tero</t>
  </si>
  <si>
    <t>NO61517/22</t>
  </si>
  <si>
    <t>Pedersen, Ingunn Berger</t>
  </si>
  <si>
    <t>NO61518/22</t>
  </si>
  <si>
    <t>NO61519/22</t>
  </si>
  <si>
    <t>NO61520/22</t>
  </si>
  <si>
    <t>NO63339/22</t>
  </si>
  <si>
    <t>Nordic Teal Lumihiutaleita</t>
  </si>
  <si>
    <t>NO63340/22</t>
  </si>
  <si>
    <t>Nordic Teal Lumikiteitä</t>
  </si>
  <si>
    <t>NO63341/22</t>
  </si>
  <si>
    <t>Nordic Teal Lumiliekiö</t>
  </si>
  <si>
    <t>NO63342/22</t>
  </si>
  <si>
    <t>Nordic Teal Lumipallo</t>
  </si>
  <si>
    <t>NO63343/22</t>
  </si>
  <si>
    <t>Nordic Teal Lumiukko</t>
  </si>
  <si>
    <t>NO62880/22</t>
  </si>
  <si>
    <t>Alnopa Liekehtivä Pikari</t>
  </si>
  <si>
    <t>NO62881/22</t>
  </si>
  <si>
    <t>Alnopa Viisasten Kivi</t>
  </si>
  <si>
    <t>NO62882/22</t>
  </si>
  <si>
    <t>Alnopa Azkabanin Vanki</t>
  </si>
  <si>
    <t>NO62883/22</t>
  </si>
  <si>
    <t>Alnopa Feeniksin Kilta</t>
  </si>
  <si>
    <t>NO62884/22</t>
  </si>
  <si>
    <t>Alnopa Puoliverinen Prinssi</t>
  </si>
  <si>
    <t>NO62885/22</t>
  </si>
  <si>
    <t>Alnopa Kuoleman Varjelukset</t>
  </si>
  <si>
    <t>NO62886/22</t>
  </si>
  <si>
    <t>Alnopa Salaisuuksien Kammio</t>
  </si>
  <si>
    <t>NO62623/22</t>
  </si>
  <si>
    <t>Wanvik, Silje Lillenes</t>
  </si>
  <si>
    <t>NO62624/22</t>
  </si>
  <si>
    <t>NO62625/22</t>
  </si>
  <si>
    <t>Aira</t>
  </si>
  <si>
    <t>NO62626/22</t>
  </si>
  <si>
    <t>NO62627/22</t>
  </si>
  <si>
    <t>NO62628/22</t>
  </si>
  <si>
    <t>NO62629/22</t>
  </si>
  <si>
    <t>NO62630/22</t>
  </si>
  <si>
    <t>NO63852/22</t>
  </si>
  <si>
    <t>Øyatrollet Chevrolet Corvette</t>
  </si>
  <si>
    <t>NO63853/22</t>
  </si>
  <si>
    <t>Øyatrollet Chevrolet Caprice</t>
  </si>
  <si>
    <t>NO63854/22</t>
  </si>
  <si>
    <t>Øyatrollet Chevrolet Cheyenne</t>
  </si>
  <si>
    <t>NO63855/22</t>
  </si>
  <si>
    <t>Øyatrollet Chevrolet Chevelle</t>
  </si>
  <si>
    <t>NO63856/22</t>
  </si>
  <si>
    <t>Øyatrollet Chevrolet Camaro</t>
  </si>
  <si>
    <t>NO30472/23</t>
  </si>
  <si>
    <t>Kalo Skilo's Stifler's Mom</t>
  </si>
  <si>
    <t>NO30084/23</t>
  </si>
  <si>
    <t>Vinterfluffen's Daisy</t>
  </si>
  <si>
    <t>SE23174/2018</t>
  </si>
  <si>
    <t>Samegulds Creamy Nougat</t>
  </si>
  <si>
    <t>NO30085/23</t>
  </si>
  <si>
    <t>Vinterfluffen's Dexter</t>
  </si>
  <si>
    <t>NO30086/23</t>
  </si>
  <si>
    <t>Vinterfluffen's Dumle</t>
  </si>
  <si>
    <t>NO30087/23</t>
  </si>
  <si>
    <t>Vinterfluffen's Duplo</t>
  </si>
  <si>
    <t>NO30473/23</t>
  </si>
  <si>
    <t>Kalo Skilo's Sunni Gummi</t>
  </si>
  <si>
    <t>NO30474/23</t>
  </si>
  <si>
    <t>Kalo Skilo's Grammi Gummi</t>
  </si>
  <si>
    <t>NO30475/23</t>
  </si>
  <si>
    <t>Kalo Skilo's Zummi Gummi</t>
  </si>
  <si>
    <t>NO30476/23</t>
  </si>
  <si>
    <t>Kalo Skilo's Gruffi Gummi</t>
  </si>
  <si>
    <t>NO30477/23</t>
  </si>
  <si>
    <t>Kalo Skilo's Tummi Gummi</t>
  </si>
  <si>
    <t>NO30478/23</t>
  </si>
  <si>
    <t>Kalo Skilo's Gusto Gummi</t>
  </si>
  <si>
    <t>NO30663/23</t>
  </si>
  <si>
    <t>Nordic Teal Merimerkki</t>
  </si>
  <si>
    <t>NO30664/23</t>
  </si>
  <si>
    <t>Nordic Teal Metsäruusu</t>
  </si>
  <si>
    <t>NO30666/23</t>
  </si>
  <si>
    <t>Nordic Teal Marjatassu</t>
  </si>
  <si>
    <t>NO30665/23</t>
  </si>
  <si>
    <t>Nordic Teal Mustamuusa</t>
  </si>
  <si>
    <t>NO64249/22</t>
  </si>
  <si>
    <t>Articpro's King Of The North</t>
  </si>
  <si>
    <t>NO64250/22</t>
  </si>
  <si>
    <t>Articpro's Kicking You Out</t>
  </si>
  <si>
    <t>NO64251/22</t>
  </si>
  <si>
    <t>Articpro's Kickstart Flying</t>
  </si>
  <si>
    <t>NO64252/22</t>
  </si>
  <si>
    <t>Articpro's Kind And Beautiful</t>
  </si>
  <si>
    <t>NO64253/22</t>
  </si>
  <si>
    <t>Articpro's Key To Your Heart</t>
  </si>
  <si>
    <t>NO64254/22</t>
  </si>
  <si>
    <t>Articpro's Kiss Me</t>
  </si>
  <si>
    <t>NO64255/22</t>
  </si>
  <si>
    <t>Articpro's Keep Me Forever</t>
  </si>
  <si>
    <t>SE61839/2022</t>
  </si>
  <si>
    <t>Byrhålets Olkea Poika Aito</t>
  </si>
  <si>
    <t>Bjaaland, Simon</t>
  </si>
  <si>
    <t>NO30677/23</t>
  </si>
  <si>
    <t>Nordic Teal Nukkumatti</t>
  </si>
  <si>
    <t>NO30679/23</t>
  </si>
  <si>
    <t>Nordic Teal Nallukka</t>
  </si>
  <si>
    <t>NO30678/23</t>
  </si>
  <si>
    <t>Nordic Teal Naruska</t>
  </si>
  <si>
    <t>NO30680/23</t>
  </si>
  <si>
    <t>Nordic Teal Näpsäkkä</t>
  </si>
  <si>
    <t>NO30681/23</t>
  </si>
  <si>
    <t>Nordic Teal Nirppu</t>
  </si>
  <si>
    <t>NO30682/23</t>
  </si>
  <si>
    <t>Nordic Teal Nukkavieru</t>
  </si>
  <si>
    <t>NO30743/23</t>
  </si>
  <si>
    <t>3kløvern Mimmi av Lappsangen</t>
  </si>
  <si>
    <t>NO30744/23</t>
  </si>
  <si>
    <t>3kløvern Kompis av Lappsangen</t>
  </si>
  <si>
    <t>NO30745/23</t>
  </si>
  <si>
    <t>3kløvern Nàvdi av Lappsangen</t>
  </si>
  <si>
    <t>NO30241/23</t>
  </si>
  <si>
    <t>Kystsolas Adventure Wilma</t>
  </si>
  <si>
    <t>Holm Nina Gundersen</t>
  </si>
  <si>
    <t>NO30242/23</t>
  </si>
  <si>
    <t>Kystsolas Adventure Pippi</t>
  </si>
  <si>
    <t>NO30243/23</t>
  </si>
  <si>
    <t>Kystsolas Adventure Keela</t>
  </si>
  <si>
    <t>NO30244/23</t>
  </si>
  <si>
    <t>Kystsolas Adventure Teddy</t>
  </si>
  <si>
    <t>NO30245/23</t>
  </si>
  <si>
    <t>Kystsolas Adventure Ecco</t>
  </si>
  <si>
    <t>NO63713/22</t>
  </si>
  <si>
    <t>Dompel Dimpel's Nøisom Fusion</t>
  </si>
  <si>
    <t>NO63714/22</t>
  </si>
  <si>
    <t>Dompel Dimpel's Birdie Num Num</t>
  </si>
  <si>
    <t>NO63715/22</t>
  </si>
  <si>
    <t>Dompel Dimpel's Bonfire Blonde Pale</t>
  </si>
  <si>
    <t>NO63716/22</t>
  </si>
  <si>
    <t>Dompel Dimpel's Happy Pale Ale</t>
  </si>
  <si>
    <t>NO63717/22</t>
  </si>
  <si>
    <t>Dompel Dimpel's Grumpy Dane</t>
  </si>
  <si>
    <t>NO31116/23</t>
  </si>
  <si>
    <t>Napakettu Daattumi</t>
  </si>
  <si>
    <t>NO31115/23</t>
  </si>
  <si>
    <t>Napakettu Daamiin</t>
  </si>
  <si>
    <t>NO31117/23</t>
  </si>
  <si>
    <t>Napakettu Daami</t>
  </si>
  <si>
    <t>NO31118/23</t>
  </si>
  <si>
    <t>Napakettu Desemperikuu</t>
  </si>
  <si>
    <t>NO31119/23</t>
  </si>
  <si>
    <t>Napakettu Dialekti</t>
  </si>
  <si>
    <t>NO31598/23</t>
  </si>
  <si>
    <t>Ainomustapoika</t>
  </si>
  <si>
    <t>Frøystad-Saugen, Marianne Kristin</t>
  </si>
  <si>
    <t>NO31599/23</t>
  </si>
  <si>
    <t>Aimo-Frida</t>
  </si>
  <si>
    <t>NO31600/23</t>
  </si>
  <si>
    <t>Aurinko</t>
  </si>
  <si>
    <t>NO31601/23</t>
  </si>
  <si>
    <t>Ailu ystävä</t>
  </si>
  <si>
    <t>NO31602/23</t>
  </si>
  <si>
    <t>Aamutähti</t>
  </si>
  <si>
    <t>NO31574/23</t>
  </si>
  <si>
    <t>NO31575/23</t>
  </si>
  <si>
    <t>NO31576/23</t>
  </si>
  <si>
    <t>NO31577/23</t>
  </si>
  <si>
    <t>Cindi</t>
  </si>
  <si>
    <t>NO31578/23</t>
  </si>
  <si>
    <t>Rakkas</t>
  </si>
  <si>
    <t>NO32044/23</t>
  </si>
  <si>
    <t>Nikeilas Aimo</t>
  </si>
  <si>
    <t>Hanssen  Anniken / Knutsen  Betty</t>
  </si>
  <si>
    <t>NO32040/23</t>
  </si>
  <si>
    <t>Nikeilas Alexi</t>
  </si>
  <si>
    <t>NO32041/23</t>
  </si>
  <si>
    <t>Nikeilas Aliisa</t>
  </si>
  <si>
    <t>NO32045/23</t>
  </si>
  <si>
    <t>Nikeilas Aro</t>
  </si>
  <si>
    <t>NO32042/23</t>
  </si>
  <si>
    <t>Nikeilas Ahkera</t>
  </si>
  <si>
    <t>NO32043/23</t>
  </si>
  <si>
    <t>Nikeilas Aatto</t>
  </si>
  <si>
    <t>FI12970/23</t>
  </si>
  <si>
    <t>Ahulin Kontio</t>
  </si>
  <si>
    <t>FI20759/18</t>
  </si>
  <si>
    <t>Lecibsin Keskipiste</t>
  </si>
  <si>
    <t>NO31539/23</t>
  </si>
  <si>
    <t>Lappekoias Ægir</t>
  </si>
  <si>
    <t>NO31535/23</t>
  </si>
  <si>
    <t>Lappekoias Æmira</t>
  </si>
  <si>
    <t>NO31536/23</t>
  </si>
  <si>
    <t>Lappekoias Ærle</t>
  </si>
  <si>
    <t>NO31537/23</t>
  </si>
  <si>
    <t>Lappekoias Æira</t>
  </si>
  <si>
    <t>NO31538/23</t>
  </si>
  <si>
    <t>Lappekoias Ære</t>
  </si>
  <si>
    <t>NO31540/23</t>
  </si>
  <si>
    <t>Lappekoias Æigur</t>
  </si>
  <si>
    <t>SE11735/2023</t>
  </si>
  <si>
    <t>Samerajerna's Tipai</t>
  </si>
  <si>
    <t>SE23026/2021</t>
  </si>
  <si>
    <t>Samerajerna's Kuiu</t>
  </si>
  <si>
    <t>NO31288/23</t>
  </si>
  <si>
    <t>Øynasbella K-Maja</t>
  </si>
  <si>
    <t>NO31286/23</t>
  </si>
  <si>
    <t>Øynasbella Keila</t>
  </si>
  <si>
    <t>NO31287/23</t>
  </si>
  <si>
    <t>Øynasbella K-Felix</t>
  </si>
  <si>
    <t>NO31291/23</t>
  </si>
  <si>
    <t>Øynasbella K-Tinka</t>
  </si>
  <si>
    <t>NO31289/23</t>
  </si>
  <si>
    <t>Øynasbella K-Raya</t>
  </si>
  <si>
    <t>NO31290/23</t>
  </si>
  <si>
    <t>Øynasbella Keila Korsmo</t>
  </si>
  <si>
    <t>NO32473/23</t>
  </si>
  <si>
    <t>Tunturin Kamu av Vintervidda</t>
  </si>
  <si>
    <t>NO32474/23</t>
  </si>
  <si>
    <t>Kamu Kaukana av Vintervidda</t>
  </si>
  <si>
    <t>NO32475/23</t>
  </si>
  <si>
    <t>Karvakamu av Vintervidda</t>
  </si>
  <si>
    <t>NO32476/23</t>
  </si>
  <si>
    <t>Kallion Kamu av Vintervidda</t>
  </si>
  <si>
    <t>NO64168/22</t>
  </si>
  <si>
    <t>Brocaire's Silver Bells</t>
  </si>
  <si>
    <t>NO64169/22</t>
  </si>
  <si>
    <t>Brocaire's Holly jolly christmas</t>
  </si>
  <si>
    <t>NO64170/22</t>
  </si>
  <si>
    <t>Brocaire's footsteps in the snow</t>
  </si>
  <si>
    <t>NO64171/22</t>
  </si>
  <si>
    <t>Brocaire's Joy to the world</t>
  </si>
  <si>
    <t>NO64172/22</t>
  </si>
  <si>
    <t>Brocaire's my only wish</t>
  </si>
  <si>
    <t>ER15209/23</t>
  </si>
  <si>
    <t>Peppiinan Tunturin Tuli</t>
  </si>
  <si>
    <t>ER53901/17</t>
  </si>
  <si>
    <t>Jäkäläkummun Lennilokinpoika</t>
  </si>
  <si>
    <t>FI39643/16</t>
  </si>
  <si>
    <t>Sade</t>
  </si>
  <si>
    <t>Simanen, Kati</t>
  </si>
  <si>
    <t>NO30937/23</t>
  </si>
  <si>
    <t>Dompel Dimpel's Mischievous Winter</t>
  </si>
  <si>
    <t>SE45840/2019</t>
  </si>
  <si>
    <t>Lappizaros Domino</t>
  </si>
  <si>
    <t>NO30938/23</t>
  </si>
  <si>
    <t>Dompel Dimpel's Crazy Autum</t>
  </si>
  <si>
    <t>NO30939/23</t>
  </si>
  <si>
    <t>Dompel Dimpel's Bright Spring</t>
  </si>
  <si>
    <t>NO30940/23</t>
  </si>
  <si>
    <t>Dompel Dimpel's Lazy Summer</t>
  </si>
  <si>
    <t>NO30941/23</t>
  </si>
  <si>
    <t>Dompel Dimpel's Sweet Fall</t>
  </si>
  <si>
    <t>NO32956/23</t>
  </si>
  <si>
    <t>Keiserkrona's Baron Collin</t>
  </si>
  <si>
    <t>NO32957/23</t>
  </si>
  <si>
    <t>Keiserkrona's Baron Floke</t>
  </si>
  <si>
    <t>NO32958/23</t>
  </si>
  <si>
    <t>Keiserkrona's Baron Fenris</t>
  </si>
  <si>
    <t>NO32959/23</t>
  </si>
  <si>
    <t>Keiserkrona's Baron Astro</t>
  </si>
  <si>
    <t>NO32960/23</t>
  </si>
  <si>
    <t>Keiserkrona's Baron Togo</t>
  </si>
  <si>
    <t>NO32961/23</t>
  </si>
  <si>
    <t>Keiserkrona's Baron Tjårok</t>
  </si>
  <si>
    <t>NO32962/23</t>
  </si>
  <si>
    <t>Keiserkrona's Baron Coro</t>
  </si>
  <si>
    <t>NO32963/23</t>
  </si>
  <si>
    <t>Keiserkrona's Baronesse Arja</t>
  </si>
  <si>
    <t>NO32987/23</t>
  </si>
  <si>
    <t>Kystsolas Snøhvit</t>
  </si>
  <si>
    <t>NO32988/23</t>
  </si>
  <si>
    <t>Kystsolas Søvnig</t>
  </si>
  <si>
    <t>NO32989/23</t>
  </si>
  <si>
    <t>Kystsolas Minsten</t>
  </si>
  <si>
    <t>NO32990/23</t>
  </si>
  <si>
    <t>Kystsolas Blygen</t>
  </si>
  <si>
    <t>NO32991/23</t>
  </si>
  <si>
    <t>Kystsolas Lystig</t>
  </si>
  <si>
    <t>NO32992/23</t>
  </si>
  <si>
    <t>Kystsolas Brille</t>
  </si>
  <si>
    <t>NO32993/23</t>
  </si>
  <si>
    <t>Kystsolas Sinnataggen</t>
  </si>
  <si>
    <t>NO32994/23</t>
  </si>
  <si>
    <t>Kystsolas Prosit</t>
  </si>
  <si>
    <t>NO33146/23</t>
  </si>
  <si>
    <t>Loke WA</t>
  </si>
  <si>
    <t>Søvik, Kjersti</t>
  </si>
  <si>
    <t>NO33147/23</t>
  </si>
  <si>
    <t>Ilo WA</t>
  </si>
  <si>
    <t>NO33148/23</t>
  </si>
  <si>
    <t>Toya WA</t>
  </si>
  <si>
    <t>NO33149/23</t>
  </si>
  <si>
    <t>Curly WA</t>
  </si>
  <si>
    <t>NO33073/23</t>
  </si>
  <si>
    <t>Kissakoira's Suloinen Sanko tytär</t>
  </si>
  <si>
    <t>NO33074/23</t>
  </si>
  <si>
    <t>Kissakoira's Suloinen mahtava Susi</t>
  </si>
  <si>
    <t>NO33075/23</t>
  </si>
  <si>
    <t>Kissakoira's Suloinen upea tyttö</t>
  </si>
  <si>
    <t>NO33076/23</t>
  </si>
  <si>
    <t>Kissakoira's Suloinen pehmeä Nalle</t>
  </si>
  <si>
    <t>NO33077/23</t>
  </si>
  <si>
    <t>Kissakoira's Suloinen iso Karhu</t>
  </si>
  <si>
    <t>NO33078/23</t>
  </si>
  <si>
    <t>Kissakoira's Suloinen Sanko poika</t>
  </si>
  <si>
    <t>NO33079/23</t>
  </si>
  <si>
    <t>Kissakoira's Suloinen tuuhea Koira</t>
  </si>
  <si>
    <t>SE15461/2023</t>
  </si>
  <si>
    <t>Strix's Pondus</t>
  </si>
  <si>
    <t>SE10875/2020</t>
  </si>
  <si>
    <t>Terhakan Motek</t>
  </si>
  <si>
    <t>NO33920/23</t>
  </si>
  <si>
    <t>Vinternattas Maxima</t>
  </si>
  <si>
    <t>NO33921/23</t>
  </si>
  <si>
    <t>Vinternattas M-Navi</t>
  </si>
  <si>
    <t>NO33917/23</t>
  </si>
  <si>
    <t>Vinternattas M-Sylvester</t>
  </si>
  <si>
    <t>NO33918/23</t>
  </si>
  <si>
    <t>Vinternattas M-Nova</t>
  </si>
  <si>
    <t>NO33919/23</t>
  </si>
  <si>
    <t>Vinternattas M-Selma</t>
  </si>
  <si>
    <t>NO34729/23</t>
  </si>
  <si>
    <t>Lumikki Koy</t>
  </si>
  <si>
    <t>SE21195/2019</t>
  </si>
  <si>
    <t>Daloms Tenderly Daidu</t>
  </si>
  <si>
    <t>NO34726/23</t>
  </si>
  <si>
    <t>Lumikki Kaiza</t>
  </si>
  <si>
    <t>NO34727/23</t>
  </si>
  <si>
    <t>Lumikki Keira</t>
  </si>
  <si>
    <t>NO34728/23</t>
  </si>
  <si>
    <t>Lumikki Kojt</t>
  </si>
  <si>
    <t>NO34734/23</t>
  </si>
  <si>
    <t>Lumikki Lava</t>
  </si>
  <si>
    <t>NO34735/23</t>
  </si>
  <si>
    <t>Lumikki Leia</t>
  </si>
  <si>
    <t>NO34736/23</t>
  </si>
  <si>
    <t>Lumikki Lilly</t>
  </si>
  <si>
    <t>NO34733/23</t>
  </si>
  <si>
    <t>Lumikki Lukas</t>
  </si>
  <si>
    <t>NO34730/23</t>
  </si>
  <si>
    <t>Lumikki Lui</t>
  </si>
  <si>
    <t>NO34732/23</t>
  </si>
  <si>
    <t>Lumikki Lasit</t>
  </si>
  <si>
    <t>NO34731/23</t>
  </si>
  <si>
    <t>Lumikki Løkki Lillebjørn</t>
  </si>
  <si>
    <t>NO33839/23</t>
  </si>
  <si>
    <t>Lappelands Muistaa Miimii</t>
  </si>
  <si>
    <t>NO33840/23</t>
  </si>
  <si>
    <t>Lappelands Muistaa  Äyla</t>
  </si>
  <si>
    <t>NO33841/23</t>
  </si>
  <si>
    <t>Lappelands Muistaa Hymy</t>
  </si>
  <si>
    <t>NO33514/23</t>
  </si>
  <si>
    <t>Castlegate Aito Kultapale</t>
  </si>
  <si>
    <t>Granly  Ragnar</t>
  </si>
  <si>
    <t>NO33515/23</t>
  </si>
  <si>
    <t>Castlegate Arhas Ahme Leia</t>
  </si>
  <si>
    <t>NO35553/23</t>
  </si>
  <si>
    <t>Solstjernas Pretty woman is back</t>
  </si>
  <si>
    <t>NO35554/23</t>
  </si>
  <si>
    <t>Solstjernas Project Lady's</t>
  </si>
  <si>
    <t>NO35555/23</t>
  </si>
  <si>
    <t>Solstjernas Please my dear</t>
  </si>
  <si>
    <t>NO35556/23</t>
  </si>
  <si>
    <t>Solstjernas Process business</t>
  </si>
  <si>
    <t>NO35557/23</t>
  </si>
  <si>
    <t>Solstjernas Provide my love</t>
  </si>
  <si>
    <t>NO35558/23</t>
  </si>
  <si>
    <t>Solstjernas Pastly my heart</t>
  </si>
  <si>
    <t>NO35404/23</t>
  </si>
  <si>
    <t>SolothurnS18 Wilma Fock-Wulf  FW190</t>
  </si>
  <si>
    <t>Fløystøl, Rita</t>
  </si>
  <si>
    <t>NO35408/23</t>
  </si>
  <si>
    <t>Floki Ospeløv</t>
  </si>
  <si>
    <t>NO35407/23</t>
  </si>
  <si>
    <t>Taro Eikeløv</t>
  </si>
  <si>
    <t>NO35406/23</t>
  </si>
  <si>
    <t>Dante Bjerkeløv</t>
  </si>
  <si>
    <t>NO35405/23</t>
  </si>
  <si>
    <t>Ailo Askeløv</t>
  </si>
  <si>
    <t>NO35093/23</t>
  </si>
  <si>
    <t>Lappehjertets Máijá</t>
  </si>
  <si>
    <t>FI15522/19</t>
  </si>
  <si>
    <t>Eisenfest Kipinämikko</t>
  </si>
  <si>
    <t>NO35094/23</t>
  </si>
  <si>
    <t>Lappehjertets Mirjá</t>
  </si>
  <si>
    <t>NO35095/23</t>
  </si>
  <si>
    <t>Lappehjertets Màddjà</t>
  </si>
  <si>
    <t>NO35096/23</t>
  </si>
  <si>
    <t>Lappehjertets Matti</t>
  </si>
  <si>
    <t>NO35097/23</t>
  </si>
  <si>
    <t>Lappehjertets Milot</t>
  </si>
  <si>
    <t>NO35098/23</t>
  </si>
  <si>
    <t>Lappehjertets Mihká</t>
  </si>
  <si>
    <t>NO35567/23</t>
  </si>
  <si>
    <t>Lapphunden's F - Balder</t>
  </si>
  <si>
    <t>NO35568/23</t>
  </si>
  <si>
    <t>Lapphunden's F - ILO</t>
  </si>
  <si>
    <t>NO35569/23</t>
  </si>
  <si>
    <t>Lapphunden's Frøya</t>
  </si>
  <si>
    <t>NO35570/23</t>
  </si>
  <si>
    <t>Lapphunden's F - Nikki</t>
  </si>
  <si>
    <t>NO33939/23</t>
  </si>
  <si>
    <t>Chandy-paps Pikanalle</t>
  </si>
  <si>
    <t>NO33940/23</t>
  </si>
  <si>
    <t>Chandy-paps Pikipanda</t>
  </si>
  <si>
    <t>NO33941/23</t>
  </si>
  <si>
    <t>Chandy-paps Pienikarhu</t>
  </si>
  <si>
    <t>NO33942/23</t>
  </si>
  <si>
    <t>Chandy-paps Piiapanda</t>
  </si>
  <si>
    <t>NO33943/23</t>
  </si>
  <si>
    <t>Chandy-paps Pilvinalle</t>
  </si>
  <si>
    <t>NO33646/23</t>
  </si>
  <si>
    <t>Frosty Ailin</t>
  </si>
  <si>
    <t>Vik, Reidun</t>
  </si>
  <si>
    <t>NO33647/23</t>
  </si>
  <si>
    <t>Northern Akira</t>
  </si>
  <si>
    <t>NO33648/23</t>
  </si>
  <si>
    <t>Polar Aron</t>
  </si>
  <si>
    <t>NO33649/23</t>
  </si>
  <si>
    <t>Snowy Ask</t>
  </si>
  <si>
    <t>NO33650/23</t>
  </si>
  <si>
    <t>Cool Alto</t>
  </si>
  <si>
    <t>NO33651/23</t>
  </si>
  <si>
    <t>Chill Adrian</t>
  </si>
  <si>
    <t>NO33652/23</t>
  </si>
  <si>
    <t>Arctic Aslan</t>
  </si>
  <si>
    <t>NO35559/23</t>
  </si>
  <si>
    <t>Solstjernas Quinn the princess</t>
  </si>
  <si>
    <t>NO35560/23</t>
  </si>
  <si>
    <t>Solstjernas Questions To my Heart</t>
  </si>
  <si>
    <t>NO35561/23</t>
  </si>
  <si>
    <t>Solstjernas Quiet lips</t>
  </si>
  <si>
    <t>NO35562/23</t>
  </si>
  <si>
    <t>Solstjernas Quality In my ways</t>
  </si>
  <si>
    <t>NO35563/23</t>
  </si>
  <si>
    <t>Solstjernas Quick fast ride</t>
  </si>
  <si>
    <t>NO35564/23</t>
  </si>
  <si>
    <t>Solstjernas Quote on note</t>
  </si>
  <si>
    <t>NO35565/23</t>
  </si>
  <si>
    <t>Solstjernas Qasim the prince</t>
  </si>
  <si>
    <t>NO35566/23</t>
  </si>
  <si>
    <t>Solstjernas Queries to my love</t>
  </si>
  <si>
    <t>NO36764/23</t>
  </si>
  <si>
    <t>Lappehiets Gode Ganto</t>
  </si>
  <si>
    <t>NO36765/23</t>
  </si>
  <si>
    <t>Lappehiets Godjenta Mira</t>
  </si>
  <si>
    <t>NO36766/23</t>
  </si>
  <si>
    <t>Lappehiets Greie Kompis</t>
  </si>
  <si>
    <t>NO36767/23</t>
  </si>
  <si>
    <t>Lappehiets Gullet Lille My</t>
  </si>
  <si>
    <t>NO36768/23</t>
  </si>
  <si>
    <t>Lappehiets Gnistrende Eevee</t>
  </si>
  <si>
    <t>NO36769/23</t>
  </si>
  <si>
    <t>Lappehiets Galante Aiko</t>
  </si>
  <si>
    <t>NO35577/23</t>
  </si>
  <si>
    <t>Lappehjertets Lumi Taikaa</t>
  </si>
  <si>
    <t>NO35578/23</t>
  </si>
  <si>
    <t>Lappehjertets Lumi sisko</t>
  </si>
  <si>
    <t>NO35579/23</t>
  </si>
  <si>
    <t>Lappehjertets Lumi Myrsky</t>
  </si>
  <si>
    <t>NO35580/23</t>
  </si>
  <si>
    <t>Lappehjertets Lumi lyhty</t>
  </si>
  <si>
    <t>NO34931/23</t>
  </si>
  <si>
    <t>Søsveens Linnunrata</t>
  </si>
  <si>
    <t>NO34932/23</t>
  </si>
  <si>
    <t>Søsveens Kuutamo</t>
  </si>
  <si>
    <t>NO34933/23</t>
  </si>
  <si>
    <t>Søsveens Kuun Sirppi</t>
  </si>
  <si>
    <t>NO34934/23</t>
  </si>
  <si>
    <t>Søsveens Tähdenlento</t>
  </si>
  <si>
    <t>NO34935/23</t>
  </si>
  <si>
    <t>Søsveens Talviyö</t>
  </si>
  <si>
    <t>SE21165/2023</t>
  </si>
  <si>
    <t>Brickebos Lance</t>
  </si>
  <si>
    <t>SE23025/2021</t>
  </si>
  <si>
    <t>Samerajerna's Kiowa</t>
  </si>
  <si>
    <t>SE21166/2023</t>
  </si>
  <si>
    <t>Brickebos Liam</t>
  </si>
  <si>
    <t>NO36045/23</t>
  </si>
  <si>
    <t>Hoito's Fenja</t>
  </si>
  <si>
    <t>NO36046/23</t>
  </si>
  <si>
    <t>Hoito's Fenris</t>
  </si>
  <si>
    <t>NO36047/23</t>
  </si>
  <si>
    <t>Hoito's Frost</t>
  </si>
  <si>
    <t>NO36048/23</t>
  </si>
  <si>
    <t>Hoito's Fonn</t>
  </si>
  <si>
    <t>NO36049/23</t>
  </si>
  <si>
    <t>Hoito's Fjor</t>
  </si>
  <si>
    <t>NO35691/23</t>
  </si>
  <si>
    <t>Mytilus Heart So Big</t>
  </si>
  <si>
    <t>NO35692/23</t>
  </si>
  <si>
    <t>Mytilus Easy To Love</t>
  </si>
  <si>
    <t>NO35693/23</t>
  </si>
  <si>
    <t>Mytilus The Power</t>
  </si>
  <si>
    <t>NO35695/23</t>
  </si>
  <si>
    <t>Mytilus Don’t Worry</t>
  </si>
  <si>
    <t>NO35694/23</t>
  </si>
  <si>
    <t>Mytilus Good Vibes</t>
  </si>
  <si>
    <t>LV58242/23</t>
  </si>
  <si>
    <t>Spitz Family Aslan</t>
  </si>
  <si>
    <t>FI37661/16</t>
  </si>
  <si>
    <t>Taruaarteen Jaurun Mitri</t>
  </si>
  <si>
    <t>LVSLS2/18</t>
  </si>
  <si>
    <t>Usvatassun Eteläntuulahdus</t>
  </si>
  <si>
    <t>Jansone, D.</t>
  </si>
  <si>
    <t>LV58244/23</t>
  </si>
  <si>
    <t>Spitz Family Ava</t>
  </si>
  <si>
    <t>NO36480/23</t>
  </si>
  <si>
    <t>Muohtačalbmi av Hietajoen Unelma</t>
  </si>
  <si>
    <t>Paltto Sirpa/ Roksvold Anders</t>
  </si>
  <si>
    <t>NO36481/23</t>
  </si>
  <si>
    <t>Muohtariđđu av Hietajoen Unelma</t>
  </si>
  <si>
    <t>NO36482/23</t>
  </si>
  <si>
    <t>Jiehkki av Hietajoen Unelma</t>
  </si>
  <si>
    <t>NO37294/23</t>
  </si>
  <si>
    <t>Øyerfjellets Gáirris</t>
  </si>
  <si>
    <t>NO37295/23</t>
  </si>
  <si>
    <t>Øyerfjellets Grimm</t>
  </si>
  <si>
    <t>NO37296/23</t>
  </si>
  <si>
    <t>Øyerfjellets Gromgutten</t>
  </si>
  <si>
    <t>NO37297/23</t>
  </si>
  <si>
    <t>Øyerfjellets Ginni</t>
  </si>
  <si>
    <t>NO38453/23</t>
  </si>
  <si>
    <t>Lappe Tikko's Beana</t>
  </si>
  <si>
    <t>NO38452/23</t>
  </si>
  <si>
    <t>Lappe Tikko's Bailey</t>
  </si>
  <si>
    <t>NO38454/23</t>
  </si>
  <si>
    <t>Lappe Tikko's Bjørk</t>
  </si>
  <si>
    <t>NO38455/23</t>
  </si>
  <si>
    <t>Lappe Tikko's Beawy</t>
  </si>
  <si>
    <t>NO38456/23</t>
  </si>
  <si>
    <t>Lappe Tikko's B-Dennis</t>
  </si>
  <si>
    <t>NO38457/23</t>
  </si>
  <si>
    <t>Lappe Tikko's Birk</t>
  </si>
  <si>
    <t>NO38458/23</t>
  </si>
  <si>
    <t>Lappe Tikko's Brage</t>
  </si>
  <si>
    <t>NO38459/23</t>
  </si>
  <si>
    <t>Lappe Tikko's Bark</t>
  </si>
  <si>
    <t>NO34516/23</t>
  </si>
  <si>
    <t>Neraaslias Ally</t>
  </si>
  <si>
    <t>Neraasen, Maren Stumlien</t>
  </si>
  <si>
    <t>NO34517/23</t>
  </si>
  <si>
    <t>Neraaslias Ante</t>
  </si>
  <si>
    <t>NO34518/23</t>
  </si>
  <si>
    <t>Neraaslias Ajak</t>
  </si>
  <si>
    <t>NO34519/23</t>
  </si>
  <si>
    <t>Neraaslias Anton</t>
  </si>
  <si>
    <t>NO34520/23</t>
  </si>
  <si>
    <t>Neraaslias Aiko II</t>
  </si>
  <si>
    <t>NO34521/23</t>
  </si>
  <si>
    <t>Neraaslias Aiko</t>
  </si>
  <si>
    <t>NO37166/23</t>
  </si>
  <si>
    <t>Kystsolas Odin</t>
  </si>
  <si>
    <t>NO37167/23</t>
  </si>
  <si>
    <t>Kystsolas Balder</t>
  </si>
  <si>
    <t>NO37168/23</t>
  </si>
  <si>
    <t>Kystsolas Tor</t>
  </si>
  <si>
    <t>NO37169/23</t>
  </si>
  <si>
    <t>Kystsolas Frøya</t>
  </si>
  <si>
    <t>NO37170/23</t>
  </si>
  <si>
    <t>Kystsolas Embla</t>
  </si>
  <si>
    <t>NO38361/23</t>
  </si>
  <si>
    <t>Lappehjertets Pariisi Isa</t>
  </si>
  <si>
    <t>NO38362/23</t>
  </si>
  <si>
    <t>Lappehjertets Pariisi Isko</t>
  </si>
  <si>
    <t>NO38363/23</t>
  </si>
  <si>
    <t>Lappehjertets Pariisi Iiro</t>
  </si>
  <si>
    <t>NO38364/23</t>
  </si>
  <si>
    <t>Lappehjertets Pariisi Iso</t>
  </si>
  <si>
    <t>NO35068/23</t>
  </si>
  <si>
    <t>Søsveens Enkelin Siipi</t>
  </si>
  <si>
    <t>NO35069/23</t>
  </si>
  <si>
    <t>Søsveens Enkelin Suudelma</t>
  </si>
  <si>
    <t>NO35070/23</t>
  </si>
  <si>
    <t>Søsveens Enkelin Laulu</t>
  </si>
  <si>
    <t>NO35071/23</t>
  </si>
  <si>
    <t>Søsveens Enkelin Kosketus</t>
  </si>
  <si>
    <t>NO35072/23</t>
  </si>
  <si>
    <t>Søsveens Enkelin Kuiskaus</t>
  </si>
  <si>
    <t>NO35073/23</t>
  </si>
  <si>
    <t>Søsveens Enkelin Valo</t>
  </si>
  <si>
    <t>NO38072/23</t>
  </si>
  <si>
    <t>Eventyrpoters Calluna</t>
  </si>
  <si>
    <t>NO38073/23</t>
  </si>
  <si>
    <t>Eventyrpoters Cassiope</t>
  </si>
  <si>
    <t>NO38074/23</t>
  </si>
  <si>
    <t>Eventyrpoters Campanula</t>
  </si>
  <si>
    <t>NO37629/23</t>
  </si>
  <si>
    <t>Toiveikas Nala</t>
  </si>
  <si>
    <t>NO36848/23</t>
  </si>
  <si>
    <t>Lillefix av Vintervidda</t>
  </si>
  <si>
    <t>NO36849/23</t>
  </si>
  <si>
    <t>Asterix av Vintervidda</t>
  </si>
  <si>
    <t>NO36850/23</t>
  </si>
  <si>
    <t>Obelix av Vintervidda</t>
  </si>
  <si>
    <t>NO36851/23</t>
  </si>
  <si>
    <t>Miraculix av Vintervidda</t>
  </si>
  <si>
    <t>NO36852/23</t>
  </si>
  <si>
    <t>Armamix av Vintervidda</t>
  </si>
  <si>
    <t>NO36853/23</t>
  </si>
  <si>
    <t>Trubadurix av Vintervidda</t>
  </si>
  <si>
    <t>NO39865/23</t>
  </si>
  <si>
    <t>Lappehjertets Miia</t>
  </si>
  <si>
    <t>NO39866/23</t>
  </si>
  <si>
    <t>Lappehjertets Milla</t>
  </si>
  <si>
    <t>NO39867/23</t>
  </si>
  <si>
    <t>Lappehjertets Muste</t>
  </si>
  <si>
    <t>NO39868/23</t>
  </si>
  <si>
    <t>Lappehjertets Mirri</t>
  </si>
  <si>
    <t>NO38853/23</t>
  </si>
  <si>
    <t>Brocaire's Le valse de l`amour</t>
  </si>
  <si>
    <t>NO38852/23</t>
  </si>
  <si>
    <t>Brocaire's La demosiell du cinqieme</t>
  </si>
  <si>
    <t>NO38851/23</t>
  </si>
  <si>
    <t>Brocaire's L`hymne a l`amour</t>
  </si>
  <si>
    <t>NO38850/23</t>
  </si>
  <si>
    <t>Brocaire's Les amants d`un jour</t>
  </si>
  <si>
    <t>NO38847/23</t>
  </si>
  <si>
    <t>Brocaire's Le Chant du pirate</t>
  </si>
  <si>
    <t>NO38848/23</t>
  </si>
  <si>
    <t>Brocaire's Le chant d`amour</t>
  </si>
  <si>
    <t>NO38849/23</t>
  </si>
  <si>
    <t>Brocaire's La vie en rose</t>
  </si>
  <si>
    <t>NO40689/23</t>
  </si>
  <si>
    <t>Toiveikas Tinkerbell</t>
  </si>
  <si>
    <t>NO40690/23</t>
  </si>
  <si>
    <t>Toiveikas Peter Pan</t>
  </si>
  <si>
    <t>NO40691/23</t>
  </si>
  <si>
    <t>Toiveikas Chubby</t>
  </si>
  <si>
    <t>NO40692/23</t>
  </si>
  <si>
    <t>Toiveikas Smee</t>
  </si>
  <si>
    <t>NO40693/23</t>
  </si>
  <si>
    <t>Toiveikas Captain Hook</t>
  </si>
  <si>
    <t>NO40688/23</t>
  </si>
  <si>
    <t>Toiveikas Wendy</t>
  </si>
  <si>
    <t>NO39904/23</t>
  </si>
  <si>
    <t>Lappelands Mystiske Mika</t>
  </si>
  <si>
    <t>NO39905/23</t>
  </si>
  <si>
    <t>Lappelands Modige Macko</t>
  </si>
  <si>
    <t>NO39906/23</t>
  </si>
  <si>
    <t>Lappelands Mektige Mokka</t>
  </si>
  <si>
    <t>NO39907/23</t>
  </si>
  <si>
    <t>Lappelands Morsomme Miki</t>
  </si>
  <si>
    <t>NO39908/23</t>
  </si>
  <si>
    <t>Lappelands Medgjørlige Max</t>
  </si>
  <si>
    <t>SE25256/2023</t>
  </si>
  <si>
    <t>Tricaliz W Merlot</t>
  </si>
  <si>
    <t>SE28052/2020</t>
  </si>
  <si>
    <t>Aegirsson Poet Neil Perry</t>
  </si>
  <si>
    <t>SE34544/2021</t>
  </si>
  <si>
    <t>Aegirsson Rainbow Faith</t>
  </si>
  <si>
    <t>NO41070/23</t>
  </si>
  <si>
    <t>Aprikos</t>
  </si>
  <si>
    <t>Opheim, Wenche Fjerstad</t>
  </si>
  <si>
    <t>NO41071/23</t>
  </si>
  <si>
    <t>Ariel</t>
  </si>
  <si>
    <t>NO41072/23</t>
  </si>
  <si>
    <t>Husaseteren Ayla</t>
  </si>
  <si>
    <t>NO41073/23</t>
  </si>
  <si>
    <t>NO41074/23</t>
  </si>
  <si>
    <t>Apollo</t>
  </si>
  <si>
    <t>NO41075/23</t>
  </si>
  <si>
    <t>Atari</t>
  </si>
  <si>
    <t>SE27261/2023</t>
  </si>
  <si>
    <t>Lihkku Jassa</t>
  </si>
  <si>
    <t>SE23600/2020</t>
  </si>
  <si>
    <t>Fjällvallarens Friddja</t>
  </si>
  <si>
    <t>Sandin, Rose-Mari</t>
  </si>
  <si>
    <t>SE27263/2023</t>
  </si>
  <si>
    <t>Lihkku Johka</t>
  </si>
  <si>
    <t>NO42780/23</t>
  </si>
  <si>
    <t>Toiveikas Queen of Hearts</t>
  </si>
  <si>
    <t>NO42781/23</t>
  </si>
  <si>
    <t>Toiveikas Alice in Wonderland</t>
  </si>
  <si>
    <t>NO42782/23</t>
  </si>
  <si>
    <t>Toiveikas White Rabbit</t>
  </si>
  <si>
    <t>NO42783/23</t>
  </si>
  <si>
    <t>Toiveikas King of Hearts</t>
  </si>
  <si>
    <t>SE28346/2023</t>
  </si>
  <si>
    <t>Lappstens Lyckorus</t>
  </si>
  <si>
    <t>SE57956/2016</t>
  </si>
  <si>
    <t>Farmhills Ghost</t>
  </si>
  <si>
    <t>SE27101/2020</t>
  </si>
  <si>
    <t>Zoisite</t>
  </si>
  <si>
    <t>Andersson, Eva</t>
  </si>
  <si>
    <t>NO39089/23</t>
  </si>
  <si>
    <t>RamstadRampen Dumle</t>
  </si>
  <si>
    <t>NO41637/23</t>
  </si>
  <si>
    <t>Myeiko's Lotte</t>
  </si>
  <si>
    <t>NO41635/23</t>
  </si>
  <si>
    <t>Myeiko's Lava</t>
  </si>
  <si>
    <t>NO41636/23</t>
  </si>
  <si>
    <t>Myeiko's Luna</t>
  </si>
  <si>
    <t>NO41638/23</t>
  </si>
  <si>
    <t>Myeiko's Liita</t>
  </si>
  <si>
    <t>NO41639/23</t>
  </si>
  <si>
    <t>Myeiko's Leya</t>
  </si>
  <si>
    <t>NO41640/23</t>
  </si>
  <si>
    <t>Myeiko's Linka</t>
  </si>
  <si>
    <t>NO41631/23</t>
  </si>
  <si>
    <t>Myeiko's Lloyd</t>
  </si>
  <si>
    <t>NO41632/23</t>
  </si>
  <si>
    <t>Myeiko's Loke</t>
  </si>
  <si>
    <t>NO41633/23</t>
  </si>
  <si>
    <t>Myeiko's Lucas</t>
  </si>
  <si>
    <t>NO41634/23</t>
  </si>
  <si>
    <t>Myeiko's Leo</t>
  </si>
  <si>
    <t>NO43873/23</t>
  </si>
  <si>
    <t>Solstjernas Raining for hours</t>
  </si>
  <si>
    <t>NO43874/23</t>
  </si>
  <si>
    <t>Solstjernas Road trip</t>
  </si>
  <si>
    <t>NO43875/23</t>
  </si>
  <si>
    <t>Solstjernas Rock my body</t>
  </si>
  <si>
    <t>NO43876/23</t>
  </si>
  <si>
    <t>Solstjernas Roll up</t>
  </si>
  <si>
    <t>NO43871/23</t>
  </si>
  <si>
    <t>Solstjernas Rockstar Girl</t>
  </si>
  <si>
    <t>NO43872/23</t>
  </si>
  <si>
    <t>Solstjernas Rolling in the deep</t>
  </si>
  <si>
    <t>NO44371/23</t>
  </si>
  <si>
    <t>Haapa av Ailupii</t>
  </si>
  <si>
    <t>Korsvik Amalie</t>
  </si>
  <si>
    <t>NO44372/23</t>
  </si>
  <si>
    <t>Yleistä av Ailupii</t>
  </si>
  <si>
    <t>NO44373/23</t>
  </si>
  <si>
    <t>Tammi av Ailupii</t>
  </si>
  <si>
    <t>NO44374/23</t>
  </si>
  <si>
    <t>Mäti av Ailupii</t>
  </si>
  <si>
    <t>NO44375/23</t>
  </si>
  <si>
    <t>Koivu av Ailupii</t>
  </si>
  <si>
    <t>NO44358/23</t>
  </si>
  <si>
    <t>Mallalasse's Sofie Lykke</t>
  </si>
  <si>
    <t>NO44359/23</t>
  </si>
  <si>
    <t>Mallalasse's Selda Raia</t>
  </si>
  <si>
    <t>NO44360/23</t>
  </si>
  <si>
    <t>Mallalasse's Sheriff</t>
  </si>
  <si>
    <t>NO44361/23</t>
  </si>
  <si>
    <t>Mallalasse's Storm</t>
  </si>
  <si>
    <t>NO44362/23</t>
  </si>
  <si>
    <t>Mallalasse's Seppo</t>
  </si>
  <si>
    <t>NO43499/23</t>
  </si>
  <si>
    <t>Napakettu Angel Eyes</t>
  </si>
  <si>
    <t>NO43500/23</t>
  </si>
  <si>
    <t>Napakettu A Star Is Born</t>
  </si>
  <si>
    <t>NO43501/23</t>
  </si>
  <si>
    <t>Napakettu All Eyes On Me</t>
  </si>
  <si>
    <t>NO43502/23</t>
  </si>
  <si>
    <t>Napakettu All Or Nothing</t>
  </si>
  <si>
    <t>NO43503/23</t>
  </si>
  <si>
    <t>Napakettu A Beautiful Mind</t>
  </si>
  <si>
    <t>NO40434/23</t>
  </si>
  <si>
    <t>Lumi Pakella's Lara Croft</t>
  </si>
  <si>
    <t>SE11670/2016</t>
  </si>
  <si>
    <t>Girongårdens Leammu</t>
  </si>
  <si>
    <t>NO40435/23</t>
  </si>
  <si>
    <t>Lumi Pakella's Liam</t>
  </si>
  <si>
    <t>NO40436/23</t>
  </si>
  <si>
    <t>Lumi Pakella's Lucky</t>
  </si>
  <si>
    <t>NO40437/23</t>
  </si>
  <si>
    <t>Lumi Pakella's Litchi</t>
  </si>
  <si>
    <t>NO40438/23</t>
  </si>
  <si>
    <t>Lumi Pakella's Lady Gaga</t>
  </si>
  <si>
    <t>NO45353/23</t>
  </si>
  <si>
    <t>Vinterfluffen's Elmo</t>
  </si>
  <si>
    <t>NO45354/23</t>
  </si>
  <si>
    <t>Vinterfluffen's Ellie</t>
  </si>
  <si>
    <t>NO45355/23</t>
  </si>
  <si>
    <t>Vinterfluffen's Embla</t>
  </si>
  <si>
    <t>NO45356/23</t>
  </si>
  <si>
    <t>Vinterfluffen's Ella</t>
  </si>
  <si>
    <t>NO45357/23</t>
  </si>
  <si>
    <t>Vinterfluffen's Enya</t>
  </si>
  <si>
    <t>NO44363/23</t>
  </si>
  <si>
    <t>Lappehjertets Ronja Røverdatter</t>
  </si>
  <si>
    <t>NO44364/23</t>
  </si>
  <si>
    <t>Lappehjertets Lovis</t>
  </si>
  <si>
    <t>NO44365/23</t>
  </si>
  <si>
    <t>Lappehjertets Undis</t>
  </si>
  <si>
    <t>NO44366/23</t>
  </si>
  <si>
    <t>Lappehjertets Frøya</t>
  </si>
  <si>
    <t>NO44367/23</t>
  </si>
  <si>
    <t>Lappehjertets Mattis</t>
  </si>
  <si>
    <t>NO44368/23</t>
  </si>
  <si>
    <t>Lappehjertets Birk</t>
  </si>
  <si>
    <t>NO44369/23</t>
  </si>
  <si>
    <t>Lappehjertets Turre</t>
  </si>
  <si>
    <t>NO41384/23</t>
  </si>
  <si>
    <t>Fjellvandreren's Camo Jr.</t>
  </si>
  <si>
    <t>NO41388/23</t>
  </si>
  <si>
    <t>Fjellvandreren's Choysi</t>
  </si>
  <si>
    <t>NO41387/23</t>
  </si>
  <si>
    <t>Fjellvandreren's Caijsa Arya</t>
  </si>
  <si>
    <t>NO41386/23</t>
  </si>
  <si>
    <t>Fjellvandreren's Coica</t>
  </si>
  <si>
    <t>NO41385/23</t>
  </si>
  <si>
    <t>Fjellvandreren's Charo</t>
  </si>
  <si>
    <t>NO45915/23</t>
  </si>
  <si>
    <t>Fjordlappens Bamse</t>
  </si>
  <si>
    <t>Wanvik Silje Lillenes</t>
  </si>
  <si>
    <t>NO45916/23</t>
  </si>
  <si>
    <t>Fjordlappens Balder</t>
  </si>
  <si>
    <t>NO45917/23</t>
  </si>
  <si>
    <t>Fjordlappens Benny</t>
  </si>
  <si>
    <t>NO45918/23</t>
  </si>
  <si>
    <t>Fjordlappens Bonzo</t>
  </si>
  <si>
    <t>NO45919/23</t>
  </si>
  <si>
    <t>Fjordlappens Baias</t>
  </si>
  <si>
    <t>NO45920/23</t>
  </si>
  <si>
    <t>Fjordlappens Birk</t>
  </si>
  <si>
    <t>NO45921/23</t>
  </si>
  <si>
    <t>Fjordlappens Billy</t>
  </si>
  <si>
    <t>NO45922/23</t>
  </si>
  <si>
    <t>Fjordlappens Bailey</t>
  </si>
  <si>
    <t>NO46495/23</t>
  </si>
  <si>
    <t>Articpro's Love And Thunder</t>
  </si>
  <si>
    <t>NO46496/23</t>
  </si>
  <si>
    <t>Articpro's Lord Of The Rings</t>
  </si>
  <si>
    <t>NO46497/23</t>
  </si>
  <si>
    <t>Articpro's Lucky Little One</t>
  </si>
  <si>
    <t>NO46498/23</t>
  </si>
  <si>
    <t>Articpro's Lady In Black</t>
  </si>
  <si>
    <t>NO46499/23</t>
  </si>
  <si>
    <t>Articpro's Let Me Love You</t>
  </si>
  <si>
    <t>SE35010/2023</t>
  </si>
  <si>
    <t>Silver Zamoras All Xenia</t>
  </si>
  <si>
    <t>FI47100/20</t>
  </si>
  <si>
    <t>Erminean Ponku</t>
  </si>
  <si>
    <t>SE41850/2020</t>
  </si>
  <si>
    <t>Brickebos Åkatvia</t>
  </si>
  <si>
    <t>Gardelin, Sandra</t>
  </si>
  <si>
    <t>NO44684/23</t>
  </si>
  <si>
    <t>Alnopa Ihme</t>
  </si>
  <si>
    <t>NO44685/23</t>
  </si>
  <si>
    <t>Alnopa Ilari</t>
  </si>
  <si>
    <t>NO44686/23</t>
  </si>
  <si>
    <t>Alnopa Ilona</t>
  </si>
  <si>
    <t>NO47131/23</t>
  </si>
  <si>
    <t>A-Kodak</t>
  </si>
  <si>
    <t>Sanden, Emilie</t>
  </si>
  <si>
    <t>NO47132/23</t>
  </si>
  <si>
    <t>A-Bonzo</t>
  </si>
  <si>
    <t>NO47133/23</t>
  </si>
  <si>
    <t>Albin</t>
  </si>
  <si>
    <t>NO47134/23</t>
  </si>
  <si>
    <t>NO47135/23</t>
  </si>
  <si>
    <t>Atlas</t>
  </si>
  <si>
    <t>NO47136/23</t>
  </si>
  <si>
    <t>NO47038/23</t>
  </si>
  <si>
    <t>Lappehiets Hederlige Reijo</t>
  </si>
  <si>
    <t>NO47039/23</t>
  </si>
  <si>
    <t>Lappehiets Håpefulle Nemii</t>
  </si>
  <si>
    <t>NO47040/23</t>
  </si>
  <si>
    <t>Lappehiets Heftige Atlas</t>
  </si>
  <si>
    <t>NO47043/23</t>
  </si>
  <si>
    <t>Lappehiets Hyggelige Marlo</t>
  </si>
  <si>
    <t>NO47042/23</t>
  </si>
  <si>
    <t>Lappehiets Heroiske Remus</t>
  </si>
  <si>
    <t>NO47041/23</t>
  </si>
  <si>
    <t>Lappehiets Høflige Misha</t>
  </si>
  <si>
    <t>SE31862/2023</t>
  </si>
  <si>
    <t>Lappizaros Loah</t>
  </si>
  <si>
    <t>SE50763/2021</t>
  </si>
  <si>
    <t>Lappizros Hera</t>
  </si>
  <si>
    <t>NO46835/23</t>
  </si>
  <si>
    <t>Chikakazu Teddy No Odayakana</t>
  </si>
  <si>
    <t>SE17448/2018</t>
  </si>
  <si>
    <t>Lappizaros Buddy</t>
  </si>
  <si>
    <t>NO46836/23</t>
  </si>
  <si>
    <t>Chikayoshi Spicy No Odayakana</t>
  </si>
  <si>
    <t>NO46837/23</t>
  </si>
  <si>
    <t>Chiyoko Nala No Odayakana</t>
  </si>
  <si>
    <t>NO46839/23</t>
  </si>
  <si>
    <t>Chihiro No Odayakana</t>
  </si>
  <si>
    <t>NO46838/23</t>
  </si>
  <si>
    <t>Chikaru Kaos No Odayakana</t>
  </si>
  <si>
    <t>NO44928/23</t>
  </si>
  <si>
    <t>Dompel Dimpel's The Big Fiis</t>
  </si>
  <si>
    <t>NO44929/23</t>
  </si>
  <si>
    <t>Dompel Dimpel's Den Røde Baron</t>
  </si>
  <si>
    <t>NO44930/23</t>
  </si>
  <si>
    <t>Dompel Dimpel's Tesla Jones</t>
  </si>
  <si>
    <t>NO44931/23</t>
  </si>
  <si>
    <t>Dompel Dimpel's The Queen</t>
  </si>
  <si>
    <t>NO44932/23</t>
  </si>
  <si>
    <t>Dompel Dimpel's Frk Disa</t>
  </si>
  <si>
    <t>NO48407/23</t>
  </si>
  <si>
    <t>Tinka Winter av Lappsangen</t>
  </si>
  <si>
    <t>NO48408/23</t>
  </si>
  <si>
    <t>Vega Winter av Lappsangen</t>
  </si>
  <si>
    <t>NO48409/23</t>
  </si>
  <si>
    <t>Fabel Winter av Lappsangen</t>
  </si>
  <si>
    <t>NO48410/23</t>
  </si>
  <si>
    <t>Baias Winter av Lappsangen</t>
  </si>
  <si>
    <t>NO48406/23</t>
  </si>
  <si>
    <t>Missy Winter av Lappsangen</t>
  </si>
  <si>
    <t>NO48154/23</t>
  </si>
  <si>
    <t>Freyja</t>
  </si>
  <si>
    <t>NO48155/23</t>
  </si>
  <si>
    <t>NO48156/23</t>
  </si>
  <si>
    <t>Zanto</t>
  </si>
  <si>
    <t>NO47950/23</t>
  </si>
  <si>
    <t>Lappehiets Intelligente Enzo</t>
  </si>
  <si>
    <t>NO47951/23</t>
  </si>
  <si>
    <t>Lappehiets Iherdige Timmon</t>
  </si>
  <si>
    <t>NO47952/23</t>
  </si>
  <si>
    <t>Lappehiets Ivrige Olli</t>
  </si>
  <si>
    <t>NO47953/23</t>
  </si>
  <si>
    <t>Lappehiets Inderlige Villo</t>
  </si>
  <si>
    <t>NO47954/23</t>
  </si>
  <si>
    <t>Lappehiets Interessante Ailo</t>
  </si>
  <si>
    <t>NO47955/23</t>
  </si>
  <si>
    <t>Lappehiets Inkluderande Keino</t>
  </si>
  <si>
    <t>NO45517/23</t>
  </si>
  <si>
    <t>ask</t>
  </si>
  <si>
    <t>NO45516/23</t>
  </si>
  <si>
    <t>pax</t>
  </si>
  <si>
    <t>NO45515/23</t>
  </si>
  <si>
    <t>yuki</t>
  </si>
  <si>
    <t>NO45513/23</t>
  </si>
  <si>
    <t>loke</t>
  </si>
  <si>
    <t>NO45514/23</t>
  </si>
  <si>
    <t>mumitrollet</t>
  </si>
  <si>
    <t>NO45512/23</t>
  </si>
  <si>
    <t>mira</t>
  </si>
  <si>
    <t>NO48747/23</t>
  </si>
  <si>
    <t>Arcanorums Taivo</t>
  </si>
  <si>
    <t>NO48748/23</t>
  </si>
  <si>
    <t>Arcanorums Timo</t>
  </si>
  <si>
    <t>NO48749/23</t>
  </si>
  <si>
    <t>Arcanorums Timian</t>
  </si>
  <si>
    <t>NO48750/23</t>
  </si>
  <si>
    <t>Arcanorums Tristan</t>
  </si>
  <si>
    <t>NO48751/23</t>
  </si>
  <si>
    <t>Arcanorums Theon</t>
  </si>
  <si>
    <t>NO48752/23</t>
  </si>
  <si>
    <t>Arcanorums Timone</t>
  </si>
  <si>
    <t>NO48753/23</t>
  </si>
  <si>
    <t>Arcanorums Tilje</t>
  </si>
  <si>
    <t>NO49461/23</t>
  </si>
  <si>
    <t>NO49462/23</t>
  </si>
  <si>
    <t>NO49463/23</t>
  </si>
  <si>
    <t>NO49464/23</t>
  </si>
  <si>
    <t>Caaro</t>
  </si>
  <si>
    <t>NO49465/23</t>
  </si>
  <si>
    <t>NO48080/23</t>
  </si>
  <si>
    <t>Lappelands Ritz</t>
  </si>
  <si>
    <t>NO48082/23</t>
  </si>
  <si>
    <t>Lappelands Bixit</t>
  </si>
  <si>
    <t>NO48083/23</t>
  </si>
  <si>
    <t>Lappelands Oreo</t>
  </si>
  <si>
    <t>NO48084/23</t>
  </si>
  <si>
    <t>Lappelands Cookie</t>
  </si>
  <si>
    <t>NO48081/23</t>
  </si>
  <si>
    <t>Lappelands Safari</t>
  </si>
  <si>
    <t>NO50053/23</t>
  </si>
  <si>
    <t>Lappekoias Øyesten Lykke</t>
  </si>
  <si>
    <t>NO50054/23</t>
  </si>
  <si>
    <t>Lappekoias Øyesten Tuva</t>
  </si>
  <si>
    <t>NO50055/23</t>
  </si>
  <si>
    <t>Lappekoias Øyesten Lumi</t>
  </si>
  <si>
    <t>NO50056/23</t>
  </si>
  <si>
    <t>Lappekoias Øyesten Ronja</t>
  </si>
  <si>
    <t>NO50057/23</t>
  </si>
  <si>
    <t>Lappekoias Øyesten Luna</t>
  </si>
  <si>
    <t>NO46460/23</t>
  </si>
  <si>
    <t>NO46461/23</t>
  </si>
  <si>
    <t>Sumu</t>
  </si>
  <si>
    <t>NO46462/23</t>
  </si>
  <si>
    <t>Marenki</t>
  </si>
  <si>
    <t>NO46463/23</t>
  </si>
  <si>
    <t>Lumikki</t>
  </si>
  <si>
    <t>NO46459/23</t>
  </si>
  <si>
    <t>Nauris</t>
  </si>
  <si>
    <t>NO49337/23</t>
  </si>
  <si>
    <t>Alnopa Yme</t>
  </si>
  <si>
    <t>NO49338/23</t>
  </si>
  <si>
    <t>Alnopa Angerboda</t>
  </si>
  <si>
    <t>NO49339/23</t>
  </si>
  <si>
    <t>Alnopa Bestla</t>
  </si>
  <si>
    <t>NO49340/23</t>
  </si>
  <si>
    <t>Alnopa Aurboda</t>
  </si>
  <si>
    <t>NO49341/23</t>
  </si>
  <si>
    <t>Alnopa Driva</t>
  </si>
  <si>
    <t>NO47271/23</t>
  </si>
  <si>
    <t>Quite Unique Ahto</t>
  </si>
  <si>
    <t>Skogstad May Therese</t>
  </si>
  <si>
    <t>NO47272/23</t>
  </si>
  <si>
    <t>Quite Unique Tapio</t>
  </si>
  <si>
    <t>NO47273/23</t>
  </si>
  <si>
    <t>Quite Unique Ilmarinen</t>
  </si>
  <si>
    <t>NO47274/23</t>
  </si>
  <si>
    <t>Quite Unique Rauni</t>
  </si>
  <si>
    <t>NO47275/23</t>
  </si>
  <si>
    <t>Quite Unique Mielikki</t>
  </si>
  <si>
    <t>NO47276/23</t>
  </si>
  <si>
    <t>Quite Unique Ilmatar</t>
  </si>
  <si>
    <t>NO47277/23</t>
  </si>
  <si>
    <t>Quite Unique Tuulikki</t>
  </si>
  <si>
    <t>NO50896/23</t>
  </si>
  <si>
    <t>Lappehjertets Arwen</t>
  </si>
  <si>
    <t>NO50897/23</t>
  </si>
  <si>
    <t>Lappehjertets Eowyn</t>
  </si>
  <si>
    <t>NO50898/23</t>
  </si>
  <si>
    <t>Lappehjertets Legolas</t>
  </si>
  <si>
    <t>NO50899/23</t>
  </si>
  <si>
    <t>Lappehjertets Aragon</t>
  </si>
  <si>
    <t>NO50900/23</t>
  </si>
  <si>
    <t>Lappehjertets Eomer</t>
  </si>
  <si>
    <t>NO51445/23</t>
  </si>
  <si>
    <t>Àrbbola's Troll Trym</t>
  </si>
  <si>
    <t>NO51444/23</t>
  </si>
  <si>
    <t>Àrbbola's Troll Tyr</t>
  </si>
  <si>
    <t>NO51443/23</t>
  </si>
  <si>
    <t>Àrbbola's Troll  Tyra</t>
  </si>
  <si>
    <t>NO50422/23</t>
  </si>
  <si>
    <t>Midtsjø, Torunn</t>
  </si>
  <si>
    <t>NO50421/23</t>
  </si>
  <si>
    <t>NO50420/23</t>
  </si>
  <si>
    <t>NO50419/23</t>
  </si>
  <si>
    <t>NO50048/23</t>
  </si>
  <si>
    <t>Lappekoias Årvåkne Birk</t>
  </si>
  <si>
    <t>NO50049/23</t>
  </si>
  <si>
    <t>Lappekoias Årvåkne Buster</t>
  </si>
  <si>
    <t>NO50050/23</t>
  </si>
  <si>
    <t>Lappekoias Åmi Ylva</t>
  </si>
  <si>
    <t>NO50051/23</t>
  </si>
  <si>
    <t>Lappekoias Årvåkne Zelda</t>
  </si>
  <si>
    <t>NO50052/23</t>
  </si>
  <si>
    <t>Lappekoias Årvåkne Luna</t>
  </si>
  <si>
    <t>NO51616/23</t>
  </si>
  <si>
    <t>Maya</t>
  </si>
  <si>
    <t>NO51617/23</t>
  </si>
  <si>
    <t>Beauty</t>
  </si>
  <si>
    <t>NO51621/23</t>
  </si>
  <si>
    <t>Mali</t>
  </si>
  <si>
    <t>NO51620/23</t>
  </si>
  <si>
    <t>NO51619/23</t>
  </si>
  <si>
    <t>NO51618/23</t>
  </si>
  <si>
    <t>NO51580/23</t>
  </si>
  <si>
    <t>Hoito's Gorm</t>
  </si>
  <si>
    <t>NO51581/23</t>
  </si>
  <si>
    <t>Hoito's Gismo</t>
  </si>
  <si>
    <t>NO51582/23</t>
  </si>
  <si>
    <t>Hoito's Grimm</t>
  </si>
  <si>
    <t>NO51583/23</t>
  </si>
  <si>
    <t>Hoito's Gorgon</t>
  </si>
  <si>
    <t>NO51584/23</t>
  </si>
  <si>
    <t>Hoito's Gaia</t>
  </si>
  <si>
    <t>NO51585/23</t>
  </si>
  <si>
    <t>Hoito's Gio</t>
  </si>
  <si>
    <t>NO52295/23</t>
  </si>
  <si>
    <t>Nordic Teal Osku</t>
  </si>
  <si>
    <t>NO52296/23</t>
  </si>
  <si>
    <t>Nordic Teal Oula</t>
  </si>
  <si>
    <t>NO51719/23</t>
  </si>
  <si>
    <t>Lumikki Mukava</t>
  </si>
  <si>
    <t>SE18364/2017</t>
  </si>
  <si>
    <t>Höjdbackens Baloo</t>
  </si>
  <si>
    <t>NO53086/23</t>
  </si>
  <si>
    <t>Søsveens Rauni</t>
  </si>
  <si>
    <t>NO53087/23</t>
  </si>
  <si>
    <t>Søsveens Marjatta</t>
  </si>
  <si>
    <t>NO53088/23</t>
  </si>
  <si>
    <t>Søsveens Sämpsä</t>
  </si>
  <si>
    <t>NO53089/23</t>
  </si>
  <si>
    <t>Søsveens Jumala</t>
  </si>
  <si>
    <t>NO53090/23</t>
  </si>
  <si>
    <t>Søsveens Tietäjä</t>
  </si>
  <si>
    <t>NO53091/23</t>
  </si>
  <si>
    <t>Søsveens Lämpimiä Ajatuksia</t>
  </si>
  <si>
    <t>NO53092/23</t>
  </si>
  <si>
    <t>Søsveens Lämmin Tunne</t>
  </si>
  <si>
    <t>NO53093/23</t>
  </si>
  <si>
    <t>Søsveens Lämmin Halaus</t>
  </si>
  <si>
    <t>NO53094/23</t>
  </si>
  <si>
    <t>Søsveens Lämmin Ajatus</t>
  </si>
  <si>
    <t>NO53095/23</t>
  </si>
  <si>
    <t>Søsveens Lämmin Onni</t>
  </si>
  <si>
    <t>NO53096/23</t>
  </si>
  <si>
    <t>Søsveens Lämmin Sydän</t>
  </si>
  <si>
    <t>NO52168/23</t>
  </si>
  <si>
    <t>Brocaire's black sabbath</t>
  </si>
  <si>
    <t>NO52167/23</t>
  </si>
  <si>
    <t>Brocaire's iron man</t>
  </si>
  <si>
    <t>NO51954/23</t>
  </si>
  <si>
    <t>Havnepotens Billy</t>
  </si>
  <si>
    <t>NO51951/23</t>
  </si>
  <si>
    <t>Havnepotens Bruce</t>
  </si>
  <si>
    <t>NO51952/23</t>
  </si>
  <si>
    <t>Havnepotens Bieber</t>
  </si>
  <si>
    <t>NO51953/23</t>
  </si>
  <si>
    <t>Havnepotens Brad</t>
  </si>
  <si>
    <t>NO51948/23</t>
  </si>
  <si>
    <t>Havnepotens Bella</t>
  </si>
  <si>
    <t>NO51949/23</t>
  </si>
  <si>
    <t>Havnepotens Bridget</t>
  </si>
  <si>
    <t>NO51950/23</t>
  </si>
  <si>
    <t>Havnepotens Britney</t>
  </si>
  <si>
    <t>NO51799/23</t>
  </si>
  <si>
    <t>Lapphunden's G - Evo</t>
  </si>
  <si>
    <t>NO51800/23</t>
  </si>
  <si>
    <t>Lapphunden's Grizzly</t>
  </si>
  <si>
    <t>NO51801/23</t>
  </si>
  <si>
    <t>Lapphunden's G - Luke</t>
  </si>
  <si>
    <t>NO51802/23</t>
  </si>
  <si>
    <t>Lapphunden's G - Ailo</t>
  </si>
  <si>
    <t>NO51803/23</t>
  </si>
  <si>
    <t>Lapphunden's Geni</t>
  </si>
  <si>
    <t>NO51804/23</t>
  </si>
  <si>
    <t>Lapphunden's Gaisa</t>
  </si>
  <si>
    <t>NO51805/23</t>
  </si>
  <si>
    <t>Lapphunden's G - Tuva</t>
  </si>
  <si>
    <t>NO51806/23</t>
  </si>
  <si>
    <t>Lapphunden's Gomi</t>
  </si>
  <si>
    <t>NO51073/23</t>
  </si>
  <si>
    <t>Dompel Dimpel's Søppeldynga</t>
  </si>
  <si>
    <t>NO51074/23</t>
  </si>
  <si>
    <t>Dompel Dimpel's Rock Mix</t>
  </si>
  <si>
    <t>NO51075/23</t>
  </si>
  <si>
    <t>Dompel Dimpel's Lossepladsen</t>
  </si>
  <si>
    <t>NO51076/23</t>
  </si>
  <si>
    <t>Dompel Dimpel's Killerbon</t>
  </si>
  <si>
    <t>NO51077/23</t>
  </si>
  <si>
    <t>Dompel Dimpel's Andemad</t>
  </si>
  <si>
    <t>NO51078/23</t>
  </si>
  <si>
    <t>Dompel Dimpel's Rådne Fisk</t>
  </si>
  <si>
    <t>NO54373/23</t>
  </si>
  <si>
    <t>Ohana nui ‘s Kahlua</t>
  </si>
  <si>
    <t>NO54374/23</t>
  </si>
  <si>
    <t>Ohana nui ‘s Pure Diamond</t>
  </si>
  <si>
    <t>NO54375/23</t>
  </si>
  <si>
    <t>Ohana nui ’s Black Thistle</t>
  </si>
  <si>
    <t>NO54376/23</t>
  </si>
  <si>
    <t>Ohana nui ’s Fireball</t>
  </si>
  <si>
    <t>NO54377/23</t>
  </si>
  <si>
    <t>Ohana nui ’s North star</t>
  </si>
  <si>
    <t>NO54378/23</t>
  </si>
  <si>
    <t>Ohana nui ’s Tia Maria</t>
  </si>
  <si>
    <t>NO54379/23</t>
  </si>
  <si>
    <t>Ohana nui ’s Amarula</t>
  </si>
  <si>
    <t>NO52842/23</t>
  </si>
  <si>
    <t>Keiserkrona's Coole Bonzo</t>
  </si>
  <si>
    <t>NO52843/23</t>
  </si>
  <si>
    <t>Keiserkrona's Coole Leo</t>
  </si>
  <si>
    <t>NO52844/23</t>
  </si>
  <si>
    <t>Keiserkrona's Coole Virpi</t>
  </si>
  <si>
    <t>NO52845/23</t>
  </si>
  <si>
    <t>Keiserkrona's Coole Musti</t>
  </si>
  <si>
    <t>NO52846/23</t>
  </si>
  <si>
    <t>Keiserkrona's Coole Sara</t>
  </si>
  <si>
    <t>NO52260/23</t>
  </si>
  <si>
    <t>Hoito's Hana</t>
  </si>
  <si>
    <t>NO52261/23</t>
  </si>
  <si>
    <t>Hoito's Hælga</t>
  </si>
  <si>
    <t>NO52262/23</t>
  </si>
  <si>
    <t>Hoito's Heiko</t>
  </si>
  <si>
    <t>NO52263/23</t>
  </si>
  <si>
    <t>Hoito's Hurmuri</t>
  </si>
  <si>
    <t>NO52264/23</t>
  </si>
  <si>
    <t>Hoito's Hulda</t>
  </si>
  <si>
    <t>NO52265/23</t>
  </si>
  <si>
    <t>Hoito's Hera</t>
  </si>
  <si>
    <t>NO53614/23</t>
  </si>
  <si>
    <t>Nordic Teal Peikko</t>
  </si>
  <si>
    <t>SE43371/2023</t>
  </si>
  <si>
    <t>Löfalas Harriet</t>
  </si>
  <si>
    <t>SE33242/2020</t>
  </si>
  <si>
    <t>Brickebos Yang</t>
  </si>
  <si>
    <t>SE15342/2021</t>
  </si>
  <si>
    <t>Löfalas Cavania</t>
  </si>
  <si>
    <t>NO53143/23</t>
  </si>
  <si>
    <t>Lappehjertets Nure</t>
  </si>
  <si>
    <t>NO53144/23</t>
  </si>
  <si>
    <t>Lappehjertets Saima</t>
  </si>
  <si>
    <t>NO53145/23</t>
  </si>
  <si>
    <t>Lappehjertets Lucy</t>
  </si>
  <si>
    <t>NO53146/23</t>
  </si>
  <si>
    <t>Lappehjertets Klara</t>
  </si>
  <si>
    <t>NO53147/23</t>
  </si>
  <si>
    <t>Lappehjertets Akaya</t>
  </si>
  <si>
    <t>NO53687/23</t>
  </si>
  <si>
    <t>NO53688/23</t>
  </si>
  <si>
    <t>Mahogni</t>
  </si>
  <si>
    <t>NO53689/23</t>
  </si>
  <si>
    <t>Teak</t>
  </si>
  <si>
    <t>NO53684/23</t>
  </si>
  <si>
    <t>NO53685/23</t>
  </si>
  <si>
    <t>Eik</t>
  </si>
  <si>
    <t>NO53686/23</t>
  </si>
  <si>
    <t>Selje</t>
  </si>
  <si>
    <t>NO53597/23</t>
  </si>
  <si>
    <t>Brocaire's howdierowdiehow</t>
  </si>
  <si>
    <t>NO53598/23</t>
  </si>
  <si>
    <t>Brocaire's i`m back in the saddle</t>
  </si>
  <si>
    <t>NO53599/23</t>
  </si>
  <si>
    <t>Brocaire's he`ll have to go</t>
  </si>
  <si>
    <t>NO53600/23</t>
  </si>
  <si>
    <t>Brocaire's walking after midnight</t>
  </si>
  <si>
    <t>NO53601/23</t>
  </si>
  <si>
    <t>Brocaire's hometown girl</t>
  </si>
  <si>
    <t>NO53602/23</t>
  </si>
  <si>
    <t>Brocaire's honkey tonk woman</t>
  </si>
  <si>
    <t>NO53603/23</t>
  </si>
  <si>
    <t>Brocaire's achy breaky heart</t>
  </si>
  <si>
    <t>NO53795/23</t>
  </si>
  <si>
    <t>Vinternattas N- Cava</t>
  </si>
  <si>
    <t>NO53796/23</t>
  </si>
  <si>
    <t>Vinternattas Nova Ellie</t>
  </si>
  <si>
    <t>NO53797/23</t>
  </si>
  <si>
    <t>Vinternattas N- Ante</t>
  </si>
  <si>
    <t>NO53798/23</t>
  </si>
  <si>
    <t>Vinternattas Nalle Kaiser</t>
  </si>
  <si>
    <t>NO53799/23</t>
  </si>
  <si>
    <t>Vinternattas Nilsen`s Sergo</t>
  </si>
  <si>
    <t>NO53756/23</t>
  </si>
  <si>
    <t>Lappehjertets Kulta Kira</t>
  </si>
  <si>
    <t>NO53753/23</t>
  </si>
  <si>
    <t>Lappehjertets Kulta Kipsi</t>
  </si>
  <si>
    <t>NO53754/23</t>
  </si>
  <si>
    <t>Lappehjertets Kulta Kesy</t>
  </si>
  <si>
    <t>NO53755/23</t>
  </si>
  <si>
    <t>Lappehjertets Kulta Ketju</t>
  </si>
  <si>
    <t>NO53757/23</t>
  </si>
  <si>
    <t>Lappehjertets Kulta Kuulas</t>
  </si>
  <si>
    <t>SE47129/2023</t>
  </si>
  <si>
    <t>Rödmossa Äbba</t>
  </si>
  <si>
    <t>NO53604/23</t>
  </si>
  <si>
    <t>Lappehiets Joikande Ella</t>
  </si>
  <si>
    <t>NO53605/23</t>
  </si>
  <si>
    <t>Lappehiets Joviale Max</t>
  </si>
  <si>
    <t>NO53606/23</t>
  </si>
  <si>
    <t>Lappehiets Jille Lumi</t>
  </si>
  <si>
    <t>NO54135/23</t>
  </si>
  <si>
    <t>Toiveikas Bruno</t>
  </si>
  <si>
    <t>NO54136/23</t>
  </si>
  <si>
    <t>Toiveikas Prince Charming</t>
  </si>
  <si>
    <t>NO54137/23</t>
  </si>
  <si>
    <t>Toiveikas Cinderella</t>
  </si>
  <si>
    <t>NO54138/23</t>
  </si>
  <si>
    <t>Toiveikas Drizella</t>
  </si>
  <si>
    <t>NO54139/23</t>
  </si>
  <si>
    <t>Toiveikas Anastasia</t>
  </si>
  <si>
    <t>SE47453/2023</t>
  </si>
  <si>
    <t>SE51656/2015</t>
  </si>
  <si>
    <t>Halloween-Ghost-White du Pays de L</t>
  </si>
  <si>
    <t>SE37068/2020</t>
  </si>
  <si>
    <t>Fashionitas Ophelia</t>
  </si>
  <si>
    <t>Holmes, Magda Alic</t>
  </si>
  <si>
    <t>LOP630109</t>
  </si>
  <si>
    <t>Vasaran Hermanus</t>
  </si>
  <si>
    <t>NHSB3233649</t>
  </si>
  <si>
    <t>Vasaran Fernao Pires</t>
  </si>
  <si>
    <t>LOP623278</t>
  </si>
  <si>
    <t>Meus Mons Beau</t>
  </si>
  <si>
    <t>NO54740/23</t>
  </si>
  <si>
    <t>Hálkavárris Árvešis</t>
  </si>
  <si>
    <t>ER45183/20</t>
  </si>
  <si>
    <t>Kairanlumon Rokin Poika</t>
  </si>
  <si>
    <t>Steffensen Vilde Angell</t>
  </si>
  <si>
    <t>NO54741/23</t>
  </si>
  <si>
    <t>Hálkavárris Árjjalaš</t>
  </si>
  <si>
    <t>NO54742/23</t>
  </si>
  <si>
    <t>Hálkavárris Áhpálaš</t>
  </si>
  <si>
    <t>NO54743/23</t>
  </si>
  <si>
    <t>Hálkavárris Alvvalaš</t>
  </si>
  <si>
    <t>NO54744/23</t>
  </si>
  <si>
    <t>Hálkavárris Árpmolaš</t>
  </si>
  <si>
    <t>NO54745/23</t>
  </si>
  <si>
    <t>Hálkavárris Ávddalaš</t>
  </si>
  <si>
    <t>NO54746/23</t>
  </si>
  <si>
    <t>Hálkavárris Arahat</t>
  </si>
  <si>
    <t>NO54747/23</t>
  </si>
  <si>
    <t>Hálkavárris Áidnaváldu</t>
  </si>
  <si>
    <t>NO54868/23</t>
  </si>
  <si>
    <t>Musta Karhu av Polarsaga</t>
  </si>
  <si>
    <t>NO53633/23</t>
  </si>
  <si>
    <t>Balchen, Elisabeth Heggernes</t>
  </si>
  <si>
    <t>NO53634/23</t>
  </si>
  <si>
    <t>Han Solo</t>
  </si>
  <si>
    <t>SE48713/2023</t>
  </si>
  <si>
    <t>Strix's Rufio</t>
  </si>
  <si>
    <t>SE27373/2021</t>
  </si>
  <si>
    <t>Silver Zamoras Forte</t>
  </si>
  <si>
    <t>SE44997/2020</t>
  </si>
  <si>
    <t>Strix's Celestia</t>
  </si>
  <si>
    <t>NO56236/23</t>
  </si>
  <si>
    <t>Nordic Teal Qultamies</t>
  </si>
  <si>
    <t>NO56237/23</t>
  </si>
  <si>
    <t>Nordic Teal Qaamosaika</t>
  </si>
  <si>
    <t>NO56238/23</t>
  </si>
  <si>
    <t>Nordic Teal Quuramyrsky</t>
  </si>
  <si>
    <t>NO56239/23</t>
  </si>
  <si>
    <t>Nordic Teal Quutapieni</t>
  </si>
  <si>
    <t>NO56240/23</t>
  </si>
  <si>
    <t>Nordic Teal Qullanpilvi</t>
  </si>
  <si>
    <t>SE49070/2023</t>
  </si>
  <si>
    <t>Almlieds Yaki</t>
  </si>
  <si>
    <t>SE36334/2020</t>
  </si>
  <si>
    <t>Lappizaros Exxo</t>
  </si>
  <si>
    <t>SE45832/2019</t>
  </si>
  <si>
    <t>Almlieds Tekla</t>
  </si>
  <si>
    <t>SE49071/2023</t>
  </si>
  <si>
    <t>Almlieds Yrja</t>
  </si>
  <si>
    <t>NO54810/23</t>
  </si>
  <si>
    <t>Jervehiet's Cazan</t>
  </si>
  <si>
    <t>NO54805/23</t>
  </si>
  <si>
    <t>Jervehiet's Charlin</t>
  </si>
  <si>
    <t>NO54806/23</t>
  </si>
  <si>
    <t>Jervehiet's Chakira</t>
  </si>
  <si>
    <t>NO54807/23</t>
  </si>
  <si>
    <t>Jervehiet's Cita</t>
  </si>
  <si>
    <t>NO54808/23</t>
  </si>
  <si>
    <t>Jervehiet's Conny</t>
  </si>
  <si>
    <t>NO54809/23</t>
  </si>
  <si>
    <t>Jervehiet's Cora</t>
  </si>
  <si>
    <t>NO54815/23</t>
  </si>
  <si>
    <t>Jervehiet's Caizer</t>
  </si>
  <si>
    <t>NO54814/23</t>
  </si>
  <si>
    <t>Jervehiet's Cimbo</t>
  </si>
  <si>
    <t>NO54813/23</t>
  </si>
  <si>
    <t>Jervehiet's Cash</t>
  </si>
  <si>
    <t>NO54812/23</t>
  </si>
  <si>
    <t>Jervehiet's Charlie</t>
  </si>
  <si>
    <t>NO54811/23</t>
  </si>
  <si>
    <t>Jervehiet's Cognac</t>
  </si>
  <si>
    <t>NO57071/23</t>
  </si>
  <si>
    <t>Nordic Teal Raikka</t>
  </si>
  <si>
    <t>NO57072/23</t>
  </si>
  <si>
    <t>Nordic Teal Raisa</t>
  </si>
  <si>
    <t>NO57073/23</t>
  </si>
  <si>
    <t>Nordic Teal Ruusupippuri</t>
  </si>
  <si>
    <t>NO57074/23</t>
  </si>
  <si>
    <t>Nordic Teal Ruusuritari</t>
  </si>
  <si>
    <t>NO57075/23</t>
  </si>
  <si>
    <t>Nordic Teal Rentunruusu</t>
  </si>
  <si>
    <t>NO54404/23</t>
  </si>
  <si>
    <t>Brocaire's yankee doodle dandy</t>
  </si>
  <si>
    <t>NO54405/23</t>
  </si>
  <si>
    <t>Brocaire's yankee doodle pops</t>
  </si>
  <si>
    <t>NO54406/23</t>
  </si>
  <si>
    <t>Brocaire's yankee doodle doo</t>
  </si>
  <si>
    <t>NO54407/23</t>
  </si>
  <si>
    <t>Brocaire's yankee doodle dixie</t>
  </si>
  <si>
    <t>NO54408/23</t>
  </si>
  <si>
    <t>Brocaire's yankee doodle daffy</t>
  </si>
  <si>
    <t>NO57487/23</t>
  </si>
  <si>
    <t>Hansen, Linn Quie</t>
  </si>
  <si>
    <t>NO57488/23</t>
  </si>
  <si>
    <t>NO57489/23</t>
  </si>
  <si>
    <t>NO57490/23</t>
  </si>
  <si>
    <t>Karhu</t>
  </si>
  <si>
    <t>NO57491/23</t>
  </si>
  <si>
    <t>Joki</t>
  </si>
  <si>
    <t>NO57492/23</t>
  </si>
  <si>
    <t>NO56453/23</t>
  </si>
  <si>
    <t>Lappelitens Aria</t>
  </si>
  <si>
    <t>Yrke Linn Grønnevik</t>
  </si>
  <si>
    <t>NO56454/23</t>
  </si>
  <si>
    <t>Lappelitens Aiki</t>
  </si>
  <si>
    <t>NO56455/23</t>
  </si>
  <si>
    <t>Lappelitens Abby</t>
  </si>
  <si>
    <t>NO56456/23</t>
  </si>
  <si>
    <t>Lappelitens Anton</t>
  </si>
  <si>
    <t>NO56457/23</t>
  </si>
  <si>
    <t>Lappelitens Alva</t>
  </si>
  <si>
    <t>NO56310/23</t>
  </si>
  <si>
    <t>Dompel Dimpel's Alabaster Trolling</t>
  </si>
  <si>
    <t>NO56306/23</t>
  </si>
  <si>
    <t>Dompel Dimpel's Amethyst Trollda</t>
  </si>
  <si>
    <t>NO56307/23</t>
  </si>
  <si>
    <t>Dompel Dimpel's Onyx Trollenberg</t>
  </si>
  <si>
    <t>NO56309/23</t>
  </si>
  <si>
    <t>Dompel Dimpel's Roby Trollman</t>
  </si>
  <si>
    <t>NO56308/23</t>
  </si>
  <si>
    <t>Dompel Dimpel's Topaz Trollhopper</t>
  </si>
  <si>
    <t>NO57946/23</t>
  </si>
  <si>
    <t>Lumikki Nala</t>
  </si>
  <si>
    <t>NO57947/23</t>
  </si>
  <si>
    <t>Lumikki Nissa</t>
  </si>
  <si>
    <t>NO57948/23</t>
  </si>
  <si>
    <t>Lumikki Nimus</t>
  </si>
  <si>
    <t>NO57949/23</t>
  </si>
  <si>
    <t>Lumikki Neero</t>
  </si>
  <si>
    <t>NO57950/23</t>
  </si>
  <si>
    <t>Lumikki Nambo</t>
  </si>
  <si>
    <t>NO57951/23</t>
  </si>
  <si>
    <t>Lumikki Noddy</t>
  </si>
  <si>
    <t>NO57952/23</t>
  </si>
  <si>
    <t>Lumikki Noldus</t>
  </si>
  <si>
    <t>NO57691/23</t>
  </si>
  <si>
    <t>Àrbbola's Virggo Jimmi</t>
  </si>
  <si>
    <t>NO57692/23</t>
  </si>
  <si>
    <t>Àrbbola's Virggo Selma</t>
  </si>
  <si>
    <t>NO57693/23</t>
  </si>
  <si>
    <t>Àrbbola's Virggo Saga</t>
  </si>
  <si>
    <t>NO57694/23</t>
  </si>
  <si>
    <t>Àrbbola's Virggo Nova</t>
  </si>
  <si>
    <t>NO57531/23</t>
  </si>
  <si>
    <t>Brocaire's simsalabim</t>
  </si>
  <si>
    <t>NO57532/23</t>
  </si>
  <si>
    <t>Brocaire's filiokus</t>
  </si>
  <si>
    <t>NO57533/23</t>
  </si>
  <si>
    <t>Brocaire's hokuspokus</t>
  </si>
  <si>
    <t>NO57534/23</t>
  </si>
  <si>
    <t>Brocaire's bibbedibobbediboo</t>
  </si>
  <si>
    <t>NO57535/23</t>
  </si>
  <si>
    <t>Brocaire's jabbadabbadoo</t>
  </si>
  <si>
    <t>NO57536/23</t>
  </si>
  <si>
    <t>Brocaire's abrakadabra</t>
  </si>
  <si>
    <t>NO57627/23</t>
  </si>
  <si>
    <t>Eventyrpoters Dream On</t>
  </si>
  <si>
    <t>NO57628/23</t>
  </si>
  <si>
    <t>Eventyrpoters Down On The Corner</t>
  </si>
  <si>
    <t>NO57629/23</t>
  </si>
  <si>
    <t>Eventyrpoters Dancing Queen</t>
  </si>
  <si>
    <t>NO57630/23</t>
  </si>
  <si>
    <t>Eventyrpoters Dance With Somebody</t>
  </si>
  <si>
    <t>NO57631/23</t>
  </si>
  <si>
    <t>Eventyrpoters Drops of Jupiter</t>
  </si>
  <si>
    <t>NO57632/23</t>
  </si>
  <si>
    <t>Eventyrpoters Don't Stop Believing</t>
  </si>
  <si>
    <t>NO30288/24</t>
  </si>
  <si>
    <t>Nordic Teal Sälli</t>
  </si>
  <si>
    <t>NO30289/24</t>
  </si>
  <si>
    <t>Nordic Teal Saima</t>
  </si>
  <si>
    <t>NO30290/24</t>
  </si>
  <si>
    <t>Nordic Teal Sarja</t>
  </si>
  <si>
    <t>NO30291/24</t>
  </si>
  <si>
    <t>Nordic Teal Saarto</t>
  </si>
  <si>
    <t>NO30292/24</t>
  </si>
  <si>
    <t>Nordic Teal Samu</t>
  </si>
  <si>
    <t>NO30293/24</t>
  </si>
  <si>
    <t>Nordic Teal Säppi</t>
  </si>
  <si>
    <t>SE50511/2023</t>
  </si>
  <si>
    <t>Plymspireas Jordan</t>
  </si>
  <si>
    <t>SE20625/2021</t>
  </si>
  <si>
    <t>Samegulds Winter Ice</t>
  </si>
  <si>
    <t>FI52114/23</t>
  </si>
  <si>
    <t>Imakan Kultaseppä</t>
  </si>
  <si>
    <t>FI46197/20</t>
  </si>
  <si>
    <t>lapingattaren Lalli Laamanni</t>
  </si>
  <si>
    <t>FI40457/19</t>
  </si>
  <si>
    <t>Pilvikummun Golden Design</t>
  </si>
  <si>
    <t>Pääkkönen, Tina</t>
  </si>
  <si>
    <t>NO57508/23</t>
  </si>
  <si>
    <t>Artemis av Spor i Nord</t>
  </si>
  <si>
    <t>Pedersen Merete/ Lyngmo Rune</t>
  </si>
  <si>
    <t>NO57509/23</t>
  </si>
  <si>
    <t>Ammo av Spor i Nord</t>
  </si>
  <si>
    <t>NO57510/23</t>
  </si>
  <si>
    <t>Astro av Spor i Nord</t>
  </si>
  <si>
    <t>NO57507/23</t>
  </si>
  <si>
    <t>Alpha av Spor i Nord</t>
  </si>
  <si>
    <t>SE10901/2024</t>
  </si>
  <si>
    <t>Silver Zamoras Precious Pixy</t>
  </si>
  <si>
    <t>FI44543/20</t>
  </si>
  <si>
    <t>Paukapää Milou</t>
  </si>
  <si>
    <t>SE14203/2021</t>
  </si>
  <si>
    <t>Brickebos Always On Top</t>
  </si>
  <si>
    <t>NO30362/24</t>
  </si>
  <si>
    <t>Skauglappens Idunn</t>
  </si>
  <si>
    <t>NO30363/24</t>
  </si>
  <si>
    <t>Skauglappens Eir</t>
  </si>
  <si>
    <t>NO30364/24</t>
  </si>
  <si>
    <t>Skauglappens Driva</t>
  </si>
  <si>
    <t>NO30365/24</t>
  </si>
  <si>
    <t>Skauglappens Odin</t>
  </si>
  <si>
    <t>NO30366/24</t>
  </si>
  <si>
    <t>Skauglappens Loke</t>
  </si>
  <si>
    <t>NO30367/24</t>
  </si>
  <si>
    <t>Skauglappens Njord</t>
  </si>
  <si>
    <t>NO30368/24</t>
  </si>
  <si>
    <t>Skauglappens Balder</t>
  </si>
  <si>
    <t>NO58447/23</t>
  </si>
  <si>
    <t>Dompel Dimpel's Mission Impossible</t>
  </si>
  <si>
    <t>NO58446/23</t>
  </si>
  <si>
    <t>Dompel Dimpel's Endless Love</t>
  </si>
  <si>
    <t>NO58444/23</t>
  </si>
  <si>
    <t>Dompel Dimpel's Top Gun</t>
  </si>
  <si>
    <t>NO58445/23</t>
  </si>
  <si>
    <t>Dompel Dimpel's Edge of tomorrow</t>
  </si>
  <si>
    <t>NO31163/24</t>
  </si>
  <si>
    <t>Pieni Pilvi av Ailupii</t>
  </si>
  <si>
    <t>NO31164/24</t>
  </si>
  <si>
    <t>Pilvi av Ailupii</t>
  </si>
  <si>
    <t>NO31165/24</t>
  </si>
  <si>
    <t>Pilvetön av Ailupii</t>
  </si>
  <si>
    <t>NO31166/24</t>
  </si>
  <si>
    <t>Isopilvi av Ailupii</t>
  </si>
  <si>
    <t>NO31167/24</t>
  </si>
  <si>
    <t>Lumipilvi av Ailupii</t>
  </si>
  <si>
    <t>NO31168/24</t>
  </si>
  <si>
    <t>Pilvinen av Ailupii</t>
  </si>
  <si>
    <t>NO31999/24</t>
  </si>
  <si>
    <t>Solstjernas Scarlett</t>
  </si>
  <si>
    <t>NO32000/24</t>
  </si>
  <si>
    <t>Solstjernas Serenity</t>
  </si>
  <si>
    <t>NO32001/24</t>
  </si>
  <si>
    <t>Solstjernas Silverstone</t>
  </si>
  <si>
    <t>NO31625/24</t>
  </si>
  <si>
    <t>Napakettu Virka</t>
  </si>
  <si>
    <t>NO31624/24</t>
  </si>
  <si>
    <t>Napakettu Vissi</t>
  </si>
  <si>
    <t>NO31621/24</t>
  </si>
  <si>
    <t>Napakettu Veli</t>
  </si>
  <si>
    <t>NO31622/24</t>
  </si>
  <si>
    <t>Napakettu Vihrinen</t>
  </si>
  <si>
    <t>NO31623/24</t>
  </si>
  <si>
    <t>Napakettu Villi</t>
  </si>
  <si>
    <t>NO31723/24</t>
  </si>
  <si>
    <t>Lullebiegga av Vintervidda</t>
  </si>
  <si>
    <t>NO31724/24</t>
  </si>
  <si>
    <t>Onni av Vintervidda</t>
  </si>
  <si>
    <t>NO31725/24</t>
  </si>
  <si>
    <t>Gáisa av Vintervidda</t>
  </si>
  <si>
    <t>NO31726/24</t>
  </si>
  <si>
    <t>Myrri av Vintervidda</t>
  </si>
  <si>
    <t>NO31727/24</t>
  </si>
  <si>
    <t>Várri av Vintervidda</t>
  </si>
  <si>
    <t>NO31728/24</t>
  </si>
  <si>
    <t>Áhppi av Vintervidda</t>
  </si>
  <si>
    <t>NO31049/24</t>
  </si>
  <si>
    <t>Marvin av Bella Ohana</t>
  </si>
  <si>
    <t>NO31044/24</t>
  </si>
  <si>
    <t>Åsa av Bella Ohana</t>
  </si>
  <si>
    <t>NO31045/24</t>
  </si>
  <si>
    <t>Klara av Bella Ohana</t>
  </si>
  <si>
    <t>NO31046/24</t>
  </si>
  <si>
    <t>Lucy av Bella Ohana</t>
  </si>
  <si>
    <t>NO31047/24</t>
  </si>
  <si>
    <t>Linus av Bella Ohana</t>
  </si>
  <si>
    <t>NO31048/24</t>
  </si>
  <si>
    <t>Nure av Bella Ohana</t>
  </si>
  <si>
    <t>NO32002/24</t>
  </si>
  <si>
    <t>Solstjernas Tinkerbell</t>
  </si>
  <si>
    <t>NO32003/24</t>
  </si>
  <si>
    <t>Solstjernas Tuuli</t>
  </si>
  <si>
    <t>NO32004/24</t>
  </si>
  <si>
    <t>Solstjernas Tyler</t>
  </si>
  <si>
    <t>NO32005/24</t>
  </si>
  <si>
    <t>Solstjernas Tina</t>
  </si>
  <si>
    <t>NO32006/24</t>
  </si>
  <si>
    <t>Solstjernas Tallulah</t>
  </si>
  <si>
    <t>NO32007/24</t>
  </si>
  <si>
    <t>Solstjernas Thunder</t>
  </si>
  <si>
    <t>NO32569/24</t>
  </si>
  <si>
    <t>Keiserkrona's Don Virggo</t>
  </si>
  <si>
    <t>SE15681/2017</t>
  </si>
  <si>
    <t>Beast</t>
  </si>
  <si>
    <t>NO32570/24</t>
  </si>
  <si>
    <t>Keiserkrona's Diva Luna</t>
  </si>
  <si>
    <t>NO32571/24</t>
  </si>
  <si>
    <t>Keiserkrona's Diva Kiichi</t>
  </si>
  <si>
    <t>NO32572/24</t>
  </si>
  <si>
    <t>Keiserkrona's Diva Tacazzi</t>
  </si>
  <si>
    <t>NO32573/24</t>
  </si>
  <si>
    <t>Keiserkrona's Diva Isa</t>
  </si>
  <si>
    <t>NO31944/24</t>
  </si>
  <si>
    <t>Villemanns Vixen</t>
  </si>
  <si>
    <t>FI49818/17</t>
  </si>
  <si>
    <t>Rahkkasan Otso</t>
  </si>
  <si>
    <t>NO31945/24</t>
  </si>
  <si>
    <t>Villemanns Ville</t>
  </si>
  <si>
    <t>NO31946/24</t>
  </si>
  <si>
    <t>Villemanns Valemon</t>
  </si>
  <si>
    <t>NO31947/24</t>
  </si>
  <si>
    <t>Villemanns Voitto</t>
  </si>
  <si>
    <t>NO31948/24</t>
  </si>
  <si>
    <t>Villemanns Vesle Hampus</t>
  </si>
  <si>
    <t>NO31949/24</t>
  </si>
  <si>
    <t>Villemanns Vaino</t>
  </si>
  <si>
    <t>NO32496/24</t>
  </si>
  <si>
    <t>Kystsolas Tinka</t>
  </si>
  <si>
    <t>NO32497/24</t>
  </si>
  <si>
    <t>Kystsolas Sølvpilen</t>
  </si>
  <si>
    <t>NO32498/24</t>
  </si>
  <si>
    <t>Kystsolas Falk</t>
  </si>
  <si>
    <t>NO32494/24</t>
  </si>
  <si>
    <t>Kystsolas Månestråle</t>
  </si>
  <si>
    <t>NO32495/24</t>
  </si>
  <si>
    <t>Kystsolas Røde Lilje</t>
  </si>
  <si>
    <t>NO32499/24</t>
  </si>
  <si>
    <t>Hoito's Ikaros</t>
  </si>
  <si>
    <t>NO32500/24</t>
  </si>
  <si>
    <t>Hoito's Issko</t>
  </si>
  <si>
    <t>NO32501/24</t>
  </si>
  <si>
    <t>Hoito's Ilona</t>
  </si>
  <si>
    <t>NO32502/24</t>
  </si>
  <si>
    <t>Hoito's Ivo</t>
  </si>
  <si>
    <t>NO32503/24</t>
  </si>
  <si>
    <t>Hoito's Ipa</t>
  </si>
  <si>
    <t>NO32378/24</t>
  </si>
  <si>
    <t>Lappehjertets Glitter in the air</t>
  </si>
  <si>
    <t>NO32379/24</t>
  </si>
  <si>
    <t>Lappehjertets Diamonds are forever</t>
  </si>
  <si>
    <t>NO32380/24</t>
  </si>
  <si>
    <t>Lappehjertets One in a million</t>
  </si>
  <si>
    <t>NO32381/24</t>
  </si>
  <si>
    <t>Lappehjertets Holding out for hero</t>
  </si>
  <si>
    <t>NO32382/24</t>
  </si>
  <si>
    <t>Lappehjertets Glam slam</t>
  </si>
  <si>
    <t>NO32383/24</t>
  </si>
  <si>
    <t>Lappehjertets A sky full of stars</t>
  </si>
  <si>
    <t>NO33778/24</t>
  </si>
  <si>
    <t>Fjordpoten's Snow King</t>
  </si>
  <si>
    <t>NO33779/24</t>
  </si>
  <si>
    <t>Fjordpoten's Snowstorm</t>
  </si>
  <si>
    <t>NO33780/24</t>
  </si>
  <si>
    <t>Fjordpoten's Snowball</t>
  </si>
  <si>
    <t>NO33781/24</t>
  </si>
  <si>
    <t>Fjordpoten's Snow Queen</t>
  </si>
  <si>
    <t>NO33782/24</t>
  </si>
  <si>
    <t>Fjordpoten's Snowflake</t>
  </si>
  <si>
    <t>NO46008/25</t>
  </si>
  <si>
    <t>Erätytön Ainokainen</t>
  </si>
  <si>
    <t>FI19478/18</t>
  </si>
  <si>
    <t>Hallakedon Pommerinvirna</t>
  </si>
  <si>
    <t>FI22960/20</t>
  </si>
  <si>
    <t>Erätytön Flirttaileva Freesia</t>
  </si>
  <si>
    <t>Partanen, Katja</t>
  </si>
  <si>
    <t>NO34570/24</t>
  </si>
  <si>
    <t>Lumikki Oilumi</t>
  </si>
  <si>
    <t>NO34571/24</t>
  </si>
  <si>
    <t>Lumikki Otinka</t>
  </si>
  <si>
    <t>NO34572/24</t>
  </si>
  <si>
    <t>Lumikki Olilo</t>
  </si>
  <si>
    <t>NO34573/24</t>
  </si>
  <si>
    <t>Lumikki Oimira</t>
  </si>
  <si>
    <t>NO34574/24</t>
  </si>
  <si>
    <t>Lumikki Omillie</t>
  </si>
  <si>
    <t>NO34575/24</t>
  </si>
  <si>
    <t>Lumikki Obottas</t>
  </si>
  <si>
    <t>NO32795/24</t>
  </si>
  <si>
    <t>Kili</t>
  </si>
  <si>
    <t>Brattøy, Elin</t>
  </si>
  <si>
    <t>NO32796/24</t>
  </si>
  <si>
    <t>Dori</t>
  </si>
  <si>
    <t>NO32797/24</t>
  </si>
  <si>
    <t>Fili</t>
  </si>
  <si>
    <t>NO32798/24</t>
  </si>
  <si>
    <t>Galadriel</t>
  </si>
  <si>
    <t>NO32799/24</t>
  </si>
  <si>
    <t>Nori</t>
  </si>
  <si>
    <t>NO32800/24</t>
  </si>
  <si>
    <t>Ori</t>
  </si>
  <si>
    <t>NO34263/24</t>
  </si>
  <si>
    <t>Solstjernas Umbrella</t>
  </si>
  <si>
    <t>NO34264/24</t>
  </si>
  <si>
    <t>Solstjernas Ulla</t>
  </si>
  <si>
    <t>NO34265/24</t>
  </si>
  <si>
    <t>Solstjernas Uro</t>
  </si>
  <si>
    <t>NO34266/24</t>
  </si>
  <si>
    <t>Solstjernas Unni</t>
  </si>
  <si>
    <t>NO34267/24</t>
  </si>
  <si>
    <t>Solstjernas Umbro</t>
  </si>
  <si>
    <t>NO34080/24</t>
  </si>
  <si>
    <t>AJ Rago</t>
  </si>
  <si>
    <t>Johansen, Anja</t>
  </si>
  <si>
    <t>NO34081/24</t>
  </si>
  <si>
    <t>AJ Tom</t>
  </si>
  <si>
    <t>NO32775/24</t>
  </si>
  <si>
    <t>Extra av Vintervidda</t>
  </si>
  <si>
    <t>NO32776/24</t>
  </si>
  <si>
    <t>Flax av Vintervidda</t>
  </si>
  <si>
    <t>NO32777/24</t>
  </si>
  <si>
    <t>Keno av Vintervidda</t>
  </si>
  <si>
    <t>NO32778/24</t>
  </si>
  <si>
    <t>Joker av Vintervidda</t>
  </si>
  <si>
    <t>NO35630/24</t>
  </si>
  <si>
    <t>Luvkki av Vintervidda</t>
  </si>
  <si>
    <t>SE44253/2020</t>
  </si>
  <si>
    <t>Fairdogs Kanerva</t>
  </si>
  <si>
    <t>NO35632/24</t>
  </si>
  <si>
    <t>Tjáhppa av Vintervidda</t>
  </si>
  <si>
    <t>NO35631/24</t>
  </si>
  <si>
    <t>Muodes av Vintervidda</t>
  </si>
  <si>
    <t>NO35628/24</t>
  </si>
  <si>
    <t>Jaffi av Vintervidda</t>
  </si>
  <si>
    <t>NO35629/24</t>
  </si>
  <si>
    <t>Fanndi av Vintervidda</t>
  </si>
  <si>
    <t>NO34815/24</t>
  </si>
  <si>
    <t>Lappehjertets Champ bear</t>
  </si>
  <si>
    <t>NO34814/24</t>
  </si>
  <si>
    <t>Lappehjertets Wish bear</t>
  </si>
  <si>
    <t>NO34813/24</t>
  </si>
  <si>
    <t>Lappehjertets Tenderheart bear</t>
  </si>
  <si>
    <t>NO34812/24</t>
  </si>
  <si>
    <t>Lappehjertets Daydream bear</t>
  </si>
  <si>
    <t>NO34811/24</t>
  </si>
  <si>
    <t>Lappehjertets Friend bear</t>
  </si>
  <si>
    <t>NO34810/24</t>
  </si>
  <si>
    <t>Lappehjertets Cheer bear</t>
  </si>
  <si>
    <t>NO34808/24</t>
  </si>
  <si>
    <t>Lappehjertets Love a lot bear</t>
  </si>
  <si>
    <t>NO34809/24</t>
  </si>
  <si>
    <t>Lappehjertets Funshine bear</t>
  </si>
  <si>
    <t>NO34962/24</t>
  </si>
  <si>
    <t>Lapphunden's Hærlige Kaizer</t>
  </si>
  <si>
    <t>NO34963/24</t>
  </si>
  <si>
    <t>Lapphunden's Hærlige Hunt</t>
  </si>
  <si>
    <t>NO34964/24</t>
  </si>
  <si>
    <t>Lapphunden's Hærlige Hauk</t>
  </si>
  <si>
    <t>NO34960/24</t>
  </si>
  <si>
    <t>Lapphunden's Hærlige Lola</t>
  </si>
  <si>
    <t>NO34961/24</t>
  </si>
  <si>
    <t>Lapphunden's Hærlige Elli</t>
  </si>
  <si>
    <t>NO35590/24</t>
  </si>
  <si>
    <t>Solstjernas Valentina</t>
  </si>
  <si>
    <t>NO35591/24</t>
  </si>
  <si>
    <t>Solstjernas Vincent</t>
  </si>
  <si>
    <t>NO35593/24</t>
  </si>
  <si>
    <t>Solstjernas Vennom</t>
  </si>
  <si>
    <t>NO35594/24</t>
  </si>
  <si>
    <t>Solstjernas Viktor</t>
  </si>
  <si>
    <t>NO35595/24</t>
  </si>
  <si>
    <t>Solstjernas Victory</t>
  </si>
  <si>
    <t>NO35596/24</t>
  </si>
  <si>
    <t>Solstjernas Viper</t>
  </si>
  <si>
    <t>NO35592/24</t>
  </si>
  <si>
    <t>Solstjernas Valentino</t>
  </si>
  <si>
    <t>SE18015/2024</t>
  </si>
  <si>
    <t>Domras Helix</t>
  </si>
  <si>
    <t>SE52440/2021</t>
  </si>
  <si>
    <t>Domras Blixtra</t>
  </si>
  <si>
    <t>Johansson, Sandra</t>
  </si>
  <si>
    <t>NO33948/24</t>
  </si>
  <si>
    <t>Søsveens Mettän Sopuli</t>
  </si>
  <si>
    <t>NO33949/24</t>
  </si>
  <si>
    <t>Søsveens Mettän Karhu</t>
  </si>
  <si>
    <t>NO33950/24</t>
  </si>
  <si>
    <t>Søsveens Mettän Hukka</t>
  </si>
  <si>
    <t>NO33951/24</t>
  </si>
  <si>
    <t>Søsveens Mettän Orava</t>
  </si>
  <si>
    <t>NO33952/24</t>
  </si>
  <si>
    <t>Søsveens Mettän Hiiri</t>
  </si>
  <si>
    <t>NO33953/24</t>
  </si>
  <si>
    <t>Søsveens Mettän Ahma</t>
  </si>
  <si>
    <t>NO33954/24</t>
  </si>
  <si>
    <t>Søsveens Mettän Poro</t>
  </si>
  <si>
    <t>NO37975/24</t>
  </si>
  <si>
    <t>Àrbbola's Kosta</t>
  </si>
  <si>
    <t>NO37563/24</t>
  </si>
  <si>
    <t>Lappe Tikko's Cilja</t>
  </si>
  <si>
    <t>NO37564/24</t>
  </si>
  <si>
    <t>Lappe Tikko's Caja</t>
  </si>
  <si>
    <t>NO37565/24</t>
  </si>
  <si>
    <t>Lappe Tikko's Chevvy Nova</t>
  </si>
  <si>
    <t>NO37566/24</t>
  </si>
  <si>
    <t>Lappe Tikko's Cari</t>
  </si>
  <si>
    <t>NO37567/24</t>
  </si>
  <si>
    <t>Lappe Tikko's C Lexi</t>
  </si>
  <si>
    <t>NO37568/24</t>
  </si>
  <si>
    <t>Lappe Tikko's C Akiro</t>
  </si>
  <si>
    <t>NO37569/24</t>
  </si>
  <si>
    <t>Lappe Tikko's Cæsar</t>
  </si>
  <si>
    <t>NO36543/24</t>
  </si>
  <si>
    <t>Lappehjertets Evee</t>
  </si>
  <si>
    <t>NO36544/24</t>
  </si>
  <si>
    <t>Lappehjertets Misty</t>
  </si>
  <si>
    <t>NO36545/24</t>
  </si>
  <si>
    <t>Lappehjertets Charmander</t>
  </si>
  <si>
    <t>NO36546/24</t>
  </si>
  <si>
    <t>Lappehjertets Hilbert</t>
  </si>
  <si>
    <t>NO36547/24</t>
  </si>
  <si>
    <t>Lappehjertets Lucas</t>
  </si>
  <si>
    <t>NO36548/24</t>
  </si>
  <si>
    <t>Lappehjertets Cilan</t>
  </si>
  <si>
    <t>NO36864/24</t>
  </si>
  <si>
    <t>Lapphundheimens Luna</t>
  </si>
  <si>
    <t>Mostad Monica</t>
  </si>
  <si>
    <t>NO36865/24</t>
  </si>
  <si>
    <t>Lapphundheimens Nova</t>
  </si>
  <si>
    <t>NO36866/24</t>
  </si>
  <si>
    <t>Lapphundheimens Atlas</t>
  </si>
  <si>
    <t>NO36867/24</t>
  </si>
  <si>
    <t>Lapphundheimens Stella</t>
  </si>
  <si>
    <t>NO36868/24</t>
  </si>
  <si>
    <t>Lapphundheimens Leo</t>
  </si>
  <si>
    <t>NO36869/24</t>
  </si>
  <si>
    <t>Lapphundheimens Orion</t>
  </si>
  <si>
    <t>NO36870/24</t>
  </si>
  <si>
    <t>Lapphundheimens Cosmo</t>
  </si>
  <si>
    <t>SE22066/2024</t>
  </si>
  <si>
    <t>Silver Zamoras Never Ever Nash</t>
  </si>
  <si>
    <t>FI14602/19</t>
  </si>
  <si>
    <t>Jehnajan Tuusannuuska</t>
  </si>
  <si>
    <t>SE29695/2022</t>
  </si>
  <si>
    <t>Brickebos Glory</t>
  </si>
  <si>
    <t>NO35367/24</t>
  </si>
  <si>
    <t>Ponyo</t>
  </si>
  <si>
    <t>NO35368/24</t>
  </si>
  <si>
    <t>Aita</t>
  </si>
  <si>
    <t>NO35369/24</t>
  </si>
  <si>
    <t>NO35370/24</t>
  </si>
  <si>
    <t>Tilli</t>
  </si>
  <si>
    <t>NO35371/24</t>
  </si>
  <si>
    <t>NO35372/24</t>
  </si>
  <si>
    <t>NO38371/24</t>
  </si>
  <si>
    <t>Furseth, Silje Marlen</t>
  </si>
  <si>
    <t>NO38372/24</t>
  </si>
  <si>
    <t>Roxy</t>
  </si>
  <si>
    <t>NO38373/24</t>
  </si>
  <si>
    <t>Ilona</t>
  </si>
  <si>
    <t>NO38374/24</t>
  </si>
  <si>
    <t>NO38375/24</t>
  </si>
  <si>
    <t>NO38376/24</t>
  </si>
  <si>
    <t>NO38377/24</t>
  </si>
  <si>
    <t>Koit</t>
  </si>
  <si>
    <t>NO36963/24</t>
  </si>
  <si>
    <t>Lappeváimmu Abby Frost</t>
  </si>
  <si>
    <t>Bekke Martine Eline</t>
  </si>
  <si>
    <t>NO36962/24</t>
  </si>
  <si>
    <t>Lappeváimmu Amina Snøfnugg</t>
  </si>
  <si>
    <t>NO36961/24</t>
  </si>
  <si>
    <t>Lappeváimmu Áile Nickelina</t>
  </si>
  <si>
    <t>NO36960/24</t>
  </si>
  <si>
    <t>Lappeváimmu Ally Fillifjonka</t>
  </si>
  <si>
    <t>SE23001/2024</t>
  </si>
  <si>
    <t>Lappstens Bländande Magi</t>
  </si>
  <si>
    <t>SE68051/2021</t>
  </si>
  <si>
    <t>Lappnisses Qarisma</t>
  </si>
  <si>
    <t>NO39080/24</t>
  </si>
  <si>
    <t>Punde, Tomas</t>
  </si>
  <si>
    <t>NO39081/24</t>
  </si>
  <si>
    <t>NO39082/24</t>
  </si>
  <si>
    <t>Poff</t>
  </si>
  <si>
    <t>NO39083/24</t>
  </si>
  <si>
    <t>NO39084/24</t>
  </si>
  <si>
    <t>Såjk</t>
  </si>
  <si>
    <t>NO38801/24</t>
  </si>
  <si>
    <t>Lappelands Tjorven</t>
  </si>
  <si>
    <t>NO38802/24</t>
  </si>
  <si>
    <t>Lappelands Båtsmann</t>
  </si>
  <si>
    <t>NO38803/24</t>
  </si>
  <si>
    <t>Lappelands Moses</t>
  </si>
  <si>
    <t>CMKU/LAK/437/24</t>
  </si>
  <si>
    <t>Drukharii Wicca Mystery</t>
  </si>
  <si>
    <t>CMKU/LAK/225/20</t>
  </si>
  <si>
    <t>Feeli Tuli Bailey Nezkrotná markýza</t>
  </si>
  <si>
    <t>CMKU/LAK/147/18</t>
  </si>
  <si>
    <t>Aisling Anu Wicca Mystery</t>
  </si>
  <si>
    <t>Bukvicková, Zuzana</t>
  </si>
  <si>
    <t>NO37918/24</t>
  </si>
  <si>
    <t>Kissakoira's D'Vuono</t>
  </si>
  <si>
    <t>NO37919/24</t>
  </si>
  <si>
    <t>Kissakoira's D'Kesä</t>
  </si>
  <si>
    <t>NO37920/24</t>
  </si>
  <si>
    <t>Kissakoira's D'Tähti</t>
  </si>
  <si>
    <t>NO37921/24</t>
  </si>
  <si>
    <t>Kissakoira's D'Vuori</t>
  </si>
  <si>
    <t>NO37922/24</t>
  </si>
  <si>
    <t>Kissakoira's D'Talvi</t>
  </si>
  <si>
    <t>NO39575/24</t>
  </si>
  <si>
    <t>Snøfallets Xena av Lappsangen</t>
  </si>
  <si>
    <t>NO39576/24</t>
  </si>
  <si>
    <t>Snøfallets Bobby av Lappsangen</t>
  </si>
  <si>
    <t>NO39577/24</t>
  </si>
  <si>
    <t>Snøfallets Natasha av Lappsangen</t>
  </si>
  <si>
    <t>NO39578/24</t>
  </si>
  <si>
    <t>Snøfallets Loke av Lappsangen</t>
  </si>
  <si>
    <t>NO39579/24</t>
  </si>
  <si>
    <t>Snøfallets Ylva av Lappsangen</t>
  </si>
  <si>
    <t>NO36099/24</t>
  </si>
  <si>
    <t>Dompel Dimpel's Guard of Helheim</t>
  </si>
  <si>
    <t>NO36100/24</t>
  </si>
  <si>
    <t>Dompel Dimpel's Justice of Forseti</t>
  </si>
  <si>
    <t>NO36101/24</t>
  </si>
  <si>
    <t>Dompel Dimpel's Power by Valkyrie</t>
  </si>
  <si>
    <t>NO36102/24</t>
  </si>
  <si>
    <t>Dompel Dimpel's Mist the Fighter</t>
  </si>
  <si>
    <t>DK05354/2024</t>
  </si>
  <si>
    <t>Lapinlumon Simo</t>
  </si>
  <si>
    <t>DK14070/2022</t>
  </si>
  <si>
    <t>Sugarok Back To The Future</t>
  </si>
  <si>
    <t>NO39119/24</t>
  </si>
  <si>
    <t>Elvis   The king of joy</t>
  </si>
  <si>
    <t>NO39115/24</t>
  </si>
  <si>
    <t>Luna Cuddly and calm</t>
  </si>
  <si>
    <t>NO39116/24</t>
  </si>
  <si>
    <t>Kira Lively and adorable</t>
  </si>
  <si>
    <t>NO39117/24</t>
  </si>
  <si>
    <t>Freya Charmingly comitted</t>
  </si>
  <si>
    <t>NO39118/24</t>
  </si>
  <si>
    <t>Alfa Taking everyone by storm</t>
  </si>
  <si>
    <t>NO38922/24</t>
  </si>
  <si>
    <t>LappUlla's Dina</t>
  </si>
  <si>
    <t>NO38923/24</t>
  </si>
  <si>
    <t>LappUlla's Diva</t>
  </si>
  <si>
    <t>NO38924/24</t>
  </si>
  <si>
    <t>LappUlla's Doffen</t>
  </si>
  <si>
    <t>NO38925/24</t>
  </si>
  <si>
    <t>LappUlla's Dorito Odin</t>
  </si>
  <si>
    <t>SE24261/2024</t>
  </si>
  <si>
    <t>Lappforsens Fantastic</t>
  </si>
  <si>
    <t>SE14348/2021</t>
  </si>
  <si>
    <t>Lappforsens Åsko</t>
  </si>
  <si>
    <t>SE59641/2021</t>
  </si>
  <si>
    <t>Lappforsens Önska</t>
  </si>
  <si>
    <t>SE26121/2024</t>
  </si>
  <si>
    <t>Lappizaros Miracle</t>
  </si>
  <si>
    <t>SE62952/2020</t>
  </si>
  <si>
    <t>Bredbäcks Zantana</t>
  </si>
  <si>
    <t>NO39970/24</t>
  </si>
  <si>
    <t>Fjordpoten's Best Kind Of Magic</t>
  </si>
  <si>
    <t>NO39971/24</t>
  </si>
  <si>
    <t>Fjordpoten's Wild Kind Of Magic</t>
  </si>
  <si>
    <t>NO39972/24</t>
  </si>
  <si>
    <t>Fjordpoten's Special Kind Of Magic</t>
  </si>
  <si>
    <t>NO39967/24</t>
  </si>
  <si>
    <t>Fjordpoten's Strong Kind Of Magic</t>
  </si>
  <si>
    <t>NO39968/24</t>
  </si>
  <si>
    <t>Fjordpoten's Great Kind Of Magic</t>
  </si>
  <si>
    <t>NO39969/24</t>
  </si>
  <si>
    <t>Fjordpoten's Crazy Kind Of Magic</t>
  </si>
  <si>
    <t>NO36722/24</t>
  </si>
  <si>
    <t>Mjøshuldras Niko</t>
  </si>
  <si>
    <t>NO36723/24</t>
  </si>
  <si>
    <t>Mjøshuldras Ivo</t>
  </si>
  <si>
    <t>NO36724/24</t>
  </si>
  <si>
    <t>Mjøshuldras Ylva</t>
  </si>
  <si>
    <t>NO36725/24</t>
  </si>
  <si>
    <t>Mjøshuldras Exclucive made for DD</t>
  </si>
  <si>
    <t>NO36726/24</t>
  </si>
  <si>
    <t>Mjøshuldras Sombra</t>
  </si>
  <si>
    <t>NO36727/24</t>
  </si>
  <si>
    <t>Mjøshuldras Nala</t>
  </si>
  <si>
    <t>NO39027/24</t>
  </si>
  <si>
    <t>Nordic Teal Tuulikaisa</t>
  </si>
  <si>
    <t>NO39028/24</t>
  </si>
  <si>
    <t>Nordic Teal Tuulimyrsky</t>
  </si>
  <si>
    <t>NO39029/24</t>
  </si>
  <si>
    <t>Nordic Teal Tähtimyrsky</t>
  </si>
  <si>
    <t>NO39030/24</t>
  </si>
  <si>
    <t>Nordic Teal Tähtitaivas</t>
  </si>
  <si>
    <t>NO37598/24</t>
  </si>
  <si>
    <t>Lappeinkas Bowie</t>
  </si>
  <si>
    <t>NO37599/24</t>
  </si>
  <si>
    <t>Lappeinkas Billie</t>
  </si>
  <si>
    <t>NO37600/24</t>
  </si>
  <si>
    <t>Lappeinkas Balder</t>
  </si>
  <si>
    <t>NO37601/24</t>
  </si>
  <si>
    <t>Lappeinkas Bailey</t>
  </si>
  <si>
    <t>NO37602/24</t>
  </si>
  <si>
    <t>Lappeinkas Bolt</t>
  </si>
  <si>
    <t>NO37603/24</t>
  </si>
  <si>
    <t>Lappeinkas Bali</t>
  </si>
  <si>
    <t>SE26840/2024</t>
  </si>
  <si>
    <t>Lilla Hamrums Exitus Acta Probat</t>
  </si>
  <si>
    <t>SE63259/2020</t>
  </si>
  <si>
    <t>Lilla Hamrums Cogito Ergo Sum</t>
  </si>
  <si>
    <t>Roos, Anna-Karin</t>
  </si>
  <si>
    <t>SE27607/2024</t>
  </si>
  <si>
    <t>Lapinlunas Liljanruusu</t>
  </si>
  <si>
    <t>Ylèn, Rebecka</t>
  </si>
  <si>
    <t>NO42453/24</t>
  </si>
  <si>
    <t>Bolfi</t>
  </si>
  <si>
    <t>Velzen, Christel Van</t>
  </si>
  <si>
    <t>NO42454/24</t>
  </si>
  <si>
    <t>Suki</t>
  </si>
  <si>
    <t>NO42450/24</t>
  </si>
  <si>
    <t>Enzo</t>
  </si>
  <si>
    <t>NO42451/24</t>
  </si>
  <si>
    <t>Munti</t>
  </si>
  <si>
    <t>NO42452/24</t>
  </si>
  <si>
    <t>NO40148/24</t>
  </si>
  <si>
    <t>Fjellvandreren's Darya Polly</t>
  </si>
  <si>
    <t>NO40149/24</t>
  </si>
  <si>
    <t>Fjellvandreren's Darfi Rio</t>
  </si>
  <si>
    <t>NO40150/24</t>
  </si>
  <si>
    <t>Fjellvandreren's Davvi Jr.</t>
  </si>
  <si>
    <t>NO40151/24</t>
  </si>
  <si>
    <t>Fjellvandreren's Dante Milo</t>
  </si>
  <si>
    <t>NO40152/24</t>
  </si>
  <si>
    <t>Fjellvandreren's Dinamit</t>
  </si>
  <si>
    <t>NO40611/24</t>
  </si>
  <si>
    <t>Toiveikas Snow White</t>
  </si>
  <si>
    <t>KCAT0902279</t>
  </si>
  <si>
    <t>Lecibsin Ukas to Elbereth</t>
  </si>
  <si>
    <t>NO40612/24</t>
  </si>
  <si>
    <t>Toiveikas Sleepy</t>
  </si>
  <si>
    <t>NO40613/24</t>
  </si>
  <si>
    <t>Toiveikas Grumpy</t>
  </si>
  <si>
    <t>NO40614/24</t>
  </si>
  <si>
    <t>Toiveikas Dopey</t>
  </si>
  <si>
    <t>NO40615/24</t>
  </si>
  <si>
    <t>Toiveikas Sneezy</t>
  </si>
  <si>
    <t>NO40616/24</t>
  </si>
  <si>
    <t>Toiveikas Happy</t>
  </si>
  <si>
    <t>NO38515/24</t>
  </si>
  <si>
    <t>Neraaslias Bellatrix</t>
  </si>
  <si>
    <t>NO38516/24</t>
  </si>
  <si>
    <t>Neraaslias Balto</t>
  </si>
  <si>
    <t>FI27120/24</t>
  </si>
  <si>
    <t>Kanervatunturin Kevättä Rinnassa</t>
  </si>
  <si>
    <t>FI16616/17</t>
  </si>
  <si>
    <t>Sasaharjun Äijö</t>
  </si>
  <si>
    <t>FI31235/21</t>
  </si>
  <si>
    <t>Niloksen Valloittava Vadelma</t>
  </si>
  <si>
    <t>Smirnoff, Paula</t>
  </si>
  <si>
    <t>CMKU/LAK/426/24</t>
  </si>
  <si>
    <t>A'Tuin With Lovely Smile</t>
  </si>
  <si>
    <t>CMKU/LAK/339/22</t>
  </si>
  <si>
    <t>Indiana Jones Nezkrotná markyza</t>
  </si>
  <si>
    <t>CMKU/LAK/210/20</t>
  </si>
  <si>
    <t>Forever Lovely Smile Devon Exe</t>
  </si>
  <si>
    <t>Suchá, Veronika</t>
  </si>
  <si>
    <t>NO42061/24</t>
  </si>
  <si>
    <t>Nallepotens Bixie Zelda</t>
  </si>
  <si>
    <t>NO42062/24</t>
  </si>
  <si>
    <t>Nallepotens Bailey Truls</t>
  </si>
  <si>
    <t>NO42063/24</t>
  </si>
  <si>
    <t>Nallepotens Bianca the Ice Princess</t>
  </si>
  <si>
    <t>NO42064/24</t>
  </si>
  <si>
    <t>Nallepotens Bella Nova</t>
  </si>
  <si>
    <t>NO40542/24</t>
  </si>
  <si>
    <t>Dompel Dimpel's One in a million</t>
  </si>
  <si>
    <t>SE20340/2022</t>
  </si>
  <si>
    <t>Silver Zamoras Forrest</t>
  </si>
  <si>
    <t>NO40543/24</t>
  </si>
  <si>
    <t>Dompel Dimpel's Sweet Child o'mine</t>
  </si>
  <si>
    <t>NO40544/24</t>
  </si>
  <si>
    <t>Dompel Dimpel's November Rain</t>
  </si>
  <si>
    <t>NO40545/24</t>
  </si>
  <si>
    <t>Dompel Dimpel's Civil War</t>
  </si>
  <si>
    <t>NO40546/24</t>
  </si>
  <si>
    <t>Dompel Dimpel's Patience</t>
  </si>
  <si>
    <t>NO40547/24</t>
  </si>
  <si>
    <t>Dompel Dimpel's Paradise City</t>
  </si>
  <si>
    <t>SE29441/2024</t>
  </si>
  <si>
    <t>Silver Zamoras Miss Zawaia</t>
  </si>
  <si>
    <t>SE32714/2022</t>
  </si>
  <si>
    <t>Silver Zamoras Zyra</t>
  </si>
  <si>
    <t>SE30403/2024</t>
  </si>
  <si>
    <t>Brickebos Qiana</t>
  </si>
  <si>
    <t>NO42457/24</t>
  </si>
  <si>
    <t>Lappehjertets Charming Clover</t>
  </si>
  <si>
    <t>NO42458/24</t>
  </si>
  <si>
    <t>Lappehjertets Lovely Leaf</t>
  </si>
  <si>
    <t>NO42459/24</t>
  </si>
  <si>
    <t>Lappehjertets Blissful Bloom</t>
  </si>
  <si>
    <t>NO42460/24</t>
  </si>
  <si>
    <t>Lappehjertets Dreamy Daisy</t>
  </si>
  <si>
    <t>NO43491/24</t>
  </si>
  <si>
    <t>Lappehjertets Aslak</t>
  </si>
  <si>
    <t>FI35053/20</t>
  </si>
  <si>
    <t>Expected Brisbane</t>
  </si>
  <si>
    <t>NO43492/24</t>
  </si>
  <si>
    <t>Lappehjertets Akela</t>
  </si>
  <si>
    <t>NO43493/24</t>
  </si>
  <si>
    <t>Lappehjertets Alfa</t>
  </si>
  <si>
    <t>NO43494/24</t>
  </si>
  <si>
    <t>Lappehjertets Akira</t>
  </si>
  <si>
    <t>NO41656/24</t>
  </si>
  <si>
    <t>Dompel Dimpel's Duble Dragon</t>
  </si>
  <si>
    <t>NO41657/24</t>
  </si>
  <si>
    <t>Dompel Dimpel's Ms. Pacman</t>
  </si>
  <si>
    <t>NO41658/24</t>
  </si>
  <si>
    <t>Dompel Dimpel's Donkey Kong</t>
  </si>
  <si>
    <t>NO41659/24</t>
  </si>
  <si>
    <t>Dompel Dimpel's Crash Bandicoot</t>
  </si>
  <si>
    <t>SE31783/2024</t>
  </si>
  <si>
    <t>Sarakkas Râfi Lihkku</t>
  </si>
  <si>
    <t>SE30756/2018</t>
  </si>
  <si>
    <t>Sarakkas Helbmo Mikko</t>
  </si>
  <si>
    <t>SE21531/2022</t>
  </si>
  <si>
    <t>Sarakkas Násti Ikká</t>
  </si>
  <si>
    <t>Eliasson,  Laila Kristina</t>
  </si>
  <si>
    <t>NO43992/24</t>
  </si>
  <si>
    <t>Lappelands Aurinko Stella</t>
  </si>
  <si>
    <t>NO43993/24</t>
  </si>
  <si>
    <t>Lappelands Aurinko Saima</t>
  </si>
  <si>
    <t>NO43994/24</t>
  </si>
  <si>
    <t>Lappelands Aurinko Suvi</t>
  </si>
  <si>
    <t>NO43995/24</t>
  </si>
  <si>
    <t>Lappelands Aurinko Aliisa</t>
  </si>
  <si>
    <t>NO43996/24</t>
  </si>
  <si>
    <t>Lappelands Aurinko Anneli</t>
  </si>
  <si>
    <t>NO43997/24</t>
  </si>
  <si>
    <t>Lappelands Aurinko Aino</t>
  </si>
  <si>
    <t>FI20490/24</t>
  </si>
  <si>
    <t>Hippusen Niksipirkka</t>
  </si>
  <si>
    <t>FI39031/14</t>
  </si>
  <si>
    <t>Puolukkamaan Ceveri</t>
  </si>
  <si>
    <t>FI18566/20</t>
  </si>
  <si>
    <t>Hippusen Gultamuru</t>
  </si>
  <si>
    <t>Kallioniemi, Johanna</t>
  </si>
  <si>
    <t>NO44216/24</t>
  </si>
  <si>
    <t>Lappehiets Karismatiske Zelda</t>
  </si>
  <si>
    <t>NO44217/24</t>
  </si>
  <si>
    <t>Lappehiets Krye Konrad</t>
  </si>
  <si>
    <t>NO44218/24</t>
  </si>
  <si>
    <t>Lappehiets Karslige Kimi</t>
  </si>
  <si>
    <t>NO44219/24</t>
  </si>
  <si>
    <t>Lappehiets Kraftfulle Alvin</t>
  </si>
  <si>
    <t>NO44220/24</t>
  </si>
  <si>
    <t>Lappehiets Koselige Fenris</t>
  </si>
  <si>
    <t>NO44764/24</t>
  </si>
  <si>
    <t>Toiveikas Sleeping Beauty</t>
  </si>
  <si>
    <t>DK20767/2016</t>
  </si>
  <si>
    <t>Kjersgaard's Good Vibrations</t>
  </si>
  <si>
    <t>NO44765/24</t>
  </si>
  <si>
    <t>Toiveikas Maleficent</t>
  </si>
  <si>
    <t>NO44766/24</t>
  </si>
  <si>
    <t>Toiveikas Diablo</t>
  </si>
  <si>
    <t>NO44767/24</t>
  </si>
  <si>
    <t>Toiveikas Samson</t>
  </si>
  <si>
    <t>NO44768/24</t>
  </si>
  <si>
    <t>Toiveikas Prince Phillip</t>
  </si>
  <si>
    <t>ANO46009/25</t>
  </si>
  <si>
    <t>Tirhan Hulirei</t>
  </si>
  <si>
    <t>FI37836/16</t>
  </si>
  <si>
    <t>Adamuksen Lihkku</t>
  </si>
  <si>
    <t>ER46137/21</t>
  </si>
  <si>
    <t>Tirhan Hilirimpsis</t>
  </si>
  <si>
    <t>SE31806/2024</t>
  </si>
  <si>
    <t>Strix's Vito</t>
  </si>
  <si>
    <t>SE19024/2022</t>
  </si>
  <si>
    <t>Paukapää Halti</t>
  </si>
  <si>
    <t>NO42987/24</t>
  </si>
  <si>
    <t>Nordic Teal Usko</t>
  </si>
  <si>
    <t>NO42988/24</t>
  </si>
  <si>
    <t>Nordic Teal Uffe</t>
  </si>
  <si>
    <t>NO42989/24</t>
  </si>
  <si>
    <t>Nordic Teal Uljas</t>
  </si>
  <si>
    <t>NO43402/24</t>
  </si>
  <si>
    <t>Øyerfjellets Heidi</t>
  </si>
  <si>
    <t>NO43403/24</t>
  </si>
  <si>
    <t>Øyerfjellets Hera</t>
  </si>
  <si>
    <t>NO43404/24</t>
  </si>
  <si>
    <t>Øyerfjellets Hetja</t>
  </si>
  <si>
    <t>NO43405/24</t>
  </si>
  <si>
    <t>Øyerfjellets Hilja</t>
  </si>
  <si>
    <t>NO45609/24</t>
  </si>
  <si>
    <t>Imani av Quantos</t>
  </si>
  <si>
    <t>NO45610/24</t>
  </si>
  <si>
    <t>Itima av Quantos</t>
  </si>
  <si>
    <t>NO45611/24</t>
  </si>
  <si>
    <t>Irina av Quantos</t>
  </si>
  <si>
    <t>NO41383/24</t>
  </si>
  <si>
    <t>Lappejentas Rosebud</t>
  </si>
  <si>
    <t>NO41384/24</t>
  </si>
  <si>
    <t>Lappejentas Mudbud</t>
  </si>
  <si>
    <t>NO41385/24</t>
  </si>
  <si>
    <t>Lappejentas Butterball</t>
  </si>
  <si>
    <t>NO41386/24</t>
  </si>
  <si>
    <t>Lappejentas Bud-Dah</t>
  </si>
  <si>
    <t>NO41387/24</t>
  </si>
  <si>
    <t>Lappejentas B-Dawg</t>
  </si>
  <si>
    <t>NO45612/24</t>
  </si>
  <si>
    <t>Indrevær av Quantos</t>
  </si>
  <si>
    <t>NO45613/24</t>
  </si>
  <si>
    <t>Ice av Quantos</t>
  </si>
  <si>
    <t>NO45614/24</t>
  </si>
  <si>
    <t>Id av Quantos</t>
  </si>
  <si>
    <t>NO45586/24</t>
  </si>
  <si>
    <t>Lappehiets Lure Matti</t>
  </si>
  <si>
    <t>NO45587/24</t>
  </si>
  <si>
    <t>Lappehiets Løgne Liro</t>
  </si>
  <si>
    <t>NO45588/24</t>
  </si>
  <si>
    <t>Lappehiets Lidenskapelig Lykke</t>
  </si>
  <si>
    <t>NO45589/24</t>
  </si>
  <si>
    <t>Lappehiets Lekkerbisken Lumi</t>
  </si>
  <si>
    <t>NO45590/24</t>
  </si>
  <si>
    <t>Lappehiets Leande Shila</t>
  </si>
  <si>
    <t>NO45591/24</t>
  </si>
  <si>
    <t>Lappehiets Lysande Teru</t>
  </si>
  <si>
    <t>NO45592/24</t>
  </si>
  <si>
    <t>Lappehiets Lystige Raija</t>
  </si>
  <si>
    <t>NO45593/24</t>
  </si>
  <si>
    <t>Lappehiets Livlige Lucy</t>
  </si>
  <si>
    <t>NO45594/24</t>
  </si>
  <si>
    <t>Lappehiets Listige Ailo</t>
  </si>
  <si>
    <t>NO45595/24</t>
  </si>
  <si>
    <t>Lappehiets Lune Tija</t>
  </si>
  <si>
    <t>NO45697/24</t>
  </si>
  <si>
    <t>Søsveens Kevättä Rinnassa</t>
  </si>
  <si>
    <t>NO45698/24</t>
  </si>
  <si>
    <t>Søsveens Kevätunelma</t>
  </si>
  <si>
    <t>NO45699/24</t>
  </si>
  <si>
    <t>Søsveens Kevätkukka</t>
  </si>
  <si>
    <t>NO45700/24</t>
  </si>
  <si>
    <t>Søsveens Kevätlaulu</t>
  </si>
  <si>
    <t>NO45701/24</t>
  </si>
  <si>
    <t>Søsveens Kevätyö</t>
  </si>
  <si>
    <t>NO46453/24</t>
  </si>
  <si>
    <t>Edda av Vintervidda</t>
  </si>
  <si>
    <t>NO46454/24</t>
  </si>
  <si>
    <t>Embla av Vintervidda</t>
  </si>
  <si>
    <t>NO46455/24</t>
  </si>
  <si>
    <t>Elida av Vintervidda</t>
  </si>
  <si>
    <t>NO46456/24</t>
  </si>
  <si>
    <t>Tyr av Vintervidda</t>
  </si>
  <si>
    <t>NO46457/24</t>
  </si>
  <si>
    <t>Thrym av Vintervidda</t>
  </si>
  <si>
    <t>NO46458/24</t>
  </si>
  <si>
    <t>Thor av Vintervidda</t>
  </si>
  <si>
    <t>NO46459/24</t>
  </si>
  <si>
    <t>Ty av Vintervidda</t>
  </si>
  <si>
    <t>NO46265/24</t>
  </si>
  <si>
    <t>Nordic Teal Valo</t>
  </si>
  <si>
    <t>NO46266/24</t>
  </si>
  <si>
    <t>Nordic Teal Väino</t>
  </si>
  <si>
    <t>NO46267/24</t>
  </si>
  <si>
    <t>Nordic Teal Vilja</t>
  </si>
  <si>
    <t>NO46268/24</t>
  </si>
  <si>
    <t>Nordic Teal Venja</t>
  </si>
  <si>
    <t>NO45926/24</t>
  </si>
  <si>
    <t>Ohana nui Sheriff</t>
  </si>
  <si>
    <t>NO45927/24</t>
  </si>
  <si>
    <t>Ohana nui Bill</t>
  </si>
  <si>
    <t>NO45928/24</t>
  </si>
  <si>
    <t>Ohana nui Sally</t>
  </si>
  <si>
    <t>NO45929/24</t>
  </si>
  <si>
    <t>Ohana nui Lizzie</t>
  </si>
  <si>
    <t>NO45930/24</t>
  </si>
  <si>
    <t>Ohana nui Doc Hudson</t>
  </si>
  <si>
    <t>NO45931/24</t>
  </si>
  <si>
    <t>Ohana nui Mack</t>
  </si>
  <si>
    <t>NO45458/24</t>
  </si>
  <si>
    <t>Bergmyntas Clara</t>
  </si>
  <si>
    <t>NO45457/24</t>
  </si>
  <si>
    <t>Bergmyntas Cilla</t>
  </si>
  <si>
    <t>NO45456/24</t>
  </si>
  <si>
    <t>Bergmyntas Cara</t>
  </si>
  <si>
    <t>NO45460/24</t>
  </si>
  <si>
    <t>Bergmyntas Cajsa</t>
  </si>
  <si>
    <t>NO45459/24</t>
  </si>
  <si>
    <t>Bergmyntas Celebi</t>
  </si>
  <si>
    <t>NO45329/24</t>
  </si>
  <si>
    <t>AJ Gråtass</t>
  </si>
  <si>
    <t>NO45330/24</t>
  </si>
  <si>
    <t>AJ Stripa</t>
  </si>
  <si>
    <t>NO45331/24</t>
  </si>
  <si>
    <t>AJ Bruno</t>
  </si>
  <si>
    <t>NO46412/24</t>
  </si>
  <si>
    <t>Kalo Skilo's KeroKeroKeroppi</t>
  </si>
  <si>
    <t>NO46413/24</t>
  </si>
  <si>
    <t>Kalo Skilo's PomPomPurin</t>
  </si>
  <si>
    <t>NO46414/24</t>
  </si>
  <si>
    <t>Kalo Skilo's Tuxedo Sam</t>
  </si>
  <si>
    <t>NO46415/24</t>
  </si>
  <si>
    <t>Kalo Skilo's BonBonRibbon</t>
  </si>
  <si>
    <t>NO46416/24</t>
  </si>
  <si>
    <t>Kalo Skilo's My Melody</t>
  </si>
  <si>
    <t>NO45279/24</t>
  </si>
  <si>
    <t>Dompel Dimpel's Sitting Bull</t>
  </si>
  <si>
    <t>SE31219/2024</t>
  </si>
  <si>
    <t>Lappholens Farfar Gerhard</t>
  </si>
  <si>
    <t>SE14162/2022</t>
  </si>
  <si>
    <t>Lappholens Yoika</t>
  </si>
  <si>
    <t>NO46636/24</t>
  </si>
  <si>
    <t>Alaska</t>
  </si>
  <si>
    <t>Helgeland, Bianca Marie Asbjørnsen</t>
  </si>
  <si>
    <t>NO46637/24</t>
  </si>
  <si>
    <t>NO46638/24</t>
  </si>
  <si>
    <t>NO46639/24</t>
  </si>
  <si>
    <t>Akaia</t>
  </si>
  <si>
    <t>NO46640/24</t>
  </si>
  <si>
    <t>NO46641/24</t>
  </si>
  <si>
    <t>NO47408/24</t>
  </si>
  <si>
    <t>Toiveikas Tramp</t>
  </si>
  <si>
    <t>NO47409/24</t>
  </si>
  <si>
    <t>Toiveikas Lady</t>
  </si>
  <si>
    <t>NO47410/24</t>
  </si>
  <si>
    <t>Toiveikas Ruby</t>
  </si>
  <si>
    <t>NO47411/24</t>
  </si>
  <si>
    <t>Toiveikas Darling</t>
  </si>
  <si>
    <t>NO47412/24</t>
  </si>
  <si>
    <t>Toiveikas Collette</t>
  </si>
  <si>
    <t>NO49053/24</t>
  </si>
  <si>
    <t>Lucas av Bella Ohana</t>
  </si>
  <si>
    <t>NO49054/24</t>
  </si>
  <si>
    <t>Lucky av Bella Ohana</t>
  </si>
  <si>
    <t>NO49055/24</t>
  </si>
  <si>
    <t>Lucia av Bella Ohana</t>
  </si>
  <si>
    <t>NO47687/24</t>
  </si>
  <si>
    <t>Miiri av Vintervidda</t>
  </si>
  <si>
    <t>NO47688/24</t>
  </si>
  <si>
    <t>Miira av Vintervidda</t>
  </si>
  <si>
    <t>NO47689/24</t>
  </si>
  <si>
    <t>Muste av Vintervidda</t>
  </si>
  <si>
    <t>NO47690/24</t>
  </si>
  <si>
    <t>Maskotti av Vintervidda</t>
  </si>
  <si>
    <t>NO47691/24</t>
  </si>
  <si>
    <t>Maahinen av Vintervidda</t>
  </si>
  <si>
    <t>NO49438/24</t>
  </si>
  <si>
    <t>Solhaug, Inger Lise</t>
  </si>
  <si>
    <t>NO49439/24</t>
  </si>
  <si>
    <t>Raya</t>
  </si>
  <si>
    <t>NO49440/24</t>
  </si>
  <si>
    <t>Nola</t>
  </si>
  <si>
    <t>NO49441/24</t>
  </si>
  <si>
    <t>NO49442/24</t>
  </si>
  <si>
    <t>Blaizy</t>
  </si>
  <si>
    <t>NO48462/24</t>
  </si>
  <si>
    <t>Hadelandslappens Birk</t>
  </si>
  <si>
    <t>SE30532/2016</t>
  </si>
  <si>
    <t>Lapprott's Bärgarn</t>
  </si>
  <si>
    <t>NO48463/24</t>
  </si>
  <si>
    <t>Hadelandslappens Bamse</t>
  </si>
  <si>
    <t>NO48464/24</t>
  </si>
  <si>
    <t>Hadelandslappens Bixi</t>
  </si>
  <si>
    <t>NO48465/24</t>
  </si>
  <si>
    <t>Hadelandslappens Brownie</t>
  </si>
  <si>
    <t>NO48466/24</t>
  </si>
  <si>
    <t>Hadelandslappens Bella</t>
  </si>
  <si>
    <t>NO48467/24</t>
  </si>
  <si>
    <t>Hadelandslappens Bailey</t>
  </si>
  <si>
    <t>NO46500/24</t>
  </si>
  <si>
    <t>Dompel Dimpel's Orbit full rotation</t>
  </si>
  <si>
    <t>NO46501/24</t>
  </si>
  <si>
    <t>Dompel Dimpel's Texas Hold'em</t>
  </si>
  <si>
    <t>NO46502/24</t>
  </si>
  <si>
    <t>Dompel Dimpel's Gutshut Straight</t>
  </si>
  <si>
    <t>NO46503/24</t>
  </si>
  <si>
    <t>Dompel Dimpel's No-Limit</t>
  </si>
  <si>
    <t>NO46504/24</t>
  </si>
  <si>
    <t>Dompel Dimpel's Short Stack</t>
  </si>
  <si>
    <t>NO46505/24</t>
  </si>
  <si>
    <t>Dompel Dimpel's River last Card</t>
  </si>
  <si>
    <t>NO49356/24</t>
  </si>
  <si>
    <t>Keiserkrona's Siste Niilo</t>
  </si>
  <si>
    <t>NO49357/24</t>
  </si>
  <si>
    <t>Keiserkrona's Siste Kaito Blue</t>
  </si>
  <si>
    <t>NO49358/24</t>
  </si>
  <si>
    <t>Keiserkrona's Siste Kira</t>
  </si>
  <si>
    <t>NO49359/24</t>
  </si>
  <si>
    <t>Keiserkrona's Siste Lumi</t>
  </si>
  <si>
    <t>NO49360/24</t>
  </si>
  <si>
    <t>Keiserkrona's Siste Trixie</t>
  </si>
  <si>
    <t>NO49361/24</t>
  </si>
  <si>
    <t>Keiserkrona's Siste Bella</t>
  </si>
  <si>
    <t>NO49362/24</t>
  </si>
  <si>
    <t>Keiserkrona's Siste Naya</t>
  </si>
  <si>
    <t>NO49056/24</t>
  </si>
  <si>
    <t>Odin av Bella Ohana</t>
  </si>
  <si>
    <t>NO49057/24</t>
  </si>
  <si>
    <t>Nanna av Bella Ohana</t>
  </si>
  <si>
    <t>NO49058/24</t>
  </si>
  <si>
    <t>Driva av Bella Ohana</t>
  </si>
  <si>
    <t>NO48019/24</t>
  </si>
  <si>
    <t>Alnopa Lumi Kristalli av Ailupii</t>
  </si>
  <si>
    <t>NO48022/24</t>
  </si>
  <si>
    <t>Alnopa Keltainen</t>
  </si>
  <si>
    <t>NO48023/24</t>
  </si>
  <si>
    <t>Alnopa Helmi</t>
  </si>
  <si>
    <t>NO48024/24</t>
  </si>
  <si>
    <t>Alnopa Ametisti</t>
  </si>
  <si>
    <t>NO48021/24</t>
  </si>
  <si>
    <t>Alnopa Savukvartsi</t>
  </si>
  <si>
    <t>NO48020/24</t>
  </si>
  <si>
    <t>Alnopa Tulikvartsi</t>
  </si>
  <si>
    <t>SE39578/2024</t>
  </si>
  <si>
    <t>Strix's Wilfork</t>
  </si>
  <si>
    <t>SE14194/2019</t>
  </si>
  <si>
    <t>Löfalas Blixten</t>
  </si>
  <si>
    <t>SE47256/2019</t>
  </si>
  <si>
    <t>Strix's Zelda</t>
  </si>
  <si>
    <t>NO49591/24</t>
  </si>
  <si>
    <t>Lumikki Peach</t>
  </si>
  <si>
    <t>NO49592/24</t>
  </si>
  <si>
    <t>Lumikki Penny</t>
  </si>
  <si>
    <t>NO49593/24</t>
  </si>
  <si>
    <t>Lumikki Pilma</t>
  </si>
  <si>
    <t>NO49594/24</t>
  </si>
  <si>
    <t>Lumikki Pico</t>
  </si>
  <si>
    <t>NO49595/24</t>
  </si>
  <si>
    <t>Lumikki Pango</t>
  </si>
  <si>
    <t>NO49596/24</t>
  </si>
  <si>
    <t>Lumikki Pailo</t>
  </si>
  <si>
    <t>NO49597/24</t>
  </si>
  <si>
    <t>Lumikki Pil</t>
  </si>
  <si>
    <t>NO48192/24</t>
  </si>
  <si>
    <t>Aatu</t>
  </si>
  <si>
    <t>Soltvedt, Marthe Nordfonn</t>
  </si>
  <si>
    <t>NO48193/24</t>
  </si>
  <si>
    <t>Aimo</t>
  </si>
  <si>
    <t>NO48194/24</t>
  </si>
  <si>
    <t>Arvokas</t>
  </si>
  <si>
    <t>NO49573/24</t>
  </si>
  <si>
    <t>Akilles</t>
  </si>
  <si>
    <t>Muggerud, Linda</t>
  </si>
  <si>
    <t>NO49571/24</t>
  </si>
  <si>
    <t>AJatso</t>
  </si>
  <si>
    <t>NO49572/24</t>
  </si>
  <si>
    <t>AMilo</t>
  </si>
  <si>
    <t>NO49574/24</t>
  </si>
  <si>
    <t>NO49575/24</t>
  </si>
  <si>
    <t>Arya Arcanorums</t>
  </si>
  <si>
    <t>NO49576/24</t>
  </si>
  <si>
    <t>ALuna</t>
  </si>
  <si>
    <t>NO48037/24</t>
  </si>
  <si>
    <t>Alnopa Kaunotar</t>
  </si>
  <si>
    <t>NO48038/24</t>
  </si>
  <si>
    <t>Alnopa Tupsu</t>
  </si>
  <si>
    <t>NO48039/24</t>
  </si>
  <si>
    <t>Alnopa Jalo</t>
  </si>
  <si>
    <t>NO48040/24</t>
  </si>
  <si>
    <t>Alnopa Kulkuri</t>
  </si>
  <si>
    <t>LOF5CFILA7427/0</t>
  </si>
  <si>
    <t>Aegirsson Valhalla Kara</t>
  </si>
  <si>
    <t>LOFCFILA3289/337</t>
  </si>
  <si>
    <t>LOF5CFILA5260/754</t>
  </si>
  <si>
    <t>Aergirsson Twentieth Year's Shaniah</t>
  </si>
  <si>
    <t>NO47988/24</t>
  </si>
  <si>
    <t>Katara av Vintervidda</t>
  </si>
  <si>
    <t>FI33751/17</t>
  </si>
  <si>
    <t>Naavisemon Minä Olen Voittaja</t>
  </si>
  <si>
    <t>NO47989/24</t>
  </si>
  <si>
    <t>Azula av Vintervidda</t>
  </si>
  <si>
    <t>NO47990/24</t>
  </si>
  <si>
    <t>Teo av Vintervidda</t>
  </si>
  <si>
    <t>NO47991/24</t>
  </si>
  <si>
    <t>Zuko av Vintervidda</t>
  </si>
  <si>
    <t>NO47992/24</t>
  </si>
  <si>
    <t>Sokka av Vintervidda</t>
  </si>
  <si>
    <t>NO47993/24</t>
  </si>
  <si>
    <t>Appa av Vintervidda</t>
  </si>
  <si>
    <t>NO50358/24</t>
  </si>
  <si>
    <t>Kalo Skilo's For My GZ And Hustlas</t>
  </si>
  <si>
    <t>NO50359/24</t>
  </si>
  <si>
    <t>Kalo Skilo's Snoop D.O.Double G</t>
  </si>
  <si>
    <t>NO50360/24</t>
  </si>
  <si>
    <t>Kalo Skilo's Nuthin' But a G Thang</t>
  </si>
  <si>
    <t>NO50361/24</t>
  </si>
  <si>
    <t>Kalo Skilo's Ol' Dirty Bastard</t>
  </si>
  <si>
    <t>NO50362/24</t>
  </si>
  <si>
    <t>Kalo Skilo's It's The THUG in Me</t>
  </si>
  <si>
    <t>NO50356/24</t>
  </si>
  <si>
    <t>Kalo Skilo's Ruff Ryders FirstLady</t>
  </si>
  <si>
    <t>NO50357/24</t>
  </si>
  <si>
    <t>Kalo Skilo's The Notorious D.O.G.</t>
  </si>
  <si>
    <t>NO50577/24</t>
  </si>
  <si>
    <t>Vinterfluffen's Falk</t>
  </si>
  <si>
    <t>NO50578/24</t>
  </si>
  <si>
    <t>Vinterfluffen's Fant</t>
  </si>
  <si>
    <t>NO50579/24</t>
  </si>
  <si>
    <t>Vinterfluffen's Frost</t>
  </si>
  <si>
    <t>NO50580/24</t>
  </si>
  <si>
    <t>Vinterfluffen's Fenris</t>
  </si>
  <si>
    <t>NO50581/24</t>
  </si>
  <si>
    <t>Vinterfluffen's Felix</t>
  </si>
  <si>
    <t>NO50582/24</t>
  </si>
  <si>
    <t>Vinterfluffen's Flora</t>
  </si>
  <si>
    <t>SE41343/2024</t>
  </si>
  <si>
    <t>Strix's Xavier</t>
  </si>
  <si>
    <t>SE70428/2021</t>
  </si>
  <si>
    <t>Brickebos Fantasy Dream</t>
  </si>
  <si>
    <t>NO49962/24</t>
  </si>
  <si>
    <t>Lappekoias Ailo</t>
  </si>
  <si>
    <t>NO49963/24</t>
  </si>
  <si>
    <t>Lappekoias Aiko</t>
  </si>
  <si>
    <t>NO49964/24</t>
  </si>
  <si>
    <t>Lappekoias Aria</t>
  </si>
  <si>
    <t>NO49965/24</t>
  </si>
  <si>
    <t>Lappekoias Atilly</t>
  </si>
  <si>
    <t>NO49966/24</t>
  </si>
  <si>
    <t>Lappekoias Anja</t>
  </si>
  <si>
    <t>SE41252/2024</t>
  </si>
  <si>
    <t>Raiddokas Bella</t>
  </si>
  <si>
    <t>FI54381/20</t>
  </si>
  <si>
    <t>Lecibsin Häjy</t>
  </si>
  <si>
    <t>SE34389/2023</t>
  </si>
  <si>
    <t>Pakkaspeikon Reilu</t>
  </si>
  <si>
    <t>NO48041/24</t>
  </si>
  <si>
    <t>Dompel Dimpel's Olorotitan</t>
  </si>
  <si>
    <t>NO48042/24</t>
  </si>
  <si>
    <t>Dompel Dimpel's Carnotaurus</t>
  </si>
  <si>
    <t>NO48043/24</t>
  </si>
  <si>
    <t>Dompel Dimpel's Diplodocus</t>
  </si>
  <si>
    <t>NO48044/24</t>
  </si>
  <si>
    <t>Dompel Dimpel's Triceratops</t>
  </si>
  <si>
    <t>NO49567/24</t>
  </si>
  <si>
    <t>Myeiko's Mattis</t>
  </si>
  <si>
    <t>NO49568/24</t>
  </si>
  <si>
    <t>Myeiko's Molly</t>
  </si>
  <si>
    <t>NO49569/24</t>
  </si>
  <si>
    <t>Myeiko's Mali</t>
  </si>
  <si>
    <t>NO49570/24</t>
  </si>
  <si>
    <t>Myeiko's Maya</t>
  </si>
  <si>
    <t>NO49565/24</t>
  </si>
  <si>
    <t>Myeiko's Marko</t>
  </si>
  <si>
    <t>NO49566/24</t>
  </si>
  <si>
    <t>Myeiko's Mikkel</t>
  </si>
  <si>
    <t>NO51884/24</t>
  </si>
  <si>
    <t>Søsveens Hiipivä Kärppä</t>
  </si>
  <si>
    <t>NO51885/24</t>
  </si>
  <si>
    <t>Søsveens Hyppäävä Jänis</t>
  </si>
  <si>
    <t>NO51886/24</t>
  </si>
  <si>
    <t>Søsveens Ujo Ilves</t>
  </si>
  <si>
    <t>NO51887/24</t>
  </si>
  <si>
    <t>Søsveens Viekas Kettu</t>
  </si>
  <si>
    <t>NO51888/24</t>
  </si>
  <si>
    <t>Søsveens Iso Hirvi</t>
  </si>
  <si>
    <t>SE42244/2024</t>
  </si>
  <si>
    <t>Lappizaros Ninja</t>
  </si>
  <si>
    <t>SE45844/2019</t>
  </si>
  <si>
    <t>Lappizaros Delice</t>
  </si>
  <si>
    <t>NO49531/24</t>
  </si>
  <si>
    <t>Lappehjertets Alfie</t>
  </si>
  <si>
    <t>NO49532/24</t>
  </si>
  <si>
    <t>Lappehjertets Antoine</t>
  </si>
  <si>
    <t>NO49533/24</t>
  </si>
  <si>
    <t>Lappehjertets Gabriel</t>
  </si>
  <si>
    <t>NO49534/24</t>
  </si>
  <si>
    <t>Lappehjertets Emily</t>
  </si>
  <si>
    <t>NO48173/24</t>
  </si>
  <si>
    <t>Dompel Dimpel's Tutankhamon</t>
  </si>
  <si>
    <t>NO48174/24</t>
  </si>
  <si>
    <t>Dompel Dimpel's Keops</t>
  </si>
  <si>
    <t>NO48175/24</t>
  </si>
  <si>
    <t>Dompel Dimpel's Hatshepsut</t>
  </si>
  <si>
    <t>NO48176/24</t>
  </si>
  <si>
    <t>Dompel Dimpel's Akhnaton</t>
  </si>
  <si>
    <t>NO48177/24</t>
  </si>
  <si>
    <t>Dompel Dimpel's Nefirtiti</t>
  </si>
  <si>
    <t>NO48178/24</t>
  </si>
  <si>
    <t>Dompel Dimpel's Cleopatra</t>
  </si>
  <si>
    <t>NO48179/24</t>
  </si>
  <si>
    <t>Dompel Dimpel's Merneith</t>
  </si>
  <si>
    <t>NO50148/24</t>
  </si>
  <si>
    <t>Lapphunden's IZZY ZELDA</t>
  </si>
  <si>
    <t>NO50149/24</t>
  </si>
  <si>
    <t>Lapphunden's IZA</t>
  </si>
  <si>
    <t>NO50150/24</t>
  </si>
  <si>
    <t>Lapphunden's IZY AIKO</t>
  </si>
  <si>
    <t>NO50151/24</t>
  </si>
  <si>
    <t>Lapphunden's ICE</t>
  </si>
  <si>
    <t>NO50152/24</t>
  </si>
  <si>
    <t>Lapphunden's IVO</t>
  </si>
  <si>
    <t>NO50153/24</t>
  </si>
  <si>
    <t>Lapphunden's IBSEN</t>
  </si>
  <si>
    <t>NO50154/24</t>
  </si>
  <si>
    <t>Lapphunden's IVER</t>
  </si>
  <si>
    <t>NO50561/24</t>
  </si>
  <si>
    <t>Lappelands Kiara</t>
  </si>
  <si>
    <t>NO50562/24</t>
  </si>
  <si>
    <t>Lappelands Nala</t>
  </si>
  <si>
    <t>NO50563/24</t>
  </si>
  <si>
    <t>Lappelands Kovu</t>
  </si>
  <si>
    <t>NO50564/24</t>
  </si>
  <si>
    <t>Lappelands Simba</t>
  </si>
  <si>
    <t>NO50565/24</t>
  </si>
  <si>
    <t>Lappelands Mufasa</t>
  </si>
  <si>
    <t>NO32285/26</t>
  </si>
  <si>
    <t>Kanervatunturin Kullanhuuhtoja</t>
  </si>
  <si>
    <t>FI47286/18</t>
  </si>
  <si>
    <t>Kanervatunturin Kimpale Kultaa</t>
  </si>
  <si>
    <t>FI47694/22</t>
  </si>
  <si>
    <t>NO50957/24</t>
  </si>
  <si>
    <t>Husaseterens Blenda</t>
  </si>
  <si>
    <t>SE20339/2022</t>
  </si>
  <si>
    <t>Silver Zamora Falcon</t>
  </si>
  <si>
    <t>Opheim Wenche Fjerstad</t>
  </si>
  <si>
    <t>NO50958/24</t>
  </si>
  <si>
    <t>Husaseterens Bianca</t>
  </si>
  <si>
    <t>NO50959/24</t>
  </si>
  <si>
    <t>Husaseterens Bjørk</t>
  </si>
  <si>
    <t>NO50960/24</t>
  </si>
  <si>
    <t>Husaseterens Blåne</t>
  </si>
  <si>
    <t>NO51433/24</t>
  </si>
  <si>
    <t>Lappekoias Bianca</t>
  </si>
  <si>
    <t>NO51434/24</t>
  </si>
  <si>
    <t>Lappekoias Bella</t>
  </si>
  <si>
    <t>NO51435/24</t>
  </si>
  <si>
    <t>Lappekoias Bamse</t>
  </si>
  <si>
    <t>NO51436/24</t>
  </si>
  <si>
    <t>Lappekoias Bolt</t>
  </si>
  <si>
    <t>NO52096/24</t>
  </si>
  <si>
    <t>Solstjernas Wendela</t>
  </si>
  <si>
    <t>NO52097/24</t>
  </si>
  <si>
    <t>Solstjernas Wanja</t>
  </si>
  <si>
    <t>NO52098/24</t>
  </si>
  <si>
    <t>Solstjernas Wendy</t>
  </si>
  <si>
    <t>NO52095/24</t>
  </si>
  <si>
    <t>Solstjernas Wanda</t>
  </si>
  <si>
    <t>NO52154/24</t>
  </si>
  <si>
    <t>Lappehjertets Arlo</t>
  </si>
  <si>
    <t>NO52155/24</t>
  </si>
  <si>
    <t>Lappehjertets Spot</t>
  </si>
  <si>
    <t>NO51544/24</t>
  </si>
  <si>
    <t>Oliane av Bella Ohana</t>
  </si>
  <si>
    <t>NO51545/24</t>
  </si>
  <si>
    <t>Soline av Bella Ohana</t>
  </si>
  <si>
    <t>NO51546/24</t>
  </si>
  <si>
    <t>Melvind av Bella Ohana</t>
  </si>
  <si>
    <t>NO51547/24</t>
  </si>
  <si>
    <t>Solan av Bella Ohana</t>
  </si>
  <si>
    <t>NO51548/24</t>
  </si>
  <si>
    <t>Simon av Bella Ohana</t>
  </si>
  <si>
    <t>NO52550/24</t>
  </si>
  <si>
    <t>Brocaire's General Testard</t>
  </si>
  <si>
    <t>NO52551/24</t>
  </si>
  <si>
    <t>Brocaire's General kleber</t>
  </si>
  <si>
    <t>NO52552/24</t>
  </si>
  <si>
    <t>Brocaire's General Jacqueminot</t>
  </si>
  <si>
    <t>NO52553/24</t>
  </si>
  <si>
    <t>Brocaire's golden eye</t>
  </si>
  <si>
    <t>NO52554/24</t>
  </si>
  <si>
    <t>Brocaire's golden wings</t>
  </si>
  <si>
    <t>NO52555/24</t>
  </si>
  <si>
    <t>Brocaire's golden lady</t>
  </si>
  <si>
    <t>NO52556/24</t>
  </si>
  <si>
    <t>Brocaire's golden celebration</t>
  </si>
  <si>
    <t>NO52557/24</t>
  </si>
  <si>
    <t>Brocaire's Golden Bluch</t>
  </si>
  <si>
    <t>NO52511/24</t>
  </si>
  <si>
    <t>Arcanorums Ulla Utopia</t>
  </si>
  <si>
    <t>NO52512/24</t>
  </si>
  <si>
    <t>Arcanorums Ullius Cæsar</t>
  </si>
  <si>
    <t>NO52513/24</t>
  </si>
  <si>
    <t>Arcanorums Ulle Gullet</t>
  </si>
  <si>
    <t>NO52514/24</t>
  </si>
  <si>
    <t>Arcanorums Ullrik Vali</t>
  </si>
  <si>
    <t>NO52515/24</t>
  </si>
  <si>
    <t>Arcanorums Uno Fantastico</t>
  </si>
  <si>
    <t>NO52516/24</t>
  </si>
  <si>
    <t>Arcanorums Unike Ullvarg</t>
  </si>
  <si>
    <t>NO51539/24</t>
  </si>
  <si>
    <t>Chandy-paps Nala</t>
  </si>
  <si>
    <t>NO51540/24</t>
  </si>
  <si>
    <t>Chandy-paps Rafiki</t>
  </si>
  <si>
    <t>NO51541/24</t>
  </si>
  <si>
    <t>Chandy-paps Simba</t>
  </si>
  <si>
    <t>NO51542/24</t>
  </si>
  <si>
    <t>Chandy-paps Timon</t>
  </si>
  <si>
    <t>NO51543/24</t>
  </si>
  <si>
    <t>Chandy-paps Mufasa Zen</t>
  </si>
  <si>
    <t>NO53542/24</t>
  </si>
  <si>
    <t>Solstjernas Xandra</t>
  </si>
  <si>
    <t>NO53543/24</t>
  </si>
  <si>
    <t>Solstjernas Xabrina</t>
  </si>
  <si>
    <t>NO53544/24</t>
  </si>
  <si>
    <t>Solstjernas X girl</t>
  </si>
  <si>
    <t>NO53545/24</t>
  </si>
  <si>
    <t>Solstjernas Xander</t>
  </si>
  <si>
    <t>NO53546/24</t>
  </si>
  <si>
    <t>Solstjernas Xeres</t>
  </si>
  <si>
    <t>NO53547/24</t>
  </si>
  <si>
    <t>Solstjernas Xman</t>
  </si>
  <si>
    <t>NO52296/24</t>
  </si>
  <si>
    <t>Alnopa Niiskuneiti</t>
  </si>
  <si>
    <t>NO52297/24</t>
  </si>
  <si>
    <t>Alnopa Miisa</t>
  </si>
  <si>
    <t>NO52298/24</t>
  </si>
  <si>
    <t>Alnopa Mymmeli</t>
  </si>
  <si>
    <t>NO52299/24</t>
  </si>
  <si>
    <t>Alnopa Mörkö</t>
  </si>
  <si>
    <t>NO52295/24</t>
  </si>
  <si>
    <t>Alnopa Pikku Myy</t>
  </si>
  <si>
    <t>NO52300/24</t>
  </si>
  <si>
    <t>Alnopa Ninni</t>
  </si>
  <si>
    <t>NO53400/24</t>
  </si>
  <si>
    <t>Lappehiets Miss Sallie</t>
  </si>
  <si>
    <t>NO53401/24</t>
  </si>
  <si>
    <t>Lappehiets Modige Ahkera</t>
  </si>
  <si>
    <t>NO53402/24</t>
  </si>
  <si>
    <t>Lappehiets Mjuke Ronja</t>
  </si>
  <si>
    <t>NO53403/24</t>
  </si>
  <si>
    <t>Lappehiets Makalause Tyra</t>
  </si>
  <si>
    <t>NO53404/24</t>
  </si>
  <si>
    <t>Lappehiets Milde Mocca</t>
  </si>
  <si>
    <t>NO53405/24</t>
  </si>
  <si>
    <t>Lappehiets Morsomme Molly</t>
  </si>
  <si>
    <t>NO51416/24</t>
  </si>
  <si>
    <t>SE49374/2022</t>
  </si>
  <si>
    <t>Majålkes Ylle</t>
  </si>
  <si>
    <t>Haugen, Torbjørn</t>
  </si>
  <si>
    <t>NO51417/24</t>
  </si>
  <si>
    <t>NO51418/24</t>
  </si>
  <si>
    <t>Prince</t>
  </si>
  <si>
    <t>NO51419/24</t>
  </si>
  <si>
    <t>Kairo</t>
  </si>
  <si>
    <t>NO51420/24</t>
  </si>
  <si>
    <t>Baloo</t>
  </si>
  <si>
    <t>NO54050/24</t>
  </si>
  <si>
    <t>Double Paw av Lappsangen</t>
  </si>
  <si>
    <t>NO54051/24</t>
  </si>
  <si>
    <t>Double Ozzy av Lappsangen</t>
  </si>
  <si>
    <t>NO54052/24</t>
  </si>
  <si>
    <t>Double Aria av Lappsangen</t>
  </si>
  <si>
    <t>NO54053/24</t>
  </si>
  <si>
    <t>Double Queen av Lappsangen</t>
  </si>
  <si>
    <t>NO54054/24</t>
  </si>
  <si>
    <t>Double Cindy av Lappsangen</t>
  </si>
  <si>
    <t>NO54898/24</t>
  </si>
  <si>
    <t>Langlidalen's Luka</t>
  </si>
  <si>
    <t>Breivik  Hanne Aa</t>
  </si>
  <si>
    <t>NO54899/24</t>
  </si>
  <si>
    <t>Langlidalen's Milo</t>
  </si>
  <si>
    <t>NO54900/24</t>
  </si>
  <si>
    <t>Langlidalen's Varga</t>
  </si>
  <si>
    <t>NO54901/24</t>
  </si>
  <si>
    <t>Langlidalen's Marco</t>
  </si>
  <si>
    <t>NO54411/24</t>
  </si>
  <si>
    <t>Nordic Teal Wiima</t>
  </si>
  <si>
    <t>NO54412/24</t>
  </si>
  <si>
    <t>Nordic Teal Wiiri</t>
  </si>
  <si>
    <t>NO54408/24</t>
  </si>
  <si>
    <t>Nordic Teal Wenla</t>
  </si>
  <si>
    <t>NO54409/24</t>
  </si>
  <si>
    <t>Nordic Teal Wilma</t>
  </si>
  <si>
    <t>NO54410/24</t>
  </si>
  <si>
    <t>Nordic Teal Wiivi</t>
  </si>
  <si>
    <t>NO54407/24</t>
  </si>
  <si>
    <t>Nordic Teal Wille</t>
  </si>
  <si>
    <t>NO54413/24</t>
  </si>
  <si>
    <t>Nordic Teal Welii</t>
  </si>
  <si>
    <t>NO55129/24</t>
  </si>
  <si>
    <t>Finale Daisy av Lappsangen</t>
  </si>
  <si>
    <t>NO55130/24</t>
  </si>
  <si>
    <t>Finale Jasper av Lappsangen</t>
  </si>
  <si>
    <t>NO55131/24</t>
  </si>
  <si>
    <t>Finale Kara av Lappsangen</t>
  </si>
  <si>
    <t>NO53104/24</t>
  </si>
  <si>
    <t>Suvanto's Bay Breeze</t>
  </si>
  <si>
    <t>Tørum Elin Maiken</t>
  </si>
  <si>
    <t>NO53105/24</t>
  </si>
  <si>
    <t>Suvanto's Born to Rule</t>
  </si>
  <si>
    <t>NO53106/24</t>
  </si>
  <si>
    <t>Suvanto's Blossom In the Moonlight</t>
  </si>
  <si>
    <t>NO53107/24</t>
  </si>
  <si>
    <t>Suvanto's Born to Glitter</t>
  </si>
  <si>
    <t>NO53108/24</t>
  </si>
  <si>
    <t>Suvanto's Bending the Rules</t>
  </si>
  <si>
    <t>NO53109/24</t>
  </si>
  <si>
    <t>Suvanto's Busy Beeing Beautiful</t>
  </si>
  <si>
    <t>NO55352/24</t>
  </si>
  <si>
    <t>Nordic Teal Xeena</t>
  </si>
  <si>
    <t>NO55353/24</t>
  </si>
  <si>
    <t>Nordic Teal Xaimi</t>
  </si>
  <si>
    <t>NO55354/24</t>
  </si>
  <si>
    <t>Nordic Teal Xaapo</t>
  </si>
  <si>
    <t>NO55355/24</t>
  </si>
  <si>
    <t>Nordic Teal Xamu</t>
  </si>
  <si>
    <t>NO55356/24</t>
  </si>
  <si>
    <t>Nordic Teal Xulo</t>
  </si>
  <si>
    <t>DK17358/2024</t>
  </si>
  <si>
    <t>Lapinlumon Tehopakkaus</t>
  </si>
  <si>
    <t>NO50730/25</t>
  </si>
  <si>
    <t>Lapinlumon Valttikortti</t>
  </si>
  <si>
    <t>DK00264/2022</t>
  </si>
  <si>
    <t>Lapinlumon Nuppu</t>
  </si>
  <si>
    <t>NO54935/24</t>
  </si>
  <si>
    <t>Kystsolas Nala</t>
  </si>
  <si>
    <t>NO54936/24</t>
  </si>
  <si>
    <t>Kystsolas Simba</t>
  </si>
  <si>
    <t>NO54937/24</t>
  </si>
  <si>
    <t>Kystsolas Mufasa</t>
  </si>
  <si>
    <t>NO54938/24</t>
  </si>
  <si>
    <t>Kystsolas Rafiki</t>
  </si>
  <si>
    <t>NO54939/24</t>
  </si>
  <si>
    <t>Kystsolas Timon</t>
  </si>
  <si>
    <t>NO54940/24</t>
  </si>
  <si>
    <t>Kystsolas Pumba</t>
  </si>
  <si>
    <t>NO54941/24</t>
  </si>
  <si>
    <t>Kystsolas Zazu</t>
  </si>
  <si>
    <t>NO55283/24</t>
  </si>
  <si>
    <t>Saglappens Alva</t>
  </si>
  <si>
    <t>Strand Hans-Jørgen / Strand Inger-Lise</t>
  </si>
  <si>
    <t>NO55284/24</t>
  </si>
  <si>
    <t>Saglappens Aino</t>
  </si>
  <si>
    <t>NO55285/24</t>
  </si>
  <si>
    <t>Saglappens Ares</t>
  </si>
  <si>
    <t>NO56309/24</t>
  </si>
  <si>
    <t>Lappehjertets Revontuli Kiela</t>
  </si>
  <si>
    <t>NO56310/24</t>
  </si>
  <si>
    <t>Lappehjertets Revontuli Kaisa</t>
  </si>
  <si>
    <t>NO56307/24</t>
  </si>
  <si>
    <t>Lappehjertets Revontuli Kailo</t>
  </si>
  <si>
    <t>NO56308/24</t>
  </si>
  <si>
    <t>Lappehjertets Revontuli Kielo</t>
  </si>
  <si>
    <t>NO55899/24</t>
  </si>
  <si>
    <t>Napakettu Ensi</t>
  </si>
  <si>
    <t>NO55900/24</t>
  </si>
  <si>
    <t>Napakettu Eno</t>
  </si>
  <si>
    <t>NO55901/24</t>
  </si>
  <si>
    <t>Napakettu Era</t>
  </si>
  <si>
    <t>NO55902/24</t>
  </si>
  <si>
    <t>Napakettu Eri</t>
  </si>
  <si>
    <t>NO55903/24</t>
  </si>
  <si>
    <t>Napakettu Eli</t>
  </si>
  <si>
    <t>NO55904/24</t>
  </si>
  <si>
    <t>Napakettu Elo</t>
  </si>
  <si>
    <t>NO55905/24</t>
  </si>
  <si>
    <t>Napakettu Ero</t>
  </si>
  <si>
    <t>NO56990/24</t>
  </si>
  <si>
    <t>Kalo Skilo's Bievla</t>
  </si>
  <si>
    <t>NO56991/24</t>
  </si>
  <si>
    <t>Kalo Skilo's Skálvi</t>
  </si>
  <si>
    <t>NO56992/24</t>
  </si>
  <si>
    <t>Kalo Skilo's Gállja</t>
  </si>
  <si>
    <t>NO56993/24</t>
  </si>
  <si>
    <t>Kalo Skilo's Baldu</t>
  </si>
  <si>
    <t>NO56994/24</t>
  </si>
  <si>
    <t>Kalo Skilo's Aškkas</t>
  </si>
  <si>
    <t>NO56995/24</t>
  </si>
  <si>
    <t>Kalo Skilo's Murku</t>
  </si>
  <si>
    <t>NO56996/24</t>
  </si>
  <si>
    <t>Kalo Skilo's Fiertu</t>
  </si>
  <si>
    <t>NO56997/24</t>
  </si>
  <si>
    <t>Kalo Skilo's Jiehkki</t>
  </si>
  <si>
    <t>NO56769/24</t>
  </si>
  <si>
    <t>Lapphunden's Japp</t>
  </si>
  <si>
    <t>NO56770/24</t>
  </si>
  <si>
    <t>Lapphunden's Juno</t>
  </si>
  <si>
    <t>NO56771/24</t>
  </si>
  <si>
    <t>Lapphunden's J-Saga</t>
  </si>
  <si>
    <t>NO56772/24</t>
  </si>
  <si>
    <t>Lapphunden's J-Laika</t>
  </si>
  <si>
    <t>NO56773/24</t>
  </si>
  <si>
    <t>Lapphunden's Jill</t>
  </si>
  <si>
    <t>NO57151/24</t>
  </si>
  <si>
    <t>Ludvig</t>
  </si>
  <si>
    <t>Hansen, Anne Camilla</t>
  </si>
  <si>
    <t>NO57152/24</t>
  </si>
  <si>
    <t>NO57153/24</t>
  </si>
  <si>
    <t>Ludde</t>
  </si>
  <si>
    <t>NO57154/24</t>
  </si>
  <si>
    <t>NO57196/24</t>
  </si>
  <si>
    <t>Afrodite av Ailupii</t>
  </si>
  <si>
    <t>NO57195/24</t>
  </si>
  <si>
    <t>Triton av Ailupii</t>
  </si>
  <si>
    <t>NO57192/24</t>
  </si>
  <si>
    <t>Troja av Ailupii</t>
  </si>
  <si>
    <t>NO57193/24</t>
  </si>
  <si>
    <t>Poseidon av Ailupii</t>
  </si>
  <si>
    <t>NO57194/24</t>
  </si>
  <si>
    <t>Pontos av Ailupii</t>
  </si>
  <si>
    <t>NO30735/25</t>
  </si>
  <si>
    <t>Fjordpoten's Suloinen Veli</t>
  </si>
  <si>
    <t>NO30736/25</t>
  </si>
  <si>
    <t>Fjordpoten's Kova Sisko</t>
  </si>
  <si>
    <t>NO32508/25</t>
  </si>
  <si>
    <t>Søsveens Etu-Halti</t>
  </si>
  <si>
    <t>FI30152/19</t>
  </si>
  <si>
    <t>Tirhan Tsarmi</t>
  </si>
  <si>
    <t>NO32509/25</t>
  </si>
  <si>
    <t>Søsveens Govddošgáisi</t>
  </si>
  <si>
    <t>NO32510/25</t>
  </si>
  <si>
    <t>Søsveens Ritninolka</t>
  </si>
  <si>
    <t>NO32504/25</t>
  </si>
  <si>
    <t>Søsveens Halti</t>
  </si>
  <si>
    <t>NO32505/25</t>
  </si>
  <si>
    <t>Søsveens Ritničohkka</t>
  </si>
  <si>
    <t>NO32506/25</t>
  </si>
  <si>
    <t>Søsveens Haltiatunturi</t>
  </si>
  <si>
    <t>NO32507/25</t>
  </si>
  <si>
    <t>Søsveens Gieddečohkka</t>
  </si>
  <si>
    <t>NO35967/26</t>
  </si>
  <si>
    <t>Plymspireas Isha</t>
  </si>
  <si>
    <t>SE34662/2020</t>
  </si>
  <si>
    <t>Dagsmejans Road Runner</t>
  </si>
  <si>
    <t>SE48127/2022</t>
  </si>
  <si>
    <t>Vallarjäntans Qina</t>
  </si>
  <si>
    <t>NO32043/25</t>
  </si>
  <si>
    <t>NO32042/25</t>
  </si>
  <si>
    <t>NO32037/25</t>
  </si>
  <si>
    <t>NO32038/25</t>
  </si>
  <si>
    <t>NO32039/25</t>
  </si>
  <si>
    <t>NO32041/25</t>
  </si>
  <si>
    <t>NO32040/25</t>
  </si>
  <si>
    <t>NO32044/25</t>
  </si>
  <si>
    <t>NO33281/25</t>
  </si>
  <si>
    <t>Søsveens Taivaskero</t>
  </si>
  <si>
    <t>NO33282/25</t>
  </si>
  <si>
    <t>Søsveens Yllästunturi</t>
  </si>
  <si>
    <t>NO33283/25</t>
  </si>
  <si>
    <t>Søsveens Sokosti</t>
  </si>
  <si>
    <t>NO33284/25</t>
  </si>
  <si>
    <t>Søsveens Kuivi</t>
  </si>
  <si>
    <t>NO33285/25</t>
  </si>
  <si>
    <t>Søsveens Ropi</t>
  </si>
  <si>
    <t>NO33286/25</t>
  </si>
  <si>
    <t>Søsveens Dierpmesvárri</t>
  </si>
  <si>
    <t>NO33287/25</t>
  </si>
  <si>
    <t>Søsveens Kumputunturi</t>
  </si>
  <si>
    <t>NO32200/25</t>
  </si>
  <si>
    <t>Saviomas Sáráhkká</t>
  </si>
  <si>
    <t>Savio-Mathisen Sigrid Helene</t>
  </si>
  <si>
    <t>NO32201/25</t>
  </si>
  <si>
    <t>Saviomas Siivu</t>
  </si>
  <si>
    <t>NO32196/25</t>
  </si>
  <si>
    <t>Saviomas Siida</t>
  </si>
  <si>
    <t>NO32197/25</t>
  </si>
  <si>
    <t>Saviomas Sitnu</t>
  </si>
  <si>
    <t>NO32198/25</t>
  </si>
  <si>
    <t>Saviomas Siella</t>
  </si>
  <si>
    <t>NO32199/25</t>
  </si>
  <si>
    <t>Saviomas Soahkki</t>
  </si>
  <si>
    <t>NO32706/25</t>
  </si>
  <si>
    <t>Ohana nui ‘s Hercules</t>
  </si>
  <si>
    <t>NO32707/25</t>
  </si>
  <si>
    <t>Ohana nui ‘s Bambi</t>
  </si>
  <si>
    <t>NO32708/25</t>
  </si>
  <si>
    <t>Ohana nui ‘s Lion King</t>
  </si>
  <si>
    <t>NO32709/25</t>
  </si>
  <si>
    <t>Ohana nui ‘s Peter Pan</t>
  </si>
  <si>
    <t>NO32710/25</t>
  </si>
  <si>
    <t>Ohana nui ‘s Sleeping Beauty</t>
  </si>
  <si>
    <t>NO32711/25</t>
  </si>
  <si>
    <t>Ohana nui ‘s Alice in wonderland</t>
  </si>
  <si>
    <t>NO32712/25</t>
  </si>
  <si>
    <t>Ohana nui ‘s Pocahontas</t>
  </si>
  <si>
    <t>NO32713/25</t>
  </si>
  <si>
    <t>Ohana nui ‘s Cinderella</t>
  </si>
  <si>
    <t>SE14138/2025</t>
  </si>
  <si>
    <t>Silver Zamoras Gemstone White Pearl</t>
  </si>
  <si>
    <t>NO33008/25</t>
  </si>
  <si>
    <t>Siristødalen's Milli</t>
  </si>
  <si>
    <t>Mygland Thorild</t>
  </si>
  <si>
    <t>NO33005/25</t>
  </si>
  <si>
    <t>Siristødalen's Lilo</t>
  </si>
  <si>
    <t>NO33006/25</t>
  </si>
  <si>
    <t>Siristødalen's Louie</t>
  </si>
  <si>
    <t>NO33007/25</t>
  </si>
  <si>
    <t>Siristødalen's Freia</t>
  </si>
  <si>
    <t>NO33561/25</t>
  </si>
  <si>
    <t>Kissakoira's E-Emil</t>
  </si>
  <si>
    <t>NO33562/25</t>
  </si>
  <si>
    <t>Kissakoira's E-Helmer</t>
  </si>
  <si>
    <t>NO33563/25</t>
  </si>
  <si>
    <t>Kissakoira's E-Ludde</t>
  </si>
  <si>
    <t>NO33564/25</t>
  </si>
  <si>
    <t>Kissakoira's E-Lumi</t>
  </si>
  <si>
    <t>NO33565/25</t>
  </si>
  <si>
    <t>Kissakoira's E-Lumi II</t>
  </si>
  <si>
    <t>NO33566/25</t>
  </si>
  <si>
    <t>Kissakoira's E-Enju</t>
  </si>
  <si>
    <t>NO33567/25</t>
  </si>
  <si>
    <t>Kissakoira's E-Luna</t>
  </si>
  <si>
    <t>NO33568/25</t>
  </si>
  <si>
    <t>Kissakoira's E-Ruby</t>
  </si>
  <si>
    <t>NO33569/25</t>
  </si>
  <si>
    <t>Kissakoira's E-Ellie</t>
  </si>
  <si>
    <t>NO34290/25</t>
  </si>
  <si>
    <t>Nordic Teal Yassi</t>
  </si>
  <si>
    <t>NO34291/25</t>
  </si>
  <si>
    <t>Nordic Teal Yörölli</t>
  </si>
  <si>
    <t>NO34286/25</t>
  </si>
  <si>
    <t>Nordic Teal Ylá</t>
  </si>
  <si>
    <t>NO34287/25</t>
  </si>
  <si>
    <t>Nordic Teal Ynnä</t>
  </si>
  <si>
    <t>NO34288/25</t>
  </si>
  <si>
    <t>Nordic Teal Yötuuli</t>
  </si>
  <si>
    <t>NO34289/25</t>
  </si>
  <si>
    <t>Nordic Teal Yrmy</t>
  </si>
  <si>
    <t>NO43872/25</t>
  </si>
  <si>
    <t>Lappholens Sprigatito</t>
  </si>
  <si>
    <t>SE11959/2019</t>
  </si>
  <si>
    <t>Lappholens Loke</t>
  </si>
  <si>
    <t>SE54896/2020</t>
  </si>
  <si>
    <t>Lappholens Tös</t>
  </si>
  <si>
    <t>NO33800/25</t>
  </si>
  <si>
    <t>Chandy-paps Fiine Fiona</t>
  </si>
  <si>
    <t>NO33801/25</t>
  </si>
  <si>
    <t>Chandy-paps Fiini</t>
  </si>
  <si>
    <t>NO33802/25</t>
  </si>
  <si>
    <t>Chandy-paps Fiisen</t>
  </si>
  <si>
    <t>NO33803/25</t>
  </si>
  <si>
    <t>Chandy-paps Fiini Emmi</t>
  </si>
  <si>
    <t>NO33804/25</t>
  </si>
  <si>
    <t>Chandy-paps Fiina Lily</t>
  </si>
  <si>
    <t>NO34522/25</t>
  </si>
  <si>
    <t>Lappehjertets Polarnatt</t>
  </si>
  <si>
    <t>NO34523/25</t>
  </si>
  <si>
    <t>Lappehjertets Fjellvind</t>
  </si>
  <si>
    <t>NO34524/25</t>
  </si>
  <si>
    <t>Lappehjertets Nordlys</t>
  </si>
  <si>
    <t>NO34525/25</t>
  </si>
  <si>
    <t>Lappehjertets Skogdis</t>
  </si>
  <si>
    <t>NO34537/25</t>
  </si>
  <si>
    <t>Lappehjertets Eira</t>
  </si>
  <si>
    <t>NO34538/25</t>
  </si>
  <si>
    <t>Lappehjertets Taika</t>
  </si>
  <si>
    <t>NO34539/25</t>
  </si>
  <si>
    <t>Lappehjertets Sisu</t>
  </si>
  <si>
    <t>NO34540/25</t>
  </si>
  <si>
    <t>Lappehjertets Ilmari</t>
  </si>
  <si>
    <t>NO34541/25</t>
  </si>
  <si>
    <t>Lappehjertets Tapio</t>
  </si>
  <si>
    <t>NO34542/25</t>
  </si>
  <si>
    <t>Lappehjertets Iikka</t>
  </si>
  <si>
    <t>NO34543/25</t>
  </si>
  <si>
    <t>Lappehjertets Ahti</t>
  </si>
  <si>
    <t>NO43888/25</t>
  </si>
  <si>
    <t>LappKees King George</t>
  </si>
  <si>
    <t>DK12880/2020</t>
  </si>
  <si>
    <t>Cocio</t>
  </si>
  <si>
    <t>DK20514/2022</t>
  </si>
  <si>
    <t>Twiga</t>
  </si>
  <si>
    <t>NO35714/25</t>
  </si>
  <si>
    <t>Ainokainen av Arontind</t>
  </si>
  <si>
    <t>Bjørkestøl Hannah Karoline</t>
  </si>
  <si>
    <t>NO45512/25</t>
  </si>
  <si>
    <t>Fandal's Riffi Raffi</t>
  </si>
  <si>
    <t>FI27867/19</t>
  </si>
  <si>
    <t>Peikkovuoren Björnn</t>
  </si>
  <si>
    <t>Fi28551/21</t>
  </si>
  <si>
    <t>Saraharjun Ilonaihe</t>
  </si>
  <si>
    <t>Laurell, Kristiina Johanna</t>
  </si>
  <si>
    <t>NO36043/25</t>
  </si>
  <si>
    <t>Hálkavárris Bivddár</t>
  </si>
  <si>
    <t>NO36038/25</t>
  </si>
  <si>
    <t>Hálkavárris Barggolaš</t>
  </si>
  <si>
    <t>NO36039/25</t>
  </si>
  <si>
    <t>Hálkavárris Bártnáš</t>
  </si>
  <si>
    <t>NO36040/25</t>
  </si>
  <si>
    <t>Hálkavárris Boreš</t>
  </si>
  <si>
    <t>NO36041/25</t>
  </si>
  <si>
    <t>Hálkavárris Bárke</t>
  </si>
  <si>
    <t>NO36042/25</t>
  </si>
  <si>
    <t>Hálkavárris Bávkko</t>
  </si>
  <si>
    <t>NO36037/25</t>
  </si>
  <si>
    <t>Hálkavárris Bolfi</t>
  </si>
  <si>
    <t>NO34304/25</t>
  </si>
  <si>
    <t>Mansikka</t>
  </si>
  <si>
    <t>Vold, Josefine Rotvik</t>
  </si>
  <si>
    <t>NO34305/25</t>
  </si>
  <si>
    <t>Mustikka</t>
  </si>
  <si>
    <t>NO34306/25</t>
  </si>
  <si>
    <t>Karpalo</t>
  </si>
  <si>
    <t>NO34307/25</t>
  </si>
  <si>
    <t>Kriketti</t>
  </si>
  <si>
    <t>NO46700/25</t>
  </si>
  <si>
    <t>Aloha Siméa du Puy du Soleil</t>
  </si>
  <si>
    <t>LOF5CFILA3104/508</t>
  </si>
  <si>
    <t>Otaya du Puy du Soleil</t>
  </si>
  <si>
    <t>Lutz, Alexandra</t>
  </si>
  <si>
    <t>NO37229/25</t>
  </si>
  <si>
    <t>Fjordpoten's Sunlight Dream</t>
  </si>
  <si>
    <t>NO37228/25</t>
  </si>
  <si>
    <t>Fjordpoten's Moonlight Dance</t>
  </si>
  <si>
    <t>NO43887/25</t>
  </si>
  <si>
    <t>Lappholens Sixten Jernberg</t>
  </si>
  <si>
    <t>SE12001/2020</t>
  </si>
  <si>
    <t>World'a Wildest Delightful Des</t>
  </si>
  <si>
    <t>NO34658/25</t>
  </si>
  <si>
    <t>Dompel Dimpel's Pote Galvez Cabron</t>
  </si>
  <si>
    <t>NO34659/25</t>
  </si>
  <si>
    <t>Dompel Dimpel's King George</t>
  </si>
  <si>
    <t>NO34660/25</t>
  </si>
  <si>
    <t>Dompel Dimpel's Boaz Jimènez</t>
  </si>
  <si>
    <t>NO34661/25</t>
  </si>
  <si>
    <t>Dompel Dimpel's Don Epifanio Vargas</t>
  </si>
  <si>
    <t>NO34662/25</t>
  </si>
  <si>
    <t>Dompel Dimpel's Principesa Teresita</t>
  </si>
  <si>
    <t>NO34663/25</t>
  </si>
  <si>
    <t>Dompel Dimpel's Oksana Volkova</t>
  </si>
  <si>
    <t>NO34664/25</t>
  </si>
  <si>
    <t>Dompel Dimpel's Birdie Siete Gotas</t>
  </si>
  <si>
    <t>NO35732/25</t>
  </si>
  <si>
    <t>Lappeváimmu Betty Bloom</t>
  </si>
  <si>
    <t>NO35733/25</t>
  </si>
  <si>
    <t>Lappeváimmu Bulder Bjørn</t>
  </si>
  <si>
    <t>NO35734/25</t>
  </si>
  <si>
    <t>Lappeváimmu Brom Áilu</t>
  </si>
  <si>
    <t>NO35735/25</t>
  </si>
  <si>
    <t>Lappeváimmu Balder Bobby</t>
  </si>
  <si>
    <t>NO35736/25</t>
  </si>
  <si>
    <t>Lappeváimmu Buster King</t>
  </si>
  <si>
    <t>NO37647/25</t>
  </si>
  <si>
    <t>Lappelands Kaunis Timantti</t>
  </si>
  <si>
    <t>NO37648/25</t>
  </si>
  <si>
    <t>Lappelands Kaunis Aarre</t>
  </si>
  <si>
    <t>NO37649/25</t>
  </si>
  <si>
    <t>Lappelands Kaunis Helmi</t>
  </si>
  <si>
    <t>NO37650/25</t>
  </si>
  <si>
    <t>Lappelands Kaunis Olento</t>
  </si>
  <si>
    <t>NO37651/25</t>
  </si>
  <si>
    <t>Lappelands Kaunis Jalokivi</t>
  </si>
  <si>
    <t>NO37890/25</t>
  </si>
  <si>
    <t>Ohana nui ‘ s Maya</t>
  </si>
  <si>
    <t>NO37891/25</t>
  </si>
  <si>
    <t>Ohana nui ‘S Dewey</t>
  </si>
  <si>
    <t>NO37892/25</t>
  </si>
  <si>
    <t>Ohana nui 's Buck</t>
  </si>
  <si>
    <t>NO37893/25</t>
  </si>
  <si>
    <t>Ohana nui 's Shorty</t>
  </si>
  <si>
    <t>NO37894/25</t>
  </si>
  <si>
    <t>Ohana nui 's Jack</t>
  </si>
  <si>
    <t>NO37075/25</t>
  </si>
  <si>
    <t>Kystsolas Lilly</t>
  </si>
  <si>
    <t>NO37076/25</t>
  </si>
  <si>
    <t>Kystsolas Lulla</t>
  </si>
  <si>
    <t>NO37077/25</t>
  </si>
  <si>
    <t>Kystsolas Hedvig</t>
  </si>
  <si>
    <t>NO37074/25</t>
  </si>
  <si>
    <t>Kystsolas Gulla</t>
  </si>
  <si>
    <t>NO37073/25</t>
  </si>
  <si>
    <t>Kystsolas Nilus</t>
  </si>
  <si>
    <t>NO37071/25</t>
  </si>
  <si>
    <t>Kystsolas Hermine</t>
  </si>
  <si>
    <t>NO37072/25</t>
  </si>
  <si>
    <t>Kystsolas Harry</t>
  </si>
  <si>
    <t>NO43976/25</t>
  </si>
  <si>
    <t>Lapinlunas Naavatassu</t>
  </si>
  <si>
    <t>SE57654/2018</t>
  </si>
  <si>
    <t>Lapinlunas Ådessa</t>
  </si>
  <si>
    <t>NO36393/25</t>
  </si>
  <si>
    <t>Dompel Dimpel's Teng Tools</t>
  </si>
  <si>
    <t>NO36394/25</t>
  </si>
  <si>
    <t>Dompel Dimpel's Dewalt</t>
  </si>
  <si>
    <t>NO36395/25</t>
  </si>
  <si>
    <t>Dompel Dimpel's Blue Point</t>
  </si>
  <si>
    <t>NO36396/25</t>
  </si>
  <si>
    <t>Dompel Dimpel's Milwaukee</t>
  </si>
  <si>
    <t>SE22839/2025</t>
  </si>
  <si>
    <t>Samerajerna's Eyak</t>
  </si>
  <si>
    <t>NO38691/25</t>
  </si>
  <si>
    <t>Toiveikas O’Malley</t>
  </si>
  <si>
    <t>NO38692/25</t>
  </si>
  <si>
    <t>Toiveikas Berlioz</t>
  </si>
  <si>
    <t>NO38693/25</t>
  </si>
  <si>
    <t>Toiveikas Toulouse</t>
  </si>
  <si>
    <t>NO38689/25</t>
  </si>
  <si>
    <t>Toiveikas Marie</t>
  </si>
  <si>
    <t>NO38690/25</t>
  </si>
  <si>
    <t>Toiveikas Amelia</t>
  </si>
  <si>
    <t>SE21941/2025</t>
  </si>
  <si>
    <t>Newcroft's Virgilia</t>
  </si>
  <si>
    <t>SE37370/2021</t>
  </si>
  <si>
    <t>Newcroft's Hedvig</t>
  </si>
  <si>
    <t>NO37624/25</t>
  </si>
  <si>
    <t>Kvitmyra's Bianca Del Rio</t>
  </si>
  <si>
    <t>NO37621/25</t>
  </si>
  <si>
    <t>Kvitmyra's Bernard</t>
  </si>
  <si>
    <t>NO37622/25</t>
  </si>
  <si>
    <t>Kvitmyra's Bruno</t>
  </si>
  <si>
    <t>NO37623/25</t>
  </si>
  <si>
    <t>Kvitmyra's Bailey</t>
  </si>
  <si>
    <t>NO39522/25</t>
  </si>
  <si>
    <t>Saglappens Birka</t>
  </si>
  <si>
    <t>NO39523/25</t>
  </si>
  <si>
    <t>Saglappens Bonzo</t>
  </si>
  <si>
    <t>NO39524/25</t>
  </si>
  <si>
    <t>Saglappens Bolt</t>
  </si>
  <si>
    <t>NO39525/25</t>
  </si>
  <si>
    <t>Saglappens Bosse</t>
  </si>
  <si>
    <t>NO39526/25</t>
  </si>
  <si>
    <t>Saglappens Banjo</t>
  </si>
  <si>
    <t>NO39527/25</t>
  </si>
  <si>
    <t>Saglappens Balder</t>
  </si>
  <si>
    <t>NO47760/25</t>
  </si>
  <si>
    <t>Spitz Family Cantus</t>
  </si>
  <si>
    <t>LV51787/21</t>
  </si>
  <si>
    <t>Siba Spitz Family</t>
  </si>
  <si>
    <t>NO41699/25</t>
  </si>
  <si>
    <t>Søsveens Karhu Yksi</t>
  </si>
  <si>
    <t>SE43426/2021</t>
  </si>
  <si>
    <t>Lappligans Charlie Chaplin</t>
  </si>
  <si>
    <t>NO41700/25</t>
  </si>
  <si>
    <t>Søsveens Karhu Kaksi</t>
  </si>
  <si>
    <t>NO41701/25</t>
  </si>
  <si>
    <t>Søsveens Karhu Kolme</t>
  </si>
  <si>
    <t>NO41702/25</t>
  </si>
  <si>
    <t>Søsveens Karhu Neljä</t>
  </si>
  <si>
    <t>NO41703/25</t>
  </si>
  <si>
    <t>Søsveens Karhu Viisi</t>
  </si>
  <si>
    <t>NO41704/25</t>
  </si>
  <si>
    <t>Søsveens Karhu Kuusi</t>
  </si>
  <si>
    <t>NO41705/25</t>
  </si>
  <si>
    <t>Søsveens Karhu Seitsemän</t>
  </si>
  <si>
    <t>NO39857/25</t>
  </si>
  <si>
    <t>Lappehiets Nydelege Enya</t>
  </si>
  <si>
    <t>NO39858/25</t>
  </si>
  <si>
    <t>Lappehiets Natulige Ilo</t>
  </si>
  <si>
    <t>NO39859/25</t>
  </si>
  <si>
    <t>Lappehiets Nyttige Balto</t>
  </si>
  <si>
    <t>NO39860/25</t>
  </si>
  <si>
    <t>Lappehiets Nøysomme Trolli Tyttö</t>
  </si>
  <si>
    <t>NO39861/25</t>
  </si>
  <si>
    <t>Lappehiets Nære Erämaa</t>
  </si>
  <si>
    <t>NO39862/25</t>
  </si>
  <si>
    <t>Lappehiets Nusselige Laya</t>
  </si>
  <si>
    <t>NO39863/25</t>
  </si>
  <si>
    <t>Lappehiets Nysgjerrige Balto</t>
  </si>
  <si>
    <t>NO40830/25</t>
  </si>
  <si>
    <t>Lappehjertets Cotton candy</t>
  </si>
  <si>
    <t>NO40832/25</t>
  </si>
  <si>
    <t>Lappehjertets Candy king</t>
  </si>
  <si>
    <t>NO40831/25</t>
  </si>
  <si>
    <t>Lappehjertets Candy crush</t>
  </si>
  <si>
    <t>NO39444/25</t>
  </si>
  <si>
    <t>Oranssi av Bella Ohana</t>
  </si>
  <si>
    <t>NO39445/25</t>
  </si>
  <si>
    <t>Rypäleen av Bella Ohana</t>
  </si>
  <si>
    <t>NO39446/25</t>
  </si>
  <si>
    <t>Päärynä av Bella Ohana</t>
  </si>
  <si>
    <t>NO39447/25</t>
  </si>
  <si>
    <t>Mansikka av Bella Ohana</t>
  </si>
  <si>
    <t>NO39448/25</t>
  </si>
  <si>
    <t>Omena av Bella Ohana</t>
  </si>
  <si>
    <t>NO41493/25</t>
  </si>
  <si>
    <t>Kalo Skilo's I don't Carrot all</t>
  </si>
  <si>
    <t>NO41494/25</t>
  </si>
  <si>
    <t>Kalo Skilo's Bean there, done that</t>
  </si>
  <si>
    <t>NO41495/25</t>
  </si>
  <si>
    <t>Kalo Skilo's It takes two to Mango</t>
  </si>
  <si>
    <t>NO41496/25</t>
  </si>
  <si>
    <t>Kalo Skilo's You're one in a Melon</t>
  </si>
  <si>
    <t>NO41497/25</t>
  </si>
  <si>
    <t>Kalo Skilo's Made for Peach other</t>
  </si>
  <si>
    <t>NO41498/25</t>
  </si>
  <si>
    <t>Kalo Skilo's Not Mushroom for error</t>
  </si>
  <si>
    <t>NO41499/25</t>
  </si>
  <si>
    <t>Kalo Skilo's Lettuce entertain you</t>
  </si>
  <si>
    <t>NO41194/25</t>
  </si>
  <si>
    <t>Kalo Skilo's Cinnamon Toast Crunch</t>
  </si>
  <si>
    <t>NO41195/25</t>
  </si>
  <si>
    <t>Kalo Skilo's Froot Loops</t>
  </si>
  <si>
    <t>NO41196/25</t>
  </si>
  <si>
    <t>Kalo Skilo's Sugar Puffs</t>
  </si>
  <si>
    <t>NO41197/25</t>
  </si>
  <si>
    <t>Kalo Skilo's Lucky Charms</t>
  </si>
  <si>
    <t>NO41198/25</t>
  </si>
  <si>
    <t>Kalo Skilo's Honeycomb</t>
  </si>
  <si>
    <t>NO41089/25</t>
  </si>
  <si>
    <t>Nordic Teal Zäihkysääri</t>
  </si>
  <si>
    <t>NO41090/25</t>
  </si>
  <si>
    <t>Nordic Teal Zadepisara</t>
  </si>
  <si>
    <t>NO41091/25</t>
  </si>
  <si>
    <t>Nordic Teal Zudentassu</t>
  </si>
  <si>
    <t>NO41092/25</t>
  </si>
  <si>
    <t>Nordic Teal Zilmänilo</t>
  </si>
  <si>
    <t>NO40009/25</t>
  </si>
  <si>
    <t>Lappehiets Oppriktige Kovu</t>
  </si>
  <si>
    <t>NO40007/25</t>
  </si>
  <si>
    <t>Lappehiets Oppfinnsomme Baltazar</t>
  </si>
  <si>
    <t>NO40008/25</t>
  </si>
  <si>
    <t>Lappehiets Oppmuntrende Raya</t>
  </si>
  <si>
    <t>NO30812/26</t>
  </si>
  <si>
    <t>Silver Zamoras Legend of Zion</t>
  </si>
  <si>
    <t>SE21492/2023</t>
  </si>
  <si>
    <t>Pakkaspeikon Jyty</t>
  </si>
  <si>
    <t>SE11739/2023</t>
  </si>
  <si>
    <t>Samerajerna's Tiwa</t>
  </si>
  <si>
    <t>NO38453/25</t>
  </si>
  <si>
    <t>AJ Vaiana</t>
  </si>
  <si>
    <t>Frøysa, Steffen</t>
  </si>
  <si>
    <t>NO38452/25</t>
  </si>
  <si>
    <t>AJ Kiara</t>
  </si>
  <si>
    <t>NO38448/25</t>
  </si>
  <si>
    <t>AJ Rapunzel</t>
  </si>
  <si>
    <t>NO38449/25</t>
  </si>
  <si>
    <t>AJ Snehvit</t>
  </si>
  <si>
    <t>NO38450/25</t>
  </si>
  <si>
    <t>AJ Maui</t>
  </si>
  <si>
    <t>NO38451/25</t>
  </si>
  <si>
    <t>AJ Evrest</t>
  </si>
  <si>
    <t>NO43420/25</t>
  </si>
  <si>
    <t>Nordic Teal Änte</t>
  </si>
  <si>
    <t>NO54615/25</t>
  </si>
  <si>
    <t>Majålkes Örjan</t>
  </si>
  <si>
    <t>NO37913/25</t>
  </si>
  <si>
    <t>Dompel Dimpel's Count Dracula</t>
  </si>
  <si>
    <t>NO37914/25</t>
  </si>
  <si>
    <t>Dompel Dimpel's Carolina Reaper</t>
  </si>
  <si>
    <t>NO37915/25</t>
  </si>
  <si>
    <t>Dompel Dimpel's Explosive Embra</t>
  </si>
  <si>
    <t>NO37916/25</t>
  </si>
  <si>
    <t>Dompel Dimpel's Fatalii White Chili</t>
  </si>
  <si>
    <t>NO37917/25</t>
  </si>
  <si>
    <t>Dompel Dimpel's Aij Amarillo</t>
  </si>
  <si>
    <t>NO40051/25</t>
  </si>
  <si>
    <t>Hjortlosen Lumi</t>
  </si>
  <si>
    <t>Gunnesmo, Astrid Helen</t>
  </si>
  <si>
    <t>NO40052/25</t>
  </si>
  <si>
    <t>LaLunas freidige Marve</t>
  </si>
  <si>
    <t>NO40053/25</t>
  </si>
  <si>
    <t>Luna la Lunas sorte Solan</t>
  </si>
  <si>
    <t>NO40054/25</t>
  </si>
  <si>
    <t>La Lunas fredløse Laika</t>
  </si>
  <si>
    <t>NO40055/25</t>
  </si>
  <si>
    <t>Snusmumrikkens Lykke</t>
  </si>
  <si>
    <t>NO40056/25</t>
  </si>
  <si>
    <t>LaLunas lille Vega</t>
  </si>
  <si>
    <t>NO40057/25</t>
  </si>
  <si>
    <t>Queen av Tanja</t>
  </si>
  <si>
    <t>NO41873/25</t>
  </si>
  <si>
    <t>Lappehjertets Noble Lanson</t>
  </si>
  <si>
    <t>NO41874/25</t>
  </si>
  <si>
    <t>Lappehjertets Sparkly Jacquart</t>
  </si>
  <si>
    <t>NO41876/25</t>
  </si>
  <si>
    <t>Lappehjertets Sweet Piper</t>
  </si>
  <si>
    <t>NO41875/25</t>
  </si>
  <si>
    <t>Lappehjertets Lily of Laurent</t>
  </si>
  <si>
    <t>NO41877/25</t>
  </si>
  <si>
    <t>Lappehjertets Cherie Christal</t>
  </si>
  <si>
    <t>NO41878/25</t>
  </si>
  <si>
    <t>Lappehjertets Rosé Royal</t>
  </si>
  <si>
    <t>NO41879/25</t>
  </si>
  <si>
    <t>Lappehjertets Poppy Perrier</t>
  </si>
  <si>
    <t>NO41880/25</t>
  </si>
  <si>
    <t>Lappehjertets Dazzeling Moet</t>
  </si>
  <si>
    <t>NO47255/25</t>
  </si>
  <si>
    <t>Domras Kava</t>
  </si>
  <si>
    <t>SE45226/2022</t>
  </si>
  <si>
    <t>Viljelyckan's Sommar Ängel Zad</t>
  </si>
  <si>
    <t>SE27125/2020</t>
  </si>
  <si>
    <t>Big Brawehearts Easy Dream</t>
  </si>
  <si>
    <t>NO48695/25</t>
  </si>
  <si>
    <t>Silver Zamoras Iowa Exposure</t>
  </si>
  <si>
    <t>FI38842/20</t>
  </si>
  <si>
    <t>Savumerkin Tamagotchi</t>
  </si>
  <si>
    <t>NO41529/25</t>
  </si>
  <si>
    <t>Galdhøpiggen's Chiba</t>
  </si>
  <si>
    <t>Kvålshagen Stine</t>
  </si>
  <si>
    <t>NO41530/25</t>
  </si>
  <si>
    <t>Galdhøpiggen's Charek</t>
  </si>
  <si>
    <t>NO41531/25</t>
  </si>
  <si>
    <t>Galdhøpiggen's Charlie</t>
  </si>
  <si>
    <t>NO41532/25</t>
  </si>
  <si>
    <t>Galdhøpiggen's Champ</t>
  </si>
  <si>
    <t>NO41533/25</t>
  </si>
  <si>
    <t>Galdhøpiggen's Cooper</t>
  </si>
  <si>
    <t>NO41534/25</t>
  </si>
  <si>
    <t>Galdhøpiggen's Chilli</t>
  </si>
  <si>
    <t>NO41535/25</t>
  </si>
  <si>
    <t>Galdhøpiggen's Casa</t>
  </si>
  <si>
    <t>NO39853/25</t>
  </si>
  <si>
    <t>KIELO</t>
  </si>
  <si>
    <t>Bergsvåg, Inge</t>
  </si>
  <si>
    <t>NO39854/25</t>
  </si>
  <si>
    <t>SINI</t>
  </si>
  <si>
    <t>NO39855/25</t>
  </si>
  <si>
    <t>LILJA</t>
  </si>
  <si>
    <t>NO39856/25</t>
  </si>
  <si>
    <t>AAVA</t>
  </si>
  <si>
    <t>NO41146/25</t>
  </si>
  <si>
    <t>Lapphundheimens Balto</t>
  </si>
  <si>
    <t>NO41147/25</t>
  </si>
  <si>
    <t>Lapphundheimens Blossom</t>
  </si>
  <si>
    <t>NO41149/25</t>
  </si>
  <si>
    <t>Lapphundheimens Bonita</t>
  </si>
  <si>
    <t>NO41150/25</t>
  </si>
  <si>
    <t>Lapphundheimens Beauty</t>
  </si>
  <si>
    <t>NO41151/25</t>
  </si>
  <si>
    <t>Lapphundheimens Buddy</t>
  </si>
  <si>
    <t>NO41152/25</t>
  </si>
  <si>
    <t>Lapphundheimens Bonzo</t>
  </si>
  <si>
    <t>NO41148/25</t>
  </si>
  <si>
    <t>Lapphundheimens Bella</t>
  </si>
  <si>
    <t>NO42400/25</t>
  </si>
  <si>
    <t>LappUlla's Elita</t>
  </si>
  <si>
    <t>NO42401/25</t>
  </si>
  <si>
    <t>LappUlla's Elvis</t>
  </si>
  <si>
    <t>NO42402/25</t>
  </si>
  <si>
    <t>LappUlla's Enja</t>
  </si>
  <si>
    <t>NO42403/25</t>
  </si>
  <si>
    <t>LappUlla's Elly</t>
  </si>
  <si>
    <t>NO40474/25</t>
  </si>
  <si>
    <t>Skrindhagens Vilja Ylvantytär</t>
  </si>
  <si>
    <t>Skotmyr Liv Elin/ Henriksen Odd</t>
  </si>
  <si>
    <t>NO42432/25</t>
  </si>
  <si>
    <t>Mytilus Squalus</t>
  </si>
  <si>
    <t>NO42433/25</t>
  </si>
  <si>
    <t>Mytilus Gadus</t>
  </si>
  <si>
    <t>NO42434/25</t>
  </si>
  <si>
    <t>Mytilus Labrus</t>
  </si>
  <si>
    <t>NO42435/25</t>
  </si>
  <si>
    <t>Mytilus Merlangius</t>
  </si>
  <si>
    <t>NO42436/25</t>
  </si>
  <si>
    <t>Mytilus Clupea</t>
  </si>
  <si>
    <t>NO42437/25</t>
  </si>
  <si>
    <t>Mytilus Scomber</t>
  </si>
  <si>
    <t>NO42438/25</t>
  </si>
  <si>
    <t>Mytilus Somniosus</t>
  </si>
  <si>
    <t>NO42431/25</t>
  </si>
  <si>
    <t>Mytilus Lophius</t>
  </si>
  <si>
    <t>NO43736/25</t>
  </si>
  <si>
    <t>Lumikki Qoira</t>
  </si>
  <si>
    <t>NO43737/25</t>
  </si>
  <si>
    <t>Lumikki Qippo</t>
  </si>
  <si>
    <t>NO43738/25</t>
  </si>
  <si>
    <t>Lumikki Qisu</t>
  </si>
  <si>
    <t>NO43739/25</t>
  </si>
  <si>
    <t>Lumikki Qjarne</t>
  </si>
  <si>
    <t>NO43740/25</t>
  </si>
  <si>
    <t>Lumikki Qire</t>
  </si>
  <si>
    <t>NO45909/25</t>
  </si>
  <si>
    <t>Fairdogs Vargtass</t>
  </si>
  <si>
    <t>SE34804/2021</t>
  </si>
  <si>
    <t>Fairdogs Fanta</t>
  </si>
  <si>
    <t>NO42204/25</t>
  </si>
  <si>
    <t>Breaking The Rules Kaleidoscope</t>
  </si>
  <si>
    <t>NO42205/25</t>
  </si>
  <si>
    <t>Breaking The Rules King for a Day</t>
  </si>
  <si>
    <t>NO42206/25</t>
  </si>
  <si>
    <t>Breaking The Rules Kids in America</t>
  </si>
  <si>
    <t>NO42207/25</t>
  </si>
  <si>
    <t>Breaking The Rules Kashmir</t>
  </si>
  <si>
    <t>NO42208/25</t>
  </si>
  <si>
    <t>Breaking The Rules Kryptonite</t>
  </si>
  <si>
    <t>NO42209/25</t>
  </si>
  <si>
    <t>Breaking The Rules King Nothing</t>
  </si>
  <si>
    <t>NO42210/25</t>
  </si>
  <si>
    <t>Breaking The Rules Killer Queen</t>
  </si>
  <si>
    <t>NO41026/25</t>
  </si>
  <si>
    <t>Fjellvandreren's Eevee</t>
  </si>
  <si>
    <t>NO41027/25</t>
  </si>
  <si>
    <t>Fjellvandreren's Embla</t>
  </si>
  <si>
    <t>NO41028/25</t>
  </si>
  <si>
    <t>Fjellvandreren's Eila</t>
  </si>
  <si>
    <t>NO41029/25</t>
  </si>
  <si>
    <t>Fjellvandreren's Era Bjørkdatter</t>
  </si>
  <si>
    <t>NO41030/25</t>
  </si>
  <si>
    <t>Fjellvandreren's Emperor Onyx to DD</t>
  </si>
  <si>
    <t>NO41031/25</t>
  </si>
  <si>
    <t>Fjellvandreren's Enestående Aiko</t>
  </si>
  <si>
    <t>NO42035/25</t>
  </si>
  <si>
    <t>Muntre Wilma av Lappsangen</t>
  </si>
  <si>
    <t>NO42036/25</t>
  </si>
  <si>
    <t>Muntre Birk av Lappsangen</t>
  </si>
  <si>
    <t>NO42037/25</t>
  </si>
  <si>
    <t>Muntre Alva av Lappsangen</t>
  </si>
  <si>
    <t>NO42038/25</t>
  </si>
  <si>
    <t>Muntre Thelma av Lappsangen</t>
  </si>
  <si>
    <t>NO42355/25</t>
  </si>
  <si>
    <t>Gifstad, Morten</t>
  </si>
  <si>
    <t>NO42356/25</t>
  </si>
  <si>
    <t>Lotta</t>
  </si>
  <si>
    <t>NO42357/25</t>
  </si>
  <si>
    <t>NO42358/25</t>
  </si>
  <si>
    <t>Tjorven</t>
  </si>
  <si>
    <t>NO42359/25</t>
  </si>
  <si>
    <t>Pippi</t>
  </si>
  <si>
    <t>NO31137/26</t>
  </si>
  <si>
    <t>Fairdogs Bonnie</t>
  </si>
  <si>
    <t>SE27645/2019</t>
  </si>
  <si>
    <t>Fairdogs Ässy</t>
  </si>
  <si>
    <t>NO42781/25</t>
  </si>
  <si>
    <t>Toiveikas Lady Kluck</t>
  </si>
  <si>
    <t>NO42783/25</t>
  </si>
  <si>
    <t>Toiveikas Maid Marian</t>
  </si>
  <si>
    <t>NO42782/25</t>
  </si>
  <si>
    <t>Toiveikas Robin Hood</t>
  </si>
  <si>
    <t>NO45102/25</t>
  </si>
  <si>
    <t>Hoito's Jiera</t>
  </si>
  <si>
    <t>NO45103/25</t>
  </si>
  <si>
    <t>Hoito's Jara</t>
  </si>
  <si>
    <t>NO45104/25</t>
  </si>
  <si>
    <t>Hoito's Jarek</t>
  </si>
  <si>
    <t>NO45105/25</t>
  </si>
  <si>
    <t>Hoito's Juva</t>
  </si>
  <si>
    <t>NO45106/25</t>
  </si>
  <si>
    <t>Hoito's Jaro</t>
  </si>
  <si>
    <t>NO45107/25</t>
  </si>
  <si>
    <t>Hoito's Jalo</t>
  </si>
  <si>
    <t>NO45108/25</t>
  </si>
  <si>
    <t>Hoito's Juni</t>
  </si>
  <si>
    <t>NO44931/25</t>
  </si>
  <si>
    <t>Husaseterens Chakira</t>
  </si>
  <si>
    <t>NO44932/25</t>
  </si>
  <si>
    <t>Husaseterens Caizer</t>
  </si>
  <si>
    <t>NO44933/25</t>
  </si>
  <si>
    <t>Husaseterens Conan</t>
  </si>
  <si>
    <t>NO44934/25</t>
  </si>
  <si>
    <t>Husaseterens Coda</t>
  </si>
  <si>
    <t>NO44852/25</t>
  </si>
  <si>
    <t>Lappekoias Cute Taika</t>
  </si>
  <si>
    <t>NO44851/25</t>
  </si>
  <si>
    <t>Lappekoias Cute Happy</t>
  </si>
  <si>
    <t>NO44850/25</t>
  </si>
  <si>
    <t>Lappekoias Cute Vaiana</t>
  </si>
  <si>
    <t>NO44849/25</t>
  </si>
  <si>
    <t>Lappekoias Chari</t>
  </si>
  <si>
    <t>NO44846/25</t>
  </si>
  <si>
    <t>Lappekoias Cute Milo</t>
  </si>
  <si>
    <t>NO44847/25</t>
  </si>
  <si>
    <t>Lappekoias Cute Otto</t>
  </si>
  <si>
    <t>NO44848/25</t>
  </si>
  <si>
    <t>Lappekoias Cira</t>
  </si>
  <si>
    <t>NO46199/25</t>
  </si>
  <si>
    <t>Nordic Teal Öda</t>
  </si>
  <si>
    <t>NO46200/25</t>
  </si>
  <si>
    <t>Nordic Teal Ötis</t>
  </si>
  <si>
    <t>NO46201/25</t>
  </si>
  <si>
    <t>Nordic Teal Ökki</t>
  </si>
  <si>
    <t>NO46202/25</t>
  </si>
  <si>
    <t>Nordic Teal Öino</t>
  </si>
  <si>
    <t>NO45400/25</t>
  </si>
  <si>
    <t>Lappehjertets Krekling</t>
  </si>
  <si>
    <t>NO45401/25</t>
  </si>
  <si>
    <t>Lappehjertets Mikkel</t>
  </si>
  <si>
    <t>NO45402/25</t>
  </si>
  <si>
    <t>Lappehjertets Ekko</t>
  </si>
  <si>
    <t>NO45403/25</t>
  </si>
  <si>
    <t>Lappehjertets Erke</t>
  </si>
  <si>
    <t>NO46237/25</t>
  </si>
  <si>
    <t>Lappestjernas Aida</t>
  </si>
  <si>
    <t>Andersen Beate Kjøniksen</t>
  </si>
  <si>
    <t>NO46238/25</t>
  </si>
  <si>
    <t>Lappestjernas Arja</t>
  </si>
  <si>
    <t>NO46239/25</t>
  </si>
  <si>
    <t>Lappestjernas Ayla</t>
  </si>
  <si>
    <t>NO46240/25</t>
  </si>
  <si>
    <t>Lappestjernas Ati</t>
  </si>
  <si>
    <t>NO46241/25</t>
  </si>
  <si>
    <t>Lappestjernas Aiza</t>
  </si>
  <si>
    <t>NO46242/25</t>
  </si>
  <si>
    <t>Lappestjernas Ask</t>
  </si>
  <si>
    <t>NO46243/25</t>
  </si>
  <si>
    <t>Lappestjernas Aro</t>
  </si>
  <si>
    <t>NO47040/25</t>
  </si>
  <si>
    <t>Alnopa Njörðr</t>
  </si>
  <si>
    <t>NO47041/25</t>
  </si>
  <si>
    <t>Alnopa Váli</t>
  </si>
  <si>
    <t>NO47042/25</t>
  </si>
  <si>
    <t>Alnopa Ukkonen</t>
  </si>
  <si>
    <t>NO47043/25</t>
  </si>
  <si>
    <t>Alnopa Freyja</t>
  </si>
  <si>
    <t>NO47044/25</t>
  </si>
  <si>
    <t>Alnopa Iðunn</t>
  </si>
  <si>
    <t>NO47962/25</t>
  </si>
  <si>
    <t>Lappehjertets Tokyo</t>
  </si>
  <si>
    <t>NO47963/25</t>
  </si>
  <si>
    <t>Lappehjertets Oslo</t>
  </si>
  <si>
    <t>NO47964/25</t>
  </si>
  <si>
    <t>Lappehjertets Helsinki</t>
  </si>
  <si>
    <t>NO47965/25</t>
  </si>
  <si>
    <t>Lappehjertets Rio</t>
  </si>
  <si>
    <t>NO47961/25</t>
  </si>
  <si>
    <t>Lappehjertets Nairobi</t>
  </si>
  <si>
    <t>NO48156/25</t>
  </si>
  <si>
    <t>Lappehjertets Niisku</t>
  </si>
  <si>
    <t>NO48155/25</t>
  </si>
  <si>
    <t>Lappehjertets Hemuli</t>
  </si>
  <si>
    <t>NO48154/25</t>
  </si>
  <si>
    <t>Lappehjertets Muumipeikko</t>
  </si>
  <si>
    <t>NO48152/25</t>
  </si>
  <si>
    <t>Lappehjertets Miska</t>
  </si>
  <si>
    <t>NO48153/25</t>
  </si>
  <si>
    <t>Lappehjertets Haisuli</t>
  </si>
  <si>
    <t>NO46484/25</t>
  </si>
  <si>
    <t>Lappelands Loke</t>
  </si>
  <si>
    <t>NO46485/25</t>
  </si>
  <si>
    <t>Lappelands Saga</t>
  </si>
  <si>
    <t>NO46486/25</t>
  </si>
  <si>
    <t>Lappelands Edda</t>
  </si>
  <si>
    <t>NO46487/25</t>
  </si>
  <si>
    <t>Lappelands Frøya</t>
  </si>
  <si>
    <t>NO47065/25</t>
  </si>
  <si>
    <t>Huperzia's Alida</t>
  </si>
  <si>
    <t>Larsen Julie Engen</t>
  </si>
  <si>
    <t>NO47066/25</t>
  </si>
  <si>
    <t>Huperzia's Athena</t>
  </si>
  <si>
    <t>NO47067/25</t>
  </si>
  <si>
    <t>Huperzia's Atlas</t>
  </si>
  <si>
    <t>NO47068/25</t>
  </si>
  <si>
    <t>Huperzia's Airantis</t>
  </si>
  <si>
    <t>NO45519/25</t>
  </si>
  <si>
    <t>Vinterfluffen's Gwen</t>
  </si>
  <si>
    <t>NO45517/25</t>
  </si>
  <si>
    <t>Vinterfluffen's Gaia</t>
  </si>
  <si>
    <t>NO45518/25</t>
  </si>
  <si>
    <t>Vinterfluffen's Gerd</t>
  </si>
  <si>
    <t>NO45520/25</t>
  </si>
  <si>
    <t>Vinterfluffen's Gullin</t>
  </si>
  <si>
    <t>NO45521/25</t>
  </si>
  <si>
    <t>Vinterfluffen's Grim</t>
  </si>
  <si>
    <t>NO45522/25</t>
  </si>
  <si>
    <t>Vinterfluffen's Gulliver</t>
  </si>
  <si>
    <t>NO45976/25</t>
  </si>
  <si>
    <t>Pink</t>
  </si>
  <si>
    <t>Jørgensen, Ann Helen Hilmarsdotter</t>
  </si>
  <si>
    <t>NO45977/25</t>
  </si>
  <si>
    <t>NO45978/25</t>
  </si>
  <si>
    <t>Lady Gaga</t>
  </si>
  <si>
    <t>NO45979/25</t>
  </si>
  <si>
    <t>NO45980/25</t>
  </si>
  <si>
    <t>Anhejo Shakira</t>
  </si>
  <si>
    <t>NO47502/25</t>
  </si>
  <si>
    <t>Napakettu Soman</t>
  </si>
  <si>
    <t>NO47503/25</t>
  </si>
  <si>
    <t>Napakettu Summa</t>
  </si>
  <si>
    <t>NO47504/25</t>
  </si>
  <si>
    <t>Napakettu Siserella</t>
  </si>
  <si>
    <t>NO47505/25</t>
  </si>
  <si>
    <t>Napakettu Soosi</t>
  </si>
  <si>
    <t>NO47506/25</t>
  </si>
  <si>
    <t>Napakettu Seppä</t>
  </si>
  <si>
    <t>NO48821/25</t>
  </si>
  <si>
    <t>Langlidalen's Seiko</t>
  </si>
  <si>
    <t>NO48822/25</t>
  </si>
  <si>
    <t>Langlidalen's Oskar</t>
  </si>
  <si>
    <t>NO48823/25</t>
  </si>
  <si>
    <t>Langlidalen's Enya</t>
  </si>
  <si>
    <t>NO48824/25</t>
  </si>
  <si>
    <t>Langlidalen's Nala</t>
  </si>
  <si>
    <t>NO48825/25</t>
  </si>
  <si>
    <t>Langlidalen's Tyra</t>
  </si>
  <si>
    <t>NO48826/25</t>
  </si>
  <si>
    <t>Langlidalen's Laika</t>
  </si>
  <si>
    <t>NO47160/25</t>
  </si>
  <si>
    <t>Myeiko's Nanouk</t>
  </si>
  <si>
    <t>NO47161/25</t>
  </si>
  <si>
    <t>Myeiko's Noah</t>
  </si>
  <si>
    <t>NO47162/25</t>
  </si>
  <si>
    <t>Myeiko's Nico</t>
  </si>
  <si>
    <t>NO47163/25</t>
  </si>
  <si>
    <t>Myeiko's Nova</t>
  </si>
  <si>
    <t>NO47164/25</t>
  </si>
  <si>
    <t>Myeiko's Nora</t>
  </si>
  <si>
    <t>NO46032/25</t>
  </si>
  <si>
    <t>Dompel Dimpel's Optimus Prime</t>
  </si>
  <si>
    <t>NO46033/25</t>
  </si>
  <si>
    <t>Dompel Dimpel's Bumblebee</t>
  </si>
  <si>
    <t>NO46034/25</t>
  </si>
  <si>
    <t>Dompel Dimpel's Starscream</t>
  </si>
  <si>
    <t>NO46371/25</t>
  </si>
  <si>
    <t>Sommarängens Harry av Lappsangen</t>
  </si>
  <si>
    <t>SE33241/2020</t>
  </si>
  <si>
    <t>Brickebos Yeti</t>
  </si>
  <si>
    <t>NO46372/25</t>
  </si>
  <si>
    <t>Sommarängens Bonzo av Lappsangen</t>
  </si>
  <si>
    <t>NO46373/25</t>
  </si>
  <si>
    <t>Sommarängens Ylva av Lappsangen</t>
  </si>
  <si>
    <t>NO46374/25</t>
  </si>
  <si>
    <t>Sommarängens Lyra av Lappsangen</t>
  </si>
  <si>
    <t>NO48730/25</t>
  </si>
  <si>
    <t>Fjordpoten's Hjerteknuser</t>
  </si>
  <si>
    <t>NO48731/25</t>
  </si>
  <si>
    <t>Fjordpoten's Constanse</t>
  </si>
  <si>
    <t>NO48732/25</t>
  </si>
  <si>
    <t>Fjordpoten's Violeta</t>
  </si>
  <si>
    <t>NO48733/25</t>
  </si>
  <si>
    <t>Fjordpoten's Kaizers Orchestra</t>
  </si>
  <si>
    <t>NO48734/25</t>
  </si>
  <si>
    <t>Fjordpoten's Mr. Kaizer</t>
  </si>
  <si>
    <t>NO48735/25</t>
  </si>
  <si>
    <t>Fjordpoten's Maestro</t>
  </si>
  <si>
    <t>NO48736/25</t>
  </si>
  <si>
    <t>Fjordpoten's Sonny</t>
  </si>
  <si>
    <t>NO48737/25</t>
  </si>
  <si>
    <t>Fjordpoten's Marcello</t>
  </si>
  <si>
    <t>NO49232/25</t>
  </si>
  <si>
    <t>Àrbbola's Einherjane Tora</t>
  </si>
  <si>
    <t>NO49233/25</t>
  </si>
  <si>
    <t>Àrbbola's Einherjane Vidar</t>
  </si>
  <si>
    <t>NO49234/25</t>
  </si>
  <si>
    <t>Àrbbola's Einherjane Brage</t>
  </si>
  <si>
    <t>NO49636/25</t>
  </si>
  <si>
    <t>Nordic Teal Ahma</t>
  </si>
  <si>
    <t>NO49637/25</t>
  </si>
  <si>
    <t>Nordic Teal Alva</t>
  </si>
  <si>
    <t>NO49638/25</t>
  </si>
  <si>
    <t>Nordic Teal Aslak</t>
  </si>
  <si>
    <t>NO49639/25</t>
  </si>
  <si>
    <t>Nordic Teal Addja</t>
  </si>
  <si>
    <t>NO49640/25</t>
  </si>
  <si>
    <t>Nordic Teal Asta</t>
  </si>
  <si>
    <t>NO49162/25</t>
  </si>
  <si>
    <t>Lappehjertets Love Bea</t>
  </si>
  <si>
    <t>NO49163/25</t>
  </si>
  <si>
    <t>Lappehjertets Love Bernhard</t>
  </si>
  <si>
    <t>NO49164/25</t>
  </si>
  <si>
    <t>Lappehjertets Love Bertil</t>
  </si>
  <si>
    <t>NO49165/25</t>
  </si>
  <si>
    <t>Lappehjertets Love Benito</t>
  </si>
  <si>
    <t>NO49116/25</t>
  </si>
  <si>
    <t>Toiveikas Winnie The Pooh</t>
  </si>
  <si>
    <t>NO49117/25</t>
  </si>
  <si>
    <t>Toiveikas Piggy</t>
  </si>
  <si>
    <t>NO49118/25</t>
  </si>
  <si>
    <t>Toiveikas Eeya</t>
  </si>
  <si>
    <t>NO49119/25</t>
  </si>
  <si>
    <t>Toiveikas Robyn</t>
  </si>
  <si>
    <t>NO49121/25</t>
  </si>
  <si>
    <t>Toiveikas Roo</t>
  </si>
  <si>
    <t>NO49120/25</t>
  </si>
  <si>
    <t>Toiveikas Owla</t>
  </si>
  <si>
    <t>NO51347/25</t>
  </si>
  <si>
    <t>Tale of Teddy's Fawkes</t>
  </si>
  <si>
    <t>SE18376/2024</t>
  </si>
  <si>
    <t>Unleashed Magic Jafar Legend o</t>
  </si>
  <si>
    <t>SE62703/2021</t>
  </si>
  <si>
    <t>Soja</t>
  </si>
  <si>
    <t>Lagerman, Elin</t>
  </si>
  <si>
    <t>NO49245/25</t>
  </si>
  <si>
    <t>Lappelitens Qira</t>
  </si>
  <si>
    <t>NO49244/25</t>
  </si>
  <si>
    <t>Lappelitens Bonnie</t>
  </si>
  <si>
    <t>NO49243/25</t>
  </si>
  <si>
    <t>Lappelitens Luna</t>
  </si>
  <si>
    <t>NO49242/25</t>
  </si>
  <si>
    <t>Lappelitens Kompis</t>
  </si>
  <si>
    <t>NO54024/25</t>
  </si>
  <si>
    <t>Domras Lurifaks</t>
  </si>
  <si>
    <t>SE21429/2023</t>
  </si>
  <si>
    <t>World's Wildest Lovely Lucy</t>
  </si>
  <si>
    <t>NO50141/25</t>
  </si>
  <si>
    <t>Bijanna</t>
  </si>
  <si>
    <t>NO50142/25</t>
  </si>
  <si>
    <t>NO50143/25</t>
  </si>
  <si>
    <t>NO50144/25</t>
  </si>
  <si>
    <t>NO50145/25</t>
  </si>
  <si>
    <t>NO50784/25</t>
  </si>
  <si>
    <t>Nordic Teal Beaivi</t>
  </si>
  <si>
    <t>NO50785/25</t>
  </si>
  <si>
    <t>Nordic Teal Biegga</t>
  </si>
  <si>
    <t>NO50786/25</t>
  </si>
  <si>
    <t>Nordic Teal Bieggaš</t>
  </si>
  <si>
    <t>NO50787/25</t>
  </si>
  <si>
    <t>Nordic Teal Beaivváš</t>
  </si>
  <si>
    <t>NO50788/25</t>
  </si>
  <si>
    <t>Nordic Teal Bieggoš</t>
  </si>
  <si>
    <t>NO51081/25</t>
  </si>
  <si>
    <t>C-M first Molte</t>
  </si>
  <si>
    <t>Fjæra, Ellen Lundal</t>
  </si>
  <si>
    <t>NO51082/25</t>
  </si>
  <si>
    <t>C-M second Tistel</t>
  </si>
  <si>
    <t>NO51083/25</t>
  </si>
  <si>
    <t>C-M third Storm</t>
  </si>
  <si>
    <t>NO51084/25</t>
  </si>
  <si>
    <t>C-M fourt Krekling</t>
  </si>
  <si>
    <t>NO51713/25</t>
  </si>
  <si>
    <t>Lappehjertets Powerpuff Bliss</t>
  </si>
  <si>
    <t>NO51714/25</t>
  </si>
  <si>
    <t>Lappehjertets Powerpuff Blossom</t>
  </si>
  <si>
    <t>NO51715/25</t>
  </si>
  <si>
    <t>Lappehjertets Powerpuff Bubbles</t>
  </si>
  <si>
    <t>NO51716/25</t>
  </si>
  <si>
    <t>Lappehjertets Powerpuff Buttercup</t>
  </si>
  <si>
    <t>NO52300/25</t>
  </si>
  <si>
    <t>Nordic Teal Caino</t>
  </si>
  <si>
    <t>NO52295/25</t>
  </si>
  <si>
    <t>Nordic Teal Caisa</t>
  </si>
  <si>
    <t>NO52299/25</t>
  </si>
  <si>
    <t>Nordic Teal Coivu</t>
  </si>
  <si>
    <t>NO52298/25</t>
  </si>
  <si>
    <t>Nordic Teal Callio</t>
  </si>
  <si>
    <t>NO52297/25</t>
  </si>
  <si>
    <t>Nordic Teal Cajo</t>
  </si>
  <si>
    <t>NO52296/25</t>
  </si>
  <si>
    <t>Nordic Teal Caija</t>
  </si>
  <si>
    <t>NO50357/25</t>
  </si>
  <si>
    <t>Be like Everest</t>
  </si>
  <si>
    <t>SE22404/2022</t>
  </si>
  <si>
    <t>Littel Terrorist's Suu Pala</t>
  </si>
  <si>
    <t>Polakowski, Adam Marcin</t>
  </si>
  <si>
    <t>NO50356/25</t>
  </si>
  <si>
    <t>Black Beauty</t>
  </si>
  <si>
    <t>NO50358/25</t>
  </si>
  <si>
    <t>Blackberry</t>
  </si>
  <si>
    <t>NO50353/25</t>
  </si>
  <si>
    <t>Black Queen</t>
  </si>
  <si>
    <t>NO50354/25</t>
  </si>
  <si>
    <t>Beauty Freya</t>
  </si>
  <si>
    <t>NO50355/25</t>
  </si>
  <si>
    <t>Beauty Denali</t>
  </si>
  <si>
    <t>NO49915/25</t>
  </si>
  <si>
    <t>Dompel Dimpel's Hakkaido Komagatake</t>
  </si>
  <si>
    <t>NO49916/25</t>
  </si>
  <si>
    <t>Dompel Dimpel's Angel's landing</t>
  </si>
  <si>
    <t>NO49917/25</t>
  </si>
  <si>
    <t>Dompel Dimpel's Black Dome</t>
  </si>
  <si>
    <t>NO49918/25</t>
  </si>
  <si>
    <t>Dompel Dimpel's Shisha Pangma</t>
  </si>
  <si>
    <t>NO51099/25</t>
  </si>
  <si>
    <t>Rafiki av Pelsdotten</t>
  </si>
  <si>
    <t>Aune Silje Kristina</t>
  </si>
  <si>
    <t>NO51100/25</t>
  </si>
  <si>
    <t>Mufasa av Pelsdotten</t>
  </si>
  <si>
    <t>NO51101/25</t>
  </si>
  <si>
    <t>Pumba av Pelsdotten</t>
  </si>
  <si>
    <t>NO51102/25</t>
  </si>
  <si>
    <t>Timon av Pelsdotten</t>
  </si>
  <si>
    <t>NO51103/25</t>
  </si>
  <si>
    <t>Kiara av Pelsdotten</t>
  </si>
  <si>
    <t>NO51104/25</t>
  </si>
  <si>
    <t>Simba av Pelsdotten</t>
  </si>
  <si>
    <t>NO51056/25</t>
  </si>
  <si>
    <t>Jervehiet's Donja</t>
  </si>
  <si>
    <t>NO51057/25</t>
  </si>
  <si>
    <t>Jervehiet's Dexter</t>
  </si>
  <si>
    <t>NO51058/25</t>
  </si>
  <si>
    <t>Jervehiet's Dino</t>
  </si>
  <si>
    <t>NO51059/25</t>
  </si>
  <si>
    <t>Jervehiet's Dingo</t>
  </si>
  <si>
    <t>NO51060/25</t>
  </si>
  <si>
    <t>Jervehiet's Disco</t>
  </si>
  <si>
    <t>NO51061/25</t>
  </si>
  <si>
    <t>Jervehiet's Domle</t>
  </si>
  <si>
    <t>NO50893/25</t>
  </si>
  <si>
    <t>Dompel Dimpel's Jordan</t>
  </si>
  <si>
    <t>NO50886/25</t>
  </si>
  <si>
    <t>Dompel Dimpel's Aquafresh</t>
  </si>
  <si>
    <t>NO50887/25</t>
  </si>
  <si>
    <t>Dompel Dimpel's Elmex</t>
  </si>
  <si>
    <t>NO50888/25</t>
  </si>
  <si>
    <t>Dompel Dimpel's Weleda</t>
  </si>
  <si>
    <t>NO50889/25</t>
  </si>
  <si>
    <t>Dompel Dimpel's Zendium</t>
  </si>
  <si>
    <t>NO50890/25</t>
  </si>
  <si>
    <t>Dompel Dimpel's Colgate</t>
  </si>
  <si>
    <t>NO50891/25</t>
  </si>
  <si>
    <t>Dompel Dimpel's Sensodyne</t>
  </si>
  <si>
    <t>NO50892/25</t>
  </si>
  <si>
    <t>Dompel Dimpel's Paradontax</t>
  </si>
  <si>
    <t>NO53336/25</t>
  </si>
  <si>
    <t>Lappe Tikko's Drømmen om Elin</t>
  </si>
  <si>
    <t>NO53337/25</t>
  </si>
  <si>
    <t>Lappe Tikko's Drømmen om Dacota</t>
  </si>
  <si>
    <t>NO53338/25</t>
  </si>
  <si>
    <t>Lappe Tikko's Drømmen om Veslefrikk</t>
  </si>
  <si>
    <t>NO53339/25</t>
  </si>
  <si>
    <t>Lappe Tikko's Drømmen om Alvarin</t>
  </si>
  <si>
    <t>NO53340/25</t>
  </si>
  <si>
    <t>Lappe Tikko's Drømmen om Milo</t>
  </si>
  <si>
    <t>NO53341/25</t>
  </si>
  <si>
    <t>Lappe Tikko's Drømmen om Loke</t>
  </si>
  <si>
    <t>NO52610/25</t>
  </si>
  <si>
    <t>Nikeilas Bailey</t>
  </si>
  <si>
    <t>NO52611/25</t>
  </si>
  <si>
    <t>Nikeilas Bingo</t>
  </si>
  <si>
    <t>NO52612/25</t>
  </si>
  <si>
    <t>Nikeilas Balder</t>
  </si>
  <si>
    <t>NO52613/25</t>
  </si>
  <si>
    <t>Nikeilas Bali</t>
  </si>
  <si>
    <t>NO52614/25</t>
  </si>
  <si>
    <t>Nikeilas Bongo</t>
  </si>
  <si>
    <t>NO52615/25</t>
  </si>
  <si>
    <t>Nikeilas Bevita</t>
  </si>
  <si>
    <t>NO52616/25</t>
  </si>
  <si>
    <t>Nikeilas Braia</t>
  </si>
  <si>
    <t>NO30689/26</t>
  </si>
  <si>
    <t>Strix's Beloved Buffy</t>
  </si>
  <si>
    <t>SE50760/2021</t>
  </si>
  <si>
    <t>Lappizaros Hugo</t>
  </si>
  <si>
    <t>NO53394/25</t>
  </si>
  <si>
    <t>Àrbbola's Myrsky Isdis</t>
  </si>
  <si>
    <t>NO53395/25</t>
  </si>
  <si>
    <t>Àrbbola's Myrsky Skimre</t>
  </si>
  <si>
    <t>NO53396/25</t>
  </si>
  <si>
    <t>Àrbbola's Myrsky Isros</t>
  </si>
  <si>
    <t>NO53397/25</t>
  </si>
  <si>
    <t>Àrbbola's Myrsky Snøyr</t>
  </si>
  <si>
    <t>NO53398/25</t>
  </si>
  <si>
    <t>Àrbbola's Myrsky Brisling</t>
  </si>
  <si>
    <t>NO53288/25</t>
  </si>
  <si>
    <t>Alnopa Tiikeri</t>
  </si>
  <si>
    <t>NO53289/25</t>
  </si>
  <si>
    <t>Alnopa Nalle Puh</t>
  </si>
  <si>
    <t>NO53290/25</t>
  </si>
  <si>
    <t>Alnopa Nasuliini</t>
  </si>
  <si>
    <t>NO54336/25</t>
  </si>
  <si>
    <t>Lapphunden's Kjærlige Kasi</t>
  </si>
  <si>
    <t>NO54337/25</t>
  </si>
  <si>
    <t>Lapphunden's Kjærlige Kensa</t>
  </si>
  <si>
    <t>NO54338/25</t>
  </si>
  <si>
    <t>Lapphunden's Kjærlige Bella</t>
  </si>
  <si>
    <t>NO54339/25</t>
  </si>
  <si>
    <t>Lapphunden's Kjærlige Semola</t>
  </si>
  <si>
    <t>NO54340/25</t>
  </si>
  <si>
    <t>Lapphunden's Kjærlige Kajakk</t>
  </si>
  <si>
    <t>NO54341/25</t>
  </si>
  <si>
    <t>Lapphunden's Kjærlige Karex</t>
  </si>
  <si>
    <t>NO54343/25</t>
  </si>
  <si>
    <t>Lapphunden's Kjærlige Olli</t>
  </si>
  <si>
    <t>NO54342/25</t>
  </si>
  <si>
    <t>Lapphunden's Kjærlige Karhu</t>
  </si>
  <si>
    <t>NO54647/25</t>
  </si>
  <si>
    <t>Lappehjertets Polaris Stella</t>
  </si>
  <si>
    <t>NO54648/25</t>
  </si>
  <si>
    <t>Lappehjertets Polaris Eira</t>
  </si>
  <si>
    <t>NO54649/25</t>
  </si>
  <si>
    <t>Lappehjertets Polaris Holly</t>
  </si>
  <si>
    <t>NO54650/25</t>
  </si>
  <si>
    <t>Lappehjertets Polaris Turte</t>
  </si>
  <si>
    <t>NO54651/25</t>
  </si>
  <si>
    <t>Lappehjertets Polaris Noor</t>
  </si>
  <si>
    <t>NO54652/25</t>
  </si>
  <si>
    <t>Lappehjertets Polaris Frost</t>
  </si>
  <si>
    <t>NO54653/25</t>
  </si>
  <si>
    <t>Lappehjertets Polaris Storm</t>
  </si>
  <si>
    <t>NO55224/25</t>
  </si>
  <si>
    <t>Langlidalen's Yara</t>
  </si>
  <si>
    <t>NO55225/25</t>
  </si>
  <si>
    <t>Langlidalen's Kaisa</t>
  </si>
  <si>
    <t>NO55226/25</t>
  </si>
  <si>
    <t>Langlidalen's Tiko</t>
  </si>
  <si>
    <t>NO55227/25</t>
  </si>
  <si>
    <t>Langlidalen's Zita</t>
  </si>
  <si>
    <t>NO55228/25</t>
  </si>
  <si>
    <t>Langlidalen's Eira</t>
  </si>
  <si>
    <t>NO55229/25</t>
  </si>
  <si>
    <t>Langlidalen's Brutus</t>
  </si>
  <si>
    <t>NO32280/26</t>
  </si>
  <si>
    <t>World's Wildest Shiny Skye</t>
  </si>
  <si>
    <t>SE47873/2020</t>
  </si>
  <si>
    <t>World's Wildest Excellent Eston</t>
  </si>
  <si>
    <t>SE12002/2020</t>
  </si>
  <si>
    <t>World's Wildest Delightful Dream</t>
  </si>
  <si>
    <t>NO30135/26</t>
  </si>
  <si>
    <t>Birk av Vintervidda</t>
  </si>
  <si>
    <t>NO30136/26</t>
  </si>
  <si>
    <t>Bark av Vintervidda</t>
  </si>
  <si>
    <t>NO30137/26</t>
  </si>
  <si>
    <t>Berg av Vintervidda</t>
  </si>
  <si>
    <t>NO30138/26</t>
  </si>
  <si>
    <t>Bast av Vintervidda</t>
  </si>
  <si>
    <t>NO30139/26</t>
  </si>
  <si>
    <t>Byge av Vintervidda</t>
  </si>
  <si>
    <t>NO30440/26</t>
  </si>
  <si>
    <t>Fjordlappens Caia</t>
  </si>
  <si>
    <t>NO30441/26</t>
  </si>
  <si>
    <t>Fjordlappens Crispo</t>
  </si>
  <si>
    <t>NO30442/26</t>
  </si>
  <si>
    <t>Fjordlappens Charlie</t>
  </si>
  <si>
    <t>NO30443/26</t>
  </si>
  <si>
    <t>Fjordlappens Chloe</t>
  </si>
  <si>
    <t>NO30089/26</t>
  </si>
  <si>
    <t>Solstjernas Yoda</t>
  </si>
  <si>
    <t>NO30090/26</t>
  </si>
  <si>
    <t>Solstjernas Yelena</t>
  </si>
  <si>
    <t>NO30091/26</t>
  </si>
  <si>
    <t>Solstjernas Yuki</t>
  </si>
  <si>
    <t>NO30092/26</t>
  </si>
  <si>
    <t>Solstjernas Yax</t>
  </si>
  <si>
    <t>NO30093/26</t>
  </si>
  <si>
    <t>Solstjernas Yess</t>
  </si>
  <si>
    <t>NO30094/26</t>
  </si>
  <si>
    <t>Solstjernas Yeti</t>
  </si>
  <si>
    <t>NO32490/26</t>
  </si>
  <si>
    <t>Farmhills Ofelia</t>
  </si>
  <si>
    <t>SE30392/2021</t>
  </si>
  <si>
    <t>Ajak</t>
  </si>
  <si>
    <t>SE10801/2022</t>
  </si>
  <si>
    <t>Farros Raija</t>
  </si>
  <si>
    <t>NO32491/26</t>
  </si>
  <si>
    <t>Farmhill's Otheo</t>
  </si>
  <si>
    <t>NO32281/26</t>
  </si>
  <si>
    <t>Farmhills Otilia</t>
  </si>
  <si>
    <t>NO54718/25</t>
  </si>
  <si>
    <t>Søsveens Marraskuun Valot Halla</t>
  </si>
  <si>
    <t>NO54717/25</t>
  </si>
  <si>
    <t>Søsveens Marraskuun Valot Sisu</t>
  </si>
  <si>
    <t>NO54716/25</t>
  </si>
  <si>
    <t>Søsveens Marraskuun Valot Ilta</t>
  </si>
  <si>
    <t>NO54715/25</t>
  </si>
  <si>
    <t>Søsveens Marraskuun Valot Tuisku</t>
  </si>
  <si>
    <t>NO54713/25</t>
  </si>
  <si>
    <t>Søsveens Marraskuun Valot Kuura</t>
  </si>
  <si>
    <t>NO54714/25</t>
  </si>
  <si>
    <t>Søsveens Marraskuun Valot Varjo</t>
  </si>
  <si>
    <t>NO55339/25</t>
  </si>
  <si>
    <t>Lappelands Dior</t>
  </si>
  <si>
    <t>NO55340/25</t>
  </si>
  <si>
    <t>Lappelands DiCaprio</t>
  </si>
  <si>
    <t>NO55342/25</t>
  </si>
  <si>
    <t>Lappelands D’Angelo</t>
  </si>
  <si>
    <t>NO55341/25</t>
  </si>
  <si>
    <t>Lappelands De Niro</t>
  </si>
  <si>
    <t>NO31193/26</t>
  </si>
  <si>
    <t>Lumikki Ralfa</t>
  </si>
  <si>
    <t>NO31194/26</t>
  </si>
  <si>
    <t>Lumikki Ritva</t>
  </si>
  <si>
    <t>NO31195/26</t>
  </si>
  <si>
    <t>Lumikki Rocki</t>
  </si>
  <si>
    <t>NO31196/26</t>
  </si>
  <si>
    <t>Lumikki Rotto</t>
  </si>
  <si>
    <t>NO31197/26</t>
  </si>
  <si>
    <t>Lumikki Radahn</t>
  </si>
  <si>
    <t>NO31275/26</t>
  </si>
  <si>
    <t>Vinterheimens Varjo</t>
  </si>
  <si>
    <t>Eggen Mari Bruem</t>
  </si>
  <si>
    <t>NO31276/26</t>
  </si>
  <si>
    <t>Vinterheimens Yrja</t>
  </si>
  <si>
    <t>NO31277/26</t>
  </si>
  <si>
    <t>Vinterheimens Ruska</t>
  </si>
  <si>
    <t>NO31278/26</t>
  </si>
  <si>
    <t>Vinterheimens Aya</t>
  </si>
  <si>
    <t>NO31279/26</t>
  </si>
  <si>
    <t>Vinterheimens Tindra</t>
  </si>
  <si>
    <t>NO31280/26</t>
  </si>
  <si>
    <t>Vinterheimens Taiga</t>
  </si>
  <si>
    <t>NO31281/26</t>
  </si>
  <si>
    <t>Vinterheimens Lumi</t>
  </si>
  <si>
    <t>NO32061/26</t>
  </si>
  <si>
    <t>Lumikki Sally</t>
  </si>
  <si>
    <t>NO32062/26</t>
  </si>
  <si>
    <t>Lumikki Sumi</t>
  </si>
  <si>
    <t>NO32063/26</t>
  </si>
  <si>
    <t>Lumikki Södefrøya</t>
  </si>
  <si>
    <t>NO32064/26</t>
  </si>
  <si>
    <t>Lumikki Shakira</t>
  </si>
  <si>
    <t>NO32065/26</t>
  </si>
  <si>
    <t>Lumikki Suklaalykke</t>
  </si>
  <si>
    <t>NO32066/26</t>
  </si>
  <si>
    <t>Lumikki Satueira</t>
  </si>
  <si>
    <t>NO31809/26</t>
  </si>
  <si>
    <t>Lappelands Apollo</t>
  </si>
  <si>
    <t>NO31810/26</t>
  </si>
  <si>
    <t>Lappelands Orion</t>
  </si>
  <si>
    <t>NO31811/26</t>
  </si>
  <si>
    <t>Lappelands Calypso</t>
  </si>
  <si>
    <t>NO31812/26</t>
  </si>
  <si>
    <t>Lappelands Ophelia</t>
  </si>
  <si>
    <t>NO31776/26</t>
  </si>
  <si>
    <t>Chandy-paps Joulun iloa Ludde</t>
  </si>
  <si>
    <t>NO31777/26</t>
  </si>
  <si>
    <t>Chandy-paps Joulun iloa Nova</t>
  </si>
  <si>
    <t>NO31778/26</t>
  </si>
  <si>
    <t>Chandy-paps Joulun iloa Ronja</t>
  </si>
  <si>
    <t>NO31779/26</t>
  </si>
  <si>
    <t>Chandy-paps Joulun iloa Ailo</t>
  </si>
  <si>
    <t>NO31780/26</t>
  </si>
  <si>
    <t>Chandy-paps Joulun iloa Milo</t>
  </si>
  <si>
    <t>NO31781/26</t>
  </si>
  <si>
    <t>Chandy-paps Joulun iloa Diva</t>
  </si>
  <si>
    <t>NO32245/26</t>
  </si>
  <si>
    <t>Byrykäisä av Arontind</t>
  </si>
  <si>
    <t>NO32246/26</t>
  </si>
  <si>
    <t>Bohjantähkiö av Arontind</t>
  </si>
  <si>
    <t>NO32247/26</t>
  </si>
  <si>
    <t>Bukkonilmiöinen av Arontind</t>
  </si>
  <si>
    <t>NO32248/26</t>
  </si>
  <si>
    <t>Bakkasyöinen av Arontind</t>
  </si>
  <si>
    <t>NO32216/26</t>
  </si>
  <si>
    <t>Lappehiets Pasjonerte Petri</t>
  </si>
  <si>
    <t>NO32217/26</t>
  </si>
  <si>
    <t>Lappehiets Praktiske Peikko</t>
  </si>
  <si>
    <t>NO32218/26</t>
  </si>
  <si>
    <t>Lappehiets Pålitelige Dexter</t>
  </si>
  <si>
    <t>NO32219/26</t>
  </si>
  <si>
    <t>Lappehiets Poesifulle Elli</t>
  </si>
  <si>
    <t>NO32220/26</t>
  </si>
  <si>
    <t>Lappehiets Pertentlige Birk</t>
  </si>
  <si>
    <t>NO32949/26</t>
  </si>
  <si>
    <t>Jaffa av Quantos</t>
  </si>
  <si>
    <t>NO32950/26</t>
  </si>
  <si>
    <t>Jaava av Quantos</t>
  </si>
  <si>
    <t>NO32943/26</t>
  </si>
  <si>
    <t>Johnsen av Quantos</t>
  </si>
  <si>
    <t>NO32944/26</t>
  </si>
  <si>
    <t>Jack av Quantos</t>
  </si>
  <si>
    <t>NO32945/26</t>
  </si>
  <si>
    <t>Jussi av Quantos</t>
  </si>
  <si>
    <t>NO32946/26</t>
  </si>
  <si>
    <t>Jackpot av Quantos</t>
  </si>
  <si>
    <t>NO32947/26</t>
  </si>
  <si>
    <t>Jojo av Quantos</t>
  </si>
  <si>
    <t>NO32948/26</t>
  </si>
  <si>
    <t>Jada av Quantos</t>
  </si>
  <si>
    <t>NO32952/26</t>
  </si>
  <si>
    <t>Josa av Quantos</t>
  </si>
  <si>
    <t>NO32951/26</t>
  </si>
  <si>
    <t>Jippi av Quantos</t>
  </si>
  <si>
    <t>NO33024/26</t>
  </si>
  <si>
    <t>Nordic Teal Dalventähti</t>
  </si>
  <si>
    <t>NO33025/26</t>
  </si>
  <si>
    <t>Nordic Teal Dalvitassu</t>
  </si>
  <si>
    <t>NO33022/26</t>
  </si>
  <si>
    <t>Nordic Teal Dalventyyni</t>
  </si>
  <si>
    <t>NO33023/26</t>
  </si>
  <si>
    <t>Nordic Teal Dalventuisku</t>
  </si>
  <si>
    <t>NO33021/26</t>
  </si>
  <si>
    <t>Nordic Teal Dalvipyry</t>
  </si>
  <si>
    <t>NO33026/26</t>
  </si>
  <si>
    <t>Nordic Teal Erätuuli</t>
  </si>
  <si>
    <t>NO33027/26</t>
  </si>
  <si>
    <t>Nordic Teal Erikiva</t>
  </si>
  <si>
    <t>NO33028/26</t>
  </si>
  <si>
    <t>Nordic Teal Emiria</t>
  </si>
  <si>
    <t>NO33029/26</t>
  </si>
  <si>
    <t>Nordic Teal Emmiina</t>
  </si>
  <si>
    <t>NO33030/26</t>
  </si>
  <si>
    <t>Nordic Teal Etiäinen</t>
  </si>
  <si>
    <t>NO33031/26</t>
  </si>
  <si>
    <t>Nordic Teal Eemeli</t>
  </si>
  <si>
    <t>NO30905/26</t>
  </si>
  <si>
    <t>Viivi</t>
  </si>
  <si>
    <t>Sollie, Sandra Emilie</t>
  </si>
  <si>
    <t>NO30906/26</t>
  </si>
  <si>
    <t>NO30907/26</t>
  </si>
  <si>
    <t>Minna</t>
  </si>
  <si>
    <t>NO30908/26</t>
  </si>
  <si>
    <t>NO30909/26</t>
  </si>
  <si>
    <t>NO32656/26</t>
  </si>
  <si>
    <t>Solstjernas Zelda</t>
  </si>
  <si>
    <t>NO32658/26</t>
  </si>
  <si>
    <t>Solstjernas Zeus</t>
  </si>
  <si>
    <t>NO32657/26</t>
  </si>
  <si>
    <t>Solstjernas Zappa</t>
  </si>
  <si>
    <t>NO31080/26</t>
  </si>
  <si>
    <t>Alnopa Pihla</t>
  </si>
  <si>
    <t>NO31082/26</t>
  </si>
  <si>
    <t>Alnopa Pihka</t>
  </si>
  <si>
    <t>NO31081/26</t>
  </si>
  <si>
    <t>Alnopa Paju</t>
  </si>
  <si>
    <t>NO32226/26</t>
  </si>
  <si>
    <t>Lappehiets Quaint Bruno</t>
  </si>
  <si>
    <t>NO32227/26</t>
  </si>
  <si>
    <t>Lappehiets Queenly Majka</t>
  </si>
  <si>
    <t>NO33041/26</t>
  </si>
  <si>
    <t>Lappehjertets Ilmapojat Alvin</t>
  </si>
  <si>
    <t>NO33042/26</t>
  </si>
  <si>
    <t>Lappehjertets Ilmapojat Theodor</t>
  </si>
  <si>
    <t>NO33043/26</t>
  </si>
  <si>
    <t>Lappehjertets Ilmapojat Simon</t>
  </si>
  <si>
    <t>NO33444/26</t>
  </si>
  <si>
    <t>SE61383/2022</t>
  </si>
  <si>
    <t>Pakkaspeikon Herra Hirmu</t>
  </si>
  <si>
    <t>Nestun, Ann-Kristin Johnsen</t>
  </si>
  <si>
    <t>NO33445/26</t>
  </si>
  <si>
    <t>Andaras</t>
  </si>
  <si>
    <t>NO33446/26</t>
  </si>
  <si>
    <t>Atlantis</t>
  </si>
  <si>
    <t>NO33447/26</t>
  </si>
  <si>
    <t>NO34153/26</t>
  </si>
  <si>
    <t>Nordic Teal Fáippas</t>
  </si>
  <si>
    <t>NO34154/26</t>
  </si>
  <si>
    <t>Nordic Teal Fávru</t>
  </si>
  <si>
    <t>NO34155/26</t>
  </si>
  <si>
    <t>Nordic Teal Fálla</t>
  </si>
  <si>
    <t>NO34156/26</t>
  </si>
  <si>
    <t>Nordic Teal Fáibmi</t>
  </si>
  <si>
    <t>NO33828/26</t>
  </si>
  <si>
    <t>Lappeknausen's Adventurous Atlas</t>
  </si>
  <si>
    <t>Hansen Tonje</t>
  </si>
  <si>
    <t>NO33829/26</t>
  </si>
  <si>
    <t>Lappeknausen's Ambitious Astello</t>
  </si>
  <si>
    <t>NO33830/26</t>
  </si>
  <si>
    <t>Lappeknausen's Affectionate Aurora</t>
  </si>
  <si>
    <t>NO33831/26</t>
  </si>
  <si>
    <t>Lappeknausen's Adorable Athena</t>
  </si>
  <si>
    <t>NO33832/26</t>
  </si>
  <si>
    <t>Lappeknausen's Astonishing Aurelia</t>
  </si>
  <si>
    <t>NO33833/26</t>
  </si>
  <si>
    <t>Lappeknausen's Amazing Arya</t>
  </si>
  <si>
    <t>NO33834/26</t>
  </si>
  <si>
    <t>Lappeknausen's Absolute Amari</t>
  </si>
  <si>
    <t>NO34124/26</t>
  </si>
  <si>
    <t>Lappehjertets Tähti Arya</t>
  </si>
  <si>
    <t>NO34125/26</t>
  </si>
  <si>
    <t>Lappehjertets Tähti Sansa</t>
  </si>
  <si>
    <t>NO34126/26</t>
  </si>
  <si>
    <t>Lappehjertets Tähti Jon Snow</t>
  </si>
  <si>
    <t>NO34127/26</t>
  </si>
  <si>
    <t>Lappehjertets Tähti Tyrion</t>
  </si>
  <si>
    <t>NO32200/26</t>
  </si>
  <si>
    <t>Suvanto's Crazy Beautiful</t>
  </si>
  <si>
    <t>NO32201/26</t>
  </si>
  <si>
    <t>Suvanto's Cava in Paradise</t>
  </si>
  <si>
    <t>NO32202/26</t>
  </si>
  <si>
    <t>Suvanto's Circle of Life</t>
  </si>
  <si>
    <t>NO32203/26</t>
  </si>
  <si>
    <t>Suvanto's Catch the Rainbow</t>
  </si>
  <si>
    <t>NO32199/26</t>
  </si>
  <si>
    <t>Suvanto's Cherry Blossom</t>
  </si>
  <si>
    <t>NO33722/26</t>
  </si>
  <si>
    <t>Bergmyntas Dovre</t>
  </si>
  <si>
    <t>NO33723/26</t>
  </si>
  <si>
    <t>Bergmyntas Draum</t>
  </si>
  <si>
    <t>NO33724/26</t>
  </si>
  <si>
    <t>Bergmyntas Duvva</t>
  </si>
  <si>
    <t>NO33725/26</t>
  </si>
  <si>
    <t>Bergmyntas Driva</t>
  </si>
  <si>
    <t>NO33726/26</t>
  </si>
  <si>
    <t>Bergmyntas Dante</t>
  </si>
  <si>
    <t>NO33727/26</t>
  </si>
  <si>
    <t>Bergmyntas Donna</t>
  </si>
  <si>
    <t>NO32935/26</t>
  </si>
  <si>
    <t>Suvanto's Dreamcatcher</t>
  </si>
  <si>
    <t>NO32936/26</t>
  </si>
  <si>
    <t>Suvanto's Dances with Wolves</t>
  </si>
  <si>
    <t>NO32937/26</t>
  </si>
  <si>
    <t>Suvanto's Dreams Come True</t>
  </si>
  <si>
    <t>NO32938/26</t>
  </si>
  <si>
    <t>Suvanto's Dakota Wild</t>
  </si>
  <si>
    <t>NO32939/26</t>
  </si>
  <si>
    <t>Suvanto's Diamonds and Pearls</t>
  </si>
  <si>
    <t>NO32940/26</t>
  </si>
  <si>
    <t>Suvanto's Dazzling in the Dark</t>
  </si>
  <si>
    <t>NO32941/26</t>
  </si>
  <si>
    <t>Suvanto's Dark Angel</t>
  </si>
  <si>
    <t>NO32942/26</t>
  </si>
  <si>
    <t>Suvanto's Daddy's girl</t>
  </si>
  <si>
    <t>NO35264/26</t>
  </si>
  <si>
    <t>Lappehjertets Créme Brûlée</t>
  </si>
  <si>
    <t>NO35265/26</t>
  </si>
  <si>
    <t>Lappehjertets Creme Caramel</t>
  </si>
  <si>
    <t>NO35266/26</t>
  </si>
  <si>
    <t>Lappehjertets Crème Cookie</t>
  </si>
  <si>
    <t>NO35267/26</t>
  </si>
  <si>
    <t>Lappehjertets Crème Vanilla</t>
  </si>
  <si>
    <t>NO35268/26</t>
  </si>
  <si>
    <t>Lappehjertets Creme Soufflé</t>
  </si>
  <si>
    <t>NO34728/26</t>
  </si>
  <si>
    <t>Lappehjertets Bella Nova</t>
  </si>
  <si>
    <t>NO34729/26</t>
  </si>
  <si>
    <t>Lappehjertets Bella Elva</t>
  </si>
  <si>
    <t>NO34730/26</t>
  </si>
  <si>
    <t>Lappehjertets Bella Lyra</t>
  </si>
  <si>
    <t>NO34731/26</t>
  </si>
  <si>
    <t>Lappehjertets Bella Cosmo</t>
  </si>
  <si>
    <t>NO34732/26</t>
  </si>
  <si>
    <t>Lappehjertets Bella Orion</t>
  </si>
  <si>
    <t>NO34733/26</t>
  </si>
  <si>
    <t>Lappehjertets Bella Thunder</t>
  </si>
  <si>
    <t>NO32873/26</t>
  </si>
  <si>
    <t>Mjøshuldras A Lion's Legacy</t>
  </si>
  <si>
    <t>NO32874/26</t>
  </si>
  <si>
    <t>Mjøshuldras Chevy Ra Balder</t>
  </si>
  <si>
    <t>NO32875/26</t>
  </si>
  <si>
    <t>Mjøshuldras Maja</t>
  </si>
  <si>
    <t>NO32876/26</t>
  </si>
  <si>
    <t>Mjøshuldras Mala</t>
  </si>
  <si>
    <t>NO32877/26</t>
  </si>
  <si>
    <t>Mjøshuldras Fineste Super Nova</t>
  </si>
  <si>
    <t>NO32878/26</t>
  </si>
  <si>
    <t>Mjøshuldras Lumi</t>
  </si>
  <si>
    <t>NO32879/26</t>
  </si>
  <si>
    <t>Mjøshuldras Lykke</t>
  </si>
  <si>
    <t>NO37940/26</t>
  </si>
  <si>
    <t>Arcanorums Valeria Vinterlys</t>
  </si>
  <si>
    <t>NO37941/26</t>
  </si>
  <si>
    <t>Arcanorums Victor Villmark</t>
  </si>
  <si>
    <t>NO37942/26</t>
  </si>
  <si>
    <t>Arcanorums Varg Vinterjeger</t>
  </si>
  <si>
    <t>NO37943/26</t>
  </si>
  <si>
    <t>Arcanorums Viljar Vinterglød</t>
  </si>
  <si>
    <t>NO37937/26</t>
  </si>
  <si>
    <t>Arcanorums Vilja Vintertroll</t>
  </si>
  <si>
    <t>NO37938/26</t>
  </si>
  <si>
    <t>Arcanorums Venus Vårstjerne</t>
  </si>
  <si>
    <t>NO37939/26</t>
  </si>
  <si>
    <t>Arcanorums Victoria Vintermystikk</t>
  </si>
  <si>
    <t>NO36064/26</t>
  </si>
  <si>
    <t>Banu</t>
  </si>
  <si>
    <t>NO36065/26</t>
  </si>
  <si>
    <t>Bersi</t>
  </si>
  <si>
    <t>NO36066/26</t>
  </si>
  <si>
    <t>NO37618/26</t>
  </si>
  <si>
    <t>Aila Sitka</t>
  </si>
  <si>
    <t>Rangø, Karoline Olsvik</t>
  </si>
  <si>
    <t>NO37619/26</t>
  </si>
  <si>
    <t>Ailo Sisu</t>
  </si>
  <si>
    <t>NO36712/26</t>
  </si>
  <si>
    <t>Kystsolas Glitrende Bessie</t>
  </si>
  <si>
    <t>NO36713/26</t>
  </si>
  <si>
    <t>Kystsolas Glitrende Luna</t>
  </si>
  <si>
    <t>NO36714/26</t>
  </si>
  <si>
    <t>Kystsolas Glitrende Sisu</t>
  </si>
  <si>
    <t>NO36715/26</t>
  </si>
  <si>
    <t>Kystsolas Glitrende Athene</t>
  </si>
  <si>
    <t>NO36716/26</t>
  </si>
  <si>
    <t>Kystsolas Glitrende Salto</t>
  </si>
  <si>
    <t>NO36717/26</t>
  </si>
  <si>
    <t>Kystsolas Glitrende Leo</t>
  </si>
  <si>
    <t>NO37496/26</t>
  </si>
  <si>
    <t>Piplup Bubblebeam</t>
  </si>
  <si>
    <t>Bekkeli-Ra, Tiril Elisabeth</t>
  </si>
  <si>
    <t>NO37497/26</t>
  </si>
  <si>
    <t>Bulbasaur Vine Whipe</t>
  </si>
  <si>
    <t>NO37498/26</t>
  </si>
  <si>
    <t>Charmander Inferno</t>
  </si>
  <si>
    <t>NO37499/26</t>
  </si>
  <si>
    <t>Rowlet Energy Ball</t>
  </si>
  <si>
    <t>NO37176/26</t>
  </si>
  <si>
    <t>Lapphunden's Lava</t>
  </si>
  <si>
    <t>NO37177/26</t>
  </si>
  <si>
    <t>Lapphunden's Lykken Oi</t>
  </si>
  <si>
    <t>NO37178/26</t>
  </si>
  <si>
    <t>Lapphunden's Largo</t>
  </si>
  <si>
    <t>NO37179/26</t>
  </si>
  <si>
    <t>Lapphunden's Lykken Ailo</t>
  </si>
  <si>
    <t>NO37180/26</t>
  </si>
  <si>
    <t>Lapphunden's Lykken Åge</t>
  </si>
  <si>
    <t>NO37181/26</t>
  </si>
  <si>
    <t>Lapphunden's Lykken Mio</t>
  </si>
  <si>
    <t>NO37182/26</t>
  </si>
  <si>
    <t>Lapphunden's Legolas</t>
  </si>
  <si>
    <t>NO38379/26</t>
  </si>
  <si>
    <t>Ada</t>
  </si>
  <si>
    <t>Helgesen, Marit Helen</t>
  </si>
  <si>
    <t>NO38380/26</t>
  </si>
  <si>
    <t>Caro</t>
  </si>
  <si>
    <t>NO38381/26</t>
  </si>
  <si>
    <t>Diogo</t>
  </si>
  <si>
    <t>NO38382/26</t>
  </si>
  <si>
    <t>Ynwa</t>
  </si>
  <si>
    <t>NO38383/26</t>
  </si>
  <si>
    <t>Szobo</t>
  </si>
  <si>
    <t>NO39356/26</t>
  </si>
  <si>
    <t>Søsveens Maaliskuun Valot Kajo</t>
  </si>
  <si>
    <t>NO39357/26</t>
  </si>
  <si>
    <t>Søsveens Maaliskuun Valot Virta</t>
  </si>
  <si>
    <t>NO39358/26</t>
  </si>
  <si>
    <t>Søsveens Maaliskuun Valot Loiste</t>
  </si>
  <si>
    <t>NO39352/26</t>
  </si>
  <si>
    <t>Søsveens Maaliskuun Valot Säde</t>
  </si>
  <si>
    <t>NO39353/26</t>
  </si>
  <si>
    <t>Søsveens Maaliskuun Valot Toivo</t>
  </si>
  <si>
    <t>NO39354/26</t>
  </si>
  <si>
    <t>Søsveens Maaliskuun Valot Aamu</t>
  </si>
  <si>
    <t>NO39355/26</t>
  </si>
  <si>
    <t>Søsveens Maaliskuun Valot Verso</t>
  </si>
  <si>
    <t>NO37235/26</t>
  </si>
  <si>
    <t>Englestuens Kaisa</t>
  </si>
  <si>
    <t>Haltbrekken  Ann Helen</t>
  </si>
  <si>
    <t>NO37236/26</t>
  </si>
  <si>
    <t>Englestuens Karhu</t>
  </si>
  <si>
    <t>NO37237/26</t>
  </si>
  <si>
    <t>Englestuens Kailo</t>
  </si>
  <si>
    <t>NO37238/26</t>
  </si>
  <si>
    <t>Englestuens Kjempesøte Tyra</t>
  </si>
  <si>
    <t>NO37239/26</t>
  </si>
  <si>
    <t>Englestuens Kjempefine Luna</t>
  </si>
  <si>
    <t>NO34882/26</t>
  </si>
  <si>
    <t>Amaliksen, Emilie Pernille</t>
  </si>
  <si>
    <t>NO34883/26</t>
  </si>
  <si>
    <t>NO34884/26</t>
  </si>
  <si>
    <t>Alfie</t>
  </si>
  <si>
    <t>NO34885/26</t>
  </si>
  <si>
    <t>NO34886/26</t>
  </si>
  <si>
    <t>NO35377/26</t>
  </si>
  <si>
    <t>Fjellheims Frank</t>
  </si>
  <si>
    <t>Prestegård, Marianne Ringheim</t>
  </si>
  <si>
    <t>NO35378/26</t>
  </si>
  <si>
    <t>Fjellheims Balder</t>
  </si>
  <si>
    <t>NO35379/26</t>
  </si>
  <si>
    <t>Fjellheims Charlie</t>
  </si>
  <si>
    <t>NO35380/26</t>
  </si>
  <si>
    <t>Fjellheims Loke</t>
  </si>
  <si>
    <t>NO37279/26</t>
  </si>
  <si>
    <t>Toiveikas Jasper</t>
  </si>
  <si>
    <t>NO37276/26</t>
  </si>
  <si>
    <t>Toiveikas Lucky</t>
  </si>
  <si>
    <t>NO37278/26</t>
  </si>
  <si>
    <t>Toiveikas Pepper</t>
  </si>
  <si>
    <t>NO37277/26</t>
  </si>
  <si>
    <t>Toiveikas Patch</t>
  </si>
  <si>
    <t>NO37275/26</t>
  </si>
  <si>
    <t>Toiveikas Pongo</t>
  </si>
  <si>
    <t>NO37562/26</t>
  </si>
  <si>
    <t>Nordic Teal Gáivvaš</t>
  </si>
  <si>
    <t>NO37411/26</t>
  </si>
  <si>
    <t>Skeinesvikas Stjerna Ariel</t>
  </si>
  <si>
    <t>Brattøy Elin</t>
  </si>
  <si>
    <t>NO37412/26</t>
  </si>
  <si>
    <t>Skeinesvikas Stjerna Ayla</t>
  </si>
  <si>
    <t>NO37413/26</t>
  </si>
  <si>
    <t>Skeinesvikas Stjerna Aurora</t>
  </si>
  <si>
    <t>NO37934/26</t>
  </si>
  <si>
    <t>Castlecourt anja med fnugget</t>
  </si>
  <si>
    <t>Borgersen  Gunvor K / Borgersen Oddgeir</t>
  </si>
  <si>
    <t>NO37931/26</t>
  </si>
  <si>
    <t>Castlecourt ajax uskalias</t>
  </si>
  <si>
    <t>NO37932/26</t>
  </si>
  <si>
    <t>Castlecourt annabell first finn</t>
  </si>
  <si>
    <t>NO37933/26</t>
  </si>
  <si>
    <t>Castlecourt axy mustakoira</t>
  </si>
  <si>
    <t>NO37935/26</t>
  </si>
  <si>
    <t>Castlecourt arja luxdaugther</t>
  </si>
  <si>
    <t>NO37542/26</t>
  </si>
  <si>
    <t>Dompel Dimpel's Tumle Bompi</t>
  </si>
  <si>
    <t>NO37543/26</t>
  </si>
  <si>
    <t>Dompel Dimpel's Gulli Bompi</t>
  </si>
  <si>
    <t>NO37544/26</t>
  </si>
  <si>
    <t>Dompel Dimpel's Mimmi Bompi</t>
  </si>
  <si>
    <t>NO37545/26</t>
  </si>
  <si>
    <t>Dompel Dimpel's Prinsesse Kira</t>
  </si>
  <si>
    <t>NO37662/26</t>
  </si>
  <si>
    <t>Brocaire's Pikkuveli Koda</t>
  </si>
  <si>
    <t>NO37663/26</t>
  </si>
  <si>
    <t>Brocaire's Peini kukka</t>
  </si>
  <si>
    <t>NO37664/26</t>
  </si>
  <si>
    <t>Brocaire's Metsän  Tähti</t>
  </si>
  <si>
    <t>NO37665/26</t>
  </si>
  <si>
    <t>Brocaire's Pieini ystävä</t>
  </si>
  <si>
    <t>NO37666/26</t>
  </si>
  <si>
    <t>Brocaire's Minun enkelini</t>
  </si>
  <si>
    <t>NO40585/26</t>
  </si>
  <si>
    <t>Lappeknausen's bold bravo</t>
  </si>
  <si>
    <t>NO40586/26</t>
  </si>
  <si>
    <t>Lappeknausen's beloved bruce</t>
  </si>
  <si>
    <t>NO40587/26</t>
  </si>
  <si>
    <t>Lappeknausen's bountyful bowie</t>
  </si>
  <si>
    <t>NO40588/26</t>
  </si>
  <si>
    <t>Lappeknausen's brave barko</t>
  </si>
  <si>
    <t>NO40583/26</t>
  </si>
  <si>
    <t>Lappeknausen's Breezy bree</t>
  </si>
  <si>
    <t>NO40584/26</t>
  </si>
  <si>
    <t>Lappeknausen's beautiful bonnie</t>
  </si>
  <si>
    <t>NO40416/26</t>
  </si>
  <si>
    <t>Hadelandslappens Caramello</t>
  </si>
  <si>
    <t>NO40415/26</t>
  </si>
  <si>
    <t>Hadelandslappens Caizer</t>
  </si>
  <si>
    <t>NO40414/26</t>
  </si>
  <si>
    <t>Hadelandslappens Chanel</t>
  </si>
  <si>
    <t>NO40413/26</t>
  </si>
  <si>
    <t>Hadelandslappens Cita</t>
  </si>
  <si>
    <t>NO40860/26</t>
  </si>
  <si>
    <t>NO40861/26</t>
  </si>
  <si>
    <t>Lappehjertets Trym</t>
  </si>
  <si>
    <t>NO40862/26</t>
  </si>
  <si>
    <t>Lappehjertets Balder</t>
  </si>
  <si>
    <t>NO40863/26</t>
  </si>
  <si>
    <t>Lappehjertets Odin</t>
  </si>
  <si>
    <t>Navn2</t>
  </si>
  <si>
    <t>Navn3</t>
  </si>
  <si>
    <t>Diagnose</t>
  </si>
  <si>
    <t>D.Høyre</t>
  </si>
  <si>
    <t>D.Venstre</t>
  </si>
  <si>
    <t>Avlest</t>
  </si>
  <si>
    <t>S3438/87</t>
  </si>
  <si>
    <t>Renfjællets Appi</t>
  </si>
  <si>
    <t>A</t>
  </si>
  <si>
    <t>S26350/88</t>
  </si>
  <si>
    <t>Renfjællets Basko</t>
  </si>
  <si>
    <t>C</t>
  </si>
  <si>
    <t>S26352/88</t>
  </si>
  <si>
    <t>Renfjellets Baus</t>
  </si>
  <si>
    <t>D</t>
  </si>
  <si>
    <t>S18157/94</t>
  </si>
  <si>
    <t>Ravas</t>
  </si>
  <si>
    <t>DK11960/94</t>
  </si>
  <si>
    <t>Tranemosen's Eina</t>
  </si>
  <si>
    <t>S18159/94</t>
  </si>
  <si>
    <t>Russjkat</t>
  </si>
  <si>
    <t>SF27866/94</t>
  </si>
  <si>
    <t>Lecibsin Haahka</t>
  </si>
  <si>
    <t>SF41167/94</t>
  </si>
  <si>
    <t>E</t>
  </si>
  <si>
    <t>B</t>
  </si>
  <si>
    <t>UREG6581</t>
  </si>
  <si>
    <t>Julian</t>
  </si>
  <si>
    <t>HD</t>
  </si>
  <si>
    <t>Dato</t>
  </si>
  <si>
    <t>FRI</t>
  </si>
  <si>
    <t>S45471/94</t>
  </si>
  <si>
    <t>Renfjällets Inna</t>
  </si>
  <si>
    <t>Katarakt, bakre pol</t>
  </si>
  <si>
    <t>S17446/96</t>
  </si>
  <si>
    <t>Fjällfarmens Wajonee</t>
  </si>
  <si>
    <t>Katarakt, utbredt</t>
  </si>
  <si>
    <t>S11221/90</t>
  </si>
  <si>
    <t>Renfjällets Dasti</t>
  </si>
  <si>
    <t>FIN46870/94</t>
  </si>
  <si>
    <t>PRA</t>
  </si>
  <si>
    <t>s36223/2004</t>
  </si>
  <si>
    <t>Intet påvist</t>
  </si>
  <si>
    <t>s44567/2004</t>
  </si>
  <si>
    <t>Retinal Degeneration (PRA): Påvist</t>
  </si>
  <si>
    <t>s15882/2005</t>
  </si>
  <si>
    <t>Distichiasis/Ektopiske Cillier: Påvist Grad: Mild</t>
  </si>
  <si>
    <t>s48966/2003</t>
  </si>
  <si>
    <t>s36499/2003</t>
  </si>
  <si>
    <t>s32991/2004</t>
  </si>
  <si>
    <t>Katarakt (ikke medfødt)Mistenkt</t>
  </si>
  <si>
    <t>s20567/2005</t>
  </si>
  <si>
    <t>s64222/2006</t>
  </si>
  <si>
    <t>s36493/2003</t>
  </si>
  <si>
    <t>fin12406/05</t>
  </si>
  <si>
    <t>s45914/2006</t>
  </si>
  <si>
    <t>s10310/2008</t>
  </si>
  <si>
    <t>s40583/2007</t>
  </si>
  <si>
    <t>s61733/2006</t>
  </si>
  <si>
    <t>Cortical: Påvist
Katarakt (ikke medfødt): Påvist
Ant.sut.l.: Påvist</t>
  </si>
  <si>
    <t>Cortical: Påvist
Katarakt (ikke medfødt): Påvist</t>
  </si>
  <si>
    <t>s15130/2005</t>
  </si>
  <si>
    <t>Distichiasis/Ektopiske Cillier: Påvist Grad: Moderat</t>
  </si>
  <si>
    <t>dk12004/2006</t>
  </si>
  <si>
    <t>s57744/2006</t>
  </si>
  <si>
    <t>s37402/2007</t>
  </si>
  <si>
    <t>s55422/2007</t>
  </si>
  <si>
    <t>fin25398/03</t>
  </si>
  <si>
    <t>s31700/2005</t>
  </si>
  <si>
    <t>s61207/2006</t>
  </si>
  <si>
    <t>s57434/2005</t>
  </si>
  <si>
    <t>s44707/2006</t>
  </si>
  <si>
    <t>s35367/2005</t>
  </si>
  <si>
    <t>Iris: Påvist
Linse: Påvist
Pers. Pupilmembran (PPM): Påvist</t>
  </si>
  <si>
    <t>s18522/2004</t>
  </si>
  <si>
    <t>s69785/2004</t>
  </si>
  <si>
    <t>s59842/2007</t>
  </si>
  <si>
    <t>s52144/2007</t>
  </si>
  <si>
    <t>s16162/2007</t>
  </si>
  <si>
    <t>s12220/2006</t>
  </si>
  <si>
    <t>s50631/2005</t>
  </si>
  <si>
    <t>s40591/2007</t>
  </si>
  <si>
    <t>Katarakt (ikke medfødt)Mistenkt
Ant.sut.l.: Påvist</t>
  </si>
  <si>
    <t>s33143/2008</t>
  </si>
  <si>
    <t>s36612/2008</t>
  </si>
  <si>
    <t>s17985/2008</t>
  </si>
  <si>
    <t>s12129/2008</t>
  </si>
  <si>
    <t>s55858/2001</t>
  </si>
  <si>
    <t>s26788/2004</t>
  </si>
  <si>
    <t>Post.Pol.: Påvist
Katarakt (ikke medfødt): Påvist</t>
  </si>
  <si>
    <t>Iris: Påvist
Pers. Pupilmembran (PPM): Påvist
Cortical: Påvist
Katarakt (ikke medfødt): Påvist</t>
  </si>
  <si>
    <t>Annet medfødt: Påvist</t>
  </si>
  <si>
    <t>Iris: Påvist
Pers. Pupilmembran (PPM): Påvist</t>
  </si>
  <si>
    <t>no32406/09</t>
  </si>
  <si>
    <t>Grad 2-6: Påvist
PHTVL/PHPV: Påvist</t>
  </si>
  <si>
    <t>s15793/2008</t>
  </si>
  <si>
    <t>s11889/2008</t>
  </si>
  <si>
    <t>s63194/2008</t>
  </si>
  <si>
    <t>s38515/2008</t>
  </si>
  <si>
    <t>fi10056/10</t>
  </si>
  <si>
    <t>no31336/09</t>
  </si>
  <si>
    <t>no31332/09</t>
  </si>
  <si>
    <t>Katarakt (ikke medfødt): Påvist Grad: Mild</t>
  </si>
  <si>
    <t>s33722/2009</t>
  </si>
  <si>
    <t>s67068/2009</t>
  </si>
  <si>
    <t>no49510/10</t>
  </si>
  <si>
    <t>no59662/09</t>
  </si>
  <si>
    <t>Retinal Dysplasi (RD): Påvist
(Multi) fokal: Påvist</t>
  </si>
  <si>
    <t>No35469/10</t>
  </si>
  <si>
    <t>s38045/2009</t>
  </si>
  <si>
    <t>Grad 1: Påvist
PHTVL/PHPV: Påvist</t>
  </si>
  <si>
    <t>no51024/09</t>
  </si>
  <si>
    <t>Fi19356/10</t>
  </si>
  <si>
    <t>Iris: Påvist
Cornea Dystrofi: Påvist Grad: Mild
Pers. Pupilmembran (PPM): Påvist</t>
  </si>
  <si>
    <t>No32304/09</t>
  </si>
  <si>
    <t>Post.Pol.: Påvist
Katarakt (ikke medfødt): Påvist Grad: Mild</t>
  </si>
  <si>
    <t>no54384/11</t>
  </si>
  <si>
    <t>s46619/2009</t>
  </si>
  <si>
    <t>no54385/11</t>
  </si>
  <si>
    <t>no54386/11</t>
  </si>
  <si>
    <t>no54387/11</t>
  </si>
  <si>
    <t>s48761/2007</t>
  </si>
  <si>
    <t>s24133/2008</t>
  </si>
  <si>
    <t>no40622/10</t>
  </si>
  <si>
    <t>fi28450/09</t>
  </si>
  <si>
    <t>se18231/2010</t>
  </si>
  <si>
    <t>no39566/10</t>
  </si>
  <si>
    <t>no30766/10</t>
  </si>
  <si>
    <t>no45150/09</t>
  </si>
  <si>
    <t>no35632/10</t>
  </si>
  <si>
    <t>s59841/2007</t>
  </si>
  <si>
    <t>s18931/2009</t>
  </si>
  <si>
    <t>no37204/10</t>
  </si>
  <si>
    <t>no46145/10</t>
  </si>
  <si>
    <t>se49759/2010</t>
  </si>
  <si>
    <t>no34815/10</t>
  </si>
  <si>
    <t>fi25402/10</t>
  </si>
  <si>
    <t>fi53289/10</t>
  </si>
  <si>
    <t>se50138/2010</t>
  </si>
  <si>
    <t>Retinal Dysplasi (RD): Påvist Grad: Moderat
Geografisk: Påvist</t>
  </si>
  <si>
    <t>No31334/09</t>
  </si>
  <si>
    <t>no32091/11</t>
  </si>
  <si>
    <t>no44238/10</t>
  </si>
  <si>
    <t>s45214/2007</t>
  </si>
  <si>
    <t>se12372/2011</t>
  </si>
  <si>
    <t>s42457/2009</t>
  </si>
  <si>
    <t>no44315/10</t>
  </si>
  <si>
    <t>se54156/2010</t>
  </si>
  <si>
    <t>no35471/10</t>
  </si>
  <si>
    <t>no57481/10</t>
  </si>
  <si>
    <t>no41081/11</t>
  </si>
  <si>
    <t>Iris: Påvist</t>
  </si>
  <si>
    <t>no41082/11</t>
  </si>
  <si>
    <t>no50908/10</t>
  </si>
  <si>
    <t>Distichiasis/Ektopiske Cillier: Påvist</t>
  </si>
  <si>
    <t>Cortical: Påvist
Katarakt (ikke medfødt)Mistenkt</t>
  </si>
  <si>
    <t>Cortical: Påvist
Katarakt (ikke medfødt): Påvist
Distichiasis/Ektopiske Cillier: Påvist Grad: Mild</t>
  </si>
  <si>
    <t>Iris: Påvist
Linse: Påvist</t>
  </si>
  <si>
    <t>no32223/13</t>
  </si>
  <si>
    <t>se18234/2010</t>
  </si>
  <si>
    <t>no32224/13</t>
  </si>
  <si>
    <t>no32225/13</t>
  </si>
  <si>
    <t>no32226/13</t>
  </si>
  <si>
    <t>no32227/13</t>
  </si>
  <si>
    <t>Annet medfødt: Påvist
Cortical: Påvist
Katarakt (ikke medfødt): Påvist</t>
  </si>
  <si>
    <t>se11256/2012</t>
  </si>
  <si>
    <t>se63514/2010</t>
  </si>
  <si>
    <t>no46014/09</t>
  </si>
  <si>
    <t>No32690/12</t>
  </si>
  <si>
    <t>No31335/09</t>
  </si>
  <si>
    <t>no47188/12</t>
  </si>
  <si>
    <t>Annet ikke-medfødt: Påvist</t>
  </si>
  <si>
    <t>Katarakt (ikke medfødt): Påvist
Ant.sut.l.: Påvist</t>
  </si>
  <si>
    <t>Katarakt (medfødt): Påvist
Katarakt (ikke medfødt)Mistenkt</t>
  </si>
  <si>
    <t>Post.Pol.: Påvist
Cortical: Påvist
Katarakt (ikke medfødt): Påvist</t>
  </si>
  <si>
    <t>Retinal Dysplasi (RD): Påvist
(Multi) fokal: Påvist
Hypoplasi: Påvist
Cortical: Påvist
Katarakt (ikke medfødt): Påvist</t>
  </si>
  <si>
    <t>Cortical: Påvist
Katarakt (ikke medfødt): Påvist
Grad 2-6: Påvist
PHTVL/PHPV: Påvist</t>
  </si>
  <si>
    <t>Iris: Påvist
Pers. Pupilmembran (PPM): Påvist
Katarakt (ikke medfødt): Påvist
Ant.sut.l.: Påvist</t>
  </si>
  <si>
    <t>Annet ikke-medfødt: Påvist
Distichiasis/Ektopiske Cillier: Påvist Grad: Mild</t>
  </si>
  <si>
    <t>Cornea Dystrofi: Påvist Grad: Mild</t>
  </si>
  <si>
    <t>Iris: Påvist
Cornea Dystrofi: Påvist
Annet ikke-medfødt: Påvist
Pers. Pupilmembran (PPM): Påvist
Distichiasis/Ektopiske Cillier: Påvist Grad: Mild</t>
  </si>
  <si>
    <t>Cornea Dystrofi: Påvist
Distichiasis/Ektopiske Cillier: Påvist Grad: Mild</t>
  </si>
  <si>
    <t>Iris: Påvist
Pers. Pupilmembran (PPM): Påvist
Distichiasis/Ektopiske Cillier: Påvist Grad: Mild</t>
  </si>
  <si>
    <t>Cornea Dystrofi: Påvist
Cortical: Påvist
Katarakt (ikke medfødt): Påvist</t>
  </si>
  <si>
    <t>Cornea Dystrofi: Påvist</t>
  </si>
  <si>
    <t>Post.Pol.: Påvist
Annet medfødt: Påvist
Katarakt (ikke medfødt): Påvist</t>
  </si>
  <si>
    <t>Iris: Påvist
Pers. Pupilmembran (PPM): Påvist Grad: Mild</t>
  </si>
  <si>
    <t>Pers. Pupilmembran (PPM): Påvist</t>
  </si>
  <si>
    <t>Iris: Påvist
Annet medfødt: Påvist
Pers. Pupilmembran (PPM): Påvist</t>
  </si>
  <si>
    <t>Post.Pol.: Påvist
Katarakt (ikke medfødt): Påvist
Ant.sut.l.: Påvist</t>
  </si>
  <si>
    <t>Annet ikke-medfødt: Påvist
Distichiasis/Ektopiske Cillier: Påvist Grad: Moderat</t>
  </si>
  <si>
    <t>PHTVL/PHPV: Påvist</t>
  </si>
  <si>
    <t>Occlusio: Påvist
L. Pectinatum abn: Påvist
Annet ikke-medfødt: Påvist
Fibrae Latae: Påvist
Laminae: Påvist</t>
  </si>
  <si>
    <t>Annet ikke-medfødtMistenkt</t>
  </si>
  <si>
    <t>Pers. Pupilmembran (PPM): Påvist
Cortical: Påvist
Katarakt (ikke medfødt): Påvist</t>
  </si>
  <si>
    <t>Ant.sut.l.: Påvist</t>
  </si>
  <si>
    <t>Retinal Dysplasi (RD): Påvist
Geografisk: Påvist</t>
  </si>
  <si>
    <t>Iris: Påvist
Annet medfødt: Påvist
Pers. Pupilmembran (PPM): Påvist
Katarakt (ikke medfødt): Påvist
Ant.sut.l.: Påvist</t>
  </si>
  <si>
    <t>Hypoplasi: Påvist</t>
  </si>
  <si>
    <t>Katarakt (ikke medfødt): Påvist
Ant.sut.l.: Påvist
Distichiasis/Ektopiske Cillier: Påvist Grad: Mild</t>
  </si>
  <si>
    <t>Pers. Pupilmembran (PPM): Påvist Grad: Mild</t>
  </si>
  <si>
    <t>Retinal Dysplasi (RD): Påvist
(Multi) fokal: Påvist
Ektropion/Makroblefaron: Påvist</t>
  </si>
  <si>
    <t>Cornea Dystrofi: Påvist
Katarakt (ikke medfødt): Påvist
Ant.sut.l.: Påvist</t>
  </si>
  <si>
    <t>Pers. Pupilmembran (PPM): Påvist
Cornea: Påvist</t>
  </si>
  <si>
    <t>Iris: Påvist
Pers. Pupilmembran (PPM): Påvist
Grad 2-6: Påvist
PHTVL/PHPV: Påvist</t>
  </si>
  <si>
    <t>Post.Pol.: Påvist
Katarakt (ikke medfødt): Påvist Grad: Uttalt</t>
  </si>
  <si>
    <t>Annet ikke-medfødtMistenkt
Katarakt (ikke medfødt): Påvist
Ant.sut.l.: Påvist</t>
  </si>
  <si>
    <t>Iris: Påvist
Linse: Påvist
Pers. Pupilmembran (PPM): Påvist
Lamina: Påvist</t>
  </si>
  <si>
    <t>Iris: Påvist
Post.Pol.: Påvist
Pers. Pupilmembran (PPM): Påvist
Katarakt (ikke medfødt): Påvist</t>
  </si>
  <si>
    <t>Katarakt (medfødt)Usikker</t>
  </si>
  <si>
    <t>Katarakt (ikke medfødt): Påvist</t>
  </si>
  <si>
    <t>Grad 1: Påvist
Annet ikke-medfødtMistenkt
PHTVL/PHPV: Påvist</t>
  </si>
  <si>
    <t>Post.Pol.: Påvist
Cortical: Påvist
Katarakt (ikke medfødt): Påvist
Distichiasis/Ektopiske Cillier: Påvist Grad: Mild</t>
  </si>
  <si>
    <t>Iris: Påvist
Pers. Pupilmembran (PPM): Påvist
Lamina: Påvist</t>
  </si>
  <si>
    <t>Retinal Dysplasi (RD): Påvist
(Multi) fokal: Påvist
Katarakt (ikke medfødt): Påvist
Ant.sut.l.: Påvist</t>
  </si>
  <si>
    <t>Iris: Påvist
Pers. Pupilmembran (PPM): Påvist Grad: Uttalt</t>
  </si>
  <si>
    <t>Iris: Påvist
Annet medfødt: Påvist
Pers. Pupilmembran (PPM): Påvist
Cortical: Påvist
Katarakt (ikke medfødt): Påvist</t>
  </si>
  <si>
    <t>Post.Pol.: Påvist
Cortical: Påvist
Katarakt (ikke medfødt): Påvist
Iridocorneale vinkel abn: Påvist</t>
  </si>
  <si>
    <t>Katarakt (ikke medfødt): Påvist
Retinal Degeneration (PRA): Påvist</t>
  </si>
  <si>
    <t>Iris: Påvist
Pers. Pupilmembran (PPM): Påvist
Katarakt (ikke medfødt): Påvist</t>
  </si>
  <si>
    <t>Annet ikke-medfødt: Påvist
Cortical: Påvist
Katarakt (ikke medfødt): Påvist</t>
  </si>
  <si>
    <t>Cortical: Påvist
Katarakt (ikke medfødt): Påvist
Distichiasis/Ektopiske Cillier: Påvist</t>
  </si>
  <si>
    <t>Pers. Pupilmembran (PPM): Påvist
Lamina: Påvist</t>
  </si>
  <si>
    <t>Post.Pol.: Påvist
Pers. Pupilmembran (PPM): Påvist
Katarakt (ikke medfødt): Påvist</t>
  </si>
  <si>
    <t>Cornea Dystrofi: Påvist
Pers. Pupilmembran (PPM): Påvist
Katarakt (ikke medfødt): Påvist</t>
  </si>
  <si>
    <t>Post.Pol.: Påvist
Cortical: Påvist
Katarakt (ikke medfødt): Påvist
PHTVL/PHPVUsikker</t>
  </si>
  <si>
    <t>Iridocorneale vinkel abn: Påvist</t>
  </si>
  <si>
    <t>Grad 1: Påvist
Annet ikke-medfødt: Påvist
PHTVL/PHPV: Påvist</t>
  </si>
  <si>
    <t>Cornea Dystrofi: Påvist
Katarakt (ikke medfødt): Påvist</t>
  </si>
  <si>
    <t>Retinal Dysplasi (RD): Påvist
(Multi) fokal: Påvist
Annet medfødt: Påvist
Hypoplasi: Påvist
Grad 2-6: Påvist
PHTVL/PHPV: Påvist</t>
  </si>
  <si>
    <t>Retinal Dysplasi (RD): Påvist
Geografisk: Påvist
Grad 2-6: Påvist
PHTVL/PHPV: Påvist</t>
  </si>
  <si>
    <t>Pers. Pupilmembran (PPM): Påvist Grad: Uttalt</t>
  </si>
  <si>
    <t>Iris: Påvist
Pers. Pupilmembran (PPM): Påvist
Distichiasis/Ektopiske Cillier: Påvist</t>
  </si>
  <si>
    <t>Iris: Påvist
Linse: Påvist
Pers. Pupilmembran (PPM): Påvist
Distichiasis/Ektopiske Cillier: Påvist</t>
  </si>
  <si>
    <t>Post.Pol.: Påvist
Annet medfødt: Påvist
Cortical: Påvist
Katarakt (ikke medfødt): Påvist</t>
  </si>
  <si>
    <t>Post.Pol.: Påvist
Katarakt (ikke medfødt)Mistenkt</t>
  </si>
  <si>
    <t>Cornea Dystrofi: Påvist
Katarakt (ikke medfødt): Påvist
Iridocorneale vinkel abn: Påvist</t>
  </si>
  <si>
    <t>Katarakt (ikke medfødt): Påvist
Retinal Degeneration (PRA)Mistenkt</t>
  </si>
  <si>
    <t>Annet medfødt: Påvist
Cornea DystrofiMistenkt</t>
  </si>
  <si>
    <t>Iris: Påvist
Annet medfødt: Påvist
Pers. Pupilmembran (PPM): Påvist
Cornea: Påvist</t>
  </si>
  <si>
    <t>Iris: Påvist
Pers. Pupilmembran (PPM)Usikker</t>
  </si>
  <si>
    <t>Annet ikke-medfødt: Påvist
Iridocorneale vinkel abn: Påvist</t>
  </si>
  <si>
    <t>Katarakt (ikke medfødt): Påvist
Distichiasis/Ektopiske Cillier: Påvist</t>
  </si>
  <si>
    <t>Annet medfødt: Påvist
Distichiasis/Ektopiske Cillier: Påvist</t>
  </si>
  <si>
    <t>Post.Pol.: Påvist
Cortical: Påvist
Katarakt (ikke medfødt): Påvist Grad: Uttalt</t>
  </si>
  <si>
    <t>Iris: Påvist
Post.Pol.: Påvist
Pers. Pupilmembran (PPM): Påvist
Cortical: Påvist
Katarakt (ikke medfødt): Påvist</t>
  </si>
  <si>
    <t>Retinal Dysplasi (RD): Påvist
(Multi) fokal: Påvist
Katarakt (ikke medfødt): Påvist</t>
  </si>
  <si>
    <t>Katarakt (ikke medfødt): Påvist
Iridocorneale vinkel abn: Påvist</t>
  </si>
  <si>
    <t>Iris: Påvist
Cornea Dystrofi: Påvist
Pers. Pupilmembran (PPM): Påvist</t>
  </si>
  <si>
    <t>Iris: Påvist
Annet medfødt: Påvist
Pers. Pupilmembran (PPM): Påvist
Distichiasis/Ektopiske Cillier: Påvist</t>
  </si>
  <si>
    <t>Retinal Dysplasi (RD)Usikker</t>
  </si>
  <si>
    <t>Cornea Dystrofi: Påvist Grad: Moderat</t>
  </si>
  <si>
    <t>Katarakt (ikke medfødt): Påvist Grad: Moderat</t>
  </si>
  <si>
    <t>Annet medfødt: Påvist
Katarakt (medfødt)Usikker
Cortical: Påvist
Katarakt (ikke medfødt): Påvist</t>
  </si>
  <si>
    <t>Iris: Påvist
Pers. Pupilmembran (PPM): Påvist
Cortical: Påvist
Katarakt (ikke medfødt)Mistenkt</t>
  </si>
  <si>
    <t>Linse: Påvist
Pers. Pupilmembran (PPM): Påvist
Distichiasis/Ektopiske Cillier: Påvist</t>
  </si>
  <si>
    <t>Linse: Påvist
Pers. Pupilmembran (PPM): Påvist</t>
  </si>
  <si>
    <t>Post.Pol.: Påvist
Annet ikke-medfødt: Påvist
Cortical: Påvist
Katarakt (ikke medfødt): Påvist</t>
  </si>
  <si>
    <t>Cornea Dystrofi: Påvist
Iridocorneale vinkel abn: Påvist</t>
  </si>
  <si>
    <t>Cornea Dystrofi: Påvist
Annet ikke-medfødt: Påvist</t>
  </si>
  <si>
    <t>Iris: Påvist
Annet ikke-medfødt: Påvist
Pers. Pupilmembran (PPM): Påvist</t>
  </si>
  <si>
    <t>Retinal Dysplasi (RD): Påvist
Geografisk: Påvist
Distichiasis/Ektopiske Cillier: Påvist</t>
  </si>
  <si>
    <t>Annet medfødt: Påvist
Cornea Dystrofi: Påvist</t>
  </si>
  <si>
    <t>Øyne</t>
  </si>
  <si>
    <t>filnavn</t>
  </si>
  <si>
    <t>status</t>
  </si>
  <si>
    <t>regnavn</t>
  </si>
  <si>
    <t>tittel</t>
  </si>
  <si>
    <t>kallenavn</t>
  </si>
  <si>
    <t>farge</t>
  </si>
  <si>
    <t>hd</t>
  </si>
  <si>
    <t>øyenlysning</t>
  </si>
  <si>
    <t>oppdretter</t>
  </si>
  <si>
    <t>eier</t>
  </si>
  <si>
    <t>farNavn</t>
  </si>
  <si>
    <t>farHD</t>
  </si>
  <si>
    <t>farTittel</t>
  </si>
  <si>
    <t>morNavn</t>
  </si>
  <si>
    <t>morHD</t>
  </si>
  <si>
    <t>morTittel</t>
  </si>
  <si>
    <t>antKull</t>
  </si>
  <si>
    <t>om hunden</t>
  </si>
  <si>
    <t>bor</t>
  </si>
  <si>
    <t>N UCH</t>
  </si>
  <si>
    <t>Sort m/tegn</t>
  </si>
  <si>
    <t>Amalie Korsvik</t>
  </si>
  <si>
    <t>aiko</t>
  </si>
  <si>
    <t>Viltfarget</t>
  </si>
  <si>
    <t>ziico</t>
  </si>
  <si>
    <t>for</t>
  </si>
  <si>
    <t>Ziico</t>
  </si>
  <si>
    <t>sheba</t>
  </si>
  <si>
    <t>Sheba</t>
  </si>
  <si>
    <t>piia</t>
  </si>
  <si>
    <t>Piia</t>
  </si>
  <si>
    <t>iro</t>
  </si>
  <si>
    <t>Iro</t>
  </si>
  <si>
    <t>piika</t>
  </si>
  <si>
    <t>solgt</t>
  </si>
  <si>
    <t>Piika</t>
  </si>
  <si>
    <t>ollie</t>
  </si>
  <si>
    <t>olli</t>
  </si>
  <si>
    <t>Olli</t>
  </si>
  <si>
    <t>logan</t>
  </si>
  <si>
    <t>Logan</t>
  </si>
  <si>
    <t>kira</t>
  </si>
  <si>
    <t>ylva</t>
  </si>
  <si>
    <t>Ylva</t>
  </si>
  <si>
    <t>nova</t>
  </si>
  <si>
    <t>Nova</t>
  </si>
  <si>
    <t>lumi_piia</t>
  </si>
  <si>
    <t>selda</t>
  </si>
  <si>
    <t>PPM iris-linse (2024)</t>
  </si>
  <si>
    <t>yleista0</t>
  </si>
  <si>
    <t>miro</t>
  </si>
  <si>
    <t>lotta</t>
  </si>
  <si>
    <t>lilja</t>
  </si>
  <si>
    <t>Lilja</t>
  </si>
  <si>
    <t>luca</t>
  </si>
  <si>
    <t>Luca</t>
  </si>
  <si>
    <t>isopilvi0</t>
  </si>
  <si>
    <t>pilvi</t>
  </si>
  <si>
    <t>Pilvi</t>
  </si>
  <si>
    <t>balder</t>
  </si>
  <si>
    <t>milo</t>
  </si>
  <si>
    <t>Sort</t>
  </si>
  <si>
    <t>frøya</t>
  </si>
  <si>
    <t>olvi</t>
  </si>
  <si>
    <t>deleie</t>
  </si>
  <si>
    <t>Olvi</t>
  </si>
  <si>
    <t>Brun m/tegn</t>
  </si>
  <si>
    <t>ajax</t>
  </si>
  <si>
    <t>Ajax</t>
  </si>
  <si>
    <t>Domino</t>
  </si>
  <si>
    <t>felix</t>
  </si>
  <si>
    <t>lumi</t>
  </si>
  <si>
    <t>aimo</t>
  </si>
  <si>
    <t>mio</t>
  </si>
  <si>
    <t>rocka</t>
  </si>
  <si>
    <t>ekstern</t>
  </si>
  <si>
    <t>Rocka</t>
  </si>
  <si>
    <t>frøya_ailupii</t>
  </si>
  <si>
    <t>odin</t>
  </si>
  <si>
    <t>Krem</t>
  </si>
  <si>
    <t>njord</t>
  </si>
  <si>
    <t>tor</t>
  </si>
  <si>
    <t>storm</t>
  </si>
  <si>
    <t>tavi</t>
  </si>
  <si>
    <t>Tavi</t>
  </si>
  <si>
    <t>maja</t>
  </si>
  <si>
    <t>iris</t>
  </si>
  <si>
    <t>Iris</t>
  </si>
  <si>
    <t>olvivv</t>
  </si>
  <si>
    <t>khala</t>
  </si>
  <si>
    <t>Khala</t>
  </si>
  <si>
    <t>aria</t>
  </si>
  <si>
    <t>Pelle</t>
  </si>
  <si>
    <t>pelle</t>
  </si>
  <si>
    <t>aatu</t>
  </si>
  <si>
    <t>aila</t>
  </si>
  <si>
    <t>aimo_logan</t>
  </si>
  <si>
    <t>arvokas</t>
  </si>
  <si>
    <t>banu</t>
  </si>
  <si>
    <t>bersi</t>
  </si>
  <si>
    <t>biegganieida</t>
  </si>
  <si>
    <t>Antall</t>
  </si>
  <si>
    <t>PPM iris</t>
  </si>
  <si>
    <t>Annet medfødt</t>
  </si>
  <si>
    <t>Cornea Dystrofi</t>
  </si>
  <si>
    <t>DiagnoseKort</t>
  </si>
  <si>
    <t>Distichiasis/Ektopiske Cillier</t>
  </si>
  <si>
    <t>Fri</t>
  </si>
  <si>
    <t>Katarakt, ikke medfødt</t>
  </si>
  <si>
    <t>Annet, ikke medfødt</t>
  </si>
  <si>
    <t>Cortical &amp; Katarakt, ikke medfødt</t>
  </si>
  <si>
    <t>Retinal Dysplasi</t>
  </si>
  <si>
    <t>PPM</t>
  </si>
  <si>
    <t>Katarakt</t>
  </si>
  <si>
    <t>PHTVL/PHPV</t>
  </si>
  <si>
    <t>DiagnoseÅr</t>
  </si>
  <si>
    <t>PPM iris, lamina</t>
  </si>
  <si>
    <t>PPM iris-linse &amp; Distichiasis/Ektopiske Cillier</t>
  </si>
  <si>
    <t>Forenklet</t>
  </si>
  <si>
    <t>Karense Smith</t>
  </si>
  <si>
    <t>Olvivv</t>
  </si>
  <si>
    <t>filnavnG</t>
  </si>
  <si>
    <t>froya_av_ailupii</t>
  </si>
  <si>
    <t>odin_av_ailupii</t>
  </si>
  <si>
    <t>loke_av_ailupii</t>
  </si>
  <si>
    <t>njord_av_ailupii</t>
  </si>
  <si>
    <t>tor_av_ailupii</t>
  </si>
  <si>
    <t xml:space="preserve">Nordic Teal Davvinasti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</si>
</sst>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.mm\.yyyy"/>
    <numFmt numFmtId="166" formatCode="dd\-mm\-yyyy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6" fontId="0" fillId="0" borderId="0" xfId="0" applyNumberFormat="1"/>
    <xf numFmtId="43" fontId="0" fillId="0" borderId="0" xfId="1" applyFont="1"/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2">
    <cellStyle name="Komma" xfId="1" builtinId="3"/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\.mm\.yyyy"/>
    </dxf>
    <dxf>
      <numFmt numFmtId="164" formatCode="dd\.mm\.yyyy"/>
    </dxf>
    <dxf>
      <numFmt numFmtId="0" formatCode="General"/>
    </dxf>
    <dxf>
      <numFmt numFmtId="164" formatCode="dd\.mm\.yyyy"/>
    </dxf>
    <dxf>
      <numFmt numFmtId="164" formatCode="dd\.mm\.yyyy"/>
    </dxf>
    <dxf>
      <numFmt numFmtId="166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2AAEC3-7420-4FF4-98EC-DE8591223966}" name="Tabell15" displayName="Tabell15" ref="A2:V85" totalsRowShown="0">
  <autoFilter ref="A2:V85" xr:uid="{1C2AAEC3-7420-4FF4-98EC-DE8591223966}"/>
  <tableColumns count="22">
    <tableColumn id="1" xr3:uid="{106B9005-4048-4D39-AD87-2D8A64F01B44}" name="filnavnG"/>
    <tableColumn id="22" xr3:uid="{1BE4B392-E4D1-41EB-89AE-7387440A6E2B}" name="filnavn" dataDxfId="0">
      <calculatedColumnFormula>+LOWER(LOWER(SUBSTITUTE(SUBSTITUTE(SUBSTITUTE(SUBSTITUTE(SUBSTITUTE(SUBSTITUTE(SUBSTITUTE(TRIM(Tabell15[[#This Row],[regnavn]])," ","_"),"æ","ae"),"ø","o"),"å","a"),"ä","a"),"ö","o"),"ü","u")))</calculatedColumnFormula>
    </tableColumn>
    <tableColumn id="20" xr3:uid="{4AE6BA5D-4EC9-4EA4-8FC5-B0A9D90F014A}" name="Regnr"/>
    <tableColumn id="2" xr3:uid="{CDD3CB46-31B4-41AB-8352-418F82383145}" name="Kjønn" dataDxfId="13">
      <calculatedColumnFormula>+IF(Tabell15[[#This Row],[Regnr]]=0,"",_xlfn.XLOOKUP(Tabell15[[#This Row],[Regnr]],Tabell1[Regnr],Tabell1[Kjønn],"Feil"))</calculatedColumnFormula>
    </tableColumn>
    <tableColumn id="3" xr3:uid="{609493D7-E11B-452C-9BBC-914D7FA15944}" name="Født" dataDxfId="5">
      <calculatedColumnFormula>+IFERROR(YEAR(_xlfn.XLOOKUP(Tabell15[[#This Row],[Regnr]],Tabell1[Regnr],Tabell1[Født],"")),"")</calculatedColumnFormula>
    </tableColumn>
    <tableColumn id="21" xr3:uid="{D29CE403-C687-4664-81E0-DBFA61EE83E7}" name="status"/>
    <tableColumn id="4" xr3:uid="{3F9E58F9-BF64-48A5-A52A-5C3BD7A74F8B}" name="regnavn" dataDxfId="12">
      <calculatedColumnFormula>+IF(Tabell15[[#This Row],[Regnr]]=0,"",_xlfn.XLOOKUP(Tabell15[[#This Row],[Regnr]],Tabell1[Regnr],Tabell1[Navn],"Feil"))</calculatedColumnFormula>
    </tableColumn>
    <tableColumn id="5" xr3:uid="{323D1F11-BBE8-45A6-B6BC-866C10837645}" name="tittel"/>
    <tableColumn id="6" xr3:uid="{14E9C87E-7236-496A-BF5B-1C44EA78E727}" name="kallenavn"/>
    <tableColumn id="7" xr3:uid="{BAE7658A-C419-4645-AA16-F0461BD67BAF}" name="farge"/>
    <tableColumn id="8" xr3:uid="{551D2A1D-28CD-4627-BFC5-0D7B5E015F06}" name="hd" dataDxfId="11">
      <calculatedColumnFormula>+IF(Tabell15[[#This Row],[Regnr]]=0,"",_xlfn.XLOOKUP(Tabell15[[#This Row],[Regnr]],Tabell1[Regnr],Tabell1[HD],"Feil"))</calculatedColumnFormula>
    </tableColumn>
    <tableColumn id="9" xr3:uid="{5E32704F-291F-405F-99CA-F4ABB3A2FE44}" name="øyenlysning" dataDxfId="2">
      <calculatedColumnFormula>+IF(Tabell15[[#This Row],[Regnr]]=0,"",_xlfn.XLOOKUP(Tabell15[[#This Row],[Regnr]],Tabell1[Regnr],Tabell1[Øyne],"Feil"))</calculatedColumnFormula>
    </tableColumn>
    <tableColumn id="10" xr3:uid="{AEDCF6D5-62F5-426F-952B-0AE75B742F37}" name="oppdretter" dataDxfId="10">
      <calculatedColumnFormula>+IF(Tabell15[[#This Row],[Regnr]]=0,"",_xlfn.XLOOKUP(Tabell15[[#This Row],[Regnr]],Tabell1[Regnr],Tabell1[Oppdretter],"Feil"))</calculatedColumnFormula>
    </tableColumn>
    <tableColumn id="11" xr3:uid="{B0BB7396-C008-4CBF-8DDB-789355A389B7}" name="eier"/>
    <tableColumn id="12" xr3:uid="{D6C72748-EE2A-4238-9623-B7C0C1EBCB54}" name="farNavn" dataDxfId="9">
      <calculatedColumnFormula>+IF(Tabell15[[#This Row],[Regnr]]=0,"",_xlfn.XLOOKUP(Tabell15[[#This Row],[Regnr]],Tabell1[Regnr],Tabell1[Navn2],"Feil"))</calculatedColumnFormula>
    </tableColumn>
    <tableColumn id="13" xr3:uid="{AFBEA456-47C1-4276-B1CF-C884DD63D5F8}" name="farHD" dataDxfId="7">
      <calculatedColumnFormula>+_xlfn.XLOOKUP(_xlfn.XLOOKUP(Tabell15[[#This Row],[Regnr]],Tabell1[Regnr],Tabell1[Far],""),Tabell1[Regnr],Tabell1[HD],"")</calculatedColumnFormula>
    </tableColumn>
    <tableColumn id="14" xr3:uid="{C9F04D17-0A3E-45D7-83D8-A416228BC66B}" name="farTittel"/>
    <tableColumn id="15" xr3:uid="{C1A6FFB0-5314-4BC7-9B2D-918C5A89CA8F}" name="morNavn" dataDxfId="8">
      <calculatedColumnFormula>+IF(Tabell15[[#This Row],[Regnr]]=0,"",_xlfn.XLOOKUP(Tabell15[[#This Row],[Regnr]],Tabell1[Regnr],Tabell1[Navn3],"Feil"))</calculatedColumnFormula>
    </tableColumn>
    <tableColumn id="16" xr3:uid="{7F33148F-3F1E-49E8-B60E-FBF21C27C471}" name="morHD" dataDxfId="6">
      <calculatedColumnFormula>+_xlfn.XLOOKUP(_xlfn.XLOOKUP(Tabell15[[#This Row],[Regnr]],Tabell1[Regnr],Tabell1[Mor],""),Tabell1[Regnr],Tabell1[HD],"")</calculatedColumnFormula>
    </tableColumn>
    <tableColumn id="17" xr3:uid="{0698EBC7-94CC-4C27-8926-FB38C29725BF}" name="morTittel"/>
    <tableColumn id="18" xr3:uid="{2707F10D-B4A5-423E-8742-4A9D864CCCF1}" name="antKull"/>
    <tableColumn id="19" xr3:uid="{3F9348B4-5E7A-4DDC-8FCE-0B469FB19A40}" name="om hund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6879DB-A386-461C-A601-DF666AC5AD7C}" name="Tabell1" displayName="Tabell1" ref="A1:L8640" totalsRowShown="0">
  <autoFilter ref="A1:L8640" xr:uid="{EB6879DB-A386-461C-A601-DF666AC5AD7C}"/>
  <sortState xmlns:xlrd2="http://schemas.microsoft.com/office/spreadsheetml/2017/richdata2" ref="A2:J8640">
    <sortCondition descending="1" ref="A1:A8640"/>
  </sortState>
  <tableColumns count="12">
    <tableColumn id="1" xr3:uid="{A2ABDEA1-6DC0-4B99-A4DA-040BBB6D9F3F}" name="Født" dataDxfId="19"/>
    <tableColumn id="2" xr3:uid="{76A91929-C61E-44B7-A8EB-BFB75C2020A2}" name="Innavlsgrad" dataCellStyle="Komma"/>
    <tableColumn id="3" xr3:uid="{4BA9F90C-6DB5-493C-8680-BFFAC7235710}" name="Regnr"/>
    <tableColumn id="4" xr3:uid="{21ADA41F-8317-426E-9BC6-9D4A2AC7971C}" name="Navn"/>
    <tableColumn id="5" xr3:uid="{26E7A3EC-EFE5-4750-8067-FA6A6DEC98DD}" name="Kjønn"/>
    <tableColumn id="6" xr3:uid="{69AABE85-794F-4DC0-8CFC-671347E9ED3B}" name="Far"/>
    <tableColumn id="7" xr3:uid="{3313D3D8-27EE-46C4-840F-736CE7C5279E}" name="Navn2"/>
    <tableColumn id="8" xr3:uid="{79D25EE0-C4F7-42DB-A0CD-81B43722A698}" name="Mor"/>
    <tableColumn id="9" xr3:uid="{99593EF9-3209-4F7D-A095-8E7500955233}" name="Navn3"/>
    <tableColumn id="10" xr3:uid="{A56AA31F-5027-427C-88FE-E33E9022D062}" name="Oppdretter"/>
    <tableColumn id="11" xr3:uid="{75E953F2-CA25-45E7-932B-CF6B0C33CF1F}" name="HD" dataDxfId="16">
      <calculatedColumnFormula>+_xlfn.XLOOKUP(Tabell1[[#This Row],[Regnr]],Tabell13[Regnr],Tabell13[Diagnose],"")</calculatedColumnFormula>
    </tableColumn>
    <tableColumn id="12" xr3:uid="{E4A6305E-1337-4DA6-A74A-D752B7CEF088}" name="Øyne" dataDxfId="1">
      <calculatedColumnFormula>+_xlfn.XLOOKUP(Tabell1[[#This Row],[Regnr]],Tabell3[Regnr],Tabell3[DiagnoseÅr],"")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7A6237-C923-489F-B411-80E0F1A5D2FA}" name="Tabell13" displayName="Tabell13" ref="A1:G4318" totalsRowShown="0">
  <autoFilter ref="A1:G4318" xr:uid="{E87A6237-C923-489F-B411-80E0F1A5D2FA}"/>
  <sortState xmlns:xlrd2="http://schemas.microsoft.com/office/spreadsheetml/2017/richdata2" ref="A2:G4318">
    <sortCondition descending="1" ref="G1:G4318"/>
  </sortState>
  <tableColumns count="7">
    <tableColumn id="1" xr3:uid="{C9437F5A-D2C1-438B-B4B6-ECC72222307E}" name="Regnr"/>
    <tableColumn id="2" xr3:uid="{5B208993-F1E2-4379-86B8-E1E1C77F76D7}" name="Navn"/>
    <tableColumn id="3" xr3:uid="{2EEAAB1B-B64D-4193-8600-735CB93260CB}" name="Født" dataDxfId="18"/>
    <tableColumn id="4" xr3:uid="{5EE69304-B1A8-4342-B810-3297B36CED9E}" name="Diagnose"/>
    <tableColumn id="5" xr3:uid="{90A49BE1-5FF0-44F8-9F5F-05E8AA7F624D}" name="D.Høyre"/>
    <tableColumn id="6" xr3:uid="{2894ED00-6F34-46AE-82C4-D3C7DD58CF41}" name="D.Venstre"/>
    <tableColumn id="7" xr3:uid="{84D04100-C620-4FBB-BD75-488131B71FBF}" name="Avlest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A7F6C7-3B18-4D9F-92A1-423587A5EAA7}" name="Tabell3" displayName="Tabell3" ref="A1:F4320" totalsRowShown="0">
  <autoFilter ref="A1:F4320" xr:uid="{05A7F6C7-3B18-4D9F-92A1-423587A5EAA7}">
    <filterColumn colId="0">
      <filters>
        <filter val="NO35605/20"/>
      </filters>
    </filterColumn>
  </autoFilter>
  <sortState xmlns:xlrd2="http://schemas.microsoft.com/office/spreadsheetml/2017/richdata2" ref="A238:E3254">
    <sortCondition descending="1" ref="C1:C4320"/>
  </sortState>
  <tableColumns count="6">
    <tableColumn id="1" xr3:uid="{79BD0342-B160-40EF-9E8E-12C989228745}" name="Regnr"/>
    <tableColumn id="2" xr3:uid="{304F1677-699E-48EC-9856-F4DFBC03FD43}" name="Navn"/>
    <tableColumn id="3" xr3:uid="{F06C6AF4-5B47-4B74-A700-6F8F213AF74A}" name="Født" dataDxfId="15"/>
    <tableColumn id="4" xr3:uid="{D73B3139-11AE-4EA9-B199-D7E1CF93F057}" name="Dato" dataDxfId="14"/>
    <tableColumn id="5" xr3:uid="{6E94827C-84E8-4C3A-978F-A8C4DF3C79AD}" name="Diagnose"/>
    <tableColumn id="7" xr3:uid="{9A10F66C-214F-4634-8EAE-3901CD073BD3}" name="DiagnoseÅr" dataDxfId="3">
      <calculatedColumnFormula>+_xlfn.XLOOKUP(Tabell3[[#This Row],[Diagnose]],Tabell7[Diagnose],Tabell7[DiagnoseKort])&amp;" ("&amp;YEAR(Tabell3[[#This Row],[Dato]])&amp;")"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79FCED-0711-412A-BB6C-64E70FFA3F24}" name="Tabell7" displayName="Tabell7" ref="A1:C123" totalsRowShown="0">
  <sortState xmlns:xlrd2="http://schemas.microsoft.com/office/spreadsheetml/2017/richdata2" ref="A2:C123">
    <sortCondition ref="B1:B123"/>
  </sortState>
  <tableColumns count="3">
    <tableColumn id="1" xr3:uid="{41A65909-DF22-4DEB-B50A-745E0AF9A351}" name="Antall" dataDxfId="4">
      <calculatedColumnFormula>+COUNTIFS(Tabell3[Diagnose],Tabell7[[#This Row],[Diagnose]])</calculatedColumnFormula>
    </tableColumn>
    <tableColumn id="2" xr3:uid="{3A0C9F73-38EF-404A-8B13-46F05FD42F80}" name="Diagnose"/>
    <tableColumn id="3" xr3:uid="{71653857-E8C7-4845-8F3A-8E5F44BF57DF}" name="DiagnoseKor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29B214-A463-41C8-B29D-F34F7C12F110}" name="Tabell8" displayName="Tabell8" ref="B1:C435" totalsRowShown="0">
  <autoFilter ref="B1:C435" xr:uid="{F629B214-A463-41C8-B29D-F34F7C12F110}"/>
  <tableColumns count="2">
    <tableColumn id="1" xr3:uid="{036B14C7-7035-41B9-A51C-39258EBDDCAF}" name="Forenklet"/>
    <tableColumn id="2" xr3:uid="{74712084-0213-4A79-A03A-D383FC4F24A0}" name="Oppdret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EE9C-7AFA-4330-8A64-7BB4DF9D4089}">
  <dimension ref="A2:V85"/>
  <sheetViews>
    <sheetView tabSelected="1" workbookViewId="0">
      <selection activeCell="G18" sqref="G18"/>
    </sheetView>
  </sheetViews>
  <sheetFormatPr baseColWidth="10" defaultRowHeight="15" x14ac:dyDescent="0.25"/>
  <cols>
    <col min="1" max="1" width="12.140625" style="4" customWidth="1"/>
    <col min="2" max="2" width="32.42578125" style="4" customWidth="1"/>
    <col min="3" max="3" width="12.140625" style="4" customWidth="1"/>
    <col min="4" max="4" width="11.140625" style="4" customWidth="1"/>
    <col min="5" max="6" width="11.42578125" style="4"/>
    <col min="7" max="7" width="29.85546875" style="4" customWidth="1"/>
    <col min="8" max="8" width="8.42578125" style="4" customWidth="1"/>
    <col min="9" max="9" width="11.7109375" style="4" customWidth="1"/>
    <col min="10" max="11" width="11.42578125" style="4"/>
    <col min="12" max="12" width="50.140625" style="4" customWidth="1"/>
    <col min="13" max="13" width="14.5703125" style="4" customWidth="1"/>
    <col min="14" max="14" width="15.7109375" style="4" customWidth="1"/>
    <col min="15" max="15" width="24.140625" style="4" customWidth="1"/>
    <col min="16" max="17" width="11.42578125" style="4"/>
    <col min="18" max="18" width="23" style="4" customWidth="1"/>
    <col min="19" max="21" width="11.42578125" style="4"/>
    <col min="22" max="22" width="13.28515625" style="4" customWidth="1"/>
  </cols>
  <sheetData>
    <row r="2" spans="1:22" x14ac:dyDescent="0.25">
      <c r="A2" s="4" t="s">
        <v>20095</v>
      </c>
      <c r="B2" s="4" t="s">
        <v>19974</v>
      </c>
      <c r="C2" s="4" t="s">
        <v>2</v>
      </c>
      <c r="D2" s="4" t="s">
        <v>4</v>
      </c>
      <c r="E2" s="4" t="s">
        <v>0</v>
      </c>
      <c r="F2" s="4" t="s">
        <v>19975</v>
      </c>
      <c r="G2" s="4" t="s">
        <v>19976</v>
      </c>
      <c r="H2" s="4" t="s">
        <v>19977</v>
      </c>
      <c r="I2" s="4" t="s">
        <v>19978</v>
      </c>
      <c r="J2" s="4" t="s">
        <v>19979</v>
      </c>
      <c r="K2" s="4" t="s">
        <v>19980</v>
      </c>
      <c r="L2" s="4" t="s">
        <v>19981</v>
      </c>
      <c r="M2" s="4" t="s">
        <v>19982</v>
      </c>
      <c r="N2" s="4" t="s">
        <v>19983</v>
      </c>
      <c r="O2" s="4" t="s">
        <v>19984</v>
      </c>
      <c r="P2" s="4" t="s">
        <v>19985</v>
      </c>
      <c r="Q2" s="4" t="s">
        <v>19986</v>
      </c>
      <c r="R2" s="4" t="s">
        <v>19987</v>
      </c>
      <c r="S2" s="4" t="s">
        <v>19988</v>
      </c>
      <c r="T2" s="4" t="s">
        <v>19989</v>
      </c>
      <c r="U2" s="4" t="s">
        <v>19990</v>
      </c>
      <c r="V2" s="4" t="s">
        <v>19991</v>
      </c>
    </row>
    <row r="3" spans="1:22" x14ac:dyDescent="0.25">
      <c r="A3" s="4" t="s">
        <v>14932</v>
      </c>
      <c r="B3" s="4" t="str">
        <f>+LOWER(LOWER(SUBSTITUTE(SUBSTITUTE(SUBSTITUTE(SUBSTITUTE(SUBSTITUTE(SUBSTITUTE(SUBSTITUTE(TRIM(Tabell15[[#This Row],[regnavn]])," ","_"),"æ","ae"),"ø","o"),"å","a"),"ä","a"),"ö","o"),"ü","u")))</f>
        <v>pieni_pilvi_av_vintervidda</v>
      </c>
      <c r="C3" s="4" t="s">
        <v>9036</v>
      </c>
      <c r="D3" s="4" t="str">
        <f>+IF(Tabell15[[#This Row],[Regnr]]=0,"",_xlfn.XLOOKUP(Tabell15[[#This Row],[Regnr]],Tabell1[Regnr],Tabell1[Kjønn],"Feil"))</f>
        <v>Tispe</v>
      </c>
      <c r="E3" s="4">
        <f>+IFERROR(YEAR(_xlfn.XLOOKUP(Tabell15[[#This Row],[Regnr]],Tabell1[Regnr],Tabell1[Født],"")),"")</f>
        <v>2018</v>
      </c>
      <c r="F3" s="4" t="s">
        <v>19992</v>
      </c>
      <c r="G3" s="4" t="str">
        <f>+IF(Tabell15[[#This Row],[Regnr]]=0,"",_xlfn.XLOOKUP(Tabell15[[#This Row],[Regnr]],Tabell1[Regnr],Tabell1[Navn],"Feil"))</f>
        <v>Pieni Pilvi av Vintervidda</v>
      </c>
      <c r="I3" s="4" t="s">
        <v>3041</v>
      </c>
      <c r="J3" s="4" t="s">
        <v>19994</v>
      </c>
      <c r="K3" s="4" t="str">
        <f>+IF(Tabell15[[#This Row],[Regnr]]=0,"",_xlfn.XLOOKUP(Tabell15[[#This Row],[Regnr]],Tabell1[Regnr],Tabell1[HD],"Feil"))</f>
        <v>C</v>
      </c>
      <c r="L3" s="4" t="str">
        <f>+IF(Tabell15[[#This Row],[Regnr]]=0,"",_xlfn.XLOOKUP(Tabell15[[#This Row],[Regnr]],Tabell1[Regnr],Tabell1[Øyne],"Feil"))</f>
        <v>PPM iris (2023)</v>
      </c>
      <c r="M3" s="4" t="str">
        <f>+IF(Tabell15[[#This Row],[Regnr]]=0,"",_xlfn.XLOOKUP(Tabell15[[#This Row],[Regnr]],Tabell1[Regnr],Tabell1[Oppdretter],"Feil"))</f>
        <v>Lauluten Christian/ Wahlquist Per Ola</v>
      </c>
      <c r="N3" s="4" t="s">
        <v>19995</v>
      </c>
      <c r="O3" s="4" t="str">
        <f>+IF(Tabell15[[#This Row],[Regnr]]=0,"",_xlfn.XLOOKUP(Tabell15[[#This Row],[Regnr]],Tabell1[Regnr],Tabell1[Navn2],"Feil"))</f>
        <v>Ukkonen Av Vintervidda</v>
      </c>
      <c r="P3" s="4" t="str">
        <f>+_xlfn.XLOOKUP(_xlfn.XLOOKUP(Tabell15[[#This Row],[Regnr]],Tabell1[Regnr],Tabell1[Far],""),Tabell1[Regnr],Tabell1[HD],"")</f>
        <v>A</v>
      </c>
      <c r="Q3" s="4" t="s">
        <v>19993</v>
      </c>
      <c r="R3" s="4" t="str">
        <f>+IF(Tabell15[[#This Row],[Regnr]]=0,"",_xlfn.XLOOKUP(Tabell15[[#This Row],[Regnr]],Tabell1[Regnr],Tabell1[Navn3],"Feil"))</f>
        <v>Virga Av Vintervidda</v>
      </c>
      <c r="S3" s="4" t="str">
        <f>+_xlfn.XLOOKUP(_xlfn.XLOOKUP(Tabell15[[#This Row],[Regnr]],Tabell1[Regnr],Tabell1[Mor],""),Tabell1[Regnr],Tabell1[HD],"")</f>
        <v>C</v>
      </c>
    </row>
    <row r="4" spans="1:22" x14ac:dyDescent="0.25">
      <c r="A4" s="4" t="s">
        <v>19996</v>
      </c>
      <c r="B4" s="4" t="str">
        <f>+LOWER(LOWER(SUBSTITUTE(SUBSTITUTE(SUBSTITUTE(SUBSTITUTE(SUBSTITUTE(SUBSTITUTE(SUBSTITUTE(TRIM(Tabell15[[#This Row],[regnavn]])," ","_"),"æ","ae"),"ø","o"),"å","a"),"ä","a"),"ö","o"),"ü","u")))</f>
        <v>lappevennens_aiko_baltopoika</v>
      </c>
      <c r="C4" s="4" t="s">
        <v>7762</v>
      </c>
      <c r="D4" s="4" t="str">
        <f>+IF(Tabell15[[#This Row],[Regnr]]=0,"",_xlfn.XLOOKUP(Tabell15[[#This Row],[Regnr]],Tabell1[Regnr],Tabell1[Kjønn],"Feil"))</f>
        <v>Hannhund</v>
      </c>
      <c r="E4" s="4">
        <f>+IFERROR(YEAR(_xlfn.XLOOKUP(Tabell15[[#This Row],[Regnr]],Tabell1[Regnr],Tabell1[Født],"")),"")</f>
        <v>2016</v>
      </c>
      <c r="F4" s="4" t="s">
        <v>19992</v>
      </c>
      <c r="G4" s="4" t="str">
        <f>+IF(Tabell15[[#This Row],[Regnr]]=0,"",_xlfn.XLOOKUP(Tabell15[[#This Row],[Regnr]],Tabell1[Regnr],Tabell1[Navn],"Feil"))</f>
        <v>Lappevennens Aiko Baltopoika</v>
      </c>
      <c r="I4" s="4" t="s">
        <v>837</v>
      </c>
      <c r="J4" s="4" t="s">
        <v>19997</v>
      </c>
      <c r="K4" s="4" t="str">
        <f>+IF(Tabell15[[#This Row],[Regnr]]=0,"",_xlfn.XLOOKUP(Tabell15[[#This Row],[Regnr]],Tabell1[Regnr],Tabell1[HD],"Feil"))</f>
        <v>A</v>
      </c>
      <c r="L4" s="4" t="str">
        <f>+IF(Tabell15[[#This Row],[Regnr]]=0,"",_xlfn.XLOOKUP(Tabell15[[#This Row],[Regnr]],Tabell1[Regnr],Tabell1[Øyne],"Feil"))</f>
        <v>Intet påvist (2024)</v>
      </c>
      <c r="M4" s="4" t="str">
        <f>+IF(Tabell15[[#This Row],[Regnr]]=0,"",_xlfn.XLOOKUP(Tabell15[[#This Row],[Regnr]],Tabell1[Regnr],Tabell1[Oppdretter],"Feil"))</f>
        <v>Velle Marianne</v>
      </c>
      <c r="N4" s="4" t="s">
        <v>19995</v>
      </c>
      <c r="O4" s="4" t="str">
        <f>+IF(Tabell15[[#This Row],[Regnr]]=0,"",_xlfn.XLOOKUP(Tabell15[[#This Row],[Regnr]],Tabell1[Regnr],Tabell1[Navn2],"Feil"))</f>
        <v>Balto-Champ</v>
      </c>
      <c r="P4" s="4" t="str">
        <f>+_xlfn.XLOOKUP(_xlfn.XLOOKUP(Tabell15[[#This Row],[Regnr]],Tabell1[Regnr],Tabell1[Far],""),Tabell1[Regnr],Tabell1[HD],"")</f>
        <v>B</v>
      </c>
      <c r="R4" s="4" t="str">
        <f>+IF(Tabell15[[#This Row],[Regnr]]=0,"",_xlfn.XLOOKUP(Tabell15[[#This Row],[Regnr]],Tabell1[Regnr],Tabell1[Navn3],"Feil"))</f>
        <v>Fairdogs Dixie</v>
      </c>
      <c r="S4" s="4" t="str">
        <f>+_xlfn.XLOOKUP(_xlfn.XLOOKUP(Tabell15[[#This Row],[Regnr]],Tabell1[Regnr],Tabell1[Mor],""),Tabell1[Regnr],Tabell1[HD],"")</f>
        <v>B</v>
      </c>
    </row>
    <row r="5" spans="1:22" x14ac:dyDescent="0.25">
      <c r="A5" s="4" t="s">
        <v>19998</v>
      </c>
      <c r="B5" s="4" t="str">
        <f>+LOWER(LOWER(SUBSTITUTE(SUBSTITUTE(SUBSTITUTE(SUBSTITUTE(SUBSTITUTE(SUBSTITUTE(SUBSTITUTE(TRIM(Tabell15[[#This Row],[regnavn]])," ","_"),"æ","ae"),"ø","o"),"å","a"),"ä","a"),"ö","o"),"ü","u")))</f>
        <v>henry_av_hayley</v>
      </c>
      <c r="C5" s="4" t="s">
        <v>10445</v>
      </c>
      <c r="D5" s="4" t="str">
        <f>+IF(Tabell15[[#This Row],[Regnr]]=0,"",_xlfn.XLOOKUP(Tabell15[[#This Row],[Regnr]],Tabell1[Regnr],Tabell1[Kjønn],"Feil"))</f>
        <v>Hannhund</v>
      </c>
      <c r="E5" s="4">
        <f>+IFERROR(YEAR(_xlfn.XLOOKUP(Tabell15[[#This Row],[Regnr]],Tabell1[Regnr],Tabell1[Født],"")),"")</f>
        <v>2019</v>
      </c>
      <c r="F5" s="4" t="s">
        <v>19999</v>
      </c>
      <c r="G5" s="4" t="str">
        <f>+IF(Tabell15[[#This Row],[Regnr]]=0,"",_xlfn.XLOOKUP(Tabell15[[#This Row],[Regnr]],Tabell1[Regnr],Tabell1[Navn],"Feil"))</f>
        <v>Henry av Hayley</v>
      </c>
      <c r="I5" s="4" t="s">
        <v>20000</v>
      </c>
      <c r="J5" s="4" t="s">
        <v>19994</v>
      </c>
      <c r="K5" s="4" t="str">
        <f>+IF(Tabell15[[#This Row],[Regnr]]=0,"",_xlfn.XLOOKUP(Tabell15[[#This Row],[Regnr]],Tabell1[Regnr],Tabell1[HD],"Feil"))</f>
        <v>C</v>
      </c>
      <c r="L5" s="4" t="str">
        <f>+IF(Tabell15[[#This Row],[Regnr]]=0,"",_xlfn.XLOOKUP(Tabell15[[#This Row],[Regnr]],Tabell1[Regnr],Tabell1[Øyne],"Feil"))</f>
        <v>Intet påvist (2025)</v>
      </c>
      <c r="M5" s="4" t="str">
        <f>+IF(Tabell15[[#This Row],[Regnr]]=0,"",_xlfn.XLOOKUP(Tabell15[[#This Row],[Regnr]],Tabell1[Regnr],Tabell1[Oppdretter],"Feil"))</f>
        <v>Sælid, Kenneth Bang</v>
      </c>
      <c r="N5" s="4" t="s">
        <v>19995</v>
      </c>
      <c r="O5" s="4" t="str">
        <f>+IF(Tabell15[[#This Row],[Regnr]]=0,"",_xlfn.XLOOKUP(Tabell15[[#This Row],[Regnr]],Tabell1[Regnr],Tabell1[Navn2],"Feil"))</f>
        <v>Lappehiets Kosegutten Odin</v>
      </c>
      <c r="P5" s="4" t="str">
        <f>+_xlfn.XLOOKUP(_xlfn.XLOOKUP(Tabell15[[#This Row],[Regnr]],Tabell1[Regnr],Tabell1[Far],""),Tabell1[Regnr],Tabell1[HD],"")</f>
        <v>C</v>
      </c>
      <c r="R5" s="4" t="str">
        <f>+IF(Tabell15[[#This Row],[Regnr]]=0,"",_xlfn.XLOOKUP(Tabell15[[#This Row],[Regnr]],Tabell1[Regnr],Tabell1[Navn3],"Feil"))</f>
        <v>Lumikki Gilah</v>
      </c>
      <c r="S5" s="4" t="str">
        <f>+_xlfn.XLOOKUP(_xlfn.XLOOKUP(Tabell15[[#This Row],[Regnr]],Tabell1[Regnr],Tabell1[Mor],""),Tabell1[Regnr],Tabell1[HD],"")</f>
        <v>A</v>
      </c>
    </row>
    <row r="6" spans="1:22" x14ac:dyDescent="0.25">
      <c r="A6" s="4" t="s">
        <v>20001</v>
      </c>
      <c r="B6" s="4" t="str">
        <f>+LOWER(LOWER(SUBSTITUTE(SUBSTITUTE(SUBSTITUTE(SUBSTITUTE(SUBSTITUTE(SUBSTITUTE(SUBSTITUTE(TRIM(Tabell15[[#This Row],[regnavn]])," ","_"),"æ","ae"),"ø","o"),"å","a"),"ä","a"),"ö","o"),"ü","u")))</f>
        <v>alnopa_lumi_kristalli_av_ailupii</v>
      </c>
      <c r="C6" s="4" t="s">
        <v>17649</v>
      </c>
      <c r="D6" s="4" t="str">
        <f>+IF(Tabell15[[#This Row],[Regnr]]=0,"",_xlfn.XLOOKUP(Tabell15[[#This Row],[Regnr]],Tabell1[Regnr],Tabell1[Kjønn],"Feil"))</f>
        <v>Tispe</v>
      </c>
      <c r="E6" s="4">
        <f>+IFERROR(YEAR(_xlfn.XLOOKUP(Tabell15[[#This Row],[Regnr]],Tabell1[Regnr],Tabell1[Født],"")),"")</f>
        <v>2024</v>
      </c>
      <c r="F6" s="4" t="s">
        <v>19999</v>
      </c>
      <c r="G6" s="4" t="str">
        <f>+IF(Tabell15[[#This Row],[Regnr]]=0,"",_xlfn.XLOOKUP(Tabell15[[#This Row],[Regnr]],Tabell1[Regnr],Tabell1[Navn],"Feil"))</f>
        <v>Alnopa Lumi Kristalli av Ailupii</v>
      </c>
      <c r="I6" s="4" t="s">
        <v>20002</v>
      </c>
      <c r="J6" s="4" t="s">
        <v>19997</v>
      </c>
      <c r="K6" s="4" t="str">
        <f>+IF(Tabell15[[#This Row],[Regnr]]=0,"",_xlfn.XLOOKUP(Tabell15[[#This Row],[Regnr]],Tabell1[Regnr],Tabell1[HD],"Feil"))</f>
        <v>A</v>
      </c>
      <c r="L6" s="4" t="str">
        <f>+IF(Tabell15[[#This Row],[Regnr]]=0,"",_xlfn.XLOOKUP(Tabell15[[#This Row],[Regnr]],Tabell1[Regnr],Tabell1[Øyne],"Feil"))</f>
        <v/>
      </c>
      <c r="M6" s="4" t="str">
        <f>+IF(Tabell15[[#This Row],[Regnr]]=0,"",_xlfn.XLOOKUP(Tabell15[[#This Row],[Regnr]],Tabell1[Regnr],Tabell1[Oppdretter],"Feil"))</f>
        <v>Håheim Susanne</v>
      </c>
      <c r="N6" s="4" t="s">
        <v>19995</v>
      </c>
      <c r="O6" s="4" t="str">
        <f>+IF(Tabell15[[#This Row],[Regnr]]=0,"",_xlfn.XLOOKUP(Tabell15[[#This Row],[Regnr]],Tabell1[Regnr],Tabell1[Navn2],"Feil"))</f>
        <v>Vinternattas Eric jr</v>
      </c>
      <c r="P6" s="4" t="str">
        <f>+_xlfn.XLOOKUP(_xlfn.XLOOKUP(Tabell15[[#This Row],[Regnr]],Tabell1[Regnr],Tabell1[Far],""),Tabell1[Regnr],Tabell1[HD],"")</f>
        <v>A</v>
      </c>
      <c r="R6" s="4" t="str">
        <f>+IF(Tabell15[[#This Row],[Regnr]]=0,"",_xlfn.XLOOKUP(Tabell15[[#This Row],[Regnr]],Tabell1[Regnr],Tabell1[Navn3],"Feil"))</f>
        <v>Cassiopeia av Vintervidda</v>
      </c>
      <c r="S6" s="4" t="str">
        <f>+_xlfn.XLOOKUP(_xlfn.XLOOKUP(Tabell15[[#This Row],[Regnr]],Tabell1[Regnr],Tabell1[Mor],""),Tabell1[Regnr],Tabell1[HD],"")</f>
        <v>C</v>
      </c>
    </row>
    <row r="7" spans="1:22" x14ac:dyDescent="0.25">
      <c r="B7" s="4" t="str">
        <f>+LOWER(LOWER(SUBSTITUTE(SUBSTITUTE(SUBSTITUTE(SUBSTITUTE(SUBSTITUTE(SUBSTITUTE(SUBSTITUTE(TRIM(Tabell15[[#This Row],[regnavn]])," ","_"),"æ","ae"),"ø","o"),"å","a"),"ä","a"),"ö","o"),"ü","u")))</f>
        <v/>
      </c>
      <c r="D7" s="4" t="str">
        <f>+IF(Tabell15[[#This Row],[Regnr]]=0,"",_xlfn.XLOOKUP(Tabell15[[#This Row],[Regnr]],Tabell1[Regnr],Tabell1[Kjønn],"Feil"))</f>
        <v/>
      </c>
      <c r="E7" s="4" t="str">
        <f>+IFERROR(YEAR(_xlfn.XLOOKUP(Tabell15[[#This Row],[Regnr]],Tabell1[Regnr],Tabell1[Født],"")),"")</f>
        <v/>
      </c>
      <c r="G7" s="4" t="str">
        <f>+IF(Tabell15[[#This Row],[Regnr]]=0,"",_xlfn.XLOOKUP(Tabell15[[#This Row],[Regnr]],Tabell1[Regnr],Tabell1[Navn],"Feil"))</f>
        <v/>
      </c>
      <c r="K7" s="4" t="str">
        <f>+IF(Tabell15[[#This Row],[Regnr]]=0,"",_xlfn.XLOOKUP(Tabell15[[#This Row],[Regnr]],Tabell1[Regnr],Tabell1[HD],"Feil"))</f>
        <v/>
      </c>
      <c r="L7" s="4" t="str">
        <f>+IF(Tabell15[[#This Row],[Regnr]]=0,"",_xlfn.XLOOKUP(Tabell15[[#This Row],[Regnr]],Tabell1[Regnr],Tabell1[Øyne],"Feil"))</f>
        <v/>
      </c>
      <c r="M7" s="4" t="str">
        <f>+IF(Tabell15[[#This Row],[Regnr]]=0,"",_xlfn.XLOOKUP(Tabell15[[#This Row],[Regnr]],Tabell1[Regnr],Tabell1[Oppdretter],"Feil"))</f>
        <v/>
      </c>
      <c r="O7" s="4" t="str">
        <f>+IF(Tabell15[[#This Row],[Regnr]]=0,"",_xlfn.XLOOKUP(Tabell15[[#This Row],[Regnr]],Tabell1[Regnr],Tabell1[Navn2],"Feil"))</f>
        <v/>
      </c>
      <c r="P7" s="4" t="str">
        <f>+_xlfn.XLOOKUP(_xlfn.XLOOKUP(Tabell15[[#This Row],[Regnr]],Tabell1[Regnr],Tabell1[Far],""),Tabell1[Regnr],Tabell1[HD],"")</f>
        <v/>
      </c>
      <c r="R7" s="4" t="str">
        <f>+IF(Tabell15[[#This Row],[Regnr]]=0,"",_xlfn.XLOOKUP(Tabell15[[#This Row],[Regnr]],Tabell1[Regnr],Tabell1[Navn3],"Feil"))</f>
        <v/>
      </c>
      <c r="S7" s="4" t="str">
        <f>+_xlfn.XLOOKUP(_xlfn.XLOOKUP(Tabell15[[#This Row],[Regnr]],Tabell1[Regnr],Tabell1[Mor],""),Tabell1[Regnr],Tabell1[HD],"")</f>
        <v/>
      </c>
    </row>
    <row r="8" spans="1:22" x14ac:dyDescent="0.25">
      <c r="B8" s="4" t="str">
        <f>+LOWER(LOWER(SUBSTITUTE(SUBSTITUTE(SUBSTITUTE(SUBSTITUTE(SUBSTITUTE(SUBSTITUTE(SUBSTITUTE(TRIM(Tabell15[[#This Row],[regnavn]])," ","_"),"æ","ae"),"ø","o"),"å","a"),"ä","a"),"ö","o"),"ü","u")))</f>
        <v/>
      </c>
      <c r="D8" s="4" t="str">
        <f>+IF(Tabell15[[#This Row],[Regnr]]=0,"",_xlfn.XLOOKUP(Tabell15[[#This Row],[Regnr]],Tabell1[Regnr],Tabell1[Kjønn],"Feil"))</f>
        <v/>
      </c>
      <c r="E8" s="4" t="str">
        <f>+IFERROR(YEAR(_xlfn.XLOOKUP(Tabell15[[#This Row],[Regnr]],Tabell1[Regnr],Tabell1[Født],"")),"")</f>
        <v/>
      </c>
      <c r="G8" s="4" t="str">
        <f>+IF(Tabell15[[#This Row],[Regnr]]=0,"",_xlfn.XLOOKUP(Tabell15[[#This Row],[Regnr]],Tabell1[Regnr],Tabell1[Navn],"Feil"))</f>
        <v/>
      </c>
      <c r="K8" s="4" t="str">
        <f>+IF(Tabell15[[#This Row],[Regnr]]=0,"",_xlfn.XLOOKUP(Tabell15[[#This Row],[Regnr]],Tabell1[Regnr],Tabell1[HD],"Feil"))</f>
        <v/>
      </c>
      <c r="L8" s="4" t="str">
        <f>+IF(Tabell15[[#This Row],[Regnr]]=0,"",_xlfn.XLOOKUP(Tabell15[[#This Row],[Regnr]],Tabell1[Regnr],Tabell1[Øyne],"Feil"))</f>
        <v/>
      </c>
      <c r="M8" s="4" t="str">
        <f>+IF(Tabell15[[#This Row],[Regnr]]=0,"",_xlfn.XLOOKUP(Tabell15[[#This Row],[Regnr]],Tabell1[Regnr],Tabell1[Oppdretter],"Feil"))</f>
        <v/>
      </c>
      <c r="O8" s="4" t="str">
        <f>+IF(Tabell15[[#This Row],[Regnr]]=0,"",_xlfn.XLOOKUP(Tabell15[[#This Row],[Regnr]],Tabell1[Regnr],Tabell1[Navn2],"Feil"))</f>
        <v/>
      </c>
      <c r="P8" s="4" t="str">
        <f>+_xlfn.XLOOKUP(_xlfn.XLOOKUP(Tabell15[[#This Row],[Regnr]],Tabell1[Regnr],Tabell1[Far],""),Tabell1[Regnr],Tabell1[HD],"")</f>
        <v/>
      </c>
      <c r="R8" s="4" t="str">
        <f>+IF(Tabell15[[#This Row],[Regnr]]=0,"",_xlfn.XLOOKUP(Tabell15[[#This Row],[Regnr]],Tabell1[Regnr],Tabell1[Navn3],"Feil"))</f>
        <v/>
      </c>
      <c r="S8" s="4" t="str">
        <f>+_xlfn.XLOOKUP(_xlfn.XLOOKUP(Tabell15[[#This Row],[Regnr]],Tabell1[Regnr],Tabell1[Mor],""),Tabell1[Regnr],Tabell1[HD],"")</f>
        <v/>
      </c>
    </row>
    <row r="9" spans="1:22" x14ac:dyDescent="0.25">
      <c r="A9" s="4" t="s">
        <v>20003</v>
      </c>
      <c r="B9" s="4" t="str">
        <f>+LOWER(LOWER(SUBSTITUTE(SUBSTITUTE(SUBSTITUTE(SUBSTITUTE(SUBSTITUTE(SUBSTITUTE(SUBSTITUTE(TRIM(Tabell15[[#This Row],[regnavn]])," ","_"),"æ","ae"),"ø","o"),"å","a"),"ä","a"),"ö","o"),"ü","u")))</f>
        <v>pieni_piia_av_vintervidda</v>
      </c>
      <c r="C9" s="4" t="s">
        <v>11086</v>
      </c>
      <c r="D9" s="4" t="str">
        <f>+IF(Tabell15[[#This Row],[Regnr]]=0,"",_xlfn.XLOOKUP(Tabell15[[#This Row],[Regnr]],Tabell1[Regnr],Tabell1[Kjønn],"Feil"))</f>
        <v>Tispe</v>
      </c>
      <c r="E9" s="4">
        <f>+IFERROR(YEAR(_xlfn.XLOOKUP(Tabell15[[#This Row],[Regnr]],Tabell1[Regnr],Tabell1[Født],"")),"")</f>
        <v>2020</v>
      </c>
      <c r="F9" s="4" t="s">
        <v>19992</v>
      </c>
      <c r="G9" s="4" t="str">
        <f>+IF(Tabell15[[#This Row],[Regnr]]=0,"",_xlfn.XLOOKUP(Tabell15[[#This Row],[Regnr]],Tabell1[Regnr],Tabell1[Navn],"Feil"))</f>
        <v>Pieni Piia av Vintervidda</v>
      </c>
      <c r="I9" s="4" t="s">
        <v>20004</v>
      </c>
      <c r="J9" s="4" t="s">
        <v>19994</v>
      </c>
      <c r="K9" s="4" t="str">
        <f>+IF(Tabell15[[#This Row],[Regnr]]=0,"",_xlfn.XLOOKUP(Tabell15[[#This Row],[Regnr]],Tabell1[Regnr],Tabell1[HD],"Feil"))</f>
        <v>A</v>
      </c>
      <c r="L9" s="4" t="str">
        <f>+IF(Tabell15[[#This Row],[Regnr]]=0,"",_xlfn.XLOOKUP(Tabell15[[#This Row],[Regnr]],Tabell1[Regnr],Tabell1[Øyne],"Feil"))</f>
        <v>PPM iris-linse &amp; Distichiasis/Ektopiske Cillier (2023)</v>
      </c>
      <c r="M9" s="4" t="str">
        <f>+IF(Tabell15[[#This Row],[Regnr]]=0,"",_xlfn.XLOOKUP(Tabell15[[#This Row],[Regnr]],Tabell1[Regnr],Tabell1[Oppdretter],"Feil"))</f>
        <v>Lauluten Christian/ Wahlquist Per Ola</v>
      </c>
      <c r="N9" s="4" t="s">
        <v>19995</v>
      </c>
      <c r="O9" s="4" t="str">
        <f>+IF(Tabell15[[#This Row],[Regnr]]=0,"",_xlfn.XLOOKUP(Tabell15[[#This Row],[Regnr]],Tabell1[Regnr],Tabell1[Navn2],"Feil"))</f>
        <v>Olvi av Vintervidda</v>
      </c>
      <c r="P9" s="4" t="str">
        <f>+_xlfn.XLOOKUP(_xlfn.XLOOKUP(Tabell15[[#This Row],[Regnr]],Tabell1[Regnr],Tabell1[Far],""),Tabell1[Regnr],Tabell1[HD],"")</f>
        <v>B</v>
      </c>
      <c r="R9" s="4" t="str">
        <f>+IF(Tabell15[[#This Row],[Regnr]]=0,"",_xlfn.XLOOKUP(Tabell15[[#This Row],[Regnr]],Tabell1[Regnr],Tabell1[Navn3],"Feil"))</f>
        <v>Pieni Pilvi av Vintervidda</v>
      </c>
      <c r="S9" s="4" t="str">
        <f>+_xlfn.XLOOKUP(_xlfn.XLOOKUP(Tabell15[[#This Row],[Regnr]],Tabell1[Regnr],Tabell1[Mor],""),Tabell1[Regnr],Tabell1[HD],"")</f>
        <v>C</v>
      </c>
    </row>
    <row r="10" spans="1:22" x14ac:dyDescent="0.25">
      <c r="A10" s="4" t="s">
        <v>20005</v>
      </c>
      <c r="B10" s="4" t="str">
        <f>+LOWER(LOWER(SUBSTITUTE(SUBSTITUTE(SUBSTITUTE(SUBSTITUTE(SUBSTITUTE(SUBSTITUTE(SUBSTITUTE(TRIM(Tabell15[[#This Row],[regnavn]])," ","_"),"æ","ae"),"ø","o"),"å","a"),"ä","a"),"ö","o"),"ü","u")))</f>
        <v>pieni_pasi_av_vintervidda</v>
      </c>
      <c r="C10" s="4" t="s">
        <v>11092</v>
      </c>
      <c r="D10" s="4" t="str">
        <f>+IF(Tabell15[[#This Row],[Regnr]]=0,"",_xlfn.XLOOKUP(Tabell15[[#This Row],[Regnr]],Tabell1[Regnr],Tabell1[Kjønn],"Feil"))</f>
        <v>Hannhund</v>
      </c>
      <c r="E10" s="4">
        <f>+IFERROR(YEAR(_xlfn.XLOOKUP(Tabell15[[#This Row],[Regnr]],Tabell1[Regnr],Tabell1[Født],"")),"")</f>
        <v>2020</v>
      </c>
      <c r="F10" s="4" t="s">
        <v>19999</v>
      </c>
      <c r="G10" s="4" t="str">
        <f>+IF(Tabell15[[#This Row],[Regnr]]=0,"",_xlfn.XLOOKUP(Tabell15[[#This Row],[Regnr]],Tabell1[Regnr],Tabell1[Navn],"Feil"))</f>
        <v>Pieni Pasi av Vintervidda</v>
      </c>
      <c r="I10" s="4" t="s">
        <v>20006</v>
      </c>
      <c r="J10" s="4" t="s">
        <v>19994</v>
      </c>
      <c r="K10" s="4" t="str">
        <f>+IF(Tabell15[[#This Row],[Regnr]]=0,"",_xlfn.XLOOKUP(Tabell15[[#This Row],[Regnr]],Tabell1[Regnr],Tabell1[HD],"Feil"))</f>
        <v>B</v>
      </c>
      <c r="L10" s="4" t="str">
        <f>+IF(Tabell15[[#This Row],[Regnr]]=0,"",_xlfn.XLOOKUP(Tabell15[[#This Row],[Regnr]],Tabell1[Regnr],Tabell1[Øyne],"Feil"))</f>
        <v>PPM iris (2024)</v>
      </c>
      <c r="M10" s="4" t="str">
        <f>+IF(Tabell15[[#This Row],[Regnr]]=0,"",_xlfn.XLOOKUP(Tabell15[[#This Row],[Regnr]],Tabell1[Regnr],Tabell1[Oppdretter],"Feil"))</f>
        <v>Lauluten Christian/ Wahlquist Per Ola</v>
      </c>
      <c r="N10" s="4" t="s">
        <v>19995</v>
      </c>
      <c r="O10" s="4" t="str">
        <f>+IF(Tabell15[[#This Row],[Regnr]]=0,"",_xlfn.XLOOKUP(Tabell15[[#This Row],[Regnr]],Tabell1[Regnr],Tabell1[Navn2],"Feil"))</f>
        <v>Olvi av Vintervidda</v>
      </c>
      <c r="P10" s="4" t="str">
        <f>+_xlfn.XLOOKUP(_xlfn.XLOOKUP(Tabell15[[#This Row],[Regnr]],Tabell1[Regnr],Tabell1[Far],""),Tabell1[Regnr],Tabell1[HD],"")</f>
        <v>B</v>
      </c>
      <c r="R10" s="4" t="str">
        <f>+IF(Tabell15[[#This Row],[Regnr]]=0,"",_xlfn.XLOOKUP(Tabell15[[#This Row],[Regnr]],Tabell1[Regnr],Tabell1[Navn3],"Feil"))</f>
        <v>Pieni Pilvi av Vintervidda</v>
      </c>
      <c r="S10" s="4" t="str">
        <f>+_xlfn.XLOOKUP(_xlfn.XLOOKUP(Tabell15[[#This Row],[Regnr]],Tabell1[Regnr],Tabell1[Mor],""),Tabell1[Regnr],Tabell1[HD],"")</f>
        <v>C</v>
      </c>
    </row>
    <row r="11" spans="1:22" x14ac:dyDescent="0.25">
      <c r="A11" s="4" t="s">
        <v>20007</v>
      </c>
      <c r="B11" s="4" t="str">
        <f>+LOWER(LOWER(SUBSTITUTE(SUBSTITUTE(SUBSTITUTE(SUBSTITUTE(SUBSTITUTE(SUBSTITUTE(SUBSTITUTE(TRIM(Tabell15[[#This Row],[regnavn]])," ","_"),"æ","ae"),"ø","o"),"å","a"),"ä","a"),"ö","o"),"ü","u")))</f>
        <v>pieni_piika_av_vintervidda</v>
      </c>
      <c r="C11" s="4" t="s">
        <v>11084</v>
      </c>
      <c r="D11" s="4" t="str">
        <f>+IF(Tabell15[[#This Row],[Regnr]]=0,"",_xlfn.XLOOKUP(Tabell15[[#This Row],[Regnr]],Tabell1[Regnr],Tabell1[Kjønn],"Feil"))</f>
        <v>Tispe</v>
      </c>
      <c r="E11" s="4">
        <f>+IFERROR(YEAR(_xlfn.XLOOKUP(Tabell15[[#This Row],[Regnr]],Tabell1[Regnr],Tabell1[Født],"")),"")</f>
        <v>2020</v>
      </c>
      <c r="F11" s="4" t="s">
        <v>20008</v>
      </c>
      <c r="G11" s="4" t="str">
        <f>+IF(Tabell15[[#This Row],[Regnr]]=0,"",_xlfn.XLOOKUP(Tabell15[[#This Row],[Regnr]],Tabell1[Regnr],Tabell1[Navn],"Feil"))</f>
        <v>Pieni Piika av Vintervidda</v>
      </c>
      <c r="I11" s="4" t="s">
        <v>20009</v>
      </c>
      <c r="J11" s="4" t="s">
        <v>19994</v>
      </c>
      <c r="K11" s="4" t="str">
        <f>+IF(Tabell15[[#This Row],[Regnr]]=0,"",_xlfn.XLOOKUP(Tabell15[[#This Row],[Regnr]],Tabell1[Regnr],Tabell1[HD],"Feil"))</f>
        <v>D</v>
      </c>
      <c r="L11" s="4" t="str">
        <f>+IF(Tabell15[[#This Row],[Regnr]]=0,"",_xlfn.XLOOKUP(Tabell15[[#This Row],[Regnr]],Tabell1[Regnr],Tabell1[Øyne],"Feil"))</f>
        <v>Intet påvist (2024)</v>
      </c>
      <c r="M11" s="4" t="str">
        <f>+IF(Tabell15[[#This Row],[Regnr]]=0,"",_xlfn.XLOOKUP(Tabell15[[#This Row],[Regnr]],Tabell1[Regnr],Tabell1[Oppdretter],"Feil"))</f>
        <v>Lauluten Christian/ Wahlquist Per Ola</v>
      </c>
      <c r="O11" s="4" t="str">
        <f>+IF(Tabell15[[#This Row],[Regnr]]=0,"",_xlfn.XLOOKUP(Tabell15[[#This Row],[Regnr]],Tabell1[Regnr],Tabell1[Navn2],"Feil"))</f>
        <v>Olvi av Vintervidda</v>
      </c>
      <c r="P11" s="4" t="str">
        <f>+_xlfn.XLOOKUP(_xlfn.XLOOKUP(Tabell15[[#This Row],[Regnr]],Tabell1[Regnr],Tabell1[Far],""),Tabell1[Regnr],Tabell1[HD],"")</f>
        <v>B</v>
      </c>
      <c r="R11" s="4" t="str">
        <f>+IF(Tabell15[[#This Row],[Regnr]]=0,"",_xlfn.XLOOKUP(Tabell15[[#This Row],[Regnr]],Tabell1[Regnr],Tabell1[Navn3],"Feil"))</f>
        <v>Pieni Pilvi av Vintervidda</v>
      </c>
      <c r="S11" s="4" t="str">
        <f>+_xlfn.XLOOKUP(_xlfn.XLOOKUP(Tabell15[[#This Row],[Regnr]],Tabell1[Regnr],Tabell1[Mor],""),Tabell1[Regnr],Tabell1[HD],"")</f>
        <v>C</v>
      </c>
    </row>
    <row r="12" spans="1:22" x14ac:dyDescent="0.25">
      <c r="A12" s="4" t="s">
        <v>20010</v>
      </c>
      <c r="B12" s="4" t="str">
        <f>+LOWER(LOWER(SUBSTITUTE(SUBSTITUTE(SUBSTITUTE(SUBSTITUTE(SUBSTITUTE(SUBSTITUTE(SUBSTITUTE(TRIM(Tabell15[[#This Row],[regnavn]])," ","_"),"æ","ae"),"ø","o"),"å","a"),"ä","a"),"ö","o"),"ü","u")))</f>
        <v>pieni_pentti_av_vintervidda</v>
      </c>
      <c r="C12" s="4" t="s">
        <v>11090</v>
      </c>
      <c r="D12" s="4" t="str">
        <f>+IF(Tabell15[[#This Row],[Regnr]]=0,"",_xlfn.XLOOKUP(Tabell15[[#This Row],[Regnr]],Tabell1[Regnr],Tabell1[Kjønn],"Feil"))</f>
        <v>Hannhund</v>
      </c>
      <c r="E12" s="4">
        <f>+IFERROR(YEAR(_xlfn.XLOOKUP(Tabell15[[#This Row],[Regnr]],Tabell1[Regnr],Tabell1[Født],"")),"")</f>
        <v>2020</v>
      </c>
      <c r="F12" s="4" t="s">
        <v>20008</v>
      </c>
      <c r="G12" s="4" t="str">
        <f>+IF(Tabell15[[#This Row],[Regnr]]=0,"",_xlfn.XLOOKUP(Tabell15[[#This Row],[Regnr]],Tabell1[Regnr],Tabell1[Navn],"Feil"))</f>
        <v>Pieni Pentti av Vintervidda</v>
      </c>
      <c r="I12" s="4" t="s">
        <v>11473</v>
      </c>
      <c r="J12" s="4" t="s">
        <v>19994</v>
      </c>
      <c r="K12" s="4" t="str">
        <f>+IF(Tabell15[[#This Row],[Regnr]]=0,"",_xlfn.XLOOKUP(Tabell15[[#This Row],[Regnr]],Tabell1[Regnr],Tabell1[HD],"Feil"))</f>
        <v>C</v>
      </c>
      <c r="L12" s="4" t="str">
        <f>+IF(Tabell15[[#This Row],[Regnr]]=0,"",_xlfn.XLOOKUP(Tabell15[[#This Row],[Regnr]],Tabell1[Regnr],Tabell1[Øyne],"Feil"))</f>
        <v/>
      </c>
      <c r="M12" s="4" t="str">
        <f>+IF(Tabell15[[#This Row],[Regnr]]=0,"",_xlfn.XLOOKUP(Tabell15[[#This Row],[Regnr]],Tabell1[Regnr],Tabell1[Oppdretter],"Feil"))</f>
        <v>Lauluten Christian/ Wahlquist Per Ola</v>
      </c>
      <c r="O12" s="4" t="str">
        <f>+IF(Tabell15[[#This Row],[Regnr]]=0,"",_xlfn.XLOOKUP(Tabell15[[#This Row],[Regnr]],Tabell1[Regnr],Tabell1[Navn2],"Feil"))</f>
        <v>Olvi av Vintervidda</v>
      </c>
      <c r="P12" s="4" t="str">
        <f>+_xlfn.XLOOKUP(_xlfn.XLOOKUP(Tabell15[[#This Row],[Regnr]],Tabell1[Regnr],Tabell1[Far],""),Tabell1[Regnr],Tabell1[HD],"")</f>
        <v>B</v>
      </c>
      <c r="R12" s="4" t="str">
        <f>+IF(Tabell15[[#This Row],[Regnr]]=0,"",_xlfn.XLOOKUP(Tabell15[[#This Row],[Regnr]],Tabell1[Regnr],Tabell1[Navn3],"Feil"))</f>
        <v>Pieni Pilvi av Vintervidda</v>
      </c>
      <c r="S12" s="4" t="str">
        <f>+_xlfn.XLOOKUP(_xlfn.XLOOKUP(Tabell15[[#This Row],[Regnr]],Tabell1[Regnr],Tabell1[Mor],""),Tabell1[Regnr],Tabell1[HD],"")</f>
        <v>C</v>
      </c>
    </row>
    <row r="13" spans="1:22" x14ac:dyDescent="0.25">
      <c r="A13" s="4" t="s">
        <v>20011</v>
      </c>
      <c r="B13" s="4" t="str">
        <f>+LOWER(LOWER(SUBSTITUTE(SUBSTITUTE(SUBSTITUTE(SUBSTITUTE(SUBSTITUTE(SUBSTITUTE(SUBSTITUTE(TRIM(Tabell15[[#This Row],[regnavn]])," ","_"),"æ","ae"),"ø","o"),"å","a"),"ä","a"),"ö","o"),"ü","u")))</f>
        <v>pieni_pyry_av_vintervidda</v>
      </c>
      <c r="C13" s="4" t="s">
        <v>11088</v>
      </c>
      <c r="D13" s="4" t="str">
        <f>+IF(Tabell15[[#This Row],[Regnr]]=0,"",_xlfn.XLOOKUP(Tabell15[[#This Row],[Regnr]],Tabell1[Regnr],Tabell1[Kjønn],"Feil"))</f>
        <v>Hannhund</v>
      </c>
      <c r="E13" s="4">
        <f>+IFERROR(YEAR(_xlfn.XLOOKUP(Tabell15[[#This Row],[Regnr]],Tabell1[Regnr],Tabell1[Født],"")),"")</f>
        <v>2020</v>
      </c>
      <c r="F13" s="4" t="s">
        <v>20008</v>
      </c>
      <c r="G13" s="4" t="str">
        <f>+IF(Tabell15[[#This Row],[Regnr]]=0,"",_xlfn.XLOOKUP(Tabell15[[#This Row],[Regnr]],Tabell1[Regnr],Tabell1[Navn],"Feil"))</f>
        <v>Pieni Pyry av Vintervidda</v>
      </c>
      <c r="I13" s="4" t="s">
        <v>20012</v>
      </c>
      <c r="J13" s="4" t="s">
        <v>19994</v>
      </c>
      <c r="K13" s="4" t="str">
        <f>+IF(Tabell15[[#This Row],[Regnr]]=0,"",_xlfn.XLOOKUP(Tabell15[[#This Row],[Regnr]],Tabell1[Regnr],Tabell1[HD],"Feil"))</f>
        <v/>
      </c>
      <c r="L13" s="4" t="str">
        <f>+IF(Tabell15[[#This Row],[Regnr]]=0,"",_xlfn.XLOOKUP(Tabell15[[#This Row],[Regnr]],Tabell1[Regnr],Tabell1[Øyne],"Feil"))</f>
        <v>PPM iris, lamina (2020)</v>
      </c>
      <c r="M13" s="4" t="str">
        <f>+IF(Tabell15[[#This Row],[Regnr]]=0,"",_xlfn.XLOOKUP(Tabell15[[#This Row],[Regnr]],Tabell1[Regnr],Tabell1[Oppdretter],"Feil"))</f>
        <v>Lauluten Christian/ Wahlquist Per Ola</v>
      </c>
      <c r="O13" s="4" t="str">
        <f>+IF(Tabell15[[#This Row],[Regnr]]=0,"",_xlfn.XLOOKUP(Tabell15[[#This Row],[Regnr]],Tabell1[Regnr],Tabell1[Navn2],"Feil"))</f>
        <v>Olvi av Vintervidda</v>
      </c>
      <c r="P13" s="4" t="str">
        <f>+_xlfn.XLOOKUP(_xlfn.XLOOKUP(Tabell15[[#This Row],[Regnr]],Tabell1[Regnr],Tabell1[Far],""),Tabell1[Regnr],Tabell1[HD],"")</f>
        <v>B</v>
      </c>
      <c r="R13" s="4" t="str">
        <f>+IF(Tabell15[[#This Row],[Regnr]]=0,"",_xlfn.XLOOKUP(Tabell15[[#This Row],[Regnr]],Tabell1[Regnr],Tabell1[Navn3],"Feil"))</f>
        <v>Pieni Pilvi av Vintervidda</v>
      </c>
      <c r="S13" s="4" t="str">
        <f>+_xlfn.XLOOKUP(_xlfn.XLOOKUP(Tabell15[[#This Row],[Regnr]],Tabell1[Regnr],Tabell1[Mor],""),Tabell1[Regnr],Tabell1[HD],"")</f>
        <v>C</v>
      </c>
    </row>
    <row r="14" spans="1:22" x14ac:dyDescent="0.25">
      <c r="B14" s="4" t="str">
        <f>+LOWER(LOWER(SUBSTITUTE(SUBSTITUTE(SUBSTITUTE(SUBSTITUTE(SUBSTITUTE(SUBSTITUTE(SUBSTITUTE(TRIM(Tabell15[[#This Row],[regnavn]])," ","_"),"æ","ae"),"ø","o"),"å","a"),"ä","a"),"ö","o"),"ü","u")))</f>
        <v/>
      </c>
      <c r="D14" s="4" t="str">
        <f>+IF(Tabell15[[#This Row],[Regnr]]=0,"",_xlfn.XLOOKUP(Tabell15[[#This Row],[Regnr]],Tabell1[Regnr],Tabell1[Kjønn],"Feil"))</f>
        <v/>
      </c>
      <c r="E14" s="4" t="str">
        <f>+IFERROR(YEAR(_xlfn.XLOOKUP(Tabell15[[#This Row],[Regnr]],Tabell1[Regnr],Tabell1[Født],"")),"")</f>
        <v/>
      </c>
      <c r="G14" s="4" t="str">
        <f>+IF(Tabell15[[#This Row],[Regnr]]=0,"",_xlfn.XLOOKUP(Tabell15[[#This Row],[Regnr]],Tabell1[Regnr],Tabell1[Navn],"Feil"))</f>
        <v/>
      </c>
      <c r="K14" s="4" t="str">
        <f>+IF(Tabell15[[#This Row],[Regnr]]=0,"",_xlfn.XLOOKUP(Tabell15[[#This Row],[Regnr]],Tabell1[Regnr],Tabell1[HD],"Feil"))</f>
        <v/>
      </c>
      <c r="L14" s="4" t="str">
        <f>+IF(Tabell15[[#This Row],[Regnr]]=0,"",_xlfn.XLOOKUP(Tabell15[[#This Row],[Regnr]],Tabell1[Regnr],Tabell1[Øyne],"Feil"))</f>
        <v/>
      </c>
      <c r="M14" s="4" t="str">
        <f>+IF(Tabell15[[#This Row],[Regnr]]=0,"",_xlfn.XLOOKUP(Tabell15[[#This Row],[Regnr]],Tabell1[Regnr],Tabell1[Oppdretter],"Feil"))</f>
        <v/>
      </c>
      <c r="O14" s="4" t="str">
        <f>+IF(Tabell15[[#This Row],[Regnr]]=0,"",_xlfn.XLOOKUP(Tabell15[[#This Row],[Regnr]],Tabell1[Regnr],Tabell1[Navn2],"Feil"))</f>
        <v/>
      </c>
      <c r="P14" s="4" t="str">
        <f>+_xlfn.XLOOKUP(_xlfn.XLOOKUP(Tabell15[[#This Row],[Regnr]],Tabell1[Regnr],Tabell1[Far],""),Tabell1[Regnr],Tabell1[HD],"")</f>
        <v/>
      </c>
      <c r="R14" s="4" t="str">
        <f>+IF(Tabell15[[#This Row],[Regnr]]=0,"",_xlfn.XLOOKUP(Tabell15[[#This Row],[Regnr]],Tabell1[Regnr],Tabell1[Navn3],"Feil"))</f>
        <v/>
      </c>
      <c r="S14" s="4" t="str">
        <f>+_xlfn.XLOOKUP(_xlfn.XLOOKUP(Tabell15[[#This Row],[Regnr]],Tabell1[Regnr],Tabell1[Mor],""),Tabell1[Regnr],Tabell1[HD],"")</f>
        <v/>
      </c>
    </row>
    <row r="15" spans="1:22" x14ac:dyDescent="0.25">
      <c r="A15" s="4" t="s">
        <v>20013</v>
      </c>
      <c r="B15" s="4" t="str">
        <f>+LOWER(LOWER(SUBSTITUTE(SUBSTITUTE(SUBSTITUTE(SUBSTITUTE(SUBSTITUTE(SUBSTITUTE(SUBSTITUTE(TRIM(Tabell15[[#This Row],[regnavn]])," ","_"),"æ","ae"),"ø","o"),"å","a"),"ä","a"),"ö","o"),"ü","u")))</f>
        <v>mustapilvi_av_vintervidda</v>
      </c>
      <c r="C15" s="4" t="s">
        <v>12541</v>
      </c>
      <c r="D15" s="4" t="str">
        <f>+IF(Tabell15[[#This Row],[Regnr]]=0,"",_xlfn.XLOOKUP(Tabell15[[#This Row],[Regnr]],Tabell1[Regnr],Tabell1[Kjønn],"Feil"))</f>
        <v>Hannhund</v>
      </c>
      <c r="E15" s="4">
        <f>+IFERROR(YEAR(_xlfn.XLOOKUP(Tabell15[[#This Row],[Regnr]],Tabell1[Regnr],Tabell1[Født],"")),"")</f>
        <v>2021</v>
      </c>
      <c r="F15" s="4" t="s">
        <v>19992</v>
      </c>
      <c r="G15" s="4" t="str">
        <f>+IF(Tabell15[[#This Row],[Regnr]]=0,"",_xlfn.XLOOKUP(Tabell15[[#This Row],[Regnr]],Tabell1[Regnr],Tabell1[Navn],"Feil"))</f>
        <v>Mustapilvi av Vintervidda</v>
      </c>
      <c r="I15" s="4" t="s">
        <v>20014</v>
      </c>
      <c r="J15" s="4" t="s">
        <v>19994</v>
      </c>
      <c r="K15" s="4" t="str">
        <f>+IF(Tabell15[[#This Row],[Regnr]]=0,"",_xlfn.XLOOKUP(Tabell15[[#This Row],[Regnr]],Tabell1[Regnr],Tabell1[HD],"Feil"))</f>
        <v>C</v>
      </c>
      <c r="L15" s="4" t="str">
        <f>+IF(Tabell15[[#This Row],[Regnr]]=0,"",_xlfn.XLOOKUP(Tabell15[[#This Row],[Regnr]],Tabell1[Regnr],Tabell1[Øyne],"Feil"))</f>
        <v>Intet påvist (2024)</v>
      </c>
      <c r="M15" s="4" t="str">
        <f>+IF(Tabell15[[#This Row],[Regnr]]=0,"",_xlfn.XLOOKUP(Tabell15[[#This Row],[Regnr]],Tabell1[Regnr],Tabell1[Oppdretter],"Feil"))</f>
        <v>Lauluten Christian/ Wahlquist Per Ola</v>
      </c>
      <c r="N15" s="4" t="s">
        <v>19995</v>
      </c>
      <c r="O15" s="4" t="str">
        <f>+IF(Tabell15[[#This Row],[Regnr]]=0,"",_xlfn.XLOOKUP(Tabell15[[#This Row],[Regnr]],Tabell1[Regnr],Tabell1[Navn2],"Feil"))</f>
        <v>Born To Rule Heat Wave</v>
      </c>
      <c r="P15" s="4" t="str">
        <f>+_xlfn.XLOOKUP(_xlfn.XLOOKUP(Tabell15[[#This Row],[Regnr]],Tabell1[Regnr],Tabell1[Far],""),Tabell1[Regnr],Tabell1[HD],"")</f>
        <v>A</v>
      </c>
      <c r="R15" s="4" t="str">
        <f>+IF(Tabell15[[#This Row],[Regnr]]=0,"",_xlfn.XLOOKUP(Tabell15[[#This Row],[Regnr]],Tabell1[Regnr],Tabell1[Navn3],"Feil"))</f>
        <v>Pieni Pilvi av Vintervidda</v>
      </c>
      <c r="S15" s="4" t="str">
        <f>+_xlfn.XLOOKUP(_xlfn.XLOOKUP(Tabell15[[#This Row],[Regnr]],Tabell1[Regnr],Tabell1[Mor],""),Tabell1[Regnr],Tabell1[HD],"")</f>
        <v>C</v>
      </c>
    </row>
    <row r="16" spans="1:22" x14ac:dyDescent="0.25">
      <c r="A16" s="4" t="s">
        <v>20015</v>
      </c>
      <c r="B16" s="4" t="str">
        <f>+LOWER(LOWER(SUBSTITUTE(SUBSTITUTE(SUBSTITUTE(SUBSTITUTE(SUBSTITUTE(SUBSTITUTE(SUBSTITUTE(TRIM(Tabell15[[#This Row],[regnavn]])," ","_"),"æ","ae"),"ø","o"),"å","a"),"ä","a"),"ö","o"),"ü","u")))</f>
        <v>ukkospilvi_av_vintervidda</v>
      </c>
      <c r="C16" s="4" t="s">
        <v>12535</v>
      </c>
      <c r="D16" s="4" t="str">
        <f>+IF(Tabell15[[#This Row],[Regnr]]=0,"",_xlfn.XLOOKUP(Tabell15[[#This Row],[Regnr]],Tabell1[Regnr],Tabell1[Kjønn],"Feil"))</f>
        <v>Tispe</v>
      </c>
      <c r="E16" s="4">
        <f>+IFERROR(YEAR(_xlfn.XLOOKUP(Tabell15[[#This Row],[Regnr]],Tabell1[Regnr],Tabell1[Født],"")),"")</f>
        <v>2021</v>
      </c>
      <c r="F16" s="4" t="s">
        <v>19999</v>
      </c>
      <c r="G16" s="4" t="str">
        <f>+IF(Tabell15[[#This Row],[Regnr]]=0,"",_xlfn.XLOOKUP(Tabell15[[#This Row],[Regnr]],Tabell1[Regnr],Tabell1[Navn],"Feil"))</f>
        <v>Ukkospilvi av Vintervidda</v>
      </c>
      <c r="I16" s="4" t="s">
        <v>2440</v>
      </c>
      <c r="J16" s="4" t="s">
        <v>19994</v>
      </c>
      <c r="K16" s="4" t="str">
        <f>+IF(Tabell15[[#This Row],[Regnr]]=0,"",_xlfn.XLOOKUP(Tabell15[[#This Row],[Regnr]],Tabell1[Regnr],Tabell1[HD],"Feil"))</f>
        <v>B</v>
      </c>
      <c r="L16" s="4" t="str">
        <f>+IF(Tabell15[[#This Row],[Regnr]]=0,"",_xlfn.XLOOKUP(Tabell15[[#This Row],[Regnr]],Tabell1[Regnr],Tabell1[Øyne],"Feil"))</f>
        <v>Intet påvist (2026)</v>
      </c>
      <c r="M16" s="4" t="str">
        <f>+IF(Tabell15[[#This Row],[Regnr]]=0,"",_xlfn.XLOOKUP(Tabell15[[#This Row],[Regnr]],Tabell1[Regnr],Tabell1[Oppdretter],"Feil"))</f>
        <v>Lauluten Christian/ Wahlquist Per Ola</v>
      </c>
      <c r="N16" s="4" t="s">
        <v>19995</v>
      </c>
      <c r="O16" s="4" t="str">
        <f>+IF(Tabell15[[#This Row],[Regnr]]=0,"",_xlfn.XLOOKUP(Tabell15[[#This Row],[Regnr]],Tabell1[Regnr],Tabell1[Navn2],"Feil"))</f>
        <v>Born To Rule Heat Wave</v>
      </c>
      <c r="P16" s="4" t="str">
        <f>+_xlfn.XLOOKUP(_xlfn.XLOOKUP(Tabell15[[#This Row],[Regnr]],Tabell1[Regnr],Tabell1[Far],""),Tabell1[Regnr],Tabell1[HD],"")</f>
        <v>A</v>
      </c>
      <c r="R16" s="4" t="str">
        <f>+IF(Tabell15[[#This Row],[Regnr]]=0,"",_xlfn.XLOOKUP(Tabell15[[#This Row],[Regnr]],Tabell1[Regnr],Tabell1[Navn3],"Feil"))</f>
        <v>Pieni Pilvi av Vintervidda</v>
      </c>
      <c r="S16" s="4" t="str">
        <f>+_xlfn.XLOOKUP(_xlfn.XLOOKUP(Tabell15[[#This Row],[Regnr]],Tabell1[Regnr],Tabell1[Mor],""),Tabell1[Regnr],Tabell1[HD],"")</f>
        <v>C</v>
      </c>
    </row>
    <row r="17" spans="1:19" x14ac:dyDescent="0.25">
      <c r="A17" s="4" t="s">
        <v>20016</v>
      </c>
      <c r="B17" s="4" t="str">
        <f>+LOWER(LOWER(SUBSTITUTE(SUBSTITUTE(SUBSTITUTE(SUBSTITUTE(SUBSTITUTE(SUBSTITUTE(SUBSTITUTE(TRIM(Tabell15[[#This Row],[regnavn]])," ","_"),"æ","ae"),"ø","o"),"å","a"),"ä","a"),"ö","o"),"ü","u")))</f>
        <v>sadepilvi_av_vintervidda</v>
      </c>
      <c r="C17" s="4" t="s">
        <v>12537</v>
      </c>
      <c r="D17" s="4" t="str">
        <f>+IF(Tabell15[[#This Row],[Regnr]]=0,"",_xlfn.XLOOKUP(Tabell15[[#This Row],[Regnr]],Tabell1[Regnr],Tabell1[Kjønn],"Feil"))</f>
        <v>Tispe</v>
      </c>
      <c r="E17" s="4">
        <f>+IFERROR(YEAR(_xlfn.XLOOKUP(Tabell15[[#This Row],[Regnr]],Tabell1[Regnr],Tabell1[Født],"")),"")</f>
        <v>2021</v>
      </c>
      <c r="F17" s="4" t="s">
        <v>20008</v>
      </c>
      <c r="G17" s="4" t="str">
        <f>+IF(Tabell15[[#This Row],[Regnr]]=0,"",_xlfn.XLOOKUP(Tabell15[[#This Row],[Regnr]],Tabell1[Regnr],Tabell1[Navn],"Feil"))</f>
        <v>Sadepilvi av Vintervidda</v>
      </c>
      <c r="I17" s="4" t="s">
        <v>20017</v>
      </c>
      <c r="J17" s="4" t="s">
        <v>19994</v>
      </c>
      <c r="K17" s="4" t="str">
        <f>+IF(Tabell15[[#This Row],[Regnr]]=0,"",_xlfn.XLOOKUP(Tabell15[[#This Row],[Regnr]],Tabell1[Regnr],Tabell1[HD],"Feil"))</f>
        <v>B</v>
      </c>
      <c r="L17" s="4" t="str">
        <f>+IF(Tabell15[[#This Row],[Regnr]]=0,"",_xlfn.XLOOKUP(Tabell15[[#This Row],[Regnr]],Tabell1[Regnr],Tabell1[Øyne],"Feil"))</f>
        <v>Intet påvist (2026)</v>
      </c>
      <c r="M17" s="4" t="str">
        <f>+IF(Tabell15[[#This Row],[Regnr]]=0,"",_xlfn.XLOOKUP(Tabell15[[#This Row],[Regnr]],Tabell1[Regnr],Tabell1[Oppdretter],"Feil"))</f>
        <v>Lauluten Christian/ Wahlquist Per Ola</v>
      </c>
      <c r="O17" s="4" t="str">
        <f>+IF(Tabell15[[#This Row],[Regnr]]=0,"",_xlfn.XLOOKUP(Tabell15[[#This Row],[Regnr]],Tabell1[Regnr],Tabell1[Navn2],"Feil"))</f>
        <v>Born To Rule Heat Wave</v>
      </c>
      <c r="P17" s="4" t="str">
        <f>+_xlfn.XLOOKUP(_xlfn.XLOOKUP(Tabell15[[#This Row],[Regnr]],Tabell1[Regnr],Tabell1[Far],""),Tabell1[Regnr],Tabell1[HD],"")</f>
        <v>A</v>
      </c>
      <c r="R17" s="4" t="str">
        <f>+IF(Tabell15[[#This Row],[Regnr]]=0,"",_xlfn.XLOOKUP(Tabell15[[#This Row],[Regnr]],Tabell1[Regnr],Tabell1[Navn3],"Feil"))</f>
        <v>Pieni Pilvi av Vintervidda</v>
      </c>
      <c r="S17" s="4" t="str">
        <f>+_xlfn.XLOOKUP(_xlfn.XLOOKUP(Tabell15[[#This Row],[Regnr]],Tabell1[Regnr],Tabell1[Mor],""),Tabell1[Regnr],Tabell1[HD],"")</f>
        <v>C</v>
      </c>
    </row>
    <row r="18" spans="1:19" x14ac:dyDescent="0.25">
      <c r="A18" s="4" t="s">
        <v>20018</v>
      </c>
      <c r="B18" s="4" t="str">
        <f>+LOWER(LOWER(SUBSTITUTE(SUBSTITUTE(SUBSTITUTE(SUBSTITUTE(SUBSTITUTE(SUBSTITUTE(SUBSTITUTE(TRIM(Tabell15[[#This Row],[regnavn]])," ","_"),"æ","ae"),"ø","o"),"å","a"),"ä","a"),"ö","o"),"ü","u")))</f>
        <v>myrskypilvi_av_vintervidda</v>
      </c>
      <c r="C18" s="4" t="s">
        <v>12539</v>
      </c>
      <c r="D18" s="4" t="str">
        <f>+IF(Tabell15[[#This Row],[Regnr]]=0,"",_xlfn.XLOOKUP(Tabell15[[#This Row],[Regnr]],Tabell1[Regnr],Tabell1[Kjønn],"Feil"))</f>
        <v>Tispe</v>
      </c>
      <c r="E18" s="4">
        <f>+IFERROR(YEAR(_xlfn.XLOOKUP(Tabell15[[#This Row],[Regnr]],Tabell1[Regnr],Tabell1[Født],"")),"")</f>
        <v>2021</v>
      </c>
      <c r="F18" s="4" t="s">
        <v>20008</v>
      </c>
      <c r="G18" s="4" t="str">
        <f>+IF(Tabell15[[#This Row],[Regnr]]=0,"",_xlfn.XLOOKUP(Tabell15[[#This Row],[Regnr]],Tabell1[Regnr],Tabell1[Navn],"Feil"))</f>
        <v>Myrskypilvi av Vintervidda</v>
      </c>
      <c r="I18" s="4" t="s">
        <v>20019</v>
      </c>
      <c r="J18" s="4" t="s">
        <v>19994</v>
      </c>
      <c r="K18" s="4" t="str">
        <f>+IF(Tabell15[[#This Row],[Regnr]]=0,"",_xlfn.XLOOKUP(Tabell15[[#This Row],[Regnr]],Tabell1[Regnr],Tabell1[HD],"Feil"))</f>
        <v>B</v>
      </c>
      <c r="L18" s="4" t="str">
        <f>+IF(Tabell15[[#This Row],[Regnr]]=0,"",_xlfn.XLOOKUP(Tabell15[[#This Row],[Regnr]],Tabell1[Regnr],Tabell1[Øyne],"Feil"))</f>
        <v>Intet påvist (2022)</v>
      </c>
      <c r="M18" s="4" t="str">
        <f>+IF(Tabell15[[#This Row],[Regnr]]=0,"",_xlfn.XLOOKUP(Tabell15[[#This Row],[Regnr]],Tabell1[Regnr],Tabell1[Oppdretter],"Feil"))</f>
        <v>Lauluten Christian/ Wahlquist Per Ola</v>
      </c>
      <c r="O18" s="4" t="str">
        <f>+IF(Tabell15[[#This Row],[Regnr]]=0,"",_xlfn.XLOOKUP(Tabell15[[#This Row],[Regnr]],Tabell1[Regnr],Tabell1[Navn2],"Feil"))</f>
        <v>Born To Rule Heat Wave</v>
      </c>
      <c r="P18" s="4" t="str">
        <f>+_xlfn.XLOOKUP(_xlfn.XLOOKUP(Tabell15[[#This Row],[Regnr]],Tabell1[Regnr],Tabell1[Far],""),Tabell1[Regnr],Tabell1[HD],"")</f>
        <v>A</v>
      </c>
      <c r="R18" s="4" t="str">
        <f>+IF(Tabell15[[#This Row],[Regnr]]=0,"",_xlfn.XLOOKUP(Tabell15[[#This Row],[Regnr]],Tabell1[Regnr],Tabell1[Navn3],"Feil"))</f>
        <v>Pieni Pilvi av Vintervidda</v>
      </c>
      <c r="S18" s="4" t="str">
        <f>+_xlfn.XLOOKUP(_xlfn.XLOOKUP(Tabell15[[#This Row],[Regnr]],Tabell1[Regnr],Tabell1[Mor],""),Tabell1[Regnr],Tabell1[HD],"")</f>
        <v>C</v>
      </c>
    </row>
    <row r="19" spans="1:19" x14ac:dyDescent="0.25">
      <c r="B19" s="4" t="str">
        <f>+LOWER(LOWER(SUBSTITUTE(SUBSTITUTE(SUBSTITUTE(SUBSTITUTE(SUBSTITUTE(SUBSTITUTE(SUBSTITUTE(TRIM(Tabell15[[#This Row],[regnavn]])," ","_"),"æ","ae"),"ø","o"),"å","a"),"ä","a"),"ö","o"),"ü","u")))</f>
        <v/>
      </c>
      <c r="D19" s="4" t="str">
        <f>+IF(Tabell15[[#This Row],[Regnr]]=0,"",_xlfn.XLOOKUP(Tabell15[[#This Row],[Regnr]],Tabell1[Regnr],Tabell1[Kjønn],"Feil"))</f>
        <v/>
      </c>
      <c r="E19" s="4" t="str">
        <f>+IFERROR(YEAR(_xlfn.XLOOKUP(Tabell15[[#This Row],[Regnr]],Tabell1[Regnr],Tabell1[Født],"")),"")</f>
        <v/>
      </c>
      <c r="G19" s="4" t="str">
        <f>+IF(Tabell15[[#This Row],[Regnr]]=0,"",_xlfn.XLOOKUP(Tabell15[[#This Row],[Regnr]],Tabell1[Regnr],Tabell1[Navn],"Feil"))</f>
        <v/>
      </c>
      <c r="K19" s="4" t="str">
        <f>+IF(Tabell15[[#This Row],[Regnr]]=0,"",_xlfn.XLOOKUP(Tabell15[[#This Row],[Regnr]],Tabell1[Regnr],Tabell1[HD],"Feil"))</f>
        <v/>
      </c>
      <c r="L19" s="4" t="str">
        <f>+IF(Tabell15[[#This Row],[Regnr]]=0,"",_xlfn.XLOOKUP(Tabell15[[#This Row],[Regnr]],Tabell1[Regnr],Tabell1[Øyne],"Feil"))</f>
        <v/>
      </c>
      <c r="M19" s="4" t="str">
        <f>+IF(Tabell15[[#This Row],[Regnr]]=0,"",_xlfn.XLOOKUP(Tabell15[[#This Row],[Regnr]],Tabell1[Regnr],Tabell1[Oppdretter],"Feil"))</f>
        <v/>
      </c>
      <c r="O19" s="4" t="str">
        <f>+IF(Tabell15[[#This Row],[Regnr]]=0,"",_xlfn.XLOOKUP(Tabell15[[#This Row],[Regnr]],Tabell1[Regnr],Tabell1[Navn2],"Feil"))</f>
        <v/>
      </c>
      <c r="P19" s="4" t="str">
        <f>+_xlfn.XLOOKUP(_xlfn.XLOOKUP(Tabell15[[#This Row],[Regnr]],Tabell1[Regnr],Tabell1[Far],""),Tabell1[Regnr],Tabell1[HD],"")</f>
        <v/>
      </c>
      <c r="R19" s="4" t="str">
        <f>+IF(Tabell15[[#This Row],[Regnr]]=0,"",_xlfn.XLOOKUP(Tabell15[[#This Row],[Regnr]],Tabell1[Regnr],Tabell1[Navn3],"Feil"))</f>
        <v/>
      </c>
      <c r="S19" s="4" t="str">
        <f>+_xlfn.XLOOKUP(_xlfn.XLOOKUP(Tabell15[[#This Row],[Regnr]],Tabell1[Regnr],Tabell1[Mor],""),Tabell1[Regnr],Tabell1[HD],"")</f>
        <v/>
      </c>
    </row>
    <row r="20" spans="1:19" x14ac:dyDescent="0.25">
      <c r="A20" s="4" t="s">
        <v>20020</v>
      </c>
      <c r="B20" s="4" t="str">
        <f>+LOWER(LOWER(SUBSTITUTE(SUBSTITUTE(SUBSTITUTE(SUBSTITUTE(SUBSTITUTE(SUBSTITUTE(SUBSTITUTE(TRIM(Tabell15[[#This Row],[regnavn]])," ","_"),"æ","ae"),"ø","o"),"å","a"),"ä","a"),"ö","o"),"ü","u")))</f>
        <v>tammi_av_ailupii</v>
      </c>
      <c r="C20" s="4" t="s">
        <v>16033</v>
      </c>
      <c r="D20" s="4" t="str">
        <f>+IF(Tabell15[[#This Row],[Regnr]]=0,"",_xlfn.XLOOKUP(Tabell15[[#This Row],[Regnr]],Tabell1[Regnr],Tabell1[Kjønn],"Feil"))</f>
        <v>Tispe</v>
      </c>
      <c r="E20" s="4">
        <f>+IFERROR(YEAR(_xlfn.XLOOKUP(Tabell15[[#This Row],[Regnr]],Tabell1[Regnr],Tabell1[Født],"")),"")</f>
        <v>2023</v>
      </c>
      <c r="F20" s="4" t="s">
        <v>20008</v>
      </c>
      <c r="G20" s="4" t="str">
        <f>+IF(Tabell15[[#This Row],[Regnr]]=0,"",_xlfn.XLOOKUP(Tabell15[[#This Row],[Regnr]],Tabell1[Regnr],Tabell1[Navn],"Feil"))</f>
        <v>Tammi av Ailupii</v>
      </c>
      <c r="I20" s="4" t="s">
        <v>6290</v>
      </c>
      <c r="J20" s="4" t="s">
        <v>19994</v>
      </c>
      <c r="K20" s="4" t="str">
        <f>+IF(Tabell15[[#This Row],[Regnr]]=0,"",_xlfn.XLOOKUP(Tabell15[[#This Row],[Regnr]],Tabell1[Regnr],Tabell1[HD],"Feil"))</f>
        <v>C</v>
      </c>
      <c r="L20" s="4" t="str">
        <f>+IF(Tabell15[[#This Row],[Regnr]]=0,"",_xlfn.XLOOKUP(Tabell15[[#This Row],[Regnr]],Tabell1[Regnr],Tabell1[Øyne],"Feil"))</f>
        <v>Intet påvist (2025)</v>
      </c>
      <c r="M20" s="4" t="str">
        <f>+IF(Tabell15[[#This Row],[Regnr]]=0,"",_xlfn.XLOOKUP(Tabell15[[#This Row],[Regnr]],Tabell1[Regnr],Tabell1[Oppdretter],"Feil"))</f>
        <v>Korsvik Amalie</v>
      </c>
      <c r="O20" s="4" t="str">
        <f>+IF(Tabell15[[#This Row],[Regnr]]=0,"",_xlfn.XLOOKUP(Tabell15[[#This Row],[Regnr]],Tabell1[Regnr],Tabell1[Navn2],"Feil"))</f>
        <v>Dagolas Santa's Magic Moment</v>
      </c>
      <c r="P20" s="4" t="str">
        <f>+_xlfn.XLOOKUP(_xlfn.XLOOKUP(Tabell15[[#This Row],[Regnr]],Tabell1[Regnr],Tabell1[Far],""),Tabell1[Regnr],Tabell1[HD],"")</f>
        <v>C</v>
      </c>
      <c r="R20" s="4" t="str">
        <f>+IF(Tabell15[[#This Row],[Regnr]]=0,"",_xlfn.XLOOKUP(Tabell15[[#This Row],[Regnr]],Tabell1[Regnr],Tabell1[Navn3],"Feil"))</f>
        <v>Pieni Piia av Vintervidda</v>
      </c>
      <c r="S20" s="4" t="str">
        <f>+_xlfn.XLOOKUP(_xlfn.XLOOKUP(Tabell15[[#This Row],[Regnr]],Tabell1[Regnr],Tabell1[Mor],""),Tabell1[Regnr],Tabell1[HD],"")</f>
        <v>A</v>
      </c>
    </row>
    <row r="21" spans="1:19" x14ac:dyDescent="0.25">
      <c r="A21" s="4" t="s">
        <v>20021</v>
      </c>
      <c r="B21" s="4" t="str">
        <f>+LOWER(LOWER(SUBSTITUTE(SUBSTITUTE(SUBSTITUTE(SUBSTITUTE(SUBSTITUTE(SUBSTITUTE(SUBSTITUTE(TRIM(Tabell15[[#This Row],[regnavn]])," ","_"),"æ","ae"),"ø","o"),"å","a"),"ä","a"),"ö","o"),"ü","u")))</f>
        <v>haapa_av_ailupii</v>
      </c>
      <c r="C21" s="4" t="s">
        <v>16028</v>
      </c>
      <c r="D21" s="4" t="str">
        <f>+IF(Tabell15[[#This Row],[Regnr]]=0,"",_xlfn.XLOOKUP(Tabell15[[#This Row],[Regnr]],Tabell1[Regnr],Tabell1[Kjønn],"Feil"))</f>
        <v>Tispe</v>
      </c>
      <c r="E21" s="4">
        <f>+IFERROR(YEAR(_xlfn.XLOOKUP(Tabell15[[#This Row],[Regnr]],Tabell1[Regnr],Tabell1[Født],"")),"")</f>
        <v>2023</v>
      </c>
      <c r="F21" s="4" t="s">
        <v>20008</v>
      </c>
      <c r="G21" s="4" t="str">
        <f>+IF(Tabell15[[#This Row],[Regnr]]=0,"",_xlfn.XLOOKUP(Tabell15[[#This Row],[Regnr]],Tabell1[Regnr],Tabell1[Navn],"Feil"))</f>
        <v>Haapa av Ailupii</v>
      </c>
      <c r="I21" s="4" t="s">
        <v>6748</v>
      </c>
      <c r="J21" s="4" t="s">
        <v>19994</v>
      </c>
      <c r="K21" s="4" t="str">
        <f>+IF(Tabell15[[#This Row],[Regnr]]=0,"",_xlfn.XLOOKUP(Tabell15[[#This Row],[Regnr]],Tabell1[Regnr],Tabell1[HD],"Feil"))</f>
        <v>B</v>
      </c>
      <c r="L21" s="4" t="s">
        <v>20022</v>
      </c>
      <c r="M21" s="4" t="str">
        <f>+IF(Tabell15[[#This Row],[Regnr]]=0,"",_xlfn.XLOOKUP(Tabell15[[#This Row],[Regnr]],Tabell1[Regnr],Tabell1[Oppdretter],"Feil"))</f>
        <v>Korsvik Amalie</v>
      </c>
      <c r="N21" s="4" t="s">
        <v>19995</v>
      </c>
      <c r="O21" s="4" t="str">
        <f>+IF(Tabell15[[#This Row],[Regnr]]=0,"",_xlfn.XLOOKUP(Tabell15[[#This Row],[Regnr]],Tabell1[Regnr],Tabell1[Navn2],"Feil"))</f>
        <v>Dagolas Santa's Magic Moment</v>
      </c>
      <c r="P21" s="4" t="str">
        <f>+_xlfn.XLOOKUP(_xlfn.XLOOKUP(Tabell15[[#This Row],[Regnr]],Tabell1[Regnr],Tabell1[Far],""),Tabell1[Regnr],Tabell1[HD],"")</f>
        <v>C</v>
      </c>
      <c r="R21" s="4" t="str">
        <f>+IF(Tabell15[[#This Row],[Regnr]]=0,"",_xlfn.XLOOKUP(Tabell15[[#This Row],[Regnr]],Tabell1[Regnr],Tabell1[Navn3],"Feil"))</f>
        <v>Pieni Piia av Vintervidda</v>
      </c>
      <c r="S21" s="4" t="str">
        <f>+_xlfn.XLOOKUP(_xlfn.XLOOKUP(Tabell15[[#This Row],[Regnr]],Tabell1[Regnr],Tabell1[Mor],""),Tabell1[Regnr],Tabell1[HD],"")</f>
        <v>A</v>
      </c>
    </row>
    <row r="22" spans="1:19" x14ac:dyDescent="0.25">
      <c r="A22" s="4" t="s">
        <v>20023</v>
      </c>
      <c r="B22" s="4" t="str">
        <f>+LOWER(LOWER(SUBSTITUTE(SUBSTITUTE(SUBSTITUTE(SUBSTITUTE(SUBSTITUTE(SUBSTITUTE(SUBSTITUTE(TRIM(Tabell15[[#This Row],[regnavn]])," ","_"),"æ","ae"),"ø","o"),"å","a"),"ä","a"),"ö","o"),"ü","u")))</f>
        <v>yleista_av_ailupii</v>
      </c>
      <c r="C22" s="4" t="s">
        <v>16031</v>
      </c>
      <c r="D22" s="4" t="str">
        <f>+IF(Tabell15[[#This Row],[Regnr]]=0,"",_xlfn.XLOOKUP(Tabell15[[#This Row],[Regnr]],Tabell1[Regnr],Tabell1[Kjønn],"Feil"))</f>
        <v>Tispe</v>
      </c>
      <c r="E22" s="4">
        <f>+IFERROR(YEAR(_xlfn.XLOOKUP(Tabell15[[#This Row],[Regnr]],Tabell1[Regnr],Tabell1[Født],"")),"")</f>
        <v>2023</v>
      </c>
      <c r="F22" s="4" t="s">
        <v>20008</v>
      </c>
      <c r="G22" s="4" t="str">
        <f>+IF(Tabell15[[#This Row],[Regnr]]=0,"",_xlfn.XLOOKUP(Tabell15[[#This Row],[Regnr]],Tabell1[Regnr],Tabell1[Navn],"Feil"))</f>
        <v>Yleistä av Ailupii</v>
      </c>
      <c r="J22" s="4" t="s">
        <v>19994</v>
      </c>
      <c r="K22" s="4" t="str">
        <f>+IF(Tabell15[[#This Row],[Regnr]]=0,"",_xlfn.XLOOKUP(Tabell15[[#This Row],[Regnr]],Tabell1[Regnr],Tabell1[HD],"Feil"))</f>
        <v>A</v>
      </c>
      <c r="L22" s="4" t="str">
        <f>+IF(Tabell15[[#This Row],[Regnr]]=0,"",_xlfn.XLOOKUP(Tabell15[[#This Row],[Regnr]],Tabell1[Regnr],Tabell1[Øyne],"Feil"))</f>
        <v/>
      </c>
      <c r="M22" s="4" t="str">
        <f>+IF(Tabell15[[#This Row],[Regnr]]=0,"",_xlfn.XLOOKUP(Tabell15[[#This Row],[Regnr]],Tabell1[Regnr],Tabell1[Oppdretter],"Feil"))</f>
        <v>Korsvik Amalie</v>
      </c>
      <c r="O22" s="4" t="str">
        <f>+IF(Tabell15[[#This Row],[Regnr]]=0,"",_xlfn.XLOOKUP(Tabell15[[#This Row],[Regnr]],Tabell1[Regnr],Tabell1[Navn2],"Feil"))</f>
        <v>Dagolas Santa's Magic Moment</v>
      </c>
      <c r="P22" s="4" t="str">
        <f>+_xlfn.XLOOKUP(_xlfn.XLOOKUP(Tabell15[[#This Row],[Regnr]],Tabell1[Regnr],Tabell1[Far],""),Tabell1[Regnr],Tabell1[HD],"")</f>
        <v>C</v>
      </c>
      <c r="R22" s="4" t="str">
        <f>+IF(Tabell15[[#This Row],[Regnr]]=0,"",_xlfn.XLOOKUP(Tabell15[[#This Row],[Regnr]],Tabell1[Regnr],Tabell1[Navn3],"Feil"))</f>
        <v>Pieni Piia av Vintervidda</v>
      </c>
      <c r="S22" s="4" t="str">
        <f>+_xlfn.XLOOKUP(_xlfn.XLOOKUP(Tabell15[[#This Row],[Regnr]],Tabell1[Regnr],Tabell1[Mor],""),Tabell1[Regnr],Tabell1[HD],"")</f>
        <v>A</v>
      </c>
    </row>
    <row r="23" spans="1:19" x14ac:dyDescent="0.25">
      <c r="A23" s="4" t="s">
        <v>20024</v>
      </c>
      <c r="B23" s="4" t="str">
        <f>+LOWER(LOWER(SUBSTITUTE(SUBSTITUTE(SUBSTITUTE(SUBSTITUTE(SUBSTITUTE(SUBSTITUTE(SUBSTITUTE(TRIM(Tabell15[[#This Row],[regnavn]])," ","_"),"æ","ae"),"ø","o"),"å","a"),"ä","a"),"ö","o"),"ü","u")))</f>
        <v>koivu_av_ailupii</v>
      </c>
      <c r="C23" s="4" t="s">
        <v>16037</v>
      </c>
      <c r="D23" s="4" t="str">
        <f>+IF(Tabell15[[#This Row],[Regnr]]=0,"",_xlfn.XLOOKUP(Tabell15[[#This Row],[Regnr]],Tabell1[Regnr],Tabell1[Kjønn],"Feil"))</f>
        <v>Hannhund</v>
      </c>
      <c r="E23" s="4">
        <f>+IFERROR(YEAR(_xlfn.XLOOKUP(Tabell15[[#This Row],[Regnr]],Tabell1[Regnr],Tabell1[Født],"")),"")</f>
        <v>2023</v>
      </c>
      <c r="F23" s="4" t="s">
        <v>20008</v>
      </c>
      <c r="G23" s="4" t="str">
        <f>+IF(Tabell15[[#This Row],[Regnr]]=0,"",_xlfn.XLOOKUP(Tabell15[[#This Row],[Regnr]],Tabell1[Regnr],Tabell1[Navn],"Feil"))</f>
        <v>Koivu av Ailupii</v>
      </c>
      <c r="I23" s="4" t="s">
        <v>7533</v>
      </c>
      <c r="J23" s="4" t="s">
        <v>19994</v>
      </c>
      <c r="K23" s="4" t="str">
        <f>+IF(Tabell15[[#This Row],[Regnr]]=0,"",_xlfn.XLOOKUP(Tabell15[[#This Row],[Regnr]],Tabell1[Regnr],Tabell1[HD],"Feil"))</f>
        <v>A</v>
      </c>
      <c r="L23" s="4" t="s">
        <v>20022</v>
      </c>
      <c r="M23" s="4" t="str">
        <f>+IF(Tabell15[[#This Row],[Regnr]]=0,"",_xlfn.XLOOKUP(Tabell15[[#This Row],[Regnr]],Tabell1[Regnr],Tabell1[Oppdretter],"Feil"))</f>
        <v>Korsvik Amalie</v>
      </c>
      <c r="O23" s="4" t="str">
        <f>+IF(Tabell15[[#This Row],[Regnr]]=0,"",_xlfn.XLOOKUP(Tabell15[[#This Row],[Regnr]],Tabell1[Regnr],Tabell1[Navn2],"Feil"))</f>
        <v>Dagolas Santa's Magic Moment</v>
      </c>
      <c r="P23" s="4" t="str">
        <f>+_xlfn.XLOOKUP(_xlfn.XLOOKUP(Tabell15[[#This Row],[Regnr]],Tabell1[Regnr],Tabell1[Far],""),Tabell1[Regnr],Tabell1[HD],"")</f>
        <v>C</v>
      </c>
      <c r="R23" s="4" t="str">
        <f>+IF(Tabell15[[#This Row],[Regnr]]=0,"",_xlfn.XLOOKUP(Tabell15[[#This Row],[Regnr]],Tabell1[Regnr],Tabell1[Navn3],"Feil"))</f>
        <v>Pieni Piia av Vintervidda</v>
      </c>
      <c r="S23" s="4" t="str">
        <f>+_xlfn.XLOOKUP(_xlfn.XLOOKUP(Tabell15[[#This Row],[Regnr]],Tabell1[Regnr],Tabell1[Mor],""),Tabell1[Regnr],Tabell1[HD],"")</f>
        <v>A</v>
      </c>
    </row>
    <row r="24" spans="1:19" x14ac:dyDescent="0.25">
      <c r="A24" s="4" t="s">
        <v>16222</v>
      </c>
      <c r="B24" s="4" t="str">
        <f>+LOWER(LOWER(SUBSTITUTE(SUBSTITUTE(SUBSTITUTE(SUBSTITUTE(SUBSTITUTE(SUBSTITUTE(SUBSTITUTE(TRIM(Tabell15[[#This Row],[regnavn]])," ","_"),"æ","ae"),"ø","o"),"å","a"),"ä","a"),"ö","o"),"ü","u")))</f>
        <v>mati_av_ailupii</v>
      </c>
      <c r="C24" s="4" t="s">
        <v>16035</v>
      </c>
      <c r="D24" s="4" t="str">
        <f>+IF(Tabell15[[#This Row],[Regnr]]=0,"",_xlfn.XLOOKUP(Tabell15[[#This Row],[Regnr]],Tabell1[Regnr],Tabell1[Kjønn],"Feil"))</f>
        <v>Hannhund</v>
      </c>
      <c r="E24" s="4">
        <f>+IFERROR(YEAR(_xlfn.XLOOKUP(Tabell15[[#This Row],[Regnr]],Tabell1[Regnr],Tabell1[Født],"")),"")</f>
        <v>2023</v>
      </c>
      <c r="F24" s="4" t="s">
        <v>19999</v>
      </c>
      <c r="G24" s="4" t="str">
        <f>+IF(Tabell15[[#This Row],[Regnr]]=0,"",_xlfn.XLOOKUP(Tabell15[[#This Row],[Regnr]],Tabell1[Regnr],Tabell1[Navn],"Feil"))</f>
        <v>Mäti av Ailupii</v>
      </c>
      <c r="I24" s="4" t="s">
        <v>1565</v>
      </c>
      <c r="J24" s="4" t="s">
        <v>19994</v>
      </c>
      <c r="K24" s="4" t="str">
        <f>+IF(Tabell15[[#This Row],[Regnr]]=0,"",_xlfn.XLOOKUP(Tabell15[[#This Row],[Regnr]],Tabell1[Regnr],Tabell1[HD],"Feil"))</f>
        <v>C</v>
      </c>
      <c r="L24" s="4" t="str">
        <f>+IF(Tabell15[[#This Row],[Regnr]]=0,"",_xlfn.XLOOKUP(Tabell15[[#This Row],[Regnr]],Tabell1[Regnr],Tabell1[Øyne],"Feil"))</f>
        <v>PPM iris (2024)</v>
      </c>
      <c r="M24" s="4" t="str">
        <f>+IF(Tabell15[[#This Row],[Regnr]]=0,"",_xlfn.XLOOKUP(Tabell15[[#This Row],[Regnr]],Tabell1[Regnr],Tabell1[Oppdretter],"Feil"))</f>
        <v>Korsvik Amalie</v>
      </c>
      <c r="N24" s="4" t="s">
        <v>19995</v>
      </c>
      <c r="O24" s="4" t="str">
        <f>+IF(Tabell15[[#This Row],[Regnr]]=0,"",_xlfn.XLOOKUP(Tabell15[[#This Row],[Regnr]],Tabell1[Regnr],Tabell1[Navn2],"Feil"))</f>
        <v>Dagolas Santa's Magic Moment</v>
      </c>
      <c r="P24" s="4" t="str">
        <f>+_xlfn.XLOOKUP(_xlfn.XLOOKUP(Tabell15[[#This Row],[Regnr]],Tabell1[Regnr],Tabell1[Far],""),Tabell1[Regnr],Tabell1[HD],"")</f>
        <v>C</v>
      </c>
      <c r="R24" s="4" t="str">
        <f>+IF(Tabell15[[#This Row],[Regnr]]=0,"",_xlfn.XLOOKUP(Tabell15[[#This Row],[Regnr]],Tabell1[Regnr],Tabell1[Navn3],"Feil"))</f>
        <v>Pieni Piia av Vintervidda</v>
      </c>
      <c r="S24" s="4" t="str">
        <f>+_xlfn.XLOOKUP(_xlfn.XLOOKUP(Tabell15[[#This Row],[Regnr]],Tabell1[Regnr],Tabell1[Mor],""),Tabell1[Regnr],Tabell1[HD],"")</f>
        <v>A</v>
      </c>
    </row>
    <row r="25" spans="1:19" x14ac:dyDescent="0.25">
      <c r="B25" s="4" t="str">
        <f>+LOWER(LOWER(SUBSTITUTE(SUBSTITUTE(SUBSTITUTE(SUBSTITUTE(SUBSTITUTE(SUBSTITUTE(SUBSTITUTE(TRIM(Tabell15[[#This Row],[regnavn]])," ","_"),"æ","ae"),"ø","o"),"å","a"),"ä","a"),"ö","o"),"ü","u")))</f>
        <v/>
      </c>
      <c r="D25" s="4" t="str">
        <f>+IF(Tabell15[[#This Row],[Regnr]]=0,"",_xlfn.XLOOKUP(Tabell15[[#This Row],[Regnr]],Tabell1[Regnr],Tabell1[Kjønn],"Feil"))</f>
        <v/>
      </c>
      <c r="E25" s="4" t="str">
        <f>+IFERROR(YEAR(_xlfn.XLOOKUP(Tabell15[[#This Row],[Regnr]],Tabell1[Regnr],Tabell1[Født],"")),"")</f>
        <v/>
      </c>
      <c r="G25" s="4" t="str">
        <f>+IF(Tabell15[[#This Row],[Regnr]]=0,"",_xlfn.XLOOKUP(Tabell15[[#This Row],[Regnr]],Tabell1[Regnr],Tabell1[Navn],"Feil"))</f>
        <v/>
      </c>
      <c r="K25" s="4" t="str">
        <f>+IF(Tabell15[[#This Row],[Regnr]]=0,"",_xlfn.XLOOKUP(Tabell15[[#This Row],[Regnr]],Tabell1[Regnr],Tabell1[HD],"Feil"))</f>
        <v/>
      </c>
      <c r="L25" s="4" t="str">
        <f>+IF(Tabell15[[#This Row],[Regnr]]=0,"",_xlfn.XLOOKUP(Tabell15[[#This Row],[Regnr]],Tabell1[Regnr],Tabell1[Øyne],"Feil"))</f>
        <v/>
      </c>
      <c r="M25" s="4" t="str">
        <f>+IF(Tabell15[[#This Row],[Regnr]]=0,"",_xlfn.XLOOKUP(Tabell15[[#This Row],[Regnr]],Tabell1[Regnr],Tabell1[Oppdretter],"Feil"))</f>
        <v/>
      </c>
      <c r="O25" s="4" t="str">
        <f>+IF(Tabell15[[#This Row],[Regnr]]=0,"",_xlfn.XLOOKUP(Tabell15[[#This Row],[Regnr]],Tabell1[Regnr],Tabell1[Navn2],"Feil"))</f>
        <v/>
      </c>
      <c r="P25" s="4" t="str">
        <f>+_xlfn.XLOOKUP(_xlfn.XLOOKUP(Tabell15[[#This Row],[Regnr]],Tabell1[Regnr],Tabell1[Far],""),Tabell1[Regnr],Tabell1[HD],"")</f>
        <v/>
      </c>
      <c r="R25" s="4" t="str">
        <f>+IF(Tabell15[[#This Row],[Regnr]]=0,"",_xlfn.XLOOKUP(Tabell15[[#This Row],[Regnr]],Tabell1[Regnr],Tabell1[Navn3],"Feil"))</f>
        <v/>
      </c>
      <c r="S25" s="4" t="str">
        <f>+_xlfn.XLOOKUP(_xlfn.XLOOKUP(Tabell15[[#This Row],[Regnr]],Tabell1[Regnr],Tabell1[Mor],""),Tabell1[Regnr],Tabell1[HD],"")</f>
        <v/>
      </c>
    </row>
    <row r="26" spans="1:19" x14ac:dyDescent="0.25">
      <c r="A26" s="4" t="s">
        <v>20025</v>
      </c>
      <c r="B26" s="4" t="str">
        <f>+LOWER(LOWER(SUBSTITUTE(SUBSTITUTE(SUBSTITUTE(SUBSTITUTE(SUBSTITUTE(SUBSTITUTE(SUBSTITUTE(TRIM(Tabell15[[#This Row],[regnavn]])," ","_"),"æ","ae"),"ø","o"),"å","a"),"ä","a"),"ö","o"),"ü","u")))</f>
        <v>pieni_pilvi_av_ailupii</v>
      </c>
      <c r="C26" s="4" t="s">
        <v>16790</v>
      </c>
      <c r="D26" s="4" t="str">
        <f>+IF(Tabell15[[#This Row],[Regnr]]=0,"",_xlfn.XLOOKUP(Tabell15[[#This Row],[Regnr]],Tabell1[Regnr],Tabell1[Kjønn],"Feil"))</f>
        <v>Tispe</v>
      </c>
      <c r="E26" s="4">
        <f>+IFERROR(YEAR(_xlfn.XLOOKUP(Tabell15[[#This Row],[Regnr]],Tabell1[Regnr],Tabell1[Født],"")),"")</f>
        <v>2023</v>
      </c>
      <c r="F26" s="4" t="s">
        <v>19999</v>
      </c>
      <c r="G26" s="4" t="str">
        <f>+IF(Tabell15[[#This Row],[Regnr]]=0,"",_xlfn.XLOOKUP(Tabell15[[#This Row],[Regnr]],Tabell1[Regnr],Tabell1[Navn],"Feil"))</f>
        <v>Pieni Pilvi av Ailupii</v>
      </c>
      <c r="I26" s="4" t="s">
        <v>18730</v>
      </c>
      <c r="J26" s="4" t="s">
        <v>19994</v>
      </c>
      <c r="K26" s="4" t="str">
        <f>+IF(Tabell15[[#This Row],[Regnr]]=0,"",_xlfn.XLOOKUP(Tabell15[[#This Row],[Regnr]],Tabell1[Regnr],Tabell1[HD],"Feil"))</f>
        <v>B</v>
      </c>
      <c r="L26" s="4" t="str">
        <f>+IF(Tabell15[[#This Row],[Regnr]]=0,"",_xlfn.XLOOKUP(Tabell15[[#This Row],[Regnr]],Tabell1[Regnr],Tabell1[Øyne],"Feil"))</f>
        <v>Intet påvist (2025)</v>
      </c>
      <c r="M26" s="4" t="str">
        <f>+IF(Tabell15[[#This Row],[Regnr]]=0,"",_xlfn.XLOOKUP(Tabell15[[#This Row],[Regnr]],Tabell1[Regnr],Tabell1[Oppdretter],"Feil"))</f>
        <v>Korsvik Amalie</v>
      </c>
      <c r="N26" s="4" t="s">
        <v>19995</v>
      </c>
      <c r="O26" s="4" t="str">
        <f>+IF(Tabell15[[#This Row],[Regnr]]=0,"",_xlfn.XLOOKUP(Tabell15[[#This Row],[Regnr]],Tabell1[Regnr],Tabell1[Navn2],"Feil"))</f>
        <v>Nordic Teal Hallikainen</v>
      </c>
      <c r="P26" s="4" t="str">
        <f>+_xlfn.XLOOKUP(_xlfn.XLOOKUP(Tabell15[[#This Row],[Regnr]],Tabell1[Regnr],Tabell1[Far],""),Tabell1[Regnr],Tabell1[HD],"")</f>
        <v>A</v>
      </c>
      <c r="R26" s="4" t="str">
        <f>+IF(Tabell15[[#This Row],[Regnr]]=0,"",_xlfn.XLOOKUP(Tabell15[[#This Row],[Regnr]],Tabell1[Regnr],Tabell1[Navn3],"Feil"))</f>
        <v>Pieni Pilvi av Vintervidda</v>
      </c>
      <c r="S26" s="4" t="str">
        <f>+_xlfn.XLOOKUP(_xlfn.XLOOKUP(Tabell15[[#This Row],[Regnr]],Tabell1[Regnr],Tabell1[Mor],""),Tabell1[Regnr],Tabell1[HD],"")</f>
        <v>C</v>
      </c>
    </row>
    <row r="27" spans="1:19" x14ac:dyDescent="0.25">
      <c r="A27" s="4" t="s">
        <v>20026</v>
      </c>
      <c r="B27" s="4" t="str">
        <f>+LOWER(LOWER(SUBSTITUTE(SUBSTITUTE(SUBSTITUTE(SUBSTITUTE(SUBSTITUTE(SUBSTITUTE(SUBSTITUTE(TRIM(Tabell15[[#This Row],[regnavn]])," ","_"),"æ","ae"),"ø","o"),"å","a"),"ä","a"),"ö","o"),"ü","u")))</f>
        <v>pilveton_av_ailupii</v>
      </c>
      <c r="C27" s="4" t="s">
        <v>16794</v>
      </c>
      <c r="D27" s="4" t="str">
        <f>+IF(Tabell15[[#This Row],[Regnr]]=0,"",_xlfn.XLOOKUP(Tabell15[[#This Row],[Regnr]],Tabell1[Regnr],Tabell1[Kjønn],"Feil"))</f>
        <v>Tispe</v>
      </c>
      <c r="E27" s="4">
        <f>+IFERROR(YEAR(_xlfn.XLOOKUP(Tabell15[[#This Row],[Regnr]],Tabell1[Regnr],Tabell1[Født],"")),"")</f>
        <v>2023</v>
      </c>
      <c r="F27" s="4" t="s">
        <v>20008</v>
      </c>
      <c r="G27" s="4" t="str">
        <f>+IF(Tabell15[[#This Row],[Regnr]]=0,"",_xlfn.XLOOKUP(Tabell15[[#This Row],[Regnr]],Tabell1[Regnr],Tabell1[Navn],"Feil"))</f>
        <v>Pilvetön av Ailupii</v>
      </c>
      <c r="I27" s="4" t="s">
        <v>20027</v>
      </c>
      <c r="J27" s="4" t="s">
        <v>19994</v>
      </c>
      <c r="K27" s="4" t="str">
        <f>+IF(Tabell15[[#This Row],[Regnr]]=0,"",_xlfn.XLOOKUP(Tabell15[[#This Row],[Regnr]],Tabell1[Regnr],Tabell1[HD],"Feil"))</f>
        <v>A</v>
      </c>
      <c r="L27" s="4" t="str">
        <f>+IF(Tabell15[[#This Row],[Regnr]]=0,"",_xlfn.XLOOKUP(Tabell15[[#This Row],[Regnr]],Tabell1[Regnr],Tabell1[Øyne],"Feil"))</f>
        <v>Intet påvist (2024)</v>
      </c>
      <c r="M27" s="4" t="str">
        <f>+IF(Tabell15[[#This Row],[Regnr]]=0,"",_xlfn.XLOOKUP(Tabell15[[#This Row],[Regnr]],Tabell1[Regnr],Tabell1[Oppdretter],"Feil"))</f>
        <v>Korsvik Amalie</v>
      </c>
      <c r="O27" s="4" t="str">
        <f>+IF(Tabell15[[#This Row],[Regnr]]=0,"",_xlfn.XLOOKUP(Tabell15[[#This Row],[Regnr]],Tabell1[Regnr],Tabell1[Navn2],"Feil"))</f>
        <v>Nordic Teal Hallikainen</v>
      </c>
      <c r="P27" s="4" t="str">
        <f>+_xlfn.XLOOKUP(_xlfn.XLOOKUP(Tabell15[[#This Row],[Regnr]],Tabell1[Regnr],Tabell1[Far],""),Tabell1[Regnr],Tabell1[HD],"")</f>
        <v>A</v>
      </c>
      <c r="R27" s="4" t="str">
        <f>+IF(Tabell15[[#This Row],[Regnr]]=0,"",_xlfn.XLOOKUP(Tabell15[[#This Row],[Regnr]],Tabell1[Regnr],Tabell1[Navn3],"Feil"))</f>
        <v>Pieni Pilvi av Vintervidda</v>
      </c>
      <c r="S27" s="4" t="str">
        <f>+_xlfn.XLOOKUP(_xlfn.XLOOKUP(Tabell15[[#This Row],[Regnr]],Tabell1[Regnr],Tabell1[Mor],""),Tabell1[Regnr],Tabell1[HD],"")</f>
        <v>C</v>
      </c>
    </row>
    <row r="28" spans="1:19" x14ac:dyDescent="0.25">
      <c r="A28" s="4" t="s">
        <v>20028</v>
      </c>
      <c r="B28" s="4" t="str">
        <f>+LOWER(LOWER(SUBSTITUTE(SUBSTITUTE(SUBSTITUTE(SUBSTITUTE(SUBSTITUTE(SUBSTITUTE(SUBSTITUTE(TRIM(Tabell15[[#This Row],[regnavn]])," ","_"),"æ","ae"),"ø","o"),"å","a"),"ä","a"),"ö","o"),"ü","u")))</f>
        <v>pilvinen_av_ailupii</v>
      </c>
      <c r="C28" s="4" t="s">
        <v>16800</v>
      </c>
      <c r="D28" s="4" t="str">
        <f>+IF(Tabell15[[#This Row],[Regnr]]=0,"",_xlfn.XLOOKUP(Tabell15[[#This Row],[Regnr]],Tabell1[Regnr],Tabell1[Kjønn],"Feil"))</f>
        <v>Hannhund</v>
      </c>
      <c r="E28" s="4">
        <f>+IFERROR(YEAR(_xlfn.XLOOKUP(Tabell15[[#This Row],[Regnr]],Tabell1[Regnr],Tabell1[Født],"")),"")</f>
        <v>2023</v>
      </c>
      <c r="F28" s="4" t="s">
        <v>20008</v>
      </c>
      <c r="G28" s="4" t="str">
        <f>+IF(Tabell15[[#This Row],[Regnr]]=0,"",_xlfn.XLOOKUP(Tabell15[[#This Row],[Regnr]],Tabell1[Regnr],Tabell1[Navn],"Feil"))</f>
        <v>Pilvinen av Ailupii</v>
      </c>
      <c r="I28" s="4" t="s">
        <v>20029</v>
      </c>
      <c r="J28" s="4" t="s">
        <v>19997</v>
      </c>
      <c r="K28" s="4" t="str">
        <f>+IF(Tabell15[[#This Row],[Regnr]]=0,"",_xlfn.XLOOKUP(Tabell15[[#This Row],[Regnr]],Tabell1[Regnr],Tabell1[HD],"Feil"))</f>
        <v>B</v>
      </c>
      <c r="L28" s="4" t="str">
        <f>+IF(Tabell15[[#This Row],[Regnr]]=0,"",_xlfn.XLOOKUP(Tabell15[[#This Row],[Regnr]],Tabell1[Regnr],Tabell1[Øyne],"Feil"))</f>
        <v>Intet påvist (2025)</v>
      </c>
      <c r="M28" s="4" t="str">
        <f>+IF(Tabell15[[#This Row],[Regnr]]=0,"",_xlfn.XLOOKUP(Tabell15[[#This Row],[Regnr]],Tabell1[Regnr],Tabell1[Oppdretter],"Feil"))</f>
        <v>Korsvik Amalie</v>
      </c>
      <c r="O28" s="4" t="str">
        <f>+IF(Tabell15[[#This Row],[Regnr]]=0,"",_xlfn.XLOOKUP(Tabell15[[#This Row],[Regnr]],Tabell1[Regnr],Tabell1[Navn2],"Feil"))</f>
        <v>Nordic Teal Hallikainen</v>
      </c>
      <c r="P28" s="4" t="str">
        <f>+_xlfn.XLOOKUP(_xlfn.XLOOKUP(Tabell15[[#This Row],[Regnr]],Tabell1[Regnr],Tabell1[Far],""),Tabell1[Regnr],Tabell1[HD],"")</f>
        <v>A</v>
      </c>
      <c r="R28" s="4" t="str">
        <f>+IF(Tabell15[[#This Row],[Regnr]]=0,"",_xlfn.XLOOKUP(Tabell15[[#This Row],[Regnr]],Tabell1[Regnr],Tabell1[Navn3],"Feil"))</f>
        <v>Pieni Pilvi av Vintervidda</v>
      </c>
      <c r="S28" s="4" t="str">
        <f>+_xlfn.XLOOKUP(_xlfn.XLOOKUP(Tabell15[[#This Row],[Regnr]],Tabell1[Regnr],Tabell1[Mor],""),Tabell1[Regnr],Tabell1[HD],"")</f>
        <v>C</v>
      </c>
    </row>
    <row r="29" spans="1:19" x14ac:dyDescent="0.25">
      <c r="A29" s="4" t="s">
        <v>20030</v>
      </c>
      <c r="B29" s="4" t="str">
        <f>+LOWER(LOWER(SUBSTITUTE(SUBSTITUTE(SUBSTITUTE(SUBSTITUTE(SUBSTITUTE(SUBSTITUTE(SUBSTITUTE(TRIM(Tabell15[[#This Row],[regnavn]])," ","_"),"æ","ae"),"ø","o"),"å","a"),"ä","a"),"ö","o"),"ü","u")))</f>
        <v>isopilvi_av_ailupii</v>
      </c>
      <c r="C29" s="4" t="s">
        <v>16796</v>
      </c>
      <c r="D29" s="4" t="str">
        <f>+IF(Tabell15[[#This Row],[Regnr]]=0,"",_xlfn.XLOOKUP(Tabell15[[#This Row],[Regnr]],Tabell1[Regnr],Tabell1[Kjønn],"Feil"))</f>
        <v>Hannhund</v>
      </c>
      <c r="E29" s="4">
        <f>+IFERROR(YEAR(_xlfn.XLOOKUP(Tabell15[[#This Row],[Regnr]],Tabell1[Regnr],Tabell1[Født],"")),"")</f>
        <v>2023</v>
      </c>
      <c r="F29" s="4" t="s">
        <v>20008</v>
      </c>
      <c r="G29" s="4" t="str">
        <f>+IF(Tabell15[[#This Row],[Regnr]]=0,"",_xlfn.XLOOKUP(Tabell15[[#This Row],[Regnr]],Tabell1[Regnr],Tabell1[Navn],"Feil"))</f>
        <v>Isopilvi av Ailupii</v>
      </c>
      <c r="I29" s="4" t="s">
        <v>20032</v>
      </c>
      <c r="J29" s="4" t="s">
        <v>19997</v>
      </c>
      <c r="K29" s="4" t="str">
        <f>+IF(Tabell15[[#This Row],[Regnr]]=0,"",_xlfn.XLOOKUP(Tabell15[[#This Row],[Regnr]],Tabell1[Regnr],Tabell1[HD],"Feil"))</f>
        <v>C</v>
      </c>
      <c r="L29" s="4" t="str">
        <f>+IF(Tabell15[[#This Row],[Regnr]]=0,"",_xlfn.XLOOKUP(Tabell15[[#This Row],[Regnr]],Tabell1[Regnr],Tabell1[Øyne],"Feil"))</f>
        <v>Intet påvist (2025)</v>
      </c>
      <c r="M29" s="4" t="str">
        <f>+IF(Tabell15[[#This Row],[Regnr]]=0,"",_xlfn.XLOOKUP(Tabell15[[#This Row],[Regnr]],Tabell1[Regnr],Tabell1[Oppdretter],"Feil"))</f>
        <v>Korsvik Amalie</v>
      </c>
      <c r="O29" s="4" t="str">
        <f>+IF(Tabell15[[#This Row],[Regnr]]=0,"",_xlfn.XLOOKUP(Tabell15[[#This Row],[Regnr]],Tabell1[Regnr],Tabell1[Navn2],"Feil"))</f>
        <v>Nordic Teal Hallikainen</v>
      </c>
      <c r="P29" s="4" t="str">
        <f>+_xlfn.XLOOKUP(_xlfn.XLOOKUP(Tabell15[[#This Row],[Regnr]],Tabell1[Regnr],Tabell1[Far],""),Tabell1[Regnr],Tabell1[HD],"")</f>
        <v>A</v>
      </c>
      <c r="R29" s="4" t="str">
        <f>+IF(Tabell15[[#This Row],[Regnr]]=0,"",_xlfn.XLOOKUP(Tabell15[[#This Row],[Regnr]],Tabell1[Regnr],Tabell1[Navn3],"Feil"))</f>
        <v>Pieni Pilvi av Vintervidda</v>
      </c>
      <c r="S29" s="4" t="str">
        <f>+_xlfn.XLOOKUP(_xlfn.XLOOKUP(Tabell15[[#This Row],[Regnr]],Tabell1[Regnr],Tabell1[Mor],""),Tabell1[Regnr],Tabell1[HD],"")</f>
        <v>C</v>
      </c>
    </row>
    <row r="30" spans="1:19" x14ac:dyDescent="0.25">
      <c r="A30" s="4" t="s">
        <v>20031</v>
      </c>
      <c r="B30" s="4" t="str">
        <f>+LOWER(LOWER(SUBSTITUTE(SUBSTITUTE(SUBSTITUTE(SUBSTITUTE(SUBSTITUTE(SUBSTITUTE(SUBSTITUTE(TRIM(Tabell15[[#This Row],[regnavn]])," ","_"),"æ","ae"),"ø","o"),"å","a"),"ä","a"),"ö","o"),"ü","u")))</f>
        <v>pilvi_av_ailupii</v>
      </c>
      <c r="C30" s="4" t="s">
        <v>16792</v>
      </c>
      <c r="D30" s="4" t="str">
        <f>+IF(Tabell15[[#This Row],[Regnr]]=0,"",_xlfn.XLOOKUP(Tabell15[[#This Row],[Regnr]],Tabell1[Regnr],Tabell1[Kjønn],"Feil"))</f>
        <v>Tispe</v>
      </c>
      <c r="E30" s="4">
        <f>+IFERROR(YEAR(_xlfn.XLOOKUP(Tabell15[[#This Row],[Regnr]],Tabell1[Regnr],Tabell1[Født],"")),"")</f>
        <v>2023</v>
      </c>
      <c r="F30" s="4" t="s">
        <v>20008</v>
      </c>
      <c r="G30" s="4" t="str">
        <f>+IF(Tabell15[[#This Row],[Regnr]]=0,"",_xlfn.XLOOKUP(Tabell15[[#This Row],[Regnr]],Tabell1[Regnr],Tabell1[Navn],"Feil"))</f>
        <v>Pilvi av Ailupii</v>
      </c>
      <c r="I30" s="4" t="s">
        <v>1541</v>
      </c>
      <c r="J30" s="4" t="s">
        <v>19997</v>
      </c>
      <c r="K30" s="4" t="str">
        <f>+IF(Tabell15[[#This Row],[Regnr]]=0,"",_xlfn.XLOOKUP(Tabell15[[#This Row],[Regnr]],Tabell1[Regnr],Tabell1[HD],"Feil"))</f>
        <v>A</v>
      </c>
      <c r="L30" s="4" t="str">
        <f>+IF(Tabell15[[#This Row],[Regnr]]=0,"",_xlfn.XLOOKUP(Tabell15[[#This Row],[Regnr]],Tabell1[Regnr],Tabell1[Øyne],"Feil"))</f>
        <v>Intet påvist (2024)</v>
      </c>
      <c r="M30" s="4" t="str">
        <f>+IF(Tabell15[[#This Row],[Regnr]]=0,"",_xlfn.XLOOKUP(Tabell15[[#This Row],[Regnr]],Tabell1[Regnr],Tabell1[Oppdretter],"Feil"))</f>
        <v>Korsvik Amalie</v>
      </c>
      <c r="O30" s="4" t="str">
        <f>+IF(Tabell15[[#This Row],[Regnr]]=0,"",_xlfn.XLOOKUP(Tabell15[[#This Row],[Regnr]],Tabell1[Regnr],Tabell1[Navn2],"Feil"))</f>
        <v>Nordic Teal Hallikainen</v>
      </c>
      <c r="P30" s="4" t="str">
        <f>+_xlfn.XLOOKUP(_xlfn.XLOOKUP(Tabell15[[#This Row],[Regnr]],Tabell1[Regnr],Tabell1[Far],""),Tabell1[Regnr],Tabell1[HD],"")</f>
        <v>A</v>
      </c>
      <c r="R30" s="4" t="str">
        <f>+IF(Tabell15[[#This Row],[Regnr]]=0,"",_xlfn.XLOOKUP(Tabell15[[#This Row],[Regnr]],Tabell1[Regnr],Tabell1[Navn3],"Feil"))</f>
        <v>Pieni Pilvi av Vintervidda</v>
      </c>
      <c r="S30" s="4" t="str">
        <f>+_xlfn.XLOOKUP(_xlfn.XLOOKUP(Tabell15[[#This Row],[Regnr]],Tabell1[Regnr],Tabell1[Mor],""),Tabell1[Regnr],Tabell1[HD],"")</f>
        <v>C</v>
      </c>
    </row>
    <row r="31" spans="1:19" x14ac:dyDescent="0.25">
      <c r="A31" s="4" t="s">
        <v>20033</v>
      </c>
      <c r="B31" s="4" t="str">
        <f>+LOWER(LOWER(SUBSTITUTE(SUBSTITUTE(SUBSTITUTE(SUBSTITUTE(SUBSTITUTE(SUBSTITUTE(SUBSTITUTE(TRIM(Tabell15[[#This Row],[regnavn]])," ","_"),"æ","ae"),"ø","o"),"å","a"),"ä","a"),"ö","o"),"ü","u")))</f>
        <v>lumipilvi_av_ailupii</v>
      </c>
      <c r="C31" s="4" t="s">
        <v>16798</v>
      </c>
      <c r="D31" s="4" t="str">
        <f>+IF(Tabell15[[#This Row],[Regnr]]=0,"",_xlfn.XLOOKUP(Tabell15[[#This Row],[Regnr]],Tabell1[Regnr],Tabell1[Kjønn],"Feil"))</f>
        <v>Hannhund</v>
      </c>
      <c r="E31" s="4">
        <f>+IFERROR(YEAR(_xlfn.XLOOKUP(Tabell15[[#This Row],[Regnr]],Tabell1[Regnr],Tabell1[Født],"")),"")</f>
        <v>2023</v>
      </c>
      <c r="F31" s="4" t="s">
        <v>20008</v>
      </c>
      <c r="G31" s="4" t="str">
        <f>+IF(Tabell15[[#This Row],[Regnr]]=0,"",_xlfn.XLOOKUP(Tabell15[[#This Row],[Regnr]],Tabell1[Regnr],Tabell1[Navn],"Feil"))</f>
        <v>Lumipilvi av Ailupii</v>
      </c>
      <c r="J31" s="4" t="s">
        <v>19997</v>
      </c>
      <c r="K31" s="4" t="str">
        <f>+IF(Tabell15[[#This Row],[Regnr]]=0,"",_xlfn.XLOOKUP(Tabell15[[#This Row],[Regnr]],Tabell1[Regnr],Tabell1[HD],"Feil"))</f>
        <v>B</v>
      </c>
      <c r="L31" s="4" t="str">
        <f>+IF(Tabell15[[#This Row],[Regnr]]=0,"",_xlfn.XLOOKUP(Tabell15[[#This Row],[Regnr]],Tabell1[Regnr],Tabell1[Øyne],"Feil"))</f>
        <v>Intet påvist (2025)</v>
      </c>
      <c r="M31" s="4" t="str">
        <f>+IF(Tabell15[[#This Row],[Regnr]]=0,"",_xlfn.XLOOKUP(Tabell15[[#This Row],[Regnr]],Tabell1[Regnr],Tabell1[Oppdretter],"Feil"))</f>
        <v>Korsvik Amalie</v>
      </c>
      <c r="O31" s="4" t="str">
        <f>+IF(Tabell15[[#This Row],[Regnr]]=0,"",_xlfn.XLOOKUP(Tabell15[[#This Row],[Regnr]],Tabell1[Regnr],Tabell1[Navn2],"Feil"))</f>
        <v>Nordic Teal Hallikainen</v>
      </c>
      <c r="P31" s="4" t="str">
        <f>+_xlfn.XLOOKUP(_xlfn.XLOOKUP(Tabell15[[#This Row],[Regnr]],Tabell1[Regnr],Tabell1[Far],""),Tabell1[Regnr],Tabell1[HD],"")</f>
        <v>A</v>
      </c>
      <c r="R31" s="4" t="str">
        <f>+IF(Tabell15[[#This Row],[Regnr]]=0,"",_xlfn.XLOOKUP(Tabell15[[#This Row],[Regnr]],Tabell1[Regnr],Tabell1[Navn3],"Feil"))</f>
        <v>Pieni Pilvi av Vintervidda</v>
      </c>
      <c r="S31" s="4" t="str">
        <f>+_xlfn.XLOOKUP(_xlfn.XLOOKUP(Tabell15[[#This Row],[Regnr]],Tabell1[Regnr],Tabell1[Mor],""),Tabell1[Regnr],Tabell1[HD],"")</f>
        <v>C</v>
      </c>
    </row>
    <row r="32" spans="1:19" x14ac:dyDescent="0.25">
      <c r="B32" s="4" t="str">
        <f>+LOWER(LOWER(SUBSTITUTE(SUBSTITUTE(SUBSTITUTE(SUBSTITUTE(SUBSTITUTE(SUBSTITUTE(SUBSTITUTE(TRIM(Tabell15[[#This Row],[regnavn]])," ","_"),"æ","ae"),"ø","o"),"å","a"),"ä","a"),"ö","o"),"ü","u")))</f>
        <v/>
      </c>
      <c r="D32" s="4" t="str">
        <f>+IF(Tabell15[[#This Row],[Regnr]]=0,"",_xlfn.XLOOKUP(Tabell15[[#This Row],[Regnr]],Tabell1[Regnr],Tabell1[Kjønn],"Feil"))</f>
        <v/>
      </c>
      <c r="E32" s="4" t="str">
        <f>+IFERROR(YEAR(_xlfn.XLOOKUP(Tabell15[[#This Row],[Regnr]],Tabell1[Regnr],Tabell1[Født],"")),"")</f>
        <v/>
      </c>
      <c r="G32" s="4" t="str">
        <f>+IF(Tabell15[[#This Row],[Regnr]]=0,"",_xlfn.XLOOKUP(Tabell15[[#This Row],[Regnr]],Tabell1[Regnr],Tabell1[Navn],"Feil"))</f>
        <v/>
      </c>
      <c r="K32" s="4" t="str">
        <f>+IF(Tabell15[[#This Row],[Regnr]]=0,"",_xlfn.XLOOKUP(Tabell15[[#This Row],[Regnr]],Tabell1[Regnr],Tabell1[HD],"Feil"))</f>
        <v/>
      </c>
      <c r="L32" s="4" t="str">
        <f>+IF(Tabell15[[#This Row],[Regnr]]=0,"",_xlfn.XLOOKUP(Tabell15[[#This Row],[Regnr]],Tabell1[Regnr],Tabell1[Øyne],"Feil"))</f>
        <v/>
      </c>
      <c r="M32" s="4" t="str">
        <f>+IF(Tabell15[[#This Row],[Regnr]]=0,"",_xlfn.XLOOKUP(Tabell15[[#This Row],[Regnr]],Tabell1[Regnr],Tabell1[Oppdretter],"Feil"))</f>
        <v/>
      </c>
      <c r="O32" s="4" t="str">
        <f>+IF(Tabell15[[#This Row],[Regnr]]=0,"",_xlfn.XLOOKUP(Tabell15[[#This Row],[Regnr]],Tabell1[Regnr],Tabell1[Navn2],"Feil"))</f>
        <v/>
      </c>
      <c r="P32" s="4" t="str">
        <f>+_xlfn.XLOOKUP(_xlfn.XLOOKUP(Tabell15[[#This Row],[Regnr]],Tabell1[Regnr],Tabell1[Far],""),Tabell1[Regnr],Tabell1[HD],"")</f>
        <v/>
      </c>
      <c r="R32" s="4" t="str">
        <f>+IF(Tabell15[[#This Row],[Regnr]]=0,"",_xlfn.XLOOKUP(Tabell15[[#This Row],[Regnr]],Tabell1[Regnr],Tabell1[Navn3],"Feil"))</f>
        <v/>
      </c>
      <c r="S32" s="4" t="str">
        <f>+_xlfn.XLOOKUP(_xlfn.XLOOKUP(Tabell15[[#This Row],[Regnr]],Tabell1[Regnr],Tabell1[Mor],""),Tabell1[Regnr],Tabell1[HD],"")</f>
        <v/>
      </c>
    </row>
    <row r="33" spans="1:19" x14ac:dyDescent="0.25">
      <c r="A33" s="4" t="s">
        <v>20034</v>
      </c>
      <c r="B33" s="4" t="str">
        <f>+LOWER(LOWER(SUBSTITUTE(SUBSTITUTE(SUBSTITUTE(SUBSTITUTE(SUBSTITUTE(SUBSTITUTE(SUBSTITUTE(TRIM(Tabell15[[#This Row],[regnavn]])," ","_"),"æ","ae"),"ø","o"),"å","a"),"ä","a"),"ö","o"),"ü","u")))</f>
        <v>nordic_teal_kaamosmusta</v>
      </c>
      <c r="C33" s="4" t="s">
        <v>15120</v>
      </c>
      <c r="D33" s="4" t="str">
        <f>+IF(Tabell15[[#This Row],[Regnr]]=0,"",_xlfn.XLOOKUP(Tabell15[[#This Row],[Regnr]],Tabell1[Regnr],Tabell1[Kjønn],"Feil"))</f>
        <v>Hannhund</v>
      </c>
      <c r="E33" s="4">
        <f>+IFERROR(YEAR(_xlfn.XLOOKUP(Tabell15[[#This Row],[Regnr]],Tabell1[Regnr],Tabell1[Født],"")),"")</f>
        <v>2022</v>
      </c>
      <c r="F33" s="4" t="s">
        <v>19992</v>
      </c>
      <c r="G33" s="4" t="str">
        <f>+IF(Tabell15[[#This Row],[Regnr]]=0,"",_xlfn.XLOOKUP(Tabell15[[#This Row],[Regnr]],Tabell1[Regnr],Tabell1[Navn],"Feil"))</f>
        <v>Nordic Teal Kaamosmusta</v>
      </c>
      <c r="I33" s="4" t="s">
        <v>7705</v>
      </c>
      <c r="J33" s="4" t="s">
        <v>20035</v>
      </c>
      <c r="K33" s="4" t="str">
        <f>+IF(Tabell15[[#This Row],[Regnr]]=0,"",_xlfn.XLOOKUP(Tabell15[[#This Row],[Regnr]],Tabell1[Regnr],Tabell1[HD],"Feil"))</f>
        <v>C</v>
      </c>
      <c r="L33" s="4" t="str">
        <f>+IF(Tabell15[[#This Row],[Regnr]]=0,"",_xlfn.XLOOKUP(Tabell15[[#This Row],[Regnr]],Tabell1[Regnr],Tabell1[Øyne],"Feil"))</f>
        <v>PPM iris (2026)</v>
      </c>
      <c r="M33" s="4" t="str">
        <f>+IF(Tabell15[[#This Row],[Regnr]]=0,"",_xlfn.XLOOKUP(Tabell15[[#This Row],[Regnr]],Tabell1[Regnr],Tabell1[Oppdretter],"Feil"))</f>
        <v>Kåsene Hilde Elisabeth S</v>
      </c>
      <c r="O33" s="4" t="str">
        <f>+IF(Tabell15[[#This Row],[Regnr]]=0,"",_xlfn.XLOOKUP(Tabell15[[#This Row],[Regnr]],Tabell1[Regnr],Tabell1[Navn2],"Feil"))</f>
        <v>Pieni Pasi av Vintervidda</v>
      </c>
      <c r="P33" s="4" t="str">
        <f>+_xlfn.XLOOKUP(_xlfn.XLOOKUP(Tabell15[[#This Row],[Regnr]],Tabell1[Regnr],Tabell1[Far],""),Tabell1[Regnr],Tabell1[HD],"")</f>
        <v>B</v>
      </c>
      <c r="R33" s="4" t="str">
        <f>+IF(Tabell15[[#This Row],[Regnr]]=0,"",_xlfn.XLOOKUP(Tabell15[[#This Row],[Regnr]],Tabell1[Regnr],Tabell1[Navn3],"Feil"))</f>
        <v>Nordic Teal Barkkipirkko</v>
      </c>
      <c r="S33" s="4" t="str">
        <f>+_xlfn.XLOOKUP(_xlfn.XLOOKUP(Tabell15[[#This Row],[Regnr]],Tabell1[Regnr],Tabell1[Mor],""),Tabell1[Regnr],Tabell1[HD],"")</f>
        <v>C</v>
      </c>
    </row>
    <row r="34" spans="1:19" x14ac:dyDescent="0.25">
      <c r="A34" s="4" t="s">
        <v>20036</v>
      </c>
      <c r="B34" s="4" t="str">
        <f>+LOWER(LOWER(SUBSTITUTE(SUBSTITUTE(SUBSTITUTE(SUBSTITUTE(SUBSTITUTE(SUBSTITUTE(SUBSTITUTE(TRIM(Tabell15[[#This Row],[regnavn]])," ","_"),"æ","ae"),"ø","o"),"å","a"),"ä","a"),"ö","o"),"ü","u")))</f>
        <v/>
      </c>
      <c r="D34" s="4" t="str">
        <f>+IF(Tabell15[[#This Row],[Regnr]]=0,"",_xlfn.XLOOKUP(Tabell15[[#This Row],[Regnr]],Tabell1[Regnr],Tabell1[Kjønn],"Feil"))</f>
        <v/>
      </c>
      <c r="E34" s="4" t="str">
        <f>+IFERROR(YEAR(_xlfn.XLOOKUP(Tabell15[[#This Row],[Regnr]],Tabell1[Regnr],Tabell1[Født],"")),"")</f>
        <v/>
      </c>
      <c r="G34" s="4" t="str">
        <f>+IF(Tabell15[[#This Row],[Regnr]]=0,"",_xlfn.XLOOKUP(Tabell15[[#This Row],[Regnr]],Tabell1[Regnr],Tabell1[Navn],"Feil"))</f>
        <v/>
      </c>
      <c r="I34" s="4" t="s">
        <v>1916</v>
      </c>
      <c r="K34" s="4" t="str">
        <f>+IF(Tabell15[[#This Row],[Regnr]]=0,"",_xlfn.XLOOKUP(Tabell15[[#This Row],[Regnr]],Tabell1[Regnr],Tabell1[HD],"Feil"))</f>
        <v/>
      </c>
      <c r="L34" s="4" t="str">
        <f>+IF(Tabell15[[#This Row],[Regnr]]=0,"",_xlfn.XLOOKUP(Tabell15[[#This Row],[Regnr]],Tabell1[Regnr],Tabell1[Øyne],"Feil"))</f>
        <v/>
      </c>
      <c r="M34" s="4" t="str">
        <f>+IF(Tabell15[[#This Row],[Regnr]]=0,"",_xlfn.XLOOKUP(Tabell15[[#This Row],[Regnr]],Tabell1[Regnr],Tabell1[Oppdretter],"Feil"))</f>
        <v/>
      </c>
      <c r="O34" s="4" t="str">
        <f>+IF(Tabell15[[#This Row],[Regnr]]=0,"",_xlfn.XLOOKUP(Tabell15[[#This Row],[Regnr]],Tabell1[Regnr],Tabell1[Navn2],"Feil"))</f>
        <v/>
      </c>
      <c r="P34" s="4" t="str">
        <f>+_xlfn.XLOOKUP(_xlfn.XLOOKUP(Tabell15[[#This Row],[Regnr]],Tabell1[Regnr],Tabell1[Far],""),Tabell1[Regnr],Tabell1[HD],"")</f>
        <v/>
      </c>
      <c r="R34" s="4" t="str">
        <f>+IF(Tabell15[[#This Row],[Regnr]]=0,"",_xlfn.XLOOKUP(Tabell15[[#This Row],[Regnr]],Tabell1[Regnr],Tabell1[Navn3],"Feil"))</f>
        <v/>
      </c>
      <c r="S34" s="4" t="str">
        <f>+_xlfn.XLOOKUP(_xlfn.XLOOKUP(Tabell15[[#This Row],[Regnr]],Tabell1[Regnr],Tabell1[Mor],""),Tabell1[Regnr],Tabell1[HD],"")</f>
        <v/>
      </c>
    </row>
    <row r="35" spans="1:19" x14ac:dyDescent="0.25">
      <c r="A35" s="4" t="s">
        <v>20037</v>
      </c>
      <c r="B35" s="4" t="str">
        <f>+LOWER(LOWER(SUBSTITUTE(SUBSTITUTE(SUBSTITUTE(SUBSTITUTE(SUBSTITUTE(SUBSTITUTE(SUBSTITUTE(TRIM(Tabell15[[#This Row],[regnavn]])," ","_"),"æ","ae"),"ø","o"),"å","a"),"ä","a"),"ö","o"),"ü","u")))</f>
        <v>nordic_teal_kuuraparta</v>
      </c>
      <c r="C35" s="4" t="s">
        <v>15122</v>
      </c>
      <c r="D35" s="4" t="str">
        <f>+IF(Tabell15[[#This Row],[Regnr]]=0,"",_xlfn.XLOOKUP(Tabell15[[#This Row],[Regnr]],Tabell1[Regnr],Tabell1[Kjønn],"Feil"))</f>
        <v>Hannhund</v>
      </c>
      <c r="E35" s="4">
        <f>+IFERROR(YEAR(_xlfn.XLOOKUP(Tabell15[[#This Row],[Regnr]],Tabell1[Regnr],Tabell1[Født],"")),"")</f>
        <v>2022</v>
      </c>
      <c r="F35" s="4" t="s">
        <v>20038</v>
      </c>
      <c r="G35" s="4" t="str">
        <f>+IF(Tabell15[[#This Row],[Regnr]]=0,"",_xlfn.XLOOKUP(Tabell15[[#This Row],[Regnr]],Tabell1[Regnr],Tabell1[Navn],"Feil"))</f>
        <v>Nordic Teal Kuuraparta</v>
      </c>
      <c r="I35" s="4" t="s">
        <v>20039</v>
      </c>
      <c r="J35" s="4" t="s">
        <v>20040</v>
      </c>
      <c r="K35" s="4" t="str">
        <f>+IF(Tabell15[[#This Row],[Regnr]]=0,"",_xlfn.XLOOKUP(Tabell15[[#This Row],[Regnr]],Tabell1[Regnr],Tabell1[HD],"Feil"))</f>
        <v>B</v>
      </c>
      <c r="L35" s="4" t="str">
        <f>+IF(Tabell15[[#This Row],[Regnr]]=0,"",_xlfn.XLOOKUP(Tabell15[[#This Row],[Regnr]],Tabell1[Regnr],Tabell1[Øyne],"Feil"))</f>
        <v>PPM iris (2025)</v>
      </c>
      <c r="M35" s="4" t="str">
        <f>+IF(Tabell15[[#This Row],[Regnr]]=0,"",_xlfn.XLOOKUP(Tabell15[[#This Row],[Regnr]],Tabell1[Regnr],Tabell1[Oppdretter],"Feil"))</f>
        <v>Kåsene Hilde Elisabeth S</v>
      </c>
      <c r="O35" s="4" t="str">
        <f>+IF(Tabell15[[#This Row],[Regnr]]=0,"",_xlfn.XLOOKUP(Tabell15[[#This Row],[Regnr]],Tabell1[Regnr],Tabell1[Navn2],"Feil"))</f>
        <v>Pieni Pasi av Vintervidda</v>
      </c>
      <c r="P35" s="4" t="str">
        <f>+_xlfn.XLOOKUP(_xlfn.XLOOKUP(Tabell15[[#This Row],[Regnr]],Tabell1[Regnr],Tabell1[Far],""),Tabell1[Regnr],Tabell1[HD],"")</f>
        <v>B</v>
      </c>
      <c r="R35" s="4" t="str">
        <f>+IF(Tabell15[[#This Row],[Regnr]]=0,"",_xlfn.XLOOKUP(Tabell15[[#This Row],[Regnr]],Tabell1[Regnr],Tabell1[Navn3],"Feil"))</f>
        <v>Nordic Teal Barkkipirkko</v>
      </c>
      <c r="S35" s="4" t="str">
        <f>+_xlfn.XLOOKUP(_xlfn.XLOOKUP(Tabell15[[#This Row],[Regnr]],Tabell1[Regnr],Tabell1[Mor],""),Tabell1[Regnr],Tabell1[HD],"")</f>
        <v>C</v>
      </c>
    </row>
    <row r="36" spans="1:19" x14ac:dyDescent="0.25">
      <c r="B36" s="4" t="str">
        <f>+LOWER(LOWER(SUBSTITUTE(SUBSTITUTE(SUBSTITUTE(SUBSTITUTE(SUBSTITUTE(SUBSTITUTE(SUBSTITUTE(TRIM(Tabell15[[#This Row],[regnavn]])," ","_"),"æ","ae"),"ø","o"),"å","a"),"ä","a"),"ö","o"),"ü","u")))</f>
        <v/>
      </c>
      <c r="D36" s="4" t="str">
        <f>+IF(Tabell15[[#This Row],[Regnr]]=0,"",_xlfn.XLOOKUP(Tabell15[[#This Row],[Regnr]],Tabell1[Regnr],Tabell1[Kjønn],"Feil"))</f>
        <v/>
      </c>
      <c r="E36" s="4" t="str">
        <f>+IFERROR(YEAR(_xlfn.XLOOKUP(Tabell15[[#This Row],[Regnr]],Tabell1[Regnr],Tabell1[Født],"")),"")</f>
        <v/>
      </c>
      <c r="G36" s="4" t="str">
        <f>+IF(Tabell15[[#This Row],[Regnr]]=0,"",_xlfn.XLOOKUP(Tabell15[[#This Row],[Regnr]],Tabell1[Regnr],Tabell1[Navn],"Feil"))</f>
        <v/>
      </c>
      <c r="K36" s="4" t="str">
        <f>+IF(Tabell15[[#This Row],[Regnr]]=0,"",_xlfn.XLOOKUP(Tabell15[[#This Row],[Regnr]],Tabell1[Regnr],Tabell1[HD],"Feil"))</f>
        <v/>
      </c>
      <c r="L36" s="4" t="str">
        <f>+IF(Tabell15[[#This Row],[Regnr]]=0,"",_xlfn.XLOOKUP(Tabell15[[#This Row],[Regnr]],Tabell1[Regnr],Tabell1[Øyne],"Feil"))</f>
        <v/>
      </c>
      <c r="M36" s="4" t="str">
        <f>+IF(Tabell15[[#This Row],[Regnr]]=0,"",_xlfn.XLOOKUP(Tabell15[[#This Row],[Regnr]],Tabell1[Regnr],Tabell1[Oppdretter],"Feil"))</f>
        <v/>
      </c>
      <c r="O36" s="4" t="str">
        <f>+IF(Tabell15[[#This Row],[Regnr]]=0,"",_xlfn.XLOOKUP(Tabell15[[#This Row],[Regnr]],Tabell1[Regnr],Tabell1[Navn2],"Feil"))</f>
        <v/>
      </c>
      <c r="P36" s="4" t="str">
        <f>+_xlfn.XLOOKUP(_xlfn.XLOOKUP(Tabell15[[#This Row],[Regnr]],Tabell1[Regnr],Tabell1[Far],""),Tabell1[Regnr],Tabell1[HD],"")</f>
        <v/>
      </c>
      <c r="R36" s="4" t="str">
        <f>+IF(Tabell15[[#This Row],[Regnr]]=0,"",_xlfn.XLOOKUP(Tabell15[[#This Row],[Regnr]],Tabell1[Regnr],Tabell1[Navn3],"Feil"))</f>
        <v/>
      </c>
      <c r="S36" s="4" t="str">
        <f>+_xlfn.XLOOKUP(_xlfn.XLOOKUP(Tabell15[[#This Row],[Regnr]],Tabell1[Regnr],Tabell1[Mor],""),Tabell1[Regnr],Tabell1[HD],"")</f>
        <v/>
      </c>
    </row>
    <row r="37" spans="1:19" x14ac:dyDescent="0.25">
      <c r="A37" s="4" t="s">
        <v>20041</v>
      </c>
      <c r="B37" s="4" t="str">
        <f>+LOWER(LOWER(SUBSTITUTE(SUBSTITUTE(SUBSTITUTE(SUBSTITUTE(SUBSTITUTE(SUBSTITUTE(SUBSTITUTE(TRIM(Tabell15[[#This Row],[regnavn]])," ","_"),"æ","ae"),"ø","o"),"å","a"),"ä","a"),"ö","o"),"ü","u")))</f>
        <v>troja_av_ailupii</v>
      </c>
      <c r="C37" s="4" t="s">
        <v>18132</v>
      </c>
      <c r="D37" s="4" t="str">
        <f>+IF(Tabell15[[#This Row],[Regnr]]=0,"",_xlfn.XLOOKUP(Tabell15[[#This Row],[Regnr]],Tabell1[Regnr],Tabell1[Kjønn],"Feil"))</f>
        <v>Hannhund</v>
      </c>
      <c r="E37" s="4">
        <f>+IFERROR(YEAR(_xlfn.XLOOKUP(Tabell15[[#This Row],[Regnr]],Tabell1[Regnr],Tabell1[Født],"")),"")</f>
        <v>2024</v>
      </c>
      <c r="F37" s="4" t="s">
        <v>20038</v>
      </c>
      <c r="G37" s="4" t="str">
        <f>+IF(Tabell15[[#This Row],[Regnr]]=0,"",_xlfn.XLOOKUP(Tabell15[[#This Row],[Regnr]],Tabell1[Regnr],Tabell1[Navn],"Feil"))</f>
        <v>Troja av Ailupii</v>
      </c>
      <c r="I37" s="4" t="s">
        <v>20042</v>
      </c>
      <c r="J37" s="4" t="s">
        <v>20043</v>
      </c>
      <c r="K37" s="4" t="str">
        <f>+IF(Tabell15[[#This Row],[Regnr]]=0,"",_xlfn.XLOOKUP(Tabell15[[#This Row],[Regnr]],Tabell1[Regnr],Tabell1[HD],"Feil"))</f>
        <v>A</v>
      </c>
      <c r="L37" s="4" t="str">
        <f>+IF(Tabell15[[#This Row],[Regnr]]=0,"",_xlfn.XLOOKUP(Tabell15[[#This Row],[Regnr]],Tabell1[Regnr],Tabell1[Øyne],"Feil"))</f>
        <v>Intet påvist (2026)</v>
      </c>
      <c r="M37" s="4" t="str">
        <f>+IF(Tabell15[[#This Row],[Regnr]]=0,"",_xlfn.XLOOKUP(Tabell15[[#This Row],[Regnr]],Tabell1[Regnr],Tabell1[Oppdretter],"Feil"))</f>
        <v>Korsvik Amalie</v>
      </c>
      <c r="O37" s="4" t="str">
        <f>+IF(Tabell15[[#This Row],[Regnr]]=0,"",_xlfn.XLOOKUP(Tabell15[[#This Row],[Regnr]],Tabell1[Regnr],Tabell1[Navn2],"Feil"))</f>
        <v>Henry av Hayley</v>
      </c>
      <c r="P37" s="4" t="str">
        <f>+_xlfn.XLOOKUP(_xlfn.XLOOKUP(Tabell15[[#This Row],[Regnr]],Tabell1[Regnr],Tabell1[Far],""),Tabell1[Regnr],Tabell1[HD],"")</f>
        <v>C</v>
      </c>
      <c r="R37" s="4" t="str">
        <f>+IF(Tabell15[[#This Row],[Regnr]]=0,"",_xlfn.XLOOKUP(Tabell15[[#This Row],[Regnr]],Tabell1[Regnr],Tabell1[Navn3],"Feil"))</f>
        <v>Ukkospilvi av Vintervidda</v>
      </c>
      <c r="S37" s="4" t="str">
        <f>+_xlfn.XLOOKUP(_xlfn.XLOOKUP(Tabell15[[#This Row],[Regnr]],Tabell1[Regnr],Tabell1[Mor],""),Tabell1[Regnr],Tabell1[HD],"")</f>
        <v>B</v>
      </c>
    </row>
    <row r="38" spans="1:19" x14ac:dyDescent="0.25">
      <c r="A38" s="4" t="s">
        <v>20044</v>
      </c>
      <c r="B38" s="4" t="str">
        <f>+LOWER(LOWER(SUBSTITUTE(SUBSTITUTE(SUBSTITUTE(SUBSTITUTE(SUBSTITUTE(SUBSTITUTE(SUBSTITUTE(TRIM(Tabell15[[#This Row],[regnavn]])," ","_"),"æ","ae"),"ø","o"),"å","a"),"ä","a"),"ö","o"),"ü","u")))</f>
        <v>poseidon_av_ailupii</v>
      </c>
      <c r="C38" s="4" t="s">
        <v>18134</v>
      </c>
      <c r="D38" s="4" t="str">
        <f>+IF(Tabell15[[#This Row],[Regnr]]=0,"",_xlfn.XLOOKUP(Tabell15[[#This Row],[Regnr]],Tabell1[Regnr],Tabell1[Kjønn],"Feil"))</f>
        <v>Hannhund</v>
      </c>
      <c r="E38" s="4">
        <f>+IFERROR(YEAR(_xlfn.XLOOKUP(Tabell15[[#This Row],[Regnr]],Tabell1[Regnr],Tabell1[Født],"")),"")</f>
        <v>2024</v>
      </c>
      <c r="F38" s="4" t="s">
        <v>20038</v>
      </c>
      <c r="G38" s="4" t="str">
        <f>+IF(Tabell15[[#This Row],[Regnr]]=0,"",_xlfn.XLOOKUP(Tabell15[[#This Row],[Regnr]],Tabell1[Regnr],Tabell1[Navn],"Feil"))</f>
        <v>Poseidon av Ailupii</v>
      </c>
      <c r="I38" s="4" t="s">
        <v>3613</v>
      </c>
      <c r="J38" s="4" t="s">
        <v>19994</v>
      </c>
      <c r="K38" s="4" t="str">
        <f>+IF(Tabell15[[#This Row],[Regnr]]=0,"",_xlfn.XLOOKUP(Tabell15[[#This Row],[Regnr]],Tabell1[Regnr],Tabell1[HD],"Feil"))</f>
        <v>A</v>
      </c>
      <c r="L38" s="4" t="str">
        <f>+IF(Tabell15[[#This Row],[Regnr]]=0,"",_xlfn.XLOOKUP(Tabell15[[#This Row],[Regnr]],Tabell1[Regnr],Tabell1[Øyne],"Feil"))</f>
        <v>PPM iris (2026)</v>
      </c>
      <c r="M38" s="4" t="str">
        <f>+IF(Tabell15[[#This Row],[Regnr]]=0,"",_xlfn.XLOOKUP(Tabell15[[#This Row],[Regnr]],Tabell1[Regnr],Tabell1[Oppdretter],"Feil"))</f>
        <v>Korsvik Amalie</v>
      </c>
      <c r="O38" s="4" t="str">
        <f>+IF(Tabell15[[#This Row],[Regnr]]=0,"",_xlfn.XLOOKUP(Tabell15[[#This Row],[Regnr]],Tabell1[Regnr],Tabell1[Navn2],"Feil"))</f>
        <v>Henry av Hayley</v>
      </c>
      <c r="P38" s="4" t="str">
        <f>+_xlfn.XLOOKUP(_xlfn.XLOOKUP(Tabell15[[#This Row],[Regnr]],Tabell1[Regnr],Tabell1[Far],""),Tabell1[Regnr],Tabell1[HD],"")</f>
        <v>C</v>
      </c>
      <c r="R38" s="4" t="str">
        <f>+IF(Tabell15[[#This Row],[Regnr]]=0,"",_xlfn.XLOOKUP(Tabell15[[#This Row],[Regnr]],Tabell1[Regnr],Tabell1[Navn3],"Feil"))</f>
        <v>Ukkospilvi av Vintervidda</v>
      </c>
      <c r="S38" s="4" t="str">
        <f>+_xlfn.XLOOKUP(_xlfn.XLOOKUP(Tabell15[[#This Row],[Regnr]],Tabell1[Regnr],Tabell1[Mor],""),Tabell1[Regnr],Tabell1[HD],"")</f>
        <v>B</v>
      </c>
    </row>
    <row r="39" spans="1:19" x14ac:dyDescent="0.25">
      <c r="A39" s="4" t="s">
        <v>20045</v>
      </c>
      <c r="B39" s="4" t="str">
        <f>+LOWER(LOWER(SUBSTITUTE(SUBSTITUTE(SUBSTITUTE(SUBSTITUTE(SUBSTITUTE(SUBSTITUTE(SUBSTITUTE(TRIM(Tabell15[[#This Row],[regnavn]])," ","_"),"æ","ae"),"ø","o"),"å","a"),"ä","a"),"ö","o"),"ü","u")))</f>
        <v>afrodite_av_ailupii</v>
      </c>
      <c r="C39" s="4" t="s">
        <v>18128</v>
      </c>
      <c r="D39" s="4" t="str">
        <f>+IF(Tabell15[[#This Row],[Regnr]]=0,"",_xlfn.XLOOKUP(Tabell15[[#This Row],[Regnr]],Tabell1[Regnr],Tabell1[Kjønn],"Feil"))</f>
        <v>Tispe</v>
      </c>
      <c r="E39" s="4">
        <f>+IFERROR(YEAR(_xlfn.XLOOKUP(Tabell15[[#This Row],[Regnr]],Tabell1[Regnr],Tabell1[Født],"")),"")</f>
        <v>2024</v>
      </c>
      <c r="F39" s="4" t="s">
        <v>20008</v>
      </c>
      <c r="G39" s="4" t="str">
        <f>+IF(Tabell15[[#This Row],[Regnr]]=0,"",_xlfn.XLOOKUP(Tabell15[[#This Row],[Regnr]],Tabell1[Regnr],Tabell1[Navn],"Feil"))</f>
        <v>Afrodite av Ailupii</v>
      </c>
      <c r="I39" s="4" t="s">
        <v>6290</v>
      </c>
      <c r="J39" s="4" t="s">
        <v>19994</v>
      </c>
      <c r="K39" s="4" t="str">
        <f>+IF(Tabell15[[#This Row],[Regnr]]=0,"",_xlfn.XLOOKUP(Tabell15[[#This Row],[Regnr]],Tabell1[Regnr],Tabell1[HD],"Feil"))</f>
        <v>C</v>
      </c>
      <c r="L39" s="4" t="str">
        <f>+IF(Tabell15[[#This Row],[Regnr]]=0,"",_xlfn.XLOOKUP(Tabell15[[#This Row],[Regnr]],Tabell1[Regnr],Tabell1[Øyne],"Feil"))</f>
        <v>Intet påvist (2026)</v>
      </c>
      <c r="M39" s="4" t="str">
        <f>+IF(Tabell15[[#This Row],[Regnr]]=0,"",_xlfn.XLOOKUP(Tabell15[[#This Row],[Regnr]],Tabell1[Regnr],Tabell1[Oppdretter],"Feil"))</f>
        <v>Korsvik Amalie</v>
      </c>
      <c r="O39" s="4" t="str">
        <f>+IF(Tabell15[[#This Row],[Regnr]]=0,"",_xlfn.XLOOKUP(Tabell15[[#This Row],[Regnr]],Tabell1[Regnr],Tabell1[Navn2],"Feil"))</f>
        <v>Henry av Hayley</v>
      </c>
      <c r="P39" s="4" t="str">
        <f>+_xlfn.XLOOKUP(_xlfn.XLOOKUP(Tabell15[[#This Row],[Regnr]],Tabell1[Regnr],Tabell1[Far],""),Tabell1[Regnr],Tabell1[HD],"")</f>
        <v>C</v>
      </c>
      <c r="R39" s="4" t="str">
        <f>+IF(Tabell15[[#This Row],[Regnr]]=0,"",_xlfn.XLOOKUP(Tabell15[[#This Row],[Regnr]],Tabell1[Regnr],Tabell1[Navn3],"Feil"))</f>
        <v>Ukkospilvi av Vintervidda</v>
      </c>
      <c r="S39" s="4" t="str">
        <f>+_xlfn.XLOOKUP(_xlfn.XLOOKUP(Tabell15[[#This Row],[Regnr]],Tabell1[Regnr],Tabell1[Mor],""),Tabell1[Regnr],Tabell1[HD],"")</f>
        <v>B</v>
      </c>
    </row>
    <row r="40" spans="1:19" x14ac:dyDescent="0.25">
      <c r="A40" s="4" t="s">
        <v>20046</v>
      </c>
      <c r="B40" s="4" t="str">
        <f>+LOWER(LOWER(SUBSTITUTE(SUBSTITUTE(SUBSTITUTE(SUBSTITUTE(SUBSTITUTE(SUBSTITUTE(SUBSTITUTE(TRIM(Tabell15[[#This Row],[regnavn]])," ","_"),"æ","ae"),"ø","o"),"å","a"),"ä","a"),"ö","o"),"ü","u")))</f>
        <v>triton_av_ailupii</v>
      </c>
      <c r="C40" s="4" t="s">
        <v>18130</v>
      </c>
      <c r="D40" s="4" t="str">
        <f>+IF(Tabell15[[#This Row],[Regnr]]=0,"",_xlfn.XLOOKUP(Tabell15[[#This Row],[Regnr]],Tabell1[Regnr],Tabell1[Kjønn],"Feil"))</f>
        <v>Hannhund</v>
      </c>
      <c r="E40" s="4">
        <f>+IFERROR(YEAR(_xlfn.XLOOKUP(Tabell15[[#This Row],[Regnr]],Tabell1[Regnr],Tabell1[Født],"")),"")</f>
        <v>2024</v>
      </c>
      <c r="F40" s="4" t="s">
        <v>20008</v>
      </c>
      <c r="G40" s="4" t="str">
        <f>+IF(Tabell15[[#This Row],[Regnr]]=0,"",_xlfn.XLOOKUP(Tabell15[[#This Row],[Regnr]],Tabell1[Regnr],Tabell1[Navn],"Feil"))</f>
        <v>Triton av Ailupii</v>
      </c>
      <c r="I40" s="4" t="s">
        <v>17685</v>
      </c>
      <c r="J40" s="4" t="s">
        <v>19994</v>
      </c>
      <c r="K40" s="4" t="str">
        <f>+IF(Tabell15[[#This Row],[Regnr]]=0,"",_xlfn.XLOOKUP(Tabell15[[#This Row],[Regnr]],Tabell1[Regnr],Tabell1[HD],"Feil"))</f>
        <v>C</v>
      </c>
      <c r="L40" s="4" t="str">
        <f>+IF(Tabell15[[#This Row],[Regnr]]=0,"",_xlfn.XLOOKUP(Tabell15[[#This Row],[Regnr]],Tabell1[Regnr],Tabell1[Øyne],"Feil"))</f>
        <v/>
      </c>
      <c r="M40" s="4" t="str">
        <f>+IF(Tabell15[[#This Row],[Regnr]]=0,"",_xlfn.XLOOKUP(Tabell15[[#This Row],[Regnr]],Tabell1[Regnr],Tabell1[Oppdretter],"Feil"))</f>
        <v>Korsvik Amalie</v>
      </c>
      <c r="O40" s="4" t="str">
        <f>+IF(Tabell15[[#This Row],[Regnr]]=0,"",_xlfn.XLOOKUP(Tabell15[[#This Row],[Regnr]],Tabell1[Regnr],Tabell1[Navn2],"Feil"))</f>
        <v>Henry av Hayley</v>
      </c>
      <c r="P40" s="4" t="str">
        <f>+_xlfn.XLOOKUP(_xlfn.XLOOKUP(Tabell15[[#This Row],[Regnr]],Tabell1[Regnr],Tabell1[Far],""),Tabell1[Regnr],Tabell1[HD],"")</f>
        <v>C</v>
      </c>
      <c r="R40" s="4" t="str">
        <f>+IF(Tabell15[[#This Row],[Regnr]]=0,"",_xlfn.XLOOKUP(Tabell15[[#This Row],[Regnr]],Tabell1[Regnr],Tabell1[Navn3],"Feil"))</f>
        <v>Ukkospilvi av Vintervidda</v>
      </c>
      <c r="S40" s="4" t="str">
        <f>+_xlfn.XLOOKUP(_xlfn.XLOOKUP(Tabell15[[#This Row],[Regnr]],Tabell1[Regnr],Tabell1[Mor],""),Tabell1[Regnr],Tabell1[HD],"")</f>
        <v>B</v>
      </c>
    </row>
    <row r="41" spans="1:19" x14ac:dyDescent="0.25">
      <c r="A41" s="4" t="s">
        <v>20047</v>
      </c>
      <c r="B41" s="4" t="str">
        <f>+LOWER(LOWER(SUBSTITUTE(SUBSTITUTE(SUBSTITUTE(SUBSTITUTE(SUBSTITUTE(SUBSTITUTE(SUBSTITUTE(TRIM(Tabell15[[#This Row],[regnavn]])," ","_"),"æ","ae"),"ø","o"),"å","a"),"ä","a"),"ö","o"),"ü","u")))</f>
        <v>pontos_av_ailupii</v>
      </c>
      <c r="C41" s="4" t="s">
        <v>18136</v>
      </c>
      <c r="D41" s="4" t="str">
        <f>+IF(Tabell15[[#This Row],[Regnr]]=0,"",_xlfn.XLOOKUP(Tabell15[[#This Row],[Regnr]],Tabell1[Regnr],Tabell1[Kjønn],"Feil"))</f>
        <v>Hannhund</v>
      </c>
      <c r="E41" s="4">
        <f>+IFERROR(YEAR(_xlfn.XLOOKUP(Tabell15[[#This Row],[Regnr]],Tabell1[Regnr],Tabell1[Født],"")),"")</f>
        <v>2024</v>
      </c>
      <c r="F41" s="4" t="s">
        <v>20008</v>
      </c>
      <c r="G41" s="4" t="str">
        <f>+IF(Tabell15[[#This Row],[Regnr]]=0,"",_xlfn.XLOOKUP(Tabell15[[#This Row],[Regnr]],Tabell1[Regnr],Tabell1[Navn],"Feil"))</f>
        <v>Pontos av Ailupii</v>
      </c>
      <c r="I41" s="4" t="s">
        <v>7492</v>
      </c>
      <c r="J41" s="4" t="s">
        <v>20043</v>
      </c>
      <c r="K41" s="4" t="str">
        <f>+IF(Tabell15[[#This Row],[Regnr]]=0,"",_xlfn.XLOOKUP(Tabell15[[#This Row],[Regnr]],Tabell1[Regnr],Tabell1[HD],"Feil"))</f>
        <v>B</v>
      </c>
      <c r="L41" s="4" t="str">
        <f>+IF(Tabell15[[#This Row],[Regnr]]=0,"",_xlfn.XLOOKUP(Tabell15[[#This Row],[Regnr]],Tabell1[Regnr],Tabell1[Øyne],"Feil"))</f>
        <v/>
      </c>
      <c r="M41" s="4" t="str">
        <f>+IF(Tabell15[[#This Row],[Regnr]]=0,"",_xlfn.XLOOKUP(Tabell15[[#This Row],[Regnr]],Tabell1[Regnr],Tabell1[Oppdretter],"Feil"))</f>
        <v>Korsvik Amalie</v>
      </c>
      <c r="O41" s="4" t="str">
        <f>+IF(Tabell15[[#This Row],[Regnr]]=0,"",_xlfn.XLOOKUP(Tabell15[[#This Row],[Regnr]],Tabell1[Regnr],Tabell1[Navn2],"Feil"))</f>
        <v>Henry av Hayley</v>
      </c>
      <c r="P41" s="4" t="str">
        <f>+_xlfn.XLOOKUP(_xlfn.XLOOKUP(Tabell15[[#This Row],[Regnr]],Tabell1[Regnr],Tabell1[Far],""),Tabell1[Regnr],Tabell1[HD],"")</f>
        <v>C</v>
      </c>
      <c r="R41" s="4" t="str">
        <f>+IF(Tabell15[[#This Row],[Regnr]]=0,"",_xlfn.XLOOKUP(Tabell15[[#This Row],[Regnr]],Tabell1[Regnr],Tabell1[Navn3],"Feil"))</f>
        <v>Ukkospilvi av Vintervidda</v>
      </c>
      <c r="S41" s="4" t="str">
        <f>+_xlfn.XLOOKUP(_xlfn.XLOOKUP(Tabell15[[#This Row],[Regnr]],Tabell1[Regnr],Tabell1[Mor],""),Tabell1[Regnr],Tabell1[HD],"")</f>
        <v>B</v>
      </c>
    </row>
    <row r="42" spans="1:19" x14ac:dyDescent="0.25">
      <c r="B42" s="4" t="str">
        <f>+LOWER(LOWER(SUBSTITUTE(SUBSTITUTE(SUBSTITUTE(SUBSTITUTE(SUBSTITUTE(SUBSTITUTE(SUBSTITUTE(TRIM(Tabell15[[#This Row],[regnavn]])," ","_"),"æ","ae"),"ø","o"),"å","a"),"ä","a"),"ö","o"),"ü","u")))</f>
        <v/>
      </c>
      <c r="D42" s="4" t="str">
        <f>+IF(Tabell15[[#This Row],[Regnr]]=0,"",_xlfn.XLOOKUP(Tabell15[[#This Row],[Regnr]],Tabell1[Regnr],Tabell1[Kjønn],"Feil"))</f>
        <v/>
      </c>
      <c r="E42" s="4" t="str">
        <f>+IFERROR(YEAR(_xlfn.XLOOKUP(Tabell15[[#This Row],[Regnr]],Tabell1[Regnr],Tabell1[Født],"")),"")</f>
        <v/>
      </c>
      <c r="G42" s="4" t="str">
        <f>+IF(Tabell15[[#This Row],[Regnr]]=0,"",_xlfn.XLOOKUP(Tabell15[[#This Row],[Regnr]],Tabell1[Regnr],Tabell1[Navn],"Feil"))</f>
        <v/>
      </c>
      <c r="K42" s="4" t="str">
        <f>+IF(Tabell15[[#This Row],[Regnr]]=0,"",_xlfn.XLOOKUP(Tabell15[[#This Row],[Regnr]],Tabell1[Regnr],Tabell1[HD],"Feil"))</f>
        <v/>
      </c>
      <c r="L42" s="4" t="str">
        <f>+IF(Tabell15[[#This Row],[Regnr]]=0,"",_xlfn.XLOOKUP(Tabell15[[#This Row],[Regnr]],Tabell1[Regnr],Tabell1[Øyne],"Feil"))</f>
        <v/>
      </c>
      <c r="M42" s="4" t="str">
        <f>+IF(Tabell15[[#This Row],[Regnr]]=0,"",_xlfn.XLOOKUP(Tabell15[[#This Row],[Regnr]],Tabell1[Regnr],Tabell1[Oppdretter],"Feil"))</f>
        <v/>
      </c>
      <c r="O42" s="4" t="str">
        <f>+IF(Tabell15[[#This Row],[Regnr]]=0,"",_xlfn.XLOOKUP(Tabell15[[#This Row],[Regnr]],Tabell1[Regnr],Tabell1[Navn2],"Feil"))</f>
        <v/>
      </c>
      <c r="P42" s="4" t="str">
        <f>+_xlfn.XLOOKUP(_xlfn.XLOOKUP(Tabell15[[#This Row],[Regnr]],Tabell1[Regnr],Tabell1[Far],""),Tabell1[Regnr],Tabell1[HD],"")</f>
        <v/>
      </c>
      <c r="R42" s="4" t="str">
        <f>+IF(Tabell15[[#This Row],[Regnr]]=0,"",_xlfn.XLOOKUP(Tabell15[[#This Row],[Regnr]],Tabell1[Regnr],Tabell1[Navn3],"Feil"))</f>
        <v/>
      </c>
      <c r="S42" s="4" t="str">
        <f>+_xlfn.XLOOKUP(_xlfn.XLOOKUP(Tabell15[[#This Row],[Regnr]],Tabell1[Regnr],Tabell1[Mor],""),Tabell1[Regnr],Tabell1[HD],"")</f>
        <v/>
      </c>
    </row>
    <row r="43" spans="1:19" x14ac:dyDescent="0.25">
      <c r="A43" s="4" t="s">
        <v>20048</v>
      </c>
      <c r="B43" s="4" t="str">
        <f>+LOWER(LOWER(SUBSTITUTE(SUBSTITUTE(SUBSTITUTE(SUBSTITUTE(SUBSTITUTE(SUBSTITUTE(SUBSTITUTE(TRIM(Tabell15[[#This Row],[regnavn]])," ","_"),"æ","ae"),"ø","o"),"å","a"),"ä","a"),"ö","o"),"ü","u")))</f>
        <v>ole_av_vintervidda</v>
      </c>
      <c r="C43" s="4" t="s">
        <v>11535</v>
      </c>
      <c r="D43" s="4" t="str">
        <f>+IF(Tabell15[[#This Row],[Regnr]]=0,"",_xlfn.XLOOKUP(Tabell15[[#This Row],[Regnr]],Tabell1[Regnr],Tabell1[Kjønn],"Feil"))</f>
        <v>Hannhund</v>
      </c>
      <c r="E43" s="4">
        <f>+IFERROR(YEAR(_xlfn.XLOOKUP(Tabell15[[#This Row],[Regnr]],Tabell1[Regnr],Tabell1[Født],"")),"")</f>
        <v>2020</v>
      </c>
      <c r="F43" s="4" t="s">
        <v>20049</v>
      </c>
      <c r="G43" s="4" t="str">
        <f>+IF(Tabell15[[#This Row],[Regnr]]=0,"",_xlfn.XLOOKUP(Tabell15[[#This Row],[Regnr]],Tabell1[Regnr],Tabell1[Navn],"Feil"))</f>
        <v>Ole av Vintervidda</v>
      </c>
      <c r="I43" s="4" t="s">
        <v>20050</v>
      </c>
      <c r="J43" s="4" t="s">
        <v>19994</v>
      </c>
      <c r="K43" s="4" t="str">
        <f>+IF(Tabell15[[#This Row],[Regnr]]=0,"",_xlfn.XLOOKUP(Tabell15[[#This Row],[Regnr]],Tabell1[Regnr],Tabell1[HD],"Feil"))</f>
        <v>B</v>
      </c>
      <c r="L43" s="4" t="str">
        <f>+IF(Tabell15[[#This Row],[Regnr]]=0,"",_xlfn.XLOOKUP(Tabell15[[#This Row],[Regnr]],Tabell1[Regnr],Tabell1[Øyne],"Feil"))</f>
        <v>Intet påvist (2026)</v>
      </c>
      <c r="M43" s="4" t="str">
        <f>+IF(Tabell15[[#This Row],[Regnr]]=0,"",_xlfn.XLOOKUP(Tabell15[[#This Row],[Regnr]],Tabell1[Regnr],Tabell1[Oppdretter],"Feil"))</f>
        <v>Lauluten Christian/ Wahlquist Per Ola</v>
      </c>
      <c r="O43" s="4" t="str">
        <f>+IF(Tabell15[[#This Row],[Regnr]]=0,"",_xlfn.XLOOKUP(Tabell15[[#This Row],[Regnr]],Tabell1[Regnr],Tabell1[Navn2],"Feil"))</f>
        <v>Kaiku av Vintervidda</v>
      </c>
      <c r="P43" s="4" t="str">
        <f>+_xlfn.XLOOKUP(_xlfn.XLOOKUP(Tabell15[[#This Row],[Regnr]],Tabell1[Regnr],Tabell1[Far],""),Tabell1[Regnr],Tabell1[HD],"")</f>
        <v>A</v>
      </c>
      <c r="R43" s="4" t="str">
        <f>+IF(Tabell15[[#This Row],[Regnr]]=0,"",_xlfn.XLOOKUP(Tabell15[[#This Row],[Regnr]],Tabell1[Regnr],Tabell1[Navn3],"Feil"))</f>
        <v>Variksenmarja av Vintervidda</v>
      </c>
      <c r="S43" s="4" t="str">
        <f>+_xlfn.XLOOKUP(_xlfn.XLOOKUP(Tabell15[[#This Row],[Regnr]],Tabell1[Regnr],Tabell1[Mor],""),Tabell1[Regnr],Tabell1[HD],"")</f>
        <v>C</v>
      </c>
    </row>
    <row r="44" spans="1:19" x14ac:dyDescent="0.25">
      <c r="B44" s="4" t="str">
        <f>+LOWER(LOWER(SUBSTITUTE(SUBSTITUTE(SUBSTITUTE(SUBSTITUTE(SUBSTITUTE(SUBSTITUTE(SUBSTITUTE(TRIM(Tabell15[[#This Row],[regnavn]])," ","_"),"æ","ae"),"ø","o"),"å","a"),"ä","a"),"ö","o"),"ü","u")))</f>
        <v/>
      </c>
      <c r="D44" s="4" t="str">
        <f>+IF(Tabell15[[#This Row],[Regnr]]=0,"",_xlfn.XLOOKUP(Tabell15[[#This Row],[Regnr]],Tabell1[Regnr],Tabell1[Kjønn],"Feil"))</f>
        <v/>
      </c>
      <c r="E44" s="4" t="str">
        <f>+IFERROR(YEAR(_xlfn.XLOOKUP(Tabell15[[#This Row],[Regnr]],Tabell1[Regnr],Tabell1[Født],"")),"")</f>
        <v/>
      </c>
      <c r="G44" s="4" t="str">
        <f>+IF(Tabell15[[#This Row],[Regnr]]=0,"",_xlfn.XLOOKUP(Tabell15[[#This Row],[Regnr]],Tabell1[Regnr],Tabell1[Navn],"Feil"))</f>
        <v/>
      </c>
      <c r="K44" s="4" t="str">
        <f>+IF(Tabell15[[#This Row],[Regnr]]=0,"",_xlfn.XLOOKUP(Tabell15[[#This Row],[Regnr]],Tabell1[Regnr],Tabell1[HD],"Feil"))</f>
        <v/>
      </c>
      <c r="L44" s="4" t="str">
        <f>+IF(Tabell15[[#This Row],[Regnr]]=0,"",_xlfn.XLOOKUP(Tabell15[[#This Row],[Regnr]],Tabell1[Regnr],Tabell1[Øyne],"Feil"))</f>
        <v/>
      </c>
      <c r="M44" s="4" t="str">
        <f>+IF(Tabell15[[#This Row],[Regnr]]=0,"",_xlfn.XLOOKUP(Tabell15[[#This Row],[Regnr]],Tabell1[Regnr],Tabell1[Oppdretter],"Feil"))</f>
        <v/>
      </c>
      <c r="O44" s="4" t="str">
        <f>+IF(Tabell15[[#This Row],[Regnr]]=0,"",_xlfn.XLOOKUP(Tabell15[[#This Row],[Regnr]],Tabell1[Regnr],Tabell1[Navn2],"Feil"))</f>
        <v/>
      </c>
      <c r="P44" s="4" t="str">
        <f>+_xlfn.XLOOKUP(_xlfn.XLOOKUP(Tabell15[[#This Row],[Regnr]],Tabell1[Regnr],Tabell1[Far],""),Tabell1[Regnr],Tabell1[HD],"")</f>
        <v/>
      </c>
      <c r="R44" s="4" t="str">
        <f>+IF(Tabell15[[#This Row],[Regnr]]=0,"",_xlfn.XLOOKUP(Tabell15[[#This Row],[Regnr]],Tabell1[Regnr],Tabell1[Navn3],"Feil"))</f>
        <v/>
      </c>
      <c r="S44" s="4" t="str">
        <f>+_xlfn.XLOOKUP(_xlfn.XLOOKUP(Tabell15[[#This Row],[Regnr]],Tabell1[Regnr],Tabell1[Mor],""),Tabell1[Regnr],Tabell1[HD],"")</f>
        <v/>
      </c>
    </row>
    <row r="45" spans="1:19" x14ac:dyDescent="0.25">
      <c r="A45" s="4" t="s">
        <v>20051</v>
      </c>
      <c r="B45" s="4" t="s">
        <v>20096</v>
      </c>
      <c r="D45" s="4" t="s">
        <v>26</v>
      </c>
      <c r="E45" s="4">
        <v>2026</v>
      </c>
      <c r="F45" s="4" t="s">
        <v>20008</v>
      </c>
      <c r="G45" s="4" t="str">
        <f>+IF(Tabell15[[#This Row],[Regnr]]=0,"",_xlfn.XLOOKUP(Tabell15[[#This Row],[Regnr]],Tabell1[Regnr],Tabell1[Navn],"Feil"))</f>
        <v/>
      </c>
      <c r="I45" s="4" t="s">
        <v>1916</v>
      </c>
      <c r="J45" s="4" t="s">
        <v>19994</v>
      </c>
      <c r="K45" s="4" t="str">
        <f>+IF(Tabell15[[#This Row],[Regnr]]=0,"",_xlfn.XLOOKUP(Tabell15[[#This Row],[Regnr]],Tabell1[Regnr],Tabell1[HD],"Feil"))</f>
        <v/>
      </c>
      <c r="L45" s="4" t="str">
        <f>+IF(Tabell15[[#This Row],[Regnr]]=0,"",_xlfn.XLOOKUP(Tabell15[[#This Row],[Regnr]],Tabell1[Regnr],Tabell1[Øyne],"Feil"))</f>
        <v/>
      </c>
      <c r="M45" s="4" t="s">
        <v>19995</v>
      </c>
      <c r="O45" s="4" t="s">
        <v>11093</v>
      </c>
      <c r="P45" s="4" t="s">
        <v>19735</v>
      </c>
      <c r="R45" s="4" t="s">
        <v>20101</v>
      </c>
      <c r="S45" s="4" t="s">
        <v>19718</v>
      </c>
    </row>
    <row r="46" spans="1:19" x14ac:dyDescent="0.25">
      <c r="A46" s="4" t="s">
        <v>20052</v>
      </c>
      <c r="B46" s="4" t="s">
        <v>20097</v>
      </c>
      <c r="D46" s="4" t="s">
        <v>10</v>
      </c>
      <c r="E46" s="4">
        <v>2026</v>
      </c>
      <c r="F46" s="4" t="s">
        <v>20008</v>
      </c>
      <c r="G46" s="4" t="str">
        <f>+IF(Tabell15[[#This Row],[Regnr]]=0,"",_xlfn.XLOOKUP(Tabell15[[#This Row],[Regnr]],Tabell1[Regnr],Tabell1[Navn],"Feil"))</f>
        <v/>
      </c>
      <c r="J46" s="4" t="s">
        <v>19994</v>
      </c>
      <c r="K46" s="4" t="str">
        <f>+IF(Tabell15[[#This Row],[Regnr]]=0,"",_xlfn.XLOOKUP(Tabell15[[#This Row],[Regnr]],Tabell1[Regnr],Tabell1[HD],"Feil"))</f>
        <v/>
      </c>
      <c r="L46" s="4" t="str">
        <f>+IF(Tabell15[[#This Row],[Regnr]]=0,"",_xlfn.XLOOKUP(Tabell15[[#This Row],[Regnr]],Tabell1[Regnr],Tabell1[Øyne],"Feil"))</f>
        <v/>
      </c>
      <c r="M46" s="4" t="s">
        <v>19995</v>
      </c>
      <c r="O46" s="4" t="s">
        <v>11093</v>
      </c>
      <c r="P46" s="4" t="s">
        <v>19735</v>
      </c>
      <c r="R46" s="4" t="s">
        <v>20101</v>
      </c>
      <c r="S46" s="4" t="s">
        <v>19718</v>
      </c>
    </row>
    <row r="47" spans="1:19" x14ac:dyDescent="0.25">
      <c r="A47" s="4" t="s">
        <v>16228</v>
      </c>
      <c r="B47" s="4" t="s">
        <v>20098</v>
      </c>
      <c r="D47" s="4" t="s">
        <v>10</v>
      </c>
      <c r="E47" s="4">
        <v>2026</v>
      </c>
      <c r="F47" s="4" t="s">
        <v>20008</v>
      </c>
      <c r="G47" s="4" t="str">
        <f>+IF(Tabell15[[#This Row],[Regnr]]=0,"",_xlfn.XLOOKUP(Tabell15[[#This Row],[Regnr]],Tabell1[Regnr],Tabell1[Navn],"Feil"))</f>
        <v/>
      </c>
      <c r="J47" s="4" t="s">
        <v>20053</v>
      </c>
      <c r="K47" s="4" t="str">
        <f>+IF(Tabell15[[#This Row],[Regnr]]=0,"",_xlfn.XLOOKUP(Tabell15[[#This Row],[Regnr]],Tabell1[Regnr],Tabell1[HD],"Feil"))</f>
        <v/>
      </c>
      <c r="L47" s="4" t="str">
        <f>+IF(Tabell15[[#This Row],[Regnr]]=0,"",_xlfn.XLOOKUP(Tabell15[[#This Row],[Regnr]],Tabell1[Regnr],Tabell1[Øyne],"Feil"))</f>
        <v/>
      </c>
      <c r="M47" s="4" t="s">
        <v>19995</v>
      </c>
      <c r="O47" s="4" t="s">
        <v>11093</v>
      </c>
      <c r="P47" s="4" t="s">
        <v>19735</v>
      </c>
      <c r="R47" s="4" t="s">
        <v>20101</v>
      </c>
      <c r="S47" s="4" t="s">
        <v>19718</v>
      </c>
    </row>
    <row r="48" spans="1:19" x14ac:dyDescent="0.25">
      <c r="A48" s="4" t="s">
        <v>20054</v>
      </c>
      <c r="B48" s="4" t="s">
        <v>20099</v>
      </c>
      <c r="D48" s="4" t="s">
        <v>10</v>
      </c>
      <c r="E48" s="4">
        <v>2026</v>
      </c>
      <c r="F48" s="4" t="s">
        <v>19999</v>
      </c>
      <c r="G48" s="4" t="str">
        <f>+IF(Tabell15[[#This Row],[Regnr]]=0,"",_xlfn.XLOOKUP(Tabell15[[#This Row],[Regnr]],Tabell1[Regnr],Tabell1[Navn],"Feil"))</f>
        <v/>
      </c>
      <c r="J48" s="4" t="s">
        <v>20053</v>
      </c>
      <c r="K48" s="4" t="str">
        <f>+IF(Tabell15[[#This Row],[Regnr]]=0,"",_xlfn.XLOOKUP(Tabell15[[#This Row],[Regnr]],Tabell1[Regnr],Tabell1[HD],"Feil"))</f>
        <v/>
      </c>
      <c r="L48" s="4" t="str">
        <f>+IF(Tabell15[[#This Row],[Regnr]]=0,"",_xlfn.XLOOKUP(Tabell15[[#This Row],[Regnr]],Tabell1[Regnr],Tabell1[Øyne],"Feil"))</f>
        <v/>
      </c>
      <c r="M48" s="4" t="s">
        <v>19995</v>
      </c>
      <c r="N48" s="4" t="s">
        <v>19995</v>
      </c>
      <c r="O48" s="4" t="s">
        <v>11093</v>
      </c>
      <c r="P48" s="4" t="s">
        <v>19735</v>
      </c>
      <c r="R48" s="4" t="s">
        <v>20101</v>
      </c>
      <c r="S48" s="4" t="s">
        <v>19718</v>
      </c>
    </row>
    <row r="49" spans="1:19" x14ac:dyDescent="0.25">
      <c r="A49" s="4" t="s">
        <v>20055</v>
      </c>
      <c r="B49" s="4" t="s">
        <v>20100</v>
      </c>
      <c r="D49" s="4" t="s">
        <v>10</v>
      </c>
      <c r="E49" s="4">
        <v>2026</v>
      </c>
      <c r="F49" s="4" t="s">
        <v>20008</v>
      </c>
      <c r="G49" s="4" t="str">
        <f>+IF(Tabell15[[#This Row],[Regnr]]=0,"",_xlfn.XLOOKUP(Tabell15[[#This Row],[Regnr]],Tabell1[Regnr],Tabell1[Navn],"Feil"))</f>
        <v/>
      </c>
      <c r="J49" s="4" t="s">
        <v>20053</v>
      </c>
      <c r="K49" s="4" t="str">
        <f>+IF(Tabell15[[#This Row],[Regnr]]=0,"",_xlfn.XLOOKUP(Tabell15[[#This Row],[Regnr]],Tabell1[Regnr],Tabell1[HD],"Feil"))</f>
        <v/>
      </c>
      <c r="L49" s="4" t="str">
        <f>+IF(Tabell15[[#This Row],[Regnr]]=0,"",_xlfn.XLOOKUP(Tabell15[[#This Row],[Regnr]],Tabell1[Regnr],Tabell1[Øyne],"Feil"))</f>
        <v/>
      </c>
      <c r="M49" s="4" t="s">
        <v>19995</v>
      </c>
      <c r="O49" s="4" t="s">
        <v>11093</v>
      </c>
      <c r="P49" s="4" t="s">
        <v>19735</v>
      </c>
      <c r="R49" s="4" t="s">
        <v>20101</v>
      </c>
      <c r="S49" s="4" t="s">
        <v>19718</v>
      </c>
    </row>
    <row r="50" spans="1:19" x14ac:dyDescent="0.25">
      <c r="B50" s="4" t="str">
        <f>+LOWER(LOWER(SUBSTITUTE(SUBSTITUTE(SUBSTITUTE(SUBSTITUTE(SUBSTITUTE(SUBSTITUTE(SUBSTITUTE(TRIM(Tabell15[[#This Row],[regnavn]])," ","_"),"æ","ae"),"ø","o"),"å","a"),"ä","a"),"ö","o"),"ü","u")))</f>
        <v/>
      </c>
      <c r="D50" s="4" t="str">
        <f>+IF(Tabell15[[#This Row],[Regnr]]=0,"",_xlfn.XLOOKUP(Tabell15[[#This Row],[Regnr]],Tabell1[Regnr],Tabell1[Kjønn],"Feil"))</f>
        <v/>
      </c>
      <c r="E50" s="4" t="str">
        <f>+IFERROR(YEAR(_xlfn.XLOOKUP(Tabell15[[#This Row],[Regnr]],Tabell1[Regnr],Tabell1[Født],"")),"")</f>
        <v/>
      </c>
      <c r="G50" s="4" t="str">
        <f>+IF(Tabell15[[#This Row],[Regnr]]=0,"",_xlfn.XLOOKUP(Tabell15[[#This Row],[Regnr]],Tabell1[Regnr],Tabell1[Navn],"Feil"))</f>
        <v/>
      </c>
      <c r="K50" s="4" t="str">
        <f>+IF(Tabell15[[#This Row],[Regnr]]=0,"",_xlfn.XLOOKUP(Tabell15[[#This Row],[Regnr]],Tabell1[Regnr],Tabell1[HD],"Feil"))</f>
        <v/>
      </c>
      <c r="L50" s="4" t="str">
        <f>+IF(Tabell15[[#This Row],[Regnr]]=0,"",_xlfn.XLOOKUP(Tabell15[[#This Row],[Regnr]],Tabell1[Regnr],Tabell1[Øyne],"Feil"))</f>
        <v/>
      </c>
      <c r="M50" s="4" t="str">
        <f>+IF(Tabell15[[#This Row],[Regnr]]=0,"",_xlfn.XLOOKUP(Tabell15[[#This Row],[Regnr]],Tabell1[Regnr],Tabell1[Oppdretter],"Feil"))</f>
        <v/>
      </c>
      <c r="O50" s="4" t="str">
        <f>+IF(Tabell15[[#This Row],[Regnr]]=0,"",_xlfn.XLOOKUP(Tabell15[[#This Row],[Regnr]],Tabell1[Regnr],Tabell1[Navn2],"Feil"))</f>
        <v/>
      </c>
      <c r="P50" s="4" t="str">
        <f>+_xlfn.XLOOKUP(_xlfn.XLOOKUP(Tabell15[[#This Row],[Regnr]],Tabell1[Regnr],Tabell1[Far],""),Tabell1[Regnr],Tabell1[HD],"")</f>
        <v/>
      </c>
      <c r="R50" s="4" t="str">
        <f>+IF(Tabell15[[#This Row],[Regnr]]=0,"",_xlfn.XLOOKUP(Tabell15[[#This Row],[Regnr]],Tabell1[Regnr],Tabell1[Navn3],"Feil"))</f>
        <v/>
      </c>
      <c r="S50" s="4" t="str">
        <f>+_xlfn.XLOOKUP(_xlfn.XLOOKUP(Tabell15[[#This Row],[Regnr]],Tabell1[Regnr],Tabell1[Mor],""),Tabell1[Regnr],Tabell1[HD],"")</f>
        <v/>
      </c>
    </row>
    <row r="51" spans="1:19" x14ac:dyDescent="0.25">
      <c r="A51" s="4" t="s">
        <v>20056</v>
      </c>
      <c r="B51" s="4" t="str">
        <f>+LOWER(LOWER(SUBSTITUTE(SUBSTITUTE(SUBSTITUTE(SUBSTITUTE(SUBSTITUTE(SUBSTITUTE(SUBSTITUTE(TRIM(Tabell15[[#This Row],[regnavn]])," ","_"),"æ","ae"),"ø","o"),"å","a"),"ä","a"),"ö","o"),"ü","u")))</f>
        <v>nordic_teal_hallikainen</v>
      </c>
      <c r="C51" s="4" t="s">
        <v>14425</v>
      </c>
      <c r="D51" s="4" t="str">
        <f>+IF(Tabell15[[#This Row],[Regnr]]=0,"",_xlfn.XLOOKUP(Tabell15[[#This Row],[Regnr]],Tabell1[Regnr],Tabell1[Kjønn],"Feil"))</f>
        <v>Hannhund</v>
      </c>
      <c r="E51" s="4">
        <f>+IFERROR(YEAR(_xlfn.XLOOKUP(Tabell15[[#This Row],[Regnr]],Tabell1[Regnr],Tabell1[Født],"")),"")</f>
        <v>2022</v>
      </c>
      <c r="F51" s="4" t="s">
        <v>20049</v>
      </c>
      <c r="G51" s="4" t="str">
        <f>+IF(Tabell15[[#This Row],[Regnr]]=0,"",_xlfn.XLOOKUP(Tabell15[[#This Row],[Regnr]],Tabell1[Regnr],Tabell1[Navn],"Feil"))</f>
        <v>Nordic Teal Hallikainen</v>
      </c>
      <c r="I51" s="4" t="s">
        <v>3047</v>
      </c>
      <c r="K51" s="4" t="str">
        <f>+IF(Tabell15[[#This Row],[Regnr]]=0,"",_xlfn.XLOOKUP(Tabell15[[#This Row],[Regnr]],Tabell1[Regnr],Tabell1[HD],"Feil"))</f>
        <v>A</v>
      </c>
      <c r="L51" s="4" t="str">
        <f>+IF(Tabell15[[#This Row],[Regnr]]=0,"",_xlfn.XLOOKUP(Tabell15[[#This Row],[Regnr]],Tabell1[Regnr],Tabell1[Øyne],"Feil"))</f>
        <v>Intet påvist (2023)</v>
      </c>
      <c r="M51" s="4" t="str">
        <f>+IF(Tabell15[[#This Row],[Regnr]]=0,"",_xlfn.XLOOKUP(Tabell15[[#This Row],[Regnr]],Tabell1[Regnr],Tabell1[Oppdretter],"Feil"))</f>
        <v>Kåsene Hilde Elisabeth S</v>
      </c>
      <c r="O51" s="4" t="str">
        <f>+IF(Tabell15[[#This Row],[Regnr]]=0,"",_xlfn.XLOOKUP(Tabell15[[#This Row],[Regnr]],Tabell1[Regnr],Tabell1[Navn2],"Feil"))</f>
        <v>Lapinlumon Mörökölli</v>
      </c>
      <c r="P51" s="4" t="str">
        <f>+_xlfn.XLOOKUP(_xlfn.XLOOKUP(Tabell15[[#This Row],[Regnr]],Tabell1[Regnr],Tabell1[Far],""),Tabell1[Regnr],Tabell1[HD],"")</f>
        <v/>
      </c>
      <c r="R51" s="4" t="str">
        <f>+IF(Tabell15[[#This Row],[Regnr]]=0,"",_xlfn.XLOOKUP(Tabell15[[#This Row],[Regnr]],Tabell1[Regnr],Tabell1[Navn3],"Feil"))</f>
        <v>Keiserkrona's Kira</v>
      </c>
      <c r="S51" s="4" t="str">
        <f>+_xlfn.XLOOKUP(_xlfn.XLOOKUP(Tabell15[[#This Row],[Regnr]],Tabell1[Regnr],Tabell1[Mor],""),Tabell1[Regnr],Tabell1[HD],"")</f>
        <v>A</v>
      </c>
    </row>
    <row r="52" spans="1:19" x14ac:dyDescent="0.25">
      <c r="A52" s="4" t="s">
        <v>20057</v>
      </c>
      <c r="B52" s="4" t="str">
        <f>+LOWER(LOWER(SUBSTITUTE(SUBSTITUTE(SUBSTITUTE(SUBSTITUTE(SUBSTITUTE(SUBSTITUTE(SUBSTITUTE(TRIM(Tabell15[[#This Row],[regnavn]])," ","_"),"æ","ae"),"ø","o"),"å","a"),"ä","a"),"ö","o"),"ü","u")))</f>
        <v/>
      </c>
      <c r="D52" s="4" t="str">
        <f>+IF(Tabell15[[#This Row],[Regnr]]=0,"",_xlfn.XLOOKUP(Tabell15[[#This Row],[Regnr]],Tabell1[Regnr],Tabell1[Kjønn],"Feil"))</f>
        <v/>
      </c>
      <c r="E52" s="4" t="str">
        <f>+IFERROR(YEAR(_xlfn.XLOOKUP(Tabell15[[#This Row],[Regnr]],Tabell1[Regnr],Tabell1[Født],"")),"")</f>
        <v/>
      </c>
      <c r="F52" s="4" t="s">
        <v>20049</v>
      </c>
      <c r="G52" s="4" t="str">
        <f>+IF(Tabell15[[#This Row],[Regnr]]=0,"",_xlfn.XLOOKUP(Tabell15[[#This Row],[Regnr]],Tabell1[Regnr],Tabell1[Navn],"Feil"))</f>
        <v/>
      </c>
      <c r="I52" s="4" t="s">
        <v>20058</v>
      </c>
      <c r="K52" s="4" t="str">
        <f>+IF(Tabell15[[#This Row],[Regnr]]=0,"",_xlfn.XLOOKUP(Tabell15[[#This Row],[Regnr]],Tabell1[Regnr],Tabell1[HD],"Feil"))</f>
        <v/>
      </c>
      <c r="L52" s="4" t="str">
        <f>+IF(Tabell15[[#This Row],[Regnr]]=0,"",_xlfn.XLOOKUP(Tabell15[[#This Row],[Regnr]],Tabell1[Regnr],Tabell1[Øyne],"Feil"))</f>
        <v/>
      </c>
      <c r="M52" s="4" t="str">
        <f>+IF(Tabell15[[#This Row],[Regnr]]=0,"",_xlfn.XLOOKUP(Tabell15[[#This Row],[Regnr]],Tabell1[Regnr],Tabell1[Oppdretter],"Feil"))</f>
        <v/>
      </c>
      <c r="O52" s="4" t="str">
        <f>+IF(Tabell15[[#This Row],[Regnr]]=0,"",_xlfn.XLOOKUP(Tabell15[[#This Row],[Regnr]],Tabell1[Regnr],Tabell1[Navn2],"Feil"))</f>
        <v/>
      </c>
      <c r="P52" s="4" t="str">
        <f>+_xlfn.XLOOKUP(_xlfn.XLOOKUP(Tabell15[[#This Row],[Regnr]],Tabell1[Regnr],Tabell1[Far],""),Tabell1[Regnr],Tabell1[HD],"")</f>
        <v/>
      </c>
      <c r="R52" s="4" t="str">
        <f>+IF(Tabell15[[#This Row],[Regnr]]=0,"",_xlfn.XLOOKUP(Tabell15[[#This Row],[Regnr]],Tabell1[Regnr],Tabell1[Navn3],"Feil"))</f>
        <v/>
      </c>
      <c r="S52" s="4" t="str">
        <f>+_xlfn.XLOOKUP(_xlfn.XLOOKUP(Tabell15[[#This Row],[Regnr]],Tabell1[Regnr],Tabell1[Mor],""),Tabell1[Regnr],Tabell1[HD],"")</f>
        <v/>
      </c>
    </row>
    <row r="53" spans="1:19" x14ac:dyDescent="0.25">
      <c r="A53" s="4" t="s">
        <v>20059</v>
      </c>
      <c r="B53" s="4" t="str">
        <f>+LOWER(LOWER(SUBSTITUTE(SUBSTITUTE(SUBSTITUTE(SUBSTITUTE(SUBSTITUTE(SUBSTITUTE(SUBSTITUTE(TRIM(Tabell15[[#This Row],[regnavn]])," ","_"),"æ","ae"),"ø","o"),"å","a"),"ä","a"),"ö","o"),"ü","u")))</f>
        <v/>
      </c>
      <c r="D53" s="4" t="str">
        <f>+IF(Tabell15[[#This Row],[Regnr]]=0,"",_xlfn.XLOOKUP(Tabell15[[#This Row],[Regnr]],Tabell1[Regnr],Tabell1[Kjønn],"Feil"))</f>
        <v/>
      </c>
      <c r="E53" s="4" t="str">
        <f>+IFERROR(YEAR(_xlfn.XLOOKUP(Tabell15[[#This Row],[Regnr]],Tabell1[Regnr],Tabell1[Født],"")),"")</f>
        <v/>
      </c>
      <c r="F53" s="4" t="s">
        <v>20049</v>
      </c>
      <c r="G53" s="4" t="str">
        <f>+IF(Tabell15[[#This Row],[Regnr]]=0,"",_xlfn.XLOOKUP(Tabell15[[#This Row],[Regnr]],Tabell1[Regnr],Tabell1[Navn],"Feil"))</f>
        <v/>
      </c>
      <c r="I53" s="4" t="s">
        <v>8915</v>
      </c>
      <c r="K53" s="4" t="str">
        <f>+IF(Tabell15[[#This Row],[Regnr]]=0,"",_xlfn.XLOOKUP(Tabell15[[#This Row],[Regnr]],Tabell1[Regnr],Tabell1[HD],"Feil"))</f>
        <v/>
      </c>
      <c r="L53" s="4" t="str">
        <f>+IF(Tabell15[[#This Row],[Regnr]]=0,"",_xlfn.XLOOKUP(Tabell15[[#This Row],[Regnr]],Tabell1[Regnr],Tabell1[Øyne],"Feil"))</f>
        <v/>
      </c>
      <c r="M53" s="4" t="str">
        <f>+IF(Tabell15[[#This Row],[Regnr]]=0,"",_xlfn.XLOOKUP(Tabell15[[#This Row],[Regnr]],Tabell1[Regnr],Tabell1[Oppdretter],"Feil"))</f>
        <v/>
      </c>
      <c r="O53" s="4" t="str">
        <f>+IF(Tabell15[[#This Row],[Regnr]]=0,"",_xlfn.XLOOKUP(Tabell15[[#This Row],[Regnr]],Tabell1[Regnr],Tabell1[Navn2],"Feil"))</f>
        <v/>
      </c>
      <c r="P53" s="4" t="str">
        <f>+_xlfn.XLOOKUP(_xlfn.XLOOKUP(Tabell15[[#This Row],[Regnr]],Tabell1[Regnr],Tabell1[Far],""),Tabell1[Regnr],Tabell1[HD],"")</f>
        <v/>
      </c>
      <c r="R53" s="4" t="str">
        <f>+IF(Tabell15[[#This Row],[Regnr]]=0,"",_xlfn.XLOOKUP(Tabell15[[#This Row],[Regnr]],Tabell1[Regnr],Tabell1[Navn3],"Feil"))</f>
        <v/>
      </c>
      <c r="S53" s="4" t="str">
        <f>+_xlfn.XLOOKUP(_xlfn.XLOOKUP(Tabell15[[#This Row],[Regnr]],Tabell1[Regnr],Tabell1[Mor],""),Tabell1[Regnr],Tabell1[HD],"")</f>
        <v/>
      </c>
    </row>
    <row r="54" spans="1:19" x14ac:dyDescent="0.25">
      <c r="A54" s="4" t="s">
        <v>20060</v>
      </c>
      <c r="B54" s="4" t="str">
        <f>+LOWER(LOWER(SUBSTITUTE(SUBSTITUTE(SUBSTITUTE(SUBSTITUTE(SUBSTITUTE(SUBSTITUTE(SUBSTITUTE(TRIM(Tabell15[[#This Row],[regnavn]])," ","_"),"æ","ae"),"ø","o"),"å","a"),"ä","a"),"ö","o"),"ü","u")))</f>
        <v/>
      </c>
      <c r="D54" s="4" t="str">
        <f>+IF(Tabell15[[#This Row],[Regnr]]=0,"",_xlfn.XLOOKUP(Tabell15[[#This Row],[Regnr]],Tabell1[Regnr],Tabell1[Kjønn],"Feil"))</f>
        <v/>
      </c>
      <c r="E54" s="4" t="str">
        <f>+IFERROR(YEAR(_xlfn.XLOOKUP(Tabell15[[#This Row],[Regnr]],Tabell1[Regnr],Tabell1[Født],"")),"")</f>
        <v/>
      </c>
      <c r="F54" s="4" t="s">
        <v>20049</v>
      </c>
      <c r="G54" s="4" t="str">
        <f>+IF(Tabell15[[#This Row],[Regnr]]=0,"",_xlfn.XLOOKUP(Tabell15[[#This Row],[Regnr]],Tabell1[Regnr],Tabell1[Navn],"Feil"))</f>
        <v/>
      </c>
      <c r="I54" s="4" t="s">
        <v>20061</v>
      </c>
      <c r="K54" s="4" t="str">
        <f>+IF(Tabell15[[#This Row],[Regnr]]=0,"",_xlfn.XLOOKUP(Tabell15[[#This Row],[Regnr]],Tabell1[Regnr],Tabell1[HD],"Feil"))</f>
        <v/>
      </c>
      <c r="L54" s="4" t="str">
        <f>+IF(Tabell15[[#This Row],[Regnr]]=0,"",_xlfn.XLOOKUP(Tabell15[[#This Row],[Regnr]],Tabell1[Regnr],Tabell1[Øyne],"Feil"))</f>
        <v/>
      </c>
      <c r="M54" s="4" t="str">
        <f>+IF(Tabell15[[#This Row],[Regnr]]=0,"",_xlfn.XLOOKUP(Tabell15[[#This Row],[Regnr]],Tabell1[Regnr],Tabell1[Oppdretter],"Feil"))</f>
        <v/>
      </c>
      <c r="O54" s="4" t="str">
        <f>+IF(Tabell15[[#This Row],[Regnr]]=0,"",_xlfn.XLOOKUP(Tabell15[[#This Row],[Regnr]],Tabell1[Regnr],Tabell1[Navn2],"Feil"))</f>
        <v/>
      </c>
      <c r="P54" s="4" t="str">
        <f>+_xlfn.XLOOKUP(_xlfn.XLOOKUP(Tabell15[[#This Row],[Regnr]],Tabell1[Regnr],Tabell1[Far],""),Tabell1[Regnr],Tabell1[HD],"")</f>
        <v/>
      </c>
      <c r="R54" s="4" t="str">
        <f>+IF(Tabell15[[#This Row],[Regnr]]=0,"",_xlfn.XLOOKUP(Tabell15[[#This Row],[Regnr]],Tabell1[Regnr],Tabell1[Navn3],"Feil"))</f>
        <v/>
      </c>
      <c r="S54" s="4" t="str">
        <f>+_xlfn.XLOOKUP(_xlfn.XLOOKUP(Tabell15[[#This Row],[Regnr]],Tabell1[Regnr],Tabell1[Mor],""),Tabell1[Regnr],Tabell1[HD],"")</f>
        <v/>
      </c>
    </row>
    <row r="55" spans="1:19" x14ac:dyDescent="0.25">
      <c r="A55" s="4" t="s">
        <v>20062</v>
      </c>
      <c r="B55" s="4" t="str">
        <f>+LOWER(LOWER(SUBSTITUTE(SUBSTITUTE(SUBSTITUTE(SUBSTITUTE(SUBSTITUTE(SUBSTITUTE(SUBSTITUTE(TRIM(Tabell15[[#This Row],[regnavn]])," ","_"),"æ","ae"),"ø","o"),"å","a"),"ä","a"),"ö","o"),"ü","u")))</f>
        <v/>
      </c>
      <c r="D55" s="4" t="str">
        <f>+IF(Tabell15[[#This Row],[Regnr]]=0,"",_xlfn.XLOOKUP(Tabell15[[#This Row],[Regnr]],Tabell1[Regnr],Tabell1[Kjønn],"Feil"))</f>
        <v/>
      </c>
      <c r="E55" s="4" t="str">
        <f>+IFERROR(YEAR(_xlfn.XLOOKUP(Tabell15[[#This Row],[Regnr]],Tabell1[Regnr],Tabell1[Født],"")),"")</f>
        <v/>
      </c>
      <c r="F55" s="4" t="s">
        <v>20049</v>
      </c>
      <c r="G55" s="4" t="str">
        <f>+IF(Tabell15[[#This Row],[Regnr]]=0,"",_xlfn.XLOOKUP(Tabell15[[#This Row],[Regnr]],Tabell1[Regnr],Tabell1[Navn],"Feil"))</f>
        <v/>
      </c>
      <c r="I55" s="4" t="s">
        <v>20094</v>
      </c>
      <c r="K55" s="4" t="str">
        <f>+IF(Tabell15[[#This Row],[Regnr]]=0,"",_xlfn.XLOOKUP(Tabell15[[#This Row],[Regnr]],Tabell1[Regnr],Tabell1[HD],"Feil"))</f>
        <v/>
      </c>
      <c r="L55" s="4" t="str">
        <f>+IF(Tabell15[[#This Row],[Regnr]]=0,"",_xlfn.XLOOKUP(Tabell15[[#This Row],[Regnr]],Tabell1[Regnr],Tabell1[Øyne],"Feil"))</f>
        <v/>
      </c>
      <c r="M55" s="4" t="str">
        <f>+IF(Tabell15[[#This Row],[Regnr]]=0,"",_xlfn.XLOOKUP(Tabell15[[#This Row],[Regnr]],Tabell1[Regnr],Tabell1[Oppdretter],"Feil"))</f>
        <v/>
      </c>
      <c r="O55" s="4" t="str">
        <f>+IF(Tabell15[[#This Row],[Regnr]]=0,"",_xlfn.XLOOKUP(Tabell15[[#This Row],[Regnr]],Tabell1[Regnr],Tabell1[Navn2],"Feil"))</f>
        <v/>
      </c>
      <c r="P55" s="4" t="str">
        <f>+_xlfn.XLOOKUP(_xlfn.XLOOKUP(Tabell15[[#This Row],[Regnr]],Tabell1[Regnr],Tabell1[Far],""),Tabell1[Regnr],Tabell1[HD],"")</f>
        <v/>
      </c>
      <c r="R55" s="4" t="str">
        <f>+IF(Tabell15[[#This Row],[Regnr]]=0,"",_xlfn.XLOOKUP(Tabell15[[#This Row],[Regnr]],Tabell1[Regnr],Tabell1[Navn3],"Feil"))</f>
        <v/>
      </c>
      <c r="S55" s="4" t="str">
        <f>+_xlfn.XLOOKUP(_xlfn.XLOOKUP(Tabell15[[#This Row],[Regnr]],Tabell1[Regnr],Tabell1[Mor],""),Tabell1[Regnr],Tabell1[HD],"")</f>
        <v/>
      </c>
    </row>
    <row r="56" spans="1:19" x14ac:dyDescent="0.25">
      <c r="A56" s="4" t="s">
        <v>20063</v>
      </c>
      <c r="B56" s="4" t="str">
        <f>+LOWER(LOWER(SUBSTITUTE(SUBSTITUTE(SUBSTITUTE(SUBSTITUTE(SUBSTITUTE(SUBSTITUTE(SUBSTITUTE(TRIM(Tabell15[[#This Row],[regnavn]])," ","_"),"æ","ae"),"ø","o"),"å","a"),"ä","a"),"ö","o"),"ü","u")))</f>
        <v/>
      </c>
      <c r="D56" s="4" t="str">
        <f>+IF(Tabell15[[#This Row],[Regnr]]=0,"",_xlfn.XLOOKUP(Tabell15[[#This Row],[Regnr]],Tabell1[Regnr],Tabell1[Kjønn],"Feil"))</f>
        <v/>
      </c>
      <c r="E56" s="4" t="str">
        <f>+IFERROR(YEAR(_xlfn.XLOOKUP(Tabell15[[#This Row],[Regnr]],Tabell1[Regnr],Tabell1[Født],"")),"")</f>
        <v/>
      </c>
      <c r="F56" s="4" t="s">
        <v>20049</v>
      </c>
      <c r="G56" s="4" t="str">
        <f>+IF(Tabell15[[#This Row],[Regnr]]=0,"",_xlfn.XLOOKUP(Tabell15[[#This Row],[Regnr]],Tabell1[Regnr],Tabell1[Navn],"Feil"))</f>
        <v/>
      </c>
      <c r="I56" s="4" t="s">
        <v>20064</v>
      </c>
      <c r="K56" s="4" t="str">
        <f>+IF(Tabell15[[#This Row],[Regnr]]=0,"",_xlfn.XLOOKUP(Tabell15[[#This Row],[Regnr]],Tabell1[Regnr],Tabell1[HD],"Feil"))</f>
        <v/>
      </c>
      <c r="L56" s="4" t="str">
        <f>+IF(Tabell15[[#This Row],[Regnr]]=0,"",_xlfn.XLOOKUP(Tabell15[[#This Row],[Regnr]],Tabell1[Regnr],Tabell1[Øyne],"Feil"))</f>
        <v/>
      </c>
      <c r="M56" s="4" t="str">
        <f>+IF(Tabell15[[#This Row],[Regnr]]=0,"",_xlfn.XLOOKUP(Tabell15[[#This Row],[Regnr]],Tabell1[Regnr],Tabell1[Oppdretter],"Feil"))</f>
        <v/>
      </c>
      <c r="O56" s="4" t="str">
        <f>+IF(Tabell15[[#This Row],[Regnr]]=0,"",_xlfn.XLOOKUP(Tabell15[[#This Row],[Regnr]],Tabell1[Regnr],Tabell1[Navn2],"Feil"))</f>
        <v/>
      </c>
      <c r="P56" s="4" t="str">
        <f>+_xlfn.XLOOKUP(_xlfn.XLOOKUP(Tabell15[[#This Row],[Regnr]],Tabell1[Regnr],Tabell1[Far],""),Tabell1[Regnr],Tabell1[HD],"")</f>
        <v/>
      </c>
      <c r="R56" s="4" t="str">
        <f>+IF(Tabell15[[#This Row],[Regnr]]=0,"",_xlfn.XLOOKUP(Tabell15[[#This Row],[Regnr]],Tabell1[Regnr],Tabell1[Navn3],"Feil"))</f>
        <v/>
      </c>
      <c r="S56" s="4" t="str">
        <f>+_xlfn.XLOOKUP(_xlfn.XLOOKUP(Tabell15[[#This Row],[Regnr]],Tabell1[Regnr],Tabell1[Mor],""),Tabell1[Regnr],Tabell1[HD],"")</f>
        <v/>
      </c>
    </row>
    <row r="57" spans="1:19" x14ac:dyDescent="0.25">
      <c r="A57" s="4" t="s">
        <v>20065</v>
      </c>
      <c r="B57" s="4" t="str">
        <f>+LOWER(LOWER(SUBSTITUTE(SUBSTITUTE(SUBSTITUTE(SUBSTITUTE(SUBSTITUTE(SUBSTITUTE(SUBSTITUTE(TRIM(Tabell15[[#This Row],[regnavn]])," ","_"),"æ","ae"),"ø","o"),"å","a"),"ä","a"),"ö","o"),"ü","u")))</f>
        <v/>
      </c>
      <c r="D57" s="4" t="str">
        <f>+IF(Tabell15[[#This Row],[Regnr]]=0,"",_xlfn.XLOOKUP(Tabell15[[#This Row],[Regnr]],Tabell1[Regnr],Tabell1[Kjønn],"Feil"))</f>
        <v/>
      </c>
      <c r="E57" s="4" t="str">
        <f>+IFERROR(YEAR(_xlfn.XLOOKUP(Tabell15[[#This Row],[Regnr]],Tabell1[Regnr],Tabell1[Født],"")),"")</f>
        <v/>
      </c>
      <c r="F57" s="4" t="s">
        <v>20049</v>
      </c>
      <c r="G57" s="4" t="str">
        <f>+IF(Tabell15[[#This Row],[Regnr]]=0,"",_xlfn.XLOOKUP(Tabell15[[#This Row],[Regnr]],Tabell1[Regnr],Tabell1[Navn],"Feil"))</f>
        <v/>
      </c>
      <c r="I57" s="4" t="s">
        <v>11401</v>
      </c>
      <c r="K57" s="4" t="str">
        <f>+IF(Tabell15[[#This Row],[Regnr]]=0,"",_xlfn.XLOOKUP(Tabell15[[#This Row],[Regnr]],Tabell1[Regnr],Tabell1[HD],"Feil"))</f>
        <v/>
      </c>
      <c r="L57" s="4" t="str">
        <f>+IF(Tabell15[[#This Row],[Regnr]]=0,"",_xlfn.XLOOKUP(Tabell15[[#This Row],[Regnr]],Tabell1[Regnr],Tabell1[Øyne],"Feil"))</f>
        <v/>
      </c>
      <c r="M57" s="4" t="str">
        <f>+IF(Tabell15[[#This Row],[Regnr]]=0,"",_xlfn.XLOOKUP(Tabell15[[#This Row],[Regnr]],Tabell1[Regnr],Tabell1[Oppdretter],"Feil"))</f>
        <v/>
      </c>
      <c r="O57" s="4" t="str">
        <f>+IF(Tabell15[[#This Row],[Regnr]]=0,"",_xlfn.XLOOKUP(Tabell15[[#This Row],[Regnr]],Tabell1[Regnr],Tabell1[Navn2],"Feil"))</f>
        <v/>
      </c>
      <c r="P57" s="4" t="str">
        <f>+_xlfn.XLOOKUP(_xlfn.XLOOKUP(Tabell15[[#This Row],[Regnr]],Tabell1[Regnr],Tabell1[Far],""),Tabell1[Regnr],Tabell1[HD],"")</f>
        <v/>
      </c>
      <c r="R57" s="4" t="str">
        <f>+IF(Tabell15[[#This Row],[Regnr]]=0,"",_xlfn.XLOOKUP(Tabell15[[#This Row],[Regnr]],Tabell1[Regnr],Tabell1[Navn3],"Feil"))</f>
        <v/>
      </c>
      <c r="S57" s="4" t="str">
        <f>+_xlfn.XLOOKUP(_xlfn.XLOOKUP(Tabell15[[#This Row],[Regnr]],Tabell1[Regnr],Tabell1[Mor],""),Tabell1[Regnr],Tabell1[HD],"")</f>
        <v/>
      </c>
    </row>
    <row r="58" spans="1:19" x14ac:dyDescent="0.25">
      <c r="A58" s="4" t="s">
        <v>20067</v>
      </c>
      <c r="B58" s="4" t="str">
        <f>+LOWER(LOWER(SUBSTITUTE(SUBSTITUTE(SUBSTITUTE(SUBSTITUTE(SUBSTITUTE(SUBSTITUTE(SUBSTITUTE(TRIM(Tabell15[[#This Row],[regnavn]])," ","_"),"æ","ae"),"ø","o"),"å","a"),"ä","a"),"ö","o"),"ü","u")))</f>
        <v/>
      </c>
      <c r="D58" s="4" t="str">
        <f>+IF(Tabell15[[#This Row],[Regnr]]=0,"",_xlfn.XLOOKUP(Tabell15[[#This Row],[Regnr]],Tabell1[Regnr],Tabell1[Kjønn],"Feil"))</f>
        <v/>
      </c>
      <c r="E58" s="4" t="str">
        <f>+IFERROR(YEAR(_xlfn.XLOOKUP(Tabell15[[#This Row],[Regnr]],Tabell1[Regnr],Tabell1[Født],"")),"")</f>
        <v/>
      </c>
      <c r="F58" s="4" t="s">
        <v>20049</v>
      </c>
      <c r="G58" s="4" t="str">
        <f>+IF(Tabell15[[#This Row],[Regnr]]=0,"",_xlfn.XLOOKUP(Tabell15[[#This Row],[Regnr]],Tabell1[Regnr],Tabell1[Navn],"Feil"))</f>
        <v/>
      </c>
      <c r="I58" s="4" t="s">
        <v>20066</v>
      </c>
      <c r="K58" s="4" t="str">
        <f>+IF(Tabell15[[#This Row],[Regnr]]=0,"",_xlfn.XLOOKUP(Tabell15[[#This Row],[Regnr]],Tabell1[Regnr],Tabell1[HD],"Feil"))</f>
        <v/>
      </c>
      <c r="L58" s="4" t="str">
        <f>+IF(Tabell15[[#This Row],[Regnr]]=0,"",_xlfn.XLOOKUP(Tabell15[[#This Row],[Regnr]],Tabell1[Regnr],Tabell1[Øyne],"Feil"))</f>
        <v/>
      </c>
      <c r="M58" s="4" t="str">
        <f>+IF(Tabell15[[#This Row],[Regnr]]=0,"",_xlfn.XLOOKUP(Tabell15[[#This Row],[Regnr]],Tabell1[Regnr],Tabell1[Oppdretter],"Feil"))</f>
        <v/>
      </c>
      <c r="O58" s="4" t="str">
        <f>+IF(Tabell15[[#This Row],[Regnr]]=0,"",_xlfn.XLOOKUP(Tabell15[[#This Row],[Regnr]],Tabell1[Regnr],Tabell1[Navn2],"Feil"))</f>
        <v/>
      </c>
      <c r="P58" s="4" t="str">
        <f>+_xlfn.XLOOKUP(_xlfn.XLOOKUP(Tabell15[[#This Row],[Regnr]],Tabell1[Regnr],Tabell1[Far],""),Tabell1[Regnr],Tabell1[HD],"")</f>
        <v/>
      </c>
      <c r="R58" s="4" t="str">
        <f>+IF(Tabell15[[#This Row],[Regnr]]=0,"",_xlfn.XLOOKUP(Tabell15[[#This Row],[Regnr]],Tabell1[Regnr],Tabell1[Navn3],"Feil"))</f>
        <v/>
      </c>
      <c r="S58" s="4" t="str">
        <f>+_xlfn.XLOOKUP(_xlfn.XLOOKUP(Tabell15[[#This Row],[Regnr]],Tabell1[Regnr],Tabell1[Mor],""),Tabell1[Regnr],Tabell1[HD],"")</f>
        <v/>
      </c>
    </row>
    <row r="59" spans="1:19" x14ac:dyDescent="0.25">
      <c r="B59" s="4" t="str">
        <f>+LOWER(LOWER(SUBSTITUTE(SUBSTITUTE(SUBSTITUTE(SUBSTITUTE(SUBSTITUTE(SUBSTITUTE(SUBSTITUTE(TRIM(Tabell15[[#This Row],[regnavn]])," ","_"),"æ","ae"),"ø","o"),"å","a"),"ä","a"),"ö","o"),"ü","u")))</f>
        <v/>
      </c>
      <c r="D59" s="4" t="str">
        <f>+IF(Tabell15[[#This Row],[Regnr]]=0,"",_xlfn.XLOOKUP(Tabell15[[#This Row],[Regnr]],Tabell1[Regnr],Tabell1[Kjønn],"Feil"))</f>
        <v/>
      </c>
      <c r="E59" s="4" t="str">
        <f>+IFERROR(YEAR(_xlfn.XLOOKUP(Tabell15[[#This Row],[Regnr]],Tabell1[Regnr],Tabell1[Født],"")),"")</f>
        <v/>
      </c>
      <c r="G59" s="4" t="str">
        <f>+IF(Tabell15[[#This Row],[Regnr]]=0,"",_xlfn.XLOOKUP(Tabell15[[#This Row],[Regnr]],Tabell1[Regnr],Tabell1[Navn],"Feil"))</f>
        <v/>
      </c>
      <c r="K59" s="4" t="str">
        <f>+IF(Tabell15[[#This Row],[Regnr]]=0,"",_xlfn.XLOOKUP(Tabell15[[#This Row],[Regnr]],Tabell1[Regnr],Tabell1[HD],"Feil"))</f>
        <v/>
      </c>
      <c r="L59" s="4" t="str">
        <f>+IF(Tabell15[[#This Row],[Regnr]]=0,"",_xlfn.XLOOKUP(Tabell15[[#This Row],[Regnr]],Tabell1[Regnr],Tabell1[Øyne],"Feil"))</f>
        <v/>
      </c>
      <c r="M59" s="4" t="str">
        <f>+IF(Tabell15[[#This Row],[Regnr]]=0,"",_xlfn.XLOOKUP(Tabell15[[#This Row],[Regnr]],Tabell1[Regnr],Tabell1[Oppdretter],"Feil"))</f>
        <v/>
      </c>
      <c r="O59" s="4" t="str">
        <f>+IF(Tabell15[[#This Row],[Regnr]]=0,"",_xlfn.XLOOKUP(Tabell15[[#This Row],[Regnr]],Tabell1[Regnr],Tabell1[Navn2],"Feil"))</f>
        <v/>
      </c>
      <c r="P59" s="4" t="str">
        <f>+_xlfn.XLOOKUP(_xlfn.XLOOKUP(Tabell15[[#This Row],[Regnr]],Tabell1[Regnr],Tabell1[Far],""),Tabell1[Regnr],Tabell1[HD],"")</f>
        <v/>
      </c>
      <c r="R59" s="4" t="str">
        <f>+IF(Tabell15[[#This Row],[Regnr]]=0,"",_xlfn.XLOOKUP(Tabell15[[#This Row],[Regnr]],Tabell1[Regnr],Tabell1[Navn3],"Feil"))</f>
        <v/>
      </c>
      <c r="S59" s="4" t="str">
        <f>+_xlfn.XLOOKUP(_xlfn.XLOOKUP(Tabell15[[#This Row],[Regnr]],Tabell1[Regnr],Tabell1[Mor],""),Tabell1[Regnr],Tabell1[HD],"")</f>
        <v/>
      </c>
    </row>
    <row r="60" spans="1:19" x14ac:dyDescent="0.25">
      <c r="A60" s="4" t="s">
        <v>20068</v>
      </c>
      <c r="B60" s="4" t="str">
        <f>+LOWER(LOWER(SUBSTITUTE(SUBSTITUTE(SUBSTITUTE(SUBSTITUTE(SUBSTITUTE(SUBSTITUTE(SUBSTITUTE(TRIM(Tabell15[[#This Row],[regnavn]])," ","_"),"æ","ae"),"ø","o"),"å","a"),"ä","a"),"ö","o"),"ü","u")))</f>
        <v/>
      </c>
      <c r="D60" s="4" t="str">
        <f>+IF(Tabell15[[#This Row],[Regnr]]=0,"",_xlfn.XLOOKUP(Tabell15[[#This Row],[Regnr]],Tabell1[Regnr],Tabell1[Kjønn],"Feil"))</f>
        <v/>
      </c>
      <c r="E60" s="4" t="str">
        <f>+IFERROR(YEAR(_xlfn.XLOOKUP(Tabell15[[#This Row],[Regnr]],Tabell1[Regnr],Tabell1[Født],"")),"")</f>
        <v/>
      </c>
      <c r="F60" s="4" t="s">
        <v>20049</v>
      </c>
      <c r="G60" s="4" t="str">
        <f>+IF(Tabell15[[#This Row],[Regnr]]=0,"",_xlfn.XLOOKUP(Tabell15[[#This Row],[Regnr]],Tabell1[Regnr],Tabell1[Navn],"Feil"))</f>
        <v/>
      </c>
      <c r="K60" s="4" t="str">
        <f>+IF(Tabell15[[#This Row],[Regnr]]=0,"",_xlfn.XLOOKUP(Tabell15[[#This Row],[Regnr]],Tabell1[Regnr],Tabell1[HD],"Feil"))</f>
        <v/>
      </c>
      <c r="L60" s="4" t="str">
        <f>+IF(Tabell15[[#This Row],[Regnr]]=0,"",_xlfn.XLOOKUP(Tabell15[[#This Row],[Regnr]],Tabell1[Regnr],Tabell1[Øyne],"Feil"))</f>
        <v/>
      </c>
      <c r="M60" s="4" t="str">
        <f>+IF(Tabell15[[#This Row],[Regnr]]=0,"",_xlfn.XLOOKUP(Tabell15[[#This Row],[Regnr]],Tabell1[Regnr],Tabell1[Oppdretter],"Feil"))</f>
        <v/>
      </c>
      <c r="O60" s="4" t="str">
        <f>+IF(Tabell15[[#This Row],[Regnr]]=0,"",_xlfn.XLOOKUP(Tabell15[[#This Row],[Regnr]],Tabell1[Regnr],Tabell1[Navn2],"Feil"))</f>
        <v/>
      </c>
      <c r="P60" s="4" t="str">
        <f>+_xlfn.XLOOKUP(_xlfn.XLOOKUP(Tabell15[[#This Row],[Regnr]],Tabell1[Regnr],Tabell1[Far],""),Tabell1[Regnr],Tabell1[HD],"")</f>
        <v/>
      </c>
      <c r="R60" s="4" t="str">
        <f>+IF(Tabell15[[#This Row],[Regnr]]=0,"",_xlfn.XLOOKUP(Tabell15[[#This Row],[Regnr]],Tabell1[Regnr],Tabell1[Navn3],"Feil"))</f>
        <v/>
      </c>
      <c r="S60" s="4" t="str">
        <f>+_xlfn.XLOOKUP(_xlfn.XLOOKUP(Tabell15[[#This Row],[Regnr]],Tabell1[Regnr],Tabell1[Mor],""),Tabell1[Regnr],Tabell1[HD],"")</f>
        <v/>
      </c>
    </row>
    <row r="61" spans="1:19" x14ac:dyDescent="0.25">
      <c r="A61" s="4" t="s">
        <v>20069</v>
      </c>
      <c r="B61" s="4" t="str">
        <f>+LOWER(LOWER(SUBSTITUTE(SUBSTITUTE(SUBSTITUTE(SUBSTITUTE(SUBSTITUTE(SUBSTITUTE(SUBSTITUTE(TRIM(Tabell15[[#This Row],[regnavn]])," ","_"),"æ","ae"),"ø","o"),"å","a"),"ä","a"),"ö","o"),"ü","u")))</f>
        <v/>
      </c>
      <c r="D61" s="4" t="str">
        <f>+IF(Tabell15[[#This Row],[Regnr]]=0,"",_xlfn.XLOOKUP(Tabell15[[#This Row],[Regnr]],Tabell1[Regnr],Tabell1[Kjønn],"Feil"))</f>
        <v/>
      </c>
      <c r="E61" s="4" t="str">
        <f>+IFERROR(YEAR(_xlfn.XLOOKUP(Tabell15[[#This Row],[Regnr]],Tabell1[Regnr],Tabell1[Født],"")),"")</f>
        <v/>
      </c>
      <c r="F61" s="4" t="s">
        <v>20049</v>
      </c>
      <c r="G61" s="4" t="str">
        <f>+IF(Tabell15[[#This Row],[Regnr]]=0,"",_xlfn.XLOOKUP(Tabell15[[#This Row],[Regnr]],Tabell1[Regnr],Tabell1[Navn],"Feil"))</f>
        <v/>
      </c>
      <c r="K61" s="4" t="str">
        <f>+IF(Tabell15[[#This Row],[Regnr]]=0,"",_xlfn.XLOOKUP(Tabell15[[#This Row],[Regnr]],Tabell1[Regnr],Tabell1[HD],"Feil"))</f>
        <v/>
      </c>
      <c r="L61" s="4" t="str">
        <f>+IF(Tabell15[[#This Row],[Regnr]]=0,"",_xlfn.XLOOKUP(Tabell15[[#This Row],[Regnr]],Tabell1[Regnr],Tabell1[Øyne],"Feil"))</f>
        <v/>
      </c>
      <c r="M61" s="4" t="str">
        <f>+IF(Tabell15[[#This Row],[Regnr]]=0,"",_xlfn.XLOOKUP(Tabell15[[#This Row],[Regnr]],Tabell1[Regnr],Tabell1[Oppdretter],"Feil"))</f>
        <v/>
      </c>
      <c r="O61" s="4" t="str">
        <f>+IF(Tabell15[[#This Row],[Regnr]]=0,"",_xlfn.XLOOKUP(Tabell15[[#This Row],[Regnr]],Tabell1[Regnr],Tabell1[Navn2],"Feil"))</f>
        <v/>
      </c>
      <c r="P61" s="4" t="str">
        <f>+_xlfn.XLOOKUP(_xlfn.XLOOKUP(Tabell15[[#This Row],[Regnr]],Tabell1[Regnr],Tabell1[Far],""),Tabell1[Regnr],Tabell1[HD],"")</f>
        <v/>
      </c>
      <c r="R61" s="4" t="str">
        <f>+IF(Tabell15[[#This Row],[Regnr]]=0,"",_xlfn.XLOOKUP(Tabell15[[#This Row],[Regnr]],Tabell1[Regnr],Tabell1[Navn3],"Feil"))</f>
        <v/>
      </c>
      <c r="S61" s="4" t="str">
        <f>+_xlfn.XLOOKUP(_xlfn.XLOOKUP(Tabell15[[#This Row],[Regnr]],Tabell1[Regnr],Tabell1[Mor],""),Tabell1[Regnr],Tabell1[HD],"")</f>
        <v/>
      </c>
    </row>
    <row r="62" spans="1:19" x14ac:dyDescent="0.25">
      <c r="A62" s="4" t="s">
        <v>20070</v>
      </c>
      <c r="B62" s="4" t="str">
        <f>+LOWER(LOWER(SUBSTITUTE(SUBSTITUTE(SUBSTITUTE(SUBSTITUTE(SUBSTITUTE(SUBSTITUTE(SUBSTITUTE(TRIM(Tabell15[[#This Row],[regnavn]])," ","_"),"æ","ae"),"ø","o"),"å","a"),"ä","a"),"ö","o"),"ü","u")))</f>
        <v/>
      </c>
      <c r="D62" s="4" t="str">
        <f>+IF(Tabell15[[#This Row],[Regnr]]=0,"",_xlfn.XLOOKUP(Tabell15[[#This Row],[Regnr]],Tabell1[Regnr],Tabell1[Kjønn],"Feil"))</f>
        <v/>
      </c>
      <c r="E62" s="4" t="str">
        <f>+IFERROR(YEAR(_xlfn.XLOOKUP(Tabell15[[#This Row],[Regnr]],Tabell1[Regnr],Tabell1[Født],"")),"")</f>
        <v/>
      </c>
      <c r="F62" s="4" t="s">
        <v>20049</v>
      </c>
      <c r="G62" s="4" t="str">
        <f>+IF(Tabell15[[#This Row],[Regnr]]=0,"",_xlfn.XLOOKUP(Tabell15[[#This Row],[Regnr]],Tabell1[Regnr],Tabell1[Navn],"Feil"))</f>
        <v/>
      </c>
      <c r="I62" s="4" t="s">
        <v>17685</v>
      </c>
      <c r="K62" s="4" t="str">
        <f>+IF(Tabell15[[#This Row],[Regnr]]=0,"",_xlfn.XLOOKUP(Tabell15[[#This Row],[Regnr]],Tabell1[Regnr],Tabell1[HD],"Feil"))</f>
        <v/>
      </c>
      <c r="L62" s="4" t="str">
        <f>+IF(Tabell15[[#This Row],[Regnr]]=0,"",_xlfn.XLOOKUP(Tabell15[[#This Row],[Regnr]],Tabell1[Regnr],Tabell1[Øyne],"Feil"))</f>
        <v/>
      </c>
      <c r="M62" s="4" t="str">
        <f>+IF(Tabell15[[#This Row],[Regnr]]=0,"",_xlfn.XLOOKUP(Tabell15[[#This Row],[Regnr]],Tabell1[Regnr],Tabell1[Oppdretter],"Feil"))</f>
        <v/>
      </c>
      <c r="O62" s="4" t="str">
        <f>+IF(Tabell15[[#This Row],[Regnr]]=0,"",_xlfn.XLOOKUP(Tabell15[[#This Row],[Regnr]],Tabell1[Regnr],Tabell1[Navn2],"Feil"))</f>
        <v/>
      </c>
      <c r="P62" s="4" t="str">
        <f>+_xlfn.XLOOKUP(_xlfn.XLOOKUP(Tabell15[[#This Row],[Regnr]],Tabell1[Regnr],Tabell1[Far],""),Tabell1[Regnr],Tabell1[HD],"")</f>
        <v/>
      </c>
      <c r="R62" s="4" t="str">
        <f>+IF(Tabell15[[#This Row],[Regnr]]=0,"",_xlfn.XLOOKUP(Tabell15[[#This Row],[Regnr]],Tabell1[Regnr],Tabell1[Navn3],"Feil"))</f>
        <v/>
      </c>
      <c r="S62" s="4" t="str">
        <f>+_xlfn.XLOOKUP(_xlfn.XLOOKUP(Tabell15[[#This Row],[Regnr]],Tabell1[Regnr],Tabell1[Mor],""),Tabell1[Regnr],Tabell1[HD],"")</f>
        <v/>
      </c>
    </row>
    <row r="63" spans="1:19" x14ac:dyDescent="0.25">
      <c r="A63" s="4" t="s">
        <v>20071</v>
      </c>
      <c r="B63" s="4" t="str">
        <f>+LOWER(LOWER(SUBSTITUTE(SUBSTITUTE(SUBSTITUTE(SUBSTITUTE(SUBSTITUTE(SUBSTITUTE(SUBSTITUTE(TRIM(Tabell15[[#This Row],[regnavn]])," ","_"),"æ","ae"),"ø","o"),"å","a"),"ä","a"),"ö","o"),"ü","u")))</f>
        <v/>
      </c>
      <c r="D63" s="4" t="str">
        <f>+IF(Tabell15[[#This Row],[Regnr]]=0,"",_xlfn.XLOOKUP(Tabell15[[#This Row],[Regnr]],Tabell1[Regnr],Tabell1[Kjønn],"Feil"))</f>
        <v/>
      </c>
      <c r="E63" s="4" t="str">
        <f>+IFERROR(YEAR(_xlfn.XLOOKUP(Tabell15[[#This Row],[Regnr]],Tabell1[Regnr],Tabell1[Født],"")),"")</f>
        <v/>
      </c>
      <c r="F63" s="4" t="s">
        <v>20049</v>
      </c>
      <c r="G63" s="4" t="str">
        <f>+IF(Tabell15[[#This Row],[Regnr]]=0,"",_xlfn.XLOOKUP(Tabell15[[#This Row],[Regnr]],Tabell1[Regnr],Tabell1[Navn],"Feil"))</f>
        <v/>
      </c>
      <c r="K63" s="4" t="str">
        <f>+IF(Tabell15[[#This Row],[Regnr]]=0,"",_xlfn.XLOOKUP(Tabell15[[#This Row],[Regnr]],Tabell1[Regnr],Tabell1[HD],"Feil"))</f>
        <v/>
      </c>
      <c r="L63" s="4" t="str">
        <f>+IF(Tabell15[[#This Row],[Regnr]]=0,"",_xlfn.XLOOKUP(Tabell15[[#This Row],[Regnr]],Tabell1[Regnr],Tabell1[Øyne],"Feil"))</f>
        <v/>
      </c>
      <c r="M63" s="4" t="str">
        <f>+IF(Tabell15[[#This Row],[Regnr]]=0,"",_xlfn.XLOOKUP(Tabell15[[#This Row],[Regnr]],Tabell1[Regnr],Tabell1[Oppdretter],"Feil"))</f>
        <v/>
      </c>
      <c r="O63" s="4" t="str">
        <f>+IF(Tabell15[[#This Row],[Regnr]]=0,"",_xlfn.XLOOKUP(Tabell15[[#This Row],[Regnr]],Tabell1[Regnr],Tabell1[Navn2],"Feil"))</f>
        <v/>
      </c>
      <c r="P63" s="4" t="str">
        <f>+_xlfn.XLOOKUP(_xlfn.XLOOKUP(Tabell15[[#This Row],[Regnr]],Tabell1[Regnr],Tabell1[Far],""),Tabell1[Regnr],Tabell1[HD],"")</f>
        <v/>
      </c>
      <c r="R63" s="4" t="str">
        <f>+IF(Tabell15[[#This Row],[Regnr]]=0,"",_xlfn.XLOOKUP(Tabell15[[#This Row],[Regnr]],Tabell1[Regnr],Tabell1[Navn3],"Feil"))</f>
        <v/>
      </c>
      <c r="S63" s="4" t="str">
        <f>+_xlfn.XLOOKUP(_xlfn.XLOOKUP(Tabell15[[#This Row],[Regnr]],Tabell1[Regnr],Tabell1[Mor],""),Tabell1[Regnr],Tabell1[HD],"")</f>
        <v/>
      </c>
    </row>
    <row r="64" spans="1:19" x14ac:dyDescent="0.25">
      <c r="A64" s="4" t="s">
        <v>20072</v>
      </c>
      <c r="B64" s="4" t="str">
        <f>+LOWER(LOWER(SUBSTITUTE(SUBSTITUTE(SUBSTITUTE(SUBSTITUTE(SUBSTITUTE(SUBSTITUTE(SUBSTITUTE(TRIM(Tabell15[[#This Row],[regnavn]])," ","_"),"æ","ae"),"ø","o"),"å","a"),"ä","a"),"ö","o"),"ü","u")))</f>
        <v/>
      </c>
      <c r="D64" s="4" t="str">
        <f>+IF(Tabell15[[#This Row],[Regnr]]=0,"",_xlfn.XLOOKUP(Tabell15[[#This Row],[Regnr]],Tabell1[Regnr],Tabell1[Kjønn],"Feil"))</f>
        <v/>
      </c>
      <c r="E64" s="4" t="str">
        <f>+IFERROR(YEAR(_xlfn.XLOOKUP(Tabell15[[#This Row],[Regnr]],Tabell1[Regnr],Tabell1[Født],"")),"")</f>
        <v/>
      </c>
      <c r="F64" s="4" t="s">
        <v>20049</v>
      </c>
      <c r="G64" s="4" t="str">
        <f>+IF(Tabell15[[#This Row],[Regnr]]=0,"",_xlfn.XLOOKUP(Tabell15[[#This Row],[Regnr]],Tabell1[Regnr],Tabell1[Navn],"Feil"))</f>
        <v/>
      </c>
      <c r="K64" s="4" t="str">
        <f>+IF(Tabell15[[#This Row],[Regnr]]=0,"",_xlfn.XLOOKUP(Tabell15[[#This Row],[Regnr]],Tabell1[Regnr],Tabell1[HD],"Feil"))</f>
        <v/>
      </c>
      <c r="L64" s="4" t="str">
        <f>+IF(Tabell15[[#This Row],[Regnr]]=0,"",_xlfn.XLOOKUP(Tabell15[[#This Row],[Regnr]],Tabell1[Regnr],Tabell1[Øyne],"Feil"))</f>
        <v/>
      </c>
      <c r="M64" s="4" t="str">
        <f>+IF(Tabell15[[#This Row],[Regnr]]=0,"",_xlfn.XLOOKUP(Tabell15[[#This Row],[Regnr]],Tabell1[Regnr],Tabell1[Oppdretter],"Feil"))</f>
        <v/>
      </c>
      <c r="O64" s="4" t="str">
        <f>+IF(Tabell15[[#This Row],[Regnr]]=0,"",_xlfn.XLOOKUP(Tabell15[[#This Row],[Regnr]],Tabell1[Regnr],Tabell1[Navn2],"Feil"))</f>
        <v/>
      </c>
      <c r="P64" s="4" t="str">
        <f>+_xlfn.XLOOKUP(_xlfn.XLOOKUP(Tabell15[[#This Row],[Regnr]],Tabell1[Regnr],Tabell1[Far],""),Tabell1[Regnr],Tabell1[HD],"")</f>
        <v/>
      </c>
      <c r="R64" s="4" t="str">
        <f>+IF(Tabell15[[#This Row],[Regnr]]=0,"",_xlfn.XLOOKUP(Tabell15[[#This Row],[Regnr]],Tabell1[Regnr],Tabell1[Navn3],"Feil"))</f>
        <v/>
      </c>
      <c r="S64" s="4" t="str">
        <f>+_xlfn.XLOOKUP(_xlfn.XLOOKUP(Tabell15[[#This Row],[Regnr]],Tabell1[Regnr],Tabell1[Mor],""),Tabell1[Regnr],Tabell1[HD],"")</f>
        <v/>
      </c>
    </row>
    <row r="65" spans="1:19" x14ac:dyDescent="0.25">
      <c r="A65" s="4" t="s">
        <v>20073</v>
      </c>
      <c r="B65" s="4" t="str">
        <f>+LOWER(LOWER(SUBSTITUTE(SUBSTITUTE(SUBSTITUTE(SUBSTITUTE(SUBSTITUTE(SUBSTITUTE(SUBSTITUTE(TRIM(Tabell15[[#This Row],[regnavn]])," ","_"),"æ","ae"),"ø","o"),"å","a"),"ä","a"),"ö","o"),"ü","u")))</f>
        <v/>
      </c>
      <c r="D65" s="4" t="str">
        <f>+IF(Tabell15[[#This Row],[Regnr]]=0,"",_xlfn.XLOOKUP(Tabell15[[#This Row],[Regnr]],Tabell1[Regnr],Tabell1[Kjønn],"Feil"))</f>
        <v/>
      </c>
      <c r="E65" s="4" t="str">
        <f>+IFERROR(YEAR(_xlfn.XLOOKUP(Tabell15[[#This Row],[Regnr]],Tabell1[Regnr],Tabell1[Født],"")),"")</f>
        <v/>
      </c>
      <c r="F65" s="4" t="s">
        <v>20049</v>
      </c>
      <c r="G65" s="4" t="str">
        <f>+IF(Tabell15[[#This Row],[Regnr]]=0,"",_xlfn.XLOOKUP(Tabell15[[#This Row],[Regnr]],Tabell1[Regnr],Tabell1[Navn],"Feil"))</f>
        <v/>
      </c>
      <c r="K65" s="4" t="str">
        <f>+IF(Tabell15[[#This Row],[Regnr]]=0,"",_xlfn.XLOOKUP(Tabell15[[#This Row],[Regnr]],Tabell1[Regnr],Tabell1[HD],"Feil"))</f>
        <v/>
      </c>
      <c r="L65" s="4" t="str">
        <f>+IF(Tabell15[[#This Row],[Regnr]]=0,"",_xlfn.XLOOKUP(Tabell15[[#This Row],[Regnr]],Tabell1[Regnr],Tabell1[Øyne],"Feil"))</f>
        <v/>
      </c>
      <c r="M65" s="4" t="str">
        <f>+IF(Tabell15[[#This Row],[Regnr]]=0,"",_xlfn.XLOOKUP(Tabell15[[#This Row],[Regnr]],Tabell1[Regnr],Tabell1[Oppdretter],"Feil"))</f>
        <v/>
      </c>
      <c r="O65" s="4" t="str">
        <f>+IF(Tabell15[[#This Row],[Regnr]]=0,"",_xlfn.XLOOKUP(Tabell15[[#This Row],[Regnr]],Tabell1[Regnr],Tabell1[Navn2],"Feil"))</f>
        <v/>
      </c>
      <c r="P65" s="4" t="str">
        <f>+_xlfn.XLOOKUP(_xlfn.XLOOKUP(Tabell15[[#This Row],[Regnr]],Tabell1[Regnr],Tabell1[Far],""),Tabell1[Regnr],Tabell1[HD],"")</f>
        <v/>
      </c>
      <c r="R65" s="4" t="str">
        <f>+IF(Tabell15[[#This Row],[Regnr]]=0,"",_xlfn.XLOOKUP(Tabell15[[#This Row],[Regnr]],Tabell1[Regnr],Tabell1[Navn3],"Feil"))</f>
        <v/>
      </c>
      <c r="S65" s="4" t="str">
        <f>+_xlfn.XLOOKUP(_xlfn.XLOOKUP(Tabell15[[#This Row],[Regnr]],Tabell1[Regnr],Tabell1[Mor],""),Tabell1[Regnr],Tabell1[HD],"")</f>
        <v/>
      </c>
    </row>
    <row r="66" spans="1:19" x14ac:dyDescent="0.25">
      <c r="A66" s="4" t="s">
        <v>20074</v>
      </c>
      <c r="B66" s="4" t="str">
        <f>+LOWER(LOWER(SUBSTITUTE(SUBSTITUTE(SUBSTITUTE(SUBSTITUTE(SUBSTITUTE(SUBSTITUTE(SUBSTITUTE(TRIM(Tabell15[[#This Row],[regnavn]])," ","_"),"æ","ae"),"ø","o"),"å","a"),"ä","a"),"ö","o"),"ü","u")))</f>
        <v/>
      </c>
      <c r="D66" s="4" t="str">
        <f>+IF(Tabell15[[#This Row],[Regnr]]=0,"",_xlfn.XLOOKUP(Tabell15[[#This Row],[Regnr]],Tabell1[Regnr],Tabell1[Kjønn],"Feil"))</f>
        <v/>
      </c>
      <c r="E66" s="4" t="str">
        <f>+IFERROR(YEAR(_xlfn.XLOOKUP(Tabell15[[#This Row],[Regnr]],Tabell1[Regnr],Tabell1[Født],"")),"")</f>
        <v/>
      </c>
      <c r="F66" s="4" t="s">
        <v>20049</v>
      </c>
      <c r="G66" s="4" t="str">
        <f>+IF(Tabell15[[#This Row],[Regnr]]=0,"",_xlfn.XLOOKUP(Tabell15[[#This Row],[Regnr]],Tabell1[Regnr],Tabell1[Navn],"Feil"))</f>
        <v/>
      </c>
      <c r="K66" s="4" t="str">
        <f>+IF(Tabell15[[#This Row],[Regnr]]=0,"",_xlfn.XLOOKUP(Tabell15[[#This Row],[Regnr]],Tabell1[Regnr],Tabell1[HD],"Feil"))</f>
        <v/>
      </c>
      <c r="L66" s="4" t="str">
        <f>+IF(Tabell15[[#This Row],[Regnr]]=0,"",_xlfn.XLOOKUP(Tabell15[[#This Row],[Regnr]],Tabell1[Regnr],Tabell1[Øyne],"Feil"))</f>
        <v/>
      </c>
      <c r="M66" s="4" t="str">
        <f>+IF(Tabell15[[#This Row],[Regnr]]=0,"",_xlfn.XLOOKUP(Tabell15[[#This Row],[Regnr]],Tabell1[Regnr],Tabell1[Oppdretter],"Feil"))</f>
        <v/>
      </c>
      <c r="O66" s="4" t="str">
        <f>+IF(Tabell15[[#This Row],[Regnr]]=0,"",_xlfn.XLOOKUP(Tabell15[[#This Row],[Regnr]],Tabell1[Regnr],Tabell1[Navn2],"Feil"))</f>
        <v/>
      </c>
      <c r="P66" s="4" t="str">
        <f>+_xlfn.XLOOKUP(_xlfn.XLOOKUP(Tabell15[[#This Row],[Regnr]],Tabell1[Regnr],Tabell1[Far],""),Tabell1[Regnr],Tabell1[HD],"")</f>
        <v/>
      </c>
      <c r="R66" s="4" t="str">
        <f>+IF(Tabell15[[#This Row],[Regnr]]=0,"",_xlfn.XLOOKUP(Tabell15[[#This Row],[Regnr]],Tabell1[Regnr],Tabell1[Navn3],"Feil"))</f>
        <v/>
      </c>
      <c r="S66" s="4" t="str">
        <f>+_xlfn.XLOOKUP(_xlfn.XLOOKUP(Tabell15[[#This Row],[Regnr]],Tabell1[Regnr],Tabell1[Mor],""),Tabell1[Regnr],Tabell1[HD],"")</f>
        <v/>
      </c>
    </row>
    <row r="67" spans="1:19" x14ac:dyDescent="0.25">
      <c r="B67" s="4" t="str">
        <f>+LOWER(LOWER(SUBSTITUTE(SUBSTITUTE(SUBSTITUTE(SUBSTITUTE(SUBSTITUTE(SUBSTITUTE(SUBSTITUTE(TRIM(Tabell15[[#This Row],[regnavn]])," ","_"),"æ","ae"),"ø","o"),"å","a"),"ä","a"),"ö","o"),"ü","u")))</f>
        <v/>
      </c>
      <c r="D67" s="4" t="str">
        <f>+IF(Tabell15[[#This Row],[Regnr]]=0,"",_xlfn.XLOOKUP(Tabell15[[#This Row],[Regnr]],Tabell1[Regnr],Tabell1[Kjønn],"Feil"))</f>
        <v/>
      </c>
      <c r="E67" s="4" t="str">
        <f>+IFERROR(YEAR(_xlfn.XLOOKUP(Tabell15[[#This Row],[Regnr]],Tabell1[Regnr],Tabell1[Født],"")),"")</f>
        <v/>
      </c>
      <c r="G67" s="4" t="str">
        <f>+IF(Tabell15[[#This Row],[Regnr]]=0,"",_xlfn.XLOOKUP(Tabell15[[#This Row],[Regnr]],Tabell1[Regnr],Tabell1[Navn],"Feil"))</f>
        <v/>
      </c>
      <c r="K67" s="4" t="str">
        <f>+IF(Tabell15[[#This Row],[Regnr]]=0,"",_xlfn.XLOOKUP(Tabell15[[#This Row],[Regnr]],Tabell1[Regnr],Tabell1[HD],"Feil"))</f>
        <v/>
      </c>
      <c r="L67" s="4" t="str">
        <f>+IF(Tabell15[[#This Row],[Regnr]]=0,"",_xlfn.XLOOKUP(Tabell15[[#This Row],[Regnr]],Tabell1[Regnr],Tabell1[Øyne],"Feil"))</f>
        <v/>
      </c>
      <c r="M67" s="4" t="str">
        <f>+IF(Tabell15[[#This Row],[Regnr]]=0,"",_xlfn.XLOOKUP(Tabell15[[#This Row],[Regnr]],Tabell1[Regnr],Tabell1[Oppdretter],"Feil"))</f>
        <v/>
      </c>
      <c r="O67" s="4" t="str">
        <f>+IF(Tabell15[[#This Row],[Regnr]]=0,"",_xlfn.XLOOKUP(Tabell15[[#This Row],[Regnr]],Tabell1[Regnr],Tabell1[Navn2],"Feil"))</f>
        <v/>
      </c>
      <c r="P67" s="4" t="str">
        <f>+_xlfn.XLOOKUP(_xlfn.XLOOKUP(Tabell15[[#This Row],[Regnr]],Tabell1[Regnr],Tabell1[Far],""),Tabell1[Regnr],Tabell1[HD],"")</f>
        <v/>
      </c>
      <c r="R67" s="4" t="str">
        <f>+IF(Tabell15[[#This Row],[Regnr]]=0,"",_xlfn.XLOOKUP(Tabell15[[#This Row],[Regnr]],Tabell1[Regnr],Tabell1[Navn3],"Feil"))</f>
        <v/>
      </c>
      <c r="S67" s="4" t="str">
        <f>+_xlfn.XLOOKUP(_xlfn.XLOOKUP(Tabell15[[#This Row],[Regnr]],Tabell1[Regnr],Tabell1[Mor],""),Tabell1[Regnr],Tabell1[HD],"")</f>
        <v/>
      </c>
    </row>
    <row r="68" spans="1:19" x14ac:dyDescent="0.25">
      <c r="B68" s="4" t="str">
        <f>+LOWER(LOWER(SUBSTITUTE(SUBSTITUTE(SUBSTITUTE(SUBSTITUTE(SUBSTITUTE(SUBSTITUTE(SUBSTITUTE(TRIM(Tabell15[[#This Row],[regnavn]])," ","_"),"æ","ae"),"ø","o"),"å","a"),"ä","a"),"ö","o"),"ü","u")))</f>
        <v/>
      </c>
      <c r="D68" s="4" t="str">
        <f>+IF(Tabell15[[#This Row],[Regnr]]=0,"",_xlfn.XLOOKUP(Tabell15[[#This Row],[Regnr]],Tabell1[Regnr],Tabell1[Kjønn],"Feil"))</f>
        <v/>
      </c>
      <c r="E68" s="4" t="str">
        <f>+IFERROR(YEAR(_xlfn.XLOOKUP(Tabell15[[#This Row],[Regnr]],Tabell1[Regnr],Tabell1[Født],"")),"")</f>
        <v/>
      </c>
      <c r="G68" s="4" t="str">
        <f>+IF(Tabell15[[#This Row],[Regnr]]=0,"",_xlfn.XLOOKUP(Tabell15[[#This Row],[Regnr]],Tabell1[Regnr],Tabell1[Navn],"Feil"))</f>
        <v/>
      </c>
      <c r="K68" s="4" t="str">
        <f>+IF(Tabell15[[#This Row],[Regnr]]=0,"",_xlfn.XLOOKUP(Tabell15[[#This Row],[Regnr]],Tabell1[Regnr],Tabell1[HD],"Feil"))</f>
        <v/>
      </c>
      <c r="L68" s="4" t="str">
        <f>+IF(Tabell15[[#This Row],[Regnr]]=0,"",_xlfn.XLOOKUP(Tabell15[[#This Row],[Regnr]],Tabell1[Regnr],Tabell1[Øyne],"Feil"))</f>
        <v/>
      </c>
      <c r="M68" s="4" t="str">
        <f>+IF(Tabell15[[#This Row],[Regnr]]=0,"",_xlfn.XLOOKUP(Tabell15[[#This Row],[Regnr]],Tabell1[Regnr],Tabell1[Oppdretter],"Feil"))</f>
        <v/>
      </c>
      <c r="O68" s="4" t="str">
        <f>+IF(Tabell15[[#This Row],[Regnr]]=0,"",_xlfn.XLOOKUP(Tabell15[[#This Row],[Regnr]],Tabell1[Regnr],Tabell1[Navn2],"Feil"))</f>
        <v/>
      </c>
      <c r="P68" s="4" t="str">
        <f>+_xlfn.XLOOKUP(_xlfn.XLOOKUP(Tabell15[[#This Row],[Regnr]],Tabell1[Regnr],Tabell1[Far],""),Tabell1[Regnr],Tabell1[HD],"")</f>
        <v/>
      </c>
      <c r="R68" s="4" t="str">
        <f>+IF(Tabell15[[#This Row],[Regnr]]=0,"",_xlfn.XLOOKUP(Tabell15[[#This Row],[Regnr]],Tabell1[Regnr],Tabell1[Navn3],"Feil"))</f>
        <v/>
      </c>
      <c r="S68" s="4" t="str">
        <f>+_xlfn.XLOOKUP(_xlfn.XLOOKUP(Tabell15[[#This Row],[Regnr]],Tabell1[Regnr],Tabell1[Mor],""),Tabell1[Regnr],Tabell1[HD],"")</f>
        <v/>
      </c>
    </row>
    <row r="69" spans="1:19" x14ac:dyDescent="0.25">
      <c r="B69" s="4" t="str">
        <f>+LOWER(LOWER(SUBSTITUTE(SUBSTITUTE(SUBSTITUTE(SUBSTITUTE(SUBSTITUTE(SUBSTITUTE(SUBSTITUTE(TRIM(Tabell15[[#This Row],[regnavn]])," ","_"),"æ","ae"),"ø","o"),"å","a"),"ä","a"),"ö","o"),"ü","u")))</f>
        <v/>
      </c>
      <c r="D69" s="4" t="str">
        <f>+IF(Tabell15[[#This Row],[Regnr]]=0,"",_xlfn.XLOOKUP(Tabell15[[#This Row],[Regnr]],Tabell1[Regnr],Tabell1[Kjønn],"Feil"))</f>
        <v/>
      </c>
      <c r="E69" s="4" t="str">
        <f>+IFERROR(YEAR(_xlfn.XLOOKUP(Tabell15[[#This Row],[Regnr]],Tabell1[Regnr],Tabell1[Født],"")),"")</f>
        <v/>
      </c>
      <c r="G69" s="4" t="str">
        <f>+IF(Tabell15[[#This Row],[Regnr]]=0,"",_xlfn.XLOOKUP(Tabell15[[#This Row],[Regnr]],Tabell1[Regnr],Tabell1[Navn],"Feil"))</f>
        <v/>
      </c>
      <c r="K69" s="4" t="str">
        <f>+IF(Tabell15[[#This Row],[Regnr]]=0,"",_xlfn.XLOOKUP(Tabell15[[#This Row],[Regnr]],Tabell1[Regnr],Tabell1[HD],"Feil"))</f>
        <v/>
      </c>
      <c r="L69" s="4" t="str">
        <f>+IF(Tabell15[[#This Row],[Regnr]]=0,"",_xlfn.XLOOKUP(Tabell15[[#This Row],[Regnr]],Tabell1[Regnr],Tabell1[Øyne],"Feil"))</f>
        <v/>
      </c>
      <c r="M69" s="4" t="str">
        <f>+IF(Tabell15[[#This Row],[Regnr]]=0,"",_xlfn.XLOOKUP(Tabell15[[#This Row],[Regnr]],Tabell1[Regnr],Tabell1[Oppdretter],"Feil"))</f>
        <v/>
      </c>
      <c r="O69" s="4" t="str">
        <f>+IF(Tabell15[[#This Row],[Regnr]]=0,"",_xlfn.XLOOKUP(Tabell15[[#This Row],[Regnr]],Tabell1[Regnr],Tabell1[Navn2],"Feil"))</f>
        <v/>
      </c>
      <c r="P69" s="4" t="str">
        <f>+_xlfn.XLOOKUP(_xlfn.XLOOKUP(Tabell15[[#This Row],[Regnr]],Tabell1[Regnr],Tabell1[Far],""),Tabell1[Regnr],Tabell1[HD],"")</f>
        <v/>
      </c>
      <c r="R69" s="4" t="str">
        <f>+IF(Tabell15[[#This Row],[Regnr]]=0,"",_xlfn.XLOOKUP(Tabell15[[#This Row],[Regnr]],Tabell1[Regnr],Tabell1[Navn3],"Feil"))</f>
        <v/>
      </c>
      <c r="S69" s="4" t="str">
        <f>+_xlfn.XLOOKUP(_xlfn.XLOOKUP(Tabell15[[#This Row],[Regnr]],Tabell1[Regnr],Tabell1[Mor],""),Tabell1[Regnr],Tabell1[HD],"")</f>
        <v/>
      </c>
    </row>
    <row r="70" spans="1:19" x14ac:dyDescent="0.25">
      <c r="B70" s="4" t="str">
        <f>+LOWER(LOWER(SUBSTITUTE(SUBSTITUTE(SUBSTITUTE(SUBSTITUTE(SUBSTITUTE(SUBSTITUTE(SUBSTITUTE(TRIM(Tabell15[[#This Row],[regnavn]])," ","_"),"æ","ae"),"ø","o"),"å","a"),"ä","a"),"ö","o"),"ü","u")))</f>
        <v/>
      </c>
      <c r="D70" s="4" t="str">
        <f>+IF(Tabell15[[#This Row],[Regnr]]=0,"",_xlfn.XLOOKUP(Tabell15[[#This Row],[Regnr]],Tabell1[Regnr],Tabell1[Kjønn],"Feil"))</f>
        <v/>
      </c>
      <c r="E70" s="4" t="str">
        <f>+IFERROR(YEAR(_xlfn.XLOOKUP(Tabell15[[#This Row],[Regnr]],Tabell1[Regnr],Tabell1[Født],"")),"")</f>
        <v/>
      </c>
      <c r="G70" s="4" t="str">
        <f>+IF(Tabell15[[#This Row],[Regnr]]=0,"",_xlfn.XLOOKUP(Tabell15[[#This Row],[Regnr]],Tabell1[Regnr],Tabell1[Navn],"Feil"))</f>
        <v/>
      </c>
      <c r="K70" s="4" t="str">
        <f>+IF(Tabell15[[#This Row],[Regnr]]=0,"",_xlfn.XLOOKUP(Tabell15[[#This Row],[Regnr]],Tabell1[Regnr],Tabell1[HD],"Feil"))</f>
        <v/>
      </c>
      <c r="L70" s="4" t="str">
        <f>+IF(Tabell15[[#This Row],[Regnr]]=0,"",_xlfn.XLOOKUP(Tabell15[[#This Row],[Regnr]],Tabell1[Regnr],Tabell1[Øyne],"Feil"))</f>
        <v/>
      </c>
      <c r="M70" s="4" t="str">
        <f>+IF(Tabell15[[#This Row],[Regnr]]=0,"",_xlfn.XLOOKUP(Tabell15[[#This Row],[Regnr]],Tabell1[Regnr],Tabell1[Oppdretter],"Feil"))</f>
        <v/>
      </c>
      <c r="O70" s="4" t="str">
        <f>+IF(Tabell15[[#This Row],[Regnr]]=0,"",_xlfn.XLOOKUP(Tabell15[[#This Row],[Regnr]],Tabell1[Regnr],Tabell1[Navn2],"Feil"))</f>
        <v/>
      </c>
      <c r="P70" s="4" t="str">
        <f>+_xlfn.XLOOKUP(_xlfn.XLOOKUP(Tabell15[[#This Row],[Regnr]],Tabell1[Regnr],Tabell1[Far],""),Tabell1[Regnr],Tabell1[HD],"")</f>
        <v/>
      </c>
      <c r="R70" s="4" t="str">
        <f>+IF(Tabell15[[#This Row],[Regnr]]=0,"",_xlfn.XLOOKUP(Tabell15[[#This Row],[Regnr]],Tabell1[Regnr],Tabell1[Navn3],"Feil"))</f>
        <v/>
      </c>
      <c r="S70" s="4" t="str">
        <f>+_xlfn.XLOOKUP(_xlfn.XLOOKUP(Tabell15[[#This Row],[Regnr]],Tabell1[Regnr],Tabell1[Mor],""),Tabell1[Regnr],Tabell1[HD],"")</f>
        <v/>
      </c>
    </row>
    <row r="71" spans="1:19" x14ac:dyDescent="0.25">
      <c r="B71" s="4" t="str">
        <f>+LOWER(LOWER(SUBSTITUTE(SUBSTITUTE(SUBSTITUTE(SUBSTITUTE(SUBSTITUTE(SUBSTITUTE(SUBSTITUTE(TRIM(Tabell15[[#This Row],[regnavn]])," ","_"),"æ","ae"),"ø","o"),"å","a"),"ä","a"),"ö","o"),"ü","u")))</f>
        <v/>
      </c>
      <c r="D71" s="4" t="str">
        <f>+IF(Tabell15[[#This Row],[Regnr]]=0,"",_xlfn.XLOOKUP(Tabell15[[#This Row],[Regnr]],Tabell1[Regnr],Tabell1[Kjønn],"Feil"))</f>
        <v/>
      </c>
      <c r="E71" s="4" t="str">
        <f>+IFERROR(YEAR(_xlfn.XLOOKUP(Tabell15[[#This Row],[Regnr]],Tabell1[Regnr],Tabell1[Født],"")),"")</f>
        <v/>
      </c>
      <c r="G71" s="4" t="str">
        <f>+IF(Tabell15[[#This Row],[Regnr]]=0,"",_xlfn.XLOOKUP(Tabell15[[#This Row],[Regnr]],Tabell1[Regnr],Tabell1[Navn],"Feil"))</f>
        <v/>
      </c>
      <c r="K71" s="4" t="str">
        <f>+IF(Tabell15[[#This Row],[Regnr]]=0,"",_xlfn.XLOOKUP(Tabell15[[#This Row],[Regnr]],Tabell1[Regnr],Tabell1[HD],"Feil"))</f>
        <v/>
      </c>
      <c r="L71" s="4" t="str">
        <f>+IF(Tabell15[[#This Row],[Regnr]]=0,"",_xlfn.XLOOKUP(Tabell15[[#This Row],[Regnr]],Tabell1[Regnr],Tabell1[Øyne],"Feil"))</f>
        <v/>
      </c>
      <c r="M71" s="4" t="str">
        <f>+IF(Tabell15[[#This Row],[Regnr]]=0,"",_xlfn.XLOOKUP(Tabell15[[#This Row],[Regnr]],Tabell1[Regnr],Tabell1[Oppdretter],"Feil"))</f>
        <v/>
      </c>
      <c r="O71" s="4" t="str">
        <f>+IF(Tabell15[[#This Row],[Regnr]]=0,"",_xlfn.XLOOKUP(Tabell15[[#This Row],[Regnr]],Tabell1[Regnr],Tabell1[Navn2],"Feil"))</f>
        <v/>
      </c>
      <c r="P71" s="4" t="str">
        <f>+_xlfn.XLOOKUP(_xlfn.XLOOKUP(Tabell15[[#This Row],[Regnr]],Tabell1[Regnr],Tabell1[Far],""),Tabell1[Regnr],Tabell1[HD],"")</f>
        <v/>
      </c>
      <c r="R71" s="4" t="str">
        <f>+IF(Tabell15[[#This Row],[Regnr]]=0,"",_xlfn.XLOOKUP(Tabell15[[#This Row],[Regnr]],Tabell1[Regnr],Tabell1[Navn3],"Feil"))</f>
        <v/>
      </c>
      <c r="S71" s="4" t="str">
        <f>+_xlfn.XLOOKUP(_xlfn.XLOOKUP(Tabell15[[#This Row],[Regnr]],Tabell1[Regnr],Tabell1[Mor],""),Tabell1[Regnr],Tabell1[HD],"")</f>
        <v/>
      </c>
    </row>
    <row r="72" spans="1:19" x14ac:dyDescent="0.25">
      <c r="B72" s="4" t="str">
        <f>+LOWER(LOWER(SUBSTITUTE(SUBSTITUTE(SUBSTITUTE(SUBSTITUTE(SUBSTITUTE(SUBSTITUTE(SUBSTITUTE(TRIM(Tabell15[[#This Row],[regnavn]])," ","_"),"æ","ae"),"ø","o"),"å","a"),"ä","a"),"ö","o"),"ü","u")))</f>
        <v/>
      </c>
      <c r="D72" s="4" t="str">
        <f>+IF(Tabell15[[#This Row],[Regnr]]=0,"",_xlfn.XLOOKUP(Tabell15[[#This Row],[Regnr]],Tabell1[Regnr],Tabell1[Kjønn],"Feil"))</f>
        <v/>
      </c>
      <c r="E72" s="4" t="str">
        <f>+IFERROR(YEAR(_xlfn.XLOOKUP(Tabell15[[#This Row],[Regnr]],Tabell1[Regnr],Tabell1[Født],"")),"")</f>
        <v/>
      </c>
      <c r="G72" s="4" t="str">
        <f>+IF(Tabell15[[#This Row],[Regnr]]=0,"",_xlfn.XLOOKUP(Tabell15[[#This Row],[Regnr]],Tabell1[Regnr],Tabell1[Navn],"Feil"))</f>
        <v/>
      </c>
      <c r="K72" s="4" t="str">
        <f>+IF(Tabell15[[#This Row],[Regnr]]=0,"",_xlfn.XLOOKUP(Tabell15[[#This Row],[Regnr]],Tabell1[Regnr],Tabell1[HD],"Feil"))</f>
        <v/>
      </c>
      <c r="L72" s="4" t="str">
        <f>+IF(Tabell15[[#This Row],[Regnr]]=0,"",_xlfn.XLOOKUP(Tabell15[[#This Row],[Regnr]],Tabell1[Regnr],Tabell1[Øyne],"Feil"))</f>
        <v/>
      </c>
      <c r="M72" s="4" t="str">
        <f>+IF(Tabell15[[#This Row],[Regnr]]=0,"",_xlfn.XLOOKUP(Tabell15[[#This Row],[Regnr]],Tabell1[Regnr],Tabell1[Oppdretter],"Feil"))</f>
        <v/>
      </c>
      <c r="O72" s="4" t="str">
        <f>+IF(Tabell15[[#This Row],[Regnr]]=0,"",_xlfn.XLOOKUP(Tabell15[[#This Row],[Regnr]],Tabell1[Regnr],Tabell1[Navn2],"Feil"))</f>
        <v/>
      </c>
      <c r="P72" s="4" t="str">
        <f>+_xlfn.XLOOKUP(_xlfn.XLOOKUP(Tabell15[[#This Row],[Regnr]],Tabell1[Regnr],Tabell1[Far],""),Tabell1[Regnr],Tabell1[HD],"")</f>
        <v/>
      </c>
      <c r="R72" s="4" t="str">
        <f>+IF(Tabell15[[#This Row],[Regnr]]=0,"",_xlfn.XLOOKUP(Tabell15[[#This Row],[Regnr]],Tabell1[Regnr],Tabell1[Navn3],"Feil"))</f>
        <v/>
      </c>
      <c r="S72" s="4" t="str">
        <f>+_xlfn.XLOOKUP(_xlfn.XLOOKUP(Tabell15[[#This Row],[Regnr]],Tabell1[Regnr],Tabell1[Mor],""),Tabell1[Regnr],Tabell1[HD],"")</f>
        <v/>
      </c>
    </row>
    <row r="73" spans="1:19" x14ac:dyDescent="0.25">
      <c r="B73" s="4" t="str">
        <f>+LOWER(LOWER(SUBSTITUTE(SUBSTITUTE(SUBSTITUTE(SUBSTITUTE(SUBSTITUTE(SUBSTITUTE(SUBSTITUTE(TRIM(Tabell15[[#This Row],[regnavn]])," ","_"),"æ","ae"),"ø","o"),"å","a"),"ä","a"),"ö","o"),"ü","u")))</f>
        <v/>
      </c>
      <c r="D73" s="4" t="str">
        <f>+IF(Tabell15[[#This Row],[Regnr]]=0,"",_xlfn.XLOOKUP(Tabell15[[#This Row],[Regnr]],Tabell1[Regnr],Tabell1[Kjønn],"Feil"))</f>
        <v/>
      </c>
      <c r="E73" s="4" t="str">
        <f>+IFERROR(YEAR(_xlfn.XLOOKUP(Tabell15[[#This Row],[Regnr]],Tabell1[Regnr],Tabell1[Født],"")),"")</f>
        <v/>
      </c>
      <c r="G73" s="4" t="str">
        <f>+IF(Tabell15[[#This Row],[Regnr]]=0,"",_xlfn.XLOOKUP(Tabell15[[#This Row],[Regnr]],Tabell1[Regnr],Tabell1[Navn],"Feil"))</f>
        <v/>
      </c>
      <c r="K73" s="4" t="str">
        <f>+IF(Tabell15[[#This Row],[Regnr]]=0,"",_xlfn.XLOOKUP(Tabell15[[#This Row],[Regnr]],Tabell1[Regnr],Tabell1[HD],"Feil"))</f>
        <v/>
      </c>
      <c r="L73" s="4" t="str">
        <f>+IF(Tabell15[[#This Row],[Regnr]]=0,"",_xlfn.XLOOKUP(Tabell15[[#This Row],[Regnr]],Tabell1[Regnr],Tabell1[Øyne],"Feil"))</f>
        <v/>
      </c>
      <c r="M73" s="4" t="str">
        <f>+IF(Tabell15[[#This Row],[Regnr]]=0,"",_xlfn.XLOOKUP(Tabell15[[#This Row],[Regnr]],Tabell1[Regnr],Tabell1[Oppdretter],"Feil"))</f>
        <v/>
      </c>
      <c r="O73" s="4" t="str">
        <f>+IF(Tabell15[[#This Row],[Regnr]]=0,"",_xlfn.XLOOKUP(Tabell15[[#This Row],[Regnr]],Tabell1[Regnr],Tabell1[Navn2],"Feil"))</f>
        <v/>
      </c>
      <c r="P73" s="4" t="str">
        <f>+_xlfn.XLOOKUP(_xlfn.XLOOKUP(Tabell15[[#This Row],[Regnr]],Tabell1[Regnr],Tabell1[Far],""),Tabell1[Regnr],Tabell1[HD],"")</f>
        <v/>
      </c>
      <c r="R73" s="4" t="str">
        <f>+IF(Tabell15[[#This Row],[Regnr]]=0,"",_xlfn.XLOOKUP(Tabell15[[#This Row],[Regnr]],Tabell1[Regnr],Tabell1[Navn3],"Feil"))</f>
        <v/>
      </c>
      <c r="S73" s="4" t="str">
        <f>+_xlfn.XLOOKUP(_xlfn.XLOOKUP(Tabell15[[#This Row],[Regnr]],Tabell1[Regnr],Tabell1[Mor],""),Tabell1[Regnr],Tabell1[HD],"")</f>
        <v/>
      </c>
    </row>
    <row r="74" spans="1:19" x14ac:dyDescent="0.25">
      <c r="B74" s="4" t="str">
        <f>+LOWER(LOWER(SUBSTITUTE(SUBSTITUTE(SUBSTITUTE(SUBSTITUTE(SUBSTITUTE(SUBSTITUTE(SUBSTITUTE(TRIM(Tabell15[[#This Row],[regnavn]])," ","_"),"æ","ae"),"ø","o"),"å","a"),"ä","a"),"ö","o"),"ü","u")))</f>
        <v/>
      </c>
      <c r="D74" s="4" t="str">
        <f>+IF(Tabell15[[#This Row],[Regnr]]=0,"",_xlfn.XLOOKUP(Tabell15[[#This Row],[Regnr]],Tabell1[Regnr],Tabell1[Kjønn],"Feil"))</f>
        <v/>
      </c>
      <c r="E74" s="4" t="str">
        <f>+IFERROR(YEAR(_xlfn.XLOOKUP(Tabell15[[#This Row],[Regnr]],Tabell1[Regnr],Tabell1[Født],"")),"")</f>
        <v/>
      </c>
      <c r="G74" s="4" t="str">
        <f>+IF(Tabell15[[#This Row],[Regnr]]=0,"",_xlfn.XLOOKUP(Tabell15[[#This Row],[Regnr]],Tabell1[Regnr],Tabell1[Navn],"Feil"))</f>
        <v/>
      </c>
      <c r="K74" s="4" t="str">
        <f>+IF(Tabell15[[#This Row],[Regnr]]=0,"",_xlfn.XLOOKUP(Tabell15[[#This Row],[Regnr]],Tabell1[Regnr],Tabell1[HD],"Feil"))</f>
        <v/>
      </c>
      <c r="L74" s="4" t="str">
        <f>+IF(Tabell15[[#This Row],[Regnr]]=0,"",_xlfn.XLOOKUP(Tabell15[[#This Row],[Regnr]],Tabell1[Regnr],Tabell1[Øyne],"Feil"))</f>
        <v/>
      </c>
      <c r="M74" s="4" t="str">
        <f>+IF(Tabell15[[#This Row],[Regnr]]=0,"",_xlfn.XLOOKUP(Tabell15[[#This Row],[Regnr]],Tabell1[Regnr],Tabell1[Oppdretter],"Feil"))</f>
        <v/>
      </c>
      <c r="O74" s="4" t="str">
        <f>+IF(Tabell15[[#This Row],[Regnr]]=0,"",_xlfn.XLOOKUP(Tabell15[[#This Row],[Regnr]],Tabell1[Regnr],Tabell1[Navn2],"Feil"))</f>
        <v/>
      </c>
      <c r="P74" s="4" t="str">
        <f>+_xlfn.XLOOKUP(_xlfn.XLOOKUP(Tabell15[[#This Row],[Regnr]],Tabell1[Regnr],Tabell1[Far],""),Tabell1[Regnr],Tabell1[HD],"")</f>
        <v/>
      </c>
      <c r="R74" s="4" t="str">
        <f>+IF(Tabell15[[#This Row],[Regnr]]=0,"",_xlfn.XLOOKUP(Tabell15[[#This Row],[Regnr]],Tabell1[Regnr],Tabell1[Navn3],"Feil"))</f>
        <v/>
      </c>
      <c r="S74" s="4" t="str">
        <f>+_xlfn.XLOOKUP(_xlfn.XLOOKUP(Tabell15[[#This Row],[Regnr]],Tabell1[Regnr],Tabell1[Mor],""),Tabell1[Regnr],Tabell1[HD],"")</f>
        <v/>
      </c>
    </row>
    <row r="75" spans="1:19" x14ac:dyDescent="0.25">
      <c r="B75" s="4" t="str">
        <f>+LOWER(LOWER(SUBSTITUTE(SUBSTITUTE(SUBSTITUTE(SUBSTITUTE(SUBSTITUTE(SUBSTITUTE(SUBSTITUTE(TRIM(Tabell15[[#This Row],[regnavn]])," ","_"),"æ","ae"),"ø","o"),"å","a"),"ä","a"),"ö","o"),"ü","u")))</f>
        <v/>
      </c>
      <c r="D75" s="4" t="str">
        <f>+IF(Tabell15[[#This Row],[Regnr]]=0,"",_xlfn.XLOOKUP(Tabell15[[#This Row],[Regnr]],Tabell1[Regnr],Tabell1[Kjønn],"Feil"))</f>
        <v/>
      </c>
      <c r="E75" s="4" t="str">
        <f>+IFERROR(YEAR(_xlfn.XLOOKUP(Tabell15[[#This Row],[Regnr]],Tabell1[Regnr],Tabell1[Født],"")),"")</f>
        <v/>
      </c>
      <c r="G75" s="4" t="str">
        <f>+IF(Tabell15[[#This Row],[Regnr]]=0,"",_xlfn.XLOOKUP(Tabell15[[#This Row],[Regnr]],Tabell1[Regnr],Tabell1[Navn],"Feil"))</f>
        <v/>
      </c>
      <c r="K75" s="4" t="str">
        <f>+IF(Tabell15[[#This Row],[Regnr]]=0,"",_xlfn.XLOOKUP(Tabell15[[#This Row],[Regnr]],Tabell1[Regnr],Tabell1[HD],"Feil"))</f>
        <v/>
      </c>
      <c r="L75" s="4" t="str">
        <f>+IF(Tabell15[[#This Row],[Regnr]]=0,"",_xlfn.XLOOKUP(Tabell15[[#This Row],[Regnr]],Tabell1[Regnr],Tabell1[Øyne],"Feil"))</f>
        <v/>
      </c>
      <c r="M75" s="4" t="str">
        <f>+IF(Tabell15[[#This Row],[Regnr]]=0,"",_xlfn.XLOOKUP(Tabell15[[#This Row],[Regnr]],Tabell1[Regnr],Tabell1[Oppdretter],"Feil"))</f>
        <v/>
      </c>
      <c r="O75" s="4" t="str">
        <f>+IF(Tabell15[[#This Row],[Regnr]]=0,"",_xlfn.XLOOKUP(Tabell15[[#This Row],[Regnr]],Tabell1[Regnr],Tabell1[Navn2],"Feil"))</f>
        <v/>
      </c>
      <c r="P75" s="4" t="str">
        <f>+_xlfn.XLOOKUP(_xlfn.XLOOKUP(Tabell15[[#This Row],[Regnr]],Tabell1[Regnr],Tabell1[Far],""),Tabell1[Regnr],Tabell1[HD],"")</f>
        <v/>
      </c>
      <c r="R75" s="4" t="str">
        <f>+IF(Tabell15[[#This Row],[Regnr]]=0,"",_xlfn.XLOOKUP(Tabell15[[#This Row],[Regnr]],Tabell1[Regnr],Tabell1[Navn3],"Feil"))</f>
        <v/>
      </c>
      <c r="S75" s="4" t="str">
        <f>+_xlfn.XLOOKUP(_xlfn.XLOOKUP(Tabell15[[#This Row],[Regnr]],Tabell1[Regnr],Tabell1[Mor],""),Tabell1[Regnr],Tabell1[HD],"")</f>
        <v/>
      </c>
    </row>
    <row r="76" spans="1:19" x14ac:dyDescent="0.25">
      <c r="B76" s="4" t="str">
        <f>+LOWER(LOWER(SUBSTITUTE(SUBSTITUTE(SUBSTITUTE(SUBSTITUTE(SUBSTITUTE(SUBSTITUTE(SUBSTITUTE(TRIM(Tabell15[[#This Row],[regnavn]])," ","_"),"æ","ae"),"ø","o"),"å","a"),"ä","a"),"ö","o"),"ü","u")))</f>
        <v/>
      </c>
      <c r="D76" s="4" t="str">
        <f>+IF(Tabell15[[#This Row],[Regnr]]=0,"",_xlfn.XLOOKUP(Tabell15[[#This Row],[Regnr]],Tabell1[Regnr],Tabell1[Kjønn],"Feil"))</f>
        <v/>
      </c>
      <c r="E76" s="4" t="str">
        <f>+IFERROR(YEAR(_xlfn.XLOOKUP(Tabell15[[#This Row],[Regnr]],Tabell1[Regnr],Tabell1[Født],"")),"")</f>
        <v/>
      </c>
      <c r="G76" s="4" t="str">
        <f>+IF(Tabell15[[#This Row],[Regnr]]=0,"",_xlfn.XLOOKUP(Tabell15[[#This Row],[Regnr]],Tabell1[Regnr],Tabell1[Navn],"Feil"))</f>
        <v/>
      </c>
      <c r="K76" s="4" t="str">
        <f>+IF(Tabell15[[#This Row],[Regnr]]=0,"",_xlfn.XLOOKUP(Tabell15[[#This Row],[Regnr]],Tabell1[Regnr],Tabell1[HD],"Feil"))</f>
        <v/>
      </c>
      <c r="L76" s="4" t="str">
        <f>+IF(Tabell15[[#This Row],[Regnr]]=0,"",_xlfn.XLOOKUP(Tabell15[[#This Row],[Regnr]],Tabell1[Regnr],Tabell1[Øyne],"Feil"))</f>
        <v/>
      </c>
      <c r="M76" s="4" t="str">
        <f>+IF(Tabell15[[#This Row],[Regnr]]=0,"",_xlfn.XLOOKUP(Tabell15[[#This Row],[Regnr]],Tabell1[Regnr],Tabell1[Oppdretter],"Feil"))</f>
        <v/>
      </c>
      <c r="O76" s="4" t="str">
        <f>+IF(Tabell15[[#This Row],[Regnr]]=0,"",_xlfn.XLOOKUP(Tabell15[[#This Row],[Regnr]],Tabell1[Regnr],Tabell1[Navn2],"Feil"))</f>
        <v/>
      </c>
      <c r="P76" s="4" t="str">
        <f>+_xlfn.XLOOKUP(_xlfn.XLOOKUP(Tabell15[[#This Row],[Regnr]],Tabell1[Regnr],Tabell1[Far],""),Tabell1[Regnr],Tabell1[HD],"")</f>
        <v/>
      </c>
      <c r="R76" s="4" t="str">
        <f>+IF(Tabell15[[#This Row],[Regnr]]=0,"",_xlfn.XLOOKUP(Tabell15[[#This Row],[Regnr]],Tabell1[Regnr],Tabell1[Navn3],"Feil"))</f>
        <v/>
      </c>
      <c r="S76" s="4" t="str">
        <f>+_xlfn.XLOOKUP(_xlfn.XLOOKUP(Tabell15[[#This Row],[Regnr]],Tabell1[Regnr],Tabell1[Mor],""),Tabell1[Regnr],Tabell1[HD],"")</f>
        <v/>
      </c>
    </row>
    <row r="77" spans="1:19" x14ac:dyDescent="0.25">
      <c r="B77" s="4" t="str">
        <f>+LOWER(LOWER(SUBSTITUTE(SUBSTITUTE(SUBSTITUTE(SUBSTITUTE(SUBSTITUTE(SUBSTITUTE(SUBSTITUTE(TRIM(Tabell15[[#This Row],[regnavn]])," ","_"),"æ","ae"),"ø","o"),"å","a"),"ä","a"),"ö","o"),"ü","u")))</f>
        <v/>
      </c>
      <c r="D77" s="4" t="str">
        <f>+IF(Tabell15[[#This Row],[Regnr]]=0,"",_xlfn.XLOOKUP(Tabell15[[#This Row],[Regnr]],Tabell1[Regnr],Tabell1[Kjønn],"Feil"))</f>
        <v/>
      </c>
      <c r="E77" s="4" t="str">
        <f>+IFERROR(YEAR(_xlfn.XLOOKUP(Tabell15[[#This Row],[Regnr]],Tabell1[Regnr],Tabell1[Født],"")),"")</f>
        <v/>
      </c>
      <c r="G77" s="4" t="str">
        <f>+IF(Tabell15[[#This Row],[Regnr]]=0,"",_xlfn.XLOOKUP(Tabell15[[#This Row],[Regnr]],Tabell1[Regnr],Tabell1[Navn],"Feil"))</f>
        <v/>
      </c>
      <c r="K77" s="4" t="str">
        <f>+IF(Tabell15[[#This Row],[Regnr]]=0,"",_xlfn.XLOOKUP(Tabell15[[#This Row],[Regnr]],Tabell1[Regnr],Tabell1[HD],"Feil"))</f>
        <v/>
      </c>
      <c r="L77" s="4" t="str">
        <f>+IF(Tabell15[[#This Row],[Regnr]]=0,"",_xlfn.XLOOKUP(Tabell15[[#This Row],[Regnr]],Tabell1[Regnr],Tabell1[Øyne],"Feil"))</f>
        <v/>
      </c>
      <c r="M77" s="4" t="str">
        <f>+IF(Tabell15[[#This Row],[Regnr]]=0,"",_xlfn.XLOOKUP(Tabell15[[#This Row],[Regnr]],Tabell1[Regnr],Tabell1[Oppdretter],"Feil"))</f>
        <v/>
      </c>
      <c r="O77" s="4" t="str">
        <f>+IF(Tabell15[[#This Row],[Regnr]]=0,"",_xlfn.XLOOKUP(Tabell15[[#This Row],[Regnr]],Tabell1[Regnr],Tabell1[Navn2],"Feil"))</f>
        <v/>
      </c>
      <c r="P77" s="4" t="str">
        <f>+_xlfn.XLOOKUP(_xlfn.XLOOKUP(Tabell15[[#This Row],[Regnr]],Tabell1[Regnr],Tabell1[Far],""),Tabell1[Regnr],Tabell1[HD],"")</f>
        <v/>
      </c>
      <c r="R77" s="4" t="str">
        <f>+IF(Tabell15[[#This Row],[Regnr]]=0,"",_xlfn.XLOOKUP(Tabell15[[#This Row],[Regnr]],Tabell1[Regnr],Tabell1[Navn3],"Feil"))</f>
        <v/>
      </c>
      <c r="S77" s="4" t="str">
        <f>+_xlfn.XLOOKUP(_xlfn.XLOOKUP(Tabell15[[#This Row],[Regnr]],Tabell1[Regnr],Tabell1[Mor],""),Tabell1[Regnr],Tabell1[HD],"")</f>
        <v/>
      </c>
    </row>
    <row r="78" spans="1:19" x14ac:dyDescent="0.25">
      <c r="B78" s="4" t="str">
        <f>+LOWER(LOWER(SUBSTITUTE(SUBSTITUTE(SUBSTITUTE(SUBSTITUTE(SUBSTITUTE(SUBSTITUTE(SUBSTITUTE(TRIM(Tabell15[[#This Row],[regnavn]])," ","_"),"æ","ae"),"ø","o"),"å","a"),"ä","a"),"ö","o"),"ü","u")))</f>
        <v/>
      </c>
      <c r="D78" s="4" t="str">
        <f>+IF(Tabell15[[#This Row],[Regnr]]=0,"",_xlfn.XLOOKUP(Tabell15[[#This Row],[Regnr]],Tabell1[Regnr],Tabell1[Kjønn],"Feil"))</f>
        <v/>
      </c>
      <c r="E78" s="4" t="str">
        <f>+IFERROR(YEAR(_xlfn.XLOOKUP(Tabell15[[#This Row],[Regnr]],Tabell1[Regnr],Tabell1[Født],"")),"")</f>
        <v/>
      </c>
      <c r="G78" s="4" t="str">
        <f>+IF(Tabell15[[#This Row],[Regnr]]=0,"",_xlfn.XLOOKUP(Tabell15[[#This Row],[Regnr]],Tabell1[Regnr],Tabell1[Navn],"Feil"))</f>
        <v/>
      </c>
      <c r="K78" s="4" t="str">
        <f>+IF(Tabell15[[#This Row],[Regnr]]=0,"",_xlfn.XLOOKUP(Tabell15[[#This Row],[Regnr]],Tabell1[Regnr],Tabell1[HD],"Feil"))</f>
        <v/>
      </c>
      <c r="L78" s="4" t="str">
        <f>+IF(Tabell15[[#This Row],[Regnr]]=0,"",_xlfn.XLOOKUP(Tabell15[[#This Row],[Regnr]],Tabell1[Regnr],Tabell1[Øyne],"Feil"))</f>
        <v/>
      </c>
      <c r="M78" s="4" t="str">
        <f>+IF(Tabell15[[#This Row],[Regnr]]=0,"",_xlfn.XLOOKUP(Tabell15[[#This Row],[Regnr]],Tabell1[Regnr],Tabell1[Oppdretter],"Feil"))</f>
        <v/>
      </c>
      <c r="O78" s="4" t="str">
        <f>+IF(Tabell15[[#This Row],[Regnr]]=0,"",_xlfn.XLOOKUP(Tabell15[[#This Row],[Regnr]],Tabell1[Regnr],Tabell1[Navn2],"Feil"))</f>
        <v/>
      </c>
      <c r="P78" s="4" t="str">
        <f>+_xlfn.XLOOKUP(_xlfn.XLOOKUP(Tabell15[[#This Row],[Regnr]],Tabell1[Regnr],Tabell1[Far],""),Tabell1[Regnr],Tabell1[HD],"")</f>
        <v/>
      </c>
      <c r="R78" s="4" t="str">
        <f>+IF(Tabell15[[#This Row],[Regnr]]=0,"",_xlfn.XLOOKUP(Tabell15[[#This Row],[Regnr]],Tabell1[Regnr],Tabell1[Navn3],"Feil"))</f>
        <v/>
      </c>
      <c r="S78" s="4" t="str">
        <f>+_xlfn.XLOOKUP(_xlfn.XLOOKUP(Tabell15[[#This Row],[Regnr]],Tabell1[Regnr],Tabell1[Mor],""),Tabell1[Regnr],Tabell1[HD],"")</f>
        <v/>
      </c>
    </row>
    <row r="79" spans="1:19" x14ac:dyDescent="0.25">
      <c r="B79" s="4" t="str">
        <f>+LOWER(LOWER(SUBSTITUTE(SUBSTITUTE(SUBSTITUTE(SUBSTITUTE(SUBSTITUTE(SUBSTITUTE(SUBSTITUTE(TRIM(Tabell15[[#This Row],[regnavn]])," ","_"),"æ","ae"),"ø","o"),"å","a"),"ä","a"),"ö","o"),"ü","u")))</f>
        <v/>
      </c>
      <c r="D79" s="4" t="str">
        <f>+IF(Tabell15[[#This Row],[Regnr]]=0,"",_xlfn.XLOOKUP(Tabell15[[#This Row],[Regnr]],Tabell1[Regnr],Tabell1[Kjønn],"Feil"))</f>
        <v/>
      </c>
      <c r="E79" s="4" t="str">
        <f>+IFERROR(YEAR(_xlfn.XLOOKUP(Tabell15[[#This Row],[Regnr]],Tabell1[Regnr],Tabell1[Født],"")),"")</f>
        <v/>
      </c>
      <c r="G79" s="4" t="str">
        <f>+IF(Tabell15[[#This Row],[Regnr]]=0,"",_xlfn.XLOOKUP(Tabell15[[#This Row],[Regnr]],Tabell1[Regnr],Tabell1[Navn],"Feil"))</f>
        <v/>
      </c>
      <c r="K79" s="4" t="str">
        <f>+IF(Tabell15[[#This Row],[Regnr]]=0,"",_xlfn.XLOOKUP(Tabell15[[#This Row],[Regnr]],Tabell1[Regnr],Tabell1[HD],"Feil"))</f>
        <v/>
      </c>
      <c r="L79" s="4" t="str">
        <f>+IF(Tabell15[[#This Row],[Regnr]]=0,"",_xlfn.XLOOKUP(Tabell15[[#This Row],[Regnr]],Tabell1[Regnr],Tabell1[Øyne],"Feil"))</f>
        <v/>
      </c>
      <c r="M79" s="4" t="str">
        <f>+IF(Tabell15[[#This Row],[Regnr]]=0,"",_xlfn.XLOOKUP(Tabell15[[#This Row],[Regnr]],Tabell1[Regnr],Tabell1[Oppdretter],"Feil"))</f>
        <v/>
      </c>
      <c r="O79" s="4" t="str">
        <f>+IF(Tabell15[[#This Row],[Regnr]]=0,"",_xlfn.XLOOKUP(Tabell15[[#This Row],[Regnr]],Tabell1[Regnr],Tabell1[Navn2],"Feil"))</f>
        <v/>
      </c>
      <c r="P79" s="4" t="str">
        <f>+_xlfn.XLOOKUP(_xlfn.XLOOKUP(Tabell15[[#This Row],[Regnr]],Tabell1[Regnr],Tabell1[Far],""),Tabell1[Regnr],Tabell1[HD],"")</f>
        <v/>
      </c>
      <c r="R79" s="4" t="str">
        <f>+IF(Tabell15[[#This Row],[Regnr]]=0,"",_xlfn.XLOOKUP(Tabell15[[#This Row],[Regnr]],Tabell1[Regnr],Tabell1[Navn3],"Feil"))</f>
        <v/>
      </c>
      <c r="S79" s="4" t="str">
        <f>+_xlfn.XLOOKUP(_xlfn.XLOOKUP(Tabell15[[#This Row],[Regnr]],Tabell1[Regnr],Tabell1[Mor],""),Tabell1[Regnr],Tabell1[HD],"")</f>
        <v/>
      </c>
    </row>
    <row r="80" spans="1:19" x14ac:dyDescent="0.25">
      <c r="B80" s="4" t="str">
        <f>+LOWER(LOWER(SUBSTITUTE(SUBSTITUTE(SUBSTITUTE(SUBSTITUTE(SUBSTITUTE(SUBSTITUTE(SUBSTITUTE(TRIM(Tabell15[[#This Row],[regnavn]])," ","_"),"æ","ae"),"ø","o"),"å","a"),"ä","a"),"ö","o"),"ü","u")))</f>
        <v/>
      </c>
      <c r="D80" s="4" t="str">
        <f>+IF(Tabell15[[#This Row],[Regnr]]=0,"",_xlfn.XLOOKUP(Tabell15[[#This Row],[Regnr]],Tabell1[Regnr],Tabell1[Kjønn],"Feil"))</f>
        <v/>
      </c>
      <c r="E80" s="4" t="str">
        <f>+IFERROR(YEAR(_xlfn.XLOOKUP(Tabell15[[#This Row],[Regnr]],Tabell1[Regnr],Tabell1[Født],"")),"")</f>
        <v/>
      </c>
      <c r="G80" s="4" t="str">
        <f>+IF(Tabell15[[#This Row],[Regnr]]=0,"",_xlfn.XLOOKUP(Tabell15[[#This Row],[Regnr]],Tabell1[Regnr],Tabell1[Navn],"Feil"))</f>
        <v/>
      </c>
      <c r="K80" s="4" t="str">
        <f>+IF(Tabell15[[#This Row],[Regnr]]=0,"",_xlfn.XLOOKUP(Tabell15[[#This Row],[Regnr]],Tabell1[Regnr],Tabell1[HD],"Feil"))</f>
        <v/>
      </c>
      <c r="L80" s="4" t="str">
        <f>+IF(Tabell15[[#This Row],[Regnr]]=0,"",_xlfn.XLOOKUP(Tabell15[[#This Row],[Regnr]],Tabell1[Regnr],Tabell1[Øyne],"Feil"))</f>
        <v/>
      </c>
      <c r="M80" s="4" t="str">
        <f>+IF(Tabell15[[#This Row],[Regnr]]=0,"",_xlfn.XLOOKUP(Tabell15[[#This Row],[Regnr]],Tabell1[Regnr],Tabell1[Oppdretter],"Feil"))</f>
        <v/>
      </c>
      <c r="O80" s="4" t="str">
        <f>+IF(Tabell15[[#This Row],[Regnr]]=0,"",_xlfn.XLOOKUP(Tabell15[[#This Row],[Regnr]],Tabell1[Regnr],Tabell1[Navn2],"Feil"))</f>
        <v/>
      </c>
      <c r="P80" s="4" t="str">
        <f>+_xlfn.XLOOKUP(_xlfn.XLOOKUP(Tabell15[[#This Row],[Regnr]],Tabell1[Regnr],Tabell1[Far],""),Tabell1[Regnr],Tabell1[HD],"")</f>
        <v/>
      </c>
      <c r="R80" s="4" t="str">
        <f>+IF(Tabell15[[#This Row],[Regnr]]=0,"",_xlfn.XLOOKUP(Tabell15[[#This Row],[Regnr]],Tabell1[Regnr],Tabell1[Navn3],"Feil"))</f>
        <v/>
      </c>
      <c r="S80" s="4" t="str">
        <f>+_xlfn.XLOOKUP(_xlfn.XLOOKUP(Tabell15[[#This Row],[Regnr]],Tabell1[Regnr],Tabell1[Mor],""),Tabell1[Regnr],Tabell1[HD],"")</f>
        <v/>
      </c>
    </row>
    <row r="81" spans="2:19" x14ac:dyDescent="0.25">
      <c r="B81" s="4" t="str">
        <f>+LOWER(LOWER(SUBSTITUTE(SUBSTITUTE(SUBSTITUTE(SUBSTITUTE(SUBSTITUTE(SUBSTITUTE(SUBSTITUTE(TRIM(Tabell15[[#This Row],[regnavn]])," ","_"),"æ","ae"),"ø","o"),"å","a"),"ä","a"),"ö","o"),"ü","u")))</f>
        <v/>
      </c>
      <c r="D81" s="4" t="str">
        <f>+IF(Tabell15[[#This Row],[Regnr]]=0,"",_xlfn.XLOOKUP(Tabell15[[#This Row],[Regnr]],Tabell1[Regnr],Tabell1[Kjønn],"Feil"))</f>
        <v/>
      </c>
      <c r="E81" s="4" t="str">
        <f>+IFERROR(YEAR(_xlfn.XLOOKUP(Tabell15[[#This Row],[Regnr]],Tabell1[Regnr],Tabell1[Født],"")),"")</f>
        <v/>
      </c>
      <c r="G81" s="4" t="str">
        <f>+IF(Tabell15[[#This Row],[Regnr]]=0,"",_xlfn.XLOOKUP(Tabell15[[#This Row],[Regnr]],Tabell1[Regnr],Tabell1[Navn],"Feil"))</f>
        <v/>
      </c>
      <c r="K81" s="4" t="str">
        <f>+IF(Tabell15[[#This Row],[Regnr]]=0,"",_xlfn.XLOOKUP(Tabell15[[#This Row],[Regnr]],Tabell1[Regnr],Tabell1[HD],"Feil"))</f>
        <v/>
      </c>
      <c r="L81" s="4" t="str">
        <f>+IF(Tabell15[[#This Row],[Regnr]]=0,"",_xlfn.XLOOKUP(Tabell15[[#This Row],[Regnr]],Tabell1[Regnr],Tabell1[Øyne],"Feil"))</f>
        <v/>
      </c>
      <c r="M81" s="4" t="str">
        <f>+IF(Tabell15[[#This Row],[Regnr]]=0,"",_xlfn.XLOOKUP(Tabell15[[#This Row],[Regnr]],Tabell1[Regnr],Tabell1[Oppdretter],"Feil"))</f>
        <v/>
      </c>
      <c r="O81" s="4" t="str">
        <f>+IF(Tabell15[[#This Row],[Regnr]]=0,"",_xlfn.XLOOKUP(Tabell15[[#This Row],[Regnr]],Tabell1[Regnr],Tabell1[Navn2],"Feil"))</f>
        <v/>
      </c>
      <c r="P81" s="4" t="str">
        <f>+_xlfn.XLOOKUP(_xlfn.XLOOKUP(Tabell15[[#This Row],[Regnr]],Tabell1[Regnr],Tabell1[Far],""),Tabell1[Regnr],Tabell1[HD],"")</f>
        <v/>
      </c>
      <c r="R81" s="4" t="str">
        <f>+IF(Tabell15[[#This Row],[Regnr]]=0,"",_xlfn.XLOOKUP(Tabell15[[#This Row],[Regnr]],Tabell1[Regnr],Tabell1[Navn3],"Feil"))</f>
        <v/>
      </c>
      <c r="S81" s="4" t="str">
        <f>+_xlfn.XLOOKUP(_xlfn.XLOOKUP(Tabell15[[#This Row],[Regnr]],Tabell1[Regnr],Tabell1[Mor],""),Tabell1[Regnr],Tabell1[HD],"")</f>
        <v/>
      </c>
    </row>
    <row r="82" spans="2:19" x14ac:dyDescent="0.25">
      <c r="B82" s="4" t="str">
        <f>+LOWER(LOWER(SUBSTITUTE(SUBSTITUTE(SUBSTITUTE(SUBSTITUTE(SUBSTITUTE(SUBSTITUTE(SUBSTITUTE(TRIM(Tabell15[[#This Row],[regnavn]])," ","_"),"æ","ae"),"ø","o"),"å","a"),"ä","a"),"ö","o"),"ü","u")))</f>
        <v/>
      </c>
      <c r="D82" s="4" t="str">
        <f>+IF(Tabell15[[#This Row],[Regnr]]=0,"",_xlfn.XLOOKUP(Tabell15[[#This Row],[Regnr]],Tabell1[Regnr],Tabell1[Kjønn],"Feil"))</f>
        <v/>
      </c>
      <c r="E82" s="4" t="str">
        <f>+IFERROR(YEAR(_xlfn.XLOOKUP(Tabell15[[#This Row],[Regnr]],Tabell1[Regnr],Tabell1[Født],"")),"")</f>
        <v/>
      </c>
      <c r="G82" s="4" t="str">
        <f>+IF(Tabell15[[#This Row],[Regnr]]=0,"",_xlfn.XLOOKUP(Tabell15[[#This Row],[Regnr]],Tabell1[Regnr],Tabell1[Navn],"Feil"))</f>
        <v/>
      </c>
      <c r="K82" s="4" t="str">
        <f>+IF(Tabell15[[#This Row],[Regnr]]=0,"",_xlfn.XLOOKUP(Tabell15[[#This Row],[Regnr]],Tabell1[Regnr],Tabell1[HD],"Feil"))</f>
        <v/>
      </c>
      <c r="L82" s="4" t="str">
        <f>+IF(Tabell15[[#This Row],[Regnr]]=0,"",_xlfn.XLOOKUP(Tabell15[[#This Row],[Regnr]],Tabell1[Regnr],Tabell1[Øyne],"Feil"))</f>
        <v/>
      </c>
      <c r="M82" s="4" t="str">
        <f>+IF(Tabell15[[#This Row],[Regnr]]=0,"",_xlfn.XLOOKUP(Tabell15[[#This Row],[Regnr]],Tabell1[Regnr],Tabell1[Oppdretter],"Feil"))</f>
        <v/>
      </c>
      <c r="O82" s="4" t="str">
        <f>+IF(Tabell15[[#This Row],[Regnr]]=0,"",_xlfn.XLOOKUP(Tabell15[[#This Row],[Regnr]],Tabell1[Regnr],Tabell1[Navn2],"Feil"))</f>
        <v/>
      </c>
      <c r="P82" s="4" t="str">
        <f>+_xlfn.XLOOKUP(_xlfn.XLOOKUP(Tabell15[[#This Row],[Regnr]],Tabell1[Regnr],Tabell1[Far],""),Tabell1[Regnr],Tabell1[HD],"")</f>
        <v/>
      </c>
      <c r="R82" s="4" t="str">
        <f>+IF(Tabell15[[#This Row],[Regnr]]=0,"",_xlfn.XLOOKUP(Tabell15[[#This Row],[Regnr]],Tabell1[Regnr],Tabell1[Navn3],"Feil"))</f>
        <v/>
      </c>
      <c r="S82" s="4" t="str">
        <f>+_xlfn.XLOOKUP(_xlfn.XLOOKUP(Tabell15[[#This Row],[Regnr]],Tabell1[Regnr],Tabell1[Mor],""),Tabell1[Regnr],Tabell1[HD],"")</f>
        <v/>
      </c>
    </row>
    <row r="83" spans="2:19" x14ac:dyDescent="0.25">
      <c r="B83" s="4" t="str">
        <f>+LOWER(LOWER(SUBSTITUTE(SUBSTITUTE(SUBSTITUTE(SUBSTITUTE(SUBSTITUTE(SUBSTITUTE(SUBSTITUTE(TRIM(Tabell15[[#This Row],[regnavn]])," ","_"),"æ","ae"),"ø","o"),"å","a"),"ä","a"),"ö","o"),"ü","u")))</f>
        <v/>
      </c>
      <c r="D83" s="4" t="str">
        <f>+IF(Tabell15[[#This Row],[Regnr]]=0,"",_xlfn.XLOOKUP(Tabell15[[#This Row],[Regnr]],Tabell1[Regnr],Tabell1[Kjønn],"Feil"))</f>
        <v/>
      </c>
      <c r="E83" s="4" t="str">
        <f>+IFERROR(YEAR(_xlfn.XLOOKUP(Tabell15[[#This Row],[Regnr]],Tabell1[Regnr],Tabell1[Født],"")),"")</f>
        <v/>
      </c>
      <c r="G83" s="4" t="str">
        <f>+IF(Tabell15[[#This Row],[Regnr]]=0,"",_xlfn.XLOOKUP(Tabell15[[#This Row],[Regnr]],Tabell1[Regnr],Tabell1[Navn],"Feil"))</f>
        <v/>
      </c>
      <c r="K83" s="4" t="str">
        <f>+IF(Tabell15[[#This Row],[Regnr]]=0,"",_xlfn.XLOOKUP(Tabell15[[#This Row],[Regnr]],Tabell1[Regnr],Tabell1[HD],"Feil"))</f>
        <v/>
      </c>
      <c r="L83" s="4" t="str">
        <f>+IF(Tabell15[[#This Row],[Regnr]]=0,"",_xlfn.XLOOKUP(Tabell15[[#This Row],[Regnr]],Tabell1[Regnr],Tabell1[Øyne],"Feil"))</f>
        <v/>
      </c>
      <c r="M83" s="4" t="str">
        <f>+IF(Tabell15[[#This Row],[Regnr]]=0,"",_xlfn.XLOOKUP(Tabell15[[#This Row],[Regnr]],Tabell1[Regnr],Tabell1[Oppdretter],"Feil"))</f>
        <v/>
      </c>
      <c r="O83" s="4" t="str">
        <f>+IF(Tabell15[[#This Row],[Regnr]]=0,"",_xlfn.XLOOKUP(Tabell15[[#This Row],[Regnr]],Tabell1[Regnr],Tabell1[Navn2],"Feil"))</f>
        <v/>
      </c>
      <c r="P83" s="4" t="str">
        <f>+_xlfn.XLOOKUP(_xlfn.XLOOKUP(Tabell15[[#This Row],[Regnr]],Tabell1[Regnr],Tabell1[Far],""),Tabell1[Regnr],Tabell1[HD],"")</f>
        <v/>
      </c>
      <c r="R83" s="4" t="str">
        <f>+IF(Tabell15[[#This Row],[Regnr]]=0,"",_xlfn.XLOOKUP(Tabell15[[#This Row],[Regnr]],Tabell1[Regnr],Tabell1[Navn3],"Feil"))</f>
        <v/>
      </c>
      <c r="S83" s="4" t="str">
        <f>+_xlfn.XLOOKUP(_xlfn.XLOOKUP(Tabell15[[#This Row],[Regnr]],Tabell1[Regnr],Tabell1[Mor],""),Tabell1[Regnr],Tabell1[HD],"")</f>
        <v/>
      </c>
    </row>
    <row r="84" spans="2:19" x14ac:dyDescent="0.25">
      <c r="B84" s="4" t="str">
        <f>+LOWER(LOWER(SUBSTITUTE(SUBSTITUTE(SUBSTITUTE(SUBSTITUTE(SUBSTITUTE(SUBSTITUTE(SUBSTITUTE(TRIM(Tabell15[[#This Row],[regnavn]])," ","_"),"æ","ae"),"ø","o"),"å","a"),"ä","a"),"ö","o"),"ü","u")))</f>
        <v/>
      </c>
      <c r="D84" s="4" t="str">
        <f>+IF(Tabell15[[#This Row],[Regnr]]=0,"",_xlfn.XLOOKUP(Tabell15[[#This Row],[Regnr]],Tabell1[Regnr],Tabell1[Kjønn],"Feil"))</f>
        <v/>
      </c>
      <c r="E84" s="4" t="str">
        <f>+IFERROR(YEAR(_xlfn.XLOOKUP(Tabell15[[#This Row],[Regnr]],Tabell1[Regnr],Tabell1[Født],"")),"")</f>
        <v/>
      </c>
      <c r="G84" s="4" t="str">
        <f>+IF(Tabell15[[#This Row],[Regnr]]=0,"",_xlfn.XLOOKUP(Tabell15[[#This Row],[Regnr]],Tabell1[Regnr],Tabell1[Navn],"Feil"))</f>
        <v/>
      </c>
      <c r="K84" s="4" t="str">
        <f>+IF(Tabell15[[#This Row],[Regnr]]=0,"",_xlfn.XLOOKUP(Tabell15[[#This Row],[Regnr]],Tabell1[Regnr],Tabell1[HD],"Feil"))</f>
        <v/>
      </c>
      <c r="L84" s="4" t="str">
        <f>+IF(Tabell15[[#This Row],[Regnr]]=0,"",_xlfn.XLOOKUP(Tabell15[[#This Row],[Regnr]],Tabell1[Regnr],Tabell1[Øyne],"Feil"))</f>
        <v/>
      </c>
      <c r="M84" s="4" t="str">
        <f>+IF(Tabell15[[#This Row],[Regnr]]=0,"",_xlfn.XLOOKUP(Tabell15[[#This Row],[Regnr]],Tabell1[Regnr],Tabell1[Oppdretter],"Feil"))</f>
        <v/>
      </c>
      <c r="O84" s="4" t="str">
        <f>+IF(Tabell15[[#This Row],[Regnr]]=0,"",_xlfn.XLOOKUP(Tabell15[[#This Row],[Regnr]],Tabell1[Regnr],Tabell1[Navn2],"Feil"))</f>
        <v/>
      </c>
      <c r="P84" s="4" t="str">
        <f>+_xlfn.XLOOKUP(_xlfn.XLOOKUP(Tabell15[[#This Row],[Regnr]],Tabell1[Regnr],Tabell1[Far],""),Tabell1[Regnr],Tabell1[HD],"")</f>
        <v/>
      </c>
      <c r="R84" s="4" t="str">
        <f>+IF(Tabell15[[#This Row],[Regnr]]=0,"",_xlfn.XLOOKUP(Tabell15[[#This Row],[Regnr]],Tabell1[Regnr],Tabell1[Navn3],"Feil"))</f>
        <v/>
      </c>
      <c r="S84" s="4" t="str">
        <f>+_xlfn.XLOOKUP(_xlfn.XLOOKUP(Tabell15[[#This Row],[Regnr]],Tabell1[Regnr],Tabell1[Mor],""),Tabell1[Regnr],Tabell1[HD],"")</f>
        <v/>
      </c>
    </row>
    <row r="85" spans="2:19" x14ac:dyDescent="0.25">
      <c r="B85" s="4" t="str">
        <f>+LOWER(LOWER(SUBSTITUTE(SUBSTITUTE(SUBSTITUTE(SUBSTITUTE(SUBSTITUTE(SUBSTITUTE(SUBSTITUTE(TRIM(Tabell15[[#This Row],[regnavn]])," ","_"),"æ","ae"),"ø","o"),"å","a"),"ä","a"),"ö","o"),"ü","u")))</f>
        <v/>
      </c>
      <c r="D85" s="4" t="str">
        <f>+IF(Tabell15[[#This Row],[Regnr]]=0,"",_xlfn.XLOOKUP(Tabell15[[#This Row],[Regnr]],Tabell1[Regnr],Tabell1[Kjønn],"Feil"))</f>
        <v/>
      </c>
      <c r="E85" s="4" t="str">
        <f>+IFERROR(YEAR(_xlfn.XLOOKUP(Tabell15[[#This Row],[Regnr]],Tabell1[Regnr],Tabell1[Født],"")),"")</f>
        <v/>
      </c>
      <c r="G85" s="4" t="str">
        <f>+IF(Tabell15[[#This Row],[Regnr]]=0,"",_xlfn.XLOOKUP(Tabell15[[#This Row],[Regnr]],Tabell1[Regnr],Tabell1[Navn],"Feil"))</f>
        <v/>
      </c>
      <c r="K85" s="4" t="str">
        <f>+IF(Tabell15[[#This Row],[Regnr]]=0,"",_xlfn.XLOOKUP(Tabell15[[#This Row],[Regnr]],Tabell1[Regnr],Tabell1[HD],"Feil"))</f>
        <v/>
      </c>
      <c r="L85" s="4" t="str">
        <f>+IF(Tabell15[[#This Row],[Regnr]]=0,"",_xlfn.XLOOKUP(Tabell15[[#This Row],[Regnr]],Tabell1[Regnr],Tabell1[Øyne],"Feil"))</f>
        <v/>
      </c>
      <c r="M85" s="4" t="str">
        <f>+IF(Tabell15[[#This Row],[Regnr]]=0,"",_xlfn.XLOOKUP(Tabell15[[#This Row],[Regnr]],Tabell1[Regnr],Tabell1[Oppdretter],"Feil"))</f>
        <v/>
      </c>
      <c r="O85" s="4" t="str">
        <f>+IF(Tabell15[[#This Row],[Regnr]]=0,"",_xlfn.XLOOKUP(Tabell15[[#This Row],[Regnr]],Tabell1[Regnr],Tabell1[Navn2],"Feil"))</f>
        <v/>
      </c>
      <c r="P85" s="4" t="str">
        <f>+_xlfn.XLOOKUP(_xlfn.XLOOKUP(Tabell15[[#This Row],[Regnr]],Tabell1[Regnr],Tabell1[Far],""),Tabell1[Regnr],Tabell1[HD],"")</f>
        <v/>
      </c>
      <c r="R85" s="4" t="str">
        <f>+IF(Tabell15[[#This Row],[Regnr]]=0,"",_xlfn.XLOOKUP(Tabell15[[#This Row],[Regnr]],Tabell1[Regnr],Tabell1[Navn3],"Feil"))</f>
        <v/>
      </c>
      <c r="S85" s="4" t="str">
        <f>+_xlfn.XLOOKUP(_xlfn.XLOOKUP(Tabell15[[#This Row],[Regnr]],Tabell1[Regnr],Tabell1[Mor],""),Tabell1[Regnr],Tabell1[HD],"")</f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40"/>
  <sheetViews>
    <sheetView workbookViewId="0"/>
  </sheetViews>
  <sheetFormatPr baseColWidth="10" defaultColWidth="9.140625" defaultRowHeight="15" x14ac:dyDescent="0.25"/>
  <cols>
    <col min="1" max="1" width="11.7109375" customWidth="1"/>
    <col min="2" max="2" width="13.42578125" style="3" customWidth="1"/>
    <col min="3" max="3" width="15.5703125" customWidth="1"/>
    <col min="4" max="4" width="31.28515625" customWidth="1"/>
    <col min="5" max="5" width="11.7109375" customWidth="1"/>
    <col min="6" max="6" width="15.5703125" customWidth="1"/>
    <col min="7" max="7" width="31.28515625" customWidth="1"/>
    <col min="8" max="8" width="15.5703125" customWidth="1"/>
    <col min="9" max="10" width="31.28515625" customWidth="1"/>
  </cols>
  <sheetData>
    <row r="1" spans="1:12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19710</v>
      </c>
      <c r="H1" t="s">
        <v>6</v>
      </c>
      <c r="I1" t="s">
        <v>19711</v>
      </c>
      <c r="J1" t="s">
        <v>7</v>
      </c>
      <c r="K1" t="s">
        <v>19738</v>
      </c>
      <c r="L1" t="s">
        <v>19973</v>
      </c>
    </row>
    <row r="2" spans="1:12" x14ac:dyDescent="0.25">
      <c r="A2" s="2">
        <v>46122</v>
      </c>
      <c r="B2" s="3">
        <v>0.1953125</v>
      </c>
      <c r="C2" t="s">
        <v>19703</v>
      </c>
      <c r="D2" t="s">
        <v>16088</v>
      </c>
      <c r="E2" t="s">
        <v>26</v>
      </c>
      <c r="F2" t="s">
        <v>8629</v>
      </c>
      <c r="G2" t="s">
        <v>8630</v>
      </c>
      <c r="H2" t="s">
        <v>16902</v>
      </c>
      <c r="I2" t="s">
        <v>16903</v>
      </c>
      <c r="J2" t="s">
        <v>12252</v>
      </c>
      <c r="K2" t="str">
        <f>+_xlfn.XLOOKUP(Tabell1[[#This Row],[Regnr]],Tabell13[Regnr],Tabell13[Diagnose],"")</f>
        <v/>
      </c>
      <c r="L2" t="str">
        <f>+_xlfn.XLOOKUP(Tabell1[[#This Row],[Regnr]],Tabell3[Regnr],Tabell3[DiagnoseÅr],"")</f>
        <v/>
      </c>
    </row>
    <row r="3" spans="1:12" x14ac:dyDescent="0.25">
      <c r="A3" s="2">
        <v>46122</v>
      </c>
      <c r="B3" s="3">
        <v>0.1953125</v>
      </c>
      <c r="C3" t="s">
        <v>19704</v>
      </c>
      <c r="D3" t="s">
        <v>19705</v>
      </c>
      <c r="E3" t="s">
        <v>10</v>
      </c>
      <c r="F3" t="s">
        <v>8629</v>
      </c>
      <c r="G3" t="s">
        <v>8630</v>
      </c>
      <c r="H3" t="s">
        <v>16902</v>
      </c>
      <c r="I3" t="s">
        <v>16903</v>
      </c>
      <c r="J3" t="s">
        <v>12252</v>
      </c>
      <c r="K3" t="str">
        <f>+_xlfn.XLOOKUP(Tabell1[[#This Row],[Regnr]],Tabell13[Regnr],Tabell13[Diagnose],"")</f>
        <v/>
      </c>
      <c r="L3" t="str">
        <f>+_xlfn.XLOOKUP(Tabell1[[#This Row],[Regnr]],Tabell3[Regnr],Tabell3[DiagnoseÅr],"")</f>
        <v/>
      </c>
    </row>
    <row r="4" spans="1:12" x14ac:dyDescent="0.25">
      <c r="A4" s="2">
        <v>46122</v>
      </c>
      <c r="B4" s="3">
        <v>0.1953125</v>
      </c>
      <c r="C4" t="s">
        <v>19706</v>
      </c>
      <c r="D4" t="s">
        <v>19707</v>
      </c>
      <c r="E4" t="s">
        <v>10</v>
      </c>
      <c r="F4" t="s">
        <v>8629</v>
      </c>
      <c r="G4" t="s">
        <v>8630</v>
      </c>
      <c r="H4" t="s">
        <v>16902</v>
      </c>
      <c r="I4" t="s">
        <v>16903</v>
      </c>
      <c r="J4" t="s">
        <v>12252</v>
      </c>
      <c r="K4" t="str">
        <f>+_xlfn.XLOOKUP(Tabell1[[#This Row],[Regnr]],Tabell13[Regnr],Tabell13[Diagnose],"")</f>
        <v/>
      </c>
      <c r="L4" t="str">
        <f>+_xlfn.XLOOKUP(Tabell1[[#This Row],[Regnr]],Tabell3[Regnr],Tabell3[DiagnoseÅr],"")</f>
        <v/>
      </c>
    </row>
    <row r="5" spans="1:12" x14ac:dyDescent="0.25">
      <c r="A5" s="2">
        <v>46122</v>
      </c>
      <c r="B5" s="3">
        <v>0.1953125</v>
      </c>
      <c r="C5" t="s">
        <v>19708</v>
      </c>
      <c r="D5" t="s">
        <v>19709</v>
      </c>
      <c r="E5" t="s">
        <v>10</v>
      </c>
      <c r="F5" t="s">
        <v>8629</v>
      </c>
      <c r="G5" t="s">
        <v>8630</v>
      </c>
      <c r="H5" t="s">
        <v>16902</v>
      </c>
      <c r="I5" t="s">
        <v>16903</v>
      </c>
      <c r="J5" t="s">
        <v>12252</v>
      </c>
      <c r="K5" t="str">
        <f>+_xlfn.XLOOKUP(Tabell1[[#This Row],[Regnr]],Tabell13[Regnr],Tabell13[Diagnose],"")</f>
        <v/>
      </c>
      <c r="L5" t="str">
        <f>+_xlfn.XLOOKUP(Tabell1[[#This Row],[Regnr]],Tabell3[Regnr],Tabell3[DiagnoseÅr],"")</f>
        <v/>
      </c>
    </row>
    <row r="6" spans="1:12" x14ac:dyDescent="0.25">
      <c r="A6" s="2">
        <v>46120</v>
      </c>
      <c r="B6" s="3">
        <v>0</v>
      </c>
      <c r="C6" t="s">
        <v>19695</v>
      </c>
      <c r="D6" t="s">
        <v>19696</v>
      </c>
      <c r="E6" t="s">
        <v>10</v>
      </c>
      <c r="F6" t="s">
        <v>11320</v>
      </c>
      <c r="G6" t="s">
        <v>11321</v>
      </c>
      <c r="H6" t="s">
        <v>16321</v>
      </c>
      <c r="I6" t="s">
        <v>16322</v>
      </c>
      <c r="J6" t="s">
        <v>15283</v>
      </c>
      <c r="K6" t="str">
        <f>+_xlfn.XLOOKUP(Tabell1[[#This Row],[Regnr]],Tabell13[Regnr],Tabell13[Diagnose],"")</f>
        <v/>
      </c>
      <c r="L6" t="str">
        <f>+_xlfn.XLOOKUP(Tabell1[[#This Row],[Regnr]],Tabell3[Regnr],Tabell3[DiagnoseÅr],"")</f>
        <v/>
      </c>
    </row>
    <row r="7" spans="1:12" x14ac:dyDescent="0.25">
      <c r="A7" s="2">
        <v>46120</v>
      </c>
      <c r="B7" s="3">
        <v>0</v>
      </c>
      <c r="C7" t="s">
        <v>19697</v>
      </c>
      <c r="D7" t="s">
        <v>19698</v>
      </c>
      <c r="E7" t="s">
        <v>10</v>
      </c>
      <c r="F7" t="s">
        <v>11320</v>
      </c>
      <c r="G7" t="s">
        <v>11321</v>
      </c>
      <c r="H7" t="s">
        <v>16321</v>
      </c>
      <c r="I7" t="s">
        <v>16322</v>
      </c>
      <c r="J7" t="s">
        <v>15283</v>
      </c>
      <c r="K7" t="str">
        <f>+_xlfn.XLOOKUP(Tabell1[[#This Row],[Regnr]],Tabell13[Regnr],Tabell13[Diagnose],"")</f>
        <v/>
      </c>
      <c r="L7" t="str">
        <f>+_xlfn.XLOOKUP(Tabell1[[#This Row],[Regnr]],Tabell3[Regnr],Tabell3[DiagnoseÅr],"")</f>
        <v/>
      </c>
    </row>
    <row r="8" spans="1:12" x14ac:dyDescent="0.25">
      <c r="A8" s="2">
        <v>46120</v>
      </c>
      <c r="B8" s="3">
        <v>0</v>
      </c>
      <c r="C8" t="s">
        <v>19699</v>
      </c>
      <c r="D8" t="s">
        <v>19700</v>
      </c>
      <c r="E8" t="s">
        <v>26</v>
      </c>
      <c r="F8" t="s">
        <v>11320</v>
      </c>
      <c r="G8" t="s">
        <v>11321</v>
      </c>
      <c r="H8" t="s">
        <v>16321</v>
      </c>
      <c r="I8" t="s">
        <v>16322</v>
      </c>
      <c r="J8" t="s">
        <v>15283</v>
      </c>
      <c r="K8" t="str">
        <f>+_xlfn.XLOOKUP(Tabell1[[#This Row],[Regnr]],Tabell13[Regnr],Tabell13[Diagnose],"")</f>
        <v/>
      </c>
      <c r="L8" t="str">
        <f>+_xlfn.XLOOKUP(Tabell1[[#This Row],[Regnr]],Tabell3[Regnr],Tabell3[DiagnoseÅr],"")</f>
        <v/>
      </c>
    </row>
    <row r="9" spans="1:12" x14ac:dyDescent="0.25">
      <c r="A9" s="2">
        <v>46120</v>
      </c>
      <c r="B9" s="3">
        <v>0</v>
      </c>
      <c r="C9" t="s">
        <v>19701</v>
      </c>
      <c r="D9" t="s">
        <v>19702</v>
      </c>
      <c r="E9" t="s">
        <v>26</v>
      </c>
      <c r="F9" t="s">
        <v>11320</v>
      </c>
      <c r="G9" t="s">
        <v>11321</v>
      </c>
      <c r="H9" t="s">
        <v>16321</v>
      </c>
      <c r="I9" t="s">
        <v>16322</v>
      </c>
      <c r="J9" t="s">
        <v>15283</v>
      </c>
      <c r="K9" t="str">
        <f>+_xlfn.XLOOKUP(Tabell1[[#This Row],[Regnr]],Tabell13[Regnr],Tabell13[Diagnose],"")</f>
        <v/>
      </c>
      <c r="L9" t="str">
        <f>+_xlfn.XLOOKUP(Tabell1[[#This Row],[Regnr]],Tabell3[Regnr],Tabell3[DiagnoseÅr],"")</f>
        <v/>
      </c>
    </row>
    <row r="10" spans="1:12" x14ac:dyDescent="0.25">
      <c r="A10" s="2">
        <v>46115</v>
      </c>
      <c r="B10" s="3">
        <v>0.390625</v>
      </c>
      <c r="C10" t="s">
        <v>19673</v>
      </c>
      <c r="D10" t="s">
        <v>19674</v>
      </c>
      <c r="E10" t="s">
        <v>10</v>
      </c>
      <c r="F10" t="s">
        <v>9186</v>
      </c>
      <c r="G10" t="s">
        <v>9187</v>
      </c>
      <c r="H10" t="s">
        <v>12352</v>
      </c>
      <c r="I10" t="s">
        <v>12353</v>
      </c>
      <c r="J10" t="s">
        <v>4033</v>
      </c>
      <c r="K10" t="str">
        <f>+_xlfn.XLOOKUP(Tabell1[[#This Row],[Regnr]],Tabell13[Regnr],Tabell13[Diagnose],"")</f>
        <v/>
      </c>
      <c r="L10" t="str">
        <f>+_xlfn.XLOOKUP(Tabell1[[#This Row],[Regnr]],Tabell3[Regnr],Tabell3[DiagnoseÅr],"")</f>
        <v/>
      </c>
    </row>
    <row r="11" spans="1:12" x14ac:dyDescent="0.25">
      <c r="A11" s="2">
        <v>46115</v>
      </c>
      <c r="B11" s="3">
        <v>0.390625</v>
      </c>
      <c r="C11" t="s">
        <v>19675</v>
      </c>
      <c r="D11" t="s">
        <v>19676</v>
      </c>
      <c r="E11" t="s">
        <v>26</v>
      </c>
      <c r="F11" t="s">
        <v>9186</v>
      </c>
      <c r="G11" t="s">
        <v>9187</v>
      </c>
      <c r="H11" t="s">
        <v>12352</v>
      </c>
      <c r="I11" t="s">
        <v>12353</v>
      </c>
      <c r="J11" t="s">
        <v>4033</v>
      </c>
      <c r="K11" t="str">
        <f>+_xlfn.XLOOKUP(Tabell1[[#This Row],[Regnr]],Tabell13[Regnr],Tabell13[Diagnose],"")</f>
        <v/>
      </c>
      <c r="L11" t="str">
        <f>+_xlfn.XLOOKUP(Tabell1[[#This Row],[Regnr]],Tabell3[Regnr],Tabell3[DiagnoseÅr],"")</f>
        <v/>
      </c>
    </row>
    <row r="12" spans="1:12" x14ac:dyDescent="0.25">
      <c r="A12" s="2">
        <v>46115</v>
      </c>
      <c r="B12" s="3">
        <v>0.390625</v>
      </c>
      <c r="C12" t="s">
        <v>19677</v>
      </c>
      <c r="D12" t="s">
        <v>19678</v>
      </c>
      <c r="E12" t="s">
        <v>26</v>
      </c>
      <c r="F12" t="s">
        <v>9186</v>
      </c>
      <c r="G12" t="s">
        <v>9187</v>
      </c>
      <c r="H12" t="s">
        <v>12352</v>
      </c>
      <c r="I12" t="s">
        <v>12353</v>
      </c>
      <c r="J12" t="s">
        <v>4033</v>
      </c>
      <c r="K12" t="str">
        <f>+_xlfn.XLOOKUP(Tabell1[[#This Row],[Regnr]],Tabell13[Regnr],Tabell13[Diagnose],"")</f>
        <v/>
      </c>
      <c r="L12" t="str">
        <f>+_xlfn.XLOOKUP(Tabell1[[#This Row],[Regnr]],Tabell3[Regnr],Tabell3[DiagnoseÅr],"")</f>
        <v/>
      </c>
    </row>
    <row r="13" spans="1:12" x14ac:dyDescent="0.25">
      <c r="A13" s="2">
        <v>46115</v>
      </c>
      <c r="B13" s="3">
        <v>0.390625</v>
      </c>
      <c r="C13" t="s">
        <v>19679</v>
      </c>
      <c r="D13" t="s">
        <v>19680</v>
      </c>
      <c r="E13" t="s">
        <v>26</v>
      </c>
      <c r="F13" t="s">
        <v>9186</v>
      </c>
      <c r="G13" t="s">
        <v>9187</v>
      </c>
      <c r="H13" t="s">
        <v>12352</v>
      </c>
      <c r="I13" t="s">
        <v>12353</v>
      </c>
      <c r="J13" t="s">
        <v>4033</v>
      </c>
      <c r="K13" t="str">
        <f>+_xlfn.XLOOKUP(Tabell1[[#This Row],[Regnr]],Tabell13[Regnr],Tabell13[Diagnose],"")</f>
        <v/>
      </c>
      <c r="L13" t="str">
        <f>+_xlfn.XLOOKUP(Tabell1[[#This Row],[Regnr]],Tabell3[Regnr],Tabell3[DiagnoseÅr],"")</f>
        <v/>
      </c>
    </row>
    <row r="14" spans="1:12" x14ac:dyDescent="0.25">
      <c r="A14" s="2">
        <v>46115</v>
      </c>
      <c r="B14" s="3">
        <v>0.390625</v>
      </c>
      <c r="C14" t="s">
        <v>19681</v>
      </c>
      <c r="D14" t="s">
        <v>19682</v>
      </c>
      <c r="E14" t="s">
        <v>26</v>
      </c>
      <c r="F14" t="s">
        <v>9186</v>
      </c>
      <c r="G14" t="s">
        <v>9187</v>
      </c>
      <c r="H14" t="s">
        <v>12352</v>
      </c>
      <c r="I14" t="s">
        <v>12353</v>
      </c>
      <c r="J14" t="s">
        <v>4033</v>
      </c>
      <c r="K14" t="str">
        <f>+_xlfn.XLOOKUP(Tabell1[[#This Row],[Regnr]],Tabell13[Regnr],Tabell13[Diagnose],"")</f>
        <v/>
      </c>
      <c r="L14" t="str">
        <f>+_xlfn.XLOOKUP(Tabell1[[#This Row],[Regnr]],Tabell3[Regnr],Tabell3[DiagnoseÅr],"")</f>
        <v/>
      </c>
    </row>
    <row r="15" spans="1:12" x14ac:dyDescent="0.25">
      <c r="A15" s="2">
        <v>46115</v>
      </c>
      <c r="B15" s="3">
        <v>0</v>
      </c>
      <c r="C15" t="s">
        <v>19683</v>
      </c>
      <c r="D15" t="s">
        <v>19684</v>
      </c>
      <c r="E15" t="s">
        <v>10</v>
      </c>
      <c r="F15" t="s">
        <v>15807</v>
      </c>
      <c r="G15" t="s">
        <v>15808</v>
      </c>
      <c r="H15" t="s">
        <v>16960</v>
      </c>
      <c r="I15" t="s">
        <v>16961</v>
      </c>
      <c r="J15" t="s">
        <v>19429</v>
      </c>
      <c r="K15" t="str">
        <f>+_xlfn.XLOOKUP(Tabell1[[#This Row],[Regnr]],Tabell13[Regnr],Tabell13[Diagnose],"")</f>
        <v/>
      </c>
      <c r="L15" t="str">
        <f>+_xlfn.XLOOKUP(Tabell1[[#This Row],[Regnr]],Tabell3[Regnr],Tabell3[DiagnoseÅr],"")</f>
        <v/>
      </c>
    </row>
    <row r="16" spans="1:12" x14ac:dyDescent="0.25">
      <c r="A16" s="2">
        <v>46115</v>
      </c>
      <c r="B16" s="3">
        <v>0</v>
      </c>
      <c r="C16" t="s">
        <v>19685</v>
      </c>
      <c r="D16" t="s">
        <v>19686</v>
      </c>
      <c r="E16" t="s">
        <v>10</v>
      </c>
      <c r="F16" t="s">
        <v>15807</v>
      </c>
      <c r="G16" t="s">
        <v>15808</v>
      </c>
      <c r="H16" t="s">
        <v>16960</v>
      </c>
      <c r="I16" t="s">
        <v>16961</v>
      </c>
      <c r="J16" t="s">
        <v>19429</v>
      </c>
      <c r="K16" t="str">
        <f>+_xlfn.XLOOKUP(Tabell1[[#This Row],[Regnr]],Tabell13[Regnr],Tabell13[Diagnose],"")</f>
        <v/>
      </c>
      <c r="L16" t="str">
        <f>+_xlfn.XLOOKUP(Tabell1[[#This Row],[Regnr]],Tabell3[Regnr],Tabell3[DiagnoseÅr],"")</f>
        <v/>
      </c>
    </row>
    <row r="17" spans="1:12" x14ac:dyDescent="0.25">
      <c r="A17" s="2">
        <v>46115</v>
      </c>
      <c r="B17" s="3">
        <v>0</v>
      </c>
      <c r="C17" t="s">
        <v>19687</v>
      </c>
      <c r="D17" t="s">
        <v>19688</v>
      </c>
      <c r="E17" t="s">
        <v>10</v>
      </c>
      <c r="F17" t="s">
        <v>15807</v>
      </c>
      <c r="G17" t="s">
        <v>15808</v>
      </c>
      <c r="H17" t="s">
        <v>16960</v>
      </c>
      <c r="I17" t="s">
        <v>16961</v>
      </c>
      <c r="J17" t="s">
        <v>19429</v>
      </c>
      <c r="K17" t="str">
        <f>+_xlfn.XLOOKUP(Tabell1[[#This Row],[Regnr]],Tabell13[Regnr],Tabell13[Diagnose],"")</f>
        <v/>
      </c>
      <c r="L17" t="str">
        <f>+_xlfn.XLOOKUP(Tabell1[[#This Row],[Regnr]],Tabell3[Regnr],Tabell3[DiagnoseÅr],"")</f>
        <v/>
      </c>
    </row>
    <row r="18" spans="1:12" x14ac:dyDescent="0.25">
      <c r="A18" s="2">
        <v>46115</v>
      </c>
      <c r="B18" s="3">
        <v>0</v>
      </c>
      <c r="C18" t="s">
        <v>19689</v>
      </c>
      <c r="D18" t="s">
        <v>19690</v>
      </c>
      <c r="E18" t="s">
        <v>10</v>
      </c>
      <c r="F18" t="s">
        <v>15807</v>
      </c>
      <c r="G18" t="s">
        <v>15808</v>
      </c>
      <c r="H18" t="s">
        <v>16960</v>
      </c>
      <c r="I18" t="s">
        <v>16961</v>
      </c>
      <c r="J18" t="s">
        <v>19429</v>
      </c>
      <c r="K18" t="str">
        <f>+_xlfn.XLOOKUP(Tabell1[[#This Row],[Regnr]],Tabell13[Regnr],Tabell13[Diagnose],"")</f>
        <v/>
      </c>
      <c r="L18" t="str">
        <f>+_xlfn.XLOOKUP(Tabell1[[#This Row],[Regnr]],Tabell3[Regnr],Tabell3[DiagnoseÅr],"")</f>
        <v/>
      </c>
    </row>
    <row r="19" spans="1:12" x14ac:dyDescent="0.25">
      <c r="A19" s="2">
        <v>46115</v>
      </c>
      <c r="B19" s="3">
        <v>0</v>
      </c>
      <c r="C19" t="s">
        <v>19691</v>
      </c>
      <c r="D19" t="s">
        <v>19692</v>
      </c>
      <c r="E19" t="s">
        <v>26</v>
      </c>
      <c r="F19" t="s">
        <v>15807</v>
      </c>
      <c r="G19" t="s">
        <v>15808</v>
      </c>
      <c r="H19" t="s">
        <v>16960</v>
      </c>
      <c r="I19" t="s">
        <v>16961</v>
      </c>
      <c r="J19" t="s">
        <v>19429</v>
      </c>
      <c r="K19" t="str">
        <f>+_xlfn.XLOOKUP(Tabell1[[#This Row],[Regnr]],Tabell13[Regnr],Tabell13[Diagnose],"")</f>
        <v/>
      </c>
      <c r="L19" t="str">
        <f>+_xlfn.XLOOKUP(Tabell1[[#This Row],[Regnr]],Tabell3[Regnr],Tabell3[DiagnoseÅr],"")</f>
        <v/>
      </c>
    </row>
    <row r="20" spans="1:12" x14ac:dyDescent="0.25">
      <c r="A20" s="2">
        <v>46115</v>
      </c>
      <c r="B20" s="3">
        <v>0</v>
      </c>
      <c r="C20" t="s">
        <v>19693</v>
      </c>
      <c r="D20" t="s">
        <v>19694</v>
      </c>
      <c r="E20" t="s">
        <v>26</v>
      </c>
      <c r="F20" t="s">
        <v>15807</v>
      </c>
      <c r="G20" t="s">
        <v>15808</v>
      </c>
      <c r="H20" t="s">
        <v>16960</v>
      </c>
      <c r="I20" t="s">
        <v>16961</v>
      </c>
      <c r="J20" t="s">
        <v>19429</v>
      </c>
      <c r="K20" t="str">
        <f>+_xlfn.XLOOKUP(Tabell1[[#This Row],[Regnr]],Tabell13[Regnr],Tabell13[Diagnose],"")</f>
        <v/>
      </c>
      <c r="L20" t="str">
        <f>+_xlfn.XLOOKUP(Tabell1[[#This Row],[Regnr]],Tabell3[Regnr],Tabell3[DiagnoseÅr],"")</f>
        <v/>
      </c>
    </row>
    <row r="21" spans="1:12" x14ac:dyDescent="0.25">
      <c r="A21" s="2">
        <v>46113</v>
      </c>
      <c r="B21" s="3">
        <v>0.390625</v>
      </c>
      <c r="C21" t="s">
        <v>19665</v>
      </c>
      <c r="D21" t="s">
        <v>19666</v>
      </c>
      <c r="E21" t="s">
        <v>10</v>
      </c>
      <c r="F21" t="s">
        <v>13761</v>
      </c>
      <c r="G21" t="s">
        <v>13762</v>
      </c>
      <c r="H21" t="s">
        <v>16192</v>
      </c>
      <c r="I21" t="s">
        <v>16193</v>
      </c>
      <c r="J21" t="s">
        <v>6696</v>
      </c>
      <c r="K21" t="str">
        <f>+_xlfn.XLOOKUP(Tabell1[[#This Row],[Regnr]],Tabell13[Regnr],Tabell13[Diagnose],"")</f>
        <v/>
      </c>
      <c r="L21" t="str">
        <f>+_xlfn.XLOOKUP(Tabell1[[#This Row],[Regnr]],Tabell3[Regnr],Tabell3[DiagnoseÅr],"")</f>
        <v/>
      </c>
    </row>
    <row r="22" spans="1:12" x14ac:dyDescent="0.25">
      <c r="A22" s="2">
        <v>46113</v>
      </c>
      <c r="B22" s="3">
        <v>0.390625</v>
      </c>
      <c r="C22" t="s">
        <v>19667</v>
      </c>
      <c r="D22" t="s">
        <v>19668</v>
      </c>
      <c r="E22" t="s">
        <v>26</v>
      </c>
      <c r="F22" t="s">
        <v>13761</v>
      </c>
      <c r="G22" t="s">
        <v>13762</v>
      </c>
      <c r="H22" t="s">
        <v>16192</v>
      </c>
      <c r="I22" t="s">
        <v>16193</v>
      </c>
      <c r="J22" t="s">
        <v>6696</v>
      </c>
      <c r="K22" t="str">
        <f>+_xlfn.XLOOKUP(Tabell1[[#This Row],[Regnr]],Tabell13[Regnr],Tabell13[Diagnose],"")</f>
        <v/>
      </c>
      <c r="L22" t="str">
        <f>+_xlfn.XLOOKUP(Tabell1[[#This Row],[Regnr]],Tabell3[Regnr],Tabell3[DiagnoseÅr],"")</f>
        <v/>
      </c>
    </row>
    <row r="23" spans="1:12" x14ac:dyDescent="0.25">
      <c r="A23" s="2">
        <v>46113</v>
      </c>
      <c r="B23" s="3">
        <v>0.390625</v>
      </c>
      <c r="C23" t="s">
        <v>19669</v>
      </c>
      <c r="D23" t="s">
        <v>19670</v>
      </c>
      <c r="E23" t="s">
        <v>26</v>
      </c>
      <c r="F23" t="s">
        <v>13761</v>
      </c>
      <c r="G23" t="s">
        <v>13762</v>
      </c>
      <c r="H23" t="s">
        <v>16192</v>
      </c>
      <c r="I23" t="s">
        <v>16193</v>
      </c>
      <c r="J23" t="s">
        <v>6696</v>
      </c>
      <c r="K23" t="str">
        <f>+_xlfn.XLOOKUP(Tabell1[[#This Row],[Regnr]],Tabell13[Regnr],Tabell13[Diagnose],"")</f>
        <v/>
      </c>
      <c r="L23" t="str">
        <f>+_xlfn.XLOOKUP(Tabell1[[#This Row],[Regnr]],Tabell3[Regnr],Tabell3[DiagnoseÅr],"")</f>
        <v/>
      </c>
    </row>
    <row r="24" spans="1:12" x14ac:dyDescent="0.25">
      <c r="A24" s="2">
        <v>46113</v>
      </c>
      <c r="B24" s="3">
        <v>0.390625</v>
      </c>
      <c r="C24" t="s">
        <v>19671</v>
      </c>
      <c r="D24" t="s">
        <v>19672</v>
      </c>
      <c r="E24" t="s">
        <v>26</v>
      </c>
      <c r="F24" t="s">
        <v>13761</v>
      </c>
      <c r="G24" t="s">
        <v>13762</v>
      </c>
      <c r="H24" t="s">
        <v>16192</v>
      </c>
      <c r="I24" t="s">
        <v>16193</v>
      </c>
      <c r="J24" t="s">
        <v>6696</v>
      </c>
      <c r="K24" t="str">
        <f>+_xlfn.XLOOKUP(Tabell1[[#This Row],[Regnr]],Tabell13[Regnr],Tabell13[Diagnose],"")</f>
        <v/>
      </c>
      <c r="L24" t="str">
        <f>+_xlfn.XLOOKUP(Tabell1[[#This Row],[Regnr]],Tabell3[Regnr],Tabell3[DiagnoseÅr],"")</f>
        <v/>
      </c>
    </row>
    <row r="25" spans="1:12" x14ac:dyDescent="0.25">
      <c r="A25" s="2">
        <v>46109</v>
      </c>
      <c r="B25" s="3">
        <v>0.78125</v>
      </c>
      <c r="C25" t="s">
        <v>19654</v>
      </c>
      <c r="D25" t="s">
        <v>19655</v>
      </c>
      <c r="E25" t="s">
        <v>26</v>
      </c>
      <c r="F25" t="s">
        <v>12701</v>
      </c>
      <c r="G25" t="s">
        <v>12702</v>
      </c>
      <c r="H25" t="s">
        <v>15663</v>
      </c>
      <c r="I25" t="s">
        <v>15664</v>
      </c>
      <c r="J25" t="s">
        <v>19656</v>
      </c>
      <c r="K25" t="str">
        <f>+_xlfn.XLOOKUP(Tabell1[[#This Row],[Regnr]],Tabell13[Regnr],Tabell13[Diagnose],"")</f>
        <v/>
      </c>
      <c r="L25" t="str">
        <f>+_xlfn.XLOOKUP(Tabell1[[#This Row],[Regnr]],Tabell3[Regnr],Tabell3[DiagnoseÅr],"")</f>
        <v/>
      </c>
    </row>
    <row r="26" spans="1:12" x14ac:dyDescent="0.25">
      <c r="A26" s="2">
        <v>46109</v>
      </c>
      <c r="B26" s="3">
        <v>0.78125</v>
      </c>
      <c r="C26" t="s">
        <v>19657</v>
      </c>
      <c r="D26" t="s">
        <v>19658</v>
      </c>
      <c r="E26" t="s">
        <v>10</v>
      </c>
      <c r="F26" t="s">
        <v>12701</v>
      </c>
      <c r="G26" t="s">
        <v>12702</v>
      </c>
      <c r="H26" t="s">
        <v>15663</v>
      </c>
      <c r="I26" t="s">
        <v>15664</v>
      </c>
      <c r="J26" t="s">
        <v>19656</v>
      </c>
      <c r="K26" t="str">
        <f>+_xlfn.XLOOKUP(Tabell1[[#This Row],[Regnr]],Tabell13[Regnr],Tabell13[Diagnose],"")</f>
        <v/>
      </c>
      <c r="L26" t="str">
        <f>+_xlfn.XLOOKUP(Tabell1[[#This Row],[Regnr]],Tabell3[Regnr],Tabell3[DiagnoseÅr],"")</f>
        <v/>
      </c>
    </row>
    <row r="27" spans="1:12" x14ac:dyDescent="0.25">
      <c r="A27" s="2">
        <v>46109</v>
      </c>
      <c r="B27" s="3">
        <v>0.78125</v>
      </c>
      <c r="C27" t="s">
        <v>19659</v>
      </c>
      <c r="D27" t="s">
        <v>19660</v>
      </c>
      <c r="E27" t="s">
        <v>26</v>
      </c>
      <c r="F27" t="s">
        <v>12701</v>
      </c>
      <c r="G27" t="s">
        <v>12702</v>
      </c>
      <c r="H27" t="s">
        <v>15663</v>
      </c>
      <c r="I27" t="s">
        <v>15664</v>
      </c>
      <c r="J27" t="s">
        <v>19656</v>
      </c>
      <c r="K27" t="str">
        <f>+_xlfn.XLOOKUP(Tabell1[[#This Row],[Regnr]],Tabell13[Regnr],Tabell13[Diagnose],"")</f>
        <v/>
      </c>
      <c r="L27" t="str">
        <f>+_xlfn.XLOOKUP(Tabell1[[#This Row],[Regnr]],Tabell3[Regnr],Tabell3[DiagnoseÅr],"")</f>
        <v/>
      </c>
    </row>
    <row r="28" spans="1:12" x14ac:dyDescent="0.25">
      <c r="A28" s="2">
        <v>46109</v>
      </c>
      <c r="B28" s="3">
        <v>0.78125</v>
      </c>
      <c r="C28" t="s">
        <v>19661</v>
      </c>
      <c r="D28" t="s">
        <v>19662</v>
      </c>
      <c r="E28" t="s">
        <v>26</v>
      </c>
      <c r="F28" t="s">
        <v>12701</v>
      </c>
      <c r="G28" t="s">
        <v>12702</v>
      </c>
      <c r="H28" t="s">
        <v>15663</v>
      </c>
      <c r="I28" t="s">
        <v>15664</v>
      </c>
      <c r="J28" t="s">
        <v>19656</v>
      </c>
      <c r="K28" t="str">
        <f>+_xlfn.XLOOKUP(Tabell1[[#This Row],[Regnr]],Tabell13[Regnr],Tabell13[Diagnose],"")</f>
        <v/>
      </c>
      <c r="L28" t="str">
        <f>+_xlfn.XLOOKUP(Tabell1[[#This Row],[Regnr]],Tabell3[Regnr],Tabell3[DiagnoseÅr],"")</f>
        <v/>
      </c>
    </row>
    <row r="29" spans="1:12" x14ac:dyDescent="0.25">
      <c r="A29" s="2">
        <v>46109</v>
      </c>
      <c r="B29" s="3">
        <v>0.78125</v>
      </c>
      <c r="C29" t="s">
        <v>19663</v>
      </c>
      <c r="D29" t="s">
        <v>19664</v>
      </c>
      <c r="E29" t="s">
        <v>26</v>
      </c>
      <c r="F29" t="s">
        <v>12701</v>
      </c>
      <c r="G29" t="s">
        <v>12702</v>
      </c>
      <c r="H29" t="s">
        <v>15663</v>
      </c>
      <c r="I29" t="s">
        <v>15664</v>
      </c>
      <c r="J29" t="s">
        <v>19656</v>
      </c>
      <c r="K29" t="str">
        <f>+_xlfn.XLOOKUP(Tabell1[[#This Row],[Regnr]],Tabell13[Regnr],Tabell13[Diagnose],"")</f>
        <v/>
      </c>
      <c r="L29" t="str">
        <f>+_xlfn.XLOOKUP(Tabell1[[#This Row],[Regnr]],Tabell3[Regnr],Tabell3[DiagnoseÅr],"")</f>
        <v/>
      </c>
    </row>
    <row r="30" spans="1:12" x14ac:dyDescent="0.25">
      <c r="A30" s="2">
        <v>46108</v>
      </c>
      <c r="B30" s="3">
        <v>1.171875</v>
      </c>
      <c r="C30" t="s">
        <v>19647</v>
      </c>
      <c r="D30" t="s">
        <v>19648</v>
      </c>
      <c r="E30" t="s">
        <v>26</v>
      </c>
      <c r="F30" t="s">
        <v>12663</v>
      </c>
      <c r="G30" t="s">
        <v>12664</v>
      </c>
      <c r="H30" t="s">
        <v>12006</v>
      </c>
      <c r="I30" t="s">
        <v>12007</v>
      </c>
      <c r="J30" t="s">
        <v>19649</v>
      </c>
      <c r="K30" t="str">
        <f>+_xlfn.XLOOKUP(Tabell1[[#This Row],[Regnr]],Tabell13[Regnr],Tabell13[Diagnose],"")</f>
        <v/>
      </c>
      <c r="L30" t="str">
        <f>+_xlfn.XLOOKUP(Tabell1[[#This Row],[Regnr]],Tabell3[Regnr],Tabell3[DiagnoseÅr],"")</f>
        <v/>
      </c>
    </row>
    <row r="31" spans="1:12" x14ac:dyDescent="0.25">
      <c r="A31" s="2">
        <v>46108</v>
      </c>
      <c r="B31" s="3">
        <v>1.171875</v>
      </c>
      <c r="C31" t="s">
        <v>19650</v>
      </c>
      <c r="D31" t="s">
        <v>19651</v>
      </c>
      <c r="E31" t="s">
        <v>26</v>
      </c>
      <c r="F31" t="s">
        <v>12663</v>
      </c>
      <c r="G31" t="s">
        <v>12664</v>
      </c>
      <c r="H31" t="s">
        <v>12006</v>
      </c>
      <c r="I31" t="s">
        <v>12007</v>
      </c>
      <c r="J31" t="s">
        <v>19649</v>
      </c>
      <c r="K31" t="str">
        <f>+_xlfn.XLOOKUP(Tabell1[[#This Row],[Regnr]],Tabell13[Regnr],Tabell13[Diagnose],"")</f>
        <v/>
      </c>
      <c r="L31" t="str">
        <f>+_xlfn.XLOOKUP(Tabell1[[#This Row],[Regnr]],Tabell3[Regnr],Tabell3[DiagnoseÅr],"")</f>
        <v/>
      </c>
    </row>
    <row r="32" spans="1:12" x14ac:dyDescent="0.25">
      <c r="A32" s="2">
        <v>46108</v>
      </c>
      <c r="B32" s="3">
        <v>1.171875</v>
      </c>
      <c r="C32" t="s">
        <v>19652</v>
      </c>
      <c r="D32" t="s">
        <v>19653</v>
      </c>
      <c r="E32" t="s">
        <v>26</v>
      </c>
      <c r="F32" t="s">
        <v>12663</v>
      </c>
      <c r="G32" t="s">
        <v>12664</v>
      </c>
      <c r="H32" t="s">
        <v>12006</v>
      </c>
      <c r="I32" t="s">
        <v>12007</v>
      </c>
      <c r="J32" t="s">
        <v>19649</v>
      </c>
      <c r="K32" t="str">
        <f>+_xlfn.XLOOKUP(Tabell1[[#This Row],[Regnr]],Tabell13[Regnr],Tabell13[Diagnose],"")</f>
        <v/>
      </c>
      <c r="L32" t="str">
        <f>+_xlfn.XLOOKUP(Tabell1[[#This Row],[Regnr]],Tabell3[Regnr],Tabell3[DiagnoseÅr],"")</f>
        <v/>
      </c>
    </row>
    <row r="33" spans="1:12" x14ac:dyDescent="0.25">
      <c r="A33" s="2">
        <v>46096</v>
      </c>
      <c r="B33" s="3">
        <v>5.11932373046875</v>
      </c>
      <c r="C33" t="s">
        <v>19645</v>
      </c>
      <c r="D33" t="s">
        <v>19646</v>
      </c>
      <c r="E33" t="s">
        <v>10</v>
      </c>
      <c r="F33" t="s">
        <v>16642</v>
      </c>
      <c r="G33" t="s">
        <v>16643</v>
      </c>
      <c r="H33" t="s">
        <v>14304</v>
      </c>
      <c r="I33" t="s">
        <v>14305</v>
      </c>
      <c r="J33" t="s">
        <v>11322</v>
      </c>
      <c r="K33" t="str">
        <f>+_xlfn.XLOOKUP(Tabell1[[#This Row],[Regnr]],Tabell13[Regnr],Tabell13[Diagnose],"")</f>
        <v/>
      </c>
      <c r="L33" t="str">
        <f>+_xlfn.XLOOKUP(Tabell1[[#This Row],[Regnr]],Tabell3[Regnr],Tabell3[DiagnoseÅr],"")</f>
        <v/>
      </c>
    </row>
    <row r="34" spans="1:12" x14ac:dyDescent="0.25">
      <c r="A34" s="2">
        <v>46095</v>
      </c>
      <c r="B34" s="3">
        <v>0.7843017578125</v>
      </c>
      <c r="C34" t="s">
        <v>19635</v>
      </c>
      <c r="D34" t="s">
        <v>19636</v>
      </c>
      <c r="E34" t="s">
        <v>10</v>
      </c>
      <c r="F34" t="s">
        <v>16543</v>
      </c>
      <c r="G34" t="s">
        <v>16544</v>
      </c>
      <c r="H34" t="s">
        <v>15244</v>
      </c>
      <c r="I34" t="s">
        <v>15245</v>
      </c>
      <c r="J34" t="s">
        <v>12386</v>
      </c>
      <c r="K34" t="str">
        <f>+_xlfn.XLOOKUP(Tabell1[[#This Row],[Regnr]],Tabell13[Regnr],Tabell13[Diagnose],"")</f>
        <v/>
      </c>
      <c r="L34" t="str">
        <f>+_xlfn.XLOOKUP(Tabell1[[#This Row],[Regnr]],Tabell3[Regnr],Tabell3[DiagnoseÅr],"")</f>
        <v/>
      </c>
    </row>
    <row r="35" spans="1:12" x14ac:dyDescent="0.25">
      <c r="A35" s="2">
        <v>46095</v>
      </c>
      <c r="B35" s="3">
        <v>0.7843017578125</v>
      </c>
      <c r="C35" t="s">
        <v>19637</v>
      </c>
      <c r="D35" t="s">
        <v>19638</v>
      </c>
      <c r="E35" t="s">
        <v>10</v>
      </c>
      <c r="F35" t="s">
        <v>16543</v>
      </c>
      <c r="G35" t="s">
        <v>16544</v>
      </c>
      <c r="H35" t="s">
        <v>15244</v>
      </c>
      <c r="I35" t="s">
        <v>15245</v>
      </c>
      <c r="J35" t="s">
        <v>12386</v>
      </c>
      <c r="K35" t="str">
        <f>+_xlfn.XLOOKUP(Tabell1[[#This Row],[Regnr]],Tabell13[Regnr],Tabell13[Diagnose],"")</f>
        <v/>
      </c>
      <c r="L35" t="str">
        <f>+_xlfn.XLOOKUP(Tabell1[[#This Row],[Regnr]],Tabell3[Regnr],Tabell3[DiagnoseÅr],"")</f>
        <v/>
      </c>
    </row>
    <row r="36" spans="1:12" x14ac:dyDescent="0.25">
      <c r="A36" s="2">
        <v>46095</v>
      </c>
      <c r="B36" s="3">
        <v>0.7843017578125</v>
      </c>
      <c r="C36" t="s">
        <v>19639</v>
      </c>
      <c r="D36" t="s">
        <v>19640</v>
      </c>
      <c r="E36" t="s">
        <v>10</v>
      </c>
      <c r="F36" t="s">
        <v>16543</v>
      </c>
      <c r="G36" t="s">
        <v>16544</v>
      </c>
      <c r="H36" t="s">
        <v>15244</v>
      </c>
      <c r="I36" t="s">
        <v>15245</v>
      </c>
      <c r="J36" t="s">
        <v>12386</v>
      </c>
      <c r="K36" t="str">
        <f>+_xlfn.XLOOKUP(Tabell1[[#This Row],[Regnr]],Tabell13[Regnr],Tabell13[Diagnose],"")</f>
        <v/>
      </c>
      <c r="L36" t="str">
        <f>+_xlfn.XLOOKUP(Tabell1[[#This Row],[Regnr]],Tabell3[Regnr],Tabell3[DiagnoseÅr],"")</f>
        <v/>
      </c>
    </row>
    <row r="37" spans="1:12" x14ac:dyDescent="0.25">
      <c r="A37" s="2">
        <v>46095</v>
      </c>
      <c r="B37" s="3">
        <v>0.7843017578125</v>
      </c>
      <c r="C37" t="s">
        <v>19641</v>
      </c>
      <c r="D37" t="s">
        <v>19642</v>
      </c>
      <c r="E37" t="s">
        <v>10</v>
      </c>
      <c r="F37" t="s">
        <v>16543</v>
      </c>
      <c r="G37" t="s">
        <v>16544</v>
      </c>
      <c r="H37" t="s">
        <v>15244</v>
      </c>
      <c r="I37" t="s">
        <v>15245</v>
      </c>
      <c r="J37" t="s">
        <v>12386</v>
      </c>
      <c r="K37" t="str">
        <f>+_xlfn.XLOOKUP(Tabell1[[#This Row],[Regnr]],Tabell13[Regnr],Tabell13[Diagnose],"")</f>
        <v/>
      </c>
      <c r="L37" t="str">
        <f>+_xlfn.XLOOKUP(Tabell1[[#This Row],[Regnr]],Tabell3[Regnr],Tabell3[DiagnoseÅr],"")</f>
        <v/>
      </c>
    </row>
    <row r="38" spans="1:12" x14ac:dyDescent="0.25">
      <c r="A38" s="2">
        <v>46095</v>
      </c>
      <c r="B38" s="3">
        <v>0.7843017578125</v>
      </c>
      <c r="C38" t="s">
        <v>19643</v>
      </c>
      <c r="D38" t="s">
        <v>19644</v>
      </c>
      <c r="E38" t="s">
        <v>10</v>
      </c>
      <c r="F38" t="s">
        <v>16543</v>
      </c>
      <c r="G38" t="s">
        <v>16544</v>
      </c>
      <c r="H38" t="s">
        <v>15244</v>
      </c>
      <c r="I38" t="s">
        <v>15245</v>
      </c>
      <c r="J38" t="s">
        <v>12386</v>
      </c>
      <c r="K38" t="str">
        <f>+_xlfn.XLOOKUP(Tabell1[[#This Row],[Regnr]],Tabell13[Regnr],Tabell13[Diagnose],"")</f>
        <v/>
      </c>
      <c r="L38" t="str">
        <f>+_xlfn.XLOOKUP(Tabell1[[#This Row],[Regnr]],Tabell3[Regnr],Tabell3[DiagnoseÅr],"")</f>
        <v/>
      </c>
    </row>
    <row r="39" spans="1:12" x14ac:dyDescent="0.25">
      <c r="A39" s="2">
        <v>46094</v>
      </c>
      <c r="B39" s="3">
        <v>0</v>
      </c>
      <c r="C39" t="s">
        <v>19619</v>
      </c>
      <c r="D39" t="s">
        <v>15969</v>
      </c>
      <c r="E39" t="s">
        <v>10</v>
      </c>
      <c r="F39" t="s">
        <v>16037</v>
      </c>
      <c r="G39" t="s">
        <v>16038</v>
      </c>
      <c r="H39" t="s">
        <v>14007</v>
      </c>
      <c r="I39" t="s">
        <v>14008</v>
      </c>
      <c r="J39" t="s">
        <v>19620</v>
      </c>
      <c r="K39" t="str">
        <f>+_xlfn.XLOOKUP(Tabell1[[#This Row],[Regnr]],Tabell13[Regnr],Tabell13[Diagnose],"")</f>
        <v/>
      </c>
      <c r="L39" t="str">
        <f>+_xlfn.XLOOKUP(Tabell1[[#This Row],[Regnr]],Tabell3[Regnr],Tabell3[DiagnoseÅr],"")</f>
        <v/>
      </c>
    </row>
    <row r="40" spans="1:12" x14ac:dyDescent="0.25">
      <c r="A40" s="2">
        <v>46094</v>
      </c>
      <c r="B40" s="3">
        <v>0</v>
      </c>
      <c r="C40" t="s">
        <v>19621</v>
      </c>
      <c r="D40" t="s">
        <v>3474</v>
      </c>
      <c r="E40" t="s">
        <v>10</v>
      </c>
      <c r="F40" t="s">
        <v>16037</v>
      </c>
      <c r="G40" t="s">
        <v>16038</v>
      </c>
      <c r="H40" t="s">
        <v>14007</v>
      </c>
      <c r="I40" t="s">
        <v>14008</v>
      </c>
      <c r="J40" t="s">
        <v>19620</v>
      </c>
      <c r="K40" t="str">
        <f>+_xlfn.XLOOKUP(Tabell1[[#This Row],[Regnr]],Tabell13[Regnr],Tabell13[Diagnose],"")</f>
        <v/>
      </c>
      <c r="L40" t="str">
        <f>+_xlfn.XLOOKUP(Tabell1[[#This Row],[Regnr]],Tabell3[Regnr],Tabell3[DiagnoseÅr],"")</f>
        <v/>
      </c>
    </row>
    <row r="41" spans="1:12" x14ac:dyDescent="0.25">
      <c r="A41" s="2">
        <v>46094</v>
      </c>
      <c r="B41" s="3">
        <v>0</v>
      </c>
      <c r="C41" t="s">
        <v>19622</v>
      </c>
      <c r="D41" t="s">
        <v>19623</v>
      </c>
      <c r="E41" t="s">
        <v>10</v>
      </c>
      <c r="F41" t="s">
        <v>16037</v>
      </c>
      <c r="G41" t="s">
        <v>16038</v>
      </c>
      <c r="H41" t="s">
        <v>14007</v>
      </c>
      <c r="I41" t="s">
        <v>14008</v>
      </c>
      <c r="J41" t="s">
        <v>19620</v>
      </c>
      <c r="K41" t="str">
        <f>+_xlfn.XLOOKUP(Tabell1[[#This Row],[Regnr]],Tabell13[Regnr],Tabell13[Diagnose],"")</f>
        <v/>
      </c>
      <c r="L41" t="str">
        <f>+_xlfn.XLOOKUP(Tabell1[[#This Row],[Regnr]],Tabell3[Regnr],Tabell3[DiagnoseÅr],"")</f>
        <v/>
      </c>
    </row>
    <row r="42" spans="1:12" x14ac:dyDescent="0.25">
      <c r="A42" s="2">
        <v>46094</v>
      </c>
      <c r="B42" s="3">
        <v>0</v>
      </c>
      <c r="C42" t="s">
        <v>19624</v>
      </c>
      <c r="D42" t="s">
        <v>1569</v>
      </c>
      <c r="E42" t="s">
        <v>26</v>
      </c>
      <c r="F42" t="s">
        <v>16037</v>
      </c>
      <c r="G42" t="s">
        <v>16038</v>
      </c>
      <c r="H42" t="s">
        <v>14007</v>
      </c>
      <c r="I42" t="s">
        <v>14008</v>
      </c>
      <c r="J42" t="s">
        <v>19620</v>
      </c>
      <c r="K42" t="str">
        <f>+_xlfn.XLOOKUP(Tabell1[[#This Row],[Regnr]],Tabell13[Regnr],Tabell13[Diagnose],"")</f>
        <v/>
      </c>
      <c r="L42" t="str">
        <f>+_xlfn.XLOOKUP(Tabell1[[#This Row],[Regnr]],Tabell3[Regnr],Tabell3[DiagnoseÅr],"")</f>
        <v/>
      </c>
    </row>
    <row r="43" spans="1:12" x14ac:dyDescent="0.25">
      <c r="A43" s="2">
        <v>46094</v>
      </c>
      <c r="B43" s="3">
        <v>0</v>
      </c>
      <c r="C43" t="s">
        <v>19625</v>
      </c>
      <c r="D43" t="s">
        <v>16154</v>
      </c>
      <c r="E43" t="s">
        <v>10</v>
      </c>
      <c r="F43" t="s">
        <v>16037</v>
      </c>
      <c r="G43" t="s">
        <v>16038</v>
      </c>
      <c r="H43" t="s">
        <v>14007</v>
      </c>
      <c r="I43" t="s">
        <v>14008</v>
      </c>
      <c r="J43" t="s">
        <v>19620</v>
      </c>
      <c r="K43" t="str">
        <f>+_xlfn.XLOOKUP(Tabell1[[#This Row],[Regnr]],Tabell13[Regnr],Tabell13[Diagnose],"")</f>
        <v/>
      </c>
      <c r="L43" t="str">
        <f>+_xlfn.XLOOKUP(Tabell1[[#This Row],[Regnr]],Tabell3[Regnr],Tabell3[DiagnoseÅr],"")</f>
        <v/>
      </c>
    </row>
    <row r="44" spans="1:12" x14ac:dyDescent="0.25">
      <c r="A44" s="2">
        <v>46094</v>
      </c>
      <c r="B44" s="3">
        <v>0</v>
      </c>
      <c r="C44" t="s">
        <v>19626</v>
      </c>
      <c r="D44" t="s">
        <v>19627</v>
      </c>
      <c r="E44" t="s">
        <v>10</v>
      </c>
      <c r="F44" t="s">
        <v>12101</v>
      </c>
      <c r="G44" t="s">
        <v>12102</v>
      </c>
      <c r="H44" t="s">
        <v>14616</v>
      </c>
      <c r="I44" t="s">
        <v>14617</v>
      </c>
      <c r="J44" t="s">
        <v>19628</v>
      </c>
      <c r="K44" t="str">
        <f>+_xlfn.XLOOKUP(Tabell1[[#This Row],[Regnr]],Tabell13[Regnr],Tabell13[Diagnose],"")</f>
        <v/>
      </c>
      <c r="L44" t="str">
        <f>+_xlfn.XLOOKUP(Tabell1[[#This Row],[Regnr]],Tabell3[Regnr],Tabell3[DiagnoseÅr],"")</f>
        <v/>
      </c>
    </row>
    <row r="45" spans="1:12" x14ac:dyDescent="0.25">
      <c r="A45" s="2">
        <v>46094</v>
      </c>
      <c r="B45" s="3">
        <v>0</v>
      </c>
      <c r="C45" t="s">
        <v>19629</v>
      </c>
      <c r="D45" t="s">
        <v>19630</v>
      </c>
      <c r="E45" t="s">
        <v>10</v>
      </c>
      <c r="F45" t="s">
        <v>12101</v>
      </c>
      <c r="G45" t="s">
        <v>12102</v>
      </c>
      <c r="H45" t="s">
        <v>14616</v>
      </c>
      <c r="I45" t="s">
        <v>14617</v>
      </c>
      <c r="J45" t="s">
        <v>19628</v>
      </c>
      <c r="K45" t="str">
        <f>+_xlfn.XLOOKUP(Tabell1[[#This Row],[Regnr]],Tabell13[Regnr],Tabell13[Diagnose],"")</f>
        <v/>
      </c>
      <c r="L45" t="str">
        <f>+_xlfn.XLOOKUP(Tabell1[[#This Row],[Regnr]],Tabell3[Regnr],Tabell3[DiagnoseÅr],"")</f>
        <v/>
      </c>
    </row>
    <row r="46" spans="1:12" x14ac:dyDescent="0.25">
      <c r="A46" s="2">
        <v>46094</v>
      </c>
      <c r="B46" s="3">
        <v>0</v>
      </c>
      <c r="C46" t="s">
        <v>19631</v>
      </c>
      <c r="D46" t="s">
        <v>19632</v>
      </c>
      <c r="E46" t="s">
        <v>10</v>
      </c>
      <c r="F46" t="s">
        <v>12101</v>
      </c>
      <c r="G46" t="s">
        <v>12102</v>
      </c>
      <c r="H46" t="s">
        <v>14616</v>
      </c>
      <c r="I46" t="s">
        <v>14617</v>
      </c>
      <c r="J46" t="s">
        <v>19628</v>
      </c>
      <c r="K46" t="str">
        <f>+_xlfn.XLOOKUP(Tabell1[[#This Row],[Regnr]],Tabell13[Regnr],Tabell13[Diagnose],"")</f>
        <v/>
      </c>
      <c r="L46" t="str">
        <f>+_xlfn.XLOOKUP(Tabell1[[#This Row],[Regnr]],Tabell3[Regnr],Tabell3[DiagnoseÅr],"")</f>
        <v/>
      </c>
    </row>
    <row r="47" spans="1:12" x14ac:dyDescent="0.25">
      <c r="A47" s="2">
        <v>46094</v>
      </c>
      <c r="B47" s="3">
        <v>0</v>
      </c>
      <c r="C47" t="s">
        <v>19633</v>
      </c>
      <c r="D47" t="s">
        <v>19634</v>
      </c>
      <c r="E47" t="s">
        <v>10</v>
      </c>
      <c r="F47" t="s">
        <v>12101</v>
      </c>
      <c r="G47" t="s">
        <v>12102</v>
      </c>
      <c r="H47" t="s">
        <v>14616</v>
      </c>
      <c r="I47" t="s">
        <v>14617</v>
      </c>
      <c r="J47" t="s">
        <v>19628</v>
      </c>
      <c r="K47" t="str">
        <f>+_xlfn.XLOOKUP(Tabell1[[#This Row],[Regnr]],Tabell13[Regnr],Tabell13[Diagnose],"")</f>
        <v/>
      </c>
      <c r="L47" t="str">
        <f>+_xlfn.XLOOKUP(Tabell1[[#This Row],[Regnr]],Tabell3[Regnr],Tabell3[DiagnoseÅr],"")</f>
        <v/>
      </c>
    </row>
    <row r="48" spans="1:12" x14ac:dyDescent="0.25">
      <c r="A48" s="2">
        <v>46093</v>
      </c>
      <c r="B48" s="3">
        <v>0</v>
      </c>
      <c r="C48" t="s">
        <v>19608</v>
      </c>
      <c r="D48" t="s">
        <v>19609</v>
      </c>
      <c r="E48" t="s">
        <v>26</v>
      </c>
      <c r="F48" t="s">
        <v>14112</v>
      </c>
      <c r="G48" t="s">
        <v>14113</v>
      </c>
      <c r="H48" t="s">
        <v>16931</v>
      </c>
      <c r="I48" t="s">
        <v>16932</v>
      </c>
      <c r="J48" t="s">
        <v>19610</v>
      </c>
      <c r="K48" t="str">
        <f>+_xlfn.XLOOKUP(Tabell1[[#This Row],[Regnr]],Tabell13[Regnr],Tabell13[Diagnose],"")</f>
        <v/>
      </c>
      <c r="L48" t="str">
        <f>+_xlfn.XLOOKUP(Tabell1[[#This Row],[Regnr]],Tabell3[Regnr],Tabell3[DiagnoseÅr],"")</f>
        <v/>
      </c>
    </row>
    <row r="49" spans="1:12" x14ac:dyDescent="0.25">
      <c r="A49" s="2">
        <v>46093</v>
      </c>
      <c r="B49" s="3">
        <v>0</v>
      </c>
      <c r="C49" t="s">
        <v>19611</v>
      </c>
      <c r="D49" t="s">
        <v>19612</v>
      </c>
      <c r="E49" t="s">
        <v>10</v>
      </c>
      <c r="F49" t="s">
        <v>14112</v>
      </c>
      <c r="G49" t="s">
        <v>14113</v>
      </c>
      <c r="H49" t="s">
        <v>16931</v>
      </c>
      <c r="I49" t="s">
        <v>16932</v>
      </c>
      <c r="J49" t="s">
        <v>19610</v>
      </c>
      <c r="K49" t="str">
        <f>+_xlfn.XLOOKUP(Tabell1[[#This Row],[Regnr]],Tabell13[Regnr],Tabell13[Diagnose],"")</f>
        <v/>
      </c>
      <c r="L49" t="str">
        <f>+_xlfn.XLOOKUP(Tabell1[[#This Row],[Regnr]],Tabell3[Regnr],Tabell3[DiagnoseÅr],"")</f>
        <v/>
      </c>
    </row>
    <row r="50" spans="1:12" x14ac:dyDescent="0.25">
      <c r="A50" s="2">
        <v>46093</v>
      </c>
      <c r="B50" s="3">
        <v>0</v>
      </c>
      <c r="C50" t="s">
        <v>19613</v>
      </c>
      <c r="D50" t="s">
        <v>19614</v>
      </c>
      <c r="E50" t="s">
        <v>10</v>
      </c>
      <c r="F50" t="s">
        <v>14112</v>
      </c>
      <c r="G50" t="s">
        <v>14113</v>
      </c>
      <c r="H50" t="s">
        <v>16931</v>
      </c>
      <c r="I50" t="s">
        <v>16932</v>
      </c>
      <c r="J50" t="s">
        <v>19610</v>
      </c>
      <c r="K50" t="str">
        <f>+_xlfn.XLOOKUP(Tabell1[[#This Row],[Regnr]],Tabell13[Regnr],Tabell13[Diagnose],"")</f>
        <v/>
      </c>
      <c r="L50" t="str">
        <f>+_xlfn.XLOOKUP(Tabell1[[#This Row],[Regnr]],Tabell3[Regnr],Tabell3[DiagnoseÅr],"")</f>
        <v/>
      </c>
    </row>
    <row r="51" spans="1:12" x14ac:dyDescent="0.25">
      <c r="A51" s="2">
        <v>46093</v>
      </c>
      <c r="B51" s="3">
        <v>0</v>
      </c>
      <c r="C51" t="s">
        <v>19615</v>
      </c>
      <c r="D51" t="s">
        <v>19616</v>
      </c>
      <c r="E51" t="s">
        <v>26</v>
      </c>
      <c r="F51" t="s">
        <v>14112</v>
      </c>
      <c r="G51" t="s">
        <v>14113</v>
      </c>
      <c r="H51" t="s">
        <v>16931</v>
      </c>
      <c r="I51" t="s">
        <v>16932</v>
      </c>
      <c r="J51" t="s">
        <v>19610</v>
      </c>
      <c r="K51" t="str">
        <f>+_xlfn.XLOOKUP(Tabell1[[#This Row],[Regnr]],Tabell13[Regnr],Tabell13[Diagnose],"")</f>
        <v/>
      </c>
      <c r="L51" t="str">
        <f>+_xlfn.XLOOKUP(Tabell1[[#This Row],[Regnr]],Tabell3[Regnr],Tabell3[DiagnoseÅr],"")</f>
        <v/>
      </c>
    </row>
    <row r="52" spans="1:12" x14ac:dyDescent="0.25">
      <c r="A52" s="2">
        <v>46093</v>
      </c>
      <c r="B52" s="3">
        <v>0</v>
      </c>
      <c r="C52" t="s">
        <v>19617</v>
      </c>
      <c r="D52" t="s">
        <v>19618</v>
      </c>
      <c r="E52" t="s">
        <v>26</v>
      </c>
      <c r="F52" t="s">
        <v>14112</v>
      </c>
      <c r="G52" t="s">
        <v>14113</v>
      </c>
      <c r="H52" t="s">
        <v>16931</v>
      </c>
      <c r="I52" t="s">
        <v>16932</v>
      </c>
      <c r="J52" t="s">
        <v>19610</v>
      </c>
      <c r="K52" t="str">
        <f>+_xlfn.XLOOKUP(Tabell1[[#This Row],[Regnr]],Tabell13[Regnr],Tabell13[Diagnose],"")</f>
        <v/>
      </c>
      <c r="L52" t="str">
        <f>+_xlfn.XLOOKUP(Tabell1[[#This Row],[Regnr]],Tabell3[Regnr],Tabell3[DiagnoseÅr],"")</f>
        <v/>
      </c>
    </row>
    <row r="53" spans="1:12" x14ac:dyDescent="0.25">
      <c r="A53" s="2">
        <v>46092</v>
      </c>
      <c r="B53" s="3">
        <v>1.9622802734375</v>
      </c>
      <c r="C53" t="s">
        <v>19594</v>
      </c>
      <c r="D53" t="s">
        <v>19595</v>
      </c>
      <c r="E53" t="s">
        <v>10</v>
      </c>
      <c r="F53" t="s">
        <v>16387</v>
      </c>
      <c r="G53" t="s">
        <v>16388</v>
      </c>
      <c r="H53" t="s">
        <v>12834</v>
      </c>
      <c r="I53" t="s">
        <v>12835</v>
      </c>
      <c r="J53" t="s">
        <v>11144</v>
      </c>
      <c r="K53" t="str">
        <f>+_xlfn.XLOOKUP(Tabell1[[#This Row],[Regnr]],Tabell13[Regnr],Tabell13[Diagnose],"")</f>
        <v/>
      </c>
      <c r="L53" t="str">
        <f>+_xlfn.XLOOKUP(Tabell1[[#This Row],[Regnr]],Tabell3[Regnr],Tabell3[DiagnoseÅr],"")</f>
        <v/>
      </c>
    </row>
    <row r="54" spans="1:12" x14ac:dyDescent="0.25">
      <c r="A54" s="2">
        <v>46092</v>
      </c>
      <c r="B54" s="3">
        <v>1.9622802734375</v>
      </c>
      <c r="C54" t="s">
        <v>19596</v>
      </c>
      <c r="D54" t="s">
        <v>19597</v>
      </c>
      <c r="E54" t="s">
        <v>10</v>
      </c>
      <c r="F54" t="s">
        <v>16387</v>
      </c>
      <c r="G54" t="s">
        <v>16388</v>
      </c>
      <c r="H54" t="s">
        <v>12834</v>
      </c>
      <c r="I54" t="s">
        <v>12835</v>
      </c>
      <c r="J54" t="s">
        <v>11144</v>
      </c>
      <c r="K54" t="str">
        <f>+_xlfn.XLOOKUP(Tabell1[[#This Row],[Regnr]],Tabell13[Regnr],Tabell13[Diagnose],"")</f>
        <v/>
      </c>
      <c r="L54" t="str">
        <f>+_xlfn.XLOOKUP(Tabell1[[#This Row],[Regnr]],Tabell3[Regnr],Tabell3[DiagnoseÅr],"")</f>
        <v/>
      </c>
    </row>
    <row r="55" spans="1:12" x14ac:dyDescent="0.25">
      <c r="A55" s="2">
        <v>46092</v>
      </c>
      <c r="B55" s="3">
        <v>1.9622802734375</v>
      </c>
      <c r="C55" t="s">
        <v>19598</v>
      </c>
      <c r="D55" t="s">
        <v>19599</v>
      </c>
      <c r="E55" t="s">
        <v>10</v>
      </c>
      <c r="F55" t="s">
        <v>16387</v>
      </c>
      <c r="G55" t="s">
        <v>16388</v>
      </c>
      <c r="H55" t="s">
        <v>12834</v>
      </c>
      <c r="I55" t="s">
        <v>12835</v>
      </c>
      <c r="J55" t="s">
        <v>11144</v>
      </c>
      <c r="K55" t="str">
        <f>+_xlfn.XLOOKUP(Tabell1[[#This Row],[Regnr]],Tabell13[Regnr],Tabell13[Diagnose],"")</f>
        <v/>
      </c>
      <c r="L55" t="str">
        <f>+_xlfn.XLOOKUP(Tabell1[[#This Row],[Regnr]],Tabell3[Regnr],Tabell3[DiagnoseÅr],"")</f>
        <v/>
      </c>
    </row>
    <row r="56" spans="1:12" x14ac:dyDescent="0.25">
      <c r="A56" s="2">
        <v>46092</v>
      </c>
      <c r="B56" s="3">
        <v>1.9622802734375</v>
      </c>
      <c r="C56" t="s">
        <v>19600</v>
      </c>
      <c r="D56" t="s">
        <v>19601</v>
      </c>
      <c r="E56" t="s">
        <v>26</v>
      </c>
      <c r="F56" t="s">
        <v>16387</v>
      </c>
      <c r="G56" t="s">
        <v>16388</v>
      </c>
      <c r="H56" t="s">
        <v>12834</v>
      </c>
      <c r="I56" t="s">
        <v>12835</v>
      </c>
      <c r="J56" t="s">
        <v>11144</v>
      </c>
      <c r="K56" t="str">
        <f>+_xlfn.XLOOKUP(Tabell1[[#This Row],[Regnr]],Tabell13[Regnr],Tabell13[Diagnose],"")</f>
        <v/>
      </c>
      <c r="L56" t="str">
        <f>+_xlfn.XLOOKUP(Tabell1[[#This Row],[Regnr]],Tabell3[Regnr],Tabell3[DiagnoseÅr],"")</f>
        <v/>
      </c>
    </row>
    <row r="57" spans="1:12" x14ac:dyDescent="0.25">
      <c r="A57" s="2">
        <v>46092</v>
      </c>
      <c r="B57" s="3">
        <v>1.9622802734375</v>
      </c>
      <c r="C57" t="s">
        <v>19602</v>
      </c>
      <c r="D57" t="s">
        <v>19603</v>
      </c>
      <c r="E57" t="s">
        <v>26</v>
      </c>
      <c r="F57" t="s">
        <v>16387</v>
      </c>
      <c r="G57" t="s">
        <v>16388</v>
      </c>
      <c r="H57" t="s">
        <v>12834</v>
      </c>
      <c r="I57" t="s">
        <v>12835</v>
      </c>
      <c r="J57" t="s">
        <v>11144</v>
      </c>
      <c r="K57" t="str">
        <f>+_xlfn.XLOOKUP(Tabell1[[#This Row],[Regnr]],Tabell13[Regnr],Tabell13[Diagnose],"")</f>
        <v/>
      </c>
      <c r="L57" t="str">
        <f>+_xlfn.XLOOKUP(Tabell1[[#This Row],[Regnr]],Tabell3[Regnr],Tabell3[DiagnoseÅr],"")</f>
        <v/>
      </c>
    </row>
    <row r="58" spans="1:12" x14ac:dyDescent="0.25">
      <c r="A58" s="2">
        <v>46092</v>
      </c>
      <c r="B58" s="3">
        <v>1.9622802734375</v>
      </c>
      <c r="C58" t="s">
        <v>19604</v>
      </c>
      <c r="D58" t="s">
        <v>19605</v>
      </c>
      <c r="E58" t="s">
        <v>26</v>
      </c>
      <c r="F58" t="s">
        <v>16387</v>
      </c>
      <c r="G58" t="s">
        <v>16388</v>
      </c>
      <c r="H58" t="s">
        <v>12834</v>
      </c>
      <c r="I58" t="s">
        <v>12835</v>
      </c>
      <c r="J58" t="s">
        <v>11144</v>
      </c>
      <c r="K58" t="str">
        <f>+_xlfn.XLOOKUP(Tabell1[[#This Row],[Regnr]],Tabell13[Regnr],Tabell13[Diagnose],"")</f>
        <v/>
      </c>
      <c r="L58" t="str">
        <f>+_xlfn.XLOOKUP(Tabell1[[#This Row],[Regnr]],Tabell3[Regnr],Tabell3[DiagnoseÅr],"")</f>
        <v/>
      </c>
    </row>
    <row r="59" spans="1:12" x14ac:dyDescent="0.25">
      <c r="A59" s="2">
        <v>46092</v>
      </c>
      <c r="B59" s="3">
        <v>1.9622802734375</v>
      </c>
      <c r="C59" t="s">
        <v>19606</v>
      </c>
      <c r="D59" t="s">
        <v>19607</v>
      </c>
      <c r="E59" t="s">
        <v>26</v>
      </c>
      <c r="F59" t="s">
        <v>16387</v>
      </c>
      <c r="G59" t="s">
        <v>16388</v>
      </c>
      <c r="H59" t="s">
        <v>12834</v>
      </c>
      <c r="I59" t="s">
        <v>12835</v>
      </c>
      <c r="J59" t="s">
        <v>11144</v>
      </c>
      <c r="K59" t="str">
        <f>+_xlfn.XLOOKUP(Tabell1[[#This Row],[Regnr]],Tabell13[Regnr],Tabell13[Diagnose],"")</f>
        <v/>
      </c>
      <c r="L59" t="str">
        <f>+_xlfn.XLOOKUP(Tabell1[[#This Row],[Regnr]],Tabell3[Regnr],Tabell3[DiagnoseÅr],"")</f>
        <v/>
      </c>
    </row>
    <row r="60" spans="1:12" x14ac:dyDescent="0.25">
      <c r="A60" s="2">
        <v>46091</v>
      </c>
      <c r="B60" s="3">
        <v>0.1953125</v>
      </c>
      <c r="C60" t="s">
        <v>19569</v>
      </c>
      <c r="D60" t="s">
        <v>19570</v>
      </c>
      <c r="E60" t="s">
        <v>26</v>
      </c>
      <c r="F60" t="s">
        <v>8731</v>
      </c>
      <c r="G60" t="s">
        <v>8732</v>
      </c>
      <c r="H60" t="s">
        <v>14184</v>
      </c>
      <c r="I60" t="s">
        <v>14185</v>
      </c>
      <c r="J60" t="s">
        <v>10339</v>
      </c>
      <c r="K60" t="str">
        <f>+_xlfn.XLOOKUP(Tabell1[[#This Row],[Regnr]],Tabell13[Regnr],Tabell13[Diagnose],"")</f>
        <v/>
      </c>
      <c r="L60" t="str">
        <f>+_xlfn.XLOOKUP(Tabell1[[#This Row],[Regnr]],Tabell3[Regnr],Tabell3[DiagnoseÅr],"")</f>
        <v/>
      </c>
    </row>
    <row r="61" spans="1:12" x14ac:dyDescent="0.25">
      <c r="A61" s="2">
        <v>46091</v>
      </c>
      <c r="B61" s="3">
        <v>0.1953125</v>
      </c>
      <c r="C61" t="s">
        <v>19571</v>
      </c>
      <c r="D61" t="s">
        <v>19572</v>
      </c>
      <c r="E61" t="s">
        <v>26</v>
      </c>
      <c r="F61" t="s">
        <v>8731</v>
      </c>
      <c r="G61" t="s">
        <v>8732</v>
      </c>
      <c r="H61" t="s">
        <v>14184</v>
      </c>
      <c r="I61" t="s">
        <v>14185</v>
      </c>
      <c r="J61" t="s">
        <v>10339</v>
      </c>
      <c r="K61" t="str">
        <f>+_xlfn.XLOOKUP(Tabell1[[#This Row],[Regnr]],Tabell13[Regnr],Tabell13[Diagnose],"")</f>
        <v/>
      </c>
      <c r="L61" t="str">
        <f>+_xlfn.XLOOKUP(Tabell1[[#This Row],[Regnr]],Tabell3[Regnr],Tabell3[DiagnoseÅr],"")</f>
        <v/>
      </c>
    </row>
    <row r="62" spans="1:12" x14ac:dyDescent="0.25">
      <c r="A62" s="2">
        <v>46091</v>
      </c>
      <c r="B62" s="3">
        <v>0.1953125</v>
      </c>
      <c r="C62" t="s">
        <v>19573</v>
      </c>
      <c r="D62" t="s">
        <v>19574</v>
      </c>
      <c r="E62" t="s">
        <v>10</v>
      </c>
      <c r="F62" t="s">
        <v>8731</v>
      </c>
      <c r="G62" t="s">
        <v>8732</v>
      </c>
      <c r="H62" t="s">
        <v>14184</v>
      </c>
      <c r="I62" t="s">
        <v>14185</v>
      </c>
      <c r="J62" t="s">
        <v>10339</v>
      </c>
      <c r="K62" t="str">
        <f>+_xlfn.XLOOKUP(Tabell1[[#This Row],[Regnr]],Tabell13[Regnr],Tabell13[Diagnose],"")</f>
        <v/>
      </c>
      <c r="L62" t="str">
        <f>+_xlfn.XLOOKUP(Tabell1[[#This Row],[Regnr]],Tabell3[Regnr],Tabell3[DiagnoseÅr],"")</f>
        <v/>
      </c>
    </row>
    <row r="63" spans="1:12" x14ac:dyDescent="0.25">
      <c r="A63" s="2">
        <v>46091</v>
      </c>
      <c r="B63" s="3">
        <v>0.1953125</v>
      </c>
      <c r="C63" t="s">
        <v>19575</v>
      </c>
      <c r="D63" t="s">
        <v>19576</v>
      </c>
      <c r="E63" t="s">
        <v>10</v>
      </c>
      <c r="F63" t="s">
        <v>8731</v>
      </c>
      <c r="G63" t="s">
        <v>8732</v>
      </c>
      <c r="H63" t="s">
        <v>14184</v>
      </c>
      <c r="I63" t="s">
        <v>14185</v>
      </c>
      <c r="J63" t="s">
        <v>10339</v>
      </c>
      <c r="K63" t="str">
        <f>+_xlfn.XLOOKUP(Tabell1[[#This Row],[Regnr]],Tabell13[Regnr],Tabell13[Diagnose],"")</f>
        <v/>
      </c>
      <c r="L63" t="str">
        <f>+_xlfn.XLOOKUP(Tabell1[[#This Row],[Regnr]],Tabell3[Regnr],Tabell3[DiagnoseÅr],"")</f>
        <v/>
      </c>
    </row>
    <row r="64" spans="1:12" x14ac:dyDescent="0.25">
      <c r="A64" s="2">
        <v>46091</v>
      </c>
      <c r="B64" s="3">
        <v>0.1953125</v>
      </c>
      <c r="C64" t="s">
        <v>19577</v>
      </c>
      <c r="D64" t="s">
        <v>19578</v>
      </c>
      <c r="E64" t="s">
        <v>10</v>
      </c>
      <c r="F64" t="s">
        <v>8731</v>
      </c>
      <c r="G64" t="s">
        <v>8732</v>
      </c>
      <c r="H64" t="s">
        <v>14184</v>
      </c>
      <c r="I64" t="s">
        <v>14185</v>
      </c>
      <c r="J64" t="s">
        <v>10339</v>
      </c>
      <c r="K64" t="str">
        <f>+_xlfn.XLOOKUP(Tabell1[[#This Row],[Regnr]],Tabell13[Regnr],Tabell13[Diagnose],"")</f>
        <v/>
      </c>
      <c r="L64" t="str">
        <f>+_xlfn.XLOOKUP(Tabell1[[#This Row],[Regnr]],Tabell3[Regnr],Tabell3[DiagnoseÅr],"")</f>
        <v/>
      </c>
    </row>
    <row r="65" spans="1:12" x14ac:dyDescent="0.25">
      <c r="A65" s="2">
        <v>46091</v>
      </c>
      <c r="B65" s="3">
        <v>0.1953125</v>
      </c>
      <c r="C65" t="s">
        <v>19579</v>
      </c>
      <c r="D65" t="s">
        <v>19580</v>
      </c>
      <c r="E65" t="s">
        <v>10</v>
      </c>
      <c r="F65" t="s">
        <v>8731</v>
      </c>
      <c r="G65" t="s">
        <v>8732</v>
      </c>
      <c r="H65" t="s">
        <v>14184</v>
      </c>
      <c r="I65" t="s">
        <v>14185</v>
      </c>
      <c r="J65" t="s">
        <v>10339</v>
      </c>
      <c r="K65" t="str">
        <f>+_xlfn.XLOOKUP(Tabell1[[#This Row],[Regnr]],Tabell13[Regnr],Tabell13[Diagnose],"")</f>
        <v/>
      </c>
      <c r="L65" t="str">
        <f>+_xlfn.XLOOKUP(Tabell1[[#This Row],[Regnr]],Tabell3[Regnr],Tabell3[DiagnoseÅr],"")</f>
        <v/>
      </c>
    </row>
    <row r="66" spans="1:12" x14ac:dyDescent="0.25">
      <c r="A66" s="2">
        <v>46091</v>
      </c>
      <c r="B66" s="3">
        <v>0.1953125</v>
      </c>
      <c r="C66" t="s">
        <v>19581</v>
      </c>
      <c r="D66" t="s">
        <v>19582</v>
      </c>
      <c r="E66" t="s">
        <v>10</v>
      </c>
      <c r="F66" t="s">
        <v>8731</v>
      </c>
      <c r="G66" t="s">
        <v>8732</v>
      </c>
      <c r="H66" t="s">
        <v>14184</v>
      </c>
      <c r="I66" t="s">
        <v>14185</v>
      </c>
      <c r="J66" t="s">
        <v>10339</v>
      </c>
      <c r="K66" t="str">
        <f>+_xlfn.XLOOKUP(Tabell1[[#This Row],[Regnr]],Tabell13[Regnr],Tabell13[Diagnose],"")</f>
        <v/>
      </c>
      <c r="L66" t="str">
        <f>+_xlfn.XLOOKUP(Tabell1[[#This Row],[Regnr]],Tabell3[Regnr],Tabell3[DiagnoseÅr],"")</f>
        <v/>
      </c>
    </row>
    <row r="67" spans="1:12" x14ac:dyDescent="0.25">
      <c r="A67" s="2">
        <v>46091</v>
      </c>
      <c r="B67" s="3">
        <v>0</v>
      </c>
      <c r="C67" t="s">
        <v>19583</v>
      </c>
      <c r="D67" t="s">
        <v>19584</v>
      </c>
      <c r="E67" t="s">
        <v>26</v>
      </c>
      <c r="F67" t="s">
        <v>16361</v>
      </c>
      <c r="G67" t="s">
        <v>16362</v>
      </c>
      <c r="H67" t="s">
        <v>12241</v>
      </c>
      <c r="I67" t="s">
        <v>12242</v>
      </c>
      <c r="J67" t="s">
        <v>19585</v>
      </c>
      <c r="K67" t="str">
        <f>+_xlfn.XLOOKUP(Tabell1[[#This Row],[Regnr]],Tabell13[Regnr],Tabell13[Diagnose],"")</f>
        <v/>
      </c>
      <c r="L67" t="str">
        <f>+_xlfn.XLOOKUP(Tabell1[[#This Row],[Regnr]],Tabell3[Regnr],Tabell3[DiagnoseÅr],"")</f>
        <v/>
      </c>
    </row>
    <row r="68" spans="1:12" x14ac:dyDescent="0.25">
      <c r="A68" s="2">
        <v>46091</v>
      </c>
      <c r="B68" s="3">
        <v>0</v>
      </c>
      <c r="C68" t="s">
        <v>19586</v>
      </c>
      <c r="D68" t="s">
        <v>19587</v>
      </c>
      <c r="E68" t="s">
        <v>26</v>
      </c>
      <c r="F68" t="s">
        <v>16361</v>
      </c>
      <c r="G68" t="s">
        <v>16362</v>
      </c>
      <c r="H68" t="s">
        <v>12241</v>
      </c>
      <c r="I68" t="s">
        <v>12242</v>
      </c>
      <c r="J68" t="s">
        <v>19585</v>
      </c>
      <c r="K68" t="str">
        <f>+_xlfn.XLOOKUP(Tabell1[[#This Row],[Regnr]],Tabell13[Regnr],Tabell13[Diagnose],"")</f>
        <v/>
      </c>
      <c r="L68" t="str">
        <f>+_xlfn.XLOOKUP(Tabell1[[#This Row],[Regnr]],Tabell3[Regnr],Tabell3[DiagnoseÅr],"")</f>
        <v/>
      </c>
    </row>
    <row r="69" spans="1:12" x14ac:dyDescent="0.25">
      <c r="A69" s="2">
        <v>46091</v>
      </c>
      <c r="B69" s="3">
        <v>0</v>
      </c>
      <c r="C69" t="s">
        <v>19588</v>
      </c>
      <c r="D69" t="s">
        <v>19589</v>
      </c>
      <c r="E69" t="s">
        <v>10</v>
      </c>
      <c r="F69" t="s">
        <v>16361</v>
      </c>
      <c r="G69" t="s">
        <v>16362</v>
      </c>
      <c r="H69" t="s">
        <v>12241</v>
      </c>
      <c r="I69" t="s">
        <v>12242</v>
      </c>
      <c r="J69" t="s">
        <v>19585</v>
      </c>
      <c r="K69" t="str">
        <f>+_xlfn.XLOOKUP(Tabell1[[#This Row],[Regnr]],Tabell13[Regnr],Tabell13[Diagnose],"")</f>
        <v/>
      </c>
      <c r="L69" t="str">
        <f>+_xlfn.XLOOKUP(Tabell1[[#This Row],[Regnr]],Tabell3[Regnr],Tabell3[DiagnoseÅr],"")</f>
        <v/>
      </c>
    </row>
    <row r="70" spans="1:12" x14ac:dyDescent="0.25">
      <c r="A70" s="2">
        <v>46091</v>
      </c>
      <c r="B70" s="3">
        <v>0</v>
      </c>
      <c r="C70" t="s">
        <v>19590</v>
      </c>
      <c r="D70" t="s">
        <v>19591</v>
      </c>
      <c r="E70" t="s">
        <v>26</v>
      </c>
      <c r="F70" t="s">
        <v>16361</v>
      </c>
      <c r="G70" t="s">
        <v>16362</v>
      </c>
      <c r="H70" t="s">
        <v>12241</v>
      </c>
      <c r="I70" t="s">
        <v>12242</v>
      </c>
      <c r="J70" t="s">
        <v>19585</v>
      </c>
      <c r="K70" t="str">
        <f>+_xlfn.XLOOKUP(Tabell1[[#This Row],[Regnr]],Tabell13[Regnr],Tabell13[Diagnose],"")</f>
        <v/>
      </c>
      <c r="L70" t="str">
        <f>+_xlfn.XLOOKUP(Tabell1[[#This Row],[Regnr]],Tabell3[Regnr],Tabell3[DiagnoseÅr],"")</f>
        <v/>
      </c>
    </row>
    <row r="71" spans="1:12" x14ac:dyDescent="0.25">
      <c r="A71" s="2">
        <v>46091</v>
      </c>
      <c r="B71" s="3">
        <v>0</v>
      </c>
      <c r="C71" t="s">
        <v>19592</v>
      </c>
      <c r="D71" t="s">
        <v>19593</v>
      </c>
      <c r="E71" t="s">
        <v>10</v>
      </c>
      <c r="F71" t="s">
        <v>16361</v>
      </c>
      <c r="G71" t="s">
        <v>16362</v>
      </c>
      <c r="H71" t="s">
        <v>12241</v>
      </c>
      <c r="I71" t="s">
        <v>12242</v>
      </c>
      <c r="J71" t="s">
        <v>19585</v>
      </c>
      <c r="K71" t="str">
        <f>+_xlfn.XLOOKUP(Tabell1[[#This Row],[Regnr]],Tabell13[Regnr],Tabell13[Diagnose],"")</f>
        <v/>
      </c>
      <c r="L71" t="str">
        <f>+_xlfn.XLOOKUP(Tabell1[[#This Row],[Regnr]],Tabell3[Regnr],Tabell3[DiagnoseÅr],"")</f>
        <v/>
      </c>
    </row>
    <row r="72" spans="1:12" x14ac:dyDescent="0.25">
      <c r="A72" s="2">
        <v>46089</v>
      </c>
      <c r="B72" s="3">
        <v>0</v>
      </c>
      <c r="C72" t="s">
        <v>19560</v>
      </c>
      <c r="D72" t="s">
        <v>19561</v>
      </c>
      <c r="E72" t="s">
        <v>26</v>
      </c>
      <c r="F72" t="s">
        <v>12280</v>
      </c>
      <c r="G72" t="s">
        <v>12281</v>
      </c>
      <c r="H72" t="s">
        <v>13563</v>
      </c>
      <c r="I72" t="s">
        <v>13564</v>
      </c>
      <c r="J72" t="s">
        <v>19562</v>
      </c>
      <c r="K72" t="str">
        <f>+_xlfn.XLOOKUP(Tabell1[[#This Row],[Regnr]],Tabell13[Regnr],Tabell13[Diagnose],"")</f>
        <v/>
      </c>
      <c r="L72" t="str">
        <f>+_xlfn.XLOOKUP(Tabell1[[#This Row],[Regnr]],Tabell3[Regnr],Tabell3[DiagnoseÅr],"")</f>
        <v/>
      </c>
    </row>
    <row r="73" spans="1:12" x14ac:dyDescent="0.25">
      <c r="A73" s="2">
        <v>46089</v>
      </c>
      <c r="B73" s="3">
        <v>0</v>
      </c>
      <c r="C73" t="s">
        <v>19563</v>
      </c>
      <c r="D73" t="s">
        <v>19564</v>
      </c>
      <c r="E73" t="s">
        <v>26</v>
      </c>
      <c r="F73" t="s">
        <v>12280</v>
      </c>
      <c r="G73" t="s">
        <v>12281</v>
      </c>
      <c r="H73" t="s">
        <v>13563</v>
      </c>
      <c r="I73" t="s">
        <v>13564</v>
      </c>
      <c r="J73" t="s">
        <v>19562</v>
      </c>
      <c r="K73" t="str">
        <f>+_xlfn.XLOOKUP(Tabell1[[#This Row],[Regnr]],Tabell13[Regnr],Tabell13[Diagnose],"")</f>
        <v/>
      </c>
      <c r="L73" t="str">
        <f>+_xlfn.XLOOKUP(Tabell1[[#This Row],[Regnr]],Tabell3[Regnr],Tabell3[DiagnoseÅr],"")</f>
        <v/>
      </c>
    </row>
    <row r="74" spans="1:12" x14ac:dyDescent="0.25">
      <c r="A74" s="2">
        <v>46089</v>
      </c>
      <c r="B74" s="3">
        <v>0</v>
      </c>
      <c r="C74" t="s">
        <v>19565</v>
      </c>
      <c r="D74" t="s">
        <v>19566</v>
      </c>
      <c r="E74" t="s">
        <v>26</v>
      </c>
      <c r="F74" t="s">
        <v>12280</v>
      </c>
      <c r="G74" t="s">
        <v>12281</v>
      </c>
      <c r="H74" t="s">
        <v>13563</v>
      </c>
      <c r="I74" t="s">
        <v>13564</v>
      </c>
      <c r="J74" t="s">
        <v>19562</v>
      </c>
      <c r="K74" t="str">
        <f>+_xlfn.XLOOKUP(Tabell1[[#This Row],[Regnr]],Tabell13[Regnr],Tabell13[Diagnose],"")</f>
        <v/>
      </c>
      <c r="L74" t="str">
        <f>+_xlfn.XLOOKUP(Tabell1[[#This Row],[Regnr]],Tabell3[Regnr],Tabell3[DiagnoseÅr],"")</f>
        <v/>
      </c>
    </row>
    <row r="75" spans="1:12" x14ac:dyDescent="0.25">
      <c r="A75" s="2">
        <v>46089</v>
      </c>
      <c r="B75" s="3">
        <v>0</v>
      </c>
      <c r="C75" t="s">
        <v>19567</v>
      </c>
      <c r="D75" t="s">
        <v>19568</v>
      </c>
      <c r="E75" t="s">
        <v>10</v>
      </c>
      <c r="F75" t="s">
        <v>12280</v>
      </c>
      <c r="G75" t="s">
        <v>12281</v>
      </c>
      <c r="H75" t="s">
        <v>13563</v>
      </c>
      <c r="I75" t="s">
        <v>13564</v>
      </c>
      <c r="J75" t="s">
        <v>19562</v>
      </c>
      <c r="K75" t="str">
        <f>+_xlfn.XLOOKUP(Tabell1[[#This Row],[Regnr]],Tabell13[Regnr],Tabell13[Diagnose],"")</f>
        <v/>
      </c>
      <c r="L75" t="str">
        <f>+_xlfn.XLOOKUP(Tabell1[[#This Row],[Regnr]],Tabell3[Regnr],Tabell3[DiagnoseÅr],"")</f>
        <v/>
      </c>
    </row>
    <row r="76" spans="1:12" x14ac:dyDescent="0.25">
      <c r="A76" s="2">
        <v>46087</v>
      </c>
      <c r="B76" s="3">
        <v>1.584625244140625</v>
      </c>
      <c r="C76" t="s">
        <v>19548</v>
      </c>
      <c r="D76" t="s">
        <v>19549</v>
      </c>
      <c r="E76" t="s">
        <v>26</v>
      </c>
      <c r="F76" t="s">
        <v>16594</v>
      </c>
      <c r="G76" t="s">
        <v>16595</v>
      </c>
      <c r="H76" t="s">
        <v>15577</v>
      </c>
      <c r="I76" t="s">
        <v>15578</v>
      </c>
      <c r="J76" t="s">
        <v>15432</v>
      </c>
      <c r="K76" t="str">
        <f>+_xlfn.XLOOKUP(Tabell1[[#This Row],[Regnr]],Tabell13[Regnr],Tabell13[Diagnose],"")</f>
        <v/>
      </c>
      <c r="L76" t="str">
        <f>+_xlfn.XLOOKUP(Tabell1[[#This Row],[Regnr]],Tabell3[Regnr],Tabell3[DiagnoseÅr],"")</f>
        <v/>
      </c>
    </row>
    <row r="77" spans="1:12" x14ac:dyDescent="0.25">
      <c r="A77" s="2">
        <v>46087</v>
      </c>
      <c r="B77" s="3">
        <v>1.584625244140625</v>
      </c>
      <c r="C77" t="s">
        <v>19550</v>
      </c>
      <c r="D77" t="s">
        <v>19551</v>
      </c>
      <c r="E77" t="s">
        <v>26</v>
      </c>
      <c r="F77" t="s">
        <v>16594</v>
      </c>
      <c r="G77" t="s">
        <v>16595</v>
      </c>
      <c r="H77" t="s">
        <v>15577</v>
      </c>
      <c r="I77" t="s">
        <v>15578</v>
      </c>
      <c r="J77" t="s">
        <v>15432</v>
      </c>
      <c r="K77" t="str">
        <f>+_xlfn.XLOOKUP(Tabell1[[#This Row],[Regnr]],Tabell13[Regnr],Tabell13[Diagnose],"")</f>
        <v/>
      </c>
      <c r="L77" t="str">
        <f>+_xlfn.XLOOKUP(Tabell1[[#This Row],[Regnr]],Tabell3[Regnr],Tabell3[DiagnoseÅr],"")</f>
        <v/>
      </c>
    </row>
    <row r="78" spans="1:12" x14ac:dyDescent="0.25">
      <c r="A78" s="2">
        <v>46087</v>
      </c>
      <c r="B78" s="3">
        <v>1.584625244140625</v>
      </c>
      <c r="C78" t="s">
        <v>19552</v>
      </c>
      <c r="D78" t="s">
        <v>19553</v>
      </c>
      <c r="E78" t="s">
        <v>26</v>
      </c>
      <c r="F78" t="s">
        <v>16594</v>
      </c>
      <c r="G78" t="s">
        <v>16595</v>
      </c>
      <c r="H78" t="s">
        <v>15577</v>
      </c>
      <c r="I78" t="s">
        <v>15578</v>
      </c>
      <c r="J78" t="s">
        <v>15432</v>
      </c>
      <c r="K78" t="str">
        <f>+_xlfn.XLOOKUP(Tabell1[[#This Row],[Regnr]],Tabell13[Regnr],Tabell13[Diagnose],"")</f>
        <v/>
      </c>
      <c r="L78" t="str">
        <f>+_xlfn.XLOOKUP(Tabell1[[#This Row],[Regnr]],Tabell3[Regnr],Tabell3[DiagnoseÅr],"")</f>
        <v/>
      </c>
    </row>
    <row r="79" spans="1:12" x14ac:dyDescent="0.25">
      <c r="A79" s="2">
        <v>46087</v>
      </c>
      <c r="B79" s="3">
        <v>1.584625244140625</v>
      </c>
      <c r="C79" t="s">
        <v>19554</v>
      </c>
      <c r="D79" t="s">
        <v>19555</v>
      </c>
      <c r="E79" t="s">
        <v>26</v>
      </c>
      <c r="F79" t="s">
        <v>16594</v>
      </c>
      <c r="G79" t="s">
        <v>16595</v>
      </c>
      <c r="H79" t="s">
        <v>15577</v>
      </c>
      <c r="I79" t="s">
        <v>15578</v>
      </c>
      <c r="J79" t="s">
        <v>15432</v>
      </c>
      <c r="K79" t="str">
        <f>+_xlfn.XLOOKUP(Tabell1[[#This Row],[Regnr]],Tabell13[Regnr],Tabell13[Diagnose],"")</f>
        <v/>
      </c>
      <c r="L79" t="str">
        <f>+_xlfn.XLOOKUP(Tabell1[[#This Row],[Regnr]],Tabell3[Regnr],Tabell3[DiagnoseÅr],"")</f>
        <v/>
      </c>
    </row>
    <row r="80" spans="1:12" x14ac:dyDescent="0.25">
      <c r="A80" s="2">
        <v>46087</v>
      </c>
      <c r="B80" s="3">
        <v>1.584625244140625</v>
      </c>
      <c r="C80" t="s">
        <v>19556</v>
      </c>
      <c r="D80" t="s">
        <v>19557</v>
      </c>
      <c r="E80" t="s">
        <v>10</v>
      </c>
      <c r="F80" t="s">
        <v>16594</v>
      </c>
      <c r="G80" t="s">
        <v>16595</v>
      </c>
      <c r="H80" t="s">
        <v>15577</v>
      </c>
      <c r="I80" t="s">
        <v>15578</v>
      </c>
      <c r="J80" t="s">
        <v>15432</v>
      </c>
      <c r="K80" t="str">
        <f>+_xlfn.XLOOKUP(Tabell1[[#This Row],[Regnr]],Tabell13[Regnr],Tabell13[Diagnose],"")</f>
        <v/>
      </c>
      <c r="L80" t="str">
        <f>+_xlfn.XLOOKUP(Tabell1[[#This Row],[Regnr]],Tabell3[Regnr],Tabell3[DiagnoseÅr],"")</f>
        <v/>
      </c>
    </row>
    <row r="81" spans="1:12" x14ac:dyDescent="0.25">
      <c r="A81" s="2">
        <v>46087</v>
      </c>
      <c r="B81" s="3">
        <v>1.584625244140625</v>
      </c>
      <c r="C81" t="s">
        <v>19558</v>
      </c>
      <c r="D81" t="s">
        <v>19559</v>
      </c>
      <c r="E81" t="s">
        <v>10</v>
      </c>
      <c r="F81" t="s">
        <v>16594</v>
      </c>
      <c r="G81" t="s">
        <v>16595</v>
      </c>
      <c r="H81" t="s">
        <v>15577</v>
      </c>
      <c r="I81" t="s">
        <v>15578</v>
      </c>
      <c r="J81" t="s">
        <v>15432</v>
      </c>
      <c r="K81" t="str">
        <f>+_xlfn.XLOOKUP(Tabell1[[#This Row],[Regnr]],Tabell13[Regnr],Tabell13[Diagnose],"")</f>
        <v/>
      </c>
      <c r="L81" t="str">
        <f>+_xlfn.XLOOKUP(Tabell1[[#This Row],[Regnr]],Tabell3[Regnr],Tabell3[DiagnoseÅr],"")</f>
        <v/>
      </c>
    </row>
    <row r="82" spans="1:12" x14ac:dyDescent="0.25">
      <c r="A82" s="2">
        <v>46083</v>
      </c>
      <c r="B82" s="3">
        <v>1.57470703125</v>
      </c>
      <c r="C82" t="s">
        <v>19543</v>
      </c>
      <c r="D82" t="s">
        <v>19544</v>
      </c>
      <c r="E82" t="s">
        <v>26</v>
      </c>
      <c r="F82" t="s">
        <v>14322</v>
      </c>
      <c r="G82" t="s">
        <v>14323</v>
      </c>
      <c r="H82" t="s">
        <v>12767</v>
      </c>
      <c r="I82" t="s">
        <v>12768</v>
      </c>
      <c r="J82" t="s">
        <v>19545</v>
      </c>
      <c r="K82" t="str">
        <f>+_xlfn.XLOOKUP(Tabell1[[#This Row],[Regnr]],Tabell13[Regnr],Tabell13[Diagnose],"")</f>
        <v/>
      </c>
      <c r="L82" t="str">
        <f>+_xlfn.XLOOKUP(Tabell1[[#This Row],[Regnr]],Tabell3[Regnr],Tabell3[DiagnoseÅr],"")</f>
        <v/>
      </c>
    </row>
    <row r="83" spans="1:12" x14ac:dyDescent="0.25">
      <c r="A83" s="2">
        <v>46083</v>
      </c>
      <c r="B83" s="3">
        <v>1.57470703125</v>
      </c>
      <c r="C83" t="s">
        <v>19546</v>
      </c>
      <c r="D83" t="s">
        <v>19547</v>
      </c>
      <c r="E83" t="s">
        <v>10</v>
      </c>
      <c r="F83" t="s">
        <v>14322</v>
      </c>
      <c r="G83" t="s">
        <v>14323</v>
      </c>
      <c r="H83" t="s">
        <v>12767</v>
      </c>
      <c r="I83" t="s">
        <v>12768</v>
      </c>
      <c r="J83" t="s">
        <v>19545</v>
      </c>
      <c r="K83" t="str">
        <f>+_xlfn.XLOOKUP(Tabell1[[#This Row],[Regnr]],Tabell13[Regnr],Tabell13[Diagnose],"")</f>
        <v/>
      </c>
      <c r="L83" t="str">
        <f>+_xlfn.XLOOKUP(Tabell1[[#This Row],[Regnr]],Tabell3[Regnr],Tabell3[DiagnoseÅr],"")</f>
        <v/>
      </c>
    </row>
    <row r="84" spans="1:12" x14ac:dyDescent="0.25">
      <c r="A84" s="2">
        <v>46068</v>
      </c>
      <c r="B84" s="3">
        <v>0</v>
      </c>
      <c r="C84" t="s">
        <v>19524</v>
      </c>
      <c r="D84" t="s">
        <v>19525</v>
      </c>
      <c r="E84" t="s">
        <v>26</v>
      </c>
      <c r="F84" t="s">
        <v>15904</v>
      </c>
      <c r="G84" t="s">
        <v>15905</v>
      </c>
      <c r="H84" t="s">
        <v>16243</v>
      </c>
      <c r="I84" t="s">
        <v>16244</v>
      </c>
      <c r="J84" t="s">
        <v>11772</v>
      </c>
      <c r="K84" t="str">
        <f>+_xlfn.XLOOKUP(Tabell1[[#This Row],[Regnr]],Tabell13[Regnr],Tabell13[Diagnose],"")</f>
        <v/>
      </c>
      <c r="L84" t="str">
        <f>+_xlfn.XLOOKUP(Tabell1[[#This Row],[Regnr]],Tabell3[Regnr],Tabell3[DiagnoseÅr],"")</f>
        <v/>
      </c>
    </row>
    <row r="85" spans="1:12" x14ac:dyDescent="0.25">
      <c r="A85" s="2">
        <v>46068</v>
      </c>
      <c r="B85" s="3">
        <v>0</v>
      </c>
      <c r="C85" t="s">
        <v>19526</v>
      </c>
      <c r="D85" t="s">
        <v>19527</v>
      </c>
      <c r="E85" t="s">
        <v>10</v>
      </c>
      <c r="F85" t="s">
        <v>15904</v>
      </c>
      <c r="G85" t="s">
        <v>15905</v>
      </c>
      <c r="H85" t="s">
        <v>16243</v>
      </c>
      <c r="I85" t="s">
        <v>16244</v>
      </c>
      <c r="J85" t="s">
        <v>11772</v>
      </c>
      <c r="K85" t="str">
        <f>+_xlfn.XLOOKUP(Tabell1[[#This Row],[Regnr]],Tabell13[Regnr],Tabell13[Diagnose],"")</f>
        <v/>
      </c>
      <c r="L85" t="str">
        <f>+_xlfn.XLOOKUP(Tabell1[[#This Row],[Regnr]],Tabell3[Regnr],Tabell3[DiagnoseÅr],"")</f>
        <v/>
      </c>
    </row>
    <row r="86" spans="1:12" x14ac:dyDescent="0.25">
      <c r="A86" s="2">
        <v>46068</v>
      </c>
      <c r="B86" s="3">
        <v>0</v>
      </c>
      <c r="C86" t="s">
        <v>19528</v>
      </c>
      <c r="D86" t="s">
        <v>19529</v>
      </c>
      <c r="E86" t="s">
        <v>10</v>
      </c>
      <c r="F86" t="s">
        <v>15904</v>
      </c>
      <c r="G86" t="s">
        <v>15905</v>
      </c>
      <c r="H86" t="s">
        <v>16243</v>
      </c>
      <c r="I86" t="s">
        <v>16244</v>
      </c>
      <c r="J86" t="s">
        <v>11772</v>
      </c>
      <c r="K86" t="str">
        <f>+_xlfn.XLOOKUP(Tabell1[[#This Row],[Regnr]],Tabell13[Regnr],Tabell13[Diagnose],"")</f>
        <v/>
      </c>
      <c r="L86" t="str">
        <f>+_xlfn.XLOOKUP(Tabell1[[#This Row],[Regnr]],Tabell3[Regnr],Tabell3[DiagnoseÅr],"")</f>
        <v/>
      </c>
    </row>
    <row r="87" spans="1:12" x14ac:dyDescent="0.25">
      <c r="A87" s="2">
        <v>46068</v>
      </c>
      <c r="B87" s="3">
        <v>0</v>
      </c>
      <c r="C87" t="s">
        <v>19530</v>
      </c>
      <c r="D87" t="s">
        <v>19531</v>
      </c>
      <c r="E87" t="s">
        <v>10</v>
      </c>
      <c r="F87" t="s">
        <v>15904</v>
      </c>
      <c r="G87" t="s">
        <v>15905</v>
      </c>
      <c r="H87" t="s">
        <v>16243</v>
      </c>
      <c r="I87" t="s">
        <v>16244</v>
      </c>
      <c r="J87" t="s">
        <v>11772</v>
      </c>
      <c r="K87" t="str">
        <f>+_xlfn.XLOOKUP(Tabell1[[#This Row],[Regnr]],Tabell13[Regnr],Tabell13[Diagnose],"")</f>
        <v/>
      </c>
      <c r="L87" t="str">
        <f>+_xlfn.XLOOKUP(Tabell1[[#This Row],[Regnr]],Tabell3[Regnr],Tabell3[DiagnoseÅr],"")</f>
        <v/>
      </c>
    </row>
    <row r="88" spans="1:12" x14ac:dyDescent="0.25">
      <c r="A88" s="2">
        <v>46068</v>
      </c>
      <c r="B88" s="3">
        <v>0</v>
      </c>
      <c r="C88" t="s">
        <v>19532</v>
      </c>
      <c r="D88" t="s">
        <v>19533</v>
      </c>
      <c r="E88" t="s">
        <v>26</v>
      </c>
      <c r="F88" t="s">
        <v>15904</v>
      </c>
      <c r="G88" t="s">
        <v>15905</v>
      </c>
      <c r="H88" t="s">
        <v>16243</v>
      </c>
      <c r="I88" t="s">
        <v>16244</v>
      </c>
      <c r="J88" t="s">
        <v>11772</v>
      </c>
      <c r="K88" t="str">
        <f>+_xlfn.XLOOKUP(Tabell1[[#This Row],[Regnr]],Tabell13[Regnr],Tabell13[Diagnose],"")</f>
        <v/>
      </c>
      <c r="L88" t="str">
        <f>+_xlfn.XLOOKUP(Tabell1[[#This Row],[Regnr]],Tabell3[Regnr],Tabell3[DiagnoseÅr],"")</f>
        <v/>
      </c>
    </row>
    <row r="89" spans="1:12" x14ac:dyDescent="0.25">
      <c r="A89" s="2">
        <v>46068</v>
      </c>
      <c r="B89" s="3">
        <v>0</v>
      </c>
      <c r="C89" t="s">
        <v>19534</v>
      </c>
      <c r="D89" t="s">
        <v>19535</v>
      </c>
      <c r="E89" t="s">
        <v>26</v>
      </c>
      <c r="F89" t="s">
        <v>15904</v>
      </c>
      <c r="G89" t="s">
        <v>15905</v>
      </c>
      <c r="H89" t="s">
        <v>16243</v>
      </c>
      <c r="I89" t="s">
        <v>16244</v>
      </c>
      <c r="J89" t="s">
        <v>11772</v>
      </c>
      <c r="K89" t="str">
        <f>+_xlfn.XLOOKUP(Tabell1[[#This Row],[Regnr]],Tabell13[Regnr],Tabell13[Diagnose],"")</f>
        <v/>
      </c>
      <c r="L89" t="str">
        <f>+_xlfn.XLOOKUP(Tabell1[[#This Row],[Regnr]],Tabell3[Regnr],Tabell3[DiagnoseÅr],"")</f>
        <v/>
      </c>
    </row>
    <row r="90" spans="1:12" x14ac:dyDescent="0.25">
      <c r="A90" s="2">
        <v>46068</v>
      </c>
      <c r="B90" s="3">
        <v>0</v>
      </c>
      <c r="C90" t="s">
        <v>19536</v>
      </c>
      <c r="D90" t="s">
        <v>19537</v>
      </c>
      <c r="E90" t="s">
        <v>26</v>
      </c>
      <c r="F90" t="s">
        <v>15904</v>
      </c>
      <c r="G90" t="s">
        <v>15905</v>
      </c>
      <c r="H90" t="s">
        <v>16243</v>
      </c>
      <c r="I90" t="s">
        <v>16244</v>
      </c>
      <c r="J90" t="s">
        <v>11772</v>
      </c>
      <c r="K90" t="str">
        <f>+_xlfn.XLOOKUP(Tabell1[[#This Row],[Regnr]],Tabell13[Regnr],Tabell13[Diagnose],"")</f>
        <v/>
      </c>
      <c r="L90" t="str">
        <f>+_xlfn.XLOOKUP(Tabell1[[#This Row],[Regnr]],Tabell3[Regnr],Tabell3[DiagnoseÅr],"")</f>
        <v/>
      </c>
    </row>
    <row r="91" spans="1:12" x14ac:dyDescent="0.25">
      <c r="A91" s="2">
        <v>46068</v>
      </c>
      <c r="B91" s="3">
        <v>0.78125</v>
      </c>
      <c r="C91" t="s">
        <v>19538</v>
      </c>
      <c r="D91" t="s">
        <v>19539</v>
      </c>
      <c r="E91" t="s">
        <v>26</v>
      </c>
      <c r="F91" t="s">
        <v>10445</v>
      </c>
      <c r="G91" t="s">
        <v>10446</v>
      </c>
      <c r="H91" t="s">
        <v>11970</v>
      </c>
      <c r="I91" t="s">
        <v>11971</v>
      </c>
      <c r="J91" t="s">
        <v>17683</v>
      </c>
      <c r="K91" t="str">
        <f>+_xlfn.XLOOKUP(Tabell1[[#This Row],[Regnr]],Tabell13[Regnr],Tabell13[Diagnose],"")</f>
        <v/>
      </c>
      <c r="L91" t="str">
        <f>+_xlfn.XLOOKUP(Tabell1[[#This Row],[Regnr]],Tabell3[Regnr],Tabell3[DiagnoseÅr],"")</f>
        <v/>
      </c>
    </row>
    <row r="92" spans="1:12" x14ac:dyDescent="0.25">
      <c r="A92" s="2">
        <v>46068</v>
      </c>
      <c r="B92" s="3">
        <v>0.78125</v>
      </c>
      <c r="C92" t="s">
        <v>19540</v>
      </c>
      <c r="D92" t="s">
        <v>19541</v>
      </c>
      <c r="E92" t="s">
        <v>10</v>
      </c>
      <c r="F92" t="s">
        <v>10445</v>
      </c>
      <c r="G92" t="s">
        <v>10446</v>
      </c>
      <c r="H92" t="s">
        <v>11970</v>
      </c>
      <c r="I92" t="s">
        <v>11971</v>
      </c>
      <c r="J92" t="s">
        <v>17683</v>
      </c>
      <c r="K92" t="str">
        <f>+_xlfn.XLOOKUP(Tabell1[[#This Row],[Regnr]],Tabell13[Regnr],Tabell13[Diagnose],"")</f>
        <v/>
      </c>
      <c r="L92" t="str">
        <f>+_xlfn.XLOOKUP(Tabell1[[#This Row],[Regnr]],Tabell3[Regnr],Tabell3[DiagnoseÅr],"")</f>
        <v/>
      </c>
    </row>
    <row r="93" spans="1:12" x14ac:dyDescent="0.25">
      <c r="A93" s="2">
        <v>46068</v>
      </c>
      <c r="B93" s="3">
        <v>0.78125</v>
      </c>
      <c r="C93" t="s">
        <v>19542</v>
      </c>
      <c r="D93" t="s">
        <v>10559</v>
      </c>
      <c r="E93" t="s">
        <v>26</v>
      </c>
      <c r="F93" t="s">
        <v>10445</v>
      </c>
      <c r="G93" t="s">
        <v>10446</v>
      </c>
      <c r="H93" t="s">
        <v>11970</v>
      </c>
      <c r="I93" t="s">
        <v>11971</v>
      </c>
      <c r="J93" t="s">
        <v>17683</v>
      </c>
      <c r="K93" t="str">
        <f>+_xlfn.XLOOKUP(Tabell1[[#This Row],[Regnr]],Tabell13[Regnr],Tabell13[Diagnose],"")</f>
        <v/>
      </c>
      <c r="L93" t="str">
        <f>+_xlfn.XLOOKUP(Tabell1[[#This Row],[Regnr]],Tabell3[Regnr],Tabell3[DiagnoseÅr],"")</f>
        <v/>
      </c>
    </row>
    <row r="94" spans="1:12" x14ac:dyDescent="0.25">
      <c r="A94" s="2">
        <v>46062</v>
      </c>
      <c r="B94" s="3">
        <v>3.131866455078125</v>
      </c>
      <c r="C94" t="s">
        <v>19510</v>
      </c>
      <c r="D94" t="s">
        <v>19511</v>
      </c>
      <c r="E94" t="s">
        <v>10</v>
      </c>
      <c r="F94" t="s">
        <v>10693</v>
      </c>
      <c r="G94" t="s">
        <v>10694</v>
      </c>
      <c r="H94" t="s">
        <v>11566</v>
      </c>
      <c r="I94" t="s">
        <v>11567</v>
      </c>
      <c r="J94" t="s">
        <v>14909</v>
      </c>
      <c r="K94" t="str">
        <f>+_xlfn.XLOOKUP(Tabell1[[#This Row],[Regnr]],Tabell13[Regnr],Tabell13[Diagnose],"")</f>
        <v/>
      </c>
      <c r="L94" t="str">
        <f>+_xlfn.XLOOKUP(Tabell1[[#This Row],[Regnr]],Tabell3[Regnr],Tabell3[DiagnoseÅr],"")</f>
        <v/>
      </c>
    </row>
    <row r="95" spans="1:12" x14ac:dyDescent="0.25">
      <c r="A95" s="2">
        <v>46062</v>
      </c>
      <c r="B95" s="3">
        <v>3.131866455078125</v>
      </c>
      <c r="C95" t="s">
        <v>19512</v>
      </c>
      <c r="D95" t="s">
        <v>19513</v>
      </c>
      <c r="E95" t="s">
        <v>10</v>
      </c>
      <c r="F95" t="s">
        <v>10693</v>
      </c>
      <c r="G95" t="s">
        <v>10694</v>
      </c>
      <c r="H95" t="s">
        <v>11566</v>
      </c>
      <c r="I95" t="s">
        <v>11567</v>
      </c>
      <c r="J95" t="s">
        <v>14909</v>
      </c>
      <c r="K95" t="str">
        <f>+_xlfn.XLOOKUP(Tabell1[[#This Row],[Regnr]],Tabell13[Regnr],Tabell13[Diagnose],"")</f>
        <v/>
      </c>
      <c r="L95" t="str">
        <f>+_xlfn.XLOOKUP(Tabell1[[#This Row],[Regnr]],Tabell3[Regnr],Tabell3[DiagnoseÅr],"")</f>
        <v/>
      </c>
    </row>
    <row r="96" spans="1:12" x14ac:dyDescent="0.25">
      <c r="A96" s="2">
        <v>46062</v>
      </c>
      <c r="B96" s="3">
        <v>3.131866455078125</v>
      </c>
      <c r="C96" t="s">
        <v>19514</v>
      </c>
      <c r="D96" t="s">
        <v>19515</v>
      </c>
      <c r="E96" t="s">
        <v>26</v>
      </c>
      <c r="F96" t="s">
        <v>10693</v>
      </c>
      <c r="G96" t="s">
        <v>10694</v>
      </c>
      <c r="H96" t="s">
        <v>11566</v>
      </c>
      <c r="I96" t="s">
        <v>11567</v>
      </c>
      <c r="J96" t="s">
        <v>14909</v>
      </c>
      <c r="K96" t="str">
        <f>+_xlfn.XLOOKUP(Tabell1[[#This Row],[Regnr]],Tabell13[Regnr],Tabell13[Diagnose],"")</f>
        <v/>
      </c>
      <c r="L96" t="str">
        <f>+_xlfn.XLOOKUP(Tabell1[[#This Row],[Regnr]],Tabell3[Regnr],Tabell3[DiagnoseÅr],"")</f>
        <v/>
      </c>
    </row>
    <row r="97" spans="1:12" x14ac:dyDescent="0.25">
      <c r="A97" s="2">
        <v>46062</v>
      </c>
      <c r="B97" s="3">
        <v>3.131866455078125</v>
      </c>
      <c r="C97" t="s">
        <v>19516</v>
      </c>
      <c r="D97" t="s">
        <v>19517</v>
      </c>
      <c r="E97" t="s">
        <v>26</v>
      </c>
      <c r="F97" t="s">
        <v>10693</v>
      </c>
      <c r="G97" t="s">
        <v>10694</v>
      </c>
      <c r="H97" t="s">
        <v>11566</v>
      </c>
      <c r="I97" t="s">
        <v>11567</v>
      </c>
      <c r="J97" t="s">
        <v>14909</v>
      </c>
      <c r="K97" t="str">
        <f>+_xlfn.XLOOKUP(Tabell1[[#This Row],[Regnr]],Tabell13[Regnr],Tabell13[Diagnose],"")</f>
        <v/>
      </c>
      <c r="L97" t="str">
        <f>+_xlfn.XLOOKUP(Tabell1[[#This Row],[Regnr]],Tabell3[Regnr],Tabell3[DiagnoseÅr],"")</f>
        <v/>
      </c>
    </row>
    <row r="98" spans="1:12" x14ac:dyDescent="0.25">
      <c r="A98" s="2">
        <v>46062</v>
      </c>
      <c r="B98" s="3">
        <v>3.131866455078125</v>
      </c>
      <c r="C98" t="s">
        <v>19518</v>
      </c>
      <c r="D98" t="s">
        <v>19519</v>
      </c>
      <c r="E98" t="s">
        <v>26</v>
      </c>
      <c r="F98" t="s">
        <v>10693</v>
      </c>
      <c r="G98" t="s">
        <v>10694</v>
      </c>
      <c r="H98" t="s">
        <v>11566</v>
      </c>
      <c r="I98" t="s">
        <v>11567</v>
      </c>
      <c r="J98" t="s">
        <v>14909</v>
      </c>
      <c r="K98" t="str">
        <f>+_xlfn.XLOOKUP(Tabell1[[#This Row],[Regnr]],Tabell13[Regnr],Tabell13[Diagnose],"")</f>
        <v/>
      </c>
      <c r="L98" t="str">
        <f>+_xlfn.XLOOKUP(Tabell1[[#This Row],[Regnr]],Tabell3[Regnr],Tabell3[DiagnoseÅr],"")</f>
        <v/>
      </c>
    </row>
    <row r="99" spans="1:12" x14ac:dyDescent="0.25">
      <c r="A99" s="2">
        <v>46062</v>
      </c>
      <c r="B99" s="3">
        <v>3.131866455078125</v>
      </c>
      <c r="C99" t="s">
        <v>19520</v>
      </c>
      <c r="D99" t="s">
        <v>19521</v>
      </c>
      <c r="E99" t="s">
        <v>26</v>
      </c>
      <c r="F99" t="s">
        <v>10693</v>
      </c>
      <c r="G99" t="s">
        <v>10694</v>
      </c>
      <c r="H99" t="s">
        <v>11566</v>
      </c>
      <c r="I99" t="s">
        <v>11567</v>
      </c>
      <c r="J99" t="s">
        <v>14909</v>
      </c>
      <c r="K99" t="str">
        <f>+_xlfn.XLOOKUP(Tabell1[[#This Row],[Regnr]],Tabell13[Regnr],Tabell13[Diagnose],"")</f>
        <v/>
      </c>
      <c r="L99" t="str">
        <f>+_xlfn.XLOOKUP(Tabell1[[#This Row],[Regnr]],Tabell3[Regnr],Tabell3[DiagnoseÅr],"")</f>
        <v/>
      </c>
    </row>
    <row r="100" spans="1:12" x14ac:dyDescent="0.25">
      <c r="A100" s="2">
        <v>46062</v>
      </c>
      <c r="B100" s="3">
        <v>3.131866455078125</v>
      </c>
      <c r="C100" t="s">
        <v>19522</v>
      </c>
      <c r="D100" t="s">
        <v>19523</v>
      </c>
      <c r="E100" t="s">
        <v>26</v>
      </c>
      <c r="F100" t="s">
        <v>10693</v>
      </c>
      <c r="G100" t="s">
        <v>10694</v>
      </c>
      <c r="H100" t="s">
        <v>11566</v>
      </c>
      <c r="I100" t="s">
        <v>11567</v>
      </c>
      <c r="J100" t="s">
        <v>14909</v>
      </c>
      <c r="K100" t="str">
        <f>+_xlfn.XLOOKUP(Tabell1[[#This Row],[Regnr]],Tabell13[Regnr],Tabell13[Diagnose],"")</f>
        <v/>
      </c>
      <c r="L100" t="str">
        <f>+_xlfn.XLOOKUP(Tabell1[[#This Row],[Regnr]],Tabell3[Regnr],Tabell3[DiagnoseÅr],"")</f>
        <v/>
      </c>
    </row>
    <row r="101" spans="1:12" x14ac:dyDescent="0.25">
      <c r="A101" s="2">
        <v>46061</v>
      </c>
      <c r="B101" s="3">
        <v>2.40020751953125</v>
      </c>
      <c r="C101" t="s">
        <v>19498</v>
      </c>
      <c r="D101" t="s">
        <v>19499</v>
      </c>
      <c r="E101" t="s">
        <v>26</v>
      </c>
      <c r="F101" t="s">
        <v>15508</v>
      </c>
      <c r="G101" t="s">
        <v>15509</v>
      </c>
      <c r="H101" t="s">
        <v>14165</v>
      </c>
      <c r="I101" t="s">
        <v>14166</v>
      </c>
      <c r="J101" t="s">
        <v>12252</v>
      </c>
      <c r="K101" t="str">
        <f>+_xlfn.XLOOKUP(Tabell1[[#This Row],[Regnr]],Tabell13[Regnr],Tabell13[Diagnose],"")</f>
        <v/>
      </c>
      <c r="L101" t="str">
        <f>+_xlfn.XLOOKUP(Tabell1[[#This Row],[Regnr]],Tabell3[Regnr],Tabell3[DiagnoseÅr],"")</f>
        <v/>
      </c>
    </row>
    <row r="102" spans="1:12" x14ac:dyDescent="0.25">
      <c r="A102" s="2">
        <v>46061</v>
      </c>
      <c r="B102" s="3">
        <v>2.40020751953125</v>
      </c>
      <c r="C102" t="s">
        <v>19500</v>
      </c>
      <c r="D102" t="s">
        <v>19501</v>
      </c>
      <c r="E102" t="s">
        <v>26</v>
      </c>
      <c r="F102" t="s">
        <v>15508</v>
      </c>
      <c r="G102" t="s">
        <v>15509</v>
      </c>
      <c r="H102" t="s">
        <v>14165</v>
      </c>
      <c r="I102" t="s">
        <v>14166</v>
      </c>
      <c r="J102" t="s">
        <v>12252</v>
      </c>
      <c r="K102" t="str">
        <f>+_xlfn.XLOOKUP(Tabell1[[#This Row],[Regnr]],Tabell13[Regnr],Tabell13[Diagnose],"")</f>
        <v/>
      </c>
      <c r="L102" t="str">
        <f>+_xlfn.XLOOKUP(Tabell1[[#This Row],[Regnr]],Tabell3[Regnr],Tabell3[DiagnoseÅr],"")</f>
        <v/>
      </c>
    </row>
    <row r="103" spans="1:12" x14ac:dyDescent="0.25">
      <c r="A103" s="2">
        <v>46061</v>
      </c>
      <c r="B103" s="3">
        <v>2.40020751953125</v>
      </c>
      <c r="C103" t="s">
        <v>19502</v>
      </c>
      <c r="D103" t="s">
        <v>19503</v>
      </c>
      <c r="E103" t="s">
        <v>26</v>
      </c>
      <c r="F103" t="s">
        <v>15508</v>
      </c>
      <c r="G103" t="s">
        <v>15509</v>
      </c>
      <c r="H103" t="s">
        <v>14165</v>
      </c>
      <c r="I103" t="s">
        <v>14166</v>
      </c>
      <c r="J103" t="s">
        <v>12252</v>
      </c>
      <c r="K103" t="str">
        <f>+_xlfn.XLOOKUP(Tabell1[[#This Row],[Regnr]],Tabell13[Regnr],Tabell13[Diagnose],"")</f>
        <v/>
      </c>
      <c r="L103" t="str">
        <f>+_xlfn.XLOOKUP(Tabell1[[#This Row],[Regnr]],Tabell3[Regnr],Tabell3[DiagnoseÅr],"")</f>
        <v/>
      </c>
    </row>
    <row r="104" spans="1:12" x14ac:dyDescent="0.25">
      <c r="A104" s="2">
        <v>46061</v>
      </c>
      <c r="B104" s="3">
        <v>2.40020751953125</v>
      </c>
      <c r="C104" t="s">
        <v>19504</v>
      </c>
      <c r="D104" t="s">
        <v>19505</v>
      </c>
      <c r="E104" t="s">
        <v>10</v>
      </c>
      <c r="F104" t="s">
        <v>15508</v>
      </c>
      <c r="G104" t="s">
        <v>15509</v>
      </c>
      <c r="H104" t="s">
        <v>14165</v>
      </c>
      <c r="I104" t="s">
        <v>14166</v>
      </c>
      <c r="J104" t="s">
        <v>12252</v>
      </c>
      <c r="K104" t="str">
        <f>+_xlfn.XLOOKUP(Tabell1[[#This Row],[Regnr]],Tabell13[Regnr],Tabell13[Diagnose],"")</f>
        <v/>
      </c>
      <c r="L104" t="str">
        <f>+_xlfn.XLOOKUP(Tabell1[[#This Row],[Regnr]],Tabell3[Regnr],Tabell3[DiagnoseÅr],"")</f>
        <v/>
      </c>
    </row>
    <row r="105" spans="1:12" x14ac:dyDescent="0.25">
      <c r="A105" s="2">
        <v>46061</v>
      </c>
      <c r="B105" s="3">
        <v>2.40020751953125</v>
      </c>
      <c r="C105" t="s">
        <v>19506</v>
      </c>
      <c r="D105" t="s">
        <v>19507</v>
      </c>
      <c r="E105" t="s">
        <v>10</v>
      </c>
      <c r="F105" t="s">
        <v>15508</v>
      </c>
      <c r="G105" t="s">
        <v>15509</v>
      </c>
      <c r="H105" t="s">
        <v>14165</v>
      </c>
      <c r="I105" t="s">
        <v>14166</v>
      </c>
      <c r="J105" t="s">
        <v>12252</v>
      </c>
      <c r="K105" t="str">
        <f>+_xlfn.XLOOKUP(Tabell1[[#This Row],[Regnr]],Tabell13[Regnr],Tabell13[Diagnose],"")</f>
        <v/>
      </c>
      <c r="L105" t="str">
        <f>+_xlfn.XLOOKUP(Tabell1[[#This Row],[Regnr]],Tabell3[Regnr],Tabell3[DiagnoseÅr],"")</f>
        <v/>
      </c>
    </row>
    <row r="106" spans="1:12" x14ac:dyDescent="0.25">
      <c r="A106" s="2">
        <v>46061</v>
      </c>
      <c r="B106" s="3">
        <v>2.40020751953125</v>
      </c>
      <c r="C106" t="s">
        <v>19508</v>
      </c>
      <c r="D106" t="s">
        <v>19509</v>
      </c>
      <c r="E106" t="s">
        <v>10</v>
      </c>
      <c r="F106" t="s">
        <v>15508</v>
      </c>
      <c r="G106" t="s">
        <v>15509</v>
      </c>
      <c r="H106" t="s">
        <v>14165</v>
      </c>
      <c r="I106" t="s">
        <v>14166</v>
      </c>
      <c r="J106" t="s">
        <v>12252</v>
      </c>
      <c r="K106" t="str">
        <f>+_xlfn.XLOOKUP(Tabell1[[#This Row],[Regnr]],Tabell13[Regnr],Tabell13[Diagnose],"")</f>
        <v/>
      </c>
      <c r="L106" t="str">
        <f>+_xlfn.XLOOKUP(Tabell1[[#This Row],[Regnr]],Tabell3[Regnr],Tabell3[DiagnoseÅr],"")</f>
        <v/>
      </c>
    </row>
    <row r="107" spans="1:12" x14ac:dyDescent="0.25">
      <c r="A107" s="2">
        <v>46058</v>
      </c>
      <c r="B107" s="3">
        <v>0</v>
      </c>
      <c r="C107" t="s">
        <v>19488</v>
      </c>
      <c r="D107" t="s">
        <v>19489</v>
      </c>
      <c r="E107" t="s">
        <v>10</v>
      </c>
      <c r="F107" t="s">
        <v>15585</v>
      </c>
      <c r="G107" t="s">
        <v>15586</v>
      </c>
      <c r="H107" t="s">
        <v>16132</v>
      </c>
      <c r="I107" t="s">
        <v>16133</v>
      </c>
      <c r="J107" t="s">
        <v>12252</v>
      </c>
      <c r="K107" t="str">
        <f>+_xlfn.XLOOKUP(Tabell1[[#This Row],[Regnr]],Tabell13[Regnr],Tabell13[Diagnose],"")</f>
        <v/>
      </c>
      <c r="L107" t="str">
        <f>+_xlfn.XLOOKUP(Tabell1[[#This Row],[Regnr]],Tabell3[Regnr],Tabell3[DiagnoseÅr],"")</f>
        <v/>
      </c>
    </row>
    <row r="108" spans="1:12" x14ac:dyDescent="0.25">
      <c r="A108" s="2">
        <v>46058</v>
      </c>
      <c r="B108" s="3">
        <v>0</v>
      </c>
      <c r="C108" t="s">
        <v>19490</v>
      </c>
      <c r="D108" t="s">
        <v>19491</v>
      </c>
      <c r="E108" t="s">
        <v>10</v>
      </c>
      <c r="F108" t="s">
        <v>15585</v>
      </c>
      <c r="G108" t="s">
        <v>15586</v>
      </c>
      <c r="H108" t="s">
        <v>16132</v>
      </c>
      <c r="I108" t="s">
        <v>16133</v>
      </c>
      <c r="J108" t="s">
        <v>12252</v>
      </c>
      <c r="K108" t="str">
        <f>+_xlfn.XLOOKUP(Tabell1[[#This Row],[Regnr]],Tabell13[Regnr],Tabell13[Diagnose],"")</f>
        <v/>
      </c>
      <c r="L108" t="str">
        <f>+_xlfn.XLOOKUP(Tabell1[[#This Row],[Regnr]],Tabell3[Regnr],Tabell3[DiagnoseÅr],"")</f>
        <v/>
      </c>
    </row>
    <row r="109" spans="1:12" x14ac:dyDescent="0.25">
      <c r="A109" s="2">
        <v>46058</v>
      </c>
      <c r="B109" s="3">
        <v>0</v>
      </c>
      <c r="C109" t="s">
        <v>19492</v>
      </c>
      <c r="D109" t="s">
        <v>19493</v>
      </c>
      <c r="E109" t="s">
        <v>10</v>
      </c>
      <c r="F109" t="s">
        <v>15585</v>
      </c>
      <c r="G109" t="s">
        <v>15586</v>
      </c>
      <c r="H109" t="s">
        <v>16132</v>
      </c>
      <c r="I109" t="s">
        <v>16133</v>
      </c>
      <c r="J109" t="s">
        <v>12252</v>
      </c>
      <c r="K109" t="str">
        <f>+_xlfn.XLOOKUP(Tabell1[[#This Row],[Regnr]],Tabell13[Regnr],Tabell13[Diagnose],"")</f>
        <v/>
      </c>
      <c r="L109" t="str">
        <f>+_xlfn.XLOOKUP(Tabell1[[#This Row],[Regnr]],Tabell3[Regnr],Tabell3[DiagnoseÅr],"")</f>
        <v/>
      </c>
    </row>
    <row r="110" spans="1:12" x14ac:dyDescent="0.25">
      <c r="A110" s="2">
        <v>46058</v>
      </c>
      <c r="B110" s="3">
        <v>0</v>
      </c>
      <c r="C110" t="s">
        <v>19494</v>
      </c>
      <c r="D110" t="s">
        <v>19495</v>
      </c>
      <c r="E110" t="s">
        <v>10</v>
      </c>
      <c r="F110" t="s">
        <v>15585</v>
      </c>
      <c r="G110" t="s">
        <v>15586</v>
      </c>
      <c r="H110" t="s">
        <v>16132</v>
      </c>
      <c r="I110" t="s">
        <v>16133</v>
      </c>
      <c r="J110" t="s">
        <v>12252</v>
      </c>
      <c r="K110" t="str">
        <f>+_xlfn.XLOOKUP(Tabell1[[#This Row],[Regnr]],Tabell13[Regnr],Tabell13[Diagnose],"")</f>
        <v/>
      </c>
      <c r="L110" t="str">
        <f>+_xlfn.XLOOKUP(Tabell1[[#This Row],[Regnr]],Tabell3[Regnr],Tabell3[DiagnoseÅr],"")</f>
        <v/>
      </c>
    </row>
    <row r="111" spans="1:12" x14ac:dyDescent="0.25">
      <c r="A111" s="2">
        <v>46058</v>
      </c>
      <c r="B111" s="3">
        <v>0</v>
      </c>
      <c r="C111" t="s">
        <v>19496</v>
      </c>
      <c r="D111" t="s">
        <v>19497</v>
      </c>
      <c r="E111" t="s">
        <v>10</v>
      </c>
      <c r="F111" t="s">
        <v>15585</v>
      </c>
      <c r="G111" t="s">
        <v>15586</v>
      </c>
      <c r="H111" t="s">
        <v>16132</v>
      </c>
      <c r="I111" t="s">
        <v>16133</v>
      </c>
      <c r="J111" t="s">
        <v>12252</v>
      </c>
      <c r="K111" t="str">
        <f>+_xlfn.XLOOKUP(Tabell1[[#This Row],[Regnr]],Tabell13[Regnr],Tabell13[Diagnose],"")</f>
        <v/>
      </c>
      <c r="L111" t="str">
        <f>+_xlfn.XLOOKUP(Tabell1[[#This Row],[Regnr]],Tabell3[Regnr],Tabell3[DiagnoseÅr],"")</f>
        <v/>
      </c>
    </row>
    <row r="112" spans="1:12" x14ac:dyDescent="0.25">
      <c r="A112" s="2">
        <v>46055</v>
      </c>
      <c r="B112" s="3">
        <v>0.1953125</v>
      </c>
      <c r="C112" t="s">
        <v>19472</v>
      </c>
      <c r="D112" t="s">
        <v>19473</v>
      </c>
      <c r="E112" t="s">
        <v>10</v>
      </c>
      <c r="F112" t="s">
        <v>13825</v>
      </c>
      <c r="G112" t="s">
        <v>13826</v>
      </c>
      <c r="H112" t="s">
        <v>11016</v>
      </c>
      <c r="I112" t="s">
        <v>11017</v>
      </c>
      <c r="J112" t="s">
        <v>18025</v>
      </c>
      <c r="K112" t="str">
        <f>+_xlfn.XLOOKUP(Tabell1[[#This Row],[Regnr]],Tabell13[Regnr],Tabell13[Diagnose],"")</f>
        <v/>
      </c>
      <c r="L112" t="str">
        <f>+_xlfn.XLOOKUP(Tabell1[[#This Row],[Regnr]],Tabell3[Regnr],Tabell3[DiagnoseÅr],"")</f>
        <v/>
      </c>
    </row>
    <row r="113" spans="1:12" x14ac:dyDescent="0.25">
      <c r="A113" s="2">
        <v>46055</v>
      </c>
      <c r="B113" s="3">
        <v>0.1953125</v>
      </c>
      <c r="C113" t="s">
        <v>19474</v>
      </c>
      <c r="D113" t="s">
        <v>19475</v>
      </c>
      <c r="E113" t="s">
        <v>10</v>
      </c>
      <c r="F113" t="s">
        <v>13825</v>
      </c>
      <c r="G113" t="s">
        <v>13826</v>
      </c>
      <c r="H113" t="s">
        <v>11016</v>
      </c>
      <c r="I113" t="s">
        <v>11017</v>
      </c>
      <c r="J113" t="s">
        <v>18025</v>
      </c>
      <c r="K113" t="str">
        <f>+_xlfn.XLOOKUP(Tabell1[[#This Row],[Regnr]],Tabell13[Regnr],Tabell13[Diagnose],"")</f>
        <v/>
      </c>
      <c r="L113" t="str">
        <f>+_xlfn.XLOOKUP(Tabell1[[#This Row],[Regnr]],Tabell3[Regnr],Tabell3[DiagnoseÅr],"")</f>
        <v/>
      </c>
    </row>
    <row r="114" spans="1:12" x14ac:dyDescent="0.25">
      <c r="A114" s="2">
        <v>46055</v>
      </c>
      <c r="B114" s="3">
        <v>0.1953125</v>
      </c>
      <c r="C114" t="s">
        <v>19476</v>
      </c>
      <c r="D114" t="s">
        <v>19477</v>
      </c>
      <c r="E114" t="s">
        <v>10</v>
      </c>
      <c r="F114" t="s">
        <v>13825</v>
      </c>
      <c r="G114" t="s">
        <v>13826</v>
      </c>
      <c r="H114" t="s">
        <v>11016</v>
      </c>
      <c r="I114" t="s">
        <v>11017</v>
      </c>
      <c r="J114" t="s">
        <v>18025</v>
      </c>
      <c r="K114" t="str">
        <f>+_xlfn.XLOOKUP(Tabell1[[#This Row],[Regnr]],Tabell13[Regnr],Tabell13[Diagnose],"")</f>
        <v/>
      </c>
      <c r="L114" t="str">
        <f>+_xlfn.XLOOKUP(Tabell1[[#This Row],[Regnr]],Tabell3[Regnr],Tabell3[DiagnoseÅr],"")</f>
        <v/>
      </c>
    </row>
    <row r="115" spans="1:12" x14ac:dyDescent="0.25">
      <c r="A115" s="2">
        <v>46055</v>
      </c>
      <c r="B115" s="3">
        <v>0.1953125</v>
      </c>
      <c r="C115" t="s">
        <v>19478</v>
      </c>
      <c r="D115" t="s">
        <v>19479</v>
      </c>
      <c r="E115" t="s">
        <v>26</v>
      </c>
      <c r="F115" t="s">
        <v>13825</v>
      </c>
      <c r="G115" t="s">
        <v>13826</v>
      </c>
      <c r="H115" t="s">
        <v>11016</v>
      </c>
      <c r="I115" t="s">
        <v>11017</v>
      </c>
      <c r="J115" t="s">
        <v>18025</v>
      </c>
      <c r="K115" t="str">
        <f>+_xlfn.XLOOKUP(Tabell1[[#This Row],[Regnr]],Tabell13[Regnr],Tabell13[Diagnose],"")</f>
        <v/>
      </c>
      <c r="L115" t="str">
        <f>+_xlfn.XLOOKUP(Tabell1[[#This Row],[Regnr]],Tabell3[Regnr],Tabell3[DiagnoseÅr],"")</f>
        <v/>
      </c>
    </row>
    <row r="116" spans="1:12" x14ac:dyDescent="0.25">
      <c r="A116" s="2">
        <v>46055</v>
      </c>
      <c r="B116" s="3">
        <v>0.1953125</v>
      </c>
      <c r="C116" t="s">
        <v>19480</v>
      </c>
      <c r="D116" t="s">
        <v>19481</v>
      </c>
      <c r="E116" t="s">
        <v>26</v>
      </c>
      <c r="F116" t="s">
        <v>13825</v>
      </c>
      <c r="G116" t="s">
        <v>13826</v>
      </c>
      <c r="H116" t="s">
        <v>11016</v>
      </c>
      <c r="I116" t="s">
        <v>11017</v>
      </c>
      <c r="J116" t="s">
        <v>18025</v>
      </c>
      <c r="K116" t="str">
        <f>+_xlfn.XLOOKUP(Tabell1[[#This Row],[Regnr]],Tabell13[Regnr],Tabell13[Diagnose],"")</f>
        <v/>
      </c>
      <c r="L116" t="str">
        <f>+_xlfn.XLOOKUP(Tabell1[[#This Row],[Regnr]],Tabell3[Regnr],Tabell3[DiagnoseÅr],"")</f>
        <v/>
      </c>
    </row>
    <row r="117" spans="1:12" x14ac:dyDescent="0.25">
      <c r="A117" s="2">
        <v>46055</v>
      </c>
      <c r="B117" s="3">
        <v>0.1953125</v>
      </c>
      <c r="C117" t="s">
        <v>19482</v>
      </c>
      <c r="D117" t="s">
        <v>19483</v>
      </c>
      <c r="E117" t="s">
        <v>26</v>
      </c>
      <c r="F117" t="s">
        <v>13825</v>
      </c>
      <c r="G117" t="s">
        <v>13826</v>
      </c>
      <c r="H117" t="s">
        <v>11016</v>
      </c>
      <c r="I117" t="s">
        <v>11017</v>
      </c>
      <c r="J117" t="s">
        <v>18025</v>
      </c>
      <c r="K117" t="str">
        <f>+_xlfn.XLOOKUP(Tabell1[[#This Row],[Regnr]],Tabell13[Regnr],Tabell13[Diagnose],"")</f>
        <v/>
      </c>
      <c r="L117" t="str">
        <f>+_xlfn.XLOOKUP(Tabell1[[#This Row],[Regnr]],Tabell3[Regnr],Tabell3[DiagnoseÅr],"")</f>
        <v/>
      </c>
    </row>
    <row r="118" spans="1:12" x14ac:dyDescent="0.25">
      <c r="A118" s="2">
        <v>46055</v>
      </c>
      <c r="B118" s="3">
        <v>0.1953125</v>
      </c>
      <c r="C118" t="s">
        <v>19484</v>
      </c>
      <c r="D118" t="s">
        <v>19485</v>
      </c>
      <c r="E118" t="s">
        <v>26</v>
      </c>
      <c r="F118" t="s">
        <v>13825</v>
      </c>
      <c r="G118" t="s">
        <v>13826</v>
      </c>
      <c r="H118" t="s">
        <v>11016</v>
      </c>
      <c r="I118" t="s">
        <v>11017</v>
      </c>
      <c r="J118" t="s">
        <v>18025</v>
      </c>
      <c r="K118" t="str">
        <f>+_xlfn.XLOOKUP(Tabell1[[#This Row],[Regnr]],Tabell13[Regnr],Tabell13[Diagnose],"")</f>
        <v/>
      </c>
      <c r="L118" t="str">
        <f>+_xlfn.XLOOKUP(Tabell1[[#This Row],[Regnr]],Tabell3[Regnr],Tabell3[DiagnoseÅr],"")</f>
        <v/>
      </c>
    </row>
    <row r="119" spans="1:12" x14ac:dyDescent="0.25">
      <c r="A119" s="2">
        <v>46055</v>
      </c>
      <c r="B119" s="3">
        <v>0.1953125</v>
      </c>
      <c r="C119" t="s">
        <v>19486</v>
      </c>
      <c r="D119" t="s">
        <v>19487</v>
      </c>
      <c r="E119" t="s">
        <v>26</v>
      </c>
      <c r="F119" t="s">
        <v>13825</v>
      </c>
      <c r="G119" t="s">
        <v>13826</v>
      </c>
      <c r="H119" t="s">
        <v>11016</v>
      </c>
      <c r="I119" t="s">
        <v>11017</v>
      </c>
      <c r="J119" t="s">
        <v>18025</v>
      </c>
      <c r="K119" t="str">
        <f>+_xlfn.XLOOKUP(Tabell1[[#This Row],[Regnr]],Tabell13[Regnr],Tabell13[Diagnose],"")</f>
        <v/>
      </c>
      <c r="L119" t="str">
        <f>+_xlfn.XLOOKUP(Tabell1[[#This Row],[Regnr]],Tabell3[Regnr],Tabell3[DiagnoseÅr],"")</f>
        <v/>
      </c>
    </row>
    <row r="120" spans="1:12" x14ac:dyDescent="0.25">
      <c r="A120" s="2">
        <v>46046</v>
      </c>
      <c r="B120" s="3">
        <v>0</v>
      </c>
      <c r="C120" t="s">
        <v>19460</v>
      </c>
      <c r="D120" t="s">
        <v>19461</v>
      </c>
      <c r="E120" t="s">
        <v>10</v>
      </c>
      <c r="F120" t="s">
        <v>15409</v>
      </c>
      <c r="G120" t="s">
        <v>15410</v>
      </c>
      <c r="H120" t="s">
        <v>12991</v>
      </c>
      <c r="I120" t="s">
        <v>12992</v>
      </c>
      <c r="J120" t="s">
        <v>10136</v>
      </c>
      <c r="K120" t="str">
        <f>+_xlfn.XLOOKUP(Tabell1[[#This Row],[Regnr]],Tabell13[Regnr],Tabell13[Diagnose],"")</f>
        <v/>
      </c>
      <c r="L120" t="str">
        <f>+_xlfn.XLOOKUP(Tabell1[[#This Row],[Regnr]],Tabell3[Regnr],Tabell3[DiagnoseÅr],"")</f>
        <v/>
      </c>
    </row>
    <row r="121" spans="1:12" x14ac:dyDescent="0.25">
      <c r="A121" s="2">
        <v>46046</v>
      </c>
      <c r="B121" s="3">
        <v>0</v>
      </c>
      <c r="C121" t="s">
        <v>19462</v>
      </c>
      <c r="D121" t="s">
        <v>19463</v>
      </c>
      <c r="E121" t="s">
        <v>10</v>
      </c>
      <c r="F121" t="s">
        <v>15409</v>
      </c>
      <c r="G121" t="s">
        <v>15410</v>
      </c>
      <c r="H121" t="s">
        <v>12991</v>
      </c>
      <c r="I121" t="s">
        <v>12992</v>
      </c>
      <c r="J121" t="s">
        <v>10136</v>
      </c>
      <c r="K121" t="str">
        <f>+_xlfn.XLOOKUP(Tabell1[[#This Row],[Regnr]],Tabell13[Regnr],Tabell13[Diagnose],"")</f>
        <v/>
      </c>
      <c r="L121" t="str">
        <f>+_xlfn.XLOOKUP(Tabell1[[#This Row],[Regnr]],Tabell3[Regnr],Tabell3[DiagnoseÅr],"")</f>
        <v/>
      </c>
    </row>
    <row r="122" spans="1:12" x14ac:dyDescent="0.25">
      <c r="A122" s="2">
        <v>46046</v>
      </c>
      <c r="B122" s="3">
        <v>0</v>
      </c>
      <c r="C122" t="s">
        <v>19464</v>
      </c>
      <c r="D122" t="s">
        <v>19465</v>
      </c>
      <c r="E122" t="s">
        <v>26</v>
      </c>
      <c r="F122" t="s">
        <v>15409</v>
      </c>
      <c r="G122" t="s">
        <v>15410</v>
      </c>
      <c r="H122" t="s">
        <v>12991</v>
      </c>
      <c r="I122" t="s">
        <v>12992</v>
      </c>
      <c r="J122" t="s">
        <v>10136</v>
      </c>
      <c r="K122" t="str">
        <f>+_xlfn.XLOOKUP(Tabell1[[#This Row],[Regnr]],Tabell13[Regnr],Tabell13[Diagnose],"")</f>
        <v/>
      </c>
      <c r="L122" t="str">
        <f>+_xlfn.XLOOKUP(Tabell1[[#This Row],[Regnr]],Tabell3[Regnr],Tabell3[DiagnoseÅr],"")</f>
        <v/>
      </c>
    </row>
    <row r="123" spans="1:12" x14ac:dyDescent="0.25">
      <c r="A123" s="2">
        <v>46046</v>
      </c>
      <c r="B123" s="3">
        <v>0</v>
      </c>
      <c r="C123" t="s">
        <v>19466</v>
      </c>
      <c r="D123" t="s">
        <v>19467</v>
      </c>
      <c r="E123" t="s">
        <v>26</v>
      </c>
      <c r="F123" t="s">
        <v>15409</v>
      </c>
      <c r="G123" t="s">
        <v>15410</v>
      </c>
      <c r="H123" t="s">
        <v>12991</v>
      </c>
      <c r="I123" t="s">
        <v>12992</v>
      </c>
      <c r="J123" t="s">
        <v>10136</v>
      </c>
      <c r="K123" t="str">
        <f>+_xlfn.XLOOKUP(Tabell1[[#This Row],[Regnr]],Tabell13[Regnr],Tabell13[Diagnose],"")</f>
        <v/>
      </c>
      <c r="L123" t="str">
        <f>+_xlfn.XLOOKUP(Tabell1[[#This Row],[Regnr]],Tabell3[Regnr],Tabell3[DiagnoseÅr],"")</f>
        <v/>
      </c>
    </row>
    <row r="124" spans="1:12" x14ac:dyDescent="0.25">
      <c r="A124" s="2">
        <v>46046</v>
      </c>
      <c r="B124" s="3">
        <v>0</v>
      </c>
      <c r="C124" t="s">
        <v>19468</v>
      </c>
      <c r="D124" t="s">
        <v>19469</v>
      </c>
      <c r="E124" t="s">
        <v>10</v>
      </c>
      <c r="F124" t="s">
        <v>15409</v>
      </c>
      <c r="G124" t="s">
        <v>15410</v>
      </c>
      <c r="H124" t="s">
        <v>12991</v>
      </c>
      <c r="I124" t="s">
        <v>12992</v>
      </c>
      <c r="J124" t="s">
        <v>10136</v>
      </c>
      <c r="K124" t="str">
        <f>+_xlfn.XLOOKUP(Tabell1[[#This Row],[Regnr]],Tabell13[Regnr],Tabell13[Diagnose],"")</f>
        <v/>
      </c>
      <c r="L124" t="str">
        <f>+_xlfn.XLOOKUP(Tabell1[[#This Row],[Regnr]],Tabell3[Regnr],Tabell3[DiagnoseÅr],"")</f>
        <v/>
      </c>
    </row>
    <row r="125" spans="1:12" x14ac:dyDescent="0.25">
      <c r="A125" s="2">
        <v>46046</v>
      </c>
      <c r="B125" s="3">
        <v>0</v>
      </c>
      <c r="C125" t="s">
        <v>19470</v>
      </c>
      <c r="D125" t="s">
        <v>19471</v>
      </c>
      <c r="E125" t="s">
        <v>26</v>
      </c>
      <c r="F125" t="s">
        <v>15409</v>
      </c>
      <c r="G125" t="s">
        <v>15410</v>
      </c>
      <c r="H125" t="s">
        <v>12991</v>
      </c>
      <c r="I125" t="s">
        <v>12992</v>
      </c>
      <c r="J125" t="s">
        <v>10136</v>
      </c>
      <c r="K125" t="str">
        <f>+_xlfn.XLOOKUP(Tabell1[[#This Row],[Regnr]],Tabell13[Regnr],Tabell13[Diagnose],"")</f>
        <v/>
      </c>
      <c r="L125" t="str">
        <f>+_xlfn.XLOOKUP(Tabell1[[#This Row],[Regnr]],Tabell3[Regnr],Tabell3[DiagnoseÅr],"")</f>
        <v/>
      </c>
    </row>
    <row r="126" spans="1:12" x14ac:dyDescent="0.25">
      <c r="A126" s="2">
        <v>46045</v>
      </c>
      <c r="B126" s="3">
        <v>0</v>
      </c>
      <c r="C126" t="s">
        <v>19450</v>
      </c>
      <c r="D126" t="s">
        <v>19451</v>
      </c>
      <c r="E126" t="s">
        <v>26</v>
      </c>
      <c r="F126" t="s">
        <v>12306</v>
      </c>
      <c r="G126" t="s">
        <v>12307</v>
      </c>
      <c r="H126" t="s">
        <v>17066</v>
      </c>
      <c r="I126" t="s">
        <v>17067</v>
      </c>
      <c r="J126" t="s">
        <v>18025</v>
      </c>
      <c r="K126" t="str">
        <f>+_xlfn.XLOOKUP(Tabell1[[#This Row],[Regnr]],Tabell13[Regnr],Tabell13[Diagnose],"")</f>
        <v/>
      </c>
      <c r="L126" t="str">
        <f>+_xlfn.XLOOKUP(Tabell1[[#This Row],[Regnr]],Tabell3[Regnr],Tabell3[DiagnoseÅr],"")</f>
        <v/>
      </c>
    </row>
    <row r="127" spans="1:12" x14ac:dyDescent="0.25">
      <c r="A127" s="2">
        <v>46045</v>
      </c>
      <c r="B127" s="3">
        <v>0</v>
      </c>
      <c r="C127" t="s">
        <v>19452</v>
      </c>
      <c r="D127" t="s">
        <v>19453</v>
      </c>
      <c r="E127" t="s">
        <v>26</v>
      </c>
      <c r="F127" t="s">
        <v>12306</v>
      </c>
      <c r="G127" t="s">
        <v>12307</v>
      </c>
      <c r="H127" t="s">
        <v>17066</v>
      </c>
      <c r="I127" t="s">
        <v>17067</v>
      </c>
      <c r="J127" t="s">
        <v>18025</v>
      </c>
      <c r="K127" t="str">
        <f>+_xlfn.XLOOKUP(Tabell1[[#This Row],[Regnr]],Tabell13[Regnr],Tabell13[Diagnose],"")</f>
        <v/>
      </c>
      <c r="L127" t="str">
        <f>+_xlfn.XLOOKUP(Tabell1[[#This Row],[Regnr]],Tabell3[Regnr],Tabell3[DiagnoseÅr],"")</f>
        <v/>
      </c>
    </row>
    <row r="128" spans="1:12" x14ac:dyDescent="0.25">
      <c r="A128" s="2">
        <v>46045</v>
      </c>
      <c r="B128" s="3">
        <v>0</v>
      </c>
      <c r="C128" t="s">
        <v>19454</v>
      </c>
      <c r="D128" t="s">
        <v>19455</v>
      </c>
      <c r="E128" t="s">
        <v>10</v>
      </c>
      <c r="F128" t="s">
        <v>12306</v>
      </c>
      <c r="G128" t="s">
        <v>12307</v>
      </c>
      <c r="H128" t="s">
        <v>17066</v>
      </c>
      <c r="I128" t="s">
        <v>17067</v>
      </c>
      <c r="J128" t="s">
        <v>18025</v>
      </c>
      <c r="K128" t="str">
        <f>+_xlfn.XLOOKUP(Tabell1[[#This Row],[Regnr]],Tabell13[Regnr],Tabell13[Diagnose],"")</f>
        <v/>
      </c>
      <c r="L128" t="str">
        <f>+_xlfn.XLOOKUP(Tabell1[[#This Row],[Regnr]],Tabell3[Regnr],Tabell3[DiagnoseÅr],"")</f>
        <v/>
      </c>
    </row>
    <row r="129" spans="1:12" x14ac:dyDescent="0.25">
      <c r="A129" s="2">
        <v>46045</v>
      </c>
      <c r="B129" s="3">
        <v>0</v>
      </c>
      <c r="C129" t="s">
        <v>19456</v>
      </c>
      <c r="D129" t="s">
        <v>19457</v>
      </c>
      <c r="E129" t="s">
        <v>10</v>
      </c>
      <c r="F129" t="s">
        <v>12306</v>
      </c>
      <c r="G129" t="s">
        <v>12307</v>
      </c>
      <c r="H129" t="s">
        <v>17066</v>
      </c>
      <c r="I129" t="s">
        <v>17067</v>
      </c>
      <c r="J129" t="s">
        <v>18025</v>
      </c>
      <c r="K129" t="str">
        <f>+_xlfn.XLOOKUP(Tabell1[[#This Row],[Regnr]],Tabell13[Regnr],Tabell13[Diagnose],"")</f>
        <v/>
      </c>
      <c r="L129" t="str">
        <f>+_xlfn.XLOOKUP(Tabell1[[#This Row],[Regnr]],Tabell3[Regnr],Tabell3[DiagnoseÅr],"")</f>
        <v/>
      </c>
    </row>
    <row r="130" spans="1:12" x14ac:dyDescent="0.25">
      <c r="A130" s="2">
        <v>46045</v>
      </c>
      <c r="B130" s="3">
        <v>0</v>
      </c>
      <c r="C130" t="s">
        <v>19458</v>
      </c>
      <c r="D130" t="s">
        <v>19459</v>
      </c>
      <c r="E130" t="s">
        <v>26</v>
      </c>
      <c r="F130" t="s">
        <v>12306</v>
      </c>
      <c r="G130" t="s">
        <v>12307</v>
      </c>
      <c r="H130" t="s">
        <v>17066</v>
      </c>
      <c r="I130" t="s">
        <v>17067</v>
      </c>
      <c r="J130" t="s">
        <v>18025</v>
      </c>
      <c r="K130" t="str">
        <f>+_xlfn.XLOOKUP(Tabell1[[#This Row],[Regnr]],Tabell13[Regnr],Tabell13[Diagnose],"")</f>
        <v/>
      </c>
      <c r="L130" t="str">
        <f>+_xlfn.XLOOKUP(Tabell1[[#This Row],[Regnr]],Tabell3[Regnr],Tabell3[DiagnoseÅr],"")</f>
        <v/>
      </c>
    </row>
    <row r="131" spans="1:12" x14ac:dyDescent="0.25">
      <c r="A131" s="2">
        <v>46043</v>
      </c>
      <c r="B131" s="3">
        <v>0</v>
      </c>
      <c r="C131" t="s">
        <v>19442</v>
      </c>
      <c r="D131" t="s">
        <v>19443</v>
      </c>
      <c r="E131" t="s">
        <v>26</v>
      </c>
      <c r="F131" t="s">
        <v>14128</v>
      </c>
      <c r="G131" t="s">
        <v>14129</v>
      </c>
      <c r="H131" t="s">
        <v>15765</v>
      </c>
      <c r="I131" t="s">
        <v>15766</v>
      </c>
      <c r="J131" t="s">
        <v>12252</v>
      </c>
      <c r="K131" t="str">
        <f>+_xlfn.XLOOKUP(Tabell1[[#This Row],[Regnr]],Tabell13[Regnr],Tabell13[Diagnose],"")</f>
        <v/>
      </c>
      <c r="L131" t="str">
        <f>+_xlfn.XLOOKUP(Tabell1[[#This Row],[Regnr]],Tabell3[Regnr],Tabell3[DiagnoseÅr],"")</f>
        <v/>
      </c>
    </row>
    <row r="132" spans="1:12" x14ac:dyDescent="0.25">
      <c r="A132" s="2">
        <v>46043</v>
      </c>
      <c r="B132" s="3">
        <v>0</v>
      </c>
      <c r="C132" t="s">
        <v>19444</v>
      </c>
      <c r="D132" t="s">
        <v>19445</v>
      </c>
      <c r="E132" t="s">
        <v>26</v>
      </c>
      <c r="F132" t="s">
        <v>14128</v>
      </c>
      <c r="G132" t="s">
        <v>14129</v>
      </c>
      <c r="H132" t="s">
        <v>15765</v>
      </c>
      <c r="I132" t="s">
        <v>15766</v>
      </c>
      <c r="J132" t="s">
        <v>12252</v>
      </c>
      <c r="K132" t="str">
        <f>+_xlfn.XLOOKUP(Tabell1[[#This Row],[Regnr]],Tabell13[Regnr],Tabell13[Diagnose],"")</f>
        <v/>
      </c>
      <c r="L132" t="str">
        <f>+_xlfn.XLOOKUP(Tabell1[[#This Row],[Regnr]],Tabell3[Regnr],Tabell3[DiagnoseÅr],"")</f>
        <v/>
      </c>
    </row>
    <row r="133" spans="1:12" x14ac:dyDescent="0.25">
      <c r="A133" s="2">
        <v>46043</v>
      </c>
      <c r="B133" s="3">
        <v>0</v>
      </c>
      <c r="C133" t="s">
        <v>19446</v>
      </c>
      <c r="D133" t="s">
        <v>19447</v>
      </c>
      <c r="E133" t="s">
        <v>10</v>
      </c>
      <c r="F133" t="s">
        <v>14128</v>
      </c>
      <c r="G133" t="s">
        <v>14129</v>
      </c>
      <c r="H133" t="s">
        <v>15765</v>
      </c>
      <c r="I133" t="s">
        <v>15766</v>
      </c>
      <c r="J133" t="s">
        <v>12252</v>
      </c>
      <c r="K133" t="str">
        <f>+_xlfn.XLOOKUP(Tabell1[[#This Row],[Regnr]],Tabell13[Regnr],Tabell13[Diagnose],"")</f>
        <v/>
      </c>
      <c r="L133" t="str">
        <f>+_xlfn.XLOOKUP(Tabell1[[#This Row],[Regnr]],Tabell3[Regnr],Tabell3[DiagnoseÅr],"")</f>
        <v/>
      </c>
    </row>
    <row r="134" spans="1:12" x14ac:dyDescent="0.25">
      <c r="A134" s="2">
        <v>46043</v>
      </c>
      <c r="B134" s="3">
        <v>0</v>
      </c>
      <c r="C134" t="s">
        <v>19448</v>
      </c>
      <c r="D134" t="s">
        <v>19449</v>
      </c>
      <c r="E134" t="s">
        <v>10</v>
      </c>
      <c r="F134" t="s">
        <v>14128</v>
      </c>
      <c r="G134" t="s">
        <v>14129</v>
      </c>
      <c r="H134" t="s">
        <v>15765</v>
      </c>
      <c r="I134" t="s">
        <v>15766</v>
      </c>
      <c r="J134" t="s">
        <v>12252</v>
      </c>
      <c r="K134" t="str">
        <f>+_xlfn.XLOOKUP(Tabell1[[#This Row],[Regnr]],Tabell13[Regnr],Tabell13[Diagnose],"")</f>
        <v/>
      </c>
      <c r="L134" t="str">
        <f>+_xlfn.XLOOKUP(Tabell1[[#This Row],[Regnr]],Tabell3[Regnr],Tabell3[DiagnoseÅr],"")</f>
        <v/>
      </c>
    </row>
    <row r="135" spans="1:12" x14ac:dyDescent="0.25">
      <c r="A135" s="2">
        <v>46042</v>
      </c>
      <c r="B135" s="3">
        <v>0.78125</v>
      </c>
      <c r="C135" t="s">
        <v>19427</v>
      </c>
      <c r="D135" t="s">
        <v>19428</v>
      </c>
      <c r="E135" t="s">
        <v>10</v>
      </c>
      <c r="F135" t="s">
        <v>12663</v>
      </c>
      <c r="G135" t="s">
        <v>12664</v>
      </c>
      <c r="H135" t="s">
        <v>11694</v>
      </c>
      <c r="I135" t="s">
        <v>11695</v>
      </c>
      <c r="J135" t="s">
        <v>19429</v>
      </c>
      <c r="K135" t="str">
        <f>+_xlfn.XLOOKUP(Tabell1[[#This Row],[Regnr]],Tabell13[Regnr],Tabell13[Diagnose],"")</f>
        <v/>
      </c>
      <c r="L135" t="str">
        <f>+_xlfn.XLOOKUP(Tabell1[[#This Row],[Regnr]],Tabell3[Regnr],Tabell3[DiagnoseÅr],"")</f>
        <v/>
      </c>
    </row>
    <row r="136" spans="1:12" x14ac:dyDescent="0.25">
      <c r="A136" s="2">
        <v>46042</v>
      </c>
      <c r="B136" s="3">
        <v>0.78125</v>
      </c>
      <c r="C136" t="s">
        <v>19430</v>
      </c>
      <c r="D136" t="s">
        <v>19431</v>
      </c>
      <c r="E136" t="s">
        <v>10</v>
      </c>
      <c r="F136" t="s">
        <v>12663</v>
      </c>
      <c r="G136" t="s">
        <v>12664</v>
      </c>
      <c r="H136" t="s">
        <v>11694</v>
      </c>
      <c r="I136" t="s">
        <v>11695</v>
      </c>
      <c r="J136" t="s">
        <v>19429</v>
      </c>
      <c r="K136" t="str">
        <f>+_xlfn.XLOOKUP(Tabell1[[#This Row],[Regnr]],Tabell13[Regnr],Tabell13[Diagnose],"")</f>
        <v/>
      </c>
      <c r="L136" t="str">
        <f>+_xlfn.XLOOKUP(Tabell1[[#This Row],[Regnr]],Tabell3[Regnr],Tabell3[DiagnoseÅr],"")</f>
        <v/>
      </c>
    </row>
    <row r="137" spans="1:12" x14ac:dyDescent="0.25">
      <c r="A137" s="2">
        <v>46042</v>
      </c>
      <c r="B137" s="3">
        <v>0.78125</v>
      </c>
      <c r="C137" t="s">
        <v>19432</v>
      </c>
      <c r="D137" t="s">
        <v>19433</v>
      </c>
      <c r="E137" t="s">
        <v>26</v>
      </c>
      <c r="F137" t="s">
        <v>12663</v>
      </c>
      <c r="G137" t="s">
        <v>12664</v>
      </c>
      <c r="H137" t="s">
        <v>11694</v>
      </c>
      <c r="I137" t="s">
        <v>11695</v>
      </c>
      <c r="J137" t="s">
        <v>19429</v>
      </c>
      <c r="K137" t="str">
        <f>+_xlfn.XLOOKUP(Tabell1[[#This Row],[Regnr]],Tabell13[Regnr],Tabell13[Diagnose],"")</f>
        <v/>
      </c>
      <c r="L137" t="str">
        <f>+_xlfn.XLOOKUP(Tabell1[[#This Row],[Regnr]],Tabell3[Regnr],Tabell3[DiagnoseÅr],"")</f>
        <v/>
      </c>
    </row>
    <row r="138" spans="1:12" x14ac:dyDescent="0.25">
      <c r="A138" s="2">
        <v>46042</v>
      </c>
      <c r="B138" s="3">
        <v>0.78125</v>
      </c>
      <c r="C138" t="s">
        <v>19434</v>
      </c>
      <c r="D138" t="s">
        <v>19435</v>
      </c>
      <c r="E138" t="s">
        <v>26</v>
      </c>
      <c r="F138" t="s">
        <v>12663</v>
      </c>
      <c r="G138" t="s">
        <v>12664</v>
      </c>
      <c r="H138" t="s">
        <v>11694</v>
      </c>
      <c r="I138" t="s">
        <v>11695</v>
      </c>
      <c r="J138" t="s">
        <v>19429</v>
      </c>
      <c r="K138" t="str">
        <f>+_xlfn.XLOOKUP(Tabell1[[#This Row],[Regnr]],Tabell13[Regnr],Tabell13[Diagnose],"")</f>
        <v/>
      </c>
      <c r="L138" t="str">
        <f>+_xlfn.XLOOKUP(Tabell1[[#This Row],[Regnr]],Tabell3[Regnr],Tabell3[DiagnoseÅr],"")</f>
        <v/>
      </c>
    </row>
    <row r="139" spans="1:12" x14ac:dyDescent="0.25">
      <c r="A139" s="2">
        <v>46042</v>
      </c>
      <c r="B139" s="3">
        <v>0.78125</v>
      </c>
      <c r="C139" t="s">
        <v>19436</v>
      </c>
      <c r="D139" t="s">
        <v>19437</v>
      </c>
      <c r="E139" t="s">
        <v>26</v>
      </c>
      <c r="F139" t="s">
        <v>12663</v>
      </c>
      <c r="G139" t="s">
        <v>12664</v>
      </c>
      <c r="H139" t="s">
        <v>11694</v>
      </c>
      <c r="I139" t="s">
        <v>11695</v>
      </c>
      <c r="J139" t="s">
        <v>19429</v>
      </c>
      <c r="K139" t="str">
        <f>+_xlfn.XLOOKUP(Tabell1[[#This Row],[Regnr]],Tabell13[Regnr],Tabell13[Diagnose],"")</f>
        <v/>
      </c>
      <c r="L139" t="str">
        <f>+_xlfn.XLOOKUP(Tabell1[[#This Row],[Regnr]],Tabell3[Regnr],Tabell3[DiagnoseÅr],"")</f>
        <v/>
      </c>
    </row>
    <row r="140" spans="1:12" x14ac:dyDescent="0.25">
      <c r="A140" s="2">
        <v>46042</v>
      </c>
      <c r="B140" s="3">
        <v>0.78125</v>
      </c>
      <c r="C140" t="s">
        <v>19438</v>
      </c>
      <c r="D140" t="s">
        <v>19439</v>
      </c>
      <c r="E140" t="s">
        <v>26</v>
      </c>
      <c r="F140" t="s">
        <v>12663</v>
      </c>
      <c r="G140" t="s">
        <v>12664</v>
      </c>
      <c r="H140" t="s">
        <v>11694</v>
      </c>
      <c r="I140" t="s">
        <v>11695</v>
      </c>
      <c r="J140" t="s">
        <v>19429</v>
      </c>
      <c r="K140" t="str">
        <f>+_xlfn.XLOOKUP(Tabell1[[#This Row],[Regnr]],Tabell13[Regnr],Tabell13[Diagnose],"")</f>
        <v/>
      </c>
      <c r="L140" t="str">
        <f>+_xlfn.XLOOKUP(Tabell1[[#This Row],[Regnr]],Tabell3[Regnr],Tabell3[DiagnoseÅr],"")</f>
        <v/>
      </c>
    </row>
    <row r="141" spans="1:12" x14ac:dyDescent="0.25">
      <c r="A141" s="2">
        <v>46042</v>
      </c>
      <c r="B141" s="3">
        <v>0.78125</v>
      </c>
      <c r="C141" t="s">
        <v>19440</v>
      </c>
      <c r="D141" t="s">
        <v>19441</v>
      </c>
      <c r="E141" t="s">
        <v>26</v>
      </c>
      <c r="F141" t="s">
        <v>12663</v>
      </c>
      <c r="G141" t="s">
        <v>12664</v>
      </c>
      <c r="H141" t="s">
        <v>11694</v>
      </c>
      <c r="I141" t="s">
        <v>11695</v>
      </c>
      <c r="J141" t="s">
        <v>19429</v>
      </c>
      <c r="K141" t="str">
        <f>+_xlfn.XLOOKUP(Tabell1[[#This Row],[Regnr]],Tabell13[Regnr],Tabell13[Diagnose],"")</f>
        <v/>
      </c>
      <c r="L141" t="str">
        <f>+_xlfn.XLOOKUP(Tabell1[[#This Row],[Regnr]],Tabell3[Regnr],Tabell3[DiagnoseÅr],"")</f>
        <v/>
      </c>
    </row>
    <row r="142" spans="1:12" x14ac:dyDescent="0.25">
      <c r="A142" s="2">
        <v>46037</v>
      </c>
      <c r="B142" s="3">
        <v>0.390625</v>
      </c>
      <c r="C142" t="s">
        <v>19419</v>
      </c>
      <c r="D142" t="s">
        <v>19420</v>
      </c>
      <c r="E142" t="s">
        <v>26</v>
      </c>
      <c r="F142" t="s">
        <v>10985</v>
      </c>
      <c r="G142" t="s">
        <v>10986</v>
      </c>
      <c r="H142" t="s">
        <v>16636</v>
      </c>
      <c r="I142" t="s">
        <v>16637</v>
      </c>
      <c r="J142" t="s">
        <v>11322</v>
      </c>
      <c r="K142" t="str">
        <f>+_xlfn.XLOOKUP(Tabell1[[#This Row],[Regnr]],Tabell13[Regnr],Tabell13[Diagnose],"")</f>
        <v/>
      </c>
      <c r="L142" t="str">
        <f>+_xlfn.XLOOKUP(Tabell1[[#This Row],[Regnr]],Tabell3[Regnr],Tabell3[DiagnoseÅr],"")</f>
        <v/>
      </c>
    </row>
    <row r="143" spans="1:12" x14ac:dyDescent="0.25">
      <c r="A143" s="2">
        <v>46037</v>
      </c>
      <c r="B143" s="3">
        <v>0.390625</v>
      </c>
      <c r="C143" t="s">
        <v>19421</v>
      </c>
      <c r="D143" t="s">
        <v>19422</v>
      </c>
      <c r="E143" t="s">
        <v>26</v>
      </c>
      <c r="F143" t="s">
        <v>10985</v>
      </c>
      <c r="G143" t="s">
        <v>10986</v>
      </c>
      <c r="H143" t="s">
        <v>16636</v>
      </c>
      <c r="I143" t="s">
        <v>16637</v>
      </c>
      <c r="J143" t="s">
        <v>11322</v>
      </c>
      <c r="K143" t="str">
        <f>+_xlfn.XLOOKUP(Tabell1[[#This Row],[Regnr]],Tabell13[Regnr],Tabell13[Diagnose],"")</f>
        <v/>
      </c>
      <c r="L143" t="str">
        <f>+_xlfn.XLOOKUP(Tabell1[[#This Row],[Regnr]],Tabell3[Regnr],Tabell3[DiagnoseÅr],"")</f>
        <v/>
      </c>
    </row>
    <row r="144" spans="1:12" x14ac:dyDescent="0.25">
      <c r="A144" s="2">
        <v>46037</v>
      </c>
      <c r="B144" s="3">
        <v>0.390625</v>
      </c>
      <c r="C144" t="s">
        <v>19423</v>
      </c>
      <c r="D144" t="s">
        <v>19424</v>
      </c>
      <c r="E144" t="s">
        <v>26</v>
      </c>
      <c r="F144" t="s">
        <v>10985</v>
      </c>
      <c r="G144" t="s">
        <v>10986</v>
      </c>
      <c r="H144" t="s">
        <v>16636</v>
      </c>
      <c r="I144" t="s">
        <v>16637</v>
      </c>
      <c r="J144" t="s">
        <v>11322</v>
      </c>
      <c r="K144" t="str">
        <f>+_xlfn.XLOOKUP(Tabell1[[#This Row],[Regnr]],Tabell13[Regnr],Tabell13[Diagnose],"")</f>
        <v/>
      </c>
      <c r="L144" t="str">
        <f>+_xlfn.XLOOKUP(Tabell1[[#This Row],[Regnr]],Tabell3[Regnr],Tabell3[DiagnoseÅr],"")</f>
        <v/>
      </c>
    </row>
    <row r="145" spans="1:12" x14ac:dyDescent="0.25">
      <c r="A145" s="2">
        <v>46037</v>
      </c>
      <c r="B145" s="3">
        <v>0.390625</v>
      </c>
      <c r="C145" t="s">
        <v>19425</v>
      </c>
      <c r="D145" t="s">
        <v>19426</v>
      </c>
      <c r="E145" t="s">
        <v>26</v>
      </c>
      <c r="F145" t="s">
        <v>10985</v>
      </c>
      <c r="G145" t="s">
        <v>10986</v>
      </c>
      <c r="H145" t="s">
        <v>16636</v>
      </c>
      <c r="I145" t="s">
        <v>16637</v>
      </c>
      <c r="J145" t="s">
        <v>11322</v>
      </c>
      <c r="K145" t="str">
        <f>+_xlfn.XLOOKUP(Tabell1[[#This Row],[Regnr]],Tabell13[Regnr],Tabell13[Diagnose],"")</f>
        <v/>
      </c>
      <c r="L145" t="str">
        <f>+_xlfn.XLOOKUP(Tabell1[[#This Row],[Regnr]],Tabell3[Regnr],Tabell3[DiagnoseÅr],"")</f>
        <v/>
      </c>
    </row>
    <row r="146" spans="1:12" x14ac:dyDescent="0.25">
      <c r="A146" s="2">
        <v>46029</v>
      </c>
      <c r="B146" s="3">
        <v>0</v>
      </c>
      <c r="C146" t="s">
        <v>19410</v>
      </c>
      <c r="D146" t="s">
        <v>7502</v>
      </c>
      <c r="E146" t="s">
        <v>10</v>
      </c>
      <c r="F146" t="s">
        <v>19411</v>
      </c>
      <c r="G146" t="s">
        <v>19412</v>
      </c>
      <c r="H146" t="s">
        <v>15078</v>
      </c>
      <c r="I146" t="s">
        <v>15079</v>
      </c>
      <c r="J146" t="s">
        <v>19413</v>
      </c>
      <c r="K146" t="str">
        <f>+_xlfn.XLOOKUP(Tabell1[[#This Row],[Regnr]],Tabell13[Regnr],Tabell13[Diagnose],"")</f>
        <v/>
      </c>
      <c r="L146" t="str">
        <f>+_xlfn.XLOOKUP(Tabell1[[#This Row],[Regnr]],Tabell3[Regnr],Tabell3[DiagnoseÅr],"")</f>
        <v/>
      </c>
    </row>
    <row r="147" spans="1:12" x14ac:dyDescent="0.25">
      <c r="A147" s="2">
        <v>46029</v>
      </c>
      <c r="B147" s="3">
        <v>0</v>
      </c>
      <c r="C147" t="s">
        <v>19414</v>
      </c>
      <c r="D147" t="s">
        <v>19415</v>
      </c>
      <c r="E147" t="s">
        <v>10</v>
      </c>
      <c r="F147" t="s">
        <v>19411</v>
      </c>
      <c r="G147" t="s">
        <v>19412</v>
      </c>
      <c r="H147" t="s">
        <v>15078</v>
      </c>
      <c r="I147" t="s">
        <v>15079</v>
      </c>
      <c r="J147" t="s">
        <v>19413</v>
      </c>
      <c r="K147" t="str">
        <f>+_xlfn.XLOOKUP(Tabell1[[#This Row],[Regnr]],Tabell13[Regnr],Tabell13[Diagnose],"")</f>
        <v/>
      </c>
      <c r="L147" t="str">
        <f>+_xlfn.XLOOKUP(Tabell1[[#This Row],[Regnr]],Tabell3[Regnr],Tabell3[DiagnoseÅr],"")</f>
        <v/>
      </c>
    </row>
    <row r="148" spans="1:12" x14ac:dyDescent="0.25">
      <c r="A148" s="2">
        <v>46029</v>
      </c>
      <c r="B148" s="3">
        <v>0</v>
      </c>
      <c r="C148" t="s">
        <v>19416</v>
      </c>
      <c r="D148" t="s">
        <v>19417</v>
      </c>
      <c r="E148" t="s">
        <v>10</v>
      </c>
      <c r="F148" t="s">
        <v>19411</v>
      </c>
      <c r="G148" t="s">
        <v>19412</v>
      </c>
      <c r="H148" t="s">
        <v>15078</v>
      </c>
      <c r="I148" t="s">
        <v>15079</v>
      </c>
      <c r="J148" t="s">
        <v>19413</v>
      </c>
      <c r="K148" t="str">
        <f>+_xlfn.XLOOKUP(Tabell1[[#This Row],[Regnr]],Tabell13[Regnr],Tabell13[Diagnose],"")</f>
        <v/>
      </c>
      <c r="L148" t="str">
        <f>+_xlfn.XLOOKUP(Tabell1[[#This Row],[Regnr]],Tabell3[Regnr],Tabell3[DiagnoseÅr],"")</f>
        <v/>
      </c>
    </row>
    <row r="149" spans="1:12" x14ac:dyDescent="0.25">
      <c r="A149" s="2">
        <v>46029</v>
      </c>
      <c r="B149" s="3">
        <v>0</v>
      </c>
      <c r="C149" t="s">
        <v>19418</v>
      </c>
      <c r="D149" t="s">
        <v>837</v>
      </c>
      <c r="E149" t="s">
        <v>10</v>
      </c>
      <c r="F149" t="s">
        <v>19411</v>
      </c>
      <c r="G149" t="s">
        <v>19412</v>
      </c>
      <c r="H149" t="s">
        <v>15078</v>
      </c>
      <c r="I149" t="s">
        <v>15079</v>
      </c>
      <c r="J149" t="s">
        <v>19413</v>
      </c>
      <c r="K149" t="str">
        <f>+_xlfn.XLOOKUP(Tabell1[[#This Row],[Regnr]],Tabell13[Regnr],Tabell13[Diagnose],"")</f>
        <v/>
      </c>
      <c r="L149" t="str">
        <f>+_xlfn.XLOOKUP(Tabell1[[#This Row],[Regnr]],Tabell3[Regnr],Tabell3[DiagnoseÅr],"")</f>
        <v/>
      </c>
    </row>
    <row r="150" spans="1:12" x14ac:dyDescent="0.25">
      <c r="A150" s="2">
        <v>46028</v>
      </c>
      <c r="B150" s="3">
        <v>0.1953125</v>
      </c>
      <c r="C150" t="s">
        <v>19404</v>
      </c>
      <c r="D150" t="s">
        <v>19405</v>
      </c>
      <c r="E150" t="s">
        <v>10</v>
      </c>
      <c r="F150" t="s">
        <v>14494</v>
      </c>
      <c r="G150" t="s">
        <v>14495</v>
      </c>
      <c r="H150" t="s">
        <v>12417</v>
      </c>
      <c r="I150" t="s">
        <v>12418</v>
      </c>
      <c r="J150" t="s">
        <v>12252</v>
      </c>
      <c r="K150" t="str">
        <f>+_xlfn.XLOOKUP(Tabell1[[#This Row],[Regnr]],Tabell13[Regnr],Tabell13[Diagnose],"")</f>
        <v/>
      </c>
      <c r="L150" t="str">
        <f>+_xlfn.XLOOKUP(Tabell1[[#This Row],[Regnr]],Tabell3[Regnr],Tabell3[DiagnoseÅr],"")</f>
        <v/>
      </c>
    </row>
    <row r="151" spans="1:12" x14ac:dyDescent="0.25">
      <c r="A151" s="2">
        <v>46028</v>
      </c>
      <c r="B151" s="3">
        <v>0.1953125</v>
      </c>
      <c r="C151" t="s">
        <v>19406</v>
      </c>
      <c r="D151" t="s">
        <v>19407</v>
      </c>
      <c r="E151" t="s">
        <v>10</v>
      </c>
      <c r="F151" t="s">
        <v>14494</v>
      </c>
      <c r="G151" t="s">
        <v>14495</v>
      </c>
      <c r="H151" t="s">
        <v>12417</v>
      </c>
      <c r="I151" t="s">
        <v>12418</v>
      </c>
      <c r="J151" t="s">
        <v>12252</v>
      </c>
      <c r="K151" t="str">
        <f>+_xlfn.XLOOKUP(Tabell1[[#This Row],[Regnr]],Tabell13[Regnr],Tabell13[Diagnose],"")</f>
        <v/>
      </c>
      <c r="L151" t="str">
        <f>+_xlfn.XLOOKUP(Tabell1[[#This Row],[Regnr]],Tabell3[Regnr],Tabell3[DiagnoseÅr],"")</f>
        <v/>
      </c>
    </row>
    <row r="152" spans="1:12" x14ac:dyDescent="0.25">
      <c r="A152" s="2">
        <v>46028</v>
      </c>
      <c r="B152" s="3">
        <v>0.1953125</v>
      </c>
      <c r="C152" t="s">
        <v>19408</v>
      </c>
      <c r="D152" t="s">
        <v>19409</v>
      </c>
      <c r="E152" t="s">
        <v>10</v>
      </c>
      <c r="F152" t="s">
        <v>14494</v>
      </c>
      <c r="G152" t="s">
        <v>14495</v>
      </c>
      <c r="H152" t="s">
        <v>12417</v>
      </c>
      <c r="I152" t="s">
        <v>12418</v>
      </c>
      <c r="J152" t="s">
        <v>12252</v>
      </c>
      <c r="K152" t="str">
        <f>+_xlfn.XLOOKUP(Tabell1[[#This Row],[Regnr]],Tabell13[Regnr],Tabell13[Diagnose],"")</f>
        <v/>
      </c>
      <c r="L152" t="str">
        <f>+_xlfn.XLOOKUP(Tabell1[[#This Row],[Regnr]],Tabell3[Regnr],Tabell3[DiagnoseÅr],"")</f>
        <v/>
      </c>
    </row>
    <row r="153" spans="1:12" x14ac:dyDescent="0.25">
      <c r="A153" s="2">
        <v>46027</v>
      </c>
      <c r="B153" s="3">
        <v>0</v>
      </c>
      <c r="C153" t="s">
        <v>19400</v>
      </c>
      <c r="D153" t="s">
        <v>19401</v>
      </c>
      <c r="E153" t="s">
        <v>10</v>
      </c>
      <c r="F153" t="s">
        <v>11395</v>
      </c>
      <c r="G153" t="s">
        <v>11396</v>
      </c>
      <c r="H153" t="s">
        <v>14433</v>
      </c>
      <c r="I153" t="s">
        <v>14434</v>
      </c>
      <c r="J153" t="s">
        <v>4018</v>
      </c>
      <c r="K153" t="str">
        <f>+_xlfn.XLOOKUP(Tabell1[[#This Row],[Regnr]],Tabell13[Regnr],Tabell13[Diagnose],"")</f>
        <v/>
      </c>
      <c r="L153" t="str">
        <f>+_xlfn.XLOOKUP(Tabell1[[#This Row],[Regnr]],Tabell3[Regnr],Tabell3[DiagnoseÅr],"")</f>
        <v/>
      </c>
    </row>
    <row r="154" spans="1:12" x14ac:dyDescent="0.25">
      <c r="A154" s="2">
        <v>46027</v>
      </c>
      <c r="B154" s="3">
        <v>0</v>
      </c>
      <c r="C154" t="s">
        <v>19402</v>
      </c>
      <c r="D154" t="s">
        <v>19403</v>
      </c>
      <c r="E154" t="s">
        <v>26</v>
      </c>
      <c r="F154" t="s">
        <v>11395</v>
      </c>
      <c r="G154" t="s">
        <v>11396</v>
      </c>
      <c r="H154" t="s">
        <v>14433</v>
      </c>
      <c r="I154" t="s">
        <v>14434</v>
      </c>
      <c r="J154" t="s">
        <v>4018</v>
      </c>
      <c r="K154" t="str">
        <f>+_xlfn.XLOOKUP(Tabell1[[#This Row],[Regnr]],Tabell13[Regnr],Tabell13[Diagnose],"")</f>
        <v/>
      </c>
      <c r="L154" t="str">
        <f>+_xlfn.XLOOKUP(Tabell1[[#This Row],[Regnr]],Tabell3[Regnr],Tabell3[DiagnoseÅr],"")</f>
        <v/>
      </c>
    </row>
    <row r="155" spans="1:12" x14ac:dyDescent="0.25">
      <c r="A155" s="2">
        <v>46024</v>
      </c>
      <c r="B155" s="3">
        <v>0</v>
      </c>
      <c r="C155" t="s">
        <v>19388</v>
      </c>
      <c r="D155" t="s">
        <v>19389</v>
      </c>
      <c r="E155" t="s">
        <v>26</v>
      </c>
      <c r="F155" t="s">
        <v>18921</v>
      </c>
      <c r="G155" t="s">
        <v>18922</v>
      </c>
      <c r="H155" t="s">
        <v>11931</v>
      </c>
      <c r="I155" t="s">
        <v>11932</v>
      </c>
      <c r="J155" t="s">
        <v>10496</v>
      </c>
      <c r="K155" t="str">
        <f>+_xlfn.XLOOKUP(Tabell1[[#This Row],[Regnr]],Tabell13[Regnr],Tabell13[Diagnose],"")</f>
        <v/>
      </c>
      <c r="L155" t="str">
        <f>+_xlfn.XLOOKUP(Tabell1[[#This Row],[Regnr]],Tabell3[Regnr],Tabell3[DiagnoseÅr],"")</f>
        <v/>
      </c>
    </row>
    <row r="156" spans="1:12" x14ac:dyDescent="0.25">
      <c r="A156" s="2">
        <v>46024</v>
      </c>
      <c r="B156" s="3">
        <v>0</v>
      </c>
      <c r="C156" t="s">
        <v>19390</v>
      </c>
      <c r="D156" t="s">
        <v>19391</v>
      </c>
      <c r="E156" t="s">
        <v>10</v>
      </c>
      <c r="F156" t="s">
        <v>18921</v>
      </c>
      <c r="G156" t="s">
        <v>18922</v>
      </c>
      <c r="H156" t="s">
        <v>11931</v>
      </c>
      <c r="I156" t="s">
        <v>11932</v>
      </c>
      <c r="J156" t="s">
        <v>10496</v>
      </c>
      <c r="K156" t="str">
        <f>+_xlfn.XLOOKUP(Tabell1[[#This Row],[Regnr]],Tabell13[Regnr],Tabell13[Diagnose],"")</f>
        <v/>
      </c>
      <c r="L156" t="str">
        <f>+_xlfn.XLOOKUP(Tabell1[[#This Row],[Regnr]],Tabell3[Regnr],Tabell3[DiagnoseÅr],"")</f>
        <v/>
      </c>
    </row>
    <row r="157" spans="1:12" x14ac:dyDescent="0.25">
      <c r="A157" s="2">
        <v>46024</v>
      </c>
      <c r="B157" s="3">
        <v>0</v>
      </c>
      <c r="C157" t="s">
        <v>19392</v>
      </c>
      <c r="D157" t="s">
        <v>19393</v>
      </c>
      <c r="E157" t="s">
        <v>10</v>
      </c>
      <c r="F157" t="s">
        <v>18921</v>
      </c>
      <c r="G157" t="s">
        <v>18922</v>
      </c>
      <c r="H157" t="s">
        <v>11931</v>
      </c>
      <c r="I157" t="s">
        <v>11932</v>
      </c>
      <c r="J157" t="s">
        <v>10496</v>
      </c>
      <c r="K157" t="str">
        <f>+_xlfn.XLOOKUP(Tabell1[[#This Row],[Regnr]],Tabell13[Regnr],Tabell13[Diagnose],"")</f>
        <v/>
      </c>
      <c r="L157" t="str">
        <f>+_xlfn.XLOOKUP(Tabell1[[#This Row],[Regnr]],Tabell3[Regnr],Tabell3[DiagnoseÅr],"")</f>
        <v/>
      </c>
    </row>
    <row r="158" spans="1:12" x14ac:dyDescent="0.25">
      <c r="A158" s="2">
        <v>46024</v>
      </c>
      <c r="B158" s="3">
        <v>0</v>
      </c>
      <c r="C158" t="s">
        <v>19394</v>
      </c>
      <c r="D158" t="s">
        <v>19395</v>
      </c>
      <c r="E158" t="s">
        <v>26</v>
      </c>
      <c r="F158" t="s">
        <v>16139</v>
      </c>
      <c r="G158" t="s">
        <v>16140</v>
      </c>
      <c r="H158" t="s">
        <v>11937</v>
      </c>
      <c r="I158" t="s">
        <v>11938</v>
      </c>
      <c r="J158" t="s">
        <v>10391</v>
      </c>
      <c r="K158" t="str">
        <f>+_xlfn.XLOOKUP(Tabell1[[#This Row],[Regnr]],Tabell13[Regnr],Tabell13[Diagnose],"")</f>
        <v/>
      </c>
      <c r="L158" t="str">
        <f>+_xlfn.XLOOKUP(Tabell1[[#This Row],[Regnr]],Tabell3[Regnr],Tabell3[DiagnoseÅr],"")</f>
        <v/>
      </c>
    </row>
    <row r="159" spans="1:12" x14ac:dyDescent="0.25">
      <c r="A159" s="2">
        <v>46024</v>
      </c>
      <c r="B159" s="3">
        <v>0</v>
      </c>
      <c r="C159" t="s">
        <v>19396</v>
      </c>
      <c r="D159" t="s">
        <v>19397</v>
      </c>
      <c r="E159" t="s">
        <v>26</v>
      </c>
      <c r="F159" t="s">
        <v>16139</v>
      </c>
      <c r="G159" t="s">
        <v>16140</v>
      </c>
      <c r="H159" t="s">
        <v>11937</v>
      </c>
      <c r="I159" t="s">
        <v>11938</v>
      </c>
      <c r="J159" t="s">
        <v>10391</v>
      </c>
      <c r="K159" t="str">
        <f>+_xlfn.XLOOKUP(Tabell1[[#This Row],[Regnr]],Tabell13[Regnr],Tabell13[Diagnose],"")</f>
        <v/>
      </c>
      <c r="L159" t="str">
        <f>+_xlfn.XLOOKUP(Tabell1[[#This Row],[Regnr]],Tabell3[Regnr],Tabell3[DiagnoseÅr],"")</f>
        <v/>
      </c>
    </row>
    <row r="160" spans="1:12" x14ac:dyDescent="0.25">
      <c r="A160" s="2">
        <v>46024</v>
      </c>
      <c r="B160" s="3">
        <v>0</v>
      </c>
      <c r="C160" t="s">
        <v>19398</v>
      </c>
      <c r="D160" t="s">
        <v>19399</v>
      </c>
      <c r="E160" t="s">
        <v>26</v>
      </c>
      <c r="F160" t="s">
        <v>16139</v>
      </c>
      <c r="G160" t="s">
        <v>16140</v>
      </c>
      <c r="H160" t="s">
        <v>11937</v>
      </c>
      <c r="I160" t="s">
        <v>11938</v>
      </c>
      <c r="J160" t="s">
        <v>10391</v>
      </c>
      <c r="K160" t="str">
        <f>+_xlfn.XLOOKUP(Tabell1[[#This Row],[Regnr]],Tabell13[Regnr],Tabell13[Diagnose],"")</f>
        <v/>
      </c>
      <c r="L160" t="str">
        <f>+_xlfn.XLOOKUP(Tabell1[[#This Row],[Regnr]],Tabell3[Regnr],Tabell3[DiagnoseÅr],"")</f>
        <v/>
      </c>
    </row>
    <row r="161" spans="1:12" x14ac:dyDescent="0.25">
      <c r="A161" s="2">
        <v>46023</v>
      </c>
      <c r="B161" s="3">
        <v>2.3834228515625</v>
      </c>
      <c r="C161" t="s">
        <v>19368</v>
      </c>
      <c r="D161" t="s">
        <v>19369</v>
      </c>
      <c r="E161" t="s">
        <v>26</v>
      </c>
      <c r="F161" t="s">
        <v>16594</v>
      </c>
      <c r="G161" t="s">
        <v>16595</v>
      </c>
      <c r="H161" t="s">
        <v>11854</v>
      </c>
      <c r="I161" t="s">
        <v>11855</v>
      </c>
      <c r="J161" t="s">
        <v>11322</v>
      </c>
      <c r="K161" t="str">
        <f>+_xlfn.XLOOKUP(Tabell1[[#This Row],[Regnr]],Tabell13[Regnr],Tabell13[Diagnose],"")</f>
        <v/>
      </c>
      <c r="L161" t="str">
        <f>+_xlfn.XLOOKUP(Tabell1[[#This Row],[Regnr]],Tabell3[Regnr],Tabell3[DiagnoseÅr],"")</f>
        <v/>
      </c>
    </row>
    <row r="162" spans="1:12" x14ac:dyDescent="0.25">
      <c r="A162" s="2">
        <v>46023</v>
      </c>
      <c r="B162" s="3">
        <v>2.3834228515625</v>
      </c>
      <c r="C162" t="s">
        <v>19370</v>
      </c>
      <c r="D162" t="s">
        <v>19371</v>
      </c>
      <c r="E162" t="s">
        <v>26</v>
      </c>
      <c r="F162" t="s">
        <v>16594</v>
      </c>
      <c r="G162" t="s">
        <v>16595</v>
      </c>
      <c r="H162" t="s">
        <v>11854</v>
      </c>
      <c r="I162" t="s">
        <v>11855</v>
      </c>
      <c r="J162" t="s">
        <v>11322</v>
      </c>
      <c r="K162" t="str">
        <f>+_xlfn.XLOOKUP(Tabell1[[#This Row],[Regnr]],Tabell13[Regnr],Tabell13[Diagnose],"")</f>
        <v/>
      </c>
      <c r="L162" t="str">
        <f>+_xlfn.XLOOKUP(Tabell1[[#This Row],[Regnr]],Tabell3[Regnr],Tabell3[DiagnoseÅr],"")</f>
        <v/>
      </c>
    </row>
    <row r="163" spans="1:12" x14ac:dyDescent="0.25">
      <c r="A163" s="2">
        <v>46023</v>
      </c>
      <c r="B163" s="3">
        <v>2.3834228515625</v>
      </c>
      <c r="C163" t="s">
        <v>19372</v>
      </c>
      <c r="D163" t="s">
        <v>19373</v>
      </c>
      <c r="E163" t="s">
        <v>26</v>
      </c>
      <c r="F163" t="s">
        <v>16594</v>
      </c>
      <c r="G163" t="s">
        <v>16595</v>
      </c>
      <c r="H163" t="s">
        <v>11854</v>
      </c>
      <c r="I163" t="s">
        <v>11855</v>
      </c>
      <c r="J163" t="s">
        <v>11322</v>
      </c>
      <c r="K163" t="str">
        <f>+_xlfn.XLOOKUP(Tabell1[[#This Row],[Regnr]],Tabell13[Regnr],Tabell13[Diagnose],"")</f>
        <v/>
      </c>
      <c r="L163" t="str">
        <f>+_xlfn.XLOOKUP(Tabell1[[#This Row],[Regnr]],Tabell3[Regnr],Tabell3[DiagnoseÅr],"")</f>
        <v/>
      </c>
    </row>
    <row r="164" spans="1:12" x14ac:dyDescent="0.25">
      <c r="A164" s="2">
        <v>46023</v>
      </c>
      <c r="B164" s="3">
        <v>2.3834228515625</v>
      </c>
      <c r="C164" t="s">
        <v>19374</v>
      </c>
      <c r="D164" t="s">
        <v>19375</v>
      </c>
      <c r="E164" t="s">
        <v>26</v>
      </c>
      <c r="F164" t="s">
        <v>16594</v>
      </c>
      <c r="G164" t="s">
        <v>16595</v>
      </c>
      <c r="H164" t="s">
        <v>11854</v>
      </c>
      <c r="I164" t="s">
        <v>11855</v>
      </c>
      <c r="J164" t="s">
        <v>11322</v>
      </c>
      <c r="K164" t="str">
        <f>+_xlfn.XLOOKUP(Tabell1[[#This Row],[Regnr]],Tabell13[Regnr],Tabell13[Diagnose],"")</f>
        <v/>
      </c>
      <c r="L164" t="str">
        <f>+_xlfn.XLOOKUP(Tabell1[[#This Row],[Regnr]],Tabell3[Regnr],Tabell3[DiagnoseÅr],"")</f>
        <v/>
      </c>
    </row>
    <row r="165" spans="1:12" x14ac:dyDescent="0.25">
      <c r="A165" s="2">
        <v>46023</v>
      </c>
      <c r="B165" s="3">
        <v>2.3834228515625</v>
      </c>
      <c r="C165" t="s">
        <v>19376</v>
      </c>
      <c r="D165" t="s">
        <v>19377</v>
      </c>
      <c r="E165" t="s">
        <v>26</v>
      </c>
      <c r="F165" t="s">
        <v>16594</v>
      </c>
      <c r="G165" t="s">
        <v>16595</v>
      </c>
      <c r="H165" t="s">
        <v>11854</v>
      </c>
      <c r="I165" t="s">
        <v>11855</v>
      </c>
      <c r="J165" t="s">
        <v>11322</v>
      </c>
      <c r="K165" t="str">
        <f>+_xlfn.XLOOKUP(Tabell1[[#This Row],[Regnr]],Tabell13[Regnr],Tabell13[Diagnose],"")</f>
        <v/>
      </c>
      <c r="L165" t="str">
        <f>+_xlfn.XLOOKUP(Tabell1[[#This Row],[Regnr]],Tabell3[Regnr],Tabell3[DiagnoseÅr],"")</f>
        <v/>
      </c>
    </row>
    <row r="166" spans="1:12" x14ac:dyDescent="0.25">
      <c r="A166" s="2">
        <v>46023</v>
      </c>
      <c r="B166" s="3">
        <v>2.3834228515625</v>
      </c>
      <c r="C166" t="s">
        <v>19378</v>
      </c>
      <c r="D166" t="s">
        <v>19379</v>
      </c>
      <c r="E166" t="s">
        <v>10</v>
      </c>
      <c r="F166" t="s">
        <v>16594</v>
      </c>
      <c r="G166" t="s">
        <v>16595</v>
      </c>
      <c r="H166" t="s">
        <v>11854</v>
      </c>
      <c r="I166" t="s">
        <v>11855</v>
      </c>
      <c r="J166" t="s">
        <v>11322</v>
      </c>
      <c r="K166" t="str">
        <f>+_xlfn.XLOOKUP(Tabell1[[#This Row],[Regnr]],Tabell13[Regnr],Tabell13[Diagnose],"")</f>
        <v/>
      </c>
      <c r="L166" t="str">
        <f>+_xlfn.XLOOKUP(Tabell1[[#This Row],[Regnr]],Tabell3[Regnr],Tabell3[DiagnoseÅr],"")</f>
        <v/>
      </c>
    </row>
    <row r="167" spans="1:12" x14ac:dyDescent="0.25">
      <c r="A167" s="2">
        <v>46023</v>
      </c>
      <c r="B167" s="3">
        <v>1.171875</v>
      </c>
      <c r="C167" t="s">
        <v>19380</v>
      </c>
      <c r="D167" t="s">
        <v>19381</v>
      </c>
      <c r="E167" t="s">
        <v>26</v>
      </c>
      <c r="F167" t="s">
        <v>16800</v>
      </c>
      <c r="G167" t="s">
        <v>16801</v>
      </c>
      <c r="H167" t="s">
        <v>9525</v>
      </c>
      <c r="I167" t="s">
        <v>9526</v>
      </c>
      <c r="J167" t="s">
        <v>19382</v>
      </c>
      <c r="K167" t="str">
        <f>+_xlfn.XLOOKUP(Tabell1[[#This Row],[Regnr]],Tabell13[Regnr],Tabell13[Diagnose],"")</f>
        <v/>
      </c>
      <c r="L167" t="str">
        <f>+_xlfn.XLOOKUP(Tabell1[[#This Row],[Regnr]],Tabell3[Regnr],Tabell3[DiagnoseÅr],"")</f>
        <v/>
      </c>
    </row>
    <row r="168" spans="1:12" x14ac:dyDescent="0.25">
      <c r="A168" s="2">
        <v>46023</v>
      </c>
      <c r="B168" s="3">
        <v>1.171875</v>
      </c>
      <c r="C168" t="s">
        <v>19383</v>
      </c>
      <c r="D168" t="s">
        <v>7353</v>
      </c>
      <c r="E168" t="s">
        <v>26</v>
      </c>
      <c r="F168" t="s">
        <v>16800</v>
      </c>
      <c r="G168" t="s">
        <v>16801</v>
      </c>
      <c r="H168" t="s">
        <v>9525</v>
      </c>
      <c r="I168" t="s">
        <v>9526</v>
      </c>
      <c r="J168" t="s">
        <v>19382</v>
      </c>
      <c r="K168" t="str">
        <f>+_xlfn.XLOOKUP(Tabell1[[#This Row],[Regnr]],Tabell13[Regnr],Tabell13[Diagnose],"")</f>
        <v/>
      </c>
      <c r="L168" t="str">
        <f>+_xlfn.XLOOKUP(Tabell1[[#This Row],[Regnr]],Tabell3[Regnr],Tabell3[DiagnoseÅr],"")</f>
        <v/>
      </c>
    </row>
    <row r="169" spans="1:12" x14ac:dyDescent="0.25">
      <c r="A169" s="2">
        <v>46023</v>
      </c>
      <c r="B169" s="3">
        <v>1.171875</v>
      </c>
      <c r="C169" t="s">
        <v>19384</v>
      </c>
      <c r="D169" t="s">
        <v>19385</v>
      </c>
      <c r="E169" t="s">
        <v>26</v>
      </c>
      <c r="F169" t="s">
        <v>16800</v>
      </c>
      <c r="G169" t="s">
        <v>16801</v>
      </c>
      <c r="H169" t="s">
        <v>9525</v>
      </c>
      <c r="I169" t="s">
        <v>9526</v>
      </c>
      <c r="J169" t="s">
        <v>19382</v>
      </c>
      <c r="K169" t="str">
        <f>+_xlfn.XLOOKUP(Tabell1[[#This Row],[Regnr]],Tabell13[Regnr],Tabell13[Diagnose],"")</f>
        <v/>
      </c>
      <c r="L169" t="str">
        <f>+_xlfn.XLOOKUP(Tabell1[[#This Row],[Regnr]],Tabell3[Regnr],Tabell3[DiagnoseÅr],"")</f>
        <v/>
      </c>
    </row>
    <row r="170" spans="1:12" x14ac:dyDescent="0.25">
      <c r="A170" s="2">
        <v>46023</v>
      </c>
      <c r="B170" s="3">
        <v>1.171875</v>
      </c>
      <c r="C170" t="s">
        <v>19386</v>
      </c>
      <c r="D170" t="s">
        <v>5188</v>
      </c>
      <c r="E170" t="s">
        <v>10</v>
      </c>
      <c r="F170" t="s">
        <v>16800</v>
      </c>
      <c r="G170" t="s">
        <v>16801</v>
      </c>
      <c r="H170" t="s">
        <v>9525</v>
      </c>
      <c r="I170" t="s">
        <v>9526</v>
      </c>
      <c r="J170" t="s">
        <v>19382</v>
      </c>
      <c r="K170" t="str">
        <f>+_xlfn.XLOOKUP(Tabell1[[#This Row],[Regnr]],Tabell13[Regnr],Tabell13[Diagnose],"")</f>
        <v/>
      </c>
      <c r="L170" t="str">
        <f>+_xlfn.XLOOKUP(Tabell1[[#This Row],[Regnr]],Tabell3[Regnr],Tabell3[DiagnoseÅr],"")</f>
        <v/>
      </c>
    </row>
    <row r="171" spans="1:12" x14ac:dyDescent="0.25">
      <c r="A171" s="2">
        <v>46023</v>
      </c>
      <c r="B171" s="3">
        <v>1.171875</v>
      </c>
      <c r="C171" t="s">
        <v>19387</v>
      </c>
      <c r="D171" t="s">
        <v>13226</v>
      </c>
      <c r="E171" t="s">
        <v>10</v>
      </c>
      <c r="F171" t="s">
        <v>16800</v>
      </c>
      <c r="G171" t="s">
        <v>16801</v>
      </c>
      <c r="H171" t="s">
        <v>9525</v>
      </c>
      <c r="I171" t="s">
        <v>9526</v>
      </c>
      <c r="J171" t="s">
        <v>19382</v>
      </c>
      <c r="K171" t="str">
        <f>+_xlfn.XLOOKUP(Tabell1[[#This Row],[Regnr]],Tabell13[Regnr],Tabell13[Diagnose],"")</f>
        <v/>
      </c>
      <c r="L171" t="str">
        <f>+_xlfn.XLOOKUP(Tabell1[[#This Row],[Regnr]],Tabell3[Regnr],Tabell3[DiagnoseÅr],"")</f>
        <v/>
      </c>
    </row>
    <row r="172" spans="1:12" x14ac:dyDescent="0.25">
      <c r="A172" s="2">
        <v>46021</v>
      </c>
      <c r="B172" s="3">
        <v>0.1953125</v>
      </c>
      <c r="C172" t="s">
        <v>19358</v>
      </c>
      <c r="D172" t="s">
        <v>19359</v>
      </c>
      <c r="E172" t="s">
        <v>26</v>
      </c>
      <c r="F172" t="s">
        <v>10985</v>
      </c>
      <c r="G172" t="s">
        <v>10986</v>
      </c>
      <c r="H172" t="s">
        <v>14897</v>
      </c>
      <c r="I172" t="s">
        <v>14898</v>
      </c>
      <c r="J172" t="s">
        <v>11322</v>
      </c>
      <c r="K172" t="str">
        <f>+_xlfn.XLOOKUP(Tabell1[[#This Row],[Regnr]],Tabell13[Regnr],Tabell13[Diagnose],"")</f>
        <v/>
      </c>
      <c r="L172" t="str">
        <f>+_xlfn.XLOOKUP(Tabell1[[#This Row],[Regnr]],Tabell3[Regnr],Tabell3[DiagnoseÅr],"")</f>
        <v/>
      </c>
    </row>
    <row r="173" spans="1:12" x14ac:dyDescent="0.25">
      <c r="A173" s="2">
        <v>46021</v>
      </c>
      <c r="B173" s="3">
        <v>0.1953125</v>
      </c>
      <c r="C173" t="s">
        <v>19360</v>
      </c>
      <c r="D173" t="s">
        <v>19361</v>
      </c>
      <c r="E173" t="s">
        <v>10</v>
      </c>
      <c r="F173" t="s">
        <v>10985</v>
      </c>
      <c r="G173" t="s">
        <v>10986</v>
      </c>
      <c r="H173" t="s">
        <v>14897</v>
      </c>
      <c r="I173" t="s">
        <v>14898</v>
      </c>
      <c r="J173" t="s">
        <v>11322</v>
      </c>
      <c r="K173" t="str">
        <f>+_xlfn.XLOOKUP(Tabell1[[#This Row],[Regnr]],Tabell13[Regnr],Tabell13[Diagnose],"")</f>
        <v/>
      </c>
      <c r="L173" t="str">
        <f>+_xlfn.XLOOKUP(Tabell1[[#This Row],[Regnr]],Tabell3[Regnr],Tabell3[DiagnoseÅr],"")</f>
        <v/>
      </c>
    </row>
    <row r="174" spans="1:12" x14ac:dyDescent="0.25">
      <c r="A174" s="2">
        <v>46021</v>
      </c>
      <c r="B174" s="3">
        <v>0.1953125</v>
      </c>
      <c r="C174" t="s">
        <v>19362</v>
      </c>
      <c r="D174" t="s">
        <v>19363</v>
      </c>
      <c r="E174" t="s">
        <v>26</v>
      </c>
      <c r="F174" t="s">
        <v>10985</v>
      </c>
      <c r="G174" t="s">
        <v>10986</v>
      </c>
      <c r="H174" t="s">
        <v>14897</v>
      </c>
      <c r="I174" t="s">
        <v>14898</v>
      </c>
      <c r="J174" t="s">
        <v>11322</v>
      </c>
      <c r="K174" t="str">
        <f>+_xlfn.XLOOKUP(Tabell1[[#This Row],[Regnr]],Tabell13[Regnr],Tabell13[Diagnose],"")</f>
        <v/>
      </c>
      <c r="L174" t="str">
        <f>+_xlfn.XLOOKUP(Tabell1[[#This Row],[Regnr]],Tabell3[Regnr],Tabell3[DiagnoseÅr],"")</f>
        <v/>
      </c>
    </row>
    <row r="175" spans="1:12" x14ac:dyDescent="0.25">
      <c r="A175" s="2">
        <v>46021</v>
      </c>
      <c r="B175" s="3">
        <v>0.1953125</v>
      </c>
      <c r="C175" t="s">
        <v>19364</v>
      </c>
      <c r="D175" t="s">
        <v>19365</v>
      </c>
      <c r="E175" t="s">
        <v>26</v>
      </c>
      <c r="F175" t="s">
        <v>10985</v>
      </c>
      <c r="G175" t="s">
        <v>10986</v>
      </c>
      <c r="H175" t="s">
        <v>14897</v>
      </c>
      <c r="I175" t="s">
        <v>14898</v>
      </c>
      <c r="J175" t="s">
        <v>11322</v>
      </c>
      <c r="K175" t="str">
        <f>+_xlfn.XLOOKUP(Tabell1[[#This Row],[Regnr]],Tabell13[Regnr],Tabell13[Diagnose],"")</f>
        <v/>
      </c>
      <c r="L175" t="str">
        <f>+_xlfn.XLOOKUP(Tabell1[[#This Row],[Regnr]],Tabell3[Regnr],Tabell3[DiagnoseÅr],"")</f>
        <v/>
      </c>
    </row>
    <row r="176" spans="1:12" x14ac:dyDescent="0.25">
      <c r="A176" s="2">
        <v>46021</v>
      </c>
      <c r="B176" s="3">
        <v>0.1953125</v>
      </c>
      <c r="C176" t="s">
        <v>19366</v>
      </c>
      <c r="D176" t="s">
        <v>19367</v>
      </c>
      <c r="E176" t="s">
        <v>10</v>
      </c>
      <c r="F176" t="s">
        <v>10985</v>
      </c>
      <c r="G176" t="s">
        <v>10986</v>
      </c>
      <c r="H176" t="s">
        <v>14897</v>
      </c>
      <c r="I176" t="s">
        <v>14898</v>
      </c>
      <c r="J176" t="s">
        <v>11322</v>
      </c>
      <c r="K176" t="str">
        <f>+_xlfn.XLOOKUP(Tabell1[[#This Row],[Regnr]],Tabell13[Regnr],Tabell13[Diagnose],"")</f>
        <v/>
      </c>
      <c r="L176" t="str">
        <f>+_xlfn.XLOOKUP(Tabell1[[#This Row],[Regnr]],Tabell3[Regnr],Tabell3[DiagnoseÅr],"")</f>
        <v/>
      </c>
    </row>
    <row r="177" spans="1:12" x14ac:dyDescent="0.25">
      <c r="A177" s="2">
        <v>46019</v>
      </c>
      <c r="B177" s="3">
        <v>0.1953125</v>
      </c>
      <c r="C177" t="s">
        <v>19328</v>
      </c>
      <c r="D177" t="s">
        <v>19329</v>
      </c>
      <c r="E177" t="s">
        <v>10</v>
      </c>
      <c r="F177" t="s">
        <v>15793</v>
      </c>
      <c r="G177" t="s">
        <v>15794</v>
      </c>
      <c r="H177" t="s">
        <v>14155</v>
      </c>
      <c r="I177" t="s">
        <v>14156</v>
      </c>
      <c r="J177" t="s">
        <v>4018</v>
      </c>
      <c r="K177" t="str">
        <f>+_xlfn.XLOOKUP(Tabell1[[#This Row],[Regnr]],Tabell13[Regnr],Tabell13[Diagnose],"")</f>
        <v/>
      </c>
      <c r="L177" t="str">
        <f>+_xlfn.XLOOKUP(Tabell1[[#This Row],[Regnr]],Tabell3[Regnr],Tabell3[DiagnoseÅr],"")</f>
        <v/>
      </c>
    </row>
    <row r="178" spans="1:12" x14ac:dyDescent="0.25">
      <c r="A178" s="2">
        <v>46019</v>
      </c>
      <c r="B178" s="3">
        <v>0.1953125</v>
      </c>
      <c r="C178" t="s">
        <v>19330</v>
      </c>
      <c r="D178" t="s">
        <v>19331</v>
      </c>
      <c r="E178" t="s">
        <v>10</v>
      </c>
      <c r="F178" t="s">
        <v>15793</v>
      </c>
      <c r="G178" t="s">
        <v>15794</v>
      </c>
      <c r="H178" t="s">
        <v>14155</v>
      </c>
      <c r="I178" t="s">
        <v>14156</v>
      </c>
      <c r="J178" t="s">
        <v>4018</v>
      </c>
      <c r="K178" t="str">
        <f>+_xlfn.XLOOKUP(Tabell1[[#This Row],[Regnr]],Tabell13[Regnr],Tabell13[Diagnose],"")</f>
        <v/>
      </c>
      <c r="L178" t="str">
        <f>+_xlfn.XLOOKUP(Tabell1[[#This Row],[Regnr]],Tabell3[Regnr],Tabell3[DiagnoseÅr],"")</f>
        <v/>
      </c>
    </row>
    <row r="179" spans="1:12" x14ac:dyDescent="0.25">
      <c r="A179" s="2">
        <v>46019</v>
      </c>
      <c r="B179" s="3">
        <v>0.1953125</v>
      </c>
      <c r="C179" t="s">
        <v>19332</v>
      </c>
      <c r="D179" t="s">
        <v>19333</v>
      </c>
      <c r="E179" t="s">
        <v>10</v>
      </c>
      <c r="F179" t="s">
        <v>15793</v>
      </c>
      <c r="G179" t="s">
        <v>15794</v>
      </c>
      <c r="H179" t="s">
        <v>14155</v>
      </c>
      <c r="I179" t="s">
        <v>14156</v>
      </c>
      <c r="J179" t="s">
        <v>4018</v>
      </c>
      <c r="K179" t="str">
        <f>+_xlfn.XLOOKUP(Tabell1[[#This Row],[Regnr]],Tabell13[Regnr],Tabell13[Diagnose],"")</f>
        <v/>
      </c>
      <c r="L179" t="str">
        <f>+_xlfn.XLOOKUP(Tabell1[[#This Row],[Regnr]],Tabell3[Regnr],Tabell3[DiagnoseÅr],"")</f>
        <v/>
      </c>
    </row>
    <row r="180" spans="1:12" x14ac:dyDescent="0.25">
      <c r="A180" s="2">
        <v>46019</v>
      </c>
      <c r="B180" s="3">
        <v>0.1953125</v>
      </c>
      <c r="C180" t="s">
        <v>19334</v>
      </c>
      <c r="D180" t="s">
        <v>19335</v>
      </c>
      <c r="E180" t="s">
        <v>26</v>
      </c>
      <c r="F180" t="s">
        <v>15793</v>
      </c>
      <c r="G180" t="s">
        <v>15794</v>
      </c>
      <c r="H180" t="s">
        <v>14155</v>
      </c>
      <c r="I180" t="s">
        <v>14156</v>
      </c>
      <c r="J180" t="s">
        <v>4018</v>
      </c>
      <c r="K180" t="str">
        <f>+_xlfn.XLOOKUP(Tabell1[[#This Row],[Regnr]],Tabell13[Regnr],Tabell13[Diagnose],"")</f>
        <v/>
      </c>
      <c r="L180" t="str">
        <f>+_xlfn.XLOOKUP(Tabell1[[#This Row],[Regnr]],Tabell3[Regnr],Tabell3[DiagnoseÅr],"")</f>
        <v/>
      </c>
    </row>
    <row r="181" spans="1:12" x14ac:dyDescent="0.25">
      <c r="A181" s="2">
        <v>46019</v>
      </c>
      <c r="B181" s="3">
        <v>0.1953125</v>
      </c>
      <c r="C181" t="s">
        <v>19336</v>
      </c>
      <c r="D181" t="s">
        <v>19337</v>
      </c>
      <c r="E181" t="s">
        <v>10</v>
      </c>
      <c r="F181" t="s">
        <v>15793</v>
      </c>
      <c r="G181" t="s">
        <v>15794</v>
      </c>
      <c r="H181" t="s">
        <v>14155</v>
      </c>
      <c r="I181" t="s">
        <v>14156</v>
      </c>
      <c r="J181" t="s">
        <v>4018</v>
      </c>
      <c r="K181" t="str">
        <f>+_xlfn.XLOOKUP(Tabell1[[#This Row],[Regnr]],Tabell13[Regnr],Tabell13[Diagnose],"")</f>
        <v/>
      </c>
      <c r="L181" t="str">
        <f>+_xlfn.XLOOKUP(Tabell1[[#This Row],[Regnr]],Tabell3[Regnr],Tabell3[DiagnoseÅr],"")</f>
        <v/>
      </c>
    </row>
    <row r="182" spans="1:12" x14ac:dyDescent="0.25">
      <c r="A182" s="2">
        <v>46019</v>
      </c>
      <c r="B182" s="3">
        <v>2.21099853515625</v>
      </c>
      <c r="C182" t="s">
        <v>19338</v>
      </c>
      <c r="D182" t="s">
        <v>19339</v>
      </c>
      <c r="E182" t="s">
        <v>26</v>
      </c>
      <c r="F182" t="s">
        <v>15195</v>
      </c>
      <c r="G182" t="s">
        <v>15196</v>
      </c>
      <c r="H182" t="s">
        <v>13817</v>
      </c>
      <c r="I182" t="s">
        <v>13818</v>
      </c>
      <c r="J182" t="s">
        <v>10783</v>
      </c>
      <c r="K182" t="str">
        <f>+_xlfn.XLOOKUP(Tabell1[[#This Row],[Regnr]],Tabell13[Regnr],Tabell13[Diagnose],"")</f>
        <v/>
      </c>
      <c r="L182" t="str">
        <f>+_xlfn.XLOOKUP(Tabell1[[#This Row],[Regnr]],Tabell3[Regnr],Tabell3[DiagnoseÅr],"")</f>
        <v/>
      </c>
    </row>
    <row r="183" spans="1:12" x14ac:dyDescent="0.25">
      <c r="A183" s="2">
        <v>46019</v>
      </c>
      <c r="B183" s="3">
        <v>2.21099853515625</v>
      </c>
      <c r="C183" t="s">
        <v>19340</v>
      </c>
      <c r="D183" t="s">
        <v>19341</v>
      </c>
      <c r="E183" t="s">
        <v>26</v>
      </c>
      <c r="F183" t="s">
        <v>15195</v>
      </c>
      <c r="G183" t="s">
        <v>15196</v>
      </c>
      <c r="H183" t="s">
        <v>13817</v>
      </c>
      <c r="I183" t="s">
        <v>13818</v>
      </c>
      <c r="J183" t="s">
        <v>10783</v>
      </c>
      <c r="K183" t="str">
        <f>+_xlfn.XLOOKUP(Tabell1[[#This Row],[Regnr]],Tabell13[Regnr],Tabell13[Diagnose],"")</f>
        <v/>
      </c>
      <c r="L183" t="str">
        <f>+_xlfn.XLOOKUP(Tabell1[[#This Row],[Regnr]],Tabell3[Regnr],Tabell3[DiagnoseÅr],"")</f>
        <v/>
      </c>
    </row>
    <row r="184" spans="1:12" x14ac:dyDescent="0.25">
      <c r="A184" s="2">
        <v>46019</v>
      </c>
      <c r="B184" s="3">
        <v>2.21099853515625</v>
      </c>
      <c r="C184" t="s">
        <v>19342</v>
      </c>
      <c r="D184" t="s">
        <v>19343</v>
      </c>
      <c r="E184" t="s">
        <v>10</v>
      </c>
      <c r="F184" t="s">
        <v>15195</v>
      </c>
      <c r="G184" t="s">
        <v>15196</v>
      </c>
      <c r="H184" t="s">
        <v>13817</v>
      </c>
      <c r="I184" t="s">
        <v>13818</v>
      </c>
      <c r="J184" t="s">
        <v>10783</v>
      </c>
      <c r="K184" t="str">
        <f>+_xlfn.XLOOKUP(Tabell1[[#This Row],[Regnr]],Tabell13[Regnr],Tabell13[Diagnose],"")</f>
        <v/>
      </c>
      <c r="L184" t="str">
        <f>+_xlfn.XLOOKUP(Tabell1[[#This Row],[Regnr]],Tabell3[Regnr],Tabell3[DiagnoseÅr],"")</f>
        <v/>
      </c>
    </row>
    <row r="185" spans="1:12" x14ac:dyDescent="0.25">
      <c r="A185" s="2">
        <v>46019</v>
      </c>
      <c r="B185" s="3">
        <v>2.21099853515625</v>
      </c>
      <c r="C185" t="s">
        <v>19344</v>
      </c>
      <c r="D185" t="s">
        <v>19345</v>
      </c>
      <c r="E185" t="s">
        <v>10</v>
      </c>
      <c r="F185" t="s">
        <v>15195</v>
      </c>
      <c r="G185" t="s">
        <v>15196</v>
      </c>
      <c r="H185" t="s">
        <v>13817</v>
      </c>
      <c r="I185" t="s">
        <v>13818</v>
      </c>
      <c r="J185" t="s">
        <v>10783</v>
      </c>
      <c r="K185" t="str">
        <f>+_xlfn.XLOOKUP(Tabell1[[#This Row],[Regnr]],Tabell13[Regnr],Tabell13[Diagnose],"")</f>
        <v/>
      </c>
      <c r="L185" t="str">
        <f>+_xlfn.XLOOKUP(Tabell1[[#This Row],[Regnr]],Tabell3[Regnr],Tabell3[DiagnoseÅr],"")</f>
        <v/>
      </c>
    </row>
    <row r="186" spans="1:12" x14ac:dyDescent="0.25">
      <c r="A186" s="2">
        <v>46019</v>
      </c>
      <c r="B186" s="3">
        <v>2.21099853515625</v>
      </c>
      <c r="C186" t="s">
        <v>19346</v>
      </c>
      <c r="D186" t="s">
        <v>19347</v>
      </c>
      <c r="E186" t="s">
        <v>10</v>
      </c>
      <c r="F186" t="s">
        <v>15195</v>
      </c>
      <c r="G186" t="s">
        <v>15196</v>
      </c>
      <c r="H186" t="s">
        <v>13817</v>
      </c>
      <c r="I186" t="s">
        <v>13818</v>
      </c>
      <c r="J186" t="s">
        <v>10783</v>
      </c>
      <c r="K186" t="str">
        <f>+_xlfn.XLOOKUP(Tabell1[[#This Row],[Regnr]],Tabell13[Regnr],Tabell13[Diagnose],"")</f>
        <v/>
      </c>
      <c r="L186" t="str">
        <f>+_xlfn.XLOOKUP(Tabell1[[#This Row],[Regnr]],Tabell3[Regnr],Tabell3[DiagnoseÅr],"")</f>
        <v/>
      </c>
    </row>
    <row r="187" spans="1:12" x14ac:dyDescent="0.25">
      <c r="A187" s="2">
        <v>46019</v>
      </c>
      <c r="B187" s="3">
        <v>2.21099853515625</v>
      </c>
      <c r="C187" t="s">
        <v>19348</v>
      </c>
      <c r="D187" t="s">
        <v>19349</v>
      </c>
      <c r="E187" t="s">
        <v>10</v>
      </c>
      <c r="F187" t="s">
        <v>15195</v>
      </c>
      <c r="G187" t="s">
        <v>15196</v>
      </c>
      <c r="H187" t="s">
        <v>13817</v>
      </c>
      <c r="I187" t="s">
        <v>13818</v>
      </c>
      <c r="J187" t="s">
        <v>10783</v>
      </c>
      <c r="K187" t="str">
        <f>+_xlfn.XLOOKUP(Tabell1[[#This Row],[Regnr]],Tabell13[Regnr],Tabell13[Diagnose],"")</f>
        <v/>
      </c>
      <c r="L187" t="str">
        <f>+_xlfn.XLOOKUP(Tabell1[[#This Row],[Regnr]],Tabell3[Regnr],Tabell3[DiagnoseÅr],"")</f>
        <v/>
      </c>
    </row>
    <row r="188" spans="1:12" x14ac:dyDescent="0.25">
      <c r="A188" s="2">
        <v>46019</v>
      </c>
      <c r="B188" s="3">
        <v>2.21099853515625</v>
      </c>
      <c r="C188" t="s">
        <v>19350</v>
      </c>
      <c r="D188" t="s">
        <v>19351</v>
      </c>
      <c r="E188" t="s">
        <v>10</v>
      </c>
      <c r="F188" t="s">
        <v>15195</v>
      </c>
      <c r="G188" t="s">
        <v>15196</v>
      </c>
      <c r="H188" t="s">
        <v>13817</v>
      </c>
      <c r="I188" t="s">
        <v>13818</v>
      </c>
      <c r="J188" t="s">
        <v>10783</v>
      </c>
      <c r="K188" t="str">
        <f>+_xlfn.XLOOKUP(Tabell1[[#This Row],[Regnr]],Tabell13[Regnr],Tabell13[Diagnose],"")</f>
        <v/>
      </c>
      <c r="L188" t="str">
        <f>+_xlfn.XLOOKUP(Tabell1[[#This Row],[Regnr]],Tabell3[Regnr],Tabell3[DiagnoseÅr],"")</f>
        <v/>
      </c>
    </row>
    <row r="189" spans="1:12" x14ac:dyDescent="0.25">
      <c r="A189" s="2">
        <v>46019</v>
      </c>
      <c r="B189" s="3">
        <v>2.21099853515625</v>
      </c>
      <c r="C189" t="s">
        <v>19352</v>
      </c>
      <c r="D189" t="s">
        <v>19353</v>
      </c>
      <c r="E189" t="s">
        <v>26</v>
      </c>
      <c r="F189" t="s">
        <v>15195</v>
      </c>
      <c r="G189" t="s">
        <v>15196</v>
      </c>
      <c r="H189" t="s">
        <v>13817</v>
      </c>
      <c r="I189" t="s">
        <v>13818</v>
      </c>
      <c r="J189" t="s">
        <v>10783</v>
      </c>
      <c r="K189" t="str">
        <f>+_xlfn.XLOOKUP(Tabell1[[#This Row],[Regnr]],Tabell13[Regnr],Tabell13[Diagnose],"")</f>
        <v/>
      </c>
      <c r="L189" t="str">
        <f>+_xlfn.XLOOKUP(Tabell1[[#This Row],[Regnr]],Tabell3[Regnr],Tabell3[DiagnoseÅr],"")</f>
        <v/>
      </c>
    </row>
    <row r="190" spans="1:12" x14ac:dyDescent="0.25">
      <c r="A190" s="2">
        <v>46019</v>
      </c>
      <c r="B190" s="3">
        <v>2.21099853515625</v>
      </c>
      <c r="C190" t="s">
        <v>19354</v>
      </c>
      <c r="D190" t="s">
        <v>19355</v>
      </c>
      <c r="E190" t="s">
        <v>26</v>
      </c>
      <c r="F190" t="s">
        <v>15195</v>
      </c>
      <c r="G190" t="s">
        <v>15196</v>
      </c>
      <c r="H190" t="s">
        <v>13817</v>
      </c>
      <c r="I190" t="s">
        <v>13818</v>
      </c>
      <c r="J190" t="s">
        <v>10783</v>
      </c>
      <c r="K190" t="str">
        <f>+_xlfn.XLOOKUP(Tabell1[[#This Row],[Regnr]],Tabell13[Regnr],Tabell13[Diagnose],"")</f>
        <v/>
      </c>
      <c r="L190" t="str">
        <f>+_xlfn.XLOOKUP(Tabell1[[#This Row],[Regnr]],Tabell3[Regnr],Tabell3[DiagnoseÅr],"")</f>
        <v/>
      </c>
    </row>
    <row r="191" spans="1:12" x14ac:dyDescent="0.25">
      <c r="A191" s="2">
        <v>46019</v>
      </c>
      <c r="B191" s="3">
        <v>2.21099853515625</v>
      </c>
      <c r="C191" t="s">
        <v>19356</v>
      </c>
      <c r="D191" t="s">
        <v>19357</v>
      </c>
      <c r="E191" t="s">
        <v>26</v>
      </c>
      <c r="F191" t="s">
        <v>15195</v>
      </c>
      <c r="G191" t="s">
        <v>15196</v>
      </c>
      <c r="H191" t="s">
        <v>13817</v>
      </c>
      <c r="I191" t="s">
        <v>13818</v>
      </c>
      <c r="J191" t="s">
        <v>10783</v>
      </c>
      <c r="K191" t="str">
        <f>+_xlfn.XLOOKUP(Tabell1[[#This Row],[Regnr]],Tabell13[Regnr],Tabell13[Diagnose],"")</f>
        <v/>
      </c>
      <c r="L191" t="str">
        <f>+_xlfn.XLOOKUP(Tabell1[[#This Row],[Regnr]],Tabell3[Regnr],Tabell3[DiagnoseÅr],"")</f>
        <v/>
      </c>
    </row>
    <row r="192" spans="1:12" x14ac:dyDescent="0.25">
      <c r="A192" s="2">
        <v>46015</v>
      </c>
      <c r="B192" s="3">
        <v>2.014923095703125</v>
      </c>
      <c r="C192" t="s">
        <v>19308</v>
      </c>
      <c r="D192" t="s">
        <v>19309</v>
      </c>
      <c r="E192" t="s">
        <v>10</v>
      </c>
      <c r="F192" t="s">
        <v>15189</v>
      </c>
      <c r="G192" t="s">
        <v>15190</v>
      </c>
      <c r="H192" t="s">
        <v>14512</v>
      </c>
      <c r="I192" t="s">
        <v>14513</v>
      </c>
      <c r="J192" t="s">
        <v>9588</v>
      </c>
      <c r="K192" t="str">
        <f>+_xlfn.XLOOKUP(Tabell1[[#This Row],[Regnr]],Tabell13[Regnr],Tabell13[Diagnose],"")</f>
        <v/>
      </c>
      <c r="L192" t="str">
        <f>+_xlfn.XLOOKUP(Tabell1[[#This Row],[Regnr]],Tabell3[Regnr],Tabell3[DiagnoseÅr],"")</f>
        <v/>
      </c>
    </row>
    <row r="193" spans="1:12" x14ac:dyDescent="0.25">
      <c r="A193" s="2">
        <v>46015</v>
      </c>
      <c r="B193" s="3">
        <v>2.014923095703125</v>
      </c>
      <c r="C193" t="s">
        <v>19310</v>
      </c>
      <c r="D193" t="s">
        <v>19311</v>
      </c>
      <c r="E193" t="s">
        <v>26</v>
      </c>
      <c r="F193" t="s">
        <v>15189</v>
      </c>
      <c r="G193" t="s">
        <v>15190</v>
      </c>
      <c r="H193" t="s">
        <v>14512</v>
      </c>
      <c r="I193" t="s">
        <v>14513</v>
      </c>
      <c r="J193" t="s">
        <v>9588</v>
      </c>
      <c r="K193" t="str">
        <f>+_xlfn.XLOOKUP(Tabell1[[#This Row],[Regnr]],Tabell13[Regnr],Tabell13[Diagnose],"")</f>
        <v/>
      </c>
      <c r="L193" t="str">
        <f>+_xlfn.XLOOKUP(Tabell1[[#This Row],[Regnr]],Tabell3[Regnr],Tabell3[DiagnoseÅr],"")</f>
        <v/>
      </c>
    </row>
    <row r="194" spans="1:12" x14ac:dyDescent="0.25">
      <c r="A194" s="2">
        <v>46015</v>
      </c>
      <c r="B194" s="3">
        <v>2.014923095703125</v>
      </c>
      <c r="C194" t="s">
        <v>19312</v>
      </c>
      <c r="D194" t="s">
        <v>19313</v>
      </c>
      <c r="E194" t="s">
        <v>26</v>
      </c>
      <c r="F194" t="s">
        <v>15189</v>
      </c>
      <c r="G194" t="s">
        <v>15190</v>
      </c>
      <c r="H194" t="s">
        <v>14512</v>
      </c>
      <c r="I194" t="s">
        <v>14513</v>
      </c>
      <c r="J194" t="s">
        <v>9588</v>
      </c>
      <c r="K194" t="str">
        <f>+_xlfn.XLOOKUP(Tabell1[[#This Row],[Regnr]],Tabell13[Regnr],Tabell13[Diagnose],"")</f>
        <v/>
      </c>
      <c r="L194" t="str">
        <f>+_xlfn.XLOOKUP(Tabell1[[#This Row],[Regnr]],Tabell3[Regnr],Tabell3[DiagnoseÅr],"")</f>
        <v/>
      </c>
    </row>
    <row r="195" spans="1:12" x14ac:dyDescent="0.25">
      <c r="A195" s="2">
        <v>46015</v>
      </c>
      <c r="B195" s="3">
        <v>2.014923095703125</v>
      </c>
      <c r="C195" t="s">
        <v>19314</v>
      </c>
      <c r="D195" t="s">
        <v>19315</v>
      </c>
      <c r="E195" t="s">
        <v>10</v>
      </c>
      <c r="F195" t="s">
        <v>15189</v>
      </c>
      <c r="G195" t="s">
        <v>15190</v>
      </c>
      <c r="H195" t="s">
        <v>14512</v>
      </c>
      <c r="I195" t="s">
        <v>14513</v>
      </c>
      <c r="J195" t="s">
        <v>9588</v>
      </c>
      <c r="K195" t="str">
        <f>+_xlfn.XLOOKUP(Tabell1[[#This Row],[Regnr]],Tabell13[Regnr],Tabell13[Diagnose],"")</f>
        <v/>
      </c>
      <c r="L195" t="str">
        <f>+_xlfn.XLOOKUP(Tabell1[[#This Row],[Regnr]],Tabell3[Regnr],Tabell3[DiagnoseÅr],"")</f>
        <v/>
      </c>
    </row>
    <row r="196" spans="1:12" x14ac:dyDescent="0.25">
      <c r="A196" s="2">
        <v>46015</v>
      </c>
      <c r="B196" s="3">
        <v>2.014923095703125</v>
      </c>
      <c r="C196" t="s">
        <v>19316</v>
      </c>
      <c r="D196" t="s">
        <v>19317</v>
      </c>
      <c r="E196" t="s">
        <v>10</v>
      </c>
      <c r="F196" t="s">
        <v>15189</v>
      </c>
      <c r="G196" t="s">
        <v>15190</v>
      </c>
      <c r="H196" t="s">
        <v>14512</v>
      </c>
      <c r="I196" t="s">
        <v>14513</v>
      </c>
      <c r="J196" t="s">
        <v>9588</v>
      </c>
      <c r="K196" t="str">
        <f>+_xlfn.XLOOKUP(Tabell1[[#This Row],[Regnr]],Tabell13[Regnr],Tabell13[Diagnose],"")</f>
        <v/>
      </c>
      <c r="L196" t="str">
        <f>+_xlfn.XLOOKUP(Tabell1[[#This Row],[Regnr]],Tabell3[Regnr],Tabell3[DiagnoseÅr],"")</f>
        <v/>
      </c>
    </row>
    <row r="197" spans="1:12" x14ac:dyDescent="0.25">
      <c r="A197" s="2">
        <v>46015</v>
      </c>
      <c r="B197" s="3">
        <v>2.014923095703125</v>
      </c>
      <c r="C197" t="s">
        <v>19318</v>
      </c>
      <c r="D197" t="s">
        <v>19319</v>
      </c>
      <c r="E197" t="s">
        <v>26</v>
      </c>
      <c r="F197" t="s">
        <v>15189</v>
      </c>
      <c r="G197" t="s">
        <v>15190</v>
      </c>
      <c r="H197" t="s">
        <v>14512</v>
      </c>
      <c r="I197" t="s">
        <v>14513</v>
      </c>
      <c r="J197" t="s">
        <v>9588</v>
      </c>
      <c r="K197" t="str">
        <f>+_xlfn.XLOOKUP(Tabell1[[#This Row],[Regnr]],Tabell13[Regnr],Tabell13[Diagnose],"")</f>
        <v/>
      </c>
      <c r="L197" t="str">
        <f>+_xlfn.XLOOKUP(Tabell1[[#This Row],[Regnr]],Tabell3[Regnr],Tabell3[DiagnoseÅr],"")</f>
        <v/>
      </c>
    </row>
    <row r="198" spans="1:12" x14ac:dyDescent="0.25">
      <c r="A198" s="2">
        <v>46015</v>
      </c>
      <c r="B198" s="3">
        <v>0</v>
      </c>
      <c r="C198" t="s">
        <v>19320</v>
      </c>
      <c r="D198" t="s">
        <v>19321</v>
      </c>
      <c r="E198" t="s">
        <v>26</v>
      </c>
      <c r="F198" t="s">
        <v>14945</v>
      </c>
      <c r="G198" t="s">
        <v>14946</v>
      </c>
      <c r="H198" t="s">
        <v>16762</v>
      </c>
      <c r="I198" t="s">
        <v>16763</v>
      </c>
      <c r="J198" t="s">
        <v>18302</v>
      </c>
      <c r="K198" t="str">
        <f>+_xlfn.XLOOKUP(Tabell1[[#This Row],[Regnr]],Tabell13[Regnr],Tabell13[Diagnose],"")</f>
        <v/>
      </c>
      <c r="L198" t="str">
        <f>+_xlfn.XLOOKUP(Tabell1[[#This Row],[Regnr]],Tabell3[Regnr],Tabell3[DiagnoseÅr],"")</f>
        <v/>
      </c>
    </row>
    <row r="199" spans="1:12" x14ac:dyDescent="0.25">
      <c r="A199" s="2">
        <v>46015</v>
      </c>
      <c r="B199" s="3">
        <v>0</v>
      </c>
      <c r="C199" t="s">
        <v>19322</v>
      </c>
      <c r="D199" t="s">
        <v>19323</v>
      </c>
      <c r="E199" t="s">
        <v>10</v>
      </c>
      <c r="F199" t="s">
        <v>14945</v>
      </c>
      <c r="G199" t="s">
        <v>14946</v>
      </c>
      <c r="H199" t="s">
        <v>16762</v>
      </c>
      <c r="I199" t="s">
        <v>16763</v>
      </c>
      <c r="J199" t="s">
        <v>18302</v>
      </c>
      <c r="K199" t="str">
        <f>+_xlfn.XLOOKUP(Tabell1[[#This Row],[Regnr]],Tabell13[Regnr],Tabell13[Diagnose],"")</f>
        <v/>
      </c>
      <c r="L199" t="str">
        <f>+_xlfn.XLOOKUP(Tabell1[[#This Row],[Regnr]],Tabell3[Regnr],Tabell3[DiagnoseÅr],"")</f>
        <v/>
      </c>
    </row>
    <row r="200" spans="1:12" x14ac:dyDescent="0.25">
      <c r="A200" s="2">
        <v>46015</v>
      </c>
      <c r="B200" s="3">
        <v>0</v>
      </c>
      <c r="C200" t="s">
        <v>19324</v>
      </c>
      <c r="D200" t="s">
        <v>19325</v>
      </c>
      <c r="E200" t="s">
        <v>10</v>
      </c>
      <c r="F200" t="s">
        <v>14945</v>
      </c>
      <c r="G200" t="s">
        <v>14946</v>
      </c>
      <c r="H200" t="s">
        <v>16762</v>
      </c>
      <c r="I200" t="s">
        <v>16763</v>
      </c>
      <c r="J200" t="s">
        <v>18302</v>
      </c>
      <c r="K200" t="str">
        <f>+_xlfn.XLOOKUP(Tabell1[[#This Row],[Regnr]],Tabell13[Regnr],Tabell13[Diagnose],"")</f>
        <v/>
      </c>
      <c r="L200" t="str">
        <f>+_xlfn.XLOOKUP(Tabell1[[#This Row],[Regnr]],Tabell3[Regnr],Tabell3[DiagnoseÅr],"")</f>
        <v/>
      </c>
    </row>
    <row r="201" spans="1:12" x14ac:dyDescent="0.25">
      <c r="A201" s="2">
        <v>46015</v>
      </c>
      <c r="B201" s="3">
        <v>0</v>
      </c>
      <c r="C201" t="s">
        <v>19326</v>
      </c>
      <c r="D201" t="s">
        <v>19327</v>
      </c>
      <c r="E201" t="s">
        <v>10</v>
      </c>
      <c r="F201" t="s">
        <v>14945</v>
      </c>
      <c r="G201" t="s">
        <v>14946</v>
      </c>
      <c r="H201" t="s">
        <v>16762</v>
      </c>
      <c r="I201" t="s">
        <v>16763</v>
      </c>
      <c r="J201" t="s">
        <v>18302</v>
      </c>
      <c r="K201" t="str">
        <f>+_xlfn.XLOOKUP(Tabell1[[#This Row],[Regnr]],Tabell13[Regnr],Tabell13[Diagnose],"")</f>
        <v/>
      </c>
      <c r="L201" t="str">
        <f>+_xlfn.XLOOKUP(Tabell1[[#This Row],[Regnr]],Tabell3[Regnr],Tabell3[DiagnoseÅr],"")</f>
        <v/>
      </c>
    </row>
    <row r="202" spans="1:12" x14ac:dyDescent="0.25">
      <c r="A202" s="2">
        <v>46012</v>
      </c>
      <c r="B202" s="3">
        <v>0.1953125</v>
      </c>
      <c r="C202" t="s">
        <v>19300</v>
      </c>
      <c r="D202" t="s">
        <v>19301</v>
      </c>
      <c r="E202" t="s">
        <v>10</v>
      </c>
      <c r="F202" t="s">
        <v>15508</v>
      </c>
      <c r="G202" t="s">
        <v>15509</v>
      </c>
      <c r="H202" t="s">
        <v>9358</v>
      </c>
      <c r="I202" t="s">
        <v>9359</v>
      </c>
      <c r="J202" t="s">
        <v>4100</v>
      </c>
      <c r="K202" t="str">
        <f>+_xlfn.XLOOKUP(Tabell1[[#This Row],[Regnr]],Tabell13[Regnr],Tabell13[Diagnose],"")</f>
        <v/>
      </c>
      <c r="L202" t="str">
        <f>+_xlfn.XLOOKUP(Tabell1[[#This Row],[Regnr]],Tabell3[Regnr],Tabell3[DiagnoseÅr],"")</f>
        <v/>
      </c>
    </row>
    <row r="203" spans="1:12" x14ac:dyDescent="0.25">
      <c r="A203" s="2">
        <v>46012</v>
      </c>
      <c r="B203" s="3">
        <v>0.1953125</v>
      </c>
      <c r="C203" t="s">
        <v>19302</v>
      </c>
      <c r="D203" t="s">
        <v>19303</v>
      </c>
      <c r="E203" t="s">
        <v>10</v>
      </c>
      <c r="F203" t="s">
        <v>15508</v>
      </c>
      <c r="G203" t="s">
        <v>15509</v>
      </c>
      <c r="H203" t="s">
        <v>9358</v>
      </c>
      <c r="I203" t="s">
        <v>9359</v>
      </c>
      <c r="J203" t="s">
        <v>4100</v>
      </c>
      <c r="K203" t="str">
        <f>+_xlfn.XLOOKUP(Tabell1[[#This Row],[Regnr]],Tabell13[Regnr],Tabell13[Diagnose],"")</f>
        <v/>
      </c>
      <c r="L203" t="str">
        <f>+_xlfn.XLOOKUP(Tabell1[[#This Row],[Regnr]],Tabell3[Regnr],Tabell3[DiagnoseÅr],"")</f>
        <v/>
      </c>
    </row>
    <row r="204" spans="1:12" x14ac:dyDescent="0.25">
      <c r="A204" s="2">
        <v>46012</v>
      </c>
      <c r="B204" s="3">
        <v>0.1953125</v>
      </c>
      <c r="C204" t="s">
        <v>19304</v>
      </c>
      <c r="D204" t="s">
        <v>19305</v>
      </c>
      <c r="E204" t="s">
        <v>10</v>
      </c>
      <c r="F204" t="s">
        <v>15508</v>
      </c>
      <c r="G204" t="s">
        <v>15509</v>
      </c>
      <c r="H204" t="s">
        <v>9358</v>
      </c>
      <c r="I204" t="s">
        <v>9359</v>
      </c>
      <c r="J204" t="s">
        <v>4100</v>
      </c>
      <c r="K204" t="str">
        <f>+_xlfn.XLOOKUP(Tabell1[[#This Row],[Regnr]],Tabell13[Regnr],Tabell13[Diagnose],"")</f>
        <v/>
      </c>
      <c r="L204" t="str">
        <f>+_xlfn.XLOOKUP(Tabell1[[#This Row],[Regnr]],Tabell3[Regnr],Tabell3[DiagnoseÅr],"")</f>
        <v/>
      </c>
    </row>
    <row r="205" spans="1:12" x14ac:dyDescent="0.25">
      <c r="A205" s="2">
        <v>46012</v>
      </c>
      <c r="B205" s="3">
        <v>0.1953125</v>
      </c>
      <c r="C205" t="s">
        <v>19306</v>
      </c>
      <c r="D205" t="s">
        <v>19307</v>
      </c>
      <c r="E205" t="s">
        <v>26</v>
      </c>
      <c r="F205" t="s">
        <v>15508</v>
      </c>
      <c r="G205" t="s">
        <v>15509</v>
      </c>
      <c r="H205" t="s">
        <v>9358</v>
      </c>
      <c r="I205" t="s">
        <v>9359</v>
      </c>
      <c r="J205" t="s">
        <v>4100</v>
      </c>
      <c r="K205" t="str">
        <f>+_xlfn.XLOOKUP(Tabell1[[#This Row],[Regnr]],Tabell13[Regnr],Tabell13[Diagnose],"")</f>
        <v/>
      </c>
      <c r="L205" t="str">
        <f>+_xlfn.XLOOKUP(Tabell1[[#This Row],[Regnr]],Tabell3[Regnr],Tabell3[DiagnoseÅr],"")</f>
        <v/>
      </c>
    </row>
    <row r="206" spans="1:12" x14ac:dyDescent="0.25">
      <c r="A206" s="2">
        <v>46011</v>
      </c>
      <c r="B206" s="3">
        <v>0</v>
      </c>
      <c r="C206" t="s">
        <v>19288</v>
      </c>
      <c r="D206" t="s">
        <v>19289</v>
      </c>
      <c r="E206" t="s">
        <v>26</v>
      </c>
      <c r="F206" t="s">
        <v>15646</v>
      </c>
      <c r="G206" t="s">
        <v>15647</v>
      </c>
      <c r="H206" t="s">
        <v>14981</v>
      </c>
      <c r="I206" t="s">
        <v>14982</v>
      </c>
      <c r="J206" t="s">
        <v>4062</v>
      </c>
      <c r="K206" t="str">
        <f>+_xlfn.XLOOKUP(Tabell1[[#This Row],[Regnr]],Tabell13[Regnr],Tabell13[Diagnose],"")</f>
        <v/>
      </c>
      <c r="L206" t="str">
        <f>+_xlfn.XLOOKUP(Tabell1[[#This Row],[Regnr]],Tabell3[Regnr],Tabell3[DiagnoseÅr],"")</f>
        <v/>
      </c>
    </row>
    <row r="207" spans="1:12" x14ac:dyDescent="0.25">
      <c r="A207" s="2">
        <v>46011</v>
      </c>
      <c r="B207" s="3">
        <v>0</v>
      </c>
      <c r="C207" t="s">
        <v>19290</v>
      </c>
      <c r="D207" t="s">
        <v>19291</v>
      </c>
      <c r="E207" t="s">
        <v>26</v>
      </c>
      <c r="F207" t="s">
        <v>15646</v>
      </c>
      <c r="G207" t="s">
        <v>15647</v>
      </c>
      <c r="H207" t="s">
        <v>14981</v>
      </c>
      <c r="I207" t="s">
        <v>14982</v>
      </c>
      <c r="J207" t="s">
        <v>4062</v>
      </c>
      <c r="K207" t="str">
        <f>+_xlfn.XLOOKUP(Tabell1[[#This Row],[Regnr]],Tabell13[Regnr],Tabell13[Diagnose],"")</f>
        <v/>
      </c>
      <c r="L207" t="str">
        <f>+_xlfn.XLOOKUP(Tabell1[[#This Row],[Regnr]],Tabell3[Regnr],Tabell3[DiagnoseÅr],"")</f>
        <v/>
      </c>
    </row>
    <row r="208" spans="1:12" x14ac:dyDescent="0.25">
      <c r="A208" s="2">
        <v>46011</v>
      </c>
      <c r="B208" s="3">
        <v>0</v>
      </c>
      <c r="C208" t="s">
        <v>19292</v>
      </c>
      <c r="D208" t="s">
        <v>19293</v>
      </c>
      <c r="E208" t="s">
        <v>26</v>
      </c>
      <c r="F208" t="s">
        <v>15646</v>
      </c>
      <c r="G208" t="s">
        <v>15647</v>
      </c>
      <c r="H208" t="s">
        <v>14981</v>
      </c>
      <c r="I208" t="s">
        <v>14982</v>
      </c>
      <c r="J208" t="s">
        <v>4062</v>
      </c>
      <c r="K208" t="str">
        <f>+_xlfn.XLOOKUP(Tabell1[[#This Row],[Regnr]],Tabell13[Regnr],Tabell13[Diagnose],"")</f>
        <v/>
      </c>
      <c r="L208" t="str">
        <f>+_xlfn.XLOOKUP(Tabell1[[#This Row],[Regnr]],Tabell3[Regnr],Tabell3[DiagnoseÅr],"")</f>
        <v/>
      </c>
    </row>
    <row r="209" spans="1:12" x14ac:dyDescent="0.25">
      <c r="A209" s="2">
        <v>46011</v>
      </c>
      <c r="B209" s="3">
        <v>0</v>
      </c>
      <c r="C209" t="s">
        <v>19294</v>
      </c>
      <c r="D209" t="s">
        <v>19295</v>
      </c>
      <c r="E209" t="s">
        <v>26</v>
      </c>
      <c r="F209" t="s">
        <v>15646</v>
      </c>
      <c r="G209" t="s">
        <v>15647</v>
      </c>
      <c r="H209" t="s">
        <v>14981</v>
      </c>
      <c r="I209" t="s">
        <v>14982</v>
      </c>
      <c r="J209" t="s">
        <v>4062</v>
      </c>
      <c r="K209" t="str">
        <f>+_xlfn.XLOOKUP(Tabell1[[#This Row],[Regnr]],Tabell13[Regnr],Tabell13[Diagnose],"")</f>
        <v/>
      </c>
      <c r="L209" t="str">
        <f>+_xlfn.XLOOKUP(Tabell1[[#This Row],[Regnr]],Tabell3[Regnr],Tabell3[DiagnoseÅr],"")</f>
        <v/>
      </c>
    </row>
    <row r="210" spans="1:12" x14ac:dyDescent="0.25">
      <c r="A210" s="2">
        <v>46011</v>
      </c>
      <c r="B210" s="3">
        <v>0</v>
      </c>
      <c r="C210" t="s">
        <v>19296</v>
      </c>
      <c r="D210" t="s">
        <v>19297</v>
      </c>
      <c r="E210" t="s">
        <v>26</v>
      </c>
      <c r="F210" t="s">
        <v>15646</v>
      </c>
      <c r="G210" t="s">
        <v>15647</v>
      </c>
      <c r="H210" t="s">
        <v>14981</v>
      </c>
      <c r="I210" t="s">
        <v>14982</v>
      </c>
      <c r="J210" t="s">
        <v>4062</v>
      </c>
      <c r="K210" t="str">
        <f>+_xlfn.XLOOKUP(Tabell1[[#This Row],[Regnr]],Tabell13[Regnr],Tabell13[Diagnose],"")</f>
        <v/>
      </c>
      <c r="L210" t="str">
        <f>+_xlfn.XLOOKUP(Tabell1[[#This Row],[Regnr]],Tabell3[Regnr],Tabell3[DiagnoseÅr],"")</f>
        <v/>
      </c>
    </row>
    <row r="211" spans="1:12" x14ac:dyDescent="0.25">
      <c r="A211" s="2">
        <v>46011</v>
      </c>
      <c r="B211" s="3">
        <v>0</v>
      </c>
      <c r="C211" t="s">
        <v>19298</v>
      </c>
      <c r="D211" t="s">
        <v>19299</v>
      </c>
      <c r="E211" t="s">
        <v>26</v>
      </c>
      <c r="F211" t="s">
        <v>15646</v>
      </c>
      <c r="G211" t="s">
        <v>15647</v>
      </c>
      <c r="H211" t="s">
        <v>14981</v>
      </c>
      <c r="I211" t="s">
        <v>14982</v>
      </c>
      <c r="J211" t="s">
        <v>4062</v>
      </c>
      <c r="K211" t="str">
        <f>+_xlfn.XLOOKUP(Tabell1[[#This Row],[Regnr]],Tabell13[Regnr],Tabell13[Diagnose],"")</f>
        <v/>
      </c>
      <c r="L211" t="str">
        <f>+_xlfn.XLOOKUP(Tabell1[[#This Row],[Regnr]],Tabell3[Regnr],Tabell3[DiagnoseÅr],"")</f>
        <v/>
      </c>
    </row>
    <row r="212" spans="1:12" x14ac:dyDescent="0.25">
      <c r="A212" s="2">
        <v>46003</v>
      </c>
      <c r="B212" s="3">
        <v>0.3936767578125</v>
      </c>
      <c r="C212" t="s">
        <v>19273</v>
      </c>
      <c r="D212" t="s">
        <v>19274</v>
      </c>
      <c r="E212" t="s">
        <v>10</v>
      </c>
      <c r="F212" t="s">
        <v>14278</v>
      </c>
      <c r="G212" t="s">
        <v>14279</v>
      </c>
      <c r="H212" t="s">
        <v>15232</v>
      </c>
      <c r="I212" t="s">
        <v>15233</v>
      </c>
      <c r="J212" t="s">
        <v>19275</v>
      </c>
      <c r="K212" t="str">
        <f>+_xlfn.XLOOKUP(Tabell1[[#This Row],[Regnr]],Tabell13[Regnr],Tabell13[Diagnose],"")</f>
        <v/>
      </c>
      <c r="L212" t="str">
        <f>+_xlfn.XLOOKUP(Tabell1[[#This Row],[Regnr]],Tabell3[Regnr],Tabell3[DiagnoseÅr],"")</f>
        <v/>
      </c>
    </row>
    <row r="213" spans="1:12" x14ac:dyDescent="0.25">
      <c r="A213" s="2">
        <v>46003</v>
      </c>
      <c r="B213" s="3">
        <v>0.3936767578125</v>
      </c>
      <c r="C213" t="s">
        <v>19276</v>
      </c>
      <c r="D213" t="s">
        <v>19277</v>
      </c>
      <c r="E213" t="s">
        <v>26</v>
      </c>
      <c r="F213" t="s">
        <v>14278</v>
      </c>
      <c r="G213" t="s">
        <v>14279</v>
      </c>
      <c r="H213" t="s">
        <v>15232</v>
      </c>
      <c r="I213" t="s">
        <v>15233</v>
      </c>
      <c r="J213" t="s">
        <v>19275</v>
      </c>
      <c r="K213" t="str">
        <f>+_xlfn.XLOOKUP(Tabell1[[#This Row],[Regnr]],Tabell13[Regnr],Tabell13[Diagnose],"")</f>
        <v/>
      </c>
      <c r="L213" t="str">
        <f>+_xlfn.XLOOKUP(Tabell1[[#This Row],[Regnr]],Tabell3[Regnr],Tabell3[DiagnoseÅr],"")</f>
        <v/>
      </c>
    </row>
    <row r="214" spans="1:12" x14ac:dyDescent="0.25">
      <c r="A214" s="2">
        <v>46003</v>
      </c>
      <c r="B214" s="3">
        <v>0.3936767578125</v>
      </c>
      <c r="C214" t="s">
        <v>19278</v>
      </c>
      <c r="D214" t="s">
        <v>19279</v>
      </c>
      <c r="E214" t="s">
        <v>26</v>
      </c>
      <c r="F214" t="s">
        <v>14278</v>
      </c>
      <c r="G214" t="s">
        <v>14279</v>
      </c>
      <c r="H214" t="s">
        <v>15232</v>
      </c>
      <c r="I214" t="s">
        <v>15233</v>
      </c>
      <c r="J214" t="s">
        <v>19275</v>
      </c>
      <c r="K214" t="str">
        <f>+_xlfn.XLOOKUP(Tabell1[[#This Row],[Regnr]],Tabell13[Regnr],Tabell13[Diagnose],"")</f>
        <v/>
      </c>
      <c r="L214" t="str">
        <f>+_xlfn.XLOOKUP(Tabell1[[#This Row],[Regnr]],Tabell3[Regnr],Tabell3[DiagnoseÅr],"")</f>
        <v/>
      </c>
    </row>
    <row r="215" spans="1:12" x14ac:dyDescent="0.25">
      <c r="A215" s="2">
        <v>46003</v>
      </c>
      <c r="B215" s="3">
        <v>0.3936767578125</v>
      </c>
      <c r="C215" t="s">
        <v>19280</v>
      </c>
      <c r="D215" t="s">
        <v>19281</v>
      </c>
      <c r="E215" t="s">
        <v>26</v>
      </c>
      <c r="F215" t="s">
        <v>14278</v>
      </c>
      <c r="G215" t="s">
        <v>14279</v>
      </c>
      <c r="H215" t="s">
        <v>15232</v>
      </c>
      <c r="I215" t="s">
        <v>15233</v>
      </c>
      <c r="J215" t="s">
        <v>19275</v>
      </c>
      <c r="K215" t="str">
        <f>+_xlfn.XLOOKUP(Tabell1[[#This Row],[Regnr]],Tabell13[Regnr],Tabell13[Diagnose],"")</f>
        <v/>
      </c>
      <c r="L215" t="str">
        <f>+_xlfn.XLOOKUP(Tabell1[[#This Row],[Regnr]],Tabell3[Regnr],Tabell3[DiagnoseÅr],"")</f>
        <v/>
      </c>
    </row>
    <row r="216" spans="1:12" x14ac:dyDescent="0.25">
      <c r="A216" s="2">
        <v>46003</v>
      </c>
      <c r="B216" s="3">
        <v>0.3936767578125</v>
      </c>
      <c r="C216" t="s">
        <v>19282</v>
      </c>
      <c r="D216" t="s">
        <v>19283</v>
      </c>
      <c r="E216" t="s">
        <v>26</v>
      </c>
      <c r="F216" t="s">
        <v>14278</v>
      </c>
      <c r="G216" t="s">
        <v>14279</v>
      </c>
      <c r="H216" t="s">
        <v>15232</v>
      </c>
      <c r="I216" t="s">
        <v>15233</v>
      </c>
      <c r="J216" t="s">
        <v>19275</v>
      </c>
      <c r="K216" t="str">
        <f>+_xlfn.XLOOKUP(Tabell1[[#This Row],[Regnr]],Tabell13[Regnr],Tabell13[Diagnose],"")</f>
        <v/>
      </c>
      <c r="L216" t="str">
        <f>+_xlfn.XLOOKUP(Tabell1[[#This Row],[Regnr]],Tabell3[Regnr],Tabell3[DiagnoseÅr],"")</f>
        <v/>
      </c>
    </row>
    <row r="217" spans="1:12" x14ac:dyDescent="0.25">
      <c r="A217" s="2">
        <v>46003</v>
      </c>
      <c r="B217" s="3">
        <v>0.3936767578125</v>
      </c>
      <c r="C217" t="s">
        <v>19284</v>
      </c>
      <c r="D217" t="s">
        <v>19285</v>
      </c>
      <c r="E217" t="s">
        <v>26</v>
      </c>
      <c r="F217" t="s">
        <v>14278</v>
      </c>
      <c r="G217" t="s">
        <v>14279</v>
      </c>
      <c r="H217" t="s">
        <v>15232</v>
      </c>
      <c r="I217" t="s">
        <v>15233</v>
      </c>
      <c r="J217" t="s">
        <v>19275</v>
      </c>
      <c r="K217" t="str">
        <f>+_xlfn.XLOOKUP(Tabell1[[#This Row],[Regnr]],Tabell13[Regnr],Tabell13[Diagnose],"")</f>
        <v/>
      </c>
      <c r="L217" t="str">
        <f>+_xlfn.XLOOKUP(Tabell1[[#This Row],[Regnr]],Tabell3[Regnr],Tabell3[DiagnoseÅr],"")</f>
        <v/>
      </c>
    </row>
    <row r="218" spans="1:12" x14ac:dyDescent="0.25">
      <c r="A218" s="2">
        <v>46003</v>
      </c>
      <c r="B218" s="3">
        <v>0.3936767578125</v>
      </c>
      <c r="C218" t="s">
        <v>19286</v>
      </c>
      <c r="D218" t="s">
        <v>19287</v>
      </c>
      <c r="E218" t="s">
        <v>26</v>
      </c>
      <c r="F218" t="s">
        <v>14278</v>
      </c>
      <c r="G218" t="s">
        <v>14279</v>
      </c>
      <c r="H218" t="s">
        <v>15232</v>
      </c>
      <c r="I218" t="s">
        <v>15233</v>
      </c>
      <c r="J218" t="s">
        <v>19275</v>
      </c>
      <c r="K218" t="str">
        <f>+_xlfn.XLOOKUP(Tabell1[[#This Row],[Regnr]],Tabell13[Regnr],Tabell13[Diagnose],"")</f>
        <v/>
      </c>
      <c r="L218" t="str">
        <f>+_xlfn.XLOOKUP(Tabell1[[#This Row],[Regnr]],Tabell3[Regnr],Tabell3[DiagnoseÅr],"")</f>
        <v/>
      </c>
    </row>
    <row r="219" spans="1:12" x14ac:dyDescent="0.25">
      <c r="A219" s="2">
        <v>45995</v>
      </c>
      <c r="B219" s="3">
        <v>2.197265625</v>
      </c>
      <c r="C219" t="s">
        <v>19263</v>
      </c>
      <c r="D219" t="s">
        <v>19264</v>
      </c>
      <c r="E219" t="s">
        <v>26</v>
      </c>
      <c r="F219" t="s">
        <v>12195</v>
      </c>
      <c r="G219" t="s">
        <v>12196</v>
      </c>
      <c r="H219" t="s">
        <v>13843</v>
      </c>
      <c r="I219" t="s">
        <v>13844</v>
      </c>
      <c r="J219" t="s">
        <v>4062</v>
      </c>
      <c r="K219" t="str">
        <f>+_xlfn.XLOOKUP(Tabell1[[#This Row],[Regnr]],Tabell13[Regnr],Tabell13[Diagnose],"")</f>
        <v/>
      </c>
      <c r="L219" t="str">
        <f>+_xlfn.XLOOKUP(Tabell1[[#This Row],[Regnr]],Tabell3[Regnr],Tabell3[DiagnoseÅr],"")</f>
        <v/>
      </c>
    </row>
    <row r="220" spans="1:12" x14ac:dyDescent="0.25">
      <c r="A220" s="2">
        <v>45995</v>
      </c>
      <c r="B220" s="3">
        <v>2.197265625</v>
      </c>
      <c r="C220" t="s">
        <v>19265</v>
      </c>
      <c r="D220" t="s">
        <v>19266</v>
      </c>
      <c r="E220" t="s">
        <v>26</v>
      </c>
      <c r="F220" t="s">
        <v>12195</v>
      </c>
      <c r="G220" t="s">
        <v>12196</v>
      </c>
      <c r="H220" t="s">
        <v>13843</v>
      </c>
      <c r="I220" t="s">
        <v>13844</v>
      </c>
      <c r="J220" t="s">
        <v>4062</v>
      </c>
      <c r="K220" t="str">
        <f>+_xlfn.XLOOKUP(Tabell1[[#This Row],[Regnr]],Tabell13[Regnr],Tabell13[Diagnose],"")</f>
        <v/>
      </c>
      <c r="L220" t="str">
        <f>+_xlfn.XLOOKUP(Tabell1[[#This Row],[Regnr]],Tabell3[Regnr],Tabell3[DiagnoseÅr],"")</f>
        <v/>
      </c>
    </row>
    <row r="221" spans="1:12" x14ac:dyDescent="0.25">
      <c r="A221" s="2">
        <v>45995</v>
      </c>
      <c r="B221" s="3">
        <v>2.197265625</v>
      </c>
      <c r="C221" t="s">
        <v>19267</v>
      </c>
      <c r="D221" t="s">
        <v>19268</v>
      </c>
      <c r="E221" t="s">
        <v>10</v>
      </c>
      <c r="F221" t="s">
        <v>12195</v>
      </c>
      <c r="G221" t="s">
        <v>12196</v>
      </c>
      <c r="H221" t="s">
        <v>13843</v>
      </c>
      <c r="I221" t="s">
        <v>13844</v>
      </c>
      <c r="J221" t="s">
        <v>4062</v>
      </c>
      <c r="K221" t="str">
        <f>+_xlfn.XLOOKUP(Tabell1[[#This Row],[Regnr]],Tabell13[Regnr],Tabell13[Diagnose],"")</f>
        <v/>
      </c>
      <c r="L221" t="str">
        <f>+_xlfn.XLOOKUP(Tabell1[[#This Row],[Regnr]],Tabell3[Regnr],Tabell3[DiagnoseÅr],"")</f>
        <v/>
      </c>
    </row>
    <row r="222" spans="1:12" x14ac:dyDescent="0.25">
      <c r="A222" s="2">
        <v>45995</v>
      </c>
      <c r="B222" s="3">
        <v>2.197265625</v>
      </c>
      <c r="C222" t="s">
        <v>19269</v>
      </c>
      <c r="D222" t="s">
        <v>19270</v>
      </c>
      <c r="E222" t="s">
        <v>10</v>
      </c>
      <c r="F222" t="s">
        <v>12195</v>
      </c>
      <c r="G222" t="s">
        <v>12196</v>
      </c>
      <c r="H222" t="s">
        <v>13843</v>
      </c>
      <c r="I222" t="s">
        <v>13844</v>
      </c>
      <c r="J222" t="s">
        <v>4062</v>
      </c>
      <c r="K222" t="str">
        <f>+_xlfn.XLOOKUP(Tabell1[[#This Row],[Regnr]],Tabell13[Regnr],Tabell13[Diagnose],"")</f>
        <v/>
      </c>
      <c r="L222" t="str">
        <f>+_xlfn.XLOOKUP(Tabell1[[#This Row],[Regnr]],Tabell3[Regnr],Tabell3[DiagnoseÅr],"")</f>
        <v/>
      </c>
    </row>
    <row r="223" spans="1:12" x14ac:dyDescent="0.25">
      <c r="A223" s="2">
        <v>45995</v>
      </c>
      <c r="B223" s="3">
        <v>2.197265625</v>
      </c>
      <c r="C223" t="s">
        <v>19271</v>
      </c>
      <c r="D223" t="s">
        <v>19272</v>
      </c>
      <c r="E223" t="s">
        <v>10</v>
      </c>
      <c r="F223" t="s">
        <v>12195</v>
      </c>
      <c r="G223" t="s">
        <v>12196</v>
      </c>
      <c r="H223" t="s">
        <v>13843</v>
      </c>
      <c r="I223" t="s">
        <v>13844</v>
      </c>
      <c r="J223" t="s">
        <v>4062</v>
      </c>
      <c r="K223" t="str">
        <f>+_xlfn.XLOOKUP(Tabell1[[#This Row],[Regnr]],Tabell13[Regnr],Tabell13[Diagnose],"")</f>
        <v/>
      </c>
      <c r="L223" t="str">
        <f>+_xlfn.XLOOKUP(Tabell1[[#This Row],[Regnr]],Tabell3[Regnr],Tabell3[DiagnoseÅr],"")</f>
        <v/>
      </c>
    </row>
    <row r="224" spans="1:12" x14ac:dyDescent="0.25">
      <c r="A224" s="2">
        <v>45987</v>
      </c>
      <c r="B224" s="3">
        <v>0.40435791015625</v>
      </c>
      <c r="C224" t="s">
        <v>19255</v>
      </c>
      <c r="D224" t="s">
        <v>19256</v>
      </c>
      <c r="E224" t="s">
        <v>26</v>
      </c>
      <c r="F224" t="s">
        <v>15174</v>
      </c>
      <c r="G224" t="s">
        <v>15175</v>
      </c>
      <c r="H224" t="s">
        <v>13677</v>
      </c>
      <c r="I224" t="s">
        <v>13678</v>
      </c>
      <c r="J224" t="s">
        <v>4100</v>
      </c>
      <c r="K224" t="str">
        <f>+_xlfn.XLOOKUP(Tabell1[[#This Row],[Regnr]],Tabell13[Regnr],Tabell13[Diagnose],"")</f>
        <v/>
      </c>
      <c r="L224" t="str">
        <f>+_xlfn.XLOOKUP(Tabell1[[#This Row],[Regnr]],Tabell3[Regnr],Tabell3[DiagnoseÅr],"")</f>
        <v/>
      </c>
    </row>
    <row r="225" spans="1:12" x14ac:dyDescent="0.25">
      <c r="A225" s="2">
        <v>45987</v>
      </c>
      <c r="B225" s="3">
        <v>0.40435791015625</v>
      </c>
      <c r="C225" t="s">
        <v>19257</v>
      </c>
      <c r="D225" t="s">
        <v>19258</v>
      </c>
      <c r="E225" t="s">
        <v>10</v>
      </c>
      <c r="F225" t="s">
        <v>15174</v>
      </c>
      <c r="G225" t="s">
        <v>15175</v>
      </c>
      <c r="H225" t="s">
        <v>13677</v>
      </c>
      <c r="I225" t="s">
        <v>13678</v>
      </c>
      <c r="J225" t="s">
        <v>4100</v>
      </c>
      <c r="K225" t="str">
        <f>+_xlfn.XLOOKUP(Tabell1[[#This Row],[Regnr]],Tabell13[Regnr],Tabell13[Diagnose],"")</f>
        <v/>
      </c>
      <c r="L225" t="str">
        <f>+_xlfn.XLOOKUP(Tabell1[[#This Row],[Regnr]],Tabell3[Regnr],Tabell3[DiagnoseÅr],"")</f>
        <v/>
      </c>
    </row>
    <row r="226" spans="1:12" x14ac:dyDescent="0.25">
      <c r="A226" s="2">
        <v>45987</v>
      </c>
      <c r="B226" s="3">
        <v>0.40435791015625</v>
      </c>
      <c r="C226" t="s">
        <v>19259</v>
      </c>
      <c r="D226" t="s">
        <v>19260</v>
      </c>
      <c r="E226" t="s">
        <v>10</v>
      </c>
      <c r="F226" t="s">
        <v>15174</v>
      </c>
      <c r="G226" t="s">
        <v>15175</v>
      </c>
      <c r="H226" t="s">
        <v>13677</v>
      </c>
      <c r="I226" t="s">
        <v>13678</v>
      </c>
      <c r="J226" t="s">
        <v>4100</v>
      </c>
      <c r="K226" t="str">
        <f>+_xlfn.XLOOKUP(Tabell1[[#This Row],[Regnr]],Tabell13[Regnr],Tabell13[Diagnose],"")</f>
        <v/>
      </c>
      <c r="L226" t="str">
        <f>+_xlfn.XLOOKUP(Tabell1[[#This Row],[Regnr]],Tabell3[Regnr],Tabell3[DiagnoseÅr],"")</f>
        <v/>
      </c>
    </row>
    <row r="227" spans="1:12" x14ac:dyDescent="0.25">
      <c r="A227" s="2">
        <v>45987</v>
      </c>
      <c r="B227" s="3">
        <v>0.40435791015625</v>
      </c>
      <c r="C227" t="s">
        <v>19261</v>
      </c>
      <c r="D227" t="s">
        <v>19262</v>
      </c>
      <c r="E227" t="s">
        <v>10</v>
      </c>
      <c r="F227" t="s">
        <v>15174</v>
      </c>
      <c r="G227" t="s">
        <v>15175</v>
      </c>
      <c r="H227" t="s">
        <v>13677</v>
      </c>
      <c r="I227" t="s">
        <v>13678</v>
      </c>
      <c r="J227" t="s">
        <v>4100</v>
      </c>
      <c r="K227" t="str">
        <f>+_xlfn.XLOOKUP(Tabell1[[#This Row],[Regnr]],Tabell13[Regnr],Tabell13[Diagnose],"")</f>
        <v/>
      </c>
      <c r="L227" t="str">
        <f>+_xlfn.XLOOKUP(Tabell1[[#This Row],[Regnr]],Tabell3[Regnr],Tabell3[DiagnoseÅr],"")</f>
        <v/>
      </c>
    </row>
    <row r="228" spans="1:12" x14ac:dyDescent="0.25">
      <c r="A228" s="2">
        <v>45981</v>
      </c>
      <c r="B228" s="3">
        <v>0.79498291015625</v>
      </c>
      <c r="C228" t="s">
        <v>19243</v>
      </c>
      <c r="D228" t="s">
        <v>19244</v>
      </c>
      <c r="E228" t="s">
        <v>10</v>
      </c>
      <c r="F228" t="s">
        <v>14905</v>
      </c>
      <c r="G228" t="s">
        <v>14906</v>
      </c>
      <c r="H228" t="s">
        <v>14691</v>
      </c>
      <c r="I228" t="s">
        <v>14692</v>
      </c>
      <c r="J228" t="s">
        <v>11144</v>
      </c>
      <c r="K228" t="str">
        <f>+_xlfn.XLOOKUP(Tabell1[[#This Row],[Regnr]],Tabell13[Regnr],Tabell13[Diagnose],"")</f>
        <v/>
      </c>
      <c r="L228" t="str">
        <f>+_xlfn.XLOOKUP(Tabell1[[#This Row],[Regnr]],Tabell3[Regnr],Tabell3[DiagnoseÅr],"")</f>
        <v/>
      </c>
    </row>
    <row r="229" spans="1:12" x14ac:dyDescent="0.25">
      <c r="A229" s="2">
        <v>45981</v>
      </c>
      <c r="B229" s="3">
        <v>0.79498291015625</v>
      </c>
      <c r="C229" t="s">
        <v>19245</v>
      </c>
      <c r="D229" t="s">
        <v>19246</v>
      </c>
      <c r="E229" t="s">
        <v>26</v>
      </c>
      <c r="F229" t="s">
        <v>14905</v>
      </c>
      <c r="G229" t="s">
        <v>14906</v>
      </c>
      <c r="H229" t="s">
        <v>14691</v>
      </c>
      <c r="I229" t="s">
        <v>14692</v>
      </c>
      <c r="J229" t="s">
        <v>11144</v>
      </c>
      <c r="K229" t="str">
        <f>+_xlfn.XLOOKUP(Tabell1[[#This Row],[Regnr]],Tabell13[Regnr],Tabell13[Diagnose],"")</f>
        <v/>
      </c>
      <c r="L229" t="str">
        <f>+_xlfn.XLOOKUP(Tabell1[[#This Row],[Regnr]],Tabell3[Regnr],Tabell3[DiagnoseÅr],"")</f>
        <v/>
      </c>
    </row>
    <row r="230" spans="1:12" x14ac:dyDescent="0.25">
      <c r="A230" s="2">
        <v>45981</v>
      </c>
      <c r="B230" s="3">
        <v>0.79498291015625</v>
      </c>
      <c r="C230" t="s">
        <v>19247</v>
      </c>
      <c r="D230" t="s">
        <v>19248</v>
      </c>
      <c r="E230" t="s">
        <v>10</v>
      </c>
      <c r="F230" t="s">
        <v>14905</v>
      </c>
      <c r="G230" t="s">
        <v>14906</v>
      </c>
      <c r="H230" t="s">
        <v>14691</v>
      </c>
      <c r="I230" t="s">
        <v>14692</v>
      </c>
      <c r="J230" t="s">
        <v>11144</v>
      </c>
      <c r="K230" t="str">
        <f>+_xlfn.XLOOKUP(Tabell1[[#This Row],[Regnr]],Tabell13[Regnr],Tabell13[Diagnose],"")</f>
        <v/>
      </c>
      <c r="L230" t="str">
        <f>+_xlfn.XLOOKUP(Tabell1[[#This Row],[Regnr]],Tabell3[Regnr],Tabell3[DiagnoseÅr],"")</f>
        <v/>
      </c>
    </row>
    <row r="231" spans="1:12" x14ac:dyDescent="0.25">
      <c r="A231" s="2">
        <v>45981</v>
      </c>
      <c r="B231" s="3">
        <v>0.79498291015625</v>
      </c>
      <c r="C231" t="s">
        <v>19249</v>
      </c>
      <c r="D231" t="s">
        <v>19250</v>
      </c>
      <c r="E231" t="s">
        <v>10</v>
      </c>
      <c r="F231" t="s">
        <v>14905</v>
      </c>
      <c r="G231" t="s">
        <v>14906</v>
      </c>
      <c r="H231" t="s">
        <v>14691</v>
      </c>
      <c r="I231" t="s">
        <v>14692</v>
      </c>
      <c r="J231" t="s">
        <v>11144</v>
      </c>
      <c r="K231" t="str">
        <f>+_xlfn.XLOOKUP(Tabell1[[#This Row],[Regnr]],Tabell13[Regnr],Tabell13[Diagnose],"")</f>
        <v/>
      </c>
      <c r="L231" t="str">
        <f>+_xlfn.XLOOKUP(Tabell1[[#This Row],[Regnr]],Tabell3[Regnr],Tabell3[DiagnoseÅr],"")</f>
        <v/>
      </c>
    </row>
    <row r="232" spans="1:12" x14ac:dyDescent="0.25">
      <c r="A232" s="2">
        <v>45981</v>
      </c>
      <c r="B232" s="3">
        <v>0.79498291015625</v>
      </c>
      <c r="C232" t="s">
        <v>19251</v>
      </c>
      <c r="D232" t="s">
        <v>19252</v>
      </c>
      <c r="E232" t="s">
        <v>10</v>
      </c>
      <c r="F232" t="s">
        <v>14905</v>
      </c>
      <c r="G232" t="s">
        <v>14906</v>
      </c>
      <c r="H232" t="s">
        <v>14691</v>
      </c>
      <c r="I232" t="s">
        <v>14692</v>
      </c>
      <c r="J232" t="s">
        <v>11144</v>
      </c>
      <c r="K232" t="str">
        <f>+_xlfn.XLOOKUP(Tabell1[[#This Row],[Regnr]],Tabell13[Regnr],Tabell13[Diagnose],"")</f>
        <v/>
      </c>
      <c r="L232" t="str">
        <f>+_xlfn.XLOOKUP(Tabell1[[#This Row],[Regnr]],Tabell3[Regnr],Tabell3[DiagnoseÅr],"")</f>
        <v/>
      </c>
    </row>
    <row r="233" spans="1:12" x14ac:dyDescent="0.25">
      <c r="A233" s="2">
        <v>45981</v>
      </c>
      <c r="B233" s="3">
        <v>0.79498291015625</v>
      </c>
      <c r="C233" t="s">
        <v>19253</v>
      </c>
      <c r="D233" t="s">
        <v>19254</v>
      </c>
      <c r="E233" t="s">
        <v>10</v>
      </c>
      <c r="F233" t="s">
        <v>14905</v>
      </c>
      <c r="G233" t="s">
        <v>14906</v>
      </c>
      <c r="H233" t="s">
        <v>14691</v>
      </c>
      <c r="I233" t="s">
        <v>14692</v>
      </c>
      <c r="J233" t="s">
        <v>11144</v>
      </c>
      <c r="K233" t="str">
        <f>+_xlfn.XLOOKUP(Tabell1[[#This Row],[Regnr]],Tabell13[Regnr],Tabell13[Diagnose],"")</f>
        <v/>
      </c>
      <c r="L233" t="str">
        <f>+_xlfn.XLOOKUP(Tabell1[[#This Row],[Regnr]],Tabell3[Regnr],Tabell3[DiagnoseÅr],"")</f>
        <v/>
      </c>
    </row>
    <row r="234" spans="1:12" x14ac:dyDescent="0.25">
      <c r="A234" s="2">
        <v>45979</v>
      </c>
      <c r="B234" s="3">
        <v>0</v>
      </c>
      <c r="C234" t="s">
        <v>19221</v>
      </c>
      <c r="D234" t="s">
        <v>19222</v>
      </c>
      <c r="E234" t="s">
        <v>26</v>
      </c>
      <c r="F234" t="s">
        <v>10975</v>
      </c>
      <c r="G234" t="s">
        <v>10976</v>
      </c>
      <c r="H234" t="s">
        <v>15814</v>
      </c>
      <c r="I234" t="s">
        <v>15815</v>
      </c>
      <c r="J234" t="s">
        <v>10496</v>
      </c>
      <c r="K234" t="str">
        <f>+_xlfn.XLOOKUP(Tabell1[[#This Row],[Regnr]],Tabell13[Regnr],Tabell13[Diagnose],"")</f>
        <v/>
      </c>
      <c r="L234" t="str">
        <f>+_xlfn.XLOOKUP(Tabell1[[#This Row],[Regnr]],Tabell3[Regnr],Tabell3[DiagnoseÅr],"")</f>
        <v/>
      </c>
    </row>
    <row r="235" spans="1:12" x14ac:dyDescent="0.25">
      <c r="A235" s="2">
        <v>45979</v>
      </c>
      <c r="B235" s="3">
        <v>0</v>
      </c>
      <c r="C235" t="s">
        <v>19223</v>
      </c>
      <c r="D235" t="s">
        <v>19224</v>
      </c>
      <c r="E235" t="s">
        <v>26</v>
      </c>
      <c r="F235" t="s">
        <v>10975</v>
      </c>
      <c r="G235" t="s">
        <v>10976</v>
      </c>
      <c r="H235" t="s">
        <v>15814</v>
      </c>
      <c r="I235" t="s">
        <v>15815</v>
      </c>
      <c r="J235" t="s">
        <v>10496</v>
      </c>
      <c r="K235" t="str">
        <f>+_xlfn.XLOOKUP(Tabell1[[#This Row],[Regnr]],Tabell13[Regnr],Tabell13[Diagnose],"")</f>
        <v/>
      </c>
      <c r="L235" t="str">
        <f>+_xlfn.XLOOKUP(Tabell1[[#This Row],[Regnr]],Tabell3[Regnr],Tabell3[DiagnoseÅr],"")</f>
        <v/>
      </c>
    </row>
    <row r="236" spans="1:12" x14ac:dyDescent="0.25">
      <c r="A236" s="2">
        <v>45979</v>
      </c>
      <c r="B236" s="3">
        <v>0</v>
      </c>
      <c r="C236" t="s">
        <v>19225</v>
      </c>
      <c r="D236" t="s">
        <v>19226</v>
      </c>
      <c r="E236" t="s">
        <v>26</v>
      </c>
      <c r="F236" t="s">
        <v>10975</v>
      </c>
      <c r="G236" t="s">
        <v>10976</v>
      </c>
      <c r="H236" t="s">
        <v>15814</v>
      </c>
      <c r="I236" t="s">
        <v>15815</v>
      </c>
      <c r="J236" t="s">
        <v>10496</v>
      </c>
      <c r="K236" t="str">
        <f>+_xlfn.XLOOKUP(Tabell1[[#This Row],[Regnr]],Tabell13[Regnr],Tabell13[Diagnose],"")</f>
        <v/>
      </c>
      <c r="L236" t="str">
        <f>+_xlfn.XLOOKUP(Tabell1[[#This Row],[Regnr]],Tabell3[Regnr],Tabell3[DiagnoseÅr],"")</f>
        <v/>
      </c>
    </row>
    <row r="237" spans="1:12" x14ac:dyDescent="0.25">
      <c r="A237" s="2">
        <v>45979</v>
      </c>
      <c r="B237" s="3">
        <v>0</v>
      </c>
      <c r="C237" t="s">
        <v>19227</v>
      </c>
      <c r="D237" t="s">
        <v>19228</v>
      </c>
      <c r="E237" t="s">
        <v>10</v>
      </c>
      <c r="F237" t="s">
        <v>10975</v>
      </c>
      <c r="G237" t="s">
        <v>10976</v>
      </c>
      <c r="H237" t="s">
        <v>15814</v>
      </c>
      <c r="I237" t="s">
        <v>15815</v>
      </c>
      <c r="J237" t="s">
        <v>10496</v>
      </c>
      <c r="K237" t="str">
        <f>+_xlfn.XLOOKUP(Tabell1[[#This Row],[Regnr]],Tabell13[Regnr],Tabell13[Diagnose],"")</f>
        <v/>
      </c>
      <c r="L237" t="str">
        <f>+_xlfn.XLOOKUP(Tabell1[[#This Row],[Regnr]],Tabell3[Regnr],Tabell3[DiagnoseÅr],"")</f>
        <v/>
      </c>
    </row>
    <row r="238" spans="1:12" x14ac:dyDescent="0.25">
      <c r="A238" s="2">
        <v>45979</v>
      </c>
      <c r="B238" s="3">
        <v>0</v>
      </c>
      <c r="C238" t="s">
        <v>19229</v>
      </c>
      <c r="D238" t="s">
        <v>19230</v>
      </c>
      <c r="E238" t="s">
        <v>10</v>
      </c>
      <c r="F238" t="s">
        <v>10975</v>
      </c>
      <c r="G238" t="s">
        <v>10976</v>
      </c>
      <c r="H238" t="s">
        <v>15814</v>
      </c>
      <c r="I238" t="s">
        <v>15815</v>
      </c>
      <c r="J238" t="s">
        <v>10496</v>
      </c>
      <c r="K238" t="str">
        <f>+_xlfn.XLOOKUP(Tabell1[[#This Row],[Regnr]],Tabell13[Regnr],Tabell13[Diagnose],"")</f>
        <v/>
      </c>
      <c r="L238" t="str">
        <f>+_xlfn.XLOOKUP(Tabell1[[#This Row],[Regnr]],Tabell3[Regnr],Tabell3[DiagnoseÅr],"")</f>
        <v/>
      </c>
    </row>
    <row r="239" spans="1:12" x14ac:dyDescent="0.25">
      <c r="A239" s="2">
        <v>45979</v>
      </c>
      <c r="B239" s="3">
        <v>0</v>
      </c>
      <c r="C239" t="s">
        <v>19231</v>
      </c>
      <c r="D239" t="s">
        <v>19232</v>
      </c>
      <c r="E239" t="s">
        <v>10</v>
      </c>
      <c r="F239" t="s">
        <v>10975</v>
      </c>
      <c r="G239" t="s">
        <v>10976</v>
      </c>
      <c r="H239" t="s">
        <v>15814</v>
      </c>
      <c r="I239" t="s">
        <v>15815</v>
      </c>
      <c r="J239" t="s">
        <v>10496</v>
      </c>
      <c r="K239" t="str">
        <f>+_xlfn.XLOOKUP(Tabell1[[#This Row],[Regnr]],Tabell13[Regnr],Tabell13[Diagnose],"")</f>
        <v/>
      </c>
      <c r="L239" t="str">
        <f>+_xlfn.XLOOKUP(Tabell1[[#This Row],[Regnr]],Tabell3[Regnr],Tabell3[DiagnoseÅr],"")</f>
        <v/>
      </c>
    </row>
    <row r="240" spans="1:12" x14ac:dyDescent="0.25">
      <c r="A240" s="2">
        <v>45979</v>
      </c>
      <c r="C240" t="s">
        <v>19233</v>
      </c>
      <c r="D240" t="s">
        <v>19234</v>
      </c>
      <c r="E240" t="s">
        <v>26</v>
      </c>
      <c r="F240" t="s">
        <v>19235</v>
      </c>
      <c r="G240" t="s">
        <v>19236</v>
      </c>
      <c r="H240" t="s">
        <v>19237</v>
      </c>
      <c r="I240" t="s">
        <v>19238</v>
      </c>
      <c r="J240" t="s">
        <v>6148</v>
      </c>
      <c r="K240" t="str">
        <f>+_xlfn.XLOOKUP(Tabell1[[#This Row],[Regnr]],Tabell13[Regnr],Tabell13[Diagnose],"")</f>
        <v/>
      </c>
      <c r="L240" t="str">
        <f>+_xlfn.XLOOKUP(Tabell1[[#This Row],[Regnr]],Tabell3[Regnr],Tabell3[DiagnoseÅr],"")</f>
        <v/>
      </c>
    </row>
    <row r="241" spans="1:12" x14ac:dyDescent="0.25">
      <c r="A241" s="2">
        <v>45979</v>
      </c>
      <c r="C241" t="s">
        <v>19239</v>
      </c>
      <c r="D241" t="s">
        <v>19240</v>
      </c>
      <c r="E241" t="s">
        <v>10</v>
      </c>
      <c r="F241" t="s">
        <v>19235</v>
      </c>
      <c r="G241" t="s">
        <v>19236</v>
      </c>
      <c r="H241" t="s">
        <v>19237</v>
      </c>
      <c r="I241" t="s">
        <v>19238</v>
      </c>
      <c r="J241" t="s">
        <v>6148</v>
      </c>
      <c r="K241" t="str">
        <f>+_xlfn.XLOOKUP(Tabell1[[#This Row],[Regnr]],Tabell13[Regnr],Tabell13[Diagnose],"")</f>
        <v/>
      </c>
      <c r="L241" t="str">
        <f>+_xlfn.XLOOKUP(Tabell1[[#This Row],[Regnr]],Tabell3[Regnr],Tabell3[DiagnoseÅr],"")</f>
        <v/>
      </c>
    </row>
    <row r="242" spans="1:12" x14ac:dyDescent="0.25">
      <c r="A242" s="2">
        <v>45979</v>
      </c>
      <c r="C242" t="s">
        <v>19241</v>
      </c>
      <c r="D242" t="s">
        <v>19242</v>
      </c>
      <c r="E242" t="s">
        <v>26</v>
      </c>
      <c r="F242" t="s">
        <v>19235</v>
      </c>
      <c r="G242" t="s">
        <v>19236</v>
      </c>
      <c r="H242" t="s">
        <v>19237</v>
      </c>
      <c r="I242" t="s">
        <v>19238</v>
      </c>
      <c r="J242" t="s">
        <v>6148</v>
      </c>
      <c r="K242" t="str">
        <f>+_xlfn.XLOOKUP(Tabell1[[#This Row],[Regnr]],Tabell13[Regnr],Tabell13[Diagnose],"")</f>
        <v/>
      </c>
      <c r="L242" t="str">
        <f>+_xlfn.XLOOKUP(Tabell1[[#This Row],[Regnr]],Tabell3[Regnr],Tabell3[DiagnoseÅr],"")</f>
        <v/>
      </c>
    </row>
    <row r="243" spans="1:12" x14ac:dyDescent="0.25">
      <c r="A243" s="2">
        <v>45977</v>
      </c>
      <c r="B243" s="3">
        <v>0</v>
      </c>
      <c r="C243" t="s">
        <v>19213</v>
      </c>
      <c r="D243" t="s">
        <v>19214</v>
      </c>
      <c r="E243" t="s">
        <v>26</v>
      </c>
      <c r="F243" t="s">
        <v>14869</v>
      </c>
      <c r="G243" t="s">
        <v>14870</v>
      </c>
      <c r="H243" t="s">
        <v>12069</v>
      </c>
      <c r="I243" t="s">
        <v>12070</v>
      </c>
      <c r="J243" t="s">
        <v>16107</v>
      </c>
      <c r="K243" t="str">
        <f>+_xlfn.XLOOKUP(Tabell1[[#This Row],[Regnr]],Tabell13[Regnr],Tabell13[Diagnose],"")</f>
        <v/>
      </c>
      <c r="L243" t="str">
        <f>+_xlfn.XLOOKUP(Tabell1[[#This Row],[Regnr]],Tabell3[Regnr],Tabell3[DiagnoseÅr],"")</f>
        <v/>
      </c>
    </row>
    <row r="244" spans="1:12" x14ac:dyDescent="0.25">
      <c r="A244" s="2">
        <v>45977</v>
      </c>
      <c r="B244" s="3">
        <v>0</v>
      </c>
      <c r="C244" t="s">
        <v>19215</v>
      </c>
      <c r="D244" t="s">
        <v>19216</v>
      </c>
      <c r="E244" t="s">
        <v>26</v>
      </c>
      <c r="F244" t="s">
        <v>14869</v>
      </c>
      <c r="G244" t="s">
        <v>14870</v>
      </c>
      <c r="H244" t="s">
        <v>12069</v>
      </c>
      <c r="I244" t="s">
        <v>12070</v>
      </c>
      <c r="J244" t="s">
        <v>16107</v>
      </c>
      <c r="K244" t="str">
        <f>+_xlfn.XLOOKUP(Tabell1[[#This Row],[Regnr]],Tabell13[Regnr],Tabell13[Diagnose],"")</f>
        <v/>
      </c>
      <c r="L244" t="str">
        <f>+_xlfn.XLOOKUP(Tabell1[[#This Row],[Regnr]],Tabell3[Regnr],Tabell3[DiagnoseÅr],"")</f>
        <v/>
      </c>
    </row>
    <row r="245" spans="1:12" x14ac:dyDescent="0.25">
      <c r="A245" s="2">
        <v>45977</v>
      </c>
      <c r="B245" s="3">
        <v>0</v>
      </c>
      <c r="C245" t="s">
        <v>19217</v>
      </c>
      <c r="D245" t="s">
        <v>19218</v>
      </c>
      <c r="E245" t="s">
        <v>26</v>
      </c>
      <c r="F245" t="s">
        <v>14869</v>
      </c>
      <c r="G245" t="s">
        <v>14870</v>
      </c>
      <c r="H245" t="s">
        <v>12069</v>
      </c>
      <c r="I245" t="s">
        <v>12070</v>
      </c>
      <c r="J245" t="s">
        <v>16107</v>
      </c>
      <c r="K245" t="str">
        <f>+_xlfn.XLOOKUP(Tabell1[[#This Row],[Regnr]],Tabell13[Regnr],Tabell13[Diagnose],"")</f>
        <v/>
      </c>
      <c r="L245" t="str">
        <f>+_xlfn.XLOOKUP(Tabell1[[#This Row],[Regnr]],Tabell3[Regnr],Tabell3[DiagnoseÅr],"")</f>
        <v/>
      </c>
    </row>
    <row r="246" spans="1:12" x14ac:dyDescent="0.25">
      <c r="A246" s="2">
        <v>45977</v>
      </c>
      <c r="B246" s="3">
        <v>0</v>
      </c>
      <c r="C246" t="s">
        <v>19219</v>
      </c>
      <c r="D246" t="s">
        <v>19220</v>
      </c>
      <c r="E246" t="s">
        <v>26</v>
      </c>
      <c r="F246" t="s">
        <v>14869</v>
      </c>
      <c r="G246" t="s">
        <v>14870</v>
      </c>
      <c r="H246" t="s">
        <v>12069</v>
      </c>
      <c r="I246" t="s">
        <v>12070</v>
      </c>
      <c r="J246" t="s">
        <v>16107</v>
      </c>
      <c r="K246" t="str">
        <f>+_xlfn.XLOOKUP(Tabell1[[#This Row],[Regnr]],Tabell13[Regnr],Tabell13[Diagnose],"")</f>
        <v/>
      </c>
      <c r="L246" t="str">
        <f>+_xlfn.XLOOKUP(Tabell1[[#This Row],[Regnr]],Tabell3[Regnr],Tabell3[DiagnoseÅr],"")</f>
        <v/>
      </c>
    </row>
    <row r="247" spans="1:12" x14ac:dyDescent="0.25">
      <c r="A247" s="2">
        <v>45972</v>
      </c>
      <c r="B247" s="3">
        <v>0</v>
      </c>
      <c r="C247" t="s">
        <v>19203</v>
      </c>
      <c r="D247" t="s">
        <v>19204</v>
      </c>
      <c r="E247" t="s">
        <v>10</v>
      </c>
      <c r="F247" t="s">
        <v>14112</v>
      </c>
      <c r="G247" t="s">
        <v>14113</v>
      </c>
      <c r="H247" t="s">
        <v>15145</v>
      </c>
      <c r="I247" t="s">
        <v>15146</v>
      </c>
      <c r="J247" t="s">
        <v>4252</v>
      </c>
      <c r="K247" t="str">
        <f>+_xlfn.XLOOKUP(Tabell1[[#This Row],[Regnr]],Tabell13[Regnr],Tabell13[Diagnose],"")</f>
        <v/>
      </c>
      <c r="L247" t="str">
        <f>+_xlfn.XLOOKUP(Tabell1[[#This Row],[Regnr]],Tabell3[Regnr],Tabell3[DiagnoseÅr],"")</f>
        <v/>
      </c>
    </row>
    <row r="248" spans="1:12" x14ac:dyDescent="0.25">
      <c r="A248" s="2">
        <v>45972</v>
      </c>
      <c r="B248" s="3">
        <v>0</v>
      </c>
      <c r="C248" t="s">
        <v>19205</v>
      </c>
      <c r="D248" t="s">
        <v>19206</v>
      </c>
      <c r="E248" t="s">
        <v>10</v>
      </c>
      <c r="F248" t="s">
        <v>14112</v>
      </c>
      <c r="G248" t="s">
        <v>14113</v>
      </c>
      <c r="H248" t="s">
        <v>15145</v>
      </c>
      <c r="I248" t="s">
        <v>15146</v>
      </c>
      <c r="J248" t="s">
        <v>4252</v>
      </c>
      <c r="K248" t="str">
        <f>+_xlfn.XLOOKUP(Tabell1[[#This Row],[Regnr]],Tabell13[Regnr],Tabell13[Diagnose],"")</f>
        <v/>
      </c>
      <c r="L248" t="str">
        <f>+_xlfn.XLOOKUP(Tabell1[[#This Row],[Regnr]],Tabell3[Regnr],Tabell3[DiagnoseÅr],"")</f>
        <v/>
      </c>
    </row>
    <row r="249" spans="1:12" x14ac:dyDescent="0.25">
      <c r="A249" s="2">
        <v>45972</v>
      </c>
      <c r="B249" s="3">
        <v>0</v>
      </c>
      <c r="C249" t="s">
        <v>19207</v>
      </c>
      <c r="D249" t="s">
        <v>19208</v>
      </c>
      <c r="E249" t="s">
        <v>10</v>
      </c>
      <c r="F249" t="s">
        <v>14112</v>
      </c>
      <c r="G249" t="s">
        <v>14113</v>
      </c>
      <c r="H249" t="s">
        <v>15145</v>
      </c>
      <c r="I249" t="s">
        <v>15146</v>
      </c>
      <c r="J249" t="s">
        <v>4252</v>
      </c>
      <c r="K249" t="str">
        <f>+_xlfn.XLOOKUP(Tabell1[[#This Row],[Regnr]],Tabell13[Regnr],Tabell13[Diagnose],"")</f>
        <v/>
      </c>
      <c r="L249" t="str">
        <f>+_xlfn.XLOOKUP(Tabell1[[#This Row],[Regnr]],Tabell3[Regnr],Tabell3[DiagnoseÅr],"")</f>
        <v/>
      </c>
    </row>
    <row r="250" spans="1:12" x14ac:dyDescent="0.25">
      <c r="A250" s="2">
        <v>45972</v>
      </c>
      <c r="B250" s="3">
        <v>0</v>
      </c>
      <c r="C250" t="s">
        <v>19209</v>
      </c>
      <c r="D250" t="s">
        <v>19210</v>
      </c>
      <c r="E250" t="s">
        <v>10</v>
      </c>
      <c r="F250" t="s">
        <v>14112</v>
      </c>
      <c r="G250" t="s">
        <v>14113</v>
      </c>
      <c r="H250" t="s">
        <v>15145</v>
      </c>
      <c r="I250" t="s">
        <v>15146</v>
      </c>
      <c r="J250" t="s">
        <v>4252</v>
      </c>
      <c r="K250" t="str">
        <f>+_xlfn.XLOOKUP(Tabell1[[#This Row],[Regnr]],Tabell13[Regnr],Tabell13[Diagnose],"")</f>
        <v/>
      </c>
      <c r="L250" t="str">
        <f>+_xlfn.XLOOKUP(Tabell1[[#This Row],[Regnr]],Tabell3[Regnr],Tabell3[DiagnoseÅr],"")</f>
        <v/>
      </c>
    </row>
    <row r="251" spans="1:12" x14ac:dyDescent="0.25">
      <c r="A251" s="2">
        <v>45972</v>
      </c>
      <c r="B251" s="3">
        <v>0</v>
      </c>
      <c r="C251" t="s">
        <v>19211</v>
      </c>
      <c r="D251" t="s">
        <v>19212</v>
      </c>
      <c r="E251" t="s">
        <v>10</v>
      </c>
      <c r="F251" t="s">
        <v>14112</v>
      </c>
      <c r="G251" t="s">
        <v>14113</v>
      </c>
      <c r="H251" t="s">
        <v>15145</v>
      </c>
      <c r="I251" t="s">
        <v>15146</v>
      </c>
      <c r="J251" t="s">
        <v>4252</v>
      </c>
      <c r="K251" t="str">
        <f>+_xlfn.XLOOKUP(Tabell1[[#This Row],[Regnr]],Tabell13[Regnr],Tabell13[Diagnose],"")</f>
        <v/>
      </c>
      <c r="L251" t="str">
        <f>+_xlfn.XLOOKUP(Tabell1[[#This Row],[Regnr]],Tabell3[Regnr],Tabell3[DiagnoseÅr],"")</f>
        <v/>
      </c>
    </row>
    <row r="252" spans="1:12" x14ac:dyDescent="0.25">
      <c r="A252" s="2">
        <v>45969</v>
      </c>
      <c r="C252" t="s">
        <v>19197</v>
      </c>
      <c r="D252" t="s">
        <v>19198</v>
      </c>
      <c r="E252" t="s">
        <v>26</v>
      </c>
      <c r="F252" t="s">
        <v>19199</v>
      </c>
      <c r="G252" t="s">
        <v>19200</v>
      </c>
      <c r="H252" t="s">
        <v>19201</v>
      </c>
      <c r="I252" t="s">
        <v>19202</v>
      </c>
      <c r="J252" t="s">
        <v>10979</v>
      </c>
      <c r="K252" t="str">
        <f>+_xlfn.XLOOKUP(Tabell1[[#This Row],[Regnr]],Tabell13[Regnr],Tabell13[Diagnose],"")</f>
        <v/>
      </c>
      <c r="L252" t="str">
        <f>+_xlfn.XLOOKUP(Tabell1[[#This Row],[Regnr]],Tabell3[Regnr],Tabell3[DiagnoseÅr],"")</f>
        <v/>
      </c>
    </row>
    <row r="253" spans="1:12" x14ac:dyDescent="0.25">
      <c r="A253" s="2">
        <v>45965</v>
      </c>
      <c r="B253" s="3">
        <v>0.3997802734375</v>
      </c>
      <c r="C253" t="s">
        <v>19185</v>
      </c>
      <c r="D253" t="s">
        <v>19186</v>
      </c>
      <c r="E253" t="s">
        <v>26</v>
      </c>
      <c r="F253" t="s">
        <v>16211</v>
      </c>
      <c r="G253" t="s">
        <v>16212</v>
      </c>
      <c r="H253" t="s">
        <v>14110</v>
      </c>
      <c r="I253" t="s">
        <v>14111</v>
      </c>
      <c r="J253" t="s">
        <v>17996</v>
      </c>
      <c r="K253" t="str">
        <f>+_xlfn.XLOOKUP(Tabell1[[#This Row],[Regnr]],Tabell13[Regnr],Tabell13[Diagnose],"")</f>
        <v/>
      </c>
      <c r="L253" t="str">
        <f>+_xlfn.XLOOKUP(Tabell1[[#This Row],[Regnr]],Tabell3[Regnr],Tabell3[DiagnoseÅr],"")</f>
        <v/>
      </c>
    </row>
    <row r="254" spans="1:12" x14ac:dyDescent="0.25">
      <c r="A254" s="2">
        <v>45965</v>
      </c>
      <c r="B254" s="3">
        <v>0.3997802734375</v>
      </c>
      <c r="C254" t="s">
        <v>19187</v>
      </c>
      <c r="D254" t="s">
        <v>19188</v>
      </c>
      <c r="E254" t="s">
        <v>26</v>
      </c>
      <c r="F254" t="s">
        <v>16211</v>
      </c>
      <c r="G254" t="s">
        <v>16212</v>
      </c>
      <c r="H254" t="s">
        <v>14110</v>
      </c>
      <c r="I254" t="s">
        <v>14111</v>
      </c>
      <c r="J254" t="s">
        <v>17996</v>
      </c>
      <c r="K254" t="str">
        <f>+_xlfn.XLOOKUP(Tabell1[[#This Row],[Regnr]],Tabell13[Regnr],Tabell13[Diagnose],"")</f>
        <v/>
      </c>
      <c r="L254" t="str">
        <f>+_xlfn.XLOOKUP(Tabell1[[#This Row],[Regnr]],Tabell3[Regnr],Tabell3[DiagnoseÅr],"")</f>
        <v/>
      </c>
    </row>
    <row r="255" spans="1:12" x14ac:dyDescent="0.25">
      <c r="A255" s="2">
        <v>45965</v>
      </c>
      <c r="B255" s="3">
        <v>0.3997802734375</v>
      </c>
      <c r="C255" t="s">
        <v>19189</v>
      </c>
      <c r="D255" t="s">
        <v>19190</v>
      </c>
      <c r="E255" t="s">
        <v>10</v>
      </c>
      <c r="F255" t="s">
        <v>16211</v>
      </c>
      <c r="G255" t="s">
        <v>16212</v>
      </c>
      <c r="H255" t="s">
        <v>14110</v>
      </c>
      <c r="I255" t="s">
        <v>14111</v>
      </c>
      <c r="J255" t="s">
        <v>17996</v>
      </c>
      <c r="K255" t="str">
        <f>+_xlfn.XLOOKUP(Tabell1[[#This Row],[Regnr]],Tabell13[Regnr],Tabell13[Diagnose],"")</f>
        <v/>
      </c>
      <c r="L255" t="str">
        <f>+_xlfn.XLOOKUP(Tabell1[[#This Row],[Regnr]],Tabell3[Regnr],Tabell3[DiagnoseÅr],"")</f>
        <v/>
      </c>
    </row>
    <row r="256" spans="1:12" x14ac:dyDescent="0.25">
      <c r="A256" s="2">
        <v>45965</v>
      </c>
      <c r="B256" s="3">
        <v>0.3997802734375</v>
      </c>
      <c r="C256" t="s">
        <v>19191</v>
      </c>
      <c r="D256" t="s">
        <v>19192</v>
      </c>
      <c r="E256" t="s">
        <v>26</v>
      </c>
      <c r="F256" t="s">
        <v>16211</v>
      </c>
      <c r="G256" t="s">
        <v>16212</v>
      </c>
      <c r="H256" t="s">
        <v>14110</v>
      </c>
      <c r="I256" t="s">
        <v>14111</v>
      </c>
      <c r="J256" t="s">
        <v>17996</v>
      </c>
      <c r="K256" t="str">
        <f>+_xlfn.XLOOKUP(Tabell1[[#This Row],[Regnr]],Tabell13[Regnr],Tabell13[Diagnose],"")</f>
        <v/>
      </c>
      <c r="L256" t="str">
        <f>+_xlfn.XLOOKUP(Tabell1[[#This Row],[Regnr]],Tabell3[Regnr],Tabell3[DiagnoseÅr],"")</f>
        <v/>
      </c>
    </row>
    <row r="257" spans="1:12" x14ac:dyDescent="0.25">
      <c r="A257" s="2">
        <v>45965</v>
      </c>
      <c r="B257" s="3">
        <v>0.3997802734375</v>
      </c>
      <c r="C257" t="s">
        <v>19193</v>
      </c>
      <c r="D257" t="s">
        <v>19194</v>
      </c>
      <c r="E257" t="s">
        <v>26</v>
      </c>
      <c r="F257" t="s">
        <v>16211</v>
      </c>
      <c r="G257" t="s">
        <v>16212</v>
      </c>
      <c r="H257" t="s">
        <v>14110</v>
      </c>
      <c r="I257" t="s">
        <v>14111</v>
      </c>
      <c r="J257" t="s">
        <v>17996</v>
      </c>
      <c r="K257" t="str">
        <f>+_xlfn.XLOOKUP(Tabell1[[#This Row],[Regnr]],Tabell13[Regnr],Tabell13[Diagnose],"")</f>
        <v/>
      </c>
      <c r="L257" t="str">
        <f>+_xlfn.XLOOKUP(Tabell1[[#This Row],[Regnr]],Tabell3[Regnr],Tabell3[DiagnoseÅr],"")</f>
        <v/>
      </c>
    </row>
    <row r="258" spans="1:12" x14ac:dyDescent="0.25">
      <c r="A258" s="2">
        <v>45965</v>
      </c>
      <c r="B258" s="3">
        <v>0.3997802734375</v>
      </c>
      <c r="C258" t="s">
        <v>19195</v>
      </c>
      <c r="D258" t="s">
        <v>19196</v>
      </c>
      <c r="E258" t="s">
        <v>10</v>
      </c>
      <c r="F258" t="s">
        <v>16211</v>
      </c>
      <c r="G258" t="s">
        <v>16212</v>
      </c>
      <c r="H258" t="s">
        <v>14110</v>
      </c>
      <c r="I258" t="s">
        <v>14111</v>
      </c>
      <c r="J258" t="s">
        <v>17996</v>
      </c>
      <c r="K258" t="str">
        <f>+_xlfn.XLOOKUP(Tabell1[[#This Row],[Regnr]],Tabell13[Regnr],Tabell13[Diagnose],"")</f>
        <v/>
      </c>
      <c r="L258" t="str">
        <f>+_xlfn.XLOOKUP(Tabell1[[#This Row],[Regnr]],Tabell3[Regnr],Tabell3[DiagnoseÅr],"")</f>
        <v/>
      </c>
    </row>
    <row r="259" spans="1:12" x14ac:dyDescent="0.25">
      <c r="A259" s="2">
        <v>45959</v>
      </c>
      <c r="B259" s="3">
        <v>0.9765625</v>
      </c>
      <c r="C259" t="s">
        <v>19171</v>
      </c>
      <c r="D259" t="s">
        <v>19172</v>
      </c>
      <c r="E259" t="s">
        <v>26</v>
      </c>
      <c r="F259" t="s">
        <v>11519</v>
      </c>
      <c r="G259" t="s">
        <v>11520</v>
      </c>
      <c r="H259" t="s">
        <v>11919</v>
      </c>
      <c r="I259" t="s">
        <v>11920</v>
      </c>
      <c r="J259" t="s">
        <v>12252</v>
      </c>
      <c r="K259" t="str">
        <f>+_xlfn.XLOOKUP(Tabell1[[#This Row],[Regnr]],Tabell13[Regnr],Tabell13[Diagnose],"")</f>
        <v/>
      </c>
      <c r="L259" t="str">
        <f>+_xlfn.XLOOKUP(Tabell1[[#This Row],[Regnr]],Tabell3[Regnr],Tabell3[DiagnoseÅr],"")</f>
        <v/>
      </c>
    </row>
    <row r="260" spans="1:12" x14ac:dyDescent="0.25">
      <c r="A260" s="2">
        <v>45959</v>
      </c>
      <c r="B260" s="3">
        <v>0.9765625</v>
      </c>
      <c r="C260" t="s">
        <v>19173</v>
      </c>
      <c r="D260" t="s">
        <v>19174</v>
      </c>
      <c r="E260" t="s">
        <v>26</v>
      </c>
      <c r="F260" t="s">
        <v>11519</v>
      </c>
      <c r="G260" t="s">
        <v>11520</v>
      </c>
      <c r="H260" t="s">
        <v>11919</v>
      </c>
      <c r="I260" t="s">
        <v>11920</v>
      </c>
      <c r="J260" t="s">
        <v>12252</v>
      </c>
      <c r="K260" t="str">
        <f>+_xlfn.XLOOKUP(Tabell1[[#This Row],[Regnr]],Tabell13[Regnr],Tabell13[Diagnose],"")</f>
        <v/>
      </c>
      <c r="L260" t="str">
        <f>+_xlfn.XLOOKUP(Tabell1[[#This Row],[Regnr]],Tabell3[Regnr],Tabell3[DiagnoseÅr],"")</f>
        <v/>
      </c>
    </row>
    <row r="261" spans="1:12" x14ac:dyDescent="0.25">
      <c r="A261" s="2">
        <v>45959</v>
      </c>
      <c r="B261" s="3">
        <v>0.9765625</v>
      </c>
      <c r="C261" t="s">
        <v>19175</v>
      </c>
      <c r="D261" t="s">
        <v>19176</v>
      </c>
      <c r="E261" t="s">
        <v>26</v>
      </c>
      <c r="F261" t="s">
        <v>11519</v>
      </c>
      <c r="G261" t="s">
        <v>11520</v>
      </c>
      <c r="H261" t="s">
        <v>11919</v>
      </c>
      <c r="I261" t="s">
        <v>11920</v>
      </c>
      <c r="J261" t="s">
        <v>12252</v>
      </c>
      <c r="K261" t="str">
        <f>+_xlfn.XLOOKUP(Tabell1[[#This Row],[Regnr]],Tabell13[Regnr],Tabell13[Diagnose],"")</f>
        <v/>
      </c>
      <c r="L261" t="str">
        <f>+_xlfn.XLOOKUP(Tabell1[[#This Row],[Regnr]],Tabell3[Regnr],Tabell3[DiagnoseÅr],"")</f>
        <v/>
      </c>
    </row>
    <row r="262" spans="1:12" x14ac:dyDescent="0.25">
      <c r="A262" s="2">
        <v>45959</v>
      </c>
      <c r="B262" s="3">
        <v>0.9765625</v>
      </c>
      <c r="C262" t="s">
        <v>19177</v>
      </c>
      <c r="D262" t="s">
        <v>19178</v>
      </c>
      <c r="E262" t="s">
        <v>26</v>
      </c>
      <c r="F262" t="s">
        <v>11519</v>
      </c>
      <c r="G262" t="s">
        <v>11520</v>
      </c>
      <c r="H262" t="s">
        <v>11919</v>
      </c>
      <c r="I262" t="s">
        <v>11920</v>
      </c>
      <c r="J262" t="s">
        <v>12252</v>
      </c>
      <c r="K262" t="str">
        <f>+_xlfn.XLOOKUP(Tabell1[[#This Row],[Regnr]],Tabell13[Regnr],Tabell13[Diagnose],"")</f>
        <v/>
      </c>
      <c r="L262" t="str">
        <f>+_xlfn.XLOOKUP(Tabell1[[#This Row],[Regnr]],Tabell3[Regnr],Tabell3[DiagnoseÅr],"")</f>
        <v/>
      </c>
    </row>
    <row r="263" spans="1:12" x14ac:dyDescent="0.25">
      <c r="A263" s="2">
        <v>45959</v>
      </c>
      <c r="B263" s="3">
        <v>0.9765625</v>
      </c>
      <c r="C263" t="s">
        <v>19179</v>
      </c>
      <c r="D263" t="s">
        <v>19180</v>
      </c>
      <c r="E263" t="s">
        <v>10</v>
      </c>
      <c r="F263" t="s">
        <v>11519</v>
      </c>
      <c r="G263" t="s">
        <v>11520</v>
      </c>
      <c r="H263" t="s">
        <v>11919</v>
      </c>
      <c r="I263" t="s">
        <v>11920</v>
      </c>
      <c r="J263" t="s">
        <v>12252</v>
      </c>
      <c r="K263" t="str">
        <f>+_xlfn.XLOOKUP(Tabell1[[#This Row],[Regnr]],Tabell13[Regnr],Tabell13[Diagnose],"")</f>
        <v/>
      </c>
      <c r="L263" t="str">
        <f>+_xlfn.XLOOKUP(Tabell1[[#This Row],[Regnr]],Tabell3[Regnr],Tabell3[DiagnoseÅr],"")</f>
        <v/>
      </c>
    </row>
    <row r="264" spans="1:12" x14ac:dyDescent="0.25">
      <c r="A264" s="2">
        <v>45959</v>
      </c>
      <c r="B264" s="3">
        <v>0.9765625</v>
      </c>
      <c r="C264" t="s">
        <v>19181</v>
      </c>
      <c r="D264" t="s">
        <v>19182</v>
      </c>
      <c r="E264" t="s">
        <v>10</v>
      </c>
      <c r="F264" t="s">
        <v>11519</v>
      </c>
      <c r="G264" t="s">
        <v>11520</v>
      </c>
      <c r="H264" t="s">
        <v>11919</v>
      </c>
      <c r="I264" t="s">
        <v>11920</v>
      </c>
      <c r="J264" t="s">
        <v>12252</v>
      </c>
      <c r="K264" t="str">
        <f>+_xlfn.XLOOKUP(Tabell1[[#This Row],[Regnr]],Tabell13[Regnr],Tabell13[Diagnose],"")</f>
        <v/>
      </c>
      <c r="L264" t="str">
        <f>+_xlfn.XLOOKUP(Tabell1[[#This Row],[Regnr]],Tabell3[Regnr],Tabell3[DiagnoseÅr],"")</f>
        <v/>
      </c>
    </row>
    <row r="265" spans="1:12" x14ac:dyDescent="0.25">
      <c r="A265" s="2">
        <v>45959</v>
      </c>
      <c r="B265" s="3">
        <v>0.9765625</v>
      </c>
      <c r="C265" t="s">
        <v>19183</v>
      </c>
      <c r="D265" t="s">
        <v>19184</v>
      </c>
      <c r="E265" t="s">
        <v>10</v>
      </c>
      <c r="F265" t="s">
        <v>11519</v>
      </c>
      <c r="G265" t="s">
        <v>11520</v>
      </c>
      <c r="H265" t="s">
        <v>11919</v>
      </c>
      <c r="I265" t="s">
        <v>11920</v>
      </c>
      <c r="J265" t="s">
        <v>12252</v>
      </c>
      <c r="K265" t="str">
        <f>+_xlfn.XLOOKUP(Tabell1[[#This Row],[Regnr]],Tabell13[Regnr],Tabell13[Diagnose],"")</f>
        <v/>
      </c>
      <c r="L265" t="str">
        <f>+_xlfn.XLOOKUP(Tabell1[[#This Row],[Regnr]],Tabell3[Regnr],Tabell3[DiagnoseÅr],"")</f>
        <v/>
      </c>
    </row>
    <row r="266" spans="1:12" x14ac:dyDescent="0.25">
      <c r="A266" s="2">
        <v>45956</v>
      </c>
      <c r="B266" s="3">
        <v>0.390625</v>
      </c>
      <c r="C266" t="s">
        <v>19155</v>
      </c>
      <c r="D266" t="s">
        <v>19156</v>
      </c>
      <c r="E266" t="s">
        <v>26</v>
      </c>
      <c r="F266" t="s">
        <v>8731</v>
      </c>
      <c r="G266" t="s">
        <v>8732</v>
      </c>
      <c r="H266" t="s">
        <v>10049</v>
      </c>
      <c r="I266" t="s">
        <v>10050</v>
      </c>
      <c r="J266" t="s">
        <v>10339</v>
      </c>
      <c r="K266" t="str">
        <f>+_xlfn.XLOOKUP(Tabell1[[#This Row],[Regnr]],Tabell13[Regnr],Tabell13[Diagnose],"")</f>
        <v/>
      </c>
      <c r="L266" t="str">
        <f>+_xlfn.XLOOKUP(Tabell1[[#This Row],[Regnr]],Tabell3[Regnr],Tabell3[DiagnoseÅr],"")</f>
        <v/>
      </c>
    </row>
    <row r="267" spans="1:12" x14ac:dyDescent="0.25">
      <c r="A267" s="2">
        <v>45956</v>
      </c>
      <c r="B267" s="3">
        <v>0.390625</v>
      </c>
      <c r="C267" t="s">
        <v>19157</v>
      </c>
      <c r="D267" t="s">
        <v>19158</v>
      </c>
      <c r="E267" t="s">
        <v>26</v>
      </c>
      <c r="F267" t="s">
        <v>8731</v>
      </c>
      <c r="G267" t="s">
        <v>8732</v>
      </c>
      <c r="H267" t="s">
        <v>10049</v>
      </c>
      <c r="I267" t="s">
        <v>10050</v>
      </c>
      <c r="J267" t="s">
        <v>10339</v>
      </c>
      <c r="K267" t="str">
        <f>+_xlfn.XLOOKUP(Tabell1[[#This Row],[Regnr]],Tabell13[Regnr],Tabell13[Diagnose],"")</f>
        <v/>
      </c>
      <c r="L267" t="str">
        <f>+_xlfn.XLOOKUP(Tabell1[[#This Row],[Regnr]],Tabell3[Regnr],Tabell3[DiagnoseÅr],"")</f>
        <v/>
      </c>
    </row>
    <row r="268" spans="1:12" x14ac:dyDescent="0.25">
      <c r="A268" s="2">
        <v>45956</v>
      </c>
      <c r="B268" s="3">
        <v>0.390625</v>
      </c>
      <c r="C268" t="s">
        <v>19159</v>
      </c>
      <c r="D268" t="s">
        <v>19160</v>
      </c>
      <c r="E268" t="s">
        <v>26</v>
      </c>
      <c r="F268" t="s">
        <v>8731</v>
      </c>
      <c r="G268" t="s">
        <v>8732</v>
      </c>
      <c r="H268" t="s">
        <v>10049</v>
      </c>
      <c r="I268" t="s">
        <v>10050</v>
      </c>
      <c r="J268" t="s">
        <v>10339</v>
      </c>
      <c r="K268" t="str">
        <f>+_xlfn.XLOOKUP(Tabell1[[#This Row],[Regnr]],Tabell13[Regnr],Tabell13[Diagnose],"")</f>
        <v/>
      </c>
      <c r="L268" t="str">
        <f>+_xlfn.XLOOKUP(Tabell1[[#This Row],[Regnr]],Tabell3[Regnr],Tabell3[DiagnoseÅr],"")</f>
        <v/>
      </c>
    </row>
    <row r="269" spans="1:12" x14ac:dyDescent="0.25">
      <c r="A269" s="2">
        <v>45956</v>
      </c>
      <c r="B269" s="3">
        <v>0.390625</v>
      </c>
      <c r="C269" t="s">
        <v>19161</v>
      </c>
      <c r="D269" t="s">
        <v>19162</v>
      </c>
      <c r="E269" t="s">
        <v>10</v>
      </c>
      <c r="F269" t="s">
        <v>8731</v>
      </c>
      <c r="G269" t="s">
        <v>8732</v>
      </c>
      <c r="H269" t="s">
        <v>10049</v>
      </c>
      <c r="I269" t="s">
        <v>10050</v>
      </c>
      <c r="J269" t="s">
        <v>10339</v>
      </c>
      <c r="K269" t="str">
        <f>+_xlfn.XLOOKUP(Tabell1[[#This Row],[Regnr]],Tabell13[Regnr],Tabell13[Diagnose],"")</f>
        <v/>
      </c>
      <c r="L269" t="str">
        <f>+_xlfn.XLOOKUP(Tabell1[[#This Row],[Regnr]],Tabell3[Regnr],Tabell3[DiagnoseÅr],"")</f>
        <v/>
      </c>
    </row>
    <row r="270" spans="1:12" x14ac:dyDescent="0.25">
      <c r="A270" s="2">
        <v>45956</v>
      </c>
      <c r="B270" s="3">
        <v>0.390625</v>
      </c>
      <c r="C270" t="s">
        <v>19163</v>
      </c>
      <c r="D270" t="s">
        <v>19164</v>
      </c>
      <c r="E270" t="s">
        <v>10</v>
      </c>
      <c r="F270" t="s">
        <v>8731</v>
      </c>
      <c r="G270" t="s">
        <v>8732</v>
      </c>
      <c r="H270" t="s">
        <v>10049</v>
      </c>
      <c r="I270" t="s">
        <v>10050</v>
      </c>
      <c r="J270" t="s">
        <v>10339</v>
      </c>
      <c r="K270" t="str">
        <f>+_xlfn.XLOOKUP(Tabell1[[#This Row],[Regnr]],Tabell13[Regnr],Tabell13[Diagnose],"")</f>
        <v/>
      </c>
      <c r="L270" t="str">
        <f>+_xlfn.XLOOKUP(Tabell1[[#This Row],[Regnr]],Tabell3[Regnr],Tabell3[DiagnoseÅr],"")</f>
        <v/>
      </c>
    </row>
    <row r="271" spans="1:12" x14ac:dyDescent="0.25">
      <c r="A271" s="2">
        <v>45956</v>
      </c>
      <c r="B271" s="3">
        <v>0.390625</v>
      </c>
      <c r="C271" t="s">
        <v>19165</v>
      </c>
      <c r="D271" t="s">
        <v>19166</v>
      </c>
      <c r="E271" t="s">
        <v>10</v>
      </c>
      <c r="F271" t="s">
        <v>8731</v>
      </c>
      <c r="G271" t="s">
        <v>8732</v>
      </c>
      <c r="H271" t="s">
        <v>10049</v>
      </c>
      <c r="I271" t="s">
        <v>10050</v>
      </c>
      <c r="J271" t="s">
        <v>10339</v>
      </c>
      <c r="K271" t="str">
        <f>+_xlfn.XLOOKUP(Tabell1[[#This Row],[Regnr]],Tabell13[Regnr],Tabell13[Diagnose],"")</f>
        <v/>
      </c>
      <c r="L271" t="str">
        <f>+_xlfn.XLOOKUP(Tabell1[[#This Row],[Regnr]],Tabell3[Regnr],Tabell3[DiagnoseÅr],"")</f>
        <v/>
      </c>
    </row>
    <row r="272" spans="1:12" x14ac:dyDescent="0.25">
      <c r="A272" s="2">
        <v>45956</v>
      </c>
      <c r="B272" s="3">
        <v>0.390625</v>
      </c>
      <c r="C272" t="s">
        <v>19167</v>
      </c>
      <c r="D272" t="s">
        <v>19168</v>
      </c>
      <c r="E272" t="s">
        <v>10</v>
      </c>
      <c r="F272" t="s">
        <v>8731</v>
      </c>
      <c r="G272" t="s">
        <v>8732</v>
      </c>
      <c r="H272" t="s">
        <v>10049</v>
      </c>
      <c r="I272" t="s">
        <v>10050</v>
      </c>
      <c r="J272" t="s">
        <v>10339</v>
      </c>
      <c r="K272" t="str">
        <f>+_xlfn.XLOOKUP(Tabell1[[#This Row],[Regnr]],Tabell13[Regnr],Tabell13[Diagnose],"")</f>
        <v/>
      </c>
      <c r="L272" t="str">
        <f>+_xlfn.XLOOKUP(Tabell1[[#This Row],[Regnr]],Tabell3[Regnr],Tabell3[DiagnoseÅr],"")</f>
        <v/>
      </c>
    </row>
    <row r="273" spans="1:12" x14ac:dyDescent="0.25">
      <c r="A273" s="2">
        <v>45956</v>
      </c>
      <c r="B273" s="3">
        <v>0.390625</v>
      </c>
      <c r="C273" t="s">
        <v>19169</v>
      </c>
      <c r="D273" t="s">
        <v>19170</v>
      </c>
      <c r="E273" t="s">
        <v>10</v>
      </c>
      <c r="F273" t="s">
        <v>8731</v>
      </c>
      <c r="G273" t="s">
        <v>8732</v>
      </c>
      <c r="H273" t="s">
        <v>10049</v>
      </c>
      <c r="I273" t="s">
        <v>10050</v>
      </c>
      <c r="J273" t="s">
        <v>10339</v>
      </c>
      <c r="K273" t="str">
        <f>+_xlfn.XLOOKUP(Tabell1[[#This Row],[Regnr]],Tabell13[Regnr],Tabell13[Diagnose],"")</f>
        <v/>
      </c>
      <c r="L273" t="str">
        <f>+_xlfn.XLOOKUP(Tabell1[[#This Row],[Regnr]],Tabell3[Regnr],Tabell3[DiagnoseÅr],"")</f>
        <v/>
      </c>
    </row>
    <row r="274" spans="1:12" x14ac:dyDescent="0.25">
      <c r="A274" s="2">
        <v>45938</v>
      </c>
      <c r="B274" s="3">
        <v>0</v>
      </c>
      <c r="C274" t="s">
        <v>19149</v>
      </c>
      <c r="D274" t="s">
        <v>19150</v>
      </c>
      <c r="E274" t="s">
        <v>10</v>
      </c>
      <c r="F274" t="s">
        <v>8424</v>
      </c>
      <c r="G274" t="s">
        <v>8425</v>
      </c>
      <c r="H274" t="s">
        <v>13176</v>
      </c>
      <c r="I274" t="s">
        <v>13177</v>
      </c>
      <c r="J274" t="s">
        <v>10391</v>
      </c>
      <c r="K274" t="str">
        <f>+_xlfn.XLOOKUP(Tabell1[[#This Row],[Regnr]],Tabell13[Regnr],Tabell13[Diagnose],"")</f>
        <v/>
      </c>
      <c r="L274" t="str">
        <f>+_xlfn.XLOOKUP(Tabell1[[#This Row],[Regnr]],Tabell3[Regnr],Tabell3[DiagnoseÅr],"")</f>
        <v/>
      </c>
    </row>
    <row r="275" spans="1:12" x14ac:dyDescent="0.25">
      <c r="A275" s="2">
        <v>45938</v>
      </c>
      <c r="B275" s="3">
        <v>0</v>
      </c>
      <c r="C275" t="s">
        <v>19151</v>
      </c>
      <c r="D275" t="s">
        <v>19152</v>
      </c>
      <c r="E275" t="s">
        <v>10</v>
      </c>
      <c r="F275" t="s">
        <v>8424</v>
      </c>
      <c r="G275" t="s">
        <v>8425</v>
      </c>
      <c r="H275" t="s">
        <v>13176</v>
      </c>
      <c r="I275" t="s">
        <v>13177</v>
      </c>
      <c r="J275" t="s">
        <v>10391</v>
      </c>
      <c r="K275" t="str">
        <f>+_xlfn.XLOOKUP(Tabell1[[#This Row],[Regnr]],Tabell13[Regnr],Tabell13[Diagnose],"")</f>
        <v/>
      </c>
      <c r="L275" t="str">
        <f>+_xlfn.XLOOKUP(Tabell1[[#This Row],[Regnr]],Tabell3[Regnr],Tabell3[DiagnoseÅr],"")</f>
        <v/>
      </c>
    </row>
    <row r="276" spans="1:12" x14ac:dyDescent="0.25">
      <c r="A276" s="2">
        <v>45938</v>
      </c>
      <c r="B276" s="3">
        <v>0</v>
      </c>
      <c r="C276" t="s">
        <v>19153</v>
      </c>
      <c r="D276" t="s">
        <v>19154</v>
      </c>
      <c r="E276" t="s">
        <v>26</v>
      </c>
      <c r="F276" t="s">
        <v>8424</v>
      </c>
      <c r="G276" t="s">
        <v>8425</v>
      </c>
      <c r="H276" t="s">
        <v>13176</v>
      </c>
      <c r="I276" t="s">
        <v>13177</v>
      </c>
      <c r="J276" t="s">
        <v>10391</v>
      </c>
      <c r="K276" t="str">
        <f>+_xlfn.XLOOKUP(Tabell1[[#This Row],[Regnr]],Tabell13[Regnr],Tabell13[Diagnose],"")</f>
        <v/>
      </c>
      <c r="L276" t="str">
        <f>+_xlfn.XLOOKUP(Tabell1[[#This Row],[Regnr]],Tabell3[Regnr],Tabell3[DiagnoseÅr],"")</f>
        <v/>
      </c>
    </row>
    <row r="277" spans="1:12" x14ac:dyDescent="0.25">
      <c r="A277" s="2">
        <v>45935</v>
      </c>
      <c r="B277" s="3">
        <v>0.390625</v>
      </c>
      <c r="C277" t="s">
        <v>19139</v>
      </c>
      <c r="D277" t="s">
        <v>19140</v>
      </c>
      <c r="E277" t="s">
        <v>26</v>
      </c>
      <c r="F277" t="s">
        <v>13359</v>
      </c>
      <c r="G277" t="s">
        <v>13360</v>
      </c>
      <c r="H277" t="s">
        <v>14941</v>
      </c>
      <c r="I277" t="s">
        <v>14942</v>
      </c>
      <c r="J277" t="s">
        <v>4310</v>
      </c>
      <c r="K277" t="str">
        <f>+_xlfn.XLOOKUP(Tabell1[[#This Row],[Regnr]],Tabell13[Regnr],Tabell13[Diagnose],"")</f>
        <v/>
      </c>
      <c r="L277" t="str">
        <f>+_xlfn.XLOOKUP(Tabell1[[#This Row],[Regnr]],Tabell3[Regnr],Tabell3[DiagnoseÅr],"")</f>
        <v/>
      </c>
    </row>
    <row r="278" spans="1:12" x14ac:dyDescent="0.25">
      <c r="A278" s="2">
        <v>45935</v>
      </c>
      <c r="B278" s="3">
        <v>0.390625</v>
      </c>
      <c r="C278" t="s">
        <v>19141</v>
      </c>
      <c r="D278" t="s">
        <v>19142</v>
      </c>
      <c r="E278" t="s">
        <v>26</v>
      </c>
      <c r="F278" t="s">
        <v>13359</v>
      </c>
      <c r="G278" t="s">
        <v>13360</v>
      </c>
      <c r="H278" t="s">
        <v>14941</v>
      </c>
      <c r="I278" t="s">
        <v>14942</v>
      </c>
      <c r="J278" t="s">
        <v>4310</v>
      </c>
      <c r="K278" t="str">
        <f>+_xlfn.XLOOKUP(Tabell1[[#This Row],[Regnr]],Tabell13[Regnr],Tabell13[Diagnose],"")</f>
        <v/>
      </c>
      <c r="L278" t="str">
        <f>+_xlfn.XLOOKUP(Tabell1[[#This Row],[Regnr]],Tabell3[Regnr],Tabell3[DiagnoseÅr],"")</f>
        <v/>
      </c>
    </row>
    <row r="279" spans="1:12" x14ac:dyDescent="0.25">
      <c r="A279" s="2">
        <v>45935</v>
      </c>
      <c r="B279" s="3">
        <v>0.390625</v>
      </c>
      <c r="C279" t="s">
        <v>19143</v>
      </c>
      <c r="D279" t="s">
        <v>19144</v>
      </c>
      <c r="E279" t="s">
        <v>10</v>
      </c>
      <c r="F279" t="s">
        <v>13359</v>
      </c>
      <c r="G279" t="s">
        <v>13360</v>
      </c>
      <c r="H279" t="s">
        <v>14941</v>
      </c>
      <c r="I279" t="s">
        <v>14942</v>
      </c>
      <c r="J279" t="s">
        <v>4310</v>
      </c>
      <c r="K279" t="str">
        <f>+_xlfn.XLOOKUP(Tabell1[[#This Row],[Regnr]],Tabell13[Regnr],Tabell13[Diagnose],"")</f>
        <v/>
      </c>
      <c r="L279" t="str">
        <f>+_xlfn.XLOOKUP(Tabell1[[#This Row],[Regnr]],Tabell3[Regnr],Tabell3[DiagnoseÅr],"")</f>
        <v/>
      </c>
    </row>
    <row r="280" spans="1:12" x14ac:dyDescent="0.25">
      <c r="A280" s="2">
        <v>45935</v>
      </c>
      <c r="B280" s="3">
        <v>0.390625</v>
      </c>
      <c r="C280" t="s">
        <v>19145</v>
      </c>
      <c r="D280" t="s">
        <v>19146</v>
      </c>
      <c r="E280" t="s">
        <v>10</v>
      </c>
      <c r="F280" t="s">
        <v>13359</v>
      </c>
      <c r="G280" t="s">
        <v>13360</v>
      </c>
      <c r="H280" t="s">
        <v>14941</v>
      </c>
      <c r="I280" t="s">
        <v>14942</v>
      </c>
      <c r="J280" t="s">
        <v>4310</v>
      </c>
      <c r="K280" t="str">
        <f>+_xlfn.XLOOKUP(Tabell1[[#This Row],[Regnr]],Tabell13[Regnr],Tabell13[Diagnose],"")</f>
        <v/>
      </c>
      <c r="L280" t="str">
        <f>+_xlfn.XLOOKUP(Tabell1[[#This Row],[Regnr]],Tabell3[Regnr],Tabell3[DiagnoseÅr],"")</f>
        <v/>
      </c>
    </row>
    <row r="281" spans="1:12" x14ac:dyDescent="0.25">
      <c r="A281" s="2">
        <v>45935</v>
      </c>
      <c r="B281" s="3">
        <v>0.390625</v>
      </c>
      <c r="C281" t="s">
        <v>19147</v>
      </c>
      <c r="D281" t="s">
        <v>19148</v>
      </c>
      <c r="E281" t="s">
        <v>10</v>
      </c>
      <c r="F281" t="s">
        <v>13359</v>
      </c>
      <c r="G281" t="s">
        <v>13360</v>
      </c>
      <c r="H281" t="s">
        <v>14941</v>
      </c>
      <c r="I281" t="s">
        <v>14942</v>
      </c>
      <c r="J281" t="s">
        <v>4310</v>
      </c>
      <c r="K281" t="str">
        <f>+_xlfn.XLOOKUP(Tabell1[[#This Row],[Regnr]],Tabell13[Regnr],Tabell13[Diagnose],"")</f>
        <v/>
      </c>
      <c r="L281" t="str">
        <f>+_xlfn.XLOOKUP(Tabell1[[#This Row],[Regnr]],Tabell3[Regnr],Tabell3[DiagnoseÅr],"")</f>
        <v/>
      </c>
    </row>
    <row r="282" spans="1:12" x14ac:dyDescent="0.25">
      <c r="A282" s="2">
        <v>45934</v>
      </c>
      <c r="C282" t="s">
        <v>19135</v>
      </c>
      <c r="D282" t="s">
        <v>19136</v>
      </c>
      <c r="E282" t="s">
        <v>26</v>
      </c>
      <c r="F282" t="s">
        <v>19137</v>
      </c>
      <c r="G282" t="s">
        <v>19138</v>
      </c>
      <c r="H282" t="s">
        <v>17425</v>
      </c>
      <c r="I282" t="s">
        <v>17426</v>
      </c>
      <c r="J282" t="s">
        <v>11903</v>
      </c>
      <c r="K282" t="str">
        <f>+_xlfn.XLOOKUP(Tabell1[[#This Row],[Regnr]],Tabell13[Regnr],Tabell13[Diagnose],"")</f>
        <v/>
      </c>
      <c r="L282" t="str">
        <f>+_xlfn.XLOOKUP(Tabell1[[#This Row],[Regnr]],Tabell3[Regnr],Tabell3[DiagnoseÅr],"")</f>
        <v/>
      </c>
    </row>
    <row r="283" spans="1:12" x14ac:dyDescent="0.25">
      <c r="A283" s="2">
        <v>45933</v>
      </c>
      <c r="B283" s="3">
        <v>0</v>
      </c>
      <c r="C283" t="s">
        <v>19121</v>
      </c>
      <c r="D283" t="s">
        <v>19122</v>
      </c>
      <c r="E283" t="s">
        <v>10</v>
      </c>
      <c r="F283" t="s">
        <v>15696</v>
      </c>
      <c r="G283" t="s">
        <v>15697</v>
      </c>
      <c r="H283" t="s">
        <v>16483</v>
      </c>
      <c r="I283" t="s">
        <v>16484</v>
      </c>
      <c r="J283" t="s">
        <v>15481</v>
      </c>
      <c r="K283" t="str">
        <f>+_xlfn.XLOOKUP(Tabell1[[#This Row],[Regnr]],Tabell13[Regnr],Tabell13[Diagnose],"")</f>
        <v/>
      </c>
      <c r="L283" t="str">
        <f>+_xlfn.XLOOKUP(Tabell1[[#This Row],[Regnr]],Tabell3[Regnr],Tabell3[DiagnoseÅr],"")</f>
        <v/>
      </c>
    </row>
    <row r="284" spans="1:12" x14ac:dyDescent="0.25">
      <c r="A284" s="2">
        <v>45933</v>
      </c>
      <c r="B284" s="3">
        <v>0</v>
      </c>
      <c r="C284" t="s">
        <v>19123</v>
      </c>
      <c r="D284" t="s">
        <v>19124</v>
      </c>
      <c r="E284" t="s">
        <v>10</v>
      </c>
      <c r="F284" t="s">
        <v>15696</v>
      </c>
      <c r="G284" t="s">
        <v>15697</v>
      </c>
      <c r="H284" t="s">
        <v>16483</v>
      </c>
      <c r="I284" t="s">
        <v>16484</v>
      </c>
      <c r="J284" t="s">
        <v>15481</v>
      </c>
      <c r="K284" t="str">
        <f>+_xlfn.XLOOKUP(Tabell1[[#This Row],[Regnr]],Tabell13[Regnr],Tabell13[Diagnose],"")</f>
        <v/>
      </c>
      <c r="L284" t="str">
        <f>+_xlfn.XLOOKUP(Tabell1[[#This Row],[Regnr]],Tabell3[Regnr],Tabell3[DiagnoseÅr],"")</f>
        <v/>
      </c>
    </row>
    <row r="285" spans="1:12" x14ac:dyDescent="0.25">
      <c r="A285" s="2">
        <v>45933</v>
      </c>
      <c r="B285" s="3">
        <v>0</v>
      </c>
      <c r="C285" t="s">
        <v>19125</v>
      </c>
      <c r="D285" t="s">
        <v>19126</v>
      </c>
      <c r="E285" t="s">
        <v>10</v>
      </c>
      <c r="F285" t="s">
        <v>15696</v>
      </c>
      <c r="G285" t="s">
        <v>15697</v>
      </c>
      <c r="H285" t="s">
        <v>16483</v>
      </c>
      <c r="I285" t="s">
        <v>16484</v>
      </c>
      <c r="J285" t="s">
        <v>15481</v>
      </c>
      <c r="K285" t="str">
        <f>+_xlfn.XLOOKUP(Tabell1[[#This Row],[Regnr]],Tabell13[Regnr],Tabell13[Diagnose],"")</f>
        <v/>
      </c>
      <c r="L285" t="str">
        <f>+_xlfn.XLOOKUP(Tabell1[[#This Row],[Regnr]],Tabell3[Regnr],Tabell3[DiagnoseÅr],"")</f>
        <v/>
      </c>
    </row>
    <row r="286" spans="1:12" x14ac:dyDescent="0.25">
      <c r="A286" s="2">
        <v>45933</v>
      </c>
      <c r="B286" s="3">
        <v>0</v>
      </c>
      <c r="C286" t="s">
        <v>19127</v>
      </c>
      <c r="D286" t="s">
        <v>19128</v>
      </c>
      <c r="E286" t="s">
        <v>26</v>
      </c>
      <c r="F286" t="s">
        <v>15696</v>
      </c>
      <c r="G286" t="s">
        <v>15697</v>
      </c>
      <c r="H286" t="s">
        <v>16483</v>
      </c>
      <c r="I286" t="s">
        <v>16484</v>
      </c>
      <c r="J286" t="s">
        <v>15481</v>
      </c>
      <c r="K286" t="str">
        <f>+_xlfn.XLOOKUP(Tabell1[[#This Row],[Regnr]],Tabell13[Regnr],Tabell13[Diagnose],"")</f>
        <v/>
      </c>
      <c r="L286" t="str">
        <f>+_xlfn.XLOOKUP(Tabell1[[#This Row],[Regnr]],Tabell3[Regnr],Tabell3[DiagnoseÅr],"")</f>
        <v/>
      </c>
    </row>
    <row r="287" spans="1:12" x14ac:dyDescent="0.25">
      <c r="A287" s="2">
        <v>45933</v>
      </c>
      <c r="B287" s="3">
        <v>0</v>
      </c>
      <c r="C287" t="s">
        <v>19129</v>
      </c>
      <c r="D287" t="s">
        <v>19130</v>
      </c>
      <c r="E287" t="s">
        <v>10</v>
      </c>
      <c r="F287" t="s">
        <v>15696</v>
      </c>
      <c r="G287" t="s">
        <v>15697</v>
      </c>
      <c r="H287" t="s">
        <v>16483</v>
      </c>
      <c r="I287" t="s">
        <v>16484</v>
      </c>
      <c r="J287" t="s">
        <v>15481</v>
      </c>
      <c r="K287" t="str">
        <f>+_xlfn.XLOOKUP(Tabell1[[#This Row],[Regnr]],Tabell13[Regnr],Tabell13[Diagnose],"")</f>
        <v/>
      </c>
      <c r="L287" t="str">
        <f>+_xlfn.XLOOKUP(Tabell1[[#This Row],[Regnr]],Tabell3[Regnr],Tabell3[DiagnoseÅr],"")</f>
        <v/>
      </c>
    </row>
    <row r="288" spans="1:12" x14ac:dyDescent="0.25">
      <c r="A288" s="2">
        <v>45933</v>
      </c>
      <c r="B288" s="3">
        <v>0</v>
      </c>
      <c r="C288" t="s">
        <v>19131</v>
      </c>
      <c r="D288" t="s">
        <v>19132</v>
      </c>
      <c r="E288" t="s">
        <v>26</v>
      </c>
      <c r="F288" t="s">
        <v>15696</v>
      </c>
      <c r="G288" t="s">
        <v>15697</v>
      </c>
      <c r="H288" t="s">
        <v>16483</v>
      </c>
      <c r="I288" t="s">
        <v>16484</v>
      </c>
      <c r="J288" t="s">
        <v>15481</v>
      </c>
      <c r="K288" t="str">
        <f>+_xlfn.XLOOKUP(Tabell1[[#This Row],[Regnr]],Tabell13[Regnr],Tabell13[Diagnose],"")</f>
        <v/>
      </c>
      <c r="L288" t="str">
        <f>+_xlfn.XLOOKUP(Tabell1[[#This Row],[Regnr]],Tabell3[Regnr],Tabell3[DiagnoseÅr],"")</f>
        <v/>
      </c>
    </row>
    <row r="289" spans="1:12" x14ac:dyDescent="0.25">
      <c r="A289" s="2">
        <v>45933</v>
      </c>
      <c r="B289" s="3">
        <v>0</v>
      </c>
      <c r="C289" t="s">
        <v>19133</v>
      </c>
      <c r="D289" t="s">
        <v>19134</v>
      </c>
      <c r="E289" t="s">
        <v>26</v>
      </c>
      <c r="F289" t="s">
        <v>15696</v>
      </c>
      <c r="G289" t="s">
        <v>15697</v>
      </c>
      <c r="H289" t="s">
        <v>16483</v>
      </c>
      <c r="I289" t="s">
        <v>16484</v>
      </c>
      <c r="J289" t="s">
        <v>15481</v>
      </c>
      <c r="K289" t="str">
        <f>+_xlfn.XLOOKUP(Tabell1[[#This Row],[Regnr]],Tabell13[Regnr],Tabell13[Diagnose],"")</f>
        <v/>
      </c>
      <c r="L289" t="str">
        <f>+_xlfn.XLOOKUP(Tabell1[[#This Row],[Regnr]],Tabell3[Regnr],Tabell3[DiagnoseÅr],"")</f>
        <v/>
      </c>
    </row>
    <row r="290" spans="1:12" x14ac:dyDescent="0.25">
      <c r="A290" s="2">
        <v>45931</v>
      </c>
      <c r="B290" s="3">
        <v>0</v>
      </c>
      <c r="C290" t="s">
        <v>19109</v>
      </c>
      <c r="D290" t="s">
        <v>19110</v>
      </c>
      <c r="E290" t="s">
        <v>26</v>
      </c>
      <c r="F290" t="s">
        <v>9211</v>
      </c>
      <c r="G290" t="s">
        <v>9212</v>
      </c>
      <c r="H290" t="s">
        <v>10736</v>
      </c>
      <c r="I290" t="s">
        <v>10737</v>
      </c>
      <c r="J290" t="s">
        <v>4683</v>
      </c>
      <c r="K290" t="str">
        <f>+_xlfn.XLOOKUP(Tabell1[[#This Row],[Regnr]],Tabell13[Regnr],Tabell13[Diagnose],"")</f>
        <v/>
      </c>
      <c r="L290" t="str">
        <f>+_xlfn.XLOOKUP(Tabell1[[#This Row],[Regnr]],Tabell3[Regnr],Tabell3[DiagnoseÅr],"")</f>
        <v/>
      </c>
    </row>
    <row r="291" spans="1:12" x14ac:dyDescent="0.25">
      <c r="A291" s="2">
        <v>45931</v>
      </c>
      <c r="B291" s="3">
        <v>0</v>
      </c>
      <c r="C291" t="s">
        <v>19111</v>
      </c>
      <c r="D291" t="s">
        <v>19112</v>
      </c>
      <c r="E291" t="s">
        <v>26</v>
      </c>
      <c r="F291" t="s">
        <v>9211</v>
      </c>
      <c r="G291" t="s">
        <v>9212</v>
      </c>
      <c r="H291" t="s">
        <v>10736</v>
      </c>
      <c r="I291" t="s">
        <v>10737</v>
      </c>
      <c r="J291" t="s">
        <v>4683</v>
      </c>
      <c r="K291" t="str">
        <f>+_xlfn.XLOOKUP(Tabell1[[#This Row],[Regnr]],Tabell13[Regnr],Tabell13[Diagnose],"")</f>
        <v/>
      </c>
      <c r="L291" t="str">
        <f>+_xlfn.XLOOKUP(Tabell1[[#This Row],[Regnr]],Tabell3[Regnr],Tabell3[DiagnoseÅr],"")</f>
        <v/>
      </c>
    </row>
    <row r="292" spans="1:12" x14ac:dyDescent="0.25">
      <c r="A292" s="2">
        <v>45931</v>
      </c>
      <c r="B292" s="3">
        <v>0</v>
      </c>
      <c r="C292" t="s">
        <v>19113</v>
      </c>
      <c r="D292" t="s">
        <v>19114</v>
      </c>
      <c r="E292" t="s">
        <v>10</v>
      </c>
      <c r="F292" t="s">
        <v>9211</v>
      </c>
      <c r="G292" t="s">
        <v>9212</v>
      </c>
      <c r="H292" t="s">
        <v>10736</v>
      </c>
      <c r="I292" t="s">
        <v>10737</v>
      </c>
      <c r="J292" t="s">
        <v>4683</v>
      </c>
      <c r="K292" t="str">
        <f>+_xlfn.XLOOKUP(Tabell1[[#This Row],[Regnr]],Tabell13[Regnr],Tabell13[Diagnose],"")</f>
        <v/>
      </c>
      <c r="L292" t="str">
        <f>+_xlfn.XLOOKUP(Tabell1[[#This Row],[Regnr]],Tabell3[Regnr],Tabell3[DiagnoseÅr],"")</f>
        <v/>
      </c>
    </row>
    <row r="293" spans="1:12" x14ac:dyDescent="0.25">
      <c r="A293" s="2">
        <v>45931</v>
      </c>
      <c r="B293" s="3">
        <v>0</v>
      </c>
      <c r="C293" t="s">
        <v>19115</v>
      </c>
      <c r="D293" t="s">
        <v>19116</v>
      </c>
      <c r="E293" t="s">
        <v>10</v>
      </c>
      <c r="F293" t="s">
        <v>9211</v>
      </c>
      <c r="G293" t="s">
        <v>9212</v>
      </c>
      <c r="H293" t="s">
        <v>10736</v>
      </c>
      <c r="I293" t="s">
        <v>10737</v>
      </c>
      <c r="J293" t="s">
        <v>4683</v>
      </c>
      <c r="K293" t="str">
        <f>+_xlfn.XLOOKUP(Tabell1[[#This Row],[Regnr]],Tabell13[Regnr],Tabell13[Diagnose],"")</f>
        <v/>
      </c>
      <c r="L293" t="str">
        <f>+_xlfn.XLOOKUP(Tabell1[[#This Row],[Regnr]],Tabell3[Regnr],Tabell3[DiagnoseÅr],"")</f>
        <v/>
      </c>
    </row>
    <row r="294" spans="1:12" x14ac:dyDescent="0.25">
      <c r="A294" s="2">
        <v>45931</v>
      </c>
      <c r="B294" s="3">
        <v>0</v>
      </c>
      <c r="C294" t="s">
        <v>19117</v>
      </c>
      <c r="D294" t="s">
        <v>19118</v>
      </c>
      <c r="E294" t="s">
        <v>10</v>
      </c>
      <c r="F294" t="s">
        <v>9211</v>
      </c>
      <c r="G294" t="s">
        <v>9212</v>
      </c>
      <c r="H294" t="s">
        <v>10736</v>
      </c>
      <c r="I294" t="s">
        <v>10737</v>
      </c>
      <c r="J294" t="s">
        <v>4683</v>
      </c>
      <c r="K294" t="str">
        <f>+_xlfn.XLOOKUP(Tabell1[[#This Row],[Regnr]],Tabell13[Regnr],Tabell13[Diagnose],"")</f>
        <v/>
      </c>
      <c r="L294" t="str">
        <f>+_xlfn.XLOOKUP(Tabell1[[#This Row],[Regnr]],Tabell3[Regnr],Tabell3[DiagnoseÅr],"")</f>
        <v/>
      </c>
    </row>
    <row r="295" spans="1:12" x14ac:dyDescent="0.25">
      <c r="A295" s="2">
        <v>45931</v>
      </c>
      <c r="B295" s="3">
        <v>0</v>
      </c>
      <c r="C295" t="s">
        <v>19119</v>
      </c>
      <c r="D295" t="s">
        <v>19120</v>
      </c>
      <c r="E295" t="s">
        <v>10</v>
      </c>
      <c r="F295" t="s">
        <v>9211</v>
      </c>
      <c r="G295" t="s">
        <v>9212</v>
      </c>
      <c r="H295" t="s">
        <v>10736</v>
      </c>
      <c r="I295" t="s">
        <v>10737</v>
      </c>
      <c r="J295" t="s">
        <v>4683</v>
      </c>
      <c r="K295" t="str">
        <f>+_xlfn.XLOOKUP(Tabell1[[#This Row],[Regnr]],Tabell13[Regnr],Tabell13[Diagnose],"")</f>
        <v/>
      </c>
      <c r="L295" t="str">
        <f>+_xlfn.XLOOKUP(Tabell1[[#This Row],[Regnr]],Tabell3[Regnr],Tabell3[DiagnoseÅr],"")</f>
        <v/>
      </c>
    </row>
    <row r="296" spans="1:12" x14ac:dyDescent="0.25">
      <c r="A296" s="2">
        <v>45929</v>
      </c>
      <c r="B296" s="3">
        <v>0.1953125</v>
      </c>
      <c r="C296" t="s">
        <v>19093</v>
      </c>
      <c r="D296" t="s">
        <v>19094</v>
      </c>
      <c r="E296" t="s">
        <v>26</v>
      </c>
      <c r="F296" t="s">
        <v>14660</v>
      </c>
      <c r="G296" t="s">
        <v>14661</v>
      </c>
      <c r="H296" t="s">
        <v>15737</v>
      </c>
      <c r="I296" t="s">
        <v>15738</v>
      </c>
      <c r="J296" t="s">
        <v>6696</v>
      </c>
      <c r="K296" t="str">
        <f>+_xlfn.XLOOKUP(Tabell1[[#This Row],[Regnr]],Tabell13[Regnr],Tabell13[Diagnose],"")</f>
        <v/>
      </c>
      <c r="L296" t="str">
        <f>+_xlfn.XLOOKUP(Tabell1[[#This Row],[Regnr]],Tabell3[Regnr],Tabell3[DiagnoseÅr],"")</f>
        <v/>
      </c>
    </row>
    <row r="297" spans="1:12" x14ac:dyDescent="0.25">
      <c r="A297" s="2">
        <v>45929</v>
      </c>
      <c r="B297" s="3">
        <v>0.1953125</v>
      </c>
      <c r="C297" t="s">
        <v>19095</v>
      </c>
      <c r="D297" t="s">
        <v>19096</v>
      </c>
      <c r="E297" t="s">
        <v>10</v>
      </c>
      <c r="F297" t="s">
        <v>14660</v>
      </c>
      <c r="G297" t="s">
        <v>14661</v>
      </c>
      <c r="H297" t="s">
        <v>15737</v>
      </c>
      <c r="I297" t="s">
        <v>15738</v>
      </c>
      <c r="J297" t="s">
        <v>6696</v>
      </c>
      <c r="K297" t="str">
        <f>+_xlfn.XLOOKUP(Tabell1[[#This Row],[Regnr]],Tabell13[Regnr],Tabell13[Diagnose],"")</f>
        <v/>
      </c>
      <c r="L297" t="str">
        <f>+_xlfn.XLOOKUP(Tabell1[[#This Row],[Regnr]],Tabell3[Regnr],Tabell3[DiagnoseÅr],"")</f>
        <v/>
      </c>
    </row>
    <row r="298" spans="1:12" x14ac:dyDescent="0.25">
      <c r="A298" s="2">
        <v>45929</v>
      </c>
      <c r="B298" s="3">
        <v>0.1953125</v>
      </c>
      <c r="C298" t="s">
        <v>19097</v>
      </c>
      <c r="D298" t="s">
        <v>19098</v>
      </c>
      <c r="E298" t="s">
        <v>10</v>
      </c>
      <c r="F298" t="s">
        <v>14660</v>
      </c>
      <c r="G298" t="s">
        <v>14661</v>
      </c>
      <c r="H298" t="s">
        <v>15737</v>
      </c>
      <c r="I298" t="s">
        <v>15738</v>
      </c>
      <c r="J298" t="s">
        <v>6696</v>
      </c>
      <c r="K298" t="str">
        <f>+_xlfn.XLOOKUP(Tabell1[[#This Row],[Regnr]],Tabell13[Regnr],Tabell13[Diagnose],"")</f>
        <v/>
      </c>
      <c r="L298" t="str">
        <f>+_xlfn.XLOOKUP(Tabell1[[#This Row],[Regnr]],Tabell3[Regnr],Tabell3[DiagnoseÅr],"")</f>
        <v/>
      </c>
    </row>
    <row r="299" spans="1:12" x14ac:dyDescent="0.25">
      <c r="A299" s="2">
        <v>45929</v>
      </c>
      <c r="B299" s="3">
        <v>0.1953125</v>
      </c>
      <c r="C299" t="s">
        <v>19099</v>
      </c>
      <c r="D299" t="s">
        <v>19100</v>
      </c>
      <c r="E299" t="s">
        <v>26</v>
      </c>
      <c r="F299" t="s">
        <v>14660</v>
      </c>
      <c r="G299" t="s">
        <v>14661</v>
      </c>
      <c r="H299" t="s">
        <v>15737</v>
      </c>
      <c r="I299" t="s">
        <v>15738</v>
      </c>
      <c r="J299" t="s">
        <v>6696</v>
      </c>
      <c r="K299" t="str">
        <f>+_xlfn.XLOOKUP(Tabell1[[#This Row],[Regnr]],Tabell13[Regnr],Tabell13[Diagnose],"")</f>
        <v/>
      </c>
      <c r="L299" t="str">
        <f>+_xlfn.XLOOKUP(Tabell1[[#This Row],[Regnr]],Tabell3[Regnr],Tabell3[DiagnoseÅr],"")</f>
        <v/>
      </c>
    </row>
    <row r="300" spans="1:12" x14ac:dyDescent="0.25">
      <c r="A300" s="2">
        <v>45929</v>
      </c>
      <c r="B300" s="3">
        <v>0.1953125</v>
      </c>
      <c r="C300" t="s">
        <v>19101</v>
      </c>
      <c r="D300" t="s">
        <v>19102</v>
      </c>
      <c r="E300" t="s">
        <v>26</v>
      </c>
      <c r="F300" t="s">
        <v>14660</v>
      </c>
      <c r="G300" t="s">
        <v>14661</v>
      </c>
      <c r="H300" t="s">
        <v>15737</v>
      </c>
      <c r="I300" t="s">
        <v>15738</v>
      </c>
      <c r="J300" t="s">
        <v>6696</v>
      </c>
      <c r="K300" t="str">
        <f>+_xlfn.XLOOKUP(Tabell1[[#This Row],[Regnr]],Tabell13[Regnr],Tabell13[Diagnose],"")</f>
        <v/>
      </c>
      <c r="L300" t="str">
        <f>+_xlfn.XLOOKUP(Tabell1[[#This Row],[Regnr]],Tabell3[Regnr],Tabell3[DiagnoseÅr],"")</f>
        <v/>
      </c>
    </row>
    <row r="301" spans="1:12" x14ac:dyDescent="0.25">
      <c r="A301" s="2">
        <v>45929</v>
      </c>
      <c r="B301" s="3">
        <v>0.1953125</v>
      </c>
      <c r="C301" t="s">
        <v>19103</v>
      </c>
      <c r="D301" t="s">
        <v>19104</v>
      </c>
      <c r="E301" t="s">
        <v>26</v>
      </c>
      <c r="F301" t="s">
        <v>14660</v>
      </c>
      <c r="G301" t="s">
        <v>14661</v>
      </c>
      <c r="H301" t="s">
        <v>15737</v>
      </c>
      <c r="I301" t="s">
        <v>15738</v>
      </c>
      <c r="J301" t="s">
        <v>6696</v>
      </c>
      <c r="K301" t="str">
        <f>+_xlfn.XLOOKUP(Tabell1[[#This Row],[Regnr]],Tabell13[Regnr],Tabell13[Diagnose],"")</f>
        <v/>
      </c>
      <c r="L301" t="str">
        <f>+_xlfn.XLOOKUP(Tabell1[[#This Row],[Regnr]],Tabell3[Regnr],Tabell3[DiagnoseÅr],"")</f>
        <v/>
      </c>
    </row>
    <row r="302" spans="1:12" x14ac:dyDescent="0.25">
      <c r="A302" s="2">
        <v>45929</v>
      </c>
      <c r="B302" s="3">
        <v>0.1953125</v>
      </c>
      <c r="C302" t="s">
        <v>19105</v>
      </c>
      <c r="D302" t="s">
        <v>19106</v>
      </c>
      <c r="E302" t="s">
        <v>26</v>
      </c>
      <c r="F302" t="s">
        <v>14660</v>
      </c>
      <c r="G302" t="s">
        <v>14661</v>
      </c>
      <c r="H302" t="s">
        <v>15737</v>
      </c>
      <c r="I302" t="s">
        <v>15738</v>
      </c>
      <c r="J302" t="s">
        <v>6696</v>
      </c>
      <c r="K302" t="str">
        <f>+_xlfn.XLOOKUP(Tabell1[[#This Row],[Regnr]],Tabell13[Regnr],Tabell13[Diagnose],"")</f>
        <v/>
      </c>
      <c r="L302" t="str">
        <f>+_xlfn.XLOOKUP(Tabell1[[#This Row],[Regnr]],Tabell3[Regnr],Tabell3[DiagnoseÅr],"")</f>
        <v/>
      </c>
    </row>
    <row r="303" spans="1:12" x14ac:dyDescent="0.25">
      <c r="A303" s="2">
        <v>45929</v>
      </c>
      <c r="B303" s="3">
        <v>0.1953125</v>
      </c>
      <c r="C303" t="s">
        <v>19107</v>
      </c>
      <c r="D303" t="s">
        <v>19108</v>
      </c>
      <c r="E303" t="s">
        <v>26</v>
      </c>
      <c r="F303" t="s">
        <v>14660</v>
      </c>
      <c r="G303" t="s">
        <v>14661</v>
      </c>
      <c r="H303" t="s">
        <v>15737</v>
      </c>
      <c r="I303" t="s">
        <v>15738</v>
      </c>
      <c r="J303" t="s">
        <v>6696</v>
      </c>
      <c r="K303" t="str">
        <f>+_xlfn.XLOOKUP(Tabell1[[#This Row],[Regnr]],Tabell13[Regnr],Tabell13[Diagnose],"")</f>
        <v/>
      </c>
      <c r="L303" t="str">
        <f>+_xlfn.XLOOKUP(Tabell1[[#This Row],[Regnr]],Tabell3[Regnr],Tabell3[DiagnoseÅr],"")</f>
        <v/>
      </c>
    </row>
    <row r="304" spans="1:12" x14ac:dyDescent="0.25">
      <c r="A304" s="2">
        <v>45912</v>
      </c>
      <c r="B304" s="3">
        <v>0</v>
      </c>
      <c r="C304" t="s">
        <v>19081</v>
      </c>
      <c r="D304" t="s">
        <v>19082</v>
      </c>
      <c r="E304" t="s">
        <v>26</v>
      </c>
      <c r="F304" t="s">
        <v>8462</v>
      </c>
      <c r="G304" t="s">
        <v>8463</v>
      </c>
      <c r="H304" t="s">
        <v>14310</v>
      </c>
      <c r="I304" t="s">
        <v>14311</v>
      </c>
      <c r="J304" t="s">
        <v>12050</v>
      </c>
      <c r="K304" t="str">
        <f>+_xlfn.XLOOKUP(Tabell1[[#This Row],[Regnr]],Tabell13[Regnr],Tabell13[Diagnose],"")</f>
        <v/>
      </c>
      <c r="L304" t="str">
        <f>+_xlfn.XLOOKUP(Tabell1[[#This Row],[Regnr]],Tabell3[Regnr],Tabell3[DiagnoseÅr],"")</f>
        <v/>
      </c>
    </row>
    <row r="305" spans="1:12" x14ac:dyDescent="0.25">
      <c r="A305" s="2">
        <v>45912</v>
      </c>
      <c r="B305" s="3">
        <v>0</v>
      </c>
      <c r="C305" t="s">
        <v>19083</v>
      </c>
      <c r="D305" t="s">
        <v>19084</v>
      </c>
      <c r="E305" t="s">
        <v>10</v>
      </c>
      <c r="F305" t="s">
        <v>8462</v>
      </c>
      <c r="G305" t="s">
        <v>8463</v>
      </c>
      <c r="H305" t="s">
        <v>14310</v>
      </c>
      <c r="I305" t="s">
        <v>14311</v>
      </c>
      <c r="J305" t="s">
        <v>12050</v>
      </c>
      <c r="K305" t="str">
        <f>+_xlfn.XLOOKUP(Tabell1[[#This Row],[Regnr]],Tabell13[Regnr],Tabell13[Diagnose],"")</f>
        <v/>
      </c>
      <c r="L305" t="str">
        <f>+_xlfn.XLOOKUP(Tabell1[[#This Row],[Regnr]],Tabell3[Regnr],Tabell3[DiagnoseÅr],"")</f>
        <v/>
      </c>
    </row>
    <row r="306" spans="1:12" x14ac:dyDescent="0.25">
      <c r="A306" s="2">
        <v>45912</v>
      </c>
      <c r="B306" s="3">
        <v>0</v>
      </c>
      <c r="C306" t="s">
        <v>19085</v>
      </c>
      <c r="D306" t="s">
        <v>19086</v>
      </c>
      <c r="E306" t="s">
        <v>10</v>
      </c>
      <c r="F306" t="s">
        <v>8462</v>
      </c>
      <c r="G306" t="s">
        <v>8463</v>
      </c>
      <c r="H306" t="s">
        <v>14310</v>
      </c>
      <c r="I306" t="s">
        <v>14311</v>
      </c>
      <c r="J306" t="s">
        <v>12050</v>
      </c>
      <c r="K306" t="str">
        <f>+_xlfn.XLOOKUP(Tabell1[[#This Row],[Regnr]],Tabell13[Regnr],Tabell13[Diagnose],"")</f>
        <v/>
      </c>
      <c r="L306" t="str">
        <f>+_xlfn.XLOOKUP(Tabell1[[#This Row],[Regnr]],Tabell3[Regnr],Tabell3[DiagnoseÅr],"")</f>
        <v/>
      </c>
    </row>
    <row r="307" spans="1:12" x14ac:dyDescent="0.25">
      <c r="A307" s="2">
        <v>45912</v>
      </c>
      <c r="B307" s="3">
        <v>0</v>
      </c>
      <c r="C307" t="s">
        <v>19087</v>
      </c>
      <c r="D307" t="s">
        <v>19088</v>
      </c>
      <c r="E307" t="s">
        <v>10</v>
      </c>
      <c r="F307" t="s">
        <v>8462</v>
      </c>
      <c r="G307" t="s">
        <v>8463</v>
      </c>
      <c r="H307" t="s">
        <v>14310</v>
      </c>
      <c r="I307" t="s">
        <v>14311</v>
      </c>
      <c r="J307" t="s">
        <v>12050</v>
      </c>
      <c r="K307" t="str">
        <f>+_xlfn.XLOOKUP(Tabell1[[#This Row],[Regnr]],Tabell13[Regnr],Tabell13[Diagnose],"")</f>
        <v/>
      </c>
      <c r="L307" t="str">
        <f>+_xlfn.XLOOKUP(Tabell1[[#This Row],[Regnr]],Tabell3[Regnr],Tabell3[DiagnoseÅr],"")</f>
        <v/>
      </c>
    </row>
    <row r="308" spans="1:12" x14ac:dyDescent="0.25">
      <c r="A308" s="2">
        <v>45912</v>
      </c>
      <c r="B308" s="3">
        <v>0</v>
      </c>
      <c r="C308" t="s">
        <v>19089</v>
      </c>
      <c r="D308" t="s">
        <v>19090</v>
      </c>
      <c r="E308" t="s">
        <v>10</v>
      </c>
      <c r="F308" t="s">
        <v>8462</v>
      </c>
      <c r="G308" t="s">
        <v>8463</v>
      </c>
      <c r="H308" t="s">
        <v>14310</v>
      </c>
      <c r="I308" t="s">
        <v>14311</v>
      </c>
      <c r="J308" t="s">
        <v>12050</v>
      </c>
      <c r="K308" t="str">
        <f>+_xlfn.XLOOKUP(Tabell1[[#This Row],[Regnr]],Tabell13[Regnr],Tabell13[Diagnose],"")</f>
        <v/>
      </c>
      <c r="L308" t="str">
        <f>+_xlfn.XLOOKUP(Tabell1[[#This Row],[Regnr]],Tabell3[Regnr],Tabell3[DiagnoseÅr],"")</f>
        <v/>
      </c>
    </row>
    <row r="309" spans="1:12" x14ac:dyDescent="0.25">
      <c r="A309" s="2">
        <v>45912</v>
      </c>
      <c r="B309" s="3">
        <v>0</v>
      </c>
      <c r="C309" t="s">
        <v>19091</v>
      </c>
      <c r="D309" t="s">
        <v>19092</v>
      </c>
      <c r="E309" t="s">
        <v>10</v>
      </c>
      <c r="F309" t="s">
        <v>8462</v>
      </c>
      <c r="G309" t="s">
        <v>8463</v>
      </c>
      <c r="H309" t="s">
        <v>14310</v>
      </c>
      <c r="I309" t="s">
        <v>14311</v>
      </c>
      <c r="J309" t="s">
        <v>12050</v>
      </c>
      <c r="K309" t="str">
        <f>+_xlfn.XLOOKUP(Tabell1[[#This Row],[Regnr]],Tabell13[Regnr],Tabell13[Diagnose],"")</f>
        <v/>
      </c>
      <c r="L309" t="str">
        <f>+_xlfn.XLOOKUP(Tabell1[[#This Row],[Regnr]],Tabell3[Regnr],Tabell3[DiagnoseÅr],"")</f>
        <v/>
      </c>
    </row>
    <row r="310" spans="1:12" x14ac:dyDescent="0.25">
      <c r="A310" s="2">
        <v>45909</v>
      </c>
      <c r="B310" s="3">
        <v>0</v>
      </c>
      <c r="C310" t="s">
        <v>19060</v>
      </c>
      <c r="D310" t="s">
        <v>19061</v>
      </c>
      <c r="E310" t="s">
        <v>10</v>
      </c>
      <c r="F310" t="s">
        <v>3516</v>
      </c>
      <c r="G310" t="s">
        <v>3517</v>
      </c>
      <c r="H310" t="s">
        <v>10477</v>
      </c>
      <c r="I310" t="s">
        <v>10478</v>
      </c>
      <c r="J310" t="s">
        <v>6696</v>
      </c>
      <c r="K310" t="str">
        <f>+_xlfn.XLOOKUP(Tabell1[[#This Row],[Regnr]],Tabell13[Regnr],Tabell13[Diagnose],"")</f>
        <v/>
      </c>
      <c r="L310" t="str">
        <f>+_xlfn.XLOOKUP(Tabell1[[#This Row],[Regnr]],Tabell3[Regnr],Tabell3[DiagnoseÅr],"")</f>
        <v/>
      </c>
    </row>
    <row r="311" spans="1:12" x14ac:dyDescent="0.25">
      <c r="A311" s="2">
        <v>45909</v>
      </c>
      <c r="B311" s="3">
        <v>0</v>
      </c>
      <c r="C311" t="s">
        <v>19062</v>
      </c>
      <c r="D311" t="s">
        <v>19063</v>
      </c>
      <c r="E311" t="s">
        <v>26</v>
      </c>
      <c r="F311" t="s">
        <v>3516</v>
      </c>
      <c r="G311" t="s">
        <v>3517</v>
      </c>
      <c r="H311" t="s">
        <v>10477</v>
      </c>
      <c r="I311" t="s">
        <v>10478</v>
      </c>
      <c r="J311" t="s">
        <v>6696</v>
      </c>
      <c r="K311" t="str">
        <f>+_xlfn.XLOOKUP(Tabell1[[#This Row],[Regnr]],Tabell13[Regnr],Tabell13[Diagnose],"")</f>
        <v/>
      </c>
      <c r="L311" t="str">
        <f>+_xlfn.XLOOKUP(Tabell1[[#This Row],[Regnr]],Tabell3[Regnr],Tabell3[DiagnoseÅr],"")</f>
        <v/>
      </c>
    </row>
    <row r="312" spans="1:12" x14ac:dyDescent="0.25">
      <c r="A312" s="2">
        <v>45909</v>
      </c>
      <c r="B312" s="3">
        <v>0</v>
      </c>
      <c r="C312" t="s">
        <v>19064</v>
      </c>
      <c r="D312" t="s">
        <v>19065</v>
      </c>
      <c r="E312" t="s">
        <v>26</v>
      </c>
      <c r="F312" t="s">
        <v>3516</v>
      </c>
      <c r="G312" t="s">
        <v>3517</v>
      </c>
      <c r="H312" t="s">
        <v>10477</v>
      </c>
      <c r="I312" t="s">
        <v>10478</v>
      </c>
      <c r="J312" t="s">
        <v>6696</v>
      </c>
      <c r="K312" t="str">
        <f>+_xlfn.XLOOKUP(Tabell1[[#This Row],[Regnr]],Tabell13[Regnr],Tabell13[Diagnose],"")</f>
        <v/>
      </c>
      <c r="L312" t="str">
        <f>+_xlfn.XLOOKUP(Tabell1[[#This Row],[Regnr]],Tabell3[Regnr],Tabell3[DiagnoseÅr],"")</f>
        <v/>
      </c>
    </row>
    <row r="313" spans="1:12" x14ac:dyDescent="0.25">
      <c r="A313" s="2">
        <v>45909</v>
      </c>
      <c r="B313" s="3">
        <v>0</v>
      </c>
      <c r="C313" t="s">
        <v>19066</v>
      </c>
      <c r="D313" t="s">
        <v>19067</v>
      </c>
      <c r="E313" t="s">
        <v>26</v>
      </c>
      <c r="F313" t="s">
        <v>3516</v>
      </c>
      <c r="G313" t="s">
        <v>3517</v>
      </c>
      <c r="H313" t="s">
        <v>10477</v>
      </c>
      <c r="I313" t="s">
        <v>10478</v>
      </c>
      <c r="J313" t="s">
        <v>6696</v>
      </c>
      <c r="K313" t="str">
        <f>+_xlfn.XLOOKUP(Tabell1[[#This Row],[Regnr]],Tabell13[Regnr],Tabell13[Diagnose],"")</f>
        <v/>
      </c>
      <c r="L313" t="str">
        <f>+_xlfn.XLOOKUP(Tabell1[[#This Row],[Regnr]],Tabell3[Regnr],Tabell3[DiagnoseÅr],"")</f>
        <v/>
      </c>
    </row>
    <row r="314" spans="1:12" x14ac:dyDescent="0.25">
      <c r="A314" s="2">
        <v>45909</v>
      </c>
      <c r="B314" s="3">
        <v>2.3834228515625</v>
      </c>
      <c r="C314" t="s">
        <v>19068</v>
      </c>
      <c r="D314" t="s">
        <v>19069</v>
      </c>
      <c r="E314" t="s">
        <v>10</v>
      </c>
      <c r="F314" t="s">
        <v>15112</v>
      </c>
      <c r="G314" t="s">
        <v>15113</v>
      </c>
      <c r="H314" t="s">
        <v>12973</v>
      </c>
      <c r="I314" t="s">
        <v>12974</v>
      </c>
      <c r="J314" t="s">
        <v>19070</v>
      </c>
      <c r="K314" t="str">
        <f>+_xlfn.XLOOKUP(Tabell1[[#This Row],[Regnr]],Tabell13[Regnr],Tabell13[Diagnose],"")</f>
        <v/>
      </c>
      <c r="L314" t="str">
        <f>+_xlfn.XLOOKUP(Tabell1[[#This Row],[Regnr]],Tabell3[Regnr],Tabell3[DiagnoseÅr],"")</f>
        <v/>
      </c>
    </row>
    <row r="315" spans="1:12" x14ac:dyDescent="0.25">
      <c r="A315" s="2">
        <v>45909</v>
      </c>
      <c r="B315" s="3">
        <v>2.3834228515625</v>
      </c>
      <c r="C315" t="s">
        <v>19071</v>
      </c>
      <c r="D315" t="s">
        <v>19072</v>
      </c>
      <c r="E315" t="s">
        <v>10</v>
      </c>
      <c r="F315" t="s">
        <v>15112</v>
      </c>
      <c r="G315" t="s">
        <v>15113</v>
      </c>
      <c r="H315" t="s">
        <v>12973</v>
      </c>
      <c r="I315" t="s">
        <v>12974</v>
      </c>
      <c r="J315" t="s">
        <v>19070</v>
      </c>
      <c r="K315" t="str">
        <f>+_xlfn.XLOOKUP(Tabell1[[#This Row],[Regnr]],Tabell13[Regnr],Tabell13[Diagnose],"")</f>
        <v/>
      </c>
      <c r="L315" t="str">
        <f>+_xlfn.XLOOKUP(Tabell1[[#This Row],[Regnr]],Tabell3[Regnr],Tabell3[DiagnoseÅr],"")</f>
        <v/>
      </c>
    </row>
    <row r="316" spans="1:12" x14ac:dyDescent="0.25">
      <c r="A316" s="2">
        <v>45909</v>
      </c>
      <c r="B316" s="3">
        <v>2.3834228515625</v>
      </c>
      <c r="C316" t="s">
        <v>19073</v>
      </c>
      <c r="D316" t="s">
        <v>19074</v>
      </c>
      <c r="E316" t="s">
        <v>10</v>
      </c>
      <c r="F316" t="s">
        <v>15112</v>
      </c>
      <c r="G316" t="s">
        <v>15113</v>
      </c>
      <c r="H316" t="s">
        <v>12973</v>
      </c>
      <c r="I316" t="s">
        <v>12974</v>
      </c>
      <c r="J316" t="s">
        <v>19070</v>
      </c>
      <c r="K316" t="str">
        <f>+_xlfn.XLOOKUP(Tabell1[[#This Row],[Regnr]],Tabell13[Regnr],Tabell13[Diagnose],"")</f>
        <v/>
      </c>
      <c r="L316" t="str">
        <f>+_xlfn.XLOOKUP(Tabell1[[#This Row],[Regnr]],Tabell3[Regnr],Tabell3[DiagnoseÅr],"")</f>
        <v/>
      </c>
    </row>
    <row r="317" spans="1:12" x14ac:dyDescent="0.25">
      <c r="A317" s="2">
        <v>45909</v>
      </c>
      <c r="B317" s="3">
        <v>2.3834228515625</v>
      </c>
      <c r="C317" t="s">
        <v>19075</v>
      </c>
      <c r="D317" t="s">
        <v>19076</v>
      </c>
      <c r="E317" t="s">
        <v>10</v>
      </c>
      <c r="F317" t="s">
        <v>15112</v>
      </c>
      <c r="G317" t="s">
        <v>15113</v>
      </c>
      <c r="H317" t="s">
        <v>12973</v>
      </c>
      <c r="I317" t="s">
        <v>12974</v>
      </c>
      <c r="J317" t="s">
        <v>19070</v>
      </c>
      <c r="K317" t="str">
        <f>+_xlfn.XLOOKUP(Tabell1[[#This Row],[Regnr]],Tabell13[Regnr],Tabell13[Diagnose],"")</f>
        <v/>
      </c>
      <c r="L317" t="str">
        <f>+_xlfn.XLOOKUP(Tabell1[[#This Row],[Regnr]],Tabell3[Regnr],Tabell3[DiagnoseÅr],"")</f>
        <v/>
      </c>
    </row>
    <row r="318" spans="1:12" x14ac:dyDescent="0.25">
      <c r="A318" s="2">
        <v>45909</v>
      </c>
      <c r="B318" s="3">
        <v>2.3834228515625</v>
      </c>
      <c r="C318" t="s">
        <v>19077</v>
      </c>
      <c r="D318" t="s">
        <v>19078</v>
      </c>
      <c r="E318" t="s">
        <v>26</v>
      </c>
      <c r="F318" t="s">
        <v>15112</v>
      </c>
      <c r="G318" t="s">
        <v>15113</v>
      </c>
      <c r="H318" t="s">
        <v>12973</v>
      </c>
      <c r="I318" t="s">
        <v>12974</v>
      </c>
      <c r="J318" t="s">
        <v>19070</v>
      </c>
      <c r="K318" t="str">
        <f>+_xlfn.XLOOKUP(Tabell1[[#This Row],[Regnr]],Tabell13[Regnr],Tabell13[Diagnose],"")</f>
        <v/>
      </c>
      <c r="L318" t="str">
        <f>+_xlfn.XLOOKUP(Tabell1[[#This Row],[Regnr]],Tabell3[Regnr],Tabell3[DiagnoseÅr],"")</f>
        <v/>
      </c>
    </row>
    <row r="319" spans="1:12" x14ac:dyDescent="0.25">
      <c r="A319" s="2">
        <v>45909</v>
      </c>
      <c r="B319" s="3">
        <v>2.3834228515625</v>
      </c>
      <c r="C319" t="s">
        <v>19079</v>
      </c>
      <c r="D319" t="s">
        <v>19080</v>
      </c>
      <c r="E319" t="s">
        <v>10</v>
      </c>
      <c r="F319" t="s">
        <v>15112</v>
      </c>
      <c r="G319" t="s">
        <v>15113</v>
      </c>
      <c r="H319" t="s">
        <v>12973</v>
      </c>
      <c r="I319" t="s">
        <v>12974</v>
      </c>
      <c r="J319" t="s">
        <v>19070</v>
      </c>
      <c r="K319" t="str">
        <f>+_xlfn.XLOOKUP(Tabell1[[#This Row],[Regnr]],Tabell13[Regnr],Tabell13[Diagnose],"")</f>
        <v/>
      </c>
      <c r="L319" t="str">
        <f>+_xlfn.XLOOKUP(Tabell1[[#This Row],[Regnr]],Tabell3[Regnr],Tabell3[DiagnoseÅr],"")</f>
        <v/>
      </c>
    </row>
    <row r="320" spans="1:12" x14ac:dyDescent="0.25">
      <c r="A320" s="2">
        <v>45906</v>
      </c>
      <c r="B320" s="3">
        <v>0.390625</v>
      </c>
      <c r="C320" t="s">
        <v>19045</v>
      </c>
      <c r="D320" t="s">
        <v>19046</v>
      </c>
      <c r="E320" t="s">
        <v>10</v>
      </c>
      <c r="F320" t="s">
        <v>19047</v>
      </c>
      <c r="G320" t="s">
        <v>19048</v>
      </c>
      <c r="H320" t="s">
        <v>13742</v>
      </c>
      <c r="I320" t="s">
        <v>13743</v>
      </c>
      <c r="J320" t="s">
        <v>19049</v>
      </c>
      <c r="K320" t="str">
        <f>+_xlfn.XLOOKUP(Tabell1[[#This Row],[Regnr]],Tabell13[Regnr],Tabell13[Diagnose],"")</f>
        <v/>
      </c>
      <c r="L320" t="str">
        <f>+_xlfn.XLOOKUP(Tabell1[[#This Row],[Regnr]],Tabell3[Regnr],Tabell3[DiagnoseÅr],"")</f>
        <v/>
      </c>
    </row>
    <row r="321" spans="1:12" x14ac:dyDescent="0.25">
      <c r="A321" s="2">
        <v>45906</v>
      </c>
      <c r="B321" s="3">
        <v>0.390625</v>
      </c>
      <c r="C321" t="s">
        <v>19050</v>
      </c>
      <c r="D321" t="s">
        <v>19051</v>
      </c>
      <c r="E321" t="s">
        <v>10</v>
      </c>
      <c r="F321" t="s">
        <v>19047</v>
      </c>
      <c r="G321" t="s">
        <v>19048</v>
      </c>
      <c r="H321" t="s">
        <v>13742</v>
      </c>
      <c r="I321" t="s">
        <v>13743</v>
      </c>
      <c r="J321" t="s">
        <v>19049</v>
      </c>
      <c r="K321" t="str">
        <f>+_xlfn.XLOOKUP(Tabell1[[#This Row],[Regnr]],Tabell13[Regnr],Tabell13[Diagnose],"")</f>
        <v/>
      </c>
      <c r="L321" t="str">
        <f>+_xlfn.XLOOKUP(Tabell1[[#This Row],[Regnr]],Tabell3[Regnr],Tabell3[DiagnoseÅr],"")</f>
        <v/>
      </c>
    </row>
    <row r="322" spans="1:12" x14ac:dyDescent="0.25">
      <c r="A322" s="2">
        <v>45906</v>
      </c>
      <c r="B322" s="3">
        <v>0.390625</v>
      </c>
      <c r="C322" t="s">
        <v>19052</v>
      </c>
      <c r="D322" t="s">
        <v>19053</v>
      </c>
      <c r="E322" t="s">
        <v>10</v>
      </c>
      <c r="F322" t="s">
        <v>19047</v>
      </c>
      <c r="G322" t="s">
        <v>19048</v>
      </c>
      <c r="H322" t="s">
        <v>13742</v>
      </c>
      <c r="I322" t="s">
        <v>13743</v>
      </c>
      <c r="J322" t="s">
        <v>19049</v>
      </c>
      <c r="K322" t="str">
        <f>+_xlfn.XLOOKUP(Tabell1[[#This Row],[Regnr]],Tabell13[Regnr],Tabell13[Diagnose],"")</f>
        <v/>
      </c>
      <c r="L322" t="str">
        <f>+_xlfn.XLOOKUP(Tabell1[[#This Row],[Regnr]],Tabell3[Regnr],Tabell3[DiagnoseÅr],"")</f>
        <v/>
      </c>
    </row>
    <row r="323" spans="1:12" x14ac:dyDescent="0.25">
      <c r="A323" s="2">
        <v>45906</v>
      </c>
      <c r="B323" s="3">
        <v>0.390625</v>
      </c>
      <c r="C323" t="s">
        <v>19054</v>
      </c>
      <c r="D323" t="s">
        <v>19055</v>
      </c>
      <c r="E323" t="s">
        <v>26</v>
      </c>
      <c r="F323" t="s">
        <v>19047</v>
      </c>
      <c r="G323" t="s">
        <v>19048</v>
      </c>
      <c r="H323" t="s">
        <v>13742</v>
      </c>
      <c r="I323" t="s">
        <v>13743</v>
      </c>
      <c r="J323" t="s">
        <v>19049</v>
      </c>
      <c r="K323" t="str">
        <f>+_xlfn.XLOOKUP(Tabell1[[#This Row],[Regnr]],Tabell13[Regnr],Tabell13[Diagnose],"")</f>
        <v/>
      </c>
      <c r="L323" t="str">
        <f>+_xlfn.XLOOKUP(Tabell1[[#This Row],[Regnr]],Tabell3[Regnr],Tabell3[DiagnoseÅr],"")</f>
        <v/>
      </c>
    </row>
    <row r="324" spans="1:12" x14ac:dyDescent="0.25">
      <c r="A324" s="2">
        <v>45906</v>
      </c>
      <c r="B324" s="3">
        <v>0.390625</v>
      </c>
      <c r="C324" t="s">
        <v>19056</v>
      </c>
      <c r="D324" t="s">
        <v>19057</v>
      </c>
      <c r="E324" t="s">
        <v>26</v>
      </c>
      <c r="F324" t="s">
        <v>19047</v>
      </c>
      <c r="G324" t="s">
        <v>19048</v>
      </c>
      <c r="H324" t="s">
        <v>13742</v>
      </c>
      <c r="I324" t="s">
        <v>13743</v>
      </c>
      <c r="J324" t="s">
        <v>19049</v>
      </c>
      <c r="K324" t="str">
        <f>+_xlfn.XLOOKUP(Tabell1[[#This Row],[Regnr]],Tabell13[Regnr],Tabell13[Diagnose],"")</f>
        <v/>
      </c>
      <c r="L324" t="str">
        <f>+_xlfn.XLOOKUP(Tabell1[[#This Row],[Regnr]],Tabell3[Regnr],Tabell3[DiagnoseÅr],"")</f>
        <v/>
      </c>
    </row>
    <row r="325" spans="1:12" x14ac:dyDescent="0.25">
      <c r="A325" s="2">
        <v>45906</v>
      </c>
      <c r="B325" s="3">
        <v>0.390625</v>
      </c>
      <c r="C325" t="s">
        <v>19058</v>
      </c>
      <c r="D325" t="s">
        <v>19059</v>
      </c>
      <c r="E325" t="s">
        <v>26</v>
      </c>
      <c r="F325" t="s">
        <v>19047</v>
      </c>
      <c r="G325" t="s">
        <v>19048</v>
      </c>
      <c r="H325" t="s">
        <v>13742</v>
      </c>
      <c r="I325" t="s">
        <v>13743</v>
      </c>
      <c r="J325" t="s">
        <v>19049</v>
      </c>
      <c r="K325" t="str">
        <f>+_xlfn.XLOOKUP(Tabell1[[#This Row],[Regnr]],Tabell13[Regnr],Tabell13[Diagnose],"")</f>
        <v/>
      </c>
      <c r="L325" t="str">
        <f>+_xlfn.XLOOKUP(Tabell1[[#This Row],[Regnr]],Tabell3[Regnr],Tabell3[DiagnoseÅr],"")</f>
        <v/>
      </c>
    </row>
    <row r="326" spans="1:12" x14ac:dyDescent="0.25">
      <c r="A326" s="2">
        <v>45902</v>
      </c>
      <c r="B326" s="3">
        <v>0.390625</v>
      </c>
      <c r="C326" t="s">
        <v>19025</v>
      </c>
      <c r="D326" t="s">
        <v>19026</v>
      </c>
      <c r="E326" t="s">
        <v>26</v>
      </c>
      <c r="F326" t="s">
        <v>14943</v>
      </c>
      <c r="G326" t="s">
        <v>14944</v>
      </c>
      <c r="H326" t="s">
        <v>14496</v>
      </c>
      <c r="I326" t="s">
        <v>14497</v>
      </c>
      <c r="J326" t="s">
        <v>12252</v>
      </c>
      <c r="K326" t="str">
        <f>+_xlfn.XLOOKUP(Tabell1[[#This Row],[Regnr]],Tabell13[Regnr],Tabell13[Diagnose],"")</f>
        <v/>
      </c>
      <c r="L326" t="str">
        <f>+_xlfn.XLOOKUP(Tabell1[[#This Row],[Regnr]],Tabell3[Regnr],Tabell3[DiagnoseÅr],"")</f>
        <v/>
      </c>
    </row>
    <row r="327" spans="1:12" x14ac:dyDescent="0.25">
      <c r="A327" s="2">
        <v>45902</v>
      </c>
      <c r="B327" s="3">
        <v>0.390625</v>
      </c>
      <c r="C327" t="s">
        <v>19027</v>
      </c>
      <c r="D327" t="s">
        <v>19028</v>
      </c>
      <c r="E327" t="s">
        <v>26</v>
      </c>
      <c r="F327" t="s">
        <v>14943</v>
      </c>
      <c r="G327" t="s">
        <v>14944</v>
      </c>
      <c r="H327" t="s">
        <v>14496</v>
      </c>
      <c r="I327" t="s">
        <v>14497</v>
      </c>
      <c r="J327" t="s">
        <v>12252</v>
      </c>
      <c r="K327" t="str">
        <f>+_xlfn.XLOOKUP(Tabell1[[#This Row],[Regnr]],Tabell13[Regnr],Tabell13[Diagnose],"")</f>
        <v/>
      </c>
      <c r="L327" t="str">
        <f>+_xlfn.XLOOKUP(Tabell1[[#This Row],[Regnr]],Tabell3[Regnr],Tabell3[DiagnoseÅr],"")</f>
        <v/>
      </c>
    </row>
    <row r="328" spans="1:12" x14ac:dyDescent="0.25">
      <c r="A328" s="2">
        <v>45902</v>
      </c>
      <c r="B328" s="3">
        <v>0.390625</v>
      </c>
      <c r="C328" t="s">
        <v>19029</v>
      </c>
      <c r="D328" t="s">
        <v>19030</v>
      </c>
      <c r="E328" t="s">
        <v>26</v>
      </c>
      <c r="F328" t="s">
        <v>14943</v>
      </c>
      <c r="G328" t="s">
        <v>14944</v>
      </c>
      <c r="H328" t="s">
        <v>14496</v>
      </c>
      <c r="I328" t="s">
        <v>14497</v>
      </c>
      <c r="J328" t="s">
        <v>12252</v>
      </c>
      <c r="K328" t="str">
        <f>+_xlfn.XLOOKUP(Tabell1[[#This Row],[Regnr]],Tabell13[Regnr],Tabell13[Diagnose],"")</f>
        <v/>
      </c>
      <c r="L328" t="str">
        <f>+_xlfn.XLOOKUP(Tabell1[[#This Row],[Regnr]],Tabell3[Regnr],Tabell3[DiagnoseÅr],"")</f>
        <v/>
      </c>
    </row>
    <row r="329" spans="1:12" x14ac:dyDescent="0.25">
      <c r="A329" s="2">
        <v>45902</v>
      </c>
      <c r="B329" s="3">
        <v>0.390625</v>
      </c>
      <c r="C329" t="s">
        <v>19031</v>
      </c>
      <c r="D329" t="s">
        <v>19032</v>
      </c>
      <c r="E329" t="s">
        <v>26</v>
      </c>
      <c r="F329" t="s">
        <v>14943</v>
      </c>
      <c r="G329" t="s">
        <v>14944</v>
      </c>
      <c r="H329" t="s">
        <v>14496</v>
      </c>
      <c r="I329" t="s">
        <v>14497</v>
      </c>
      <c r="J329" t="s">
        <v>12252</v>
      </c>
      <c r="K329" t="str">
        <f>+_xlfn.XLOOKUP(Tabell1[[#This Row],[Regnr]],Tabell13[Regnr],Tabell13[Diagnose],"")</f>
        <v/>
      </c>
      <c r="L329" t="str">
        <f>+_xlfn.XLOOKUP(Tabell1[[#This Row],[Regnr]],Tabell3[Regnr],Tabell3[DiagnoseÅr],"")</f>
        <v/>
      </c>
    </row>
    <row r="330" spans="1:12" x14ac:dyDescent="0.25">
      <c r="A330" s="2">
        <v>45902</v>
      </c>
      <c r="B330" s="3">
        <v>0</v>
      </c>
      <c r="C330" t="s">
        <v>19033</v>
      </c>
      <c r="D330" t="s">
        <v>19034</v>
      </c>
      <c r="E330" t="s">
        <v>10</v>
      </c>
      <c r="F330" t="s">
        <v>16642</v>
      </c>
      <c r="G330" t="s">
        <v>16643</v>
      </c>
      <c r="H330" t="s">
        <v>14364</v>
      </c>
      <c r="I330" t="s">
        <v>14365</v>
      </c>
      <c r="J330" t="s">
        <v>11322</v>
      </c>
      <c r="K330" t="str">
        <f>+_xlfn.XLOOKUP(Tabell1[[#This Row],[Regnr]],Tabell13[Regnr],Tabell13[Diagnose],"")</f>
        <v/>
      </c>
      <c r="L330" t="str">
        <f>+_xlfn.XLOOKUP(Tabell1[[#This Row],[Regnr]],Tabell3[Regnr],Tabell3[DiagnoseÅr],"")</f>
        <v/>
      </c>
    </row>
    <row r="331" spans="1:12" x14ac:dyDescent="0.25">
      <c r="A331" s="2">
        <v>45902</v>
      </c>
      <c r="B331" s="3">
        <v>0</v>
      </c>
      <c r="C331" t="s">
        <v>19035</v>
      </c>
      <c r="D331" t="s">
        <v>19036</v>
      </c>
      <c r="E331" t="s">
        <v>26</v>
      </c>
      <c r="F331" t="s">
        <v>16642</v>
      </c>
      <c r="G331" t="s">
        <v>16643</v>
      </c>
      <c r="H331" t="s">
        <v>14364</v>
      </c>
      <c r="I331" t="s">
        <v>14365</v>
      </c>
      <c r="J331" t="s">
        <v>11322</v>
      </c>
      <c r="K331" t="str">
        <f>+_xlfn.XLOOKUP(Tabell1[[#This Row],[Regnr]],Tabell13[Regnr],Tabell13[Diagnose],"")</f>
        <v/>
      </c>
      <c r="L331" t="str">
        <f>+_xlfn.XLOOKUP(Tabell1[[#This Row],[Regnr]],Tabell3[Regnr],Tabell3[DiagnoseÅr],"")</f>
        <v/>
      </c>
    </row>
    <row r="332" spans="1:12" x14ac:dyDescent="0.25">
      <c r="A332" s="2">
        <v>45902</v>
      </c>
      <c r="B332" s="3">
        <v>0</v>
      </c>
      <c r="C332" t="s">
        <v>19037</v>
      </c>
      <c r="D332" t="s">
        <v>19038</v>
      </c>
      <c r="E332" t="s">
        <v>10</v>
      </c>
      <c r="F332" t="s">
        <v>16642</v>
      </c>
      <c r="G332" t="s">
        <v>16643</v>
      </c>
      <c r="H332" t="s">
        <v>14364</v>
      </c>
      <c r="I332" t="s">
        <v>14365</v>
      </c>
      <c r="J332" t="s">
        <v>11322</v>
      </c>
      <c r="K332" t="str">
        <f>+_xlfn.XLOOKUP(Tabell1[[#This Row],[Regnr]],Tabell13[Regnr],Tabell13[Diagnose],"")</f>
        <v/>
      </c>
      <c r="L332" t="str">
        <f>+_xlfn.XLOOKUP(Tabell1[[#This Row],[Regnr]],Tabell3[Regnr],Tabell3[DiagnoseÅr],"")</f>
        <v/>
      </c>
    </row>
    <row r="333" spans="1:12" x14ac:dyDescent="0.25">
      <c r="A333" s="2">
        <v>45902</v>
      </c>
      <c r="B333" s="3">
        <v>0</v>
      </c>
      <c r="C333" t="s">
        <v>19039</v>
      </c>
      <c r="D333" t="s">
        <v>19040</v>
      </c>
      <c r="E333" t="s">
        <v>10</v>
      </c>
      <c r="F333" t="s">
        <v>16642</v>
      </c>
      <c r="G333" t="s">
        <v>16643</v>
      </c>
      <c r="H333" t="s">
        <v>14364</v>
      </c>
      <c r="I333" t="s">
        <v>14365</v>
      </c>
      <c r="J333" t="s">
        <v>11322</v>
      </c>
      <c r="K333" t="str">
        <f>+_xlfn.XLOOKUP(Tabell1[[#This Row],[Regnr]],Tabell13[Regnr],Tabell13[Diagnose],"")</f>
        <v/>
      </c>
      <c r="L333" t="str">
        <f>+_xlfn.XLOOKUP(Tabell1[[#This Row],[Regnr]],Tabell3[Regnr],Tabell3[DiagnoseÅr],"")</f>
        <v/>
      </c>
    </row>
    <row r="334" spans="1:12" x14ac:dyDescent="0.25">
      <c r="A334" s="2">
        <v>45902</v>
      </c>
      <c r="B334" s="3">
        <v>0</v>
      </c>
      <c r="C334" t="s">
        <v>19041</v>
      </c>
      <c r="D334" t="s">
        <v>19042</v>
      </c>
      <c r="E334" t="s">
        <v>10</v>
      </c>
      <c r="F334" t="s">
        <v>16642</v>
      </c>
      <c r="G334" t="s">
        <v>16643</v>
      </c>
      <c r="H334" t="s">
        <v>14364</v>
      </c>
      <c r="I334" t="s">
        <v>14365</v>
      </c>
      <c r="J334" t="s">
        <v>11322</v>
      </c>
      <c r="K334" t="str">
        <f>+_xlfn.XLOOKUP(Tabell1[[#This Row],[Regnr]],Tabell13[Regnr],Tabell13[Diagnose],"")</f>
        <v/>
      </c>
      <c r="L334" t="str">
        <f>+_xlfn.XLOOKUP(Tabell1[[#This Row],[Regnr]],Tabell3[Regnr],Tabell3[DiagnoseÅr],"")</f>
        <v/>
      </c>
    </row>
    <row r="335" spans="1:12" x14ac:dyDescent="0.25">
      <c r="A335" s="2">
        <v>45902</v>
      </c>
      <c r="B335" s="3">
        <v>0</v>
      </c>
      <c r="C335" t="s">
        <v>19043</v>
      </c>
      <c r="D335" t="s">
        <v>19044</v>
      </c>
      <c r="E335" t="s">
        <v>26</v>
      </c>
      <c r="F335" t="s">
        <v>16642</v>
      </c>
      <c r="G335" t="s">
        <v>16643</v>
      </c>
      <c r="H335" t="s">
        <v>14364</v>
      </c>
      <c r="I335" t="s">
        <v>14365</v>
      </c>
      <c r="J335" t="s">
        <v>11322</v>
      </c>
      <c r="K335" t="str">
        <f>+_xlfn.XLOOKUP(Tabell1[[#This Row],[Regnr]],Tabell13[Regnr],Tabell13[Diagnose],"")</f>
        <v/>
      </c>
      <c r="L335" t="str">
        <f>+_xlfn.XLOOKUP(Tabell1[[#This Row],[Regnr]],Tabell3[Regnr],Tabell3[DiagnoseÅr],"")</f>
        <v/>
      </c>
    </row>
    <row r="336" spans="1:12" x14ac:dyDescent="0.25">
      <c r="A336" s="2">
        <v>45899</v>
      </c>
      <c r="B336" s="3">
        <v>0</v>
      </c>
      <c r="C336" t="s">
        <v>19016</v>
      </c>
      <c r="D336" t="s">
        <v>19017</v>
      </c>
      <c r="E336" t="s">
        <v>26</v>
      </c>
      <c r="F336" t="s">
        <v>13184</v>
      </c>
      <c r="G336" t="s">
        <v>13185</v>
      </c>
      <c r="H336" t="s">
        <v>14618</v>
      </c>
      <c r="I336" t="s">
        <v>14619</v>
      </c>
      <c r="J336" t="s">
        <v>19018</v>
      </c>
      <c r="K336" t="str">
        <f>+_xlfn.XLOOKUP(Tabell1[[#This Row],[Regnr]],Tabell13[Regnr],Tabell13[Diagnose],"")</f>
        <v/>
      </c>
      <c r="L336" t="str">
        <f>+_xlfn.XLOOKUP(Tabell1[[#This Row],[Regnr]],Tabell3[Regnr],Tabell3[DiagnoseÅr],"")</f>
        <v/>
      </c>
    </row>
    <row r="337" spans="1:12" x14ac:dyDescent="0.25">
      <c r="A337" s="2">
        <v>45899</v>
      </c>
      <c r="B337" s="3">
        <v>0</v>
      </c>
      <c r="C337" t="s">
        <v>19019</v>
      </c>
      <c r="D337" t="s">
        <v>19020</v>
      </c>
      <c r="E337" t="s">
        <v>26</v>
      </c>
      <c r="F337" t="s">
        <v>13184</v>
      </c>
      <c r="G337" t="s">
        <v>13185</v>
      </c>
      <c r="H337" t="s">
        <v>14618</v>
      </c>
      <c r="I337" t="s">
        <v>14619</v>
      </c>
      <c r="J337" t="s">
        <v>19018</v>
      </c>
      <c r="K337" t="str">
        <f>+_xlfn.XLOOKUP(Tabell1[[#This Row],[Regnr]],Tabell13[Regnr],Tabell13[Diagnose],"")</f>
        <v/>
      </c>
      <c r="L337" t="str">
        <f>+_xlfn.XLOOKUP(Tabell1[[#This Row],[Regnr]],Tabell3[Regnr],Tabell3[DiagnoseÅr],"")</f>
        <v/>
      </c>
    </row>
    <row r="338" spans="1:12" x14ac:dyDescent="0.25">
      <c r="A338" s="2">
        <v>45899</v>
      </c>
      <c r="B338" s="3">
        <v>0</v>
      </c>
      <c r="C338" t="s">
        <v>19021</v>
      </c>
      <c r="D338" t="s">
        <v>19022</v>
      </c>
      <c r="E338" t="s">
        <v>10</v>
      </c>
      <c r="F338" t="s">
        <v>13184</v>
      </c>
      <c r="G338" t="s">
        <v>13185</v>
      </c>
      <c r="H338" t="s">
        <v>14618</v>
      </c>
      <c r="I338" t="s">
        <v>14619</v>
      </c>
      <c r="J338" t="s">
        <v>19018</v>
      </c>
      <c r="K338" t="str">
        <f>+_xlfn.XLOOKUP(Tabell1[[#This Row],[Regnr]],Tabell13[Regnr],Tabell13[Diagnose],"")</f>
        <v/>
      </c>
      <c r="L338" t="str">
        <f>+_xlfn.XLOOKUP(Tabell1[[#This Row],[Regnr]],Tabell3[Regnr],Tabell3[DiagnoseÅr],"")</f>
        <v/>
      </c>
    </row>
    <row r="339" spans="1:12" x14ac:dyDescent="0.25">
      <c r="A339" s="2">
        <v>45899</v>
      </c>
      <c r="B339" s="3">
        <v>0</v>
      </c>
      <c r="C339" t="s">
        <v>19023</v>
      </c>
      <c r="D339" t="s">
        <v>19024</v>
      </c>
      <c r="E339" t="s">
        <v>10</v>
      </c>
      <c r="F339" t="s">
        <v>13184</v>
      </c>
      <c r="G339" t="s">
        <v>13185</v>
      </c>
      <c r="H339" t="s">
        <v>14618</v>
      </c>
      <c r="I339" t="s">
        <v>14619</v>
      </c>
      <c r="J339" t="s">
        <v>19018</v>
      </c>
      <c r="K339" t="str">
        <f>+_xlfn.XLOOKUP(Tabell1[[#This Row],[Regnr]],Tabell13[Regnr],Tabell13[Diagnose],"")</f>
        <v/>
      </c>
      <c r="L339" t="str">
        <f>+_xlfn.XLOOKUP(Tabell1[[#This Row],[Regnr]],Tabell3[Regnr],Tabell3[DiagnoseÅr],"")</f>
        <v/>
      </c>
    </row>
    <row r="340" spans="1:12" x14ac:dyDescent="0.25">
      <c r="A340" s="2">
        <v>45887</v>
      </c>
      <c r="B340" s="3">
        <v>3.345489501953125</v>
      </c>
      <c r="C340" t="s">
        <v>19006</v>
      </c>
      <c r="D340" t="s">
        <v>19007</v>
      </c>
      <c r="E340" t="s">
        <v>26</v>
      </c>
      <c r="F340" t="s">
        <v>14867</v>
      </c>
      <c r="G340" t="s">
        <v>14868</v>
      </c>
      <c r="H340" t="s">
        <v>13888</v>
      </c>
      <c r="I340" t="s">
        <v>13889</v>
      </c>
      <c r="J340" t="s">
        <v>11322</v>
      </c>
      <c r="K340" t="str">
        <f>+_xlfn.XLOOKUP(Tabell1[[#This Row],[Regnr]],Tabell13[Regnr],Tabell13[Diagnose],"")</f>
        <v/>
      </c>
      <c r="L340" t="str">
        <f>+_xlfn.XLOOKUP(Tabell1[[#This Row],[Regnr]],Tabell3[Regnr],Tabell3[DiagnoseÅr],"")</f>
        <v/>
      </c>
    </row>
    <row r="341" spans="1:12" x14ac:dyDescent="0.25">
      <c r="A341" s="2">
        <v>45887</v>
      </c>
      <c r="B341" s="3">
        <v>3.345489501953125</v>
      </c>
      <c r="C341" t="s">
        <v>19008</v>
      </c>
      <c r="D341" t="s">
        <v>19009</v>
      </c>
      <c r="E341" t="s">
        <v>26</v>
      </c>
      <c r="F341" t="s">
        <v>14867</v>
      </c>
      <c r="G341" t="s">
        <v>14868</v>
      </c>
      <c r="H341" t="s">
        <v>13888</v>
      </c>
      <c r="I341" t="s">
        <v>13889</v>
      </c>
      <c r="J341" t="s">
        <v>11322</v>
      </c>
      <c r="K341" t="str">
        <f>+_xlfn.XLOOKUP(Tabell1[[#This Row],[Regnr]],Tabell13[Regnr],Tabell13[Diagnose],"")</f>
        <v/>
      </c>
      <c r="L341" t="str">
        <f>+_xlfn.XLOOKUP(Tabell1[[#This Row],[Regnr]],Tabell3[Regnr],Tabell3[DiagnoseÅr],"")</f>
        <v/>
      </c>
    </row>
    <row r="342" spans="1:12" x14ac:dyDescent="0.25">
      <c r="A342" s="2">
        <v>45887</v>
      </c>
      <c r="B342" s="3">
        <v>3.345489501953125</v>
      </c>
      <c r="C342" t="s">
        <v>19010</v>
      </c>
      <c r="D342" t="s">
        <v>19011</v>
      </c>
      <c r="E342" t="s">
        <v>10</v>
      </c>
      <c r="F342" t="s">
        <v>14867</v>
      </c>
      <c r="G342" t="s">
        <v>14868</v>
      </c>
      <c r="H342" t="s">
        <v>13888</v>
      </c>
      <c r="I342" t="s">
        <v>13889</v>
      </c>
      <c r="J342" t="s">
        <v>11322</v>
      </c>
      <c r="K342" t="str">
        <f>+_xlfn.XLOOKUP(Tabell1[[#This Row],[Regnr]],Tabell13[Regnr],Tabell13[Diagnose],"")</f>
        <v/>
      </c>
      <c r="L342" t="str">
        <f>+_xlfn.XLOOKUP(Tabell1[[#This Row],[Regnr]],Tabell3[Regnr],Tabell3[DiagnoseÅr],"")</f>
        <v/>
      </c>
    </row>
    <row r="343" spans="1:12" x14ac:dyDescent="0.25">
      <c r="A343" s="2">
        <v>45887</v>
      </c>
      <c r="B343" s="3">
        <v>3.345489501953125</v>
      </c>
      <c r="C343" t="s">
        <v>19012</v>
      </c>
      <c r="D343" t="s">
        <v>19013</v>
      </c>
      <c r="E343" t="s">
        <v>10</v>
      </c>
      <c r="F343" t="s">
        <v>14867</v>
      </c>
      <c r="G343" t="s">
        <v>14868</v>
      </c>
      <c r="H343" t="s">
        <v>13888</v>
      </c>
      <c r="I343" t="s">
        <v>13889</v>
      </c>
      <c r="J343" t="s">
        <v>11322</v>
      </c>
      <c r="K343" t="str">
        <f>+_xlfn.XLOOKUP(Tabell1[[#This Row],[Regnr]],Tabell13[Regnr],Tabell13[Diagnose],"")</f>
        <v/>
      </c>
      <c r="L343" t="str">
        <f>+_xlfn.XLOOKUP(Tabell1[[#This Row],[Regnr]],Tabell3[Regnr],Tabell3[DiagnoseÅr],"")</f>
        <v/>
      </c>
    </row>
    <row r="344" spans="1:12" x14ac:dyDescent="0.25">
      <c r="A344" s="2">
        <v>45887</v>
      </c>
      <c r="B344" s="3">
        <v>3.345489501953125</v>
      </c>
      <c r="C344" t="s">
        <v>19014</v>
      </c>
      <c r="D344" t="s">
        <v>19015</v>
      </c>
      <c r="E344" t="s">
        <v>10</v>
      </c>
      <c r="F344" t="s">
        <v>14867</v>
      </c>
      <c r="G344" t="s">
        <v>14868</v>
      </c>
      <c r="H344" t="s">
        <v>13888</v>
      </c>
      <c r="I344" t="s">
        <v>13889</v>
      </c>
      <c r="J344" t="s">
        <v>11322</v>
      </c>
      <c r="K344" t="str">
        <f>+_xlfn.XLOOKUP(Tabell1[[#This Row],[Regnr]],Tabell13[Regnr],Tabell13[Diagnose],"")</f>
        <v/>
      </c>
      <c r="L344" t="str">
        <f>+_xlfn.XLOOKUP(Tabell1[[#This Row],[Regnr]],Tabell3[Regnr],Tabell3[DiagnoseÅr],"")</f>
        <v/>
      </c>
    </row>
    <row r="345" spans="1:12" x14ac:dyDescent="0.25">
      <c r="A345" s="2">
        <v>45885</v>
      </c>
      <c r="B345" s="3">
        <v>0.390625</v>
      </c>
      <c r="C345" t="s">
        <v>19000</v>
      </c>
      <c r="D345" t="s">
        <v>19001</v>
      </c>
      <c r="E345" t="s">
        <v>26</v>
      </c>
      <c r="F345" t="s">
        <v>11551</v>
      </c>
      <c r="G345" t="s">
        <v>11552</v>
      </c>
      <c r="H345" t="s">
        <v>14770</v>
      </c>
      <c r="I345" t="s">
        <v>14771</v>
      </c>
      <c r="J345" t="s">
        <v>17690</v>
      </c>
      <c r="K345" t="str">
        <f>+_xlfn.XLOOKUP(Tabell1[[#This Row],[Regnr]],Tabell13[Regnr],Tabell13[Diagnose],"")</f>
        <v/>
      </c>
      <c r="L345" t="str">
        <f>+_xlfn.XLOOKUP(Tabell1[[#This Row],[Regnr]],Tabell3[Regnr],Tabell3[DiagnoseÅr],"")</f>
        <v/>
      </c>
    </row>
    <row r="346" spans="1:12" x14ac:dyDescent="0.25">
      <c r="A346" s="2">
        <v>45885</v>
      </c>
      <c r="B346" s="3">
        <v>0.390625</v>
      </c>
      <c r="C346" t="s">
        <v>19002</v>
      </c>
      <c r="D346" t="s">
        <v>3313</v>
      </c>
      <c r="E346" t="s">
        <v>10</v>
      </c>
      <c r="F346" t="s">
        <v>11551</v>
      </c>
      <c r="G346" t="s">
        <v>11552</v>
      </c>
      <c r="H346" t="s">
        <v>14770</v>
      </c>
      <c r="I346" t="s">
        <v>14771</v>
      </c>
      <c r="J346" t="s">
        <v>17690</v>
      </c>
      <c r="K346" t="str">
        <f>+_xlfn.XLOOKUP(Tabell1[[#This Row],[Regnr]],Tabell13[Regnr],Tabell13[Diagnose],"")</f>
        <v/>
      </c>
      <c r="L346" t="str">
        <f>+_xlfn.XLOOKUP(Tabell1[[#This Row],[Regnr]],Tabell3[Regnr],Tabell3[DiagnoseÅr],"")</f>
        <v/>
      </c>
    </row>
    <row r="347" spans="1:12" x14ac:dyDescent="0.25">
      <c r="A347" s="2">
        <v>45885</v>
      </c>
      <c r="B347" s="3">
        <v>0.390625</v>
      </c>
      <c r="C347" t="s">
        <v>19003</v>
      </c>
      <c r="D347" t="s">
        <v>17983</v>
      </c>
      <c r="E347" t="s">
        <v>10</v>
      </c>
      <c r="F347" t="s">
        <v>11551</v>
      </c>
      <c r="G347" t="s">
        <v>11552</v>
      </c>
      <c r="H347" t="s">
        <v>14770</v>
      </c>
      <c r="I347" t="s">
        <v>14771</v>
      </c>
      <c r="J347" t="s">
        <v>17690</v>
      </c>
      <c r="K347" t="str">
        <f>+_xlfn.XLOOKUP(Tabell1[[#This Row],[Regnr]],Tabell13[Regnr],Tabell13[Diagnose],"")</f>
        <v/>
      </c>
      <c r="L347" t="str">
        <f>+_xlfn.XLOOKUP(Tabell1[[#This Row],[Regnr]],Tabell3[Regnr],Tabell3[DiagnoseÅr],"")</f>
        <v/>
      </c>
    </row>
    <row r="348" spans="1:12" x14ac:dyDescent="0.25">
      <c r="A348" s="2">
        <v>45885</v>
      </c>
      <c r="B348" s="3">
        <v>0.390625</v>
      </c>
      <c r="C348" t="s">
        <v>19004</v>
      </c>
      <c r="D348" t="s">
        <v>10306</v>
      </c>
      <c r="E348" t="s">
        <v>10</v>
      </c>
      <c r="F348" t="s">
        <v>11551</v>
      </c>
      <c r="G348" t="s">
        <v>11552</v>
      </c>
      <c r="H348" t="s">
        <v>14770</v>
      </c>
      <c r="I348" t="s">
        <v>14771</v>
      </c>
      <c r="J348" t="s">
        <v>17690</v>
      </c>
      <c r="K348" t="str">
        <f>+_xlfn.XLOOKUP(Tabell1[[#This Row],[Regnr]],Tabell13[Regnr],Tabell13[Diagnose],"")</f>
        <v/>
      </c>
      <c r="L348" t="str">
        <f>+_xlfn.XLOOKUP(Tabell1[[#This Row],[Regnr]],Tabell3[Regnr],Tabell3[DiagnoseÅr],"")</f>
        <v/>
      </c>
    </row>
    <row r="349" spans="1:12" x14ac:dyDescent="0.25">
      <c r="A349" s="2">
        <v>45885</v>
      </c>
      <c r="B349" s="3">
        <v>0.390625</v>
      </c>
      <c r="C349" t="s">
        <v>19005</v>
      </c>
      <c r="D349" t="s">
        <v>384</v>
      </c>
      <c r="E349" t="s">
        <v>10</v>
      </c>
      <c r="F349" t="s">
        <v>11551</v>
      </c>
      <c r="G349" t="s">
        <v>11552</v>
      </c>
      <c r="H349" t="s">
        <v>14770</v>
      </c>
      <c r="I349" t="s">
        <v>14771</v>
      </c>
      <c r="J349" t="s">
        <v>17690</v>
      </c>
      <c r="K349" t="str">
        <f>+_xlfn.XLOOKUP(Tabell1[[#This Row],[Regnr]],Tabell13[Regnr],Tabell13[Diagnose],"")</f>
        <v/>
      </c>
      <c r="L349" t="str">
        <f>+_xlfn.XLOOKUP(Tabell1[[#This Row],[Regnr]],Tabell3[Regnr],Tabell3[DiagnoseÅr],"")</f>
        <v/>
      </c>
    </row>
    <row r="350" spans="1:12" x14ac:dyDescent="0.25">
      <c r="A350" s="2">
        <v>45881</v>
      </c>
      <c r="C350" t="s">
        <v>18996</v>
      </c>
      <c r="D350" t="s">
        <v>18997</v>
      </c>
      <c r="E350" t="s">
        <v>10</v>
      </c>
      <c r="F350" t="s">
        <v>13560</v>
      </c>
      <c r="G350" t="s">
        <v>13561</v>
      </c>
      <c r="H350" t="s">
        <v>18998</v>
      </c>
      <c r="I350" t="s">
        <v>18999</v>
      </c>
      <c r="J350" t="s">
        <v>17033</v>
      </c>
      <c r="K350" t="str">
        <f>+_xlfn.XLOOKUP(Tabell1[[#This Row],[Regnr]],Tabell13[Regnr],Tabell13[Diagnose],"")</f>
        <v/>
      </c>
      <c r="L350" t="str">
        <f>+_xlfn.XLOOKUP(Tabell1[[#This Row],[Regnr]],Tabell3[Regnr],Tabell3[DiagnoseÅr],"")</f>
        <v/>
      </c>
    </row>
    <row r="351" spans="1:12" x14ac:dyDescent="0.25">
      <c r="A351" s="2">
        <v>45874</v>
      </c>
      <c r="B351" s="3">
        <v>0.5893707275390625</v>
      </c>
      <c r="C351" t="s">
        <v>18988</v>
      </c>
      <c r="D351" t="s">
        <v>18989</v>
      </c>
      <c r="E351" t="s">
        <v>26</v>
      </c>
      <c r="F351" t="s">
        <v>13617</v>
      </c>
      <c r="G351" t="s">
        <v>13618</v>
      </c>
      <c r="H351" t="s">
        <v>11817</v>
      </c>
      <c r="I351" t="s">
        <v>11818</v>
      </c>
      <c r="J351" t="s">
        <v>16665</v>
      </c>
      <c r="K351" t="str">
        <f>+_xlfn.XLOOKUP(Tabell1[[#This Row],[Regnr]],Tabell13[Regnr],Tabell13[Diagnose],"")</f>
        <v/>
      </c>
      <c r="L351" t="str">
        <f>+_xlfn.XLOOKUP(Tabell1[[#This Row],[Regnr]],Tabell3[Regnr],Tabell3[DiagnoseÅr],"")</f>
        <v/>
      </c>
    </row>
    <row r="352" spans="1:12" x14ac:dyDescent="0.25">
      <c r="A352" s="2">
        <v>45874</v>
      </c>
      <c r="B352" s="3">
        <v>0.5893707275390625</v>
      </c>
      <c r="C352" t="s">
        <v>18990</v>
      </c>
      <c r="D352" t="s">
        <v>18991</v>
      </c>
      <c r="E352" t="s">
        <v>26</v>
      </c>
      <c r="F352" t="s">
        <v>13617</v>
      </c>
      <c r="G352" t="s">
        <v>13618</v>
      </c>
      <c r="H352" t="s">
        <v>11817</v>
      </c>
      <c r="I352" t="s">
        <v>11818</v>
      </c>
      <c r="J352" t="s">
        <v>16665</v>
      </c>
      <c r="K352" t="str">
        <f>+_xlfn.XLOOKUP(Tabell1[[#This Row],[Regnr]],Tabell13[Regnr],Tabell13[Diagnose],"")</f>
        <v/>
      </c>
      <c r="L352" t="str">
        <f>+_xlfn.XLOOKUP(Tabell1[[#This Row],[Regnr]],Tabell3[Regnr],Tabell3[DiagnoseÅr],"")</f>
        <v/>
      </c>
    </row>
    <row r="353" spans="1:12" x14ac:dyDescent="0.25">
      <c r="A353" s="2">
        <v>45874</v>
      </c>
      <c r="B353" s="3">
        <v>0.5893707275390625</v>
      </c>
      <c r="C353" t="s">
        <v>18992</v>
      </c>
      <c r="D353" t="s">
        <v>18993</v>
      </c>
      <c r="E353" t="s">
        <v>26</v>
      </c>
      <c r="F353" t="s">
        <v>13617</v>
      </c>
      <c r="G353" t="s">
        <v>13618</v>
      </c>
      <c r="H353" t="s">
        <v>11817</v>
      </c>
      <c r="I353" t="s">
        <v>11818</v>
      </c>
      <c r="J353" t="s">
        <v>16665</v>
      </c>
      <c r="K353" t="str">
        <f>+_xlfn.XLOOKUP(Tabell1[[#This Row],[Regnr]],Tabell13[Regnr],Tabell13[Diagnose],"")</f>
        <v/>
      </c>
      <c r="L353" t="str">
        <f>+_xlfn.XLOOKUP(Tabell1[[#This Row],[Regnr]],Tabell3[Regnr],Tabell3[DiagnoseÅr],"")</f>
        <v/>
      </c>
    </row>
    <row r="354" spans="1:12" x14ac:dyDescent="0.25">
      <c r="A354" s="2">
        <v>45874</v>
      </c>
      <c r="B354" s="3">
        <v>0.5893707275390625</v>
      </c>
      <c r="C354" t="s">
        <v>18994</v>
      </c>
      <c r="D354" t="s">
        <v>18995</v>
      </c>
      <c r="E354" t="s">
        <v>10</v>
      </c>
      <c r="F354" t="s">
        <v>13617</v>
      </c>
      <c r="G354" t="s">
        <v>13618</v>
      </c>
      <c r="H354" t="s">
        <v>11817</v>
      </c>
      <c r="I354" t="s">
        <v>11818</v>
      </c>
      <c r="J354" t="s">
        <v>16665</v>
      </c>
      <c r="K354" t="str">
        <f>+_xlfn.XLOOKUP(Tabell1[[#This Row],[Regnr]],Tabell13[Regnr],Tabell13[Diagnose],"")</f>
        <v/>
      </c>
      <c r="L354" t="str">
        <f>+_xlfn.XLOOKUP(Tabell1[[#This Row],[Regnr]],Tabell3[Regnr],Tabell3[DiagnoseÅr],"")</f>
        <v/>
      </c>
    </row>
    <row r="355" spans="1:12" x14ac:dyDescent="0.25">
      <c r="A355" s="2">
        <v>45864</v>
      </c>
      <c r="B355" s="3">
        <v>0.390625</v>
      </c>
      <c r="C355" t="s">
        <v>18969</v>
      </c>
      <c r="D355" t="s">
        <v>18970</v>
      </c>
      <c r="E355" t="s">
        <v>10</v>
      </c>
      <c r="F355" t="s">
        <v>8323</v>
      </c>
      <c r="G355" t="s">
        <v>8324</v>
      </c>
      <c r="H355" t="s">
        <v>12387</v>
      </c>
      <c r="I355" t="s">
        <v>12388</v>
      </c>
      <c r="J355" t="s">
        <v>12386</v>
      </c>
      <c r="K355" t="str">
        <f>+_xlfn.XLOOKUP(Tabell1[[#This Row],[Regnr]],Tabell13[Regnr],Tabell13[Diagnose],"")</f>
        <v/>
      </c>
      <c r="L355" t="str">
        <f>+_xlfn.XLOOKUP(Tabell1[[#This Row],[Regnr]],Tabell3[Regnr],Tabell3[DiagnoseÅr],"")</f>
        <v/>
      </c>
    </row>
    <row r="356" spans="1:12" x14ac:dyDescent="0.25">
      <c r="A356" s="2">
        <v>45864</v>
      </c>
      <c r="B356" s="3">
        <v>0.390625</v>
      </c>
      <c r="C356" t="s">
        <v>18971</v>
      </c>
      <c r="D356" t="s">
        <v>18972</v>
      </c>
      <c r="E356" t="s">
        <v>26</v>
      </c>
      <c r="F356" t="s">
        <v>8323</v>
      </c>
      <c r="G356" t="s">
        <v>8324</v>
      </c>
      <c r="H356" t="s">
        <v>12387</v>
      </c>
      <c r="I356" t="s">
        <v>12388</v>
      </c>
      <c r="J356" t="s">
        <v>12386</v>
      </c>
      <c r="K356" t="str">
        <f>+_xlfn.XLOOKUP(Tabell1[[#This Row],[Regnr]],Tabell13[Regnr],Tabell13[Diagnose],"")</f>
        <v/>
      </c>
      <c r="L356" t="str">
        <f>+_xlfn.XLOOKUP(Tabell1[[#This Row],[Regnr]],Tabell3[Regnr],Tabell3[DiagnoseÅr],"")</f>
        <v/>
      </c>
    </row>
    <row r="357" spans="1:12" x14ac:dyDescent="0.25">
      <c r="A357" s="2">
        <v>45864</v>
      </c>
      <c r="B357" s="3">
        <v>0.390625</v>
      </c>
      <c r="C357" t="s">
        <v>18973</v>
      </c>
      <c r="D357" t="s">
        <v>18974</v>
      </c>
      <c r="E357" t="s">
        <v>26</v>
      </c>
      <c r="F357" t="s">
        <v>8323</v>
      </c>
      <c r="G357" t="s">
        <v>8324</v>
      </c>
      <c r="H357" t="s">
        <v>12387</v>
      </c>
      <c r="I357" t="s">
        <v>12388</v>
      </c>
      <c r="J357" t="s">
        <v>12386</v>
      </c>
      <c r="K357" t="str">
        <f>+_xlfn.XLOOKUP(Tabell1[[#This Row],[Regnr]],Tabell13[Regnr],Tabell13[Diagnose],"")</f>
        <v/>
      </c>
      <c r="L357" t="str">
        <f>+_xlfn.XLOOKUP(Tabell1[[#This Row],[Regnr]],Tabell3[Regnr],Tabell3[DiagnoseÅr],"")</f>
        <v/>
      </c>
    </row>
    <row r="358" spans="1:12" x14ac:dyDescent="0.25">
      <c r="A358" s="2">
        <v>45864</v>
      </c>
      <c r="B358" s="3">
        <v>0.390625</v>
      </c>
      <c r="C358" t="s">
        <v>18975</v>
      </c>
      <c r="D358" t="s">
        <v>18976</v>
      </c>
      <c r="E358" t="s">
        <v>26</v>
      </c>
      <c r="F358" t="s">
        <v>8323</v>
      </c>
      <c r="G358" t="s">
        <v>8324</v>
      </c>
      <c r="H358" t="s">
        <v>12387</v>
      </c>
      <c r="I358" t="s">
        <v>12388</v>
      </c>
      <c r="J358" t="s">
        <v>12386</v>
      </c>
      <c r="K358" t="str">
        <f>+_xlfn.XLOOKUP(Tabell1[[#This Row],[Regnr]],Tabell13[Regnr],Tabell13[Diagnose],"")</f>
        <v/>
      </c>
      <c r="L358" t="str">
        <f>+_xlfn.XLOOKUP(Tabell1[[#This Row],[Regnr]],Tabell3[Regnr],Tabell3[DiagnoseÅr],"")</f>
        <v/>
      </c>
    </row>
    <row r="359" spans="1:12" x14ac:dyDescent="0.25">
      <c r="A359" s="2">
        <v>45864</v>
      </c>
      <c r="B359" s="3">
        <v>0.390625</v>
      </c>
      <c r="C359" t="s">
        <v>18977</v>
      </c>
      <c r="D359" t="s">
        <v>18978</v>
      </c>
      <c r="E359" t="s">
        <v>26</v>
      </c>
      <c r="F359" t="s">
        <v>8323</v>
      </c>
      <c r="G359" t="s">
        <v>8324</v>
      </c>
      <c r="H359" t="s">
        <v>12387</v>
      </c>
      <c r="I359" t="s">
        <v>12388</v>
      </c>
      <c r="J359" t="s">
        <v>12386</v>
      </c>
      <c r="K359" t="str">
        <f>+_xlfn.XLOOKUP(Tabell1[[#This Row],[Regnr]],Tabell13[Regnr],Tabell13[Diagnose],"")</f>
        <v/>
      </c>
      <c r="L359" t="str">
        <f>+_xlfn.XLOOKUP(Tabell1[[#This Row],[Regnr]],Tabell3[Regnr],Tabell3[DiagnoseÅr],"")</f>
        <v/>
      </c>
    </row>
    <row r="360" spans="1:12" x14ac:dyDescent="0.25">
      <c r="A360" s="2">
        <v>45864</v>
      </c>
      <c r="B360" s="3">
        <v>0.390625</v>
      </c>
      <c r="C360" t="s">
        <v>18979</v>
      </c>
      <c r="D360" t="s">
        <v>18980</v>
      </c>
      <c r="E360" t="s">
        <v>26</v>
      </c>
      <c r="F360" t="s">
        <v>8323</v>
      </c>
      <c r="G360" t="s">
        <v>8324</v>
      </c>
      <c r="H360" t="s">
        <v>12387</v>
      </c>
      <c r="I360" t="s">
        <v>12388</v>
      </c>
      <c r="J360" t="s">
        <v>12386</v>
      </c>
      <c r="K360" t="str">
        <f>+_xlfn.XLOOKUP(Tabell1[[#This Row],[Regnr]],Tabell13[Regnr],Tabell13[Diagnose],"")</f>
        <v/>
      </c>
      <c r="L360" t="str">
        <f>+_xlfn.XLOOKUP(Tabell1[[#This Row],[Regnr]],Tabell3[Regnr],Tabell3[DiagnoseÅr],"")</f>
        <v/>
      </c>
    </row>
    <row r="361" spans="1:12" x14ac:dyDescent="0.25">
      <c r="A361" s="2">
        <v>45864</v>
      </c>
      <c r="C361" t="s">
        <v>18981</v>
      </c>
      <c r="D361" t="s">
        <v>18982</v>
      </c>
      <c r="E361" t="s">
        <v>10</v>
      </c>
      <c r="F361" t="s">
        <v>18983</v>
      </c>
      <c r="G361" t="s">
        <v>18984</v>
      </c>
      <c r="H361" t="s">
        <v>18985</v>
      </c>
      <c r="I361" t="s">
        <v>18986</v>
      </c>
      <c r="J361" t="s">
        <v>18987</v>
      </c>
      <c r="K361" t="str">
        <f>+_xlfn.XLOOKUP(Tabell1[[#This Row],[Regnr]],Tabell13[Regnr],Tabell13[Diagnose],"")</f>
        <v/>
      </c>
      <c r="L361" t="str">
        <f>+_xlfn.XLOOKUP(Tabell1[[#This Row],[Regnr]],Tabell3[Regnr],Tabell3[DiagnoseÅr],"")</f>
        <v/>
      </c>
    </row>
    <row r="362" spans="1:12" x14ac:dyDescent="0.25">
      <c r="A362" s="2">
        <v>45862</v>
      </c>
      <c r="B362" s="3">
        <v>0.1953125</v>
      </c>
      <c r="C362" t="s">
        <v>18961</v>
      </c>
      <c r="D362" t="s">
        <v>18962</v>
      </c>
      <c r="E362" t="s">
        <v>26</v>
      </c>
      <c r="F362" t="s">
        <v>14504</v>
      </c>
      <c r="G362" t="s">
        <v>14505</v>
      </c>
      <c r="H362" t="s">
        <v>14891</v>
      </c>
      <c r="I362" t="s">
        <v>14892</v>
      </c>
      <c r="J362" t="s">
        <v>12252</v>
      </c>
      <c r="K362" t="str">
        <f>+_xlfn.XLOOKUP(Tabell1[[#This Row],[Regnr]],Tabell13[Regnr],Tabell13[Diagnose],"")</f>
        <v/>
      </c>
      <c r="L362" t="str">
        <f>+_xlfn.XLOOKUP(Tabell1[[#This Row],[Regnr]],Tabell3[Regnr],Tabell3[DiagnoseÅr],"")</f>
        <v/>
      </c>
    </row>
    <row r="363" spans="1:12" x14ac:dyDescent="0.25">
      <c r="A363" s="2">
        <v>45862</v>
      </c>
      <c r="B363" s="3">
        <v>0.1953125</v>
      </c>
      <c r="C363" t="s">
        <v>18963</v>
      </c>
      <c r="D363" t="s">
        <v>18964</v>
      </c>
      <c r="E363" t="s">
        <v>10</v>
      </c>
      <c r="F363" t="s">
        <v>14504</v>
      </c>
      <c r="G363" t="s">
        <v>14505</v>
      </c>
      <c r="H363" t="s">
        <v>14891</v>
      </c>
      <c r="I363" t="s">
        <v>14892</v>
      </c>
      <c r="J363" t="s">
        <v>12252</v>
      </c>
      <c r="K363" t="str">
        <f>+_xlfn.XLOOKUP(Tabell1[[#This Row],[Regnr]],Tabell13[Regnr],Tabell13[Diagnose],"")</f>
        <v/>
      </c>
      <c r="L363" t="str">
        <f>+_xlfn.XLOOKUP(Tabell1[[#This Row],[Regnr]],Tabell3[Regnr],Tabell3[DiagnoseÅr],"")</f>
        <v/>
      </c>
    </row>
    <row r="364" spans="1:12" x14ac:dyDescent="0.25">
      <c r="A364" s="2">
        <v>45862</v>
      </c>
      <c r="B364" s="3">
        <v>0.1953125</v>
      </c>
      <c r="C364" t="s">
        <v>18965</v>
      </c>
      <c r="D364" t="s">
        <v>18966</v>
      </c>
      <c r="E364" t="s">
        <v>10</v>
      </c>
      <c r="F364" t="s">
        <v>14504</v>
      </c>
      <c r="G364" t="s">
        <v>14505</v>
      </c>
      <c r="H364" t="s">
        <v>14891</v>
      </c>
      <c r="I364" t="s">
        <v>14892</v>
      </c>
      <c r="J364" t="s">
        <v>12252</v>
      </c>
      <c r="K364" t="str">
        <f>+_xlfn.XLOOKUP(Tabell1[[#This Row],[Regnr]],Tabell13[Regnr],Tabell13[Diagnose],"")</f>
        <v/>
      </c>
      <c r="L364" t="str">
        <f>+_xlfn.XLOOKUP(Tabell1[[#This Row],[Regnr]],Tabell3[Regnr],Tabell3[DiagnoseÅr],"")</f>
        <v/>
      </c>
    </row>
    <row r="365" spans="1:12" x14ac:dyDescent="0.25">
      <c r="A365" s="2">
        <v>45862</v>
      </c>
      <c r="B365" s="3">
        <v>0.1953125</v>
      </c>
      <c r="C365" t="s">
        <v>18967</v>
      </c>
      <c r="D365" t="s">
        <v>18968</v>
      </c>
      <c r="E365" t="s">
        <v>10</v>
      </c>
      <c r="F365" t="s">
        <v>14504</v>
      </c>
      <c r="G365" t="s">
        <v>14505</v>
      </c>
      <c r="H365" t="s">
        <v>14891</v>
      </c>
      <c r="I365" t="s">
        <v>14892</v>
      </c>
      <c r="J365" t="s">
        <v>12252</v>
      </c>
      <c r="K365" t="str">
        <f>+_xlfn.XLOOKUP(Tabell1[[#This Row],[Regnr]],Tabell13[Regnr],Tabell13[Diagnose],"")</f>
        <v/>
      </c>
      <c r="L365" t="str">
        <f>+_xlfn.XLOOKUP(Tabell1[[#This Row],[Regnr]],Tabell3[Regnr],Tabell3[DiagnoseÅr],"")</f>
        <v/>
      </c>
    </row>
    <row r="366" spans="1:12" x14ac:dyDescent="0.25">
      <c r="A366" s="2">
        <v>45861</v>
      </c>
      <c r="B366" s="3">
        <v>0</v>
      </c>
      <c r="C366" t="s">
        <v>18945</v>
      </c>
      <c r="D366" t="s">
        <v>18946</v>
      </c>
      <c r="E366" t="s">
        <v>26</v>
      </c>
      <c r="F366" t="s">
        <v>14947</v>
      </c>
      <c r="G366" t="s">
        <v>14948</v>
      </c>
      <c r="H366" t="s">
        <v>15033</v>
      </c>
      <c r="I366" t="s">
        <v>15034</v>
      </c>
      <c r="J366" t="s">
        <v>4310</v>
      </c>
      <c r="K366" t="str">
        <f>+_xlfn.XLOOKUP(Tabell1[[#This Row],[Regnr]],Tabell13[Regnr],Tabell13[Diagnose],"")</f>
        <v/>
      </c>
      <c r="L366" t="str">
        <f>+_xlfn.XLOOKUP(Tabell1[[#This Row],[Regnr]],Tabell3[Regnr],Tabell3[DiagnoseÅr],"")</f>
        <v/>
      </c>
    </row>
    <row r="367" spans="1:12" x14ac:dyDescent="0.25">
      <c r="A367" s="2">
        <v>45861</v>
      </c>
      <c r="B367" s="3">
        <v>0</v>
      </c>
      <c r="C367" t="s">
        <v>18947</v>
      </c>
      <c r="D367" t="s">
        <v>18948</v>
      </c>
      <c r="E367" t="s">
        <v>10</v>
      </c>
      <c r="F367" t="s">
        <v>14947</v>
      </c>
      <c r="G367" t="s">
        <v>14948</v>
      </c>
      <c r="H367" t="s">
        <v>15033</v>
      </c>
      <c r="I367" t="s">
        <v>15034</v>
      </c>
      <c r="J367" t="s">
        <v>4310</v>
      </c>
      <c r="K367" t="str">
        <f>+_xlfn.XLOOKUP(Tabell1[[#This Row],[Regnr]],Tabell13[Regnr],Tabell13[Diagnose],"")</f>
        <v/>
      </c>
      <c r="L367" t="str">
        <f>+_xlfn.XLOOKUP(Tabell1[[#This Row],[Regnr]],Tabell3[Regnr],Tabell3[DiagnoseÅr],"")</f>
        <v/>
      </c>
    </row>
    <row r="368" spans="1:12" x14ac:dyDescent="0.25">
      <c r="A368" s="2">
        <v>45861</v>
      </c>
      <c r="B368" s="3">
        <v>0</v>
      </c>
      <c r="C368" t="s">
        <v>18949</v>
      </c>
      <c r="D368" t="s">
        <v>18950</v>
      </c>
      <c r="E368" t="s">
        <v>10</v>
      </c>
      <c r="F368" t="s">
        <v>14947</v>
      </c>
      <c r="G368" t="s">
        <v>14948</v>
      </c>
      <c r="H368" t="s">
        <v>15033</v>
      </c>
      <c r="I368" t="s">
        <v>15034</v>
      </c>
      <c r="J368" t="s">
        <v>4310</v>
      </c>
      <c r="K368" t="str">
        <f>+_xlfn.XLOOKUP(Tabell1[[#This Row],[Regnr]],Tabell13[Regnr],Tabell13[Diagnose],"")</f>
        <v/>
      </c>
      <c r="L368" t="str">
        <f>+_xlfn.XLOOKUP(Tabell1[[#This Row],[Regnr]],Tabell3[Regnr],Tabell3[DiagnoseÅr],"")</f>
        <v/>
      </c>
    </row>
    <row r="369" spans="1:12" x14ac:dyDescent="0.25">
      <c r="A369" s="2">
        <v>45861</v>
      </c>
      <c r="B369" s="3">
        <v>2.789306640625</v>
      </c>
      <c r="C369" t="s">
        <v>18951</v>
      </c>
      <c r="D369" t="s">
        <v>18952</v>
      </c>
      <c r="E369" t="s">
        <v>26</v>
      </c>
      <c r="F369" t="s">
        <v>14306</v>
      </c>
      <c r="G369" t="s">
        <v>14307</v>
      </c>
      <c r="H369" t="s">
        <v>11856</v>
      </c>
      <c r="I369" t="s">
        <v>11857</v>
      </c>
      <c r="J369" t="s">
        <v>11322</v>
      </c>
      <c r="K369" t="str">
        <f>+_xlfn.XLOOKUP(Tabell1[[#This Row],[Regnr]],Tabell13[Regnr],Tabell13[Diagnose],"")</f>
        <v/>
      </c>
      <c r="L369" t="str">
        <f>+_xlfn.XLOOKUP(Tabell1[[#This Row],[Regnr]],Tabell3[Regnr],Tabell3[DiagnoseÅr],"")</f>
        <v/>
      </c>
    </row>
    <row r="370" spans="1:12" x14ac:dyDescent="0.25">
      <c r="A370" s="2">
        <v>45861</v>
      </c>
      <c r="B370" s="3">
        <v>2.789306640625</v>
      </c>
      <c r="C370" t="s">
        <v>18953</v>
      </c>
      <c r="D370" t="s">
        <v>18954</v>
      </c>
      <c r="E370" t="s">
        <v>26</v>
      </c>
      <c r="F370" t="s">
        <v>14306</v>
      </c>
      <c r="G370" t="s">
        <v>14307</v>
      </c>
      <c r="H370" t="s">
        <v>11856</v>
      </c>
      <c r="I370" t="s">
        <v>11857</v>
      </c>
      <c r="J370" t="s">
        <v>11322</v>
      </c>
      <c r="K370" t="str">
        <f>+_xlfn.XLOOKUP(Tabell1[[#This Row],[Regnr]],Tabell13[Regnr],Tabell13[Diagnose],"")</f>
        <v/>
      </c>
      <c r="L370" t="str">
        <f>+_xlfn.XLOOKUP(Tabell1[[#This Row],[Regnr]],Tabell3[Regnr],Tabell3[DiagnoseÅr],"")</f>
        <v/>
      </c>
    </row>
    <row r="371" spans="1:12" x14ac:dyDescent="0.25">
      <c r="A371" s="2">
        <v>45861</v>
      </c>
      <c r="B371" s="3">
        <v>2.789306640625</v>
      </c>
      <c r="C371" t="s">
        <v>18955</v>
      </c>
      <c r="D371" t="s">
        <v>18956</v>
      </c>
      <c r="E371" t="s">
        <v>10</v>
      </c>
      <c r="F371" t="s">
        <v>14306</v>
      </c>
      <c r="G371" t="s">
        <v>14307</v>
      </c>
      <c r="H371" t="s">
        <v>11856</v>
      </c>
      <c r="I371" t="s">
        <v>11857</v>
      </c>
      <c r="J371" t="s">
        <v>11322</v>
      </c>
      <c r="K371" t="str">
        <f>+_xlfn.XLOOKUP(Tabell1[[#This Row],[Regnr]],Tabell13[Regnr],Tabell13[Diagnose],"")</f>
        <v/>
      </c>
      <c r="L371" t="str">
        <f>+_xlfn.XLOOKUP(Tabell1[[#This Row],[Regnr]],Tabell3[Regnr],Tabell3[DiagnoseÅr],"")</f>
        <v/>
      </c>
    </row>
    <row r="372" spans="1:12" x14ac:dyDescent="0.25">
      <c r="A372" s="2">
        <v>45861</v>
      </c>
      <c r="B372" s="3">
        <v>2.789306640625</v>
      </c>
      <c r="C372" t="s">
        <v>18957</v>
      </c>
      <c r="D372" t="s">
        <v>18958</v>
      </c>
      <c r="E372" t="s">
        <v>10</v>
      </c>
      <c r="F372" t="s">
        <v>14306</v>
      </c>
      <c r="G372" t="s">
        <v>14307</v>
      </c>
      <c r="H372" t="s">
        <v>11856</v>
      </c>
      <c r="I372" t="s">
        <v>11857</v>
      </c>
      <c r="J372" t="s">
        <v>11322</v>
      </c>
      <c r="K372" t="str">
        <f>+_xlfn.XLOOKUP(Tabell1[[#This Row],[Regnr]],Tabell13[Regnr],Tabell13[Diagnose],"")</f>
        <v/>
      </c>
      <c r="L372" t="str">
        <f>+_xlfn.XLOOKUP(Tabell1[[#This Row],[Regnr]],Tabell3[Regnr],Tabell3[DiagnoseÅr],"")</f>
        <v/>
      </c>
    </row>
    <row r="373" spans="1:12" x14ac:dyDescent="0.25">
      <c r="A373" s="2">
        <v>45861</v>
      </c>
      <c r="B373" s="3">
        <v>2.789306640625</v>
      </c>
      <c r="C373" t="s">
        <v>18959</v>
      </c>
      <c r="D373" t="s">
        <v>18960</v>
      </c>
      <c r="E373" t="s">
        <v>26</v>
      </c>
      <c r="F373" t="s">
        <v>14306</v>
      </c>
      <c r="G373" t="s">
        <v>14307</v>
      </c>
      <c r="H373" t="s">
        <v>11856</v>
      </c>
      <c r="I373" t="s">
        <v>11857</v>
      </c>
      <c r="J373" t="s">
        <v>11322</v>
      </c>
      <c r="K373" t="str">
        <f>+_xlfn.XLOOKUP(Tabell1[[#This Row],[Regnr]],Tabell13[Regnr],Tabell13[Diagnose],"")</f>
        <v/>
      </c>
      <c r="L373" t="str">
        <f>+_xlfn.XLOOKUP(Tabell1[[#This Row],[Regnr]],Tabell3[Regnr],Tabell3[DiagnoseÅr],"")</f>
        <v/>
      </c>
    </row>
    <row r="374" spans="1:12" x14ac:dyDescent="0.25">
      <c r="A374" s="2">
        <v>45860</v>
      </c>
      <c r="B374" s="3">
        <v>2.34375</v>
      </c>
      <c r="C374" t="s">
        <v>18929</v>
      </c>
      <c r="D374" t="s">
        <v>18930</v>
      </c>
      <c r="E374" t="s">
        <v>26</v>
      </c>
      <c r="F374" t="s">
        <v>10772</v>
      </c>
      <c r="G374" t="s">
        <v>10773</v>
      </c>
      <c r="H374" t="s">
        <v>11240</v>
      </c>
      <c r="I374" t="s">
        <v>11241</v>
      </c>
      <c r="J374" t="s">
        <v>11233</v>
      </c>
      <c r="K374" t="str">
        <f>+_xlfn.XLOOKUP(Tabell1[[#This Row],[Regnr]],Tabell13[Regnr],Tabell13[Diagnose],"")</f>
        <v/>
      </c>
      <c r="L374" t="str">
        <f>+_xlfn.XLOOKUP(Tabell1[[#This Row],[Regnr]],Tabell3[Regnr],Tabell3[DiagnoseÅr],"")</f>
        <v/>
      </c>
    </row>
    <row r="375" spans="1:12" x14ac:dyDescent="0.25">
      <c r="A375" s="2">
        <v>45860</v>
      </c>
      <c r="B375" s="3">
        <v>2.34375</v>
      </c>
      <c r="C375" t="s">
        <v>18931</v>
      </c>
      <c r="D375" t="s">
        <v>18932</v>
      </c>
      <c r="E375" t="s">
        <v>26</v>
      </c>
      <c r="F375" t="s">
        <v>10772</v>
      </c>
      <c r="G375" t="s">
        <v>10773</v>
      </c>
      <c r="H375" t="s">
        <v>11240</v>
      </c>
      <c r="I375" t="s">
        <v>11241</v>
      </c>
      <c r="J375" t="s">
        <v>11233</v>
      </c>
      <c r="K375" t="str">
        <f>+_xlfn.XLOOKUP(Tabell1[[#This Row],[Regnr]],Tabell13[Regnr],Tabell13[Diagnose],"")</f>
        <v/>
      </c>
      <c r="L375" t="str">
        <f>+_xlfn.XLOOKUP(Tabell1[[#This Row],[Regnr]],Tabell3[Regnr],Tabell3[DiagnoseÅr],"")</f>
        <v/>
      </c>
    </row>
    <row r="376" spans="1:12" x14ac:dyDescent="0.25">
      <c r="A376" s="2">
        <v>45860</v>
      </c>
      <c r="B376" s="3">
        <v>2.34375</v>
      </c>
      <c r="C376" t="s">
        <v>18933</v>
      </c>
      <c r="D376" t="s">
        <v>18934</v>
      </c>
      <c r="E376" t="s">
        <v>26</v>
      </c>
      <c r="F376" t="s">
        <v>10772</v>
      </c>
      <c r="G376" t="s">
        <v>10773</v>
      </c>
      <c r="H376" t="s">
        <v>11240</v>
      </c>
      <c r="I376" t="s">
        <v>11241</v>
      </c>
      <c r="J376" t="s">
        <v>11233</v>
      </c>
      <c r="K376" t="str">
        <f>+_xlfn.XLOOKUP(Tabell1[[#This Row],[Regnr]],Tabell13[Regnr],Tabell13[Diagnose],"")</f>
        <v/>
      </c>
      <c r="L376" t="str">
        <f>+_xlfn.XLOOKUP(Tabell1[[#This Row],[Regnr]],Tabell3[Regnr],Tabell3[DiagnoseÅr],"")</f>
        <v/>
      </c>
    </row>
    <row r="377" spans="1:12" x14ac:dyDescent="0.25">
      <c r="A377" s="2">
        <v>45860</v>
      </c>
      <c r="B377" s="3">
        <v>2.34375</v>
      </c>
      <c r="C377" t="s">
        <v>18935</v>
      </c>
      <c r="D377" t="s">
        <v>18936</v>
      </c>
      <c r="E377" t="s">
        <v>10</v>
      </c>
      <c r="F377" t="s">
        <v>10772</v>
      </c>
      <c r="G377" t="s">
        <v>10773</v>
      </c>
      <c r="H377" t="s">
        <v>11240</v>
      </c>
      <c r="I377" t="s">
        <v>11241</v>
      </c>
      <c r="J377" t="s">
        <v>11233</v>
      </c>
      <c r="K377" t="str">
        <f>+_xlfn.XLOOKUP(Tabell1[[#This Row],[Regnr]],Tabell13[Regnr],Tabell13[Diagnose],"")</f>
        <v/>
      </c>
      <c r="L377" t="str">
        <f>+_xlfn.XLOOKUP(Tabell1[[#This Row],[Regnr]],Tabell3[Regnr],Tabell3[DiagnoseÅr],"")</f>
        <v/>
      </c>
    </row>
    <row r="378" spans="1:12" x14ac:dyDescent="0.25">
      <c r="A378" s="2">
        <v>45860</v>
      </c>
      <c r="B378" s="3">
        <v>2.34375</v>
      </c>
      <c r="C378" t="s">
        <v>18937</v>
      </c>
      <c r="D378" t="s">
        <v>18938</v>
      </c>
      <c r="E378" t="s">
        <v>10</v>
      </c>
      <c r="F378" t="s">
        <v>10772</v>
      </c>
      <c r="G378" t="s">
        <v>10773</v>
      </c>
      <c r="H378" t="s">
        <v>11240</v>
      </c>
      <c r="I378" t="s">
        <v>11241</v>
      </c>
      <c r="J378" t="s">
        <v>11233</v>
      </c>
      <c r="K378" t="str">
        <f>+_xlfn.XLOOKUP(Tabell1[[#This Row],[Regnr]],Tabell13[Regnr],Tabell13[Diagnose],"")</f>
        <v/>
      </c>
      <c r="L378" t="str">
        <f>+_xlfn.XLOOKUP(Tabell1[[#This Row],[Regnr]],Tabell3[Regnr],Tabell3[DiagnoseÅr],"")</f>
        <v/>
      </c>
    </row>
    <row r="379" spans="1:12" x14ac:dyDescent="0.25">
      <c r="A379" s="2">
        <v>45860</v>
      </c>
      <c r="B379" s="3">
        <v>2.34375</v>
      </c>
      <c r="C379" t="s">
        <v>18939</v>
      </c>
      <c r="D379" t="s">
        <v>18940</v>
      </c>
      <c r="E379" t="s">
        <v>10</v>
      </c>
      <c r="F379" t="s">
        <v>10772</v>
      </c>
      <c r="G379" t="s">
        <v>10773</v>
      </c>
      <c r="H379" t="s">
        <v>11240</v>
      </c>
      <c r="I379" t="s">
        <v>11241</v>
      </c>
      <c r="J379" t="s">
        <v>11233</v>
      </c>
      <c r="K379" t="str">
        <f>+_xlfn.XLOOKUP(Tabell1[[#This Row],[Regnr]],Tabell13[Regnr],Tabell13[Diagnose],"")</f>
        <v/>
      </c>
      <c r="L379" t="str">
        <f>+_xlfn.XLOOKUP(Tabell1[[#This Row],[Regnr]],Tabell3[Regnr],Tabell3[DiagnoseÅr],"")</f>
        <v/>
      </c>
    </row>
    <row r="380" spans="1:12" x14ac:dyDescent="0.25">
      <c r="A380" s="2">
        <v>45860</v>
      </c>
      <c r="B380" s="3">
        <v>2.34375</v>
      </c>
      <c r="C380" t="s">
        <v>18941</v>
      </c>
      <c r="D380" t="s">
        <v>18942</v>
      </c>
      <c r="E380" t="s">
        <v>10</v>
      </c>
      <c r="F380" t="s">
        <v>10772</v>
      </c>
      <c r="G380" t="s">
        <v>10773</v>
      </c>
      <c r="H380" t="s">
        <v>11240</v>
      </c>
      <c r="I380" t="s">
        <v>11241</v>
      </c>
      <c r="J380" t="s">
        <v>11233</v>
      </c>
      <c r="K380" t="str">
        <f>+_xlfn.XLOOKUP(Tabell1[[#This Row],[Regnr]],Tabell13[Regnr],Tabell13[Diagnose],"")</f>
        <v/>
      </c>
      <c r="L380" t="str">
        <f>+_xlfn.XLOOKUP(Tabell1[[#This Row],[Regnr]],Tabell3[Regnr],Tabell3[DiagnoseÅr],"")</f>
        <v/>
      </c>
    </row>
    <row r="381" spans="1:12" x14ac:dyDescent="0.25">
      <c r="A381" s="2">
        <v>45860</v>
      </c>
      <c r="B381" s="3">
        <v>2.34375</v>
      </c>
      <c r="C381" t="s">
        <v>18943</v>
      </c>
      <c r="D381" t="s">
        <v>18944</v>
      </c>
      <c r="E381" t="s">
        <v>10</v>
      </c>
      <c r="F381" t="s">
        <v>10772</v>
      </c>
      <c r="G381" t="s">
        <v>10773</v>
      </c>
      <c r="H381" t="s">
        <v>11240</v>
      </c>
      <c r="I381" t="s">
        <v>11241</v>
      </c>
      <c r="J381" t="s">
        <v>11233</v>
      </c>
      <c r="K381" t="str">
        <f>+_xlfn.XLOOKUP(Tabell1[[#This Row],[Regnr]],Tabell13[Regnr],Tabell13[Diagnose],"")</f>
        <v/>
      </c>
      <c r="L381" t="str">
        <f>+_xlfn.XLOOKUP(Tabell1[[#This Row],[Regnr]],Tabell3[Regnr],Tabell3[DiagnoseÅr],"")</f>
        <v/>
      </c>
    </row>
    <row r="382" spans="1:12" x14ac:dyDescent="0.25">
      <c r="A382" s="2">
        <v>45857</v>
      </c>
      <c r="B382" s="3">
        <v>0.7843017578125</v>
      </c>
      <c r="C382" t="s">
        <v>18919</v>
      </c>
      <c r="D382" t="s">
        <v>18920</v>
      </c>
      <c r="E382" t="s">
        <v>10</v>
      </c>
      <c r="F382" t="s">
        <v>18921</v>
      </c>
      <c r="G382" t="s">
        <v>18922</v>
      </c>
      <c r="H382" t="s">
        <v>11256</v>
      </c>
      <c r="I382" t="s">
        <v>11257</v>
      </c>
      <c r="J382" t="s">
        <v>11258</v>
      </c>
      <c r="K382" t="str">
        <f>+_xlfn.XLOOKUP(Tabell1[[#This Row],[Regnr]],Tabell13[Regnr],Tabell13[Diagnose],"")</f>
        <v/>
      </c>
      <c r="L382" t="str">
        <f>+_xlfn.XLOOKUP(Tabell1[[#This Row],[Regnr]],Tabell3[Regnr],Tabell3[DiagnoseÅr],"")</f>
        <v/>
      </c>
    </row>
    <row r="383" spans="1:12" x14ac:dyDescent="0.25">
      <c r="A383" s="2">
        <v>45857</v>
      </c>
      <c r="B383" s="3">
        <v>0.7843017578125</v>
      </c>
      <c r="C383" t="s">
        <v>18923</v>
      </c>
      <c r="D383" t="s">
        <v>18924</v>
      </c>
      <c r="E383" t="s">
        <v>10</v>
      </c>
      <c r="F383" t="s">
        <v>18921</v>
      </c>
      <c r="G383" t="s">
        <v>18922</v>
      </c>
      <c r="H383" t="s">
        <v>11256</v>
      </c>
      <c r="I383" t="s">
        <v>11257</v>
      </c>
      <c r="J383" t="s">
        <v>11258</v>
      </c>
      <c r="K383" t="str">
        <f>+_xlfn.XLOOKUP(Tabell1[[#This Row],[Regnr]],Tabell13[Regnr],Tabell13[Diagnose],"")</f>
        <v/>
      </c>
      <c r="L383" t="str">
        <f>+_xlfn.XLOOKUP(Tabell1[[#This Row],[Regnr]],Tabell3[Regnr],Tabell3[DiagnoseÅr],"")</f>
        <v/>
      </c>
    </row>
    <row r="384" spans="1:12" x14ac:dyDescent="0.25">
      <c r="A384" s="2">
        <v>45857</v>
      </c>
      <c r="B384" s="3">
        <v>0.7843017578125</v>
      </c>
      <c r="C384" t="s">
        <v>18925</v>
      </c>
      <c r="D384" t="s">
        <v>18926</v>
      </c>
      <c r="E384" t="s">
        <v>26</v>
      </c>
      <c r="F384" t="s">
        <v>18921</v>
      </c>
      <c r="G384" t="s">
        <v>18922</v>
      </c>
      <c r="H384" t="s">
        <v>11256</v>
      </c>
      <c r="I384" t="s">
        <v>11257</v>
      </c>
      <c r="J384" t="s">
        <v>11258</v>
      </c>
      <c r="K384" t="str">
        <f>+_xlfn.XLOOKUP(Tabell1[[#This Row],[Regnr]],Tabell13[Regnr],Tabell13[Diagnose],"")</f>
        <v/>
      </c>
      <c r="L384" t="str">
        <f>+_xlfn.XLOOKUP(Tabell1[[#This Row],[Regnr]],Tabell3[Regnr],Tabell3[DiagnoseÅr],"")</f>
        <v/>
      </c>
    </row>
    <row r="385" spans="1:12" x14ac:dyDescent="0.25">
      <c r="A385" s="2">
        <v>45857</v>
      </c>
      <c r="B385" s="3">
        <v>0.7843017578125</v>
      </c>
      <c r="C385" t="s">
        <v>18927</v>
      </c>
      <c r="D385" t="s">
        <v>18928</v>
      </c>
      <c r="E385" t="s">
        <v>26</v>
      </c>
      <c r="F385" t="s">
        <v>18921</v>
      </c>
      <c r="G385" t="s">
        <v>18922</v>
      </c>
      <c r="H385" t="s">
        <v>11256</v>
      </c>
      <c r="I385" t="s">
        <v>11257</v>
      </c>
      <c r="J385" t="s">
        <v>11258</v>
      </c>
      <c r="K385" t="str">
        <f>+_xlfn.XLOOKUP(Tabell1[[#This Row],[Regnr]],Tabell13[Regnr],Tabell13[Diagnose],"")</f>
        <v/>
      </c>
      <c r="L385" t="str">
        <f>+_xlfn.XLOOKUP(Tabell1[[#This Row],[Regnr]],Tabell3[Regnr],Tabell3[DiagnoseÅr],"")</f>
        <v/>
      </c>
    </row>
    <row r="386" spans="1:12" x14ac:dyDescent="0.25">
      <c r="A386" s="2">
        <v>45856</v>
      </c>
      <c r="B386" s="3">
        <v>0</v>
      </c>
      <c r="C386" t="s">
        <v>18913</v>
      </c>
      <c r="D386" t="s">
        <v>18914</v>
      </c>
      <c r="E386" t="s">
        <v>10</v>
      </c>
      <c r="F386" t="s">
        <v>12155</v>
      </c>
      <c r="G386" t="s">
        <v>12156</v>
      </c>
      <c r="H386" t="s">
        <v>14208</v>
      </c>
      <c r="I386" t="s">
        <v>14209</v>
      </c>
      <c r="J386" t="s">
        <v>6696</v>
      </c>
      <c r="K386" t="str">
        <f>+_xlfn.XLOOKUP(Tabell1[[#This Row],[Regnr]],Tabell13[Regnr],Tabell13[Diagnose],"")</f>
        <v/>
      </c>
      <c r="L386" t="str">
        <f>+_xlfn.XLOOKUP(Tabell1[[#This Row],[Regnr]],Tabell3[Regnr],Tabell3[DiagnoseÅr],"")</f>
        <v/>
      </c>
    </row>
    <row r="387" spans="1:12" x14ac:dyDescent="0.25">
      <c r="A387" s="2">
        <v>45856</v>
      </c>
      <c r="B387" s="3">
        <v>0</v>
      </c>
      <c r="C387" t="s">
        <v>18915</v>
      </c>
      <c r="D387" t="s">
        <v>18916</v>
      </c>
      <c r="E387" t="s">
        <v>10</v>
      </c>
      <c r="F387" t="s">
        <v>12155</v>
      </c>
      <c r="G387" t="s">
        <v>12156</v>
      </c>
      <c r="H387" t="s">
        <v>14208</v>
      </c>
      <c r="I387" t="s">
        <v>14209</v>
      </c>
      <c r="J387" t="s">
        <v>6696</v>
      </c>
      <c r="K387" t="str">
        <f>+_xlfn.XLOOKUP(Tabell1[[#This Row],[Regnr]],Tabell13[Regnr],Tabell13[Diagnose],"")</f>
        <v/>
      </c>
      <c r="L387" t="str">
        <f>+_xlfn.XLOOKUP(Tabell1[[#This Row],[Regnr]],Tabell3[Regnr],Tabell3[DiagnoseÅr],"")</f>
        <v/>
      </c>
    </row>
    <row r="388" spans="1:12" x14ac:dyDescent="0.25">
      <c r="A388" s="2">
        <v>45856</v>
      </c>
      <c r="B388" s="3">
        <v>0</v>
      </c>
      <c r="C388" t="s">
        <v>18917</v>
      </c>
      <c r="D388" t="s">
        <v>18918</v>
      </c>
      <c r="E388" t="s">
        <v>10</v>
      </c>
      <c r="F388" t="s">
        <v>12155</v>
      </c>
      <c r="G388" t="s">
        <v>12156</v>
      </c>
      <c r="H388" t="s">
        <v>14208</v>
      </c>
      <c r="I388" t="s">
        <v>14209</v>
      </c>
      <c r="J388" t="s">
        <v>6696</v>
      </c>
      <c r="K388" t="str">
        <f>+_xlfn.XLOOKUP(Tabell1[[#This Row],[Regnr]],Tabell13[Regnr],Tabell13[Diagnose],"")</f>
        <v/>
      </c>
      <c r="L388" t="str">
        <f>+_xlfn.XLOOKUP(Tabell1[[#This Row],[Regnr]],Tabell3[Regnr],Tabell3[DiagnoseÅr],"")</f>
        <v/>
      </c>
    </row>
    <row r="389" spans="1:12" x14ac:dyDescent="0.25">
      <c r="A389" s="2">
        <v>45850</v>
      </c>
      <c r="B389" s="3">
        <v>6.25</v>
      </c>
      <c r="C389" t="s">
        <v>18891</v>
      </c>
      <c r="D389" t="s">
        <v>18892</v>
      </c>
      <c r="E389" t="s">
        <v>10</v>
      </c>
      <c r="F389" t="s">
        <v>14112</v>
      </c>
      <c r="G389" t="s">
        <v>14113</v>
      </c>
      <c r="H389" t="s">
        <v>15348</v>
      </c>
      <c r="I389" t="s">
        <v>1278</v>
      </c>
      <c r="J389" t="s">
        <v>17996</v>
      </c>
      <c r="K389" t="str">
        <f>+_xlfn.XLOOKUP(Tabell1[[#This Row],[Regnr]],Tabell13[Regnr],Tabell13[Diagnose],"")</f>
        <v/>
      </c>
      <c r="L389" t="str">
        <f>+_xlfn.XLOOKUP(Tabell1[[#This Row],[Regnr]],Tabell3[Regnr],Tabell3[DiagnoseÅr],"")</f>
        <v/>
      </c>
    </row>
    <row r="390" spans="1:12" x14ac:dyDescent="0.25">
      <c r="A390" s="2">
        <v>45850</v>
      </c>
      <c r="B390" s="3">
        <v>6.25</v>
      </c>
      <c r="C390" t="s">
        <v>18893</v>
      </c>
      <c r="D390" t="s">
        <v>18894</v>
      </c>
      <c r="E390" t="s">
        <v>10</v>
      </c>
      <c r="F390" t="s">
        <v>14112</v>
      </c>
      <c r="G390" t="s">
        <v>14113</v>
      </c>
      <c r="H390" t="s">
        <v>15348</v>
      </c>
      <c r="I390" t="s">
        <v>1278</v>
      </c>
      <c r="J390" t="s">
        <v>17996</v>
      </c>
      <c r="K390" t="str">
        <f>+_xlfn.XLOOKUP(Tabell1[[#This Row],[Regnr]],Tabell13[Regnr],Tabell13[Diagnose],"")</f>
        <v/>
      </c>
      <c r="L390" t="str">
        <f>+_xlfn.XLOOKUP(Tabell1[[#This Row],[Regnr]],Tabell3[Regnr],Tabell3[DiagnoseÅr],"")</f>
        <v/>
      </c>
    </row>
    <row r="391" spans="1:12" x14ac:dyDescent="0.25">
      <c r="A391" s="2">
        <v>45850</v>
      </c>
      <c r="B391" s="3">
        <v>6.25</v>
      </c>
      <c r="C391" t="s">
        <v>18895</v>
      </c>
      <c r="D391" t="s">
        <v>18896</v>
      </c>
      <c r="E391" t="s">
        <v>26</v>
      </c>
      <c r="F391" t="s">
        <v>14112</v>
      </c>
      <c r="G391" t="s">
        <v>14113</v>
      </c>
      <c r="H391" t="s">
        <v>15348</v>
      </c>
      <c r="I391" t="s">
        <v>1278</v>
      </c>
      <c r="J391" t="s">
        <v>17996</v>
      </c>
      <c r="K391" t="str">
        <f>+_xlfn.XLOOKUP(Tabell1[[#This Row],[Regnr]],Tabell13[Regnr],Tabell13[Diagnose],"")</f>
        <v/>
      </c>
      <c r="L391" t="str">
        <f>+_xlfn.XLOOKUP(Tabell1[[#This Row],[Regnr]],Tabell3[Regnr],Tabell3[DiagnoseÅr],"")</f>
        <v/>
      </c>
    </row>
    <row r="392" spans="1:12" x14ac:dyDescent="0.25">
      <c r="A392" s="2">
        <v>45850</v>
      </c>
      <c r="B392" s="3">
        <v>6.25</v>
      </c>
      <c r="C392" t="s">
        <v>18897</v>
      </c>
      <c r="D392" t="s">
        <v>18898</v>
      </c>
      <c r="E392" t="s">
        <v>26</v>
      </c>
      <c r="F392" t="s">
        <v>14112</v>
      </c>
      <c r="G392" t="s">
        <v>14113</v>
      </c>
      <c r="H392" t="s">
        <v>15348</v>
      </c>
      <c r="I392" t="s">
        <v>1278</v>
      </c>
      <c r="J392" t="s">
        <v>17996</v>
      </c>
      <c r="K392" t="str">
        <f>+_xlfn.XLOOKUP(Tabell1[[#This Row],[Regnr]],Tabell13[Regnr],Tabell13[Diagnose],"")</f>
        <v/>
      </c>
      <c r="L392" t="str">
        <f>+_xlfn.XLOOKUP(Tabell1[[#This Row],[Regnr]],Tabell3[Regnr],Tabell3[DiagnoseÅr],"")</f>
        <v/>
      </c>
    </row>
    <row r="393" spans="1:12" x14ac:dyDescent="0.25">
      <c r="A393" s="2">
        <v>45850</v>
      </c>
      <c r="B393" s="3">
        <v>6.25</v>
      </c>
      <c r="C393" t="s">
        <v>18899</v>
      </c>
      <c r="D393" t="s">
        <v>18900</v>
      </c>
      <c r="E393" t="s">
        <v>26</v>
      </c>
      <c r="F393" t="s">
        <v>14112</v>
      </c>
      <c r="G393" t="s">
        <v>14113</v>
      </c>
      <c r="H393" t="s">
        <v>15348</v>
      </c>
      <c r="I393" t="s">
        <v>1278</v>
      </c>
      <c r="J393" t="s">
        <v>17996</v>
      </c>
      <c r="K393" t="str">
        <f>+_xlfn.XLOOKUP(Tabell1[[#This Row],[Regnr]],Tabell13[Regnr],Tabell13[Diagnose],"")</f>
        <v/>
      </c>
      <c r="L393" t="str">
        <f>+_xlfn.XLOOKUP(Tabell1[[#This Row],[Regnr]],Tabell3[Regnr],Tabell3[DiagnoseÅr],"")</f>
        <v/>
      </c>
    </row>
    <row r="394" spans="1:12" x14ac:dyDescent="0.25">
      <c r="A394" s="2">
        <v>45850</v>
      </c>
      <c r="B394" s="3">
        <v>6.25</v>
      </c>
      <c r="C394" t="s">
        <v>18901</v>
      </c>
      <c r="D394" t="s">
        <v>18902</v>
      </c>
      <c r="E394" t="s">
        <v>26</v>
      </c>
      <c r="F394" t="s">
        <v>14112</v>
      </c>
      <c r="G394" t="s">
        <v>14113</v>
      </c>
      <c r="H394" t="s">
        <v>15348</v>
      </c>
      <c r="I394" t="s">
        <v>1278</v>
      </c>
      <c r="J394" t="s">
        <v>17996</v>
      </c>
      <c r="K394" t="str">
        <f>+_xlfn.XLOOKUP(Tabell1[[#This Row],[Regnr]],Tabell13[Regnr],Tabell13[Diagnose],"")</f>
        <v/>
      </c>
      <c r="L394" t="str">
        <f>+_xlfn.XLOOKUP(Tabell1[[#This Row],[Regnr]],Tabell3[Regnr],Tabell3[DiagnoseÅr],"")</f>
        <v/>
      </c>
    </row>
    <row r="395" spans="1:12" x14ac:dyDescent="0.25">
      <c r="A395" s="2">
        <v>45850</v>
      </c>
      <c r="B395" s="3">
        <v>0.5859375</v>
      </c>
      <c r="C395" t="s">
        <v>18903</v>
      </c>
      <c r="D395" t="s">
        <v>18904</v>
      </c>
      <c r="E395" t="s">
        <v>10</v>
      </c>
      <c r="F395" t="s">
        <v>14112</v>
      </c>
      <c r="G395" t="s">
        <v>14113</v>
      </c>
      <c r="H395" t="s">
        <v>16000</v>
      </c>
      <c r="I395" t="s">
        <v>16001</v>
      </c>
      <c r="J395" t="s">
        <v>4846</v>
      </c>
      <c r="K395" t="str">
        <f>+_xlfn.XLOOKUP(Tabell1[[#This Row],[Regnr]],Tabell13[Regnr],Tabell13[Diagnose],"")</f>
        <v/>
      </c>
      <c r="L395" t="str">
        <f>+_xlfn.XLOOKUP(Tabell1[[#This Row],[Regnr]],Tabell3[Regnr],Tabell3[DiagnoseÅr],"")</f>
        <v/>
      </c>
    </row>
    <row r="396" spans="1:12" x14ac:dyDescent="0.25">
      <c r="A396" s="2">
        <v>45850</v>
      </c>
      <c r="B396" s="3">
        <v>0.5859375</v>
      </c>
      <c r="C396" t="s">
        <v>18905</v>
      </c>
      <c r="D396" t="s">
        <v>18906</v>
      </c>
      <c r="E396" t="s">
        <v>10</v>
      </c>
      <c r="F396" t="s">
        <v>14112</v>
      </c>
      <c r="G396" t="s">
        <v>14113</v>
      </c>
      <c r="H396" t="s">
        <v>16000</v>
      </c>
      <c r="I396" t="s">
        <v>16001</v>
      </c>
      <c r="J396" t="s">
        <v>4846</v>
      </c>
      <c r="K396" t="str">
        <f>+_xlfn.XLOOKUP(Tabell1[[#This Row],[Regnr]],Tabell13[Regnr],Tabell13[Diagnose],"")</f>
        <v/>
      </c>
      <c r="L396" t="str">
        <f>+_xlfn.XLOOKUP(Tabell1[[#This Row],[Regnr]],Tabell3[Regnr],Tabell3[DiagnoseÅr],"")</f>
        <v/>
      </c>
    </row>
    <row r="397" spans="1:12" x14ac:dyDescent="0.25">
      <c r="A397" s="2">
        <v>45850</v>
      </c>
      <c r="B397" s="3">
        <v>0.5859375</v>
      </c>
      <c r="C397" t="s">
        <v>18907</v>
      </c>
      <c r="D397" t="s">
        <v>18908</v>
      </c>
      <c r="E397" t="s">
        <v>10</v>
      </c>
      <c r="F397" t="s">
        <v>14112</v>
      </c>
      <c r="G397" t="s">
        <v>14113</v>
      </c>
      <c r="H397" t="s">
        <v>16000</v>
      </c>
      <c r="I397" t="s">
        <v>16001</v>
      </c>
      <c r="J397" t="s">
        <v>4846</v>
      </c>
      <c r="K397" t="str">
        <f>+_xlfn.XLOOKUP(Tabell1[[#This Row],[Regnr]],Tabell13[Regnr],Tabell13[Diagnose],"")</f>
        <v/>
      </c>
      <c r="L397" t="str">
        <f>+_xlfn.XLOOKUP(Tabell1[[#This Row],[Regnr]],Tabell3[Regnr],Tabell3[DiagnoseÅr],"")</f>
        <v/>
      </c>
    </row>
    <row r="398" spans="1:12" x14ac:dyDescent="0.25">
      <c r="A398" s="2">
        <v>45850</v>
      </c>
      <c r="B398" s="3">
        <v>0.5859375</v>
      </c>
      <c r="C398" t="s">
        <v>18909</v>
      </c>
      <c r="D398" t="s">
        <v>18910</v>
      </c>
      <c r="E398" t="s">
        <v>26</v>
      </c>
      <c r="F398" t="s">
        <v>14112</v>
      </c>
      <c r="G398" t="s">
        <v>14113</v>
      </c>
      <c r="H398" t="s">
        <v>16000</v>
      </c>
      <c r="I398" t="s">
        <v>16001</v>
      </c>
      <c r="J398" t="s">
        <v>4846</v>
      </c>
      <c r="K398" t="str">
        <f>+_xlfn.XLOOKUP(Tabell1[[#This Row],[Regnr]],Tabell13[Regnr],Tabell13[Diagnose],"")</f>
        <v/>
      </c>
      <c r="L398" t="str">
        <f>+_xlfn.XLOOKUP(Tabell1[[#This Row],[Regnr]],Tabell3[Regnr],Tabell3[DiagnoseÅr],"")</f>
        <v/>
      </c>
    </row>
    <row r="399" spans="1:12" x14ac:dyDescent="0.25">
      <c r="A399" s="2">
        <v>45850</v>
      </c>
      <c r="B399" s="3">
        <v>0.5859375</v>
      </c>
      <c r="C399" t="s">
        <v>18911</v>
      </c>
      <c r="D399" t="s">
        <v>18912</v>
      </c>
      <c r="E399" t="s">
        <v>26</v>
      </c>
      <c r="F399" t="s">
        <v>14112</v>
      </c>
      <c r="G399" t="s">
        <v>14113</v>
      </c>
      <c r="H399" t="s">
        <v>16000</v>
      </c>
      <c r="I399" t="s">
        <v>16001</v>
      </c>
      <c r="J399" t="s">
        <v>4846</v>
      </c>
      <c r="K399" t="str">
        <f>+_xlfn.XLOOKUP(Tabell1[[#This Row],[Regnr]],Tabell13[Regnr],Tabell13[Diagnose],"")</f>
        <v/>
      </c>
      <c r="L399" t="str">
        <f>+_xlfn.XLOOKUP(Tabell1[[#This Row],[Regnr]],Tabell3[Regnr],Tabell3[DiagnoseÅr],"")</f>
        <v/>
      </c>
    </row>
    <row r="400" spans="1:12" x14ac:dyDescent="0.25">
      <c r="A400" s="2">
        <v>45848</v>
      </c>
      <c r="B400" s="3">
        <v>1.56402587890625</v>
      </c>
      <c r="C400" t="s">
        <v>18872</v>
      </c>
      <c r="D400" t="s">
        <v>18873</v>
      </c>
      <c r="E400" t="s">
        <v>26</v>
      </c>
      <c r="F400" t="s">
        <v>12175</v>
      </c>
      <c r="G400" t="s">
        <v>12176</v>
      </c>
      <c r="H400" t="s">
        <v>14606</v>
      </c>
      <c r="I400" t="s">
        <v>14607</v>
      </c>
      <c r="J400" t="s">
        <v>18874</v>
      </c>
      <c r="K400" t="str">
        <f>+_xlfn.XLOOKUP(Tabell1[[#This Row],[Regnr]],Tabell13[Regnr],Tabell13[Diagnose],"")</f>
        <v/>
      </c>
      <c r="L400" t="str">
        <f>+_xlfn.XLOOKUP(Tabell1[[#This Row],[Regnr]],Tabell3[Regnr],Tabell3[DiagnoseÅr],"")</f>
        <v/>
      </c>
    </row>
    <row r="401" spans="1:12" x14ac:dyDescent="0.25">
      <c r="A401" s="2">
        <v>45848</v>
      </c>
      <c r="B401" s="3">
        <v>1.56402587890625</v>
      </c>
      <c r="C401" t="s">
        <v>18875</v>
      </c>
      <c r="D401" t="s">
        <v>17979</v>
      </c>
      <c r="E401" t="s">
        <v>10</v>
      </c>
      <c r="F401" t="s">
        <v>12175</v>
      </c>
      <c r="G401" t="s">
        <v>12176</v>
      </c>
      <c r="H401" t="s">
        <v>14606</v>
      </c>
      <c r="I401" t="s">
        <v>14607</v>
      </c>
      <c r="J401" t="s">
        <v>18874</v>
      </c>
      <c r="K401" t="str">
        <f>+_xlfn.XLOOKUP(Tabell1[[#This Row],[Regnr]],Tabell13[Regnr],Tabell13[Diagnose],"")</f>
        <v/>
      </c>
      <c r="L401" t="str">
        <f>+_xlfn.XLOOKUP(Tabell1[[#This Row],[Regnr]],Tabell3[Regnr],Tabell3[DiagnoseÅr],"")</f>
        <v/>
      </c>
    </row>
    <row r="402" spans="1:12" x14ac:dyDescent="0.25">
      <c r="A402" s="2">
        <v>45848</v>
      </c>
      <c r="B402" s="3">
        <v>1.56402587890625</v>
      </c>
      <c r="C402" t="s">
        <v>18876</v>
      </c>
      <c r="D402" t="s">
        <v>18877</v>
      </c>
      <c r="E402" t="s">
        <v>26</v>
      </c>
      <c r="F402" t="s">
        <v>12175</v>
      </c>
      <c r="G402" t="s">
        <v>12176</v>
      </c>
      <c r="H402" t="s">
        <v>14606</v>
      </c>
      <c r="I402" t="s">
        <v>14607</v>
      </c>
      <c r="J402" t="s">
        <v>18874</v>
      </c>
      <c r="K402" t="str">
        <f>+_xlfn.XLOOKUP(Tabell1[[#This Row],[Regnr]],Tabell13[Regnr],Tabell13[Diagnose],"")</f>
        <v/>
      </c>
      <c r="L402" t="str">
        <f>+_xlfn.XLOOKUP(Tabell1[[#This Row],[Regnr]],Tabell3[Regnr],Tabell3[DiagnoseÅr],"")</f>
        <v/>
      </c>
    </row>
    <row r="403" spans="1:12" x14ac:dyDescent="0.25">
      <c r="A403" s="2">
        <v>45848</v>
      </c>
      <c r="B403" s="3">
        <v>1.56402587890625</v>
      </c>
      <c r="C403" t="s">
        <v>18878</v>
      </c>
      <c r="D403" t="s">
        <v>2474</v>
      </c>
      <c r="E403" t="s">
        <v>26</v>
      </c>
      <c r="F403" t="s">
        <v>12175</v>
      </c>
      <c r="G403" t="s">
        <v>12176</v>
      </c>
      <c r="H403" t="s">
        <v>14606</v>
      </c>
      <c r="I403" t="s">
        <v>14607</v>
      </c>
      <c r="J403" t="s">
        <v>18874</v>
      </c>
      <c r="K403" t="str">
        <f>+_xlfn.XLOOKUP(Tabell1[[#This Row],[Regnr]],Tabell13[Regnr],Tabell13[Diagnose],"")</f>
        <v/>
      </c>
      <c r="L403" t="str">
        <f>+_xlfn.XLOOKUP(Tabell1[[#This Row],[Regnr]],Tabell3[Regnr],Tabell3[DiagnoseÅr],"")</f>
        <v/>
      </c>
    </row>
    <row r="404" spans="1:12" x14ac:dyDescent="0.25">
      <c r="A404" s="2">
        <v>45848</v>
      </c>
      <c r="B404" s="3">
        <v>1.56402587890625</v>
      </c>
      <c r="C404" t="s">
        <v>18879</v>
      </c>
      <c r="D404" t="s">
        <v>18880</v>
      </c>
      <c r="E404" t="s">
        <v>26</v>
      </c>
      <c r="F404" t="s">
        <v>12175</v>
      </c>
      <c r="G404" t="s">
        <v>12176</v>
      </c>
      <c r="H404" t="s">
        <v>14606</v>
      </c>
      <c r="I404" t="s">
        <v>14607</v>
      </c>
      <c r="J404" t="s">
        <v>18874</v>
      </c>
      <c r="K404" t="str">
        <f>+_xlfn.XLOOKUP(Tabell1[[#This Row],[Regnr]],Tabell13[Regnr],Tabell13[Diagnose],"")</f>
        <v/>
      </c>
      <c r="L404" t="str">
        <f>+_xlfn.XLOOKUP(Tabell1[[#This Row],[Regnr]],Tabell3[Regnr],Tabell3[DiagnoseÅr],"")</f>
        <v/>
      </c>
    </row>
    <row r="405" spans="1:12" x14ac:dyDescent="0.25">
      <c r="A405" s="2">
        <v>45848</v>
      </c>
      <c r="B405" s="3">
        <v>0</v>
      </c>
      <c r="C405" t="s">
        <v>18881</v>
      </c>
      <c r="D405" t="s">
        <v>18882</v>
      </c>
      <c r="E405" t="s">
        <v>10</v>
      </c>
      <c r="F405" t="s">
        <v>10949</v>
      </c>
      <c r="G405" t="s">
        <v>10950</v>
      </c>
      <c r="H405" t="s">
        <v>11962</v>
      </c>
      <c r="I405" t="s">
        <v>11963</v>
      </c>
      <c r="J405" t="s">
        <v>3991</v>
      </c>
      <c r="K405" t="str">
        <f>+_xlfn.XLOOKUP(Tabell1[[#This Row],[Regnr]],Tabell13[Regnr],Tabell13[Diagnose],"")</f>
        <v/>
      </c>
      <c r="L405" t="str">
        <f>+_xlfn.XLOOKUP(Tabell1[[#This Row],[Regnr]],Tabell3[Regnr],Tabell3[DiagnoseÅr],"")</f>
        <v/>
      </c>
    </row>
    <row r="406" spans="1:12" x14ac:dyDescent="0.25">
      <c r="A406" s="2">
        <v>45848</v>
      </c>
      <c r="B406" s="3">
        <v>0</v>
      </c>
      <c r="C406" t="s">
        <v>18883</v>
      </c>
      <c r="D406" t="s">
        <v>18884</v>
      </c>
      <c r="E406" t="s">
        <v>26</v>
      </c>
      <c r="F406" t="s">
        <v>10949</v>
      </c>
      <c r="G406" t="s">
        <v>10950</v>
      </c>
      <c r="H406" t="s">
        <v>11962</v>
      </c>
      <c r="I406" t="s">
        <v>11963</v>
      </c>
      <c r="J406" t="s">
        <v>3991</v>
      </c>
      <c r="K406" t="str">
        <f>+_xlfn.XLOOKUP(Tabell1[[#This Row],[Regnr]],Tabell13[Regnr],Tabell13[Diagnose],"")</f>
        <v/>
      </c>
      <c r="L406" t="str">
        <f>+_xlfn.XLOOKUP(Tabell1[[#This Row],[Regnr]],Tabell3[Regnr],Tabell3[DiagnoseÅr],"")</f>
        <v/>
      </c>
    </row>
    <row r="407" spans="1:12" x14ac:dyDescent="0.25">
      <c r="A407" s="2">
        <v>45848</v>
      </c>
      <c r="B407" s="3">
        <v>0</v>
      </c>
      <c r="C407" t="s">
        <v>18885</v>
      </c>
      <c r="D407" t="s">
        <v>18886</v>
      </c>
      <c r="E407" t="s">
        <v>26</v>
      </c>
      <c r="F407" t="s">
        <v>10949</v>
      </c>
      <c r="G407" t="s">
        <v>10950</v>
      </c>
      <c r="H407" t="s">
        <v>11962</v>
      </c>
      <c r="I407" t="s">
        <v>11963</v>
      </c>
      <c r="J407" t="s">
        <v>3991</v>
      </c>
      <c r="K407" t="str">
        <f>+_xlfn.XLOOKUP(Tabell1[[#This Row],[Regnr]],Tabell13[Regnr],Tabell13[Diagnose],"")</f>
        <v/>
      </c>
      <c r="L407" t="str">
        <f>+_xlfn.XLOOKUP(Tabell1[[#This Row],[Regnr]],Tabell3[Regnr],Tabell3[DiagnoseÅr],"")</f>
        <v/>
      </c>
    </row>
    <row r="408" spans="1:12" x14ac:dyDescent="0.25">
      <c r="A408" s="2">
        <v>45848</v>
      </c>
      <c r="B408" s="3">
        <v>0</v>
      </c>
      <c r="C408" t="s">
        <v>18887</v>
      </c>
      <c r="D408" t="s">
        <v>18888</v>
      </c>
      <c r="E408" t="s">
        <v>26</v>
      </c>
      <c r="F408" t="s">
        <v>10949</v>
      </c>
      <c r="G408" t="s">
        <v>10950</v>
      </c>
      <c r="H408" t="s">
        <v>11962</v>
      </c>
      <c r="I408" t="s">
        <v>11963</v>
      </c>
      <c r="J408" t="s">
        <v>3991</v>
      </c>
      <c r="K408" t="str">
        <f>+_xlfn.XLOOKUP(Tabell1[[#This Row],[Regnr]],Tabell13[Regnr],Tabell13[Diagnose],"")</f>
        <v/>
      </c>
      <c r="L408" t="str">
        <f>+_xlfn.XLOOKUP(Tabell1[[#This Row],[Regnr]],Tabell3[Regnr],Tabell3[DiagnoseÅr],"")</f>
        <v/>
      </c>
    </row>
    <row r="409" spans="1:12" x14ac:dyDescent="0.25">
      <c r="A409" s="2">
        <v>45848</v>
      </c>
      <c r="B409" s="3">
        <v>0</v>
      </c>
      <c r="C409" t="s">
        <v>18889</v>
      </c>
      <c r="D409" t="s">
        <v>18890</v>
      </c>
      <c r="E409" t="s">
        <v>26</v>
      </c>
      <c r="F409" t="s">
        <v>10949</v>
      </c>
      <c r="G409" t="s">
        <v>10950</v>
      </c>
      <c r="H409" t="s">
        <v>11962</v>
      </c>
      <c r="I409" t="s">
        <v>11963</v>
      </c>
      <c r="J409" t="s">
        <v>3991</v>
      </c>
      <c r="K409" t="str">
        <f>+_xlfn.XLOOKUP(Tabell1[[#This Row],[Regnr]],Tabell13[Regnr],Tabell13[Diagnose],"")</f>
        <v/>
      </c>
      <c r="L409" t="str">
        <f>+_xlfn.XLOOKUP(Tabell1[[#This Row],[Regnr]],Tabell3[Regnr],Tabell3[DiagnoseÅr],"")</f>
        <v/>
      </c>
    </row>
    <row r="410" spans="1:12" x14ac:dyDescent="0.25">
      <c r="A410" s="2">
        <v>45847</v>
      </c>
      <c r="B410" s="3">
        <v>0</v>
      </c>
      <c r="C410" t="s">
        <v>18860</v>
      </c>
      <c r="D410" t="s">
        <v>18861</v>
      </c>
      <c r="E410" t="s">
        <v>26</v>
      </c>
      <c r="F410" t="s">
        <v>10776</v>
      </c>
      <c r="G410" t="s">
        <v>10777</v>
      </c>
      <c r="H410" t="s">
        <v>13767</v>
      </c>
      <c r="I410" t="s">
        <v>13768</v>
      </c>
      <c r="J410" t="s">
        <v>11806</v>
      </c>
      <c r="K410" t="str">
        <f>+_xlfn.XLOOKUP(Tabell1[[#This Row],[Regnr]],Tabell13[Regnr],Tabell13[Diagnose],"")</f>
        <v/>
      </c>
      <c r="L410" t="str">
        <f>+_xlfn.XLOOKUP(Tabell1[[#This Row],[Regnr]],Tabell3[Regnr],Tabell3[DiagnoseÅr],"")</f>
        <v/>
      </c>
    </row>
    <row r="411" spans="1:12" x14ac:dyDescent="0.25">
      <c r="A411" s="2">
        <v>45847</v>
      </c>
      <c r="B411" s="3">
        <v>0</v>
      </c>
      <c r="C411" t="s">
        <v>18862</v>
      </c>
      <c r="D411" t="s">
        <v>18863</v>
      </c>
      <c r="E411" t="s">
        <v>26</v>
      </c>
      <c r="F411" t="s">
        <v>10776</v>
      </c>
      <c r="G411" t="s">
        <v>10777</v>
      </c>
      <c r="H411" t="s">
        <v>13767</v>
      </c>
      <c r="I411" t="s">
        <v>13768</v>
      </c>
      <c r="J411" t="s">
        <v>11806</v>
      </c>
      <c r="K411" t="str">
        <f>+_xlfn.XLOOKUP(Tabell1[[#This Row],[Regnr]],Tabell13[Regnr],Tabell13[Diagnose],"")</f>
        <v/>
      </c>
      <c r="L411" t="str">
        <f>+_xlfn.XLOOKUP(Tabell1[[#This Row],[Regnr]],Tabell3[Regnr],Tabell3[DiagnoseÅr],"")</f>
        <v/>
      </c>
    </row>
    <row r="412" spans="1:12" x14ac:dyDescent="0.25">
      <c r="A412" s="2">
        <v>45847</v>
      </c>
      <c r="B412" s="3">
        <v>0</v>
      </c>
      <c r="C412" t="s">
        <v>18864</v>
      </c>
      <c r="D412" t="s">
        <v>18865</v>
      </c>
      <c r="E412" t="s">
        <v>26</v>
      </c>
      <c r="F412" t="s">
        <v>10776</v>
      </c>
      <c r="G412" t="s">
        <v>10777</v>
      </c>
      <c r="H412" t="s">
        <v>13767</v>
      </c>
      <c r="I412" t="s">
        <v>13768</v>
      </c>
      <c r="J412" t="s">
        <v>11806</v>
      </c>
      <c r="K412" t="str">
        <f>+_xlfn.XLOOKUP(Tabell1[[#This Row],[Regnr]],Tabell13[Regnr],Tabell13[Diagnose],"")</f>
        <v/>
      </c>
      <c r="L412" t="str">
        <f>+_xlfn.XLOOKUP(Tabell1[[#This Row],[Regnr]],Tabell3[Regnr],Tabell3[DiagnoseÅr],"")</f>
        <v/>
      </c>
    </row>
    <row r="413" spans="1:12" x14ac:dyDescent="0.25">
      <c r="A413" s="2">
        <v>45847</v>
      </c>
      <c r="B413" s="3">
        <v>0</v>
      </c>
      <c r="C413" t="s">
        <v>18866</v>
      </c>
      <c r="D413" t="s">
        <v>18867</v>
      </c>
      <c r="E413" t="s">
        <v>26</v>
      </c>
      <c r="F413" t="s">
        <v>10776</v>
      </c>
      <c r="G413" t="s">
        <v>10777</v>
      </c>
      <c r="H413" t="s">
        <v>13767</v>
      </c>
      <c r="I413" t="s">
        <v>13768</v>
      </c>
      <c r="J413" t="s">
        <v>11806</v>
      </c>
      <c r="K413" t="str">
        <f>+_xlfn.XLOOKUP(Tabell1[[#This Row],[Regnr]],Tabell13[Regnr],Tabell13[Diagnose],"")</f>
        <v/>
      </c>
      <c r="L413" t="str">
        <f>+_xlfn.XLOOKUP(Tabell1[[#This Row],[Regnr]],Tabell3[Regnr],Tabell3[DiagnoseÅr],"")</f>
        <v/>
      </c>
    </row>
    <row r="414" spans="1:12" x14ac:dyDescent="0.25">
      <c r="A414" s="2">
        <v>45847</v>
      </c>
      <c r="B414" s="3">
        <v>0</v>
      </c>
      <c r="C414" t="s">
        <v>18868</v>
      </c>
      <c r="D414" t="s">
        <v>18869</v>
      </c>
      <c r="E414" t="s">
        <v>10</v>
      </c>
      <c r="F414" t="s">
        <v>10776</v>
      </c>
      <c r="G414" t="s">
        <v>10777</v>
      </c>
      <c r="H414" t="s">
        <v>13767</v>
      </c>
      <c r="I414" t="s">
        <v>13768</v>
      </c>
      <c r="J414" t="s">
        <v>11806</v>
      </c>
      <c r="K414" t="str">
        <f>+_xlfn.XLOOKUP(Tabell1[[#This Row],[Regnr]],Tabell13[Regnr],Tabell13[Diagnose],"")</f>
        <v/>
      </c>
      <c r="L414" t="str">
        <f>+_xlfn.XLOOKUP(Tabell1[[#This Row],[Regnr]],Tabell3[Regnr],Tabell3[DiagnoseÅr],"")</f>
        <v/>
      </c>
    </row>
    <row r="415" spans="1:12" x14ac:dyDescent="0.25">
      <c r="A415" s="2">
        <v>45847</v>
      </c>
      <c r="B415" s="3">
        <v>0</v>
      </c>
      <c r="C415" t="s">
        <v>18870</v>
      </c>
      <c r="D415" t="s">
        <v>18871</v>
      </c>
      <c r="E415" t="s">
        <v>10</v>
      </c>
      <c r="F415" t="s">
        <v>10776</v>
      </c>
      <c r="G415" t="s">
        <v>10777</v>
      </c>
      <c r="H415" t="s">
        <v>13767</v>
      </c>
      <c r="I415" t="s">
        <v>13768</v>
      </c>
      <c r="J415" t="s">
        <v>11806</v>
      </c>
      <c r="K415" t="str">
        <f>+_xlfn.XLOOKUP(Tabell1[[#This Row],[Regnr]],Tabell13[Regnr],Tabell13[Diagnose],"")</f>
        <v/>
      </c>
      <c r="L415" t="str">
        <f>+_xlfn.XLOOKUP(Tabell1[[#This Row],[Regnr]],Tabell3[Regnr],Tabell3[DiagnoseÅr],"")</f>
        <v/>
      </c>
    </row>
    <row r="416" spans="1:12" x14ac:dyDescent="0.25">
      <c r="A416" s="2">
        <v>45846</v>
      </c>
      <c r="B416" s="3">
        <v>0</v>
      </c>
      <c r="C416" t="s">
        <v>18843</v>
      </c>
      <c r="D416" t="s">
        <v>18844</v>
      </c>
      <c r="E416" t="s">
        <v>10</v>
      </c>
      <c r="F416" t="s">
        <v>13528</v>
      </c>
      <c r="G416" t="s">
        <v>13529</v>
      </c>
      <c r="H416" t="s">
        <v>12372</v>
      </c>
      <c r="I416" t="s">
        <v>12373</v>
      </c>
      <c r="J416" t="s">
        <v>4100</v>
      </c>
      <c r="K416" t="str">
        <f>+_xlfn.XLOOKUP(Tabell1[[#This Row],[Regnr]],Tabell13[Regnr],Tabell13[Diagnose],"")</f>
        <v/>
      </c>
      <c r="L416" t="str">
        <f>+_xlfn.XLOOKUP(Tabell1[[#This Row],[Regnr]],Tabell3[Regnr],Tabell3[DiagnoseÅr],"")</f>
        <v/>
      </c>
    </row>
    <row r="417" spans="1:12" x14ac:dyDescent="0.25">
      <c r="A417" s="2">
        <v>45846</v>
      </c>
      <c r="B417" s="3">
        <v>0</v>
      </c>
      <c r="C417" t="s">
        <v>18845</v>
      </c>
      <c r="D417" t="s">
        <v>18846</v>
      </c>
      <c r="E417" t="s">
        <v>26</v>
      </c>
      <c r="F417" t="s">
        <v>13528</v>
      </c>
      <c r="G417" t="s">
        <v>13529</v>
      </c>
      <c r="H417" t="s">
        <v>12372</v>
      </c>
      <c r="I417" t="s">
        <v>12373</v>
      </c>
      <c r="J417" t="s">
        <v>4100</v>
      </c>
      <c r="K417" t="str">
        <f>+_xlfn.XLOOKUP(Tabell1[[#This Row],[Regnr]],Tabell13[Regnr],Tabell13[Diagnose],"")</f>
        <v/>
      </c>
      <c r="L417" t="str">
        <f>+_xlfn.XLOOKUP(Tabell1[[#This Row],[Regnr]],Tabell3[Regnr],Tabell3[DiagnoseÅr],"")</f>
        <v/>
      </c>
    </row>
    <row r="418" spans="1:12" x14ac:dyDescent="0.25">
      <c r="A418" s="2">
        <v>45846</v>
      </c>
      <c r="B418" s="3">
        <v>0</v>
      </c>
      <c r="C418" t="s">
        <v>18847</v>
      </c>
      <c r="D418" t="s">
        <v>18848</v>
      </c>
      <c r="E418" t="s">
        <v>26</v>
      </c>
      <c r="F418" t="s">
        <v>13528</v>
      </c>
      <c r="G418" t="s">
        <v>13529</v>
      </c>
      <c r="H418" t="s">
        <v>12372</v>
      </c>
      <c r="I418" t="s">
        <v>12373</v>
      </c>
      <c r="J418" t="s">
        <v>4100</v>
      </c>
      <c r="K418" t="str">
        <f>+_xlfn.XLOOKUP(Tabell1[[#This Row],[Regnr]],Tabell13[Regnr],Tabell13[Diagnose],"")</f>
        <v/>
      </c>
      <c r="L418" t="str">
        <f>+_xlfn.XLOOKUP(Tabell1[[#This Row],[Regnr]],Tabell3[Regnr],Tabell3[DiagnoseÅr],"")</f>
        <v/>
      </c>
    </row>
    <row r="419" spans="1:12" x14ac:dyDescent="0.25">
      <c r="A419" s="2">
        <v>45846</v>
      </c>
      <c r="B419" s="3">
        <v>0</v>
      </c>
      <c r="C419" t="s">
        <v>18849</v>
      </c>
      <c r="D419" t="s">
        <v>18850</v>
      </c>
      <c r="E419" t="s">
        <v>26</v>
      </c>
      <c r="F419" t="s">
        <v>13528</v>
      </c>
      <c r="G419" t="s">
        <v>13529</v>
      </c>
      <c r="H419" t="s">
        <v>12372</v>
      </c>
      <c r="I419" t="s">
        <v>12373</v>
      </c>
      <c r="J419" t="s">
        <v>4100</v>
      </c>
      <c r="K419" t="str">
        <f>+_xlfn.XLOOKUP(Tabell1[[#This Row],[Regnr]],Tabell13[Regnr],Tabell13[Diagnose],"")</f>
        <v/>
      </c>
      <c r="L419" t="str">
        <f>+_xlfn.XLOOKUP(Tabell1[[#This Row],[Regnr]],Tabell3[Regnr],Tabell3[DiagnoseÅr],"")</f>
        <v/>
      </c>
    </row>
    <row r="420" spans="1:12" x14ac:dyDescent="0.25">
      <c r="A420" s="2">
        <v>45846</v>
      </c>
      <c r="B420" s="3">
        <v>0.1953125</v>
      </c>
      <c r="C420" t="s">
        <v>18851</v>
      </c>
      <c r="D420" t="s">
        <v>18852</v>
      </c>
      <c r="E420" t="s">
        <v>26</v>
      </c>
      <c r="F420" t="s">
        <v>14947</v>
      </c>
      <c r="G420" t="s">
        <v>14948</v>
      </c>
      <c r="H420" t="s">
        <v>10907</v>
      </c>
      <c r="I420" t="s">
        <v>10908</v>
      </c>
      <c r="J420" t="s">
        <v>18853</v>
      </c>
      <c r="K420" t="str">
        <f>+_xlfn.XLOOKUP(Tabell1[[#This Row],[Regnr]],Tabell13[Regnr],Tabell13[Diagnose],"")</f>
        <v/>
      </c>
      <c r="L420" t="str">
        <f>+_xlfn.XLOOKUP(Tabell1[[#This Row],[Regnr]],Tabell3[Regnr],Tabell3[DiagnoseÅr],"")</f>
        <v/>
      </c>
    </row>
    <row r="421" spans="1:12" x14ac:dyDescent="0.25">
      <c r="A421" s="2">
        <v>45846</v>
      </c>
      <c r="B421" s="3">
        <v>0.1953125</v>
      </c>
      <c r="C421" t="s">
        <v>18854</v>
      </c>
      <c r="D421" t="s">
        <v>18855</v>
      </c>
      <c r="E421" t="s">
        <v>26</v>
      </c>
      <c r="F421" t="s">
        <v>14947</v>
      </c>
      <c r="G421" t="s">
        <v>14948</v>
      </c>
      <c r="H421" t="s">
        <v>10907</v>
      </c>
      <c r="I421" t="s">
        <v>10908</v>
      </c>
      <c r="J421" t="s">
        <v>18853</v>
      </c>
      <c r="K421" t="str">
        <f>+_xlfn.XLOOKUP(Tabell1[[#This Row],[Regnr]],Tabell13[Regnr],Tabell13[Diagnose],"")</f>
        <v/>
      </c>
      <c r="L421" t="str">
        <f>+_xlfn.XLOOKUP(Tabell1[[#This Row],[Regnr]],Tabell3[Regnr],Tabell3[DiagnoseÅr],"")</f>
        <v/>
      </c>
    </row>
    <row r="422" spans="1:12" x14ac:dyDescent="0.25">
      <c r="A422" s="2">
        <v>45846</v>
      </c>
      <c r="B422" s="3">
        <v>0.1953125</v>
      </c>
      <c r="C422" t="s">
        <v>18856</v>
      </c>
      <c r="D422" t="s">
        <v>18857</v>
      </c>
      <c r="E422" t="s">
        <v>10</v>
      </c>
      <c r="F422" t="s">
        <v>14947</v>
      </c>
      <c r="G422" t="s">
        <v>14948</v>
      </c>
      <c r="H422" t="s">
        <v>10907</v>
      </c>
      <c r="I422" t="s">
        <v>10908</v>
      </c>
      <c r="J422" t="s">
        <v>18853</v>
      </c>
      <c r="K422" t="str">
        <f>+_xlfn.XLOOKUP(Tabell1[[#This Row],[Regnr]],Tabell13[Regnr],Tabell13[Diagnose],"")</f>
        <v/>
      </c>
      <c r="L422" t="str">
        <f>+_xlfn.XLOOKUP(Tabell1[[#This Row],[Regnr]],Tabell3[Regnr],Tabell3[DiagnoseÅr],"")</f>
        <v/>
      </c>
    </row>
    <row r="423" spans="1:12" x14ac:dyDescent="0.25">
      <c r="A423" s="2">
        <v>45846</v>
      </c>
      <c r="B423" s="3">
        <v>0.1953125</v>
      </c>
      <c r="C423" t="s">
        <v>18858</v>
      </c>
      <c r="D423" t="s">
        <v>18859</v>
      </c>
      <c r="E423" t="s">
        <v>10</v>
      </c>
      <c r="F423" t="s">
        <v>14947</v>
      </c>
      <c r="G423" t="s">
        <v>14948</v>
      </c>
      <c r="H423" t="s">
        <v>10907</v>
      </c>
      <c r="I423" t="s">
        <v>10908</v>
      </c>
      <c r="J423" t="s">
        <v>18853</v>
      </c>
      <c r="K423" t="str">
        <f>+_xlfn.XLOOKUP(Tabell1[[#This Row],[Regnr]],Tabell13[Regnr],Tabell13[Diagnose],"")</f>
        <v/>
      </c>
      <c r="L423" t="str">
        <f>+_xlfn.XLOOKUP(Tabell1[[#This Row],[Regnr]],Tabell3[Regnr],Tabell3[DiagnoseÅr],"")</f>
        <v/>
      </c>
    </row>
    <row r="424" spans="1:12" x14ac:dyDescent="0.25">
      <c r="A424" s="2">
        <v>45843</v>
      </c>
      <c r="B424" s="3">
        <v>3.3935546875</v>
      </c>
      <c r="C424" t="s">
        <v>18833</v>
      </c>
      <c r="D424" t="s">
        <v>18834</v>
      </c>
      <c r="E424" t="s">
        <v>10</v>
      </c>
      <c r="F424" t="s">
        <v>14498</v>
      </c>
      <c r="G424" t="s">
        <v>14499</v>
      </c>
      <c r="H424" t="s">
        <v>14092</v>
      </c>
      <c r="I424" t="s">
        <v>14093</v>
      </c>
      <c r="J424" t="s">
        <v>12252</v>
      </c>
      <c r="K424" t="str">
        <f>+_xlfn.XLOOKUP(Tabell1[[#This Row],[Regnr]],Tabell13[Regnr],Tabell13[Diagnose],"")</f>
        <v/>
      </c>
      <c r="L424" t="str">
        <f>+_xlfn.XLOOKUP(Tabell1[[#This Row],[Regnr]],Tabell3[Regnr],Tabell3[DiagnoseÅr],"")</f>
        <v/>
      </c>
    </row>
    <row r="425" spans="1:12" x14ac:dyDescent="0.25">
      <c r="A425" s="2">
        <v>45843</v>
      </c>
      <c r="B425" s="3">
        <v>3.3935546875</v>
      </c>
      <c r="C425" t="s">
        <v>18835</v>
      </c>
      <c r="D425" t="s">
        <v>18836</v>
      </c>
      <c r="E425" t="s">
        <v>10</v>
      </c>
      <c r="F425" t="s">
        <v>14498</v>
      </c>
      <c r="G425" t="s">
        <v>14499</v>
      </c>
      <c r="H425" t="s">
        <v>14092</v>
      </c>
      <c r="I425" t="s">
        <v>14093</v>
      </c>
      <c r="J425" t="s">
        <v>12252</v>
      </c>
      <c r="K425" t="str">
        <f>+_xlfn.XLOOKUP(Tabell1[[#This Row],[Regnr]],Tabell13[Regnr],Tabell13[Diagnose],"")</f>
        <v/>
      </c>
      <c r="L425" t="str">
        <f>+_xlfn.XLOOKUP(Tabell1[[#This Row],[Regnr]],Tabell3[Regnr],Tabell3[DiagnoseÅr],"")</f>
        <v/>
      </c>
    </row>
    <row r="426" spans="1:12" x14ac:dyDescent="0.25">
      <c r="A426" s="2">
        <v>45843</v>
      </c>
      <c r="B426" s="3">
        <v>3.3935546875</v>
      </c>
      <c r="C426" t="s">
        <v>18837</v>
      </c>
      <c r="D426" t="s">
        <v>18838</v>
      </c>
      <c r="E426" t="s">
        <v>10</v>
      </c>
      <c r="F426" t="s">
        <v>14498</v>
      </c>
      <c r="G426" t="s">
        <v>14499</v>
      </c>
      <c r="H426" t="s">
        <v>14092</v>
      </c>
      <c r="I426" t="s">
        <v>14093</v>
      </c>
      <c r="J426" t="s">
        <v>12252</v>
      </c>
      <c r="K426" t="str">
        <f>+_xlfn.XLOOKUP(Tabell1[[#This Row],[Regnr]],Tabell13[Regnr],Tabell13[Diagnose],"")</f>
        <v/>
      </c>
      <c r="L426" t="str">
        <f>+_xlfn.XLOOKUP(Tabell1[[#This Row],[Regnr]],Tabell3[Regnr],Tabell3[DiagnoseÅr],"")</f>
        <v/>
      </c>
    </row>
    <row r="427" spans="1:12" x14ac:dyDescent="0.25">
      <c r="A427" s="2">
        <v>45843</v>
      </c>
      <c r="B427" s="3">
        <v>3.3935546875</v>
      </c>
      <c r="C427" t="s">
        <v>18839</v>
      </c>
      <c r="D427" t="s">
        <v>18840</v>
      </c>
      <c r="E427" t="s">
        <v>26</v>
      </c>
      <c r="F427" t="s">
        <v>14498</v>
      </c>
      <c r="G427" t="s">
        <v>14499</v>
      </c>
      <c r="H427" t="s">
        <v>14092</v>
      </c>
      <c r="I427" t="s">
        <v>14093</v>
      </c>
      <c r="J427" t="s">
        <v>12252</v>
      </c>
      <c r="K427" t="str">
        <f>+_xlfn.XLOOKUP(Tabell1[[#This Row],[Regnr]],Tabell13[Regnr],Tabell13[Diagnose],"")</f>
        <v/>
      </c>
      <c r="L427" t="str">
        <f>+_xlfn.XLOOKUP(Tabell1[[#This Row],[Regnr]],Tabell3[Regnr],Tabell3[DiagnoseÅr],"")</f>
        <v/>
      </c>
    </row>
    <row r="428" spans="1:12" x14ac:dyDescent="0.25">
      <c r="A428" s="2">
        <v>45843</v>
      </c>
      <c r="B428" s="3">
        <v>3.3935546875</v>
      </c>
      <c r="C428" t="s">
        <v>18841</v>
      </c>
      <c r="D428" t="s">
        <v>18842</v>
      </c>
      <c r="E428" t="s">
        <v>10</v>
      </c>
      <c r="F428" t="s">
        <v>14498</v>
      </c>
      <c r="G428" t="s">
        <v>14499</v>
      </c>
      <c r="H428" t="s">
        <v>14092</v>
      </c>
      <c r="I428" t="s">
        <v>14093</v>
      </c>
      <c r="J428" t="s">
        <v>12252</v>
      </c>
      <c r="K428" t="str">
        <f>+_xlfn.XLOOKUP(Tabell1[[#This Row],[Regnr]],Tabell13[Regnr],Tabell13[Diagnose],"")</f>
        <v/>
      </c>
      <c r="L428" t="str">
        <f>+_xlfn.XLOOKUP(Tabell1[[#This Row],[Regnr]],Tabell3[Regnr],Tabell3[DiagnoseÅr],"")</f>
        <v/>
      </c>
    </row>
    <row r="429" spans="1:12" x14ac:dyDescent="0.25">
      <c r="A429" s="2">
        <v>45840</v>
      </c>
      <c r="B429" s="3">
        <v>0</v>
      </c>
      <c r="C429" t="s">
        <v>18813</v>
      </c>
      <c r="D429" t="s">
        <v>18814</v>
      </c>
      <c r="E429" t="s">
        <v>10</v>
      </c>
      <c r="F429" t="s">
        <v>11096</v>
      </c>
      <c r="G429" t="s">
        <v>11097</v>
      </c>
      <c r="H429" t="s">
        <v>12725</v>
      </c>
      <c r="I429" t="s">
        <v>12726</v>
      </c>
      <c r="J429" t="s">
        <v>10391</v>
      </c>
      <c r="K429" t="str">
        <f>+_xlfn.XLOOKUP(Tabell1[[#This Row],[Regnr]],Tabell13[Regnr],Tabell13[Diagnose],"")</f>
        <v/>
      </c>
      <c r="L429" t="str">
        <f>+_xlfn.XLOOKUP(Tabell1[[#This Row],[Regnr]],Tabell3[Regnr],Tabell3[DiagnoseÅr],"")</f>
        <v/>
      </c>
    </row>
    <row r="430" spans="1:12" x14ac:dyDescent="0.25">
      <c r="A430" s="2">
        <v>45840</v>
      </c>
      <c r="B430" s="3">
        <v>0</v>
      </c>
      <c r="C430" t="s">
        <v>18815</v>
      </c>
      <c r="D430" t="s">
        <v>18816</v>
      </c>
      <c r="E430" t="s">
        <v>10</v>
      </c>
      <c r="F430" t="s">
        <v>11096</v>
      </c>
      <c r="G430" t="s">
        <v>11097</v>
      </c>
      <c r="H430" t="s">
        <v>12725</v>
      </c>
      <c r="I430" t="s">
        <v>12726</v>
      </c>
      <c r="J430" t="s">
        <v>10391</v>
      </c>
      <c r="K430" t="str">
        <f>+_xlfn.XLOOKUP(Tabell1[[#This Row],[Regnr]],Tabell13[Regnr],Tabell13[Diagnose],"")</f>
        <v/>
      </c>
      <c r="L430" t="str">
        <f>+_xlfn.XLOOKUP(Tabell1[[#This Row],[Regnr]],Tabell3[Regnr],Tabell3[DiagnoseÅr],"")</f>
        <v/>
      </c>
    </row>
    <row r="431" spans="1:12" x14ac:dyDescent="0.25">
      <c r="A431" s="2">
        <v>45840</v>
      </c>
      <c r="B431" s="3">
        <v>0</v>
      </c>
      <c r="C431" t="s">
        <v>18817</v>
      </c>
      <c r="D431" t="s">
        <v>18818</v>
      </c>
      <c r="E431" t="s">
        <v>10</v>
      </c>
      <c r="F431" t="s">
        <v>11096</v>
      </c>
      <c r="G431" t="s">
        <v>11097</v>
      </c>
      <c r="H431" t="s">
        <v>12725</v>
      </c>
      <c r="I431" t="s">
        <v>12726</v>
      </c>
      <c r="J431" t="s">
        <v>10391</v>
      </c>
      <c r="K431" t="str">
        <f>+_xlfn.XLOOKUP(Tabell1[[#This Row],[Regnr]],Tabell13[Regnr],Tabell13[Diagnose],"")</f>
        <v/>
      </c>
      <c r="L431" t="str">
        <f>+_xlfn.XLOOKUP(Tabell1[[#This Row],[Regnr]],Tabell3[Regnr],Tabell3[DiagnoseÅr],"")</f>
        <v/>
      </c>
    </row>
    <row r="432" spans="1:12" x14ac:dyDescent="0.25">
      <c r="A432" s="2">
        <v>45840</v>
      </c>
      <c r="B432" s="3">
        <v>0</v>
      </c>
      <c r="C432" t="s">
        <v>18819</v>
      </c>
      <c r="D432" t="s">
        <v>18820</v>
      </c>
      <c r="E432" t="s">
        <v>26</v>
      </c>
      <c r="F432" t="s">
        <v>11096</v>
      </c>
      <c r="G432" t="s">
        <v>11097</v>
      </c>
      <c r="H432" t="s">
        <v>12725</v>
      </c>
      <c r="I432" t="s">
        <v>12726</v>
      </c>
      <c r="J432" t="s">
        <v>10391</v>
      </c>
      <c r="K432" t="str">
        <f>+_xlfn.XLOOKUP(Tabell1[[#This Row],[Regnr]],Tabell13[Regnr],Tabell13[Diagnose],"")</f>
        <v/>
      </c>
      <c r="L432" t="str">
        <f>+_xlfn.XLOOKUP(Tabell1[[#This Row],[Regnr]],Tabell3[Regnr],Tabell3[DiagnoseÅr],"")</f>
        <v/>
      </c>
    </row>
    <row r="433" spans="1:12" x14ac:dyDescent="0.25">
      <c r="A433" s="2">
        <v>45840</v>
      </c>
      <c r="B433" s="3">
        <v>0</v>
      </c>
      <c r="C433" t="s">
        <v>18821</v>
      </c>
      <c r="D433" t="s">
        <v>18822</v>
      </c>
      <c r="E433" t="s">
        <v>26</v>
      </c>
      <c r="F433" t="s">
        <v>11096</v>
      </c>
      <c r="G433" t="s">
        <v>11097</v>
      </c>
      <c r="H433" t="s">
        <v>12725</v>
      </c>
      <c r="I433" t="s">
        <v>12726</v>
      </c>
      <c r="J433" t="s">
        <v>10391</v>
      </c>
      <c r="K433" t="str">
        <f>+_xlfn.XLOOKUP(Tabell1[[#This Row],[Regnr]],Tabell13[Regnr],Tabell13[Diagnose],"")</f>
        <v/>
      </c>
      <c r="L433" t="str">
        <f>+_xlfn.XLOOKUP(Tabell1[[#This Row],[Regnr]],Tabell3[Regnr],Tabell3[DiagnoseÅr],"")</f>
        <v/>
      </c>
    </row>
    <row r="434" spans="1:12" x14ac:dyDescent="0.25">
      <c r="A434" s="2">
        <v>45840</v>
      </c>
      <c r="B434" s="3">
        <v>0.390625</v>
      </c>
      <c r="C434" t="s">
        <v>18823</v>
      </c>
      <c r="D434" t="s">
        <v>18824</v>
      </c>
      <c r="E434" t="s">
        <v>26</v>
      </c>
      <c r="F434" t="s">
        <v>12273</v>
      </c>
      <c r="G434" t="s">
        <v>12274</v>
      </c>
      <c r="H434" t="s">
        <v>10571</v>
      </c>
      <c r="I434" t="s">
        <v>10572</v>
      </c>
      <c r="J434" t="s">
        <v>12252</v>
      </c>
      <c r="K434" t="str">
        <f>+_xlfn.XLOOKUP(Tabell1[[#This Row],[Regnr]],Tabell13[Regnr],Tabell13[Diagnose],"")</f>
        <v/>
      </c>
      <c r="L434" t="str">
        <f>+_xlfn.XLOOKUP(Tabell1[[#This Row],[Regnr]],Tabell3[Regnr],Tabell3[DiagnoseÅr],"")</f>
        <v/>
      </c>
    </row>
    <row r="435" spans="1:12" x14ac:dyDescent="0.25">
      <c r="A435" s="2">
        <v>45840</v>
      </c>
      <c r="B435" s="3">
        <v>0.390625</v>
      </c>
      <c r="C435" t="s">
        <v>18825</v>
      </c>
      <c r="D435" t="s">
        <v>18826</v>
      </c>
      <c r="E435" t="s">
        <v>10</v>
      </c>
      <c r="F435" t="s">
        <v>12273</v>
      </c>
      <c r="G435" t="s">
        <v>12274</v>
      </c>
      <c r="H435" t="s">
        <v>10571</v>
      </c>
      <c r="I435" t="s">
        <v>10572</v>
      </c>
      <c r="J435" t="s">
        <v>12252</v>
      </c>
      <c r="K435" t="str">
        <f>+_xlfn.XLOOKUP(Tabell1[[#This Row],[Regnr]],Tabell13[Regnr],Tabell13[Diagnose],"")</f>
        <v/>
      </c>
      <c r="L435" t="str">
        <f>+_xlfn.XLOOKUP(Tabell1[[#This Row],[Regnr]],Tabell3[Regnr],Tabell3[DiagnoseÅr],"")</f>
        <v/>
      </c>
    </row>
    <row r="436" spans="1:12" x14ac:dyDescent="0.25">
      <c r="A436" s="2">
        <v>45840</v>
      </c>
      <c r="B436" s="3">
        <v>0.390625</v>
      </c>
      <c r="C436" t="s">
        <v>18827</v>
      </c>
      <c r="D436" t="s">
        <v>18828</v>
      </c>
      <c r="E436" t="s">
        <v>10</v>
      </c>
      <c r="F436" t="s">
        <v>12273</v>
      </c>
      <c r="G436" t="s">
        <v>12274</v>
      </c>
      <c r="H436" t="s">
        <v>10571</v>
      </c>
      <c r="I436" t="s">
        <v>10572</v>
      </c>
      <c r="J436" t="s">
        <v>12252</v>
      </c>
      <c r="K436" t="str">
        <f>+_xlfn.XLOOKUP(Tabell1[[#This Row],[Regnr]],Tabell13[Regnr],Tabell13[Diagnose],"")</f>
        <v/>
      </c>
      <c r="L436" t="str">
        <f>+_xlfn.XLOOKUP(Tabell1[[#This Row],[Regnr]],Tabell3[Regnr],Tabell3[DiagnoseÅr],"")</f>
        <v/>
      </c>
    </row>
    <row r="437" spans="1:12" x14ac:dyDescent="0.25">
      <c r="A437" s="2">
        <v>45840</v>
      </c>
      <c r="B437" s="3">
        <v>0.390625</v>
      </c>
      <c r="C437" t="s">
        <v>18829</v>
      </c>
      <c r="D437" t="s">
        <v>18830</v>
      </c>
      <c r="E437" t="s">
        <v>10</v>
      </c>
      <c r="F437" t="s">
        <v>12273</v>
      </c>
      <c r="G437" t="s">
        <v>12274</v>
      </c>
      <c r="H437" t="s">
        <v>10571</v>
      </c>
      <c r="I437" t="s">
        <v>10572</v>
      </c>
      <c r="J437" t="s">
        <v>12252</v>
      </c>
      <c r="K437" t="str">
        <f>+_xlfn.XLOOKUP(Tabell1[[#This Row],[Regnr]],Tabell13[Regnr],Tabell13[Diagnose],"")</f>
        <v/>
      </c>
      <c r="L437" t="str">
        <f>+_xlfn.XLOOKUP(Tabell1[[#This Row],[Regnr]],Tabell3[Regnr],Tabell3[DiagnoseÅr],"")</f>
        <v/>
      </c>
    </row>
    <row r="438" spans="1:12" x14ac:dyDescent="0.25">
      <c r="A438" s="2">
        <v>45840</v>
      </c>
      <c r="B438" s="3">
        <v>0.390625</v>
      </c>
      <c r="C438" t="s">
        <v>18831</v>
      </c>
      <c r="D438" t="s">
        <v>18832</v>
      </c>
      <c r="E438" t="s">
        <v>26</v>
      </c>
      <c r="F438" t="s">
        <v>12273</v>
      </c>
      <c r="G438" t="s">
        <v>12274</v>
      </c>
      <c r="H438" t="s">
        <v>10571</v>
      </c>
      <c r="I438" t="s">
        <v>10572</v>
      </c>
      <c r="J438" t="s">
        <v>12252</v>
      </c>
      <c r="K438" t="str">
        <f>+_xlfn.XLOOKUP(Tabell1[[#This Row],[Regnr]],Tabell13[Regnr],Tabell13[Diagnose],"")</f>
        <v/>
      </c>
      <c r="L438" t="str">
        <f>+_xlfn.XLOOKUP(Tabell1[[#This Row],[Regnr]],Tabell3[Regnr],Tabell3[DiagnoseÅr],"")</f>
        <v/>
      </c>
    </row>
    <row r="439" spans="1:12" x14ac:dyDescent="0.25">
      <c r="A439" s="2">
        <v>45831</v>
      </c>
      <c r="B439" s="3">
        <v>0.1953125</v>
      </c>
      <c r="C439" t="s">
        <v>18798</v>
      </c>
      <c r="D439" t="s">
        <v>18799</v>
      </c>
      <c r="E439" t="s">
        <v>26</v>
      </c>
      <c r="F439" t="s">
        <v>14867</v>
      </c>
      <c r="G439" t="s">
        <v>14868</v>
      </c>
      <c r="H439" t="s">
        <v>14831</v>
      </c>
      <c r="I439" t="s">
        <v>14832</v>
      </c>
      <c r="J439" t="s">
        <v>18800</v>
      </c>
      <c r="K439" t="str">
        <f>+_xlfn.XLOOKUP(Tabell1[[#This Row],[Regnr]],Tabell13[Regnr],Tabell13[Diagnose],"")</f>
        <v/>
      </c>
      <c r="L439" t="str">
        <f>+_xlfn.XLOOKUP(Tabell1[[#This Row],[Regnr]],Tabell3[Regnr],Tabell3[DiagnoseÅr],"")</f>
        <v/>
      </c>
    </row>
    <row r="440" spans="1:12" x14ac:dyDescent="0.25">
      <c r="A440" s="2">
        <v>45831</v>
      </c>
      <c r="B440" s="3">
        <v>0.1953125</v>
      </c>
      <c r="C440" t="s">
        <v>18801</v>
      </c>
      <c r="D440" t="s">
        <v>18802</v>
      </c>
      <c r="E440" t="s">
        <v>26</v>
      </c>
      <c r="F440" t="s">
        <v>14867</v>
      </c>
      <c r="G440" t="s">
        <v>14868</v>
      </c>
      <c r="H440" t="s">
        <v>14831</v>
      </c>
      <c r="I440" t="s">
        <v>14832</v>
      </c>
      <c r="J440" t="s">
        <v>18800</v>
      </c>
      <c r="K440" t="str">
        <f>+_xlfn.XLOOKUP(Tabell1[[#This Row],[Regnr]],Tabell13[Regnr],Tabell13[Diagnose],"")</f>
        <v/>
      </c>
      <c r="L440" t="str">
        <f>+_xlfn.XLOOKUP(Tabell1[[#This Row],[Regnr]],Tabell3[Regnr],Tabell3[DiagnoseÅr],"")</f>
        <v/>
      </c>
    </row>
    <row r="441" spans="1:12" x14ac:dyDescent="0.25">
      <c r="A441" s="2">
        <v>45831</v>
      </c>
      <c r="B441" s="3">
        <v>0.1953125</v>
      </c>
      <c r="C441" t="s">
        <v>18803</v>
      </c>
      <c r="D441" t="s">
        <v>18804</v>
      </c>
      <c r="E441" t="s">
        <v>26</v>
      </c>
      <c r="F441" t="s">
        <v>14867</v>
      </c>
      <c r="G441" t="s">
        <v>14868</v>
      </c>
      <c r="H441" t="s">
        <v>14831</v>
      </c>
      <c r="I441" t="s">
        <v>14832</v>
      </c>
      <c r="J441" t="s">
        <v>18800</v>
      </c>
      <c r="K441" t="str">
        <f>+_xlfn.XLOOKUP(Tabell1[[#This Row],[Regnr]],Tabell13[Regnr],Tabell13[Diagnose],"")</f>
        <v/>
      </c>
      <c r="L441" t="str">
        <f>+_xlfn.XLOOKUP(Tabell1[[#This Row],[Regnr]],Tabell3[Regnr],Tabell3[DiagnoseÅr],"")</f>
        <v/>
      </c>
    </row>
    <row r="442" spans="1:12" x14ac:dyDescent="0.25">
      <c r="A442" s="2">
        <v>45831</v>
      </c>
      <c r="B442" s="3">
        <v>0.1953125</v>
      </c>
      <c r="C442" t="s">
        <v>18805</v>
      </c>
      <c r="D442" t="s">
        <v>18806</v>
      </c>
      <c r="E442" t="s">
        <v>10</v>
      </c>
      <c r="F442" t="s">
        <v>14867</v>
      </c>
      <c r="G442" t="s">
        <v>14868</v>
      </c>
      <c r="H442" t="s">
        <v>14831</v>
      </c>
      <c r="I442" t="s">
        <v>14832</v>
      </c>
      <c r="J442" t="s">
        <v>18800</v>
      </c>
      <c r="K442" t="str">
        <f>+_xlfn.XLOOKUP(Tabell1[[#This Row],[Regnr]],Tabell13[Regnr],Tabell13[Diagnose],"")</f>
        <v/>
      </c>
      <c r="L442" t="str">
        <f>+_xlfn.XLOOKUP(Tabell1[[#This Row],[Regnr]],Tabell3[Regnr],Tabell3[DiagnoseÅr],"")</f>
        <v/>
      </c>
    </row>
    <row r="443" spans="1:12" x14ac:dyDescent="0.25">
      <c r="A443" s="2">
        <v>45831</v>
      </c>
      <c r="B443" s="3">
        <v>0.1953125</v>
      </c>
      <c r="C443" t="s">
        <v>18807</v>
      </c>
      <c r="D443" t="s">
        <v>18808</v>
      </c>
      <c r="E443" t="s">
        <v>26</v>
      </c>
      <c r="F443" t="s">
        <v>14867</v>
      </c>
      <c r="G443" t="s">
        <v>14868</v>
      </c>
      <c r="H443" t="s">
        <v>14831</v>
      </c>
      <c r="I443" t="s">
        <v>14832</v>
      </c>
      <c r="J443" t="s">
        <v>18800</v>
      </c>
      <c r="K443" t="str">
        <f>+_xlfn.XLOOKUP(Tabell1[[#This Row],[Regnr]],Tabell13[Regnr],Tabell13[Diagnose],"")</f>
        <v/>
      </c>
      <c r="L443" t="str">
        <f>+_xlfn.XLOOKUP(Tabell1[[#This Row],[Regnr]],Tabell3[Regnr],Tabell3[DiagnoseÅr],"")</f>
        <v/>
      </c>
    </row>
    <row r="444" spans="1:12" x14ac:dyDescent="0.25">
      <c r="A444" s="2">
        <v>45831</v>
      </c>
      <c r="B444" s="3">
        <v>0.1953125</v>
      </c>
      <c r="C444" t="s">
        <v>18809</v>
      </c>
      <c r="D444" t="s">
        <v>18810</v>
      </c>
      <c r="E444" t="s">
        <v>10</v>
      </c>
      <c r="F444" t="s">
        <v>14867</v>
      </c>
      <c r="G444" t="s">
        <v>14868</v>
      </c>
      <c r="H444" t="s">
        <v>14831</v>
      </c>
      <c r="I444" t="s">
        <v>14832</v>
      </c>
      <c r="J444" t="s">
        <v>18800</v>
      </c>
      <c r="K444" t="str">
        <f>+_xlfn.XLOOKUP(Tabell1[[#This Row],[Regnr]],Tabell13[Regnr],Tabell13[Diagnose],"")</f>
        <v/>
      </c>
      <c r="L444" t="str">
        <f>+_xlfn.XLOOKUP(Tabell1[[#This Row],[Regnr]],Tabell3[Regnr],Tabell3[DiagnoseÅr],"")</f>
        <v/>
      </c>
    </row>
    <row r="445" spans="1:12" x14ac:dyDescent="0.25">
      <c r="A445" s="2">
        <v>45831</v>
      </c>
      <c r="B445" s="3">
        <v>0.1953125</v>
      </c>
      <c r="C445" t="s">
        <v>18811</v>
      </c>
      <c r="D445" t="s">
        <v>18812</v>
      </c>
      <c r="E445" t="s">
        <v>10</v>
      </c>
      <c r="F445" t="s">
        <v>14867</v>
      </c>
      <c r="G445" t="s">
        <v>14868</v>
      </c>
      <c r="H445" t="s">
        <v>14831</v>
      </c>
      <c r="I445" t="s">
        <v>14832</v>
      </c>
      <c r="J445" t="s">
        <v>18800</v>
      </c>
      <c r="K445" t="str">
        <f>+_xlfn.XLOOKUP(Tabell1[[#This Row],[Regnr]],Tabell13[Regnr],Tabell13[Diagnose],"")</f>
        <v/>
      </c>
      <c r="L445" t="str">
        <f>+_xlfn.XLOOKUP(Tabell1[[#This Row],[Regnr]],Tabell3[Regnr],Tabell3[DiagnoseÅr],"")</f>
        <v/>
      </c>
    </row>
    <row r="446" spans="1:12" x14ac:dyDescent="0.25">
      <c r="A446" s="2">
        <v>45829</v>
      </c>
      <c r="B446" s="3">
        <v>0</v>
      </c>
      <c r="C446" t="s">
        <v>18790</v>
      </c>
      <c r="D446" t="s">
        <v>18791</v>
      </c>
      <c r="E446" t="s">
        <v>10</v>
      </c>
      <c r="F446" t="s">
        <v>10989</v>
      </c>
      <c r="G446" t="s">
        <v>10990</v>
      </c>
      <c r="H446" t="s">
        <v>13719</v>
      </c>
      <c r="I446" t="s">
        <v>13720</v>
      </c>
      <c r="J446" t="s">
        <v>12252</v>
      </c>
      <c r="K446" t="str">
        <f>+_xlfn.XLOOKUP(Tabell1[[#This Row],[Regnr]],Tabell13[Regnr],Tabell13[Diagnose],"")</f>
        <v/>
      </c>
      <c r="L446" t="str">
        <f>+_xlfn.XLOOKUP(Tabell1[[#This Row],[Regnr]],Tabell3[Regnr],Tabell3[DiagnoseÅr],"")</f>
        <v/>
      </c>
    </row>
    <row r="447" spans="1:12" x14ac:dyDescent="0.25">
      <c r="A447" s="2">
        <v>45829</v>
      </c>
      <c r="B447" s="3">
        <v>0</v>
      </c>
      <c r="C447" t="s">
        <v>18792</v>
      </c>
      <c r="D447" t="s">
        <v>18793</v>
      </c>
      <c r="E447" t="s">
        <v>10</v>
      </c>
      <c r="F447" t="s">
        <v>10989</v>
      </c>
      <c r="G447" t="s">
        <v>10990</v>
      </c>
      <c r="H447" t="s">
        <v>13719</v>
      </c>
      <c r="I447" t="s">
        <v>13720</v>
      </c>
      <c r="J447" t="s">
        <v>12252</v>
      </c>
      <c r="K447" t="str">
        <f>+_xlfn.XLOOKUP(Tabell1[[#This Row],[Regnr]],Tabell13[Regnr],Tabell13[Diagnose],"")</f>
        <v/>
      </c>
      <c r="L447" t="str">
        <f>+_xlfn.XLOOKUP(Tabell1[[#This Row],[Regnr]],Tabell3[Regnr],Tabell3[DiagnoseÅr],"")</f>
        <v/>
      </c>
    </row>
    <row r="448" spans="1:12" x14ac:dyDescent="0.25">
      <c r="A448" s="2">
        <v>45829</v>
      </c>
      <c r="B448" s="3">
        <v>0</v>
      </c>
      <c r="C448" t="s">
        <v>18794</v>
      </c>
      <c r="D448" t="s">
        <v>18795</v>
      </c>
      <c r="E448" t="s">
        <v>10</v>
      </c>
      <c r="F448" t="s">
        <v>10989</v>
      </c>
      <c r="G448" t="s">
        <v>10990</v>
      </c>
      <c r="H448" t="s">
        <v>13719</v>
      </c>
      <c r="I448" t="s">
        <v>13720</v>
      </c>
      <c r="J448" t="s">
        <v>12252</v>
      </c>
      <c r="K448" t="str">
        <f>+_xlfn.XLOOKUP(Tabell1[[#This Row],[Regnr]],Tabell13[Regnr],Tabell13[Diagnose],"")</f>
        <v/>
      </c>
      <c r="L448" t="str">
        <f>+_xlfn.XLOOKUP(Tabell1[[#This Row],[Regnr]],Tabell3[Regnr],Tabell3[DiagnoseÅr],"")</f>
        <v/>
      </c>
    </row>
    <row r="449" spans="1:12" x14ac:dyDescent="0.25">
      <c r="A449" s="2">
        <v>45829</v>
      </c>
      <c r="B449" s="3">
        <v>0</v>
      </c>
      <c r="C449" t="s">
        <v>18796</v>
      </c>
      <c r="D449" t="s">
        <v>18797</v>
      </c>
      <c r="E449" t="s">
        <v>10</v>
      </c>
      <c r="F449" t="s">
        <v>10989</v>
      </c>
      <c r="G449" t="s">
        <v>10990</v>
      </c>
      <c r="H449" t="s">
        <v>13719</v>
      </c>
      <c r="I449" t="s">
        <v>13720</v>
      </c>
      <c r="J449" t="s">
        <v>12252</v>
      </c>
      <c r="K449" t="str">
        <f>+_xlfn.XLOOKUP(Tabell1[[#This Row],[Regnr]],Tabell13[Regnr],Tabell13[Diagnose],"")</f>
        <v/>
      </c>
      <c r="L449" t="str">
        <f>+_xlfn.XLOOKUP(Tabell1[[#This Row],[Regnr]],Tabell3[Regnr],Tabell3[DiagnoseÅr],"")</f>
        <v/>
      </c>
    </row>
    <row r="450" spans="1:12" x14ac:dyDescent="0.25">
      <c r="A450" s="2">
        <v>45816</v>
      </c>
      <c r="B450" s="3">
        <v>0</v>
      </c>
      <c r="C450" t="s">
        <v>18782</v>
      </c>
      <c r="D450" t="s">
        <v>18783</v>
      </c>
      <c r="E450" t="s">
        <v>26</v>
      </c>
      <c r="F450" t="s">
        <v>13683</v>
      </c>
      <c r="G450" t="s">
        <v>13684</v>
      </c>
      <c r="H450" t="s">
        <v>8973</v>
      </c>
      <c r="I450" t="s">
        <v>8974</v>
      </c>
      <c r="J450" t="s">
        <v>11322</v>
      </c>
      <c r="K450" t="str">
        <f>+_xlfn.XLOOKUP(Tabell1[[#This Row],[Regnr]],Tabell13[Regnr],Tabell13[Diagnose],"")</f>
        <v/>
      </c>
      <c r="L450" t="str">
        <f>+_xlfn.XLOOKUP(Tabell1[[#This Row],[Regnr]],Tabell3[Regnr],Tabell3[DiagnoseÅr],"")</f>
        <v/>
      </c>
    </row>
    <row r="451" spans="1:12" x14ac:dyDescent="0.25">
      <c r="A451" s="2">
        <v>45816</v>
      </c>
      <c r="B451" s="3">
        <v>0</v>
      </c>
      <c r="C451" t="s">
        <v>18784</v>
      </c>
      <c r="D451" t="s">
        <v>18785</v>
      </c>
      <c r="E451" t="s">
        <v>10</v>
      </c>
      <c r="F451" t="s">
        <v>13683</v>
      </c>
      <c r="G451" t="s">
        <v>13684</v>
      </c>
      <c r="H451" t="s">
        <v>8973</v>
      </c>
      <c r="I451" t="s">
        <v>8974</v>
      </c>
      <c r="J451" t="s">
        <v>11322</v>
      </c>
      <c r="K451" t="str">
        <f>+_xlfn.XLOOKUP(Tabell1[[#This Row],[Regnr]],Tabell13[Regnr],Tabell13[Diagnose],"")</f>
        <v/>
      </c>
      <c r="L451" t="str">
        <f>+_xlfn.XLOOKUP(Tabell1[[#This Row],[Regnr]],Tabell3[Regnr],Tabell3[DiagnoseÅr],"")</f>
        <v/>
      </c>
    </row>
    <row r="452" spans="1:12" x14ac:dyDescent="0.25">
      <c r="A452" s="2">
        <v>45816</v>
      </c>
      <c r="B452" s="3">
        <v>0</v>
      </c>
      <c r="C452" t="s">
        <v>18786</v>
      </c>
      <c r="D452" t="s">
        <v>18787</v>
      </c>
      <c r="E452" t="s">
        <v>10</v>
      </c>
      <c r="F452" t="s">
        <v>13683</v>
      </c>
      <c r="G452" t="s">
        <v>13684</v>
      </c>
      <c r="H452" t="s">
        <v>8973</v>
      </c>
      <c r="I452" t="s">
        <v>8974</v>
      </c>
      <c r="J452" t="s">
        <v>11322</v>
      </c>
      <c r="K452" t="str">
        <f>+_xlfn.XLOOKUP(Tabell1[[#This Row],[Regnr]],Tabell13[Regnr],Tabell13[Diagnose],"")</f>
        <v/>
      </c>
      <c r="L452" t="str">
        <f>+_xlfn.XLOOKUP(Tabell1[[#This Row],[Regnr]],Tabell3[Regnr],Tabell3[DiagnoseÅr],"")</f>
        <v/>
      </c>
    </row>
    <row r="453" spans="1:12" x14ac:dyDescent="0.25">
      <c r="A453" s="2">
        <v>45816</v>
      </c>
      <c r="B453" s="3">
        <v>0</v>
      </c>
      <c r="C453" t="s">
        <v>18788</v>
      </c>
      <c r="D453" t="s">
        <v>18789</v>
      </c>
      <c r="E453" t="s">
        <v>10</v>
      </c>
      <c r="F453" t="s">
        <v>13683</v>
      </c>
      <c r="G453" t="s">
        <v>13684</v>
      </c>
      <c r="H453" t="s">
        <v>8973</v>
      </c>
      <c r="I453" t="s">
        <v>8974</v>
      </c>
      <c r="J453" t="s">
        <v>11322</v>
      </c>
      <c r="K453" t="str">
        <f>+_xlfn.XLOOKUP(Tabell1[[#This Row],[Regnr]],Tabell13[Regnr],Tabell13[Diagnose],"")</f>
        <v/>
      </c>
      <c r="L453" t="str">
        <f>+_xlfn.XLOOKUP(Tabell1[[#This Row],[Regnr]],Tabell3[Regnr],Tabell3[DiagnoseÅr],"")</f>
        <v/>
      </c>
    </row>
    <row r="454" spans="1:12" x14ac:dyDescent="0.25">
      <c r="A454" s="2">
        <v>45814</v>
      </c>
      <c r="B454" s="3">
        <v>3.12957763671875</v>
      </c>
      <c r="C454" t="s">
        <v>18768</v>
      </c>
      <c r="D454" t="s">
        <v>18769</v>
      </c>
      <c r="E454" t="s">
        <v>26</v>
      </c>
      <c r="F454" t="s">
        <v>9126</v>
      </c>
      <c r="G454" t="s">
        <v>9127</v>
      </c>
      <c r="H454" t="s">
        <v>12022</v>
      </c>
      <c r="I454" t="s">
        <v>12023</v>
      </c>
      <c r="J454" t="s">
        <v>7058</v>
      </c>
      <c r="K454" t="str">
        <f>+_xlfn.XLOOKUP(Tabell1[[#This Row],[Regnr]],Tabell13[Regnr],Tabell13[Diagnose],"")</f>
        <v/>
      </c>
      <c r="L454" t="str">
        <f>+_xlfn.XLOOKUP(Tabell1[[#This Row],[Regnr]],Tabell3[Regnr],Tabell3[DiagnoseÅr],"")</f>
        <v/>
      </c>
    </row>
    <row r="455" spans="1:12" x14ac:dyDescent="0.25">
      <c r="A455" s="2">
        <v>45814</v>
      </c>
      <c r="B455" s="3">
        <v>3.12957763671875</v>
      </c>
      <c r="C455" t="s">
        <v>18770</v>
      </c>
      <c r="D455" t="s">
        <v>18771</v>
      </c>
      <c r="E455" t="s">
        <v>26</v>
      </c>
      <c r="F455" t="s">
        <v>9126</v>
      </c>
      <c r="G455" t="s">
        <v>9127</v>
      </c>
      <c r="H455" t="s">
        <v>12022</v>
      </c>
      <c r="I455" t="s">
        <v>12023</v>
      </c>
      <c r="J455" t="s">
        <v>7058</v>
      </c>
      <c r="K455" t="str">
        <f>+_xlfn.XLOOKUP(Tabell1[[#This Row],[Regnr]],Tabell13[Regnr],Tabell13[Diagnose],"")</f>
        <v/>
      </c>
      <c r="L455" t="str">
        <f>+_xlfn.XLOOKUP(Tabell1[[#This Row],[Regnr]],Tabell3[Regnr],Tabell3[DiagnoseÅr],"")</f>
        <v/>
      </c>
    </row>
    <row r="456" spans="1:12" x14ac:dyDescent="0.25">
      <c r="A456" s="2">
        <v>45814</v>
      </c>
      <c r="B456" s="3">
        <v>3.12957763671875</v>
      </c>
      <c r="C456" t="s">
        <v>18772</v>
      </c>
      <c r="D456" t="s">
        <v>18773</v>
      </c>
      <c r="E456" t="s">
        <v>26</v>
      </c>
      <c r="F456" t="s">
        <v>9126</v>
      </c>
      <c r="G456" t="s">
        <v>9127</v>
      </c>
      <c r="H456" t="s">
        <v>12022</v>
      </c>
      <c r="I456" t="s">
        <v>12023</v>
      </c>
      <c r="J456" t="s">
        <v>7058</v>
      </c>
      <c r="K456" t="str">
        <f>+_xlfn.XLOOKUP(Tabell1[[#This Row],[Regnr]],Tabell13[Regnr],Tabell13[Diagnose],"")</f>
        <v/>
      </c>
      <c r="L456" t="str">
        <f>+_xlfn.XLOOKUP(Tabell1[[#This Row],[Regnr]],Tabell3[Regnr],Tabell3[DiagnoseÅr],"")</f>
        <v/>
      </c>
    </row>
    <row r="457" spans="1:12" x14ac:dyDescent="0.25">
      <c r="A457" s="2">
        <v>45814</v>
      </c>
      <c r="B457" s="3">
        <v>3.12957763671875</v>
      </c>
      <c r="C457" t="s">
        <v>18774</v>
      </c>
      <c r="D457" t="s">
        <v>18775</v>
      </c>
      <c r="E457" t="s">
        <v>26</v>
      </c>
      <c r="F457" t="s">
        <v>9126</v>
      </c>
      <c r="G457" t="s">
        <v>9127</v>
      </c>
      <c r="H457" t="s">
        <v>12022</v>
      </c>
      <c r="I457" t="s">
        <v>12023</v>
      </c>
      <c r="J457" t="s">
        <v>7058</v>
      </c>
      <c r="K457" t="str">
        <f>+_xlfn.XLOOKUP(Tabell1[[#This Row],[Regnr]],Tabell13[Regnr],Tabell13[Diagnose],"")</f>
        <v/>
      </c>
      <c r="L457" t="str">
        <f>+_xlfn.XLOOKUP(Tabell1[[#This Row],[Regnr]],Tabell3[Regnr],Tabell3[DiagnoseÅr],"")</f>
        <v/>
      </c>
    </row>
    <row r="458" spans="1:12" x14ac:dyDescent="0.25">
      <c r="A458" s="2">
        <v>45814</v>
      </c>
      <c r="B458" s="3">
        <v>3.12957763671875</v>
      </c>
      <c r="C458" t="s">
        <v>18776</v>
      </c>
      <c r="D458" t="s">
        <v>18777</v>
      </c>
      <c r="E458" t="s">
        <v>10</v>
      </c>
      <c r="F458" t="s">
        <v>9126</v>
      </c>
      <c r="G458" t="s">
        <v>9127</v>
      </c>
      <c r="H458" t="s">
        <v>12022</v>
      </c>
      <c r="I458" t="s">
        <v>12023</v>
      </c>
      <c r="J458" t="s">
        <v>7058</v>
      </c>
      <c r="K458" t="str">
        <f>+_xlfn.XLOOKUP(Tabell1[[#This Row],[Regnr]],Tabell13[Regnr],Tabell13[Diagnose],"")</f>
        <v/>
      </c>
      <c r="L458" t="str">
        <f>+_xlfn.XLOOKUP(Tabell1[[#This Row],[Regnr]],Tabell3[Regnr],Tabell3[DiagnoseÅr],"")</f>
        <v/>
      </c>
    </row>
    <row r="459" spans="1:12" x14ac:dyDescent="0.25">
      <c r="A459" s="2">
        <v>45814</v>
      </c>
      <c r="B459" s="3">
        <v>3.12957763671875</v>
      </c>
      <c r="C459" t="s">
        <v>18778</v>
      </c>
      <c r="D459" t="s">
        <v>18779</v>
      </c>
      <c r="E459" t="s">
        <v>10</v>
      </c>
      <c r="F459" t="s">
        <v>9126</v>
      </c>
      <c r="G459" t="s">
        <v>9127</v>
      </c>
      <c r="H459" t="s">
        <v>12022</v>
      </c>
      <c r="I459" t="s">
        <v>12023</v>
      </c>
      <c r="J459" t="s">
        <v>7058</v>
      </c>
      <c r="K459" t="str">
        <f>+_xlfn.XLOOKUP(Tabell1[[#This Row],[Regnr]],Tabell13[Regnr],Tabell13[Diagnose],"")</f>
        <v/>
      </c>
      <c r="L459" t="str">
        <f>+_xlfn.XLOOKUP(Tabell1[[#This Row],[Regnr]],Tabell3[Regnr],Tabell3[DiagnoseÅr],"")</f>
        <v/>
      </c>
    </row>
    <row r="460" spans="1:12" x14ac:dyDescent="0.25">
      <c r="A460" s="2">
        <v>45814</v>
      </c>
      <c r="B460" s="3">
        <v>3.12957763671875</v>
      </c>
      <c r="C460" t="s">
        <v>18780</v>
      </c>
      <c r="D460" t="s">
        <v>18781</v>
      </c>
      <c r="E460" t="s">
        <v>26</v>
      </c>
      <c r="F460" t="s">
        <v>9126</v>
      </c>
      <c r="G460" t="s">
        <v>9127</v>
      </c>
      <c r="H460" t="s">
        <v>12022</v>
      </c>
      <c r="I460" t="s">
        <v>12023</v>
      </c>
      <c r="J460" t="s">
        <v>7058</v>
      </c>
      <c r="K460" t="str">
        <f>+_xlfn.XLOOKUP(Tabell1[[#This Row],[Regnr]],Tabell13[Regnr],Tabell13[Diagnose],"")</f>
        <v/>
      </c>
      <c r="L460" t="str">
        <f>+_xlfn.XLOOKUP(Tabell1[[#This Row],[Regnr]],Tabell3[Regnr],Tabell3[DiagnoseÅr],"")</f>
        <v/>
      </c>
    </row>
    <row r="461" spans="1:12" x14ac:dyDescent="0.25">
      <c r="A461" s="2">
        <v>45810</v>
      </c>
      <c r="B461" s="3">
        <v>1.171875</v>
      </c>
      <c r="C461" t="s">
        <v>18746</v>
      </c>
      <c r="D461" t="s">
        <v>18747</v>
      </c>
      <c r="E461" t="s">
        <v>26</v>
      </c>
      <c r="F461" t="s">
        <v>13363</v>
      </c>
      <c r="G461" t="s">
        <v>13364</v>
      </c>
      <c r="H461" t="s">
        <v>15098</v>
      </c>
      <c r="I461" t="s">
        <v>15099</v>
      </c>
      <c r="J461" t="s">
        <v>9237</v>
      </c>
      <c r="K461" t="str">
        <f>+_xlfn.XLOOKUP(Tabell1[[#This Row],[Regnr]],Tabell13[Regnr],Tabell13[Diagnose],"")</f>
        <v/>
      </c>
      <c r="L461" t="str">
        <f>+_xlfn.XLOOKUP(Tabell1[[#This Row],[Regnr]],Tabell3[Regnr],Tabell3[DiagnoseÅr],"")</f>
        <v/>
      </c>
    </row>
    <row r="462" spans="1:12" x14ac:dyDescent="0.25">
      <c r="A462" s="2">
        <v>45810</v>
      </c>
      <c r="B462" s="3">
        <v>1.171875</v>
      </c>
      <c r="C462" t="s">
        <v>18748</v>
      </c>
      <c r="D462" t="s">
        <v>18749</v>
      </c>
      <c r="E462" t="s">
        <v>26</v>
      </c>
      <c r="F462" t="s">
        <v>13363</v>
      </c>
      <c r="G462" t="s">
        <v>13364</v>
      </c>
      <c r="H462" t="s">
        <v>15098</v>
      </c>
      <c r="I462" t="s">
        <v>15099</v>
      </c>
      <c r="J462" t="s">
        <v>9237</v>
      </c>
      <c r="K462" t="str">
        <f>+_xlfn.XLOOKUP(Tabell1[[#This Row],[Regnr]],Tabell13[Regnr],Tabell13[Diagnose],"")</f>
        <v/>
      </c>
      <c r="L462" t="str">
        <f>+_xlfn.XLOOKUP(Tabell1[[#This Row],[Regnr]],Tabell3[Regnr],Tabell3[DiagnoseÅr],"")</f>
        <v/>
      </c>
    </row>
    <row r="463" spans="1:12" x14ac:dyDescent="0.25">
      <c r="A463" s="2">
        <v>45810</v>
      </c>
      <c r="B463" s="3">
        <v>1.171875</v>
      </c>
      <c r="C463" t="s">
        <v>18750</v>
      </c>
      <c r="D463" t="s">
        <v>18751</v>
      </c>
      <c r="E463" t="s">
        <v>10</v>
      </c>
      <c r="F463" t="s">
        <v>13363</v>
      </c>
      <c r="G463" t="s">
        <v>13364</v>
      </c>
      <c r="H463" t="s">
        <v>15098</v>
      </c>
      <c r="I463" t="s">
        <v>15099</v>
      </c>
      <c r="J463" t="s">
        <v>9237</v>
      </c>
      <c r="K463" t="str">
        <f>+_xlfn.XLOOKUP(Tabell1[[#This Row],[Regnr]],Tabell13[Regnr],Tabell13[Diagnose],"")</f>
        <v/>
      </c>
      <c r="L463" t="str">
        <f>+_xlfn.XLOOKUP(Tabell1[[#This Row],[Regnr]],Tabell3[Regnr],Tabell3[DiagnoseÅr],"")</f>
        <v/>
      </c>
    </row>
    <row r="464" spans="1:12" x14ac:dyDescent="0.25">
      <c r="A464" s="2">
        <v>45810</v>
      </c>
      <c r="B464" s="3">
        <v>1.171875</v>
      </c>
      <c r="C464" t="s">
        <v>18752</v>
      </c>
      <c r="D464" t="s">
        <v>18753</v>
      </c>
      <c r="E464" t="s">
        <v>26</v>
      </c>
      <c r="F464" t="s">
        <v>13363</v>
      </c>
      <c r="G464" t="s">
        <v>13364</v>
      </c>
      <c r="H464" t="s">
        <v>15098</v>
      </c>
      <c r="I464" t="s">
        <v>15099</v>
      </c>
      <c r="J464" t="s">
        <v>9237</v>
      </c>
      <c r="K464" t="str">
        <f>+_xlfn.XLOOKUP(Tabell1[[#This Row],[Regnr]],Tabell13[Regnr],Tabell13[Diagnose],"")</f>
        <v/>
      </c>
      <c r="L464" t="str">
        <f>+_xlfn.XLOOKUP(Tabell1[[#This Row],[Regnr]],Tabell3[Regnr],Tabell3[DiagnoseÅr],"")</f>
        <v/>
      </c>
    </row>
    <row r="465" spans="1:12" x14ac:dyDescent="0.25">
      <c r="A465" s="2">
        <v>45810</v>
      </c>
      <c r="B465" s="3">
        <v>1.171875</v>
      </c>
      <c r="C465" t="s">
        <v>18754</v>
      </c>
      <c r="D465" t="s">
        <v>18755</v>
      </c>
      <c r="E465" t="s">
        <v>10</v>
      </c>
      <c r="F465" t="s">
        <v>13363</v>
      </c>
      <c r="G465" t="s">
        <v>13364</v>
      </c>
      <c r="H465" t="s">
        <v>15098</v>
      </c>
      <c r="I465" t="s">
        <v>15099</v>
      </c>
      <c r="J465" t="s">
        <v>9237</v>
      </c>
      <c r="K465" t="str">
        <f>+_xlfn.XLOOKUP(Tabell1[[#This Row],[Regnr]],Tabell13[Regnr],Tabell13[Diagnose],"")</f>
        <v/>
      </c>
      <c r="L465" t="str">
        <f>+_xlfn.XLOOKUP(Tabell1[[#This Row],[Regnr]],Tabell3[Regnr],Tabell3[DiagnoseÅr],"")</f>
        <v/>
      </c>
    </row>
    <row r="466" spans="1:12" x14ac:dyDescent="0.25">
      <c r="A466" s="2">
        <v>45810</v>
      </c>
      <c r="B466" s="3">
        <v>1.171875</v>
      </c>
      <c r="C466" t="s">
        <v>18756</v>
      </c>
      <c r="D466" t="s">
        <v>18757</v>
      </c>
      <c r="E466" t="s">
        <v>10</v>
      </c>
      <c r="F466" t="s">
        <v>13363</v>
      </c>
      <c r="G466" t="s">
        <v>13364</v>
      </c>
      <c r="H466" t="s">
        <v>15098</v>
      </c>
      <c r="I466" t="s">
        <v>15099</v>
      </c>
      <c r="J466" t="s">
        <v>9237</v>
      </c>
      <c r="K466" t="str">
        <f>+_xlfn.XLOOKUP(Tabell1[[#This Row],[Regnr]],Tabell13[Regnr],Tabell13[Diagnose],"")</f>
        <v/>
      </c>
      <c r="L466" t="str">
        <f>+_xlfn.XLOOKUP(Tabell1[[#This Row],[Regnr]],Tabell3[Regnr],Tabell3[DiagnoseÅr],"")</f>
        <v/>
      </c>
    </row>
    <row r="467" spans="1:12" x14ac:dyDescent="0.25">
      <c r="A467" s="2">
        <v>45810</v>
      </c>
      <c r="B467" s="3">
        <v>1.171875</v>
      </c>
      <c r="C467" t="s">
        <v>18758</v>
      </c>
      <c r="D467" t="s">
        <v>18759</v>
      </c>
      <c r="E467" t="s">
        <v>26</v>
      </c>
      <c r="F467" t="s">
        <v>13363</v>
      </c>
      <c r="G467" t="s">
        <v>13364</v>
      </c>
      <c r="H467" t="s">
        <v>15098</v>
      </c>
      <c r="I467" t="s">
        <v>15099</v>
      </c>
      <c r="J467" t="s">
        <v>9237</v>
      </c>
      <c r="K467" t="str">
        <f>+_xlfn.XLOOKUP(Tabell1[[#This Row],[Regnr]],Tabell13[Regnr],Tabell13[Diagnose],"")</f>
        <v/>
      </c>
      <c r="L467" t="str">
        <f>+_xlfn.XLOOKUP(Tabell1[[#This Row],[Regnr]],Tabell3[Regnr],Tabell3[DiagnoseÅr],"")</f>
        <v/>
      </c>
    </row>
    <row r="468" spans="1:12" x14ac:dyDescent="0.25">
      <c r="A468" s="2">
        <v>45810</v>
      </c>
      <c r="B468" s="3">
        <v>0</v>
      </c>
      <c r="C468" t="s">
        <v>18760</v>
      </c>
      <c r="D468" t="s">
        <v>18761</v>
      </c>
      <c r="E468" t="s">
        <v>26</v>
      </c>
      <c r="F468" t="s">
        <v>17860</v>
      </c>
      <c r="G468" t="s">
        <v>17861</v>
      </c>
      <c r="H468" t="s">
        <v>14750</v>
      </c>
      <c r="I468" t="s">
        <v>14751</v>
      </c>
      <c r="J468" t="s">
        <v>17862</v>
      </c>
      <c r="K468" t="str">
        <f>+_xlfn.XLOOKUP(Tabell1[[#This Row],[Regnr]],Tabell13[Regnr],Tabell13[Diagnose],"")</f>
        <v/>
      </c>
      <c r="L468" t="str">
        <f>+_xlfn.XLOOKUP(Tabell1[[#This Row],[Regnr]],Tabell3[Regnr],Tabell3[DiagnoseÅr],"")</f>
        <v/>
      </c>
    </row>
    <row r="469" spans="1:12" x14ac:dyDescent="0.25">
      <c r="A469" s="2">
        <v>45810</v>
      </c>
      <c r="B469" s="3">
        <v>0</v>
      </c>
      <c r="C469" t="s">
        <v>18762</v>
      </c>
      <c r="D469" t="s">
        <v>18763</v>
      </c>
      <c r="E469" t="s">
        <v>10</v>
      </c>
      <c r="F469" t="s">
        <v>17860</v>
      </c>
      <c r="G469" t="s">
        <v>17861</v>
      </c>
      <c r="H469" t="s">
        <v>14750</v>
      </c>
      <c r="I469" t="s">
        <v>14751</v>
      </c>
      <c r="J469" t="s">
        <v>17862</v>
      </c>
      <c r="K469" t="str">
        <f>+_xlfn.XLOOKUP(Tabell1[[#This Row],[Regnr]],Tabell13[Regnr],Tabell13[Diagnose],"")</f>
        <v/>
      </c>
      <c r="L469" t="str">
        <f>+_xlfn.XLOOKUP(Tabell1[[#This Row],[Regnr]],Tabell3[Regnr],Tabell3[DiagnoseÅr],"")</f>
        <v/>
      </c>
    </row>
    <row r="470" spans="1:12" x14ac:dyDescent="0.25">
      <c r="A470" s="2">
        <v>45810</v>
      </c>
      <c r="B470" s="3">
        <v>0</v>
      </c>
      <c r="C470" t="s">
        <v>18764</v>
      </c>
      <c r="D470" t="s">
        <v>18765</v>
      </c>
      <c r="E470" t="s">
        <v>10</v>
      </c>
      <c r="F470" t="s">
        <v>17860</v>
      </c>
      <c r="G470" t="s">
        <v>17861</v>
      </c>
      <c r="H470" t="s">
        <v>14750</v>
      </c>
      <c r="I470" t="s">
        <v>14751</v>
      </c>
      <c r="J470" t="s">
        <v>17862</v>
      </c>
      <c r="K470" t="str">
        <f>+_xlfn.XLOOKUP(Tabell1[[#This Row],[Regnr]],Tabell13[Regnr],Tabell13[Diagnose],"")</f>
        <v/>
      </c>
      <c r="L470" t="str">
        <f>+_xlfn.XLOOKUP(Tabell1[[#This Row],[Regnr]],Tabell3[Regnr],Tabell3[DiagnoseÅr],"")</f>
        <v/>
      </c>
    </row>
    <row r="471" spans="1:12" x14ac:dyDescent="0.25">
      <c r="A471" s="2">
        <v>45810</v>
      </c>
      <c r="B471" s="3">
        <v>0</v>
      </c>
      <c r="C471" t="s">
        <v>18766</v>
      </c>
      <c r="D471" t="s">
        <v>18767</v>
      </c>
      <c r="E471" t="s">
        <v>10</v>
      </c>
      <c r="F471" t="s">
        <v>17860</v>
      </c>
      <c r="G471" t="s">
        <v>17861</v>
      </c>
      <c r="H471" t="s">
        <v>14750</v>
      </c>
      <c r="I471" t="s">
        <v>14751</v>
      </c>
      <c r="J471" t="s">
        <v>17862</v>
      </c>
      <c r="K471" t="str">
        <f>+_xlfn.XLOOKUP(Tabell1[[#This Row],[Regnr]],Tabell13[Regnr],Tabell13[Diagnose],"")</f>
        <v/>
      </c>
      <c r="L471" t="str">
        <f>+_xlfn.XLOOKUP(Tabell1[[#This Row],[Regnr]],Tabell3[Regnr],Tabell3[DiagnoseÅr],"")</f>
        <v/>
      </c>
    </row>
    <row r="472" spans="1:12" x14ac:dyDescent="0.25">
      <c r="A472" s="2">
        <v>45807</v>
      </c>
      <c r="C472" t="s">
        <v>18736</v>
      </c>
      <c r="D472" t="s">
        <v>18737</v>
      </c>
      <c r="E472" t="s">
        <v>26</v>
      </c>
      <c r="F472" t="s">
        <v>14746</v>
      </c>
      <c r="G472" t="s">
        <v>14747</v>
      </c>
      <c r="H472" t="s">
        <v>18738</v>
      </c>
      <c r="I472" t="s">
        <v>18739</v>
      </c>
      <c r="J472" t="s">
        <v>4071</v>
      </c>
      <c r="K472" t="str">
        <f>+_xlfn.XLOOKUP(Tabell1[[#This Row],[Regnr]],Tabell13[Regnr],Tabell13[Diagnose],"")</f>
        <v/>
      </c>
      <c r="L472" t="str">
        <f>+_xlfn.XLOOKUP(Tabell1[[#This Row],[Regnr]],Tabell3[Regnr],Tabell3[DiagnoseÅr],"")</f>
        <v/>
      </c>
    </row>
    <row r="473" spans="1:12" x14ac:dyDescent="0.25">
      <c r="A473" s="2">
        <v>45807</v>
      </c>
      <c r="B473" s="3">
        <v>1.959991455078125</v>
      </c>
      <c r="C473" t="s">
        <v>18740</v>
      </c>
      <c r="D473" t="s">
        <v>18741</v>
      </c>
      <c r="E473" t="s">
        <v>26</v>
      </c>
      <c r="F473" t="s">
        <v>15238</v>
      </c>
      <c r="G473" t="s">
        <v>15239</v>
      </c>
      <c r="H473" t="s">
        <v>15981</v>
      </c>
      <c r="I473" t="s">
        <v>15982</v>
      </c>
      <c r="J473" t="s">
        <v>12386</v>
      </c>
      <c r="K473" t="str">
        <f>+_xlfn.XLOOKUP(Tabell1[[#This Row],[Regnr]],Tabell13[Regnr],Tabell13[Diagnose],"")</f>
        <v/>
      </c>
      <c r="L473" t="str">
        <f>+_xlfn.XLOOKUP(Tabell1[[#This Row],[Regnr]],Tabell3[Regnr],Tabell3[DiagnoseÅr],"")</f>
        <v/>
      </c>
    </row>
    <row r="474" spans="1:12" x14ac:dyDescent="0.25">
      <c r="A474" s="2">
        <v>45807</v>
      </c>
      <c r="B474" s="3">
        <v>1.959991455078125</v>
      </c>
      <c r="C474" t="s">
        <v>18742</v>
      </c>
      <c r="D474" t="s">
        <v>18743</v>
      </c>
      <c r="E474" t="s">
        <v>26</v>
      </c>
      <c r="F474" t="s">
        <v>15238</v>
      </c>
      <c r="G474" t="s">
        <v>15239</v>
      </c>
      <c r="H474" t="s">
        <v>15981</v>
      </c>
      <c r="I474" t="s">
        <v>15982</v>
      </c>
      <c r="J474" t="s">
        <v>12386</v>
      </c>
      <c r="K474" t="str">
        <f>+_xlfn.XLOOKUP(Tabell1[[#This Row],[Regnr]],Tabell13[Regnr],Tabell13[Diagnose],"")</f>
        <v/>
      </c>
      <c r="L474" t="str">
        <f>+_xlfn.XLOOKUP(Tabell1[[#This Row],[Regnr]],Tabell3[Regnr],Tabell3[DiagnoseÅr],"")</f>
        <v/>
      </c>
    </row>
    <row r="475" spans="1:12" x14ac:dyDescent="0.25">
      <c r="A475" s="2">
        <v>45807</v>
      </c>
      <c r="B475" s="3">
        <v>1.959991455078125</v>
      </c>
      <c r="C475" t="s">
        <v>18744</v>
      </c>
      <c r="D475" t="s">
        <v>18745</v>
      </c>
      <c r="E475" t="s">
        <v>10</v>
      </c>
      <c r="F475" t="s">
        <v>15238</v>
      </c>
      <c r="G475" t="s">
        <v>15239</v>
      </c>
      <c r="H475" t="s">
        <v>15981</v>
      </c>
      <c r="I475" t="s">
        <v>15982</v>
      </c>
      <c r="J475" t="s">
        <v>12386</v>
      </c>
      <c r="K475" t="str">
        <f>+_xlfn.XLOOKUP(Tabell1[[#This Row],[Regnr]],Tabell13[Regnr],Tabell13[Diagnose],"")</f>
        <v/>
      </c>
      <c r="L475" t="str">
        <f>+_xlfn.XLOOKUP(Tabell1[[#This Row],[Regnr]],Tabell3[Regnr],Tabell3[DiagnoseÅr],"")</f>
        <v/>
      </c>
    </row>
    <row r="476" spans="1:12" x14ac:dyDescent="0.25">
      <c r="A476" s="2">
        <v>45804</v>
      </c>
      <c r="B476" s="3">
        <v>0.1953125</v>
      </c>
      <c r="C476" t="s">
        <v>18727</v>
      </c>
      <c r="D476" t="s">
        <v>7492</v>
      </c>
      <c r="E476" t="s">
        <v>10</v>
      </c>
      <c r="F476" t="s">
        <v>14943</v>
      </c>
      <c r="G476" t="s">
        <v>14944</v>
      </c>
      <c r="H476" t="s">
        <v>12877</v>
      </c>
      <c r="I476" t="s">
        <v>3041</v>
      </c>
      <c r="J476" t="s">
        <v>18728</v>
      </c>
      <c r="K476" t="str">
        <f>+_xlfn.XLOOKUP(Tabell1[[#This Row],[Regnr]],Tabell13[Regnr],Tabell13[Diagnose],"")</f>
        <v/>
      </c>
      <c r="L476" t="str">
        <f>+_xlfn.XLOOKUP(Tabell1[[#This Row],[Regnr]],Tabell3[Regnr],Tabell3[DiagnoseÅr],"")</f>
        <v/>
      </c>
    </row>
    <row r="477" spans="1:12" x14ac:dyDescent="0.25">
      <c r="A477" s="2">
        <v>45804</v>
      </c>
      <c r="B477" s="3">
        <v>0.1953125</v>
      </c>
      <c r="C477" t="s">
        <v>18729</v>
      </c>
      <c r="D477" t="s">
        <v>18730</v>
      </c>
      <c r="E477" t="s">
        <v>26</v>
      </c>
      <c r="F477" t="s">
        <v>14943</v>
      </c>
      <c r="G477" t="s">
        <v>14944</v>
      </c>
      <c r="H477" t="s">
        <v>12877</v>
      </c>
      <c r="I477" t="s">
        <v>3041</v>
      </c>
      <c r="J477" t="s">
        <v>18728</v>
      </c>
      <c r="K477" t="str">
        <f>+_xlfn.XLOOKUP(Tabell1[[#This Row],[Regnr]],Tabell13[Regnr],Tabell13[Diagnose],"")</f>
        <v/>
      </c>
      <c r="L477" t="str">
        <f>+_xlfn.XLOOKUP(Tabell1[[#This Row],[Regnr]],Tabell3[Regnr],Tabell3[DiagnoseÅr],"")</f>
        <v/>
      </c>
    </row>
    <row r="478" spans="1:12" x14ac:dyDescent="0.25">
      <c r="A478" s="2">
        <v>45804</v>
      </c>
      <c r="B478" s="3">
        <v>0.1953125</v>
      </c>
      <c r="C478" t="s">
        <v>18731</v>
      </c>
      <c r="D478" t="s">
        <v>2457</v>
      </c>
      <c r="E478" t="s">
        <v>26</v>
      </c>
      <c r="F478" t="s">
        <v>14943</v>
      </c>
      <c r="G478" t="s">
        <v>14944</v>
      </c>
      <c r="H478" t="s">
        <v>12877</v>
      </c>
      <c r="I478" t="s">
        <v>3041</v>
      </c>
      <c r="J478" t="s">
        <v>18728</v>
      </c>
      <c r="K478" t="str">
        <f>+_xlfn.XLOOKUP(Tabell1[[#This Row],[Regnr]],Tabell13[Regnr],Tabell13[Diagnose],"")</f>
        <v/>
      </c>
      <c r="L478" t="str">
        <f>+_xlfn.XLOOKUP(Tabell1[[#This Row],[Regnr]],Tabell3[Regnr],Tabell3[DiagnoseÅr],"")</f>
        <v/>
      </c>
    </row>
    <row r="479" spans="1:12" x14ac:dyDescent="0.25">
      <c r="A479" s="2">
        <v>45804</v>
      </c>
      <c r="B479" s="3">
        <v>0.1953125</v>
      </c>
      <c r="C479" t="s">
        <v>18732</v>
      </c>
      <c r="D479" t="s">
        <v>18733</v>
      </c>
      <c r="E479" t="s">
        <v>26</v>
      </c>
      <c r="F479" t="s">
        <v>14943</v>
      </c>
      <c r="G479" t="s">
        <v>14944</v>
      </c>
      <c r="H479" t="s">
        <v>12877</v>
      </c>
      <c r="I479" t="s">
        <v>3041</v>
      </c>
      <c r="J479" t="s">
        <v>18728</v>
      </c>
      <c r="K479" t="str">
        <f>+_xlfn.XLOOKUP(Tabell1[[#This Row],[Regnr]],Tabell13[Regnr],Tabell13[Diagnose],"")</f>
        <v/>
      </c>
      <c r="L479" t="str">
        <f>+_xlfn.XLOOKUP(Tabell1[[#This Row],[Regnr]],Tabell3[Regnr],Tabell3[DiagnoseÅr],"")</f>
        <v/>
      </c>
    </row>
    <row r="480" spans="1:12" x14ac:dyDescent="0.25">
      <c r="A480" s="2">
        <v>45804</v>
      </c>
      <c r="B480" s="3">
        <v>0.1953125</v>
      </c>
      <c r="C480" t="s">
        <v>18734</v>
      </c>
      <c r="D480" t="s">
        <v>18735</v>
      </c>
      <c r="E480" t="s">
        <v>26</v>
      </c>
      <c r="F480" t="s">
        <v>14943</v>
      </c>
      <c r="G480" t="s">
        <v>14944</v>
      </c>
      <c r="H480" t="s">
        <v>12877</v>
      </c>
      <c r="I480" t="s">
        <v>3041</v>
      </c>
      <c r="J480" t="s">
        <v>18728</v>
      </c>
      <c r="K480" t="str">
        <f>+_xlfn.XLOOKUP(Tabell1[[#This Row],[Regnr]],Tabell13[Regnr],Tabell13[Diagnose],"")</f>
        <v/>
      </c>
      <c r="L480" t="str">
        <f>+_xlfn.XLOOKUP(Tabell1[[#This Row],[Regnr]],Tabell3[Regnr],Tabell3[DiagnoseÅr],"")</f>
        <v/>
      </c>
    </row>
    <row r="481" spans="1:12" x14ac:dyDescent="0.25">
      <c r="A481" s="2">
        <v>45799</v>
      </c>
      <c r="B481" s="3">
        <v>0</v>
      </c>
      <c r="C481" t="s">
        <v>18707</v>
      </c>
      <c r="D481" t="s">
        <v>18708</v>
      </c>
      <c r="E481" t="s">
        <v>26</v>
      </c>
      <c r="F481" t="s">
        <v>8580</v>
      </c>
      <c r="G481" t="s">
        <v>8581</v>
      </c>
      <c r="H481" t="s">
        <v>12090</v>
      </c>
      <c r="I481" t="s">
        <v>12091</v>
      </c>
      <c r="J481" t="s">
        <v>10806</v>
      </c>
      <c r="K481" t="str">
        <f>+_xlfn.XLOOKUP(Tabell1[[#This Row],[Regnr]],Tabell13[Regnr],Tabell13[Diagnose],"")</f>
        <v/>
      </c>
      <c r="L481" t="str">
        <f>+_xlfn.XLOOKUP(Tabell1[[#This Row],[Regnr]],Tabell3[Regnr],Tabell3[DiagnoseÅr],"")</f>
        <v/>
      </c>
    </row>
    <row r="482" spans="1:12" x14ac:dyDescent="0.25">
      <c r="A482" s="2">
        <v>45799</v>
      </c>
      <c r="B482" s="3">
        <v>0</v>
      </c>
      <c r="C482" t="s">
        <v>18709</v>
      </c>
      <c r="D482" t="s">
        <v>18710</v>
      </c>
      <c r="E482" t="s">
        <v>26</v>
      </c>
      <c r="F482" t="s">
        <v>8580</v>
      </c>
      <c r="G482" t="s">
        <v>8581</v>
      </c>
      <c r="H482" t="s">
        <v>12090</v>
      </c>
      <c r="I482" t="s">
        <v>12091</v>
      </c>
      <c r="J482" t="s">
        <v>10806</v>
      </c>
      <c r="K482" t="str">
        <f>+_xlfn.XLOOKUP(Tabell1[[#This Row],[Regnr]],Tabell13[Regnr],Tabell13[Diagnose],"")</f>
        <v/>
      </c>
      <c r="L482" t="str">
        <f>+_xlfn.XLOOKUP(Tabell1[[#This Row],[Regnr]],Tabell3[Regnr],Tabell3[DiagnoseÅr],"")</f>
        <v/>
      </c>
    </row>
    <row r="483" spans="1:12" x14ac:dyDescent="0.25">
      <c r="A483" s="2">
        <v>45799</v>
      </c>
      <c r="B483" s="3">
        <v>0</v>
      </c>
      <c r="C483" t="s">
        <v>18711</v>
      </c>
      <c r="D483" t="s">
        <v>18712</v>
      </c>
      <c r="E483" t="s">
        <v>26</v>
      </c>
      <c r="F483" t="s">
        <v>8580</v>
      </c>
      <c r="G483" t="s">
        <v>8581</v>
      </c>
      <c r="H483" t="s">
        <v>12090</v>
      </c>
      <c r="I483" t="s">
        <v>12091</v>
      </c>
      <c r="J483" t="s">
        <v>10806</v>
      </c>
      <c r="K483" t="str">
        <f>+_xlfn.XLOOKUP(Tabell1[[#This Row],[Regnr]],Tabell13[Regnr],Tabell13[Diagnose],"")</f>
        <v/>
      </c>
      <c r="L483" t="str">
        <f>+_xlfn.XLOOKUP(Tabell1[[#This Row],[Regnr]],Tabell3[Regnr],Tabell3[DiagnoseÅr],"")</f>
        <v/>
      </c>
    </row>
    <row r="484" spans="1:12" x14ac:dyDescent="0.25">
      <c r="A484" s="2">
        <v>45799</v>
      </c>
      <c r="B484" s="3">
        <v>0</v>
      </c>
      <c r="C484" t="s">
        <v>18713</v>
      </c>
      <c r="D484" t="s">
        <v>18714</v>
      </c>
      <c r="E484" t="s">
        <v>26</v>
      </c>
      <c r="F484" t="s">
        <v>8580</v>
      </c>
      <c r="G484" t="s">
        <v>8581</v>
      </c>
      <c r="H484" t="s">
        <v>12090</v>
      </c>
      <c r="I484" t="s">
        <v>12091</v>
      </c>
      <c r="J484" t="s">
        <v>10806</v>
      </c>
      <c r="K484" t="str">
        <f>+_xlfn.XLOOKUP(Tabell1[[#This Row],[Regnr]],Tabell13[Regnr],Tabell13[Diagnose],"")</f>
        <v/>
      </c>
      <c r="L484" t="str">
        <f>+_xlfn.XLOOKUP(Tabell1[[#This Row],[Regnr]],Tabell3[Regnr],Tabell3[DiagnoseÅr],"")</f>
        <v/>
      </c>
    </row>
    <row r="485" spans="1:12" x14ac:dyDescent="0.25">
      <c r="A485" s="2">
        <v>45799</v>
      </c>
      <c r="B485" s="3">
        <v>0</v>
      </c>
      <c r="C485" t="s">
        <v>18715</v>
      </c>
      <c r="D485" t="s">
        <v>18716</v>
      </c>
      <c r="E485" t="s">
        <v>10</v>
      </c>
      <c r="F485" t="s">
        <v>8580</v>
      </c>
      <c r="G485" t="s">
        <v>8581</v>
      </c>
      <c r="H485" t="s">
        <v>12090</v>
      </c>
      <c r="I485" t="s">
        <v>12091</v>
      </c>
      <c r="J485" t="s">
        <v>10806</v>
      </c>
      <c r="K485" t="str">
        <f>+_xlfn.XLOOKUP(Tabell1[[#This Row],[Regnr]],Tabell13[Regnr],Tabell13[Diagnose],"")</f>
        <v/>
      </c>
      <c r="L485" t="str">
        <f>+_xlfn.XLOOKUP(Tabell1[[#This Row],[Regnr]],Tabell3[Regnr],Tabell3[DiagnoseÅr],"")</f>
        <v/>
      </c>
    </row>
    <row r="486" spans="1:12" x14ac:dyDescent="0.25">
      <c r="A486" s="2">
        <v>45799</v>
      </c>
      <c r="B486" s="3">
        <v>0</v>
      </c>
      <c r="C486" t="s">
        <v>18717</v>
      </c>
      <c r="D486" t="s">
        <v>18718</v>
      </c>
      <c r="E486" t="s">
        <v>10</v>
      </c>
      <c r="F486" t="s">
        <v>8580</v>
      </c>
      <c r="G486" t="s">
        <v>8581</v>
      </c>
      <c r="H486" t="s">
        <v>12090</v>
      </c>
      <c r="I486" t="s">
        <v>12091</v>
      </c>
      <c r="J486" t="s">
        <v>10806</v>
      </c>
      <c r="K486" t="str">
        <f>+_xlfn.XLOOKUP(Tabell1[[#This Row],[Regnr]],Tabell13[Regnr],Tabell13[Diagnose],"")</f>
        <v/>
      </c>
      <c r="L486" t="str">
        <f>+_xlfn.XLOOKUP(Tabell1[[#This Row],[Regnr]],Tabell3[Regnr],Tabell3[DiagnoseÅr],"")</f>
        <v/>
      </c>
    </row>
    <row r="487" spans="1:12" x14ac:dyDescent="0.25">
      <c r="A487" s="2">
        <v>45799</v>
      </c>
      <c r="B487" s="3">
        <v>0.1953125</v>
      </c>
      <c r="C487" t="s">
        <v>18719</v>
      </c>
      <c r="D487" t="s">
        <v>18720</v>
      </c>
      <c r="E487" t="s">
        <v>26</v>
      </c>
      <c r="F487" t="s">
        <v>9182</v>
      </c>
      <c r="G487" t="s">
        <v>9183</v>
      </c>
      <c r="H487" t="s">
        <v>12794</v>
      </c>
      <c r="I487" t="s">
        <v>12795</v>
      </c>
      <c r="J487" t="s">
        <v>11258</v>
      </c>
      <c r="K487" t="str">
        <f>+_xlfn.XLOOKUP(Tabell1[[#This Row],[Regnr]],Tabell13[Regnr],Tabell13[Diagnose],"")</f>
        <v/>
      </c>
      <c r="L487" t="str">
        <f>+_xlfn.XLOOKUP(Tabell1[[#This Row],[Regnr]],Tabell3[Regnr],Tabell3[DiagnoseÅr],"")</f>
        <v/>
      </c>
    </row>
    <row r="488" spans="1:12" x14ac:dyDescent="0.25">
      <c r="A488" s="2">
        <v>45799</v>
      </c>
      <c r="B488" s="3">
        <v>0.1953125</v>
      </c>
      <c r="C488" t="s">
        <v>18721</v>
      </c>
      <c r="D488" t="s">
        <v>18722</v>
      </c>
      <c r="E488" t="s">
        <v>10</v>
      </c>
      <c r="F488" t="s">
        <v>9182</v>
      </c>
      <c r="G488" t="s">
        <v>9183</v>
      </c>
      <c r="H488" t="s">
        <v>12794</v>
      </c>
      <c r="I488" t="s">
        <v>12795</v>
      </c>
      <c r="J488" t="s">
        <v>11258</v>
      </c>
      <c r="K488" t="str">
        <f>+_xlfn.XLOOKUP(Tabell1[[#This Row],[Regnr]],Tabell13[Regnr],Tabell13[Diagnose],"")</f>
        <v/>
      </c>
      <c r="L488" t="str">
        <f>+_xlfn.XLOOKUP(Tabell1[[#This Row],[Regnr]],Tabell3[Regnr],Tabell3[DiagnoseÅr],"")</f>
        <v/>
      </c>
    </row>
    <row r="489" spans="1:12" x14ac:dyDescent="0.25">
      <c r="A489" s="2">
        <v>45799</v>
      </c>
      <c r="B489" s="3">
        <v>0.1953125</v>
      </c>
      <c r="C489" t="s">
        <v>18723</v>
      </c>
      <c r="D489" t="s">
        <v>18724</v>
      </c>
      <c r="E489" t="s">
        <v>26</v>
      </c>
      <c r="F489" t="s">
        <v>9182</v>
      </c>
      <c r="G489" t="s">
        <v>9183</v>
      </c>
      <c r="H489" t="s">
        <v>12794</v>
      </c>
      <c r="I489" t="s">
        <v>12795</v>
      </c>
      <c r="J489" t="s">
        <v>11258</v>
      </c>
      <c r="K489" t="str">
        <f>+_xlfn.XLOOKUP(Tabell1[[#This Row],[Regnr]],Tabell13[Regnr],Tabell13[Diagnose],"")</f>
        <v/>
      </c>
      <c r="L489" t="str">
        <f>+_xlfn.XLOOKUP(Tabell1[[#This Row],[Regnr]],Tabell3[Regnr],Tabell3[DiagnoseÅr],"")</f>
        <v/>
      </c>
    </row>
    <row r="490" spans="1:12" x14ac:dyDescent="0.25">
      <c r="A490" s="2">
        <v>45799</v>
      </c>
      <c r="B490" s="3">
        <v>0.1953125</v>
      </c>
      <c r="C490" t="s">
        <v>18725</v>
      </c>
      <c r="D490" t="s">
        <v>18726</v>
      </c>
      <c r="E490" t="s">
        <v>26</v>
      </c>
      <c r="F490" t="s">
        <v>9182</v>
      </c>
      <c r="G490" t="s">
        <v>9183</v>
      </c>
      <c r="H490" t="s">
        <v>12794</v>
      </c>
      <c r="I490" t="s">
        <v>12795</v>
      </c>
      <c r="J490" t="s">
        <v>11258</v>
      </c>
      <c r="K490" t="str">
        <f>+_xlfn.XLOOKUP(Tabell1[[#This Row],[Regnr]],Tabell13[Regnr],Tabell13[Diagnose],"")</f>
        <v/>
      </c>
      <c r="L490" t="str">
        <f>+_xlfn.XLOOKUP(Tabell1[[#This Row],[Regnr]],Tabell3[Regnr],Tabell3[DiagnoseÅr],"")</f>
        <v/>
      </c>
    </row>
    <row r="491" spans="1:12" x14ac:dyDescent="0.25">
      <c r="A491" s="2">
        <v>45798</v>
      </c>
      <c r="B491" s="3">
        <v>0</v>
      </c>
      <c r="C491" t="s">
        <v>18693</v>
      </c>
      <c r="D491" t="s">
        <v>18694</v>
      </c>
      <c r="E491" t="s">
        <v>10</v>
      </c>
      <c r="F491" t="s">
        <v>15581</v>
      </c>
      <c r="G491" t="s">
        <v>15582</v>
      </c>
      <c r="H491" t="s">
        <v>12804</v>
      </c>
      <c r="I491" t="s">
        <v>12805</v>
      </c>
      <c r="J491" t="s">
        <v>11047</v>
      </c>
      <c r="K491" t="str">
        <f>+_xlfn.XLOOKUP(Tabell1[[#This Row],[Regnr]],Tabell13[Regnr],Tabell13[Diagnose],"")</f>
        <v/>
      </c>
      <c r="L491" t="str">
        <f>+_xlfn.XLOOKUP(Tabell1[[#This Row],[Regnr]],Tabell3[Regnr],Tabell3[DiagnoseÅr],"")</f>
        <v/>
      </c>
    </row>
    <row r="492" spans="1:12" x14ac:dyDescent="0.25">
      <c r="A492" s="2">
        <v>45798</v>
      </c>
      <c r="B492" s="3">
        <v>0</v>
      </c>
      <c r="C492" t="s">
        <v>18695</v>
      </c>
      <c r="D492" t="s">
        <v>18696</v>
      </c>
      <c r="E492" t="s">
        <v>10</v>
      </c>
      <c r="F492" t="s">
        <v>15581</v>
      </c>
      <c r="G492" t="s">
        <v>15582</v>
      </c>
      <c r="H492" t="s">
        <v>12804</v>
      </c>
      <c r="I492" t="s">
        <v>12805</v>
      </c>
      <c r="J492" t="s">
        <v>11047</v>
      </c>
      <c r="K492" t="str">
        <f>+_xlfn.XLOOKUP(Tabell1[[#This Row],[Regnr]],Tabell13[Regnr],Tabell13[Diagnose],"")</f>
        <v/>
      </c>
      <c r="L492" t="str">
        <f>+_xlfn.XLOOKUP(Tabell1[[#This Row],[Regnr]],Tabell3[Regnr],Tabell3[DiagnoseÅr],"")</f>
        <v/>
      </c>
    </row>
    <row r="493" spans="1:12" x14ac:dyDescent="0.25">
      <c r="A493" s="2">
        <v>45798</v>
      </c>
      <c r="B493" s="3">
        <v>0</v>
      </c>
      <c r="C493" t="s">
        <v>18697</v>
      </c>
      <c r="D493" t="s">
        <v>18698</v>
      </c>
      <c r="E493" t="s">
        <v>10</v>
      </c>
      <c r="F493" t="s">
        <v>15581</v>
      </c>
      <c r="G493" t="s">
        <v>15582</v>
      </c>
      <c r="H493" t="s">
        <v>12804</v>
      </c>
      <c r="I493" t="s">
        <v>12805</v>
      </c>
      <c r="J493" t="s">
        <v>11047</v>
      </c>
      <c r="K493" t="str">
        <f>+_xlfn.XLOOKUP(Tabell1[[#This Row],[Regnr]],Tabell13[Regnr],Tabell13[Diagnose],"")</f>
        <v/>
      </c>
      <c r="L493" t="str">
        <f>+_xlfn.XLOOKUP(Tabell1[[#This Row],[Regnr]],Tabell3[Regnr],Tabell3[DiagnoseÅr],"")</f>
        <v/>
      </c>
    </row>
    <row r="494" spans="1:12" x14ac:dyDescent="0.25">
      <c r="A494" s="2">
        <v>45798</v>
      </c>
      <c r="B494" s="3">
        <v>0</v>
      </c>
      <c r="C494" t="s">
        <v>18699</v>
      </c>
      <c r="D494" t="s">
        <v>18700</v>
      </c>
      <c r="E494" t="s">
        <v>26</v>
      </c>
      <c r="F494" t="s">
        <v>15581</v>
      </c>
      <c r="G494" t="s">
        <v>15582</v>
      </c>
      <c r="H494" t="s">
        <v>12804</v>
      </c>
      <c r="I494" t="s">
        <v>12805</v>
      </c>
      <c r="J494" t="s">
        <v>11047</v>
      </c>
      <c r="K494" t="str">
        <f>+_xlfn.XLOOKUP(Tabell1[[#This Row],[Regnr]],Tabell13[Regnr],Tabell13[Diagnose],"")</f>
        <v/>
      </c>
      <c r="L494" t="str">
        <f>+_xlfn.XLOOKUP(Tabell1[[#This Row],[Regnr]],Tabell3[Regnr],Tabell3[DiagnoseÅr],"")</f>
        <v/>
      </c>
    </row>
    <row r="495" spans="1:12" x14ac:dyDescent="0.25">
      <c r="A495" s="2">
        <v>45798</v>
      </c>
      <c r="B495" s="3">
        <v>0</v>
      </c>
      <c r="C495" t="s">
        <v>18701</v>
      </c>
      <c r="D495" t="s">
        <v>18702</v>
      </c>
      <c r="E495" t="s">
        <v>10</v>
      </c>
      <c r="F495" t="s">
        <v>15581</v>
      </c>
      <c r="G495" t="s">
        <v>15582</v>
      </c>
      <c r="H495" t="s">
        <v>12804</v>
      </c>
      <c r="I495" t="s">
        <v>12805</v>
      </c>
      <c r="J495" t="s">
        <v>11047</v>
      </c>
      <c r="K495" t="str">
        <f>+_xlfn.XLOOKUP(Tabell1[[#This Row],[Regnr]],Tabell13[Regnr],Tabell13[Diagnose],"")</f>
        <v/>
      </c>
      <c r="L495" t="str">
        <f>+_xlfn.XLOOKUP(Tabell1[[#This Row],[Regnr]],Tabell3[Regnr],Tabell3[DiagnoseÅr],"")</f>
        <v/>
      </c>
    </row>
    <row r="496" spans="1:12" x14ac:dyDescent="0.25">
      <c r="A496" s="2">
        <v>45798</v>
      </c>
      <c r="B496" s="3">
        <v>0</v>
      </c>
      <c r="C496" t="s">
        <v>18703</v>
      </c>
      <c r="D496" t="s">
        <v>18704</v>
      </c>
      <c r="E496" t="s">
        <v>10</v>
      </c>
      <c r="F496" t="s">
        <v>15581</v>
      </c>
      <c r="G496" t="s">
        <v>15582</v>
      </c>
      <c r="H496" t="s">
        <v>12804</v>
      </c>
      <c r="I496" t="s">
        <v>12805</v>
      </c>
      <c r="J496" t="s">
        <v>11047</v>
      </c>
      <c r="K496" t="str">
        <f>+_xlfn.XLOOKUP(Tabell1[[#This Row],[Regnr]],Tabell13[Regnr],Tabell13[Diagnose],"")</f>
        <v/>
      </c>
      <c r="L496" t="str">
        <f>+_xlfn.XLOOKUP(Tabell1[[#This Row],[Regnr]],Tabell3[Regnr],Tabell3[DiagnoseÅr],"")</f>
        <v/>
      </c>
    </row>
    <row r="497" spans="1:12" x14ac:dyDescent="0.25">
      <c r="A497" s="2">
        <v>45798</v>
      </c>
      <c r="B497" s="3">
        <v>0</v>
      </c>
      <c r="C497" t="s">
        <v>18705</v>
      </c>
      <c r="D497" t="s">
        <v>18706</v>
      </c>
      <c r="E497" t="s">
        <v>26</v>
      </c>
      <c r="F497" t="s">
        <v>15581</v>
      </c>
      <c r="G497" t="s">
        <v>15582</v>
      </c>
      <c r="H497" t="s">
        <v>12804</v>
      </c>
      <c r="I497" t="s">
        <v>12805</v>
      </c>
      <c r="J497" t="s">
        <v>11047</v>
      </c>
      <c r="K497" t="str">
        <f>+_xlfn.XLOOKUP(Tabell1[[#This Row],[Regnr]],Tabell13[Regnr],Tabell13[Diagnose],"")</f>
        <v/>
      </c>
      <c r="L497" t="str">
        <f>+_xlfn.XLOOKUP(Tabell1[[#This Row],[Regnr]],Tabell3[Regnr],Tabell3[DiagnoseÅr],"")</f>
        <v/>
      </c>
    </row>
    <row r="498" spans="1:12" x14ac:dyDescent="0.25">
      <c r="A498" s="2">
        <v>45797</v>
      </c>
      <c r="C498" t="s">
        <v>18689</v>
      </c>
      <c r="D498" t="s">
        <v>18690</v>
      </c>
      <c r="E498" t="s">
        <v>10</v>
      </c>
      <c r="F498" t="s">
        <v>10721</v>
      </c>
      <c r="G498" t="s">
        <v>10722</v>
      </c>
      <c r="H498" t="s">
        <v>18691</v>
      </c>
      <c r="I498" t="s">
        <v>18692</v>
      </c>
      <c r="J498" t="s">
        <v>4071</v>
      </c>
      <c r="K498" t="str">
        <f>+_xlfn.XLOOKUP(Tabell1[[#This Row],[Regnr]],Tabell13[Regnr],Tabell13[Diagnose],"")</f>
        <v/>
      </c>
      <c r="L498" t="str">
        <f>+_xlfn.XLOOKUP(Tabell1[[#This Row],[Regnr]],Tabell3[Regnr],Tabell3[DiagnoseÅr],"")</f>
        <v/>
      </c>
    </row>
    <row r="499" spans="1:12" x14ac:dyDescent="0.25">
      <c r="A499" s="2">
        <v>45789</v>
      </c>
      <c r="B499" s="3">
        <v>0.1953125</v>
      </c>
      <c r="C499" t="s">
        <v>18679</v>
      </c>
      <c r="D499" t="s">
        <v>18680</v>
      </c>
      <c r="E499" t="s">
        <v>26</v>
      </c>
      <c r="F499" t="s">
        <v>15646</v>
      </c>
      <c r="G499" t="s">
        <v>15647</v>
      </c>
      <c r="H499" t="s">
        <v>11821</v>
      </c>
      <c r="I499" t="s">
        <v>11822</v>
      </c>
      <c r="J499" t="s">
        <v>4062</v>
      </c>
      <c r="K499" t="str">
        <f>+_xlfn.XLOOKUP(Tabell1[[#This Row],[Regnr]],Tabell13[Regnr],Tabell13[Diagnose],"")</f>
        <v/>
      </c>
      <c r="L499" t="str">
        <f>+_xlfn.XLOOKUP(Tabell1[[#This Row],[Regnr]],Tabell3[Regnr],Tabell3[DiagnoseÅr],"")</f>
        <v/>
      </c>
    </row>
    <row r="500" spans="1:12" x14ac:dyDescent="0.25">
      <c r="A500" s="2">
        <v>45789</v>
      </c>
      <c r="B500" s="3">
        <v>0.1953125</v>
      </c>
      <c r="C500" t="s">
        <v>18681</v>
      </c>
      <c r="D500" t="s">
        <v>18682</v>
      </c>
      <c r="E500" t="s">
        <v>10</v>
      </c>
      <c r="F500" t="s">
        <v>15646</v>
      </c>
      <c r="G500" t="s">
        <v>15647</v>
      </c>
      <c r="H500" t="s">
        <v>11821</v>
      </c>
      <c r="I500" t="s">
        <v>11822</v>
      </c>
      <c r="J500" t="s">
        <v>4062</v>
      </c>
      <c r="K500" t="str">
        <f>+_xlfn.XLOOKUP(Tabell1[[#This Row],[Regnr]],Tabell13[Regnr],Tabell13[Diagnose],"")</f>
        <v/>
      </c>
      <c r="L500" t="str">
        <f>+_xlfn.XLOOKUP(Tabell1[[#This Row],[Regnr]],Tabell3[Regnr],Tabell3[DiagnoseÅr],"")</f>
        <v/>
      </c>
    </row>
    <row r="501" spans="1:12" x14ac:dyDescent="0.25">
      <c r="A501" s="2">
        <v>45789</v>
      </c>
      <c r="B501" s="3">
        <v>0.1953125</v>
      </c>
      <c r="C501" t="s">
        <v>18683</v>
      </c>
      <c r="D501" t="s">
        <v>18684</v>
      </c>
      <c r="E501" t="s">
        <v>10</v>
      </c>
      <c r="F501" t="s">
        <v>15646</v>
      </c>
      <c r="G501" t="s">
        <v>15647</v>
      </c>
      <c r="H501" t="s">
        <v>11821</v>
      </c>
      <c r="I501" t="s">
        <v>11822</v>
      </c>
      <c r="J501" t="s">
        <v>4062</v>
      </c>
      <c r="K501" t="str">
        <f>+_xlfn.XLOOKUP(Tabell1[[#This Row],[Regnr]],Tabell13[Regnr],Tabell13[Diagnose],"")</f>
        <v/>
      </c>
      <c r="L501" t="str">
        <f>+_xlfn.XLOOKUP(Tabell1[[#This Row],[Regnr]],Tabell3[Regnr],Tabell3[DiagnoseÅr],"")</f>
        <v/>
      </c>
    </row>
    <row r="502" spans="1:12" x14ac:dyDescent="0.25">
      <c r="A502" s="2">
        <v>45789</v>
      </c>
      <c r="B502" s="3">
        <v>0.1953125</v>
      </c>
      <c r="C502" t="s">
        <v>18685</v>
      </c>
      <c r="D502" t="s">
        <v>18686</v>
      </c>
      <c r="E502" t="s">
        <v>10</v>
      </c>
      <c r="F502" t="s">
        <v>15646</v>
      </c>
      <c r="G502" t="s">
        <v>15647</v>
      </c>
      <c r="H502" t="s">
        <v>11821</v>
      </c>
      <c r="I502" t="s">
        <v>11822</v>
      </c>
      <c r="J502" t="s">
        <v>4062</v>
      </c>
      <c r="K502" t="str">
        <f>+_xlfn.XLOOKUP(Tabell1[[#This Row],[Regnr]],Tabell13[Regnr],Tabell13[Diagnose],"")</f>
        <v/>
      </c>
      <c r="L502" t="str">
        <f>+_xlfn.XLOOKUP(Tabell1[[#This Row],[Regnr]],Tabell3[Regnr],Tabell3[DiagnoseÅr],"")</f>
        <v/>
      </c>
    </row>
    <row r="503" spans="1:12" x14ac:dyDescent="0.25">
      <c r="A503" s="2">
        <v>45789</v>
      </c>
      <c r="B503" s="3">
        <v>0.1953125</v>
      </c>
      <c r="C503" t="s">
        <v>18687</v>
      </c>
      <c r="D503" t="s">
        <v>18688</v>
      </c>
      <c r="E503" t="s">
        <v>10</v>
      </c>
      <c r="F503" t="s">
        <v>15646</v>
      </c>
      <c r="G503" t="s">
        <v>15647</v>
      </c>
      <c r="H503" t="s">
        <v>11821</v>
      </c>
      <c r="I503" t="s">
        <v>11822</v>
      </c>
      <c r="J503" t="s">
        <v>4062</v>
      </c>
      <c r="K503" t="str">
        <f>+_xlfn.XLOOKUP(Tabell1[[#This Row],[Regnr]],Tabell13[Regnr],Tabell13[Diagnose],"")</f>
        <v/>
      </c>
      <c r="L503" t="str">
        <f>+_xlfn.XLOOKUP(Tabell1[[#This Row],[Regnr]],Tabell3[Regnr],Tabell3[DiagnoseÅr],"")</f>
        <v/>
      </c>
    </row>
    <row r="504" spans="1:12" x14ac:dyDescent="0.25">
      <c r="A504" s="2">
        <v>45785</v>
      </c>
      <c r="B504" s="3">
        <v>1.1749267578125</v>
      </c>
      <c r="C504" t="s">
        <v>18663</v>
      </c>
      <c r="D504" t="s">
        <v>18664</v>
      </c>
      <c r="E504" t="s">
        <v>10</v>
      </c>
      <c r="F504" t="s">
        <v>15238</v>
      </c>
      <c r="G504" t="s">
        <v>15239</v>
      </c>
      <c r="H504" t="s">
        <v>13304</v>
      </c>
      <c r="I504" t="s">
        <v>13305</v>
      </c>
      <c r="J504" t="s">
        <v>13303</v>
      </c>
      <c r="K504" t="str">
        <f>+_xlfn.XLOOKUP(Tabell1[[#This Row],[Regnr]],Tabell13[Regnr],Tabell13[Diagnose],"")</f>
        <v/>
      </c>
      <c r="L504" t="str">
        <f>+_xlfn.XLOOKUP(Tabell1[[#This Row],[Regnr]],Tabell3[Regnr],Tabell3[DiagnoseÅr],"")</f>
        <v/>
      </c>
    </row>
    <row r="505" spans="1:12" x14ac:dyDescent="0.25">
      <c r="A505" s="2">
        <v>45785</v>
      </c>
      <c r="B505" s="3">
        <v>1.1749267578125</v>
      </c>
      <c r="C505" t="s">
        <v>18665</v>
      </c>
      <c r="D505" t="s">
        <v>18666</v>
      </c>
      <c r="E505" t="s">
        <v>10</v>
      </c>
      <c r="F505" t="s">
        <v>15238</v>
      </c>
      <c r="G505" t="s">
        <v>15239</v>
      </c>
      <c r="H505" t="s">
        <v>13304</v>
      </c>
      <c r="I505" t="s">
        <v>13305</v>
      </c>
      <c r="J505" t="s">
        <v>13303</v>
      </c>
      <c r="K505" t="str">
        <f>+_xlfn.XLOOKUP(Tabell1[[#This Row],[Regnr]],Tabell13[Regnr],Tabell13[Diagnose],"")</f>
        <v/>
      </c>
      <c r="L505" t="str">
        <f>+_xlfn.XLOOKUP(Tabell1[[#This Row],[Regnr]],Tabell3[Regnr],Tabell3[DiagnoseÅr],"")</f>
        <v/>
      </c>
    </row>
    <row r="506" spans="1:12" x14ac:dyDescent="0.25">
      <c r="A506" s="2">
        <v>45785</v>
      </c>
      <c r="B506" s="3">
        <v>1.1749267578125</v>
      </c>
      <c r="C506" t="s">
        <v>18667</v>
      </c>
      <c r="D506" t="s">
        <v>18668</v>
      </c>
      <c r="E506" t="s">
        <v>10</v>
      </c>
      <c r="F506" t="s">
        <v>15238</v>
      </c>
      <c r="G506" t="s">
        <v>15239</v>
      </c>
      <c r="H506" t="s">
        <v>13304</v>
      </c>
      <c r="I506" t="s">
        <v>13305</v>
      </c>
      <c r="J506" t="s">
        <v>13303</v>
      </c>
      <c r="K506" t="str">
        <f>+_xlfn.XLOOKUP(Tabell1[[#This Row],[Regnr]],Tabell13[Regnr],Tabell13[Diagnose],"")</f>
        <v/>
      </c>
      <c r="L506" t="str">
        <f>+_xlfn.XLOOKUP(Tabell1[[#This Row],[Regnr]],Tabell3[Regnr],Tabell3[DiagnoseÅr],"")</f>
        <v/>
      </c>
    </row>
    <row r="507" spans="1:12" x14ac:dyDescent="0.25">
      <c r="A507" s="2">
        <v>45785</v>
      </c>
      <c r="B507" s="3">
        <v>1.1749267578125</v>
      </c>
      <c r="C507" t="s">
        <v>18669</v>
      </c>
      <c r="D507" t="s">
        <v>18670</v>
      </c>
      <c r="E507" t="s">
        <v>10</v>
      </c>
      <c r="F507" t="s">
        <v>15238</v>
      </c>
      <c r="G507" t="s">
        <v>15239</v>
      </c>
      <c r="H507" t="s">
        <v>13304</v>
      </c>
      <c r="I507" t="s">
        <v>13305</v>
      </c>
      <c r="J507" t="s">
        <v>13303</v>
      </c>
      <c r="K507" t="str">
        <f>+_xlfn.XLOOKUP(Tabell1[[#This Row],[Regnr]],Tabell13[Regnr],Tabell13[Diagnose],"")</f>
        <v/>
      </c>
      <c r="L507" t="str">
        <f>+_xlfn.XLOOKUP(Tabell1[[#This Row],[Regnr]],Tabell3[Regnr],Tabell3[DiagnoseÅr],"")</f>
        <v/>
      </c>
    </row>
    <row r="508" spans="1:12" x14ac:dyDescent="0.25">
      <c r="A508" s="2">
        <v>45785</v>
      </c>
      <c r="B508" s="3">
        <v>1.1749267578125</v>
      </c>
      <c r="C508" t="s">
        <v>18671</v>
      </c>
      <c r="D508" t="s">
        <v>18672</v>
      </c>
      <c r="E508" t="s">
        <v>26</v>
      </c>
      <c r="F508" t="s">
        <v>15238</v>
      </c>
      <c r="G508" t="s">
        <v>15239</v>
      </c>
      <c r="H508" t="s">
        <v>13304</v>
      </c>
      <c r="I508" t="s">
        <v>13305</v>
      </c>
      <c r="J508" t="s">
        <v>13303</v>
      </c>
      <c r="K508" t="str">
        <f>+_xlfn.XLOOKUP(Tabell1[[#This Row],[Regnr]],Tabell13[Regnr],Tabell13[Diagnose],"")</f>
        <v/>
      </c>
      <c r="L508" t="str">
        <f>+_xlfn.XLOOKUP(Tabell1[[#This Row],[Regnr]],Tabell3[Regnr],Tabell3[DiagnoseÅr],"")</f>
        <v/>
      </c>
    </row>
    <row r="509" spans="1:12" x14ac:dyDescent="0.25">
      <c r="A509" s="2">
        <v>45785</v>
      </c>
      <c r="B509" s="3">
        <v>1.1749267578125</v>
      </c>
      <c r="C509" t="s">
        <v>18673</v>
      </c>
      <c r="D509" t="s">
        <v>18674</v>
      </c>
      <c r="E509" t="s">
        <v>26</v>
      </c>
      <c r="F509" t="s">
        <v>15238</v>
      </c>
      <c r="G509" t="s">
        <v>15239</v>
      </c>
      <c r="H509" t="s">
        <v>13304</v>
      </c>
      <c r="I509" t="s">
        <v>13305</v>
      </c>
      <c r="J509" t="s">
        <v>13303</v>
      </c>
      <c r="K509" t="str">
        <f>+_xlfn.XLOOKUP(Tabell1[[#This Row],[Regnr]],Tabell13[Regnr],Tabell13[Diagnose],"")</f>
        <v/>
      </c>
      <c r="L509" t="str">
        <f>+_xlfn.XLOOKUP(Tabell1[[#This Row],[Regnr]],Tabell3[Regnr],Tabell3[DiagnoseÅr],"")</f>
        <v/>
      </c>
    </row>
    <row r="510" spans="1:12" x14ac:dyDescent="0.25">
      <c r="A510" s="2">
        <v>45785</v>
      </c>
      <c r="B510" s="3">
        <v>1.1749267578125</v>
      </c>
      <c r="C510" t="s">
        <v>18675</v>
      </c>
      <c r="D510" t="s">
        <v>18676</v>
      </c>
      <c r="E510" t="s">
        <v>26</v>
      </c>
      <c r="F510" t="s">
        <v>15238</v>
      </c>
      <c r="G510" t="s">
        <v>15239</v>
      </c>
      <c r="H510" t="s">
        <v>13304</v>
      </c>
      <c r="I510" t="s">
        <v>13305</v>
      </c>
      <c r="J510" t="s">
        <v>13303</v>
      </c>
      <c r="K510" t="str">
        <f>+_xlfn.XLOOKUP(Tabell1[[#This Row],[Regnr]],Tabell13[Regnr],Tabell13[Diagnose],"")</f>
        <v/>
      </c>
      <c r="L510" t="str">
        <f>+_xlfn.XLOOKUP(Tabell1[[#This Row],[Regnr]],Tabell3[Regnr],Tabell3[DiagnoseÅr],"")</f>
        <v/>
      </c>
    </row>
    <row r="511" spans="1:12" x14ac:dyDescent="0.25">
      <c r="A511" s="2">
        <v>45785</v>
      </c>
      <c r="B511" s="3">
        <v>1.1749267578125</v>
      </c>
      <c r="C511" t="s">
        <v>18677</v>
      </c>
      <c r="D511" t="s">
        <v>18678</v>
      </c>
      <c r="E511" t="s">
        <v>10</v>
      </c>
      <c r="F511" t="s">
        <v>15238</v>
      </c>
      <c r="G511" t="s">
        <v>15239</v>
      </c>
      <c r="H511" t="s">
        <v>13304</v>
      </c>
      <c r="I511" t="s">
        <v>13305</v>
      </c>
      <c r="J511" t="s">
        <v>13303</v>
      </c>
      <c r="K511" t="str">
        <f>+_xlfn.XLOOKUP(Tabell1[[#This Row],[Regnr]],Tabell13[Regnr],Tabell13[Diagnose],"")</f>
        <v/>
      </c>
      <c r="L511" t="str">
        <f>+_xlfn.XLOOKUP(Tabell1[[#This Row],[Regnr]],Tabell3[Regnr],Tabell3[DiagnoseÅr],"")</f>
        <v/>
      </c>
    </row>
    <row r="512" spans="1:12" x14ac:dyDescent="0.25">
      <c r="A512" s="2">
        <v>45782</v>
      </c>
      <c r="B512" s="3">
        <v>0</v>
      </c>
      <c r="C512" t="s">
        <v>18660</v>
      </c>
      <c r="D512" t="s">
        <v>18661</v>
      </c>
      <c r="E512" t="s">
        <v>26</v>
      </c>
      <c r="F512" t="s">
        <v>10776</v>
      </c>
      <c r="G512" t="s">
        <v>10777</v>
      </c>
      <c r="H512" t="s">
        <v>13395</v>
      </c>
      <c r="I512" t="s">
        <v>13396</v>
      </c>
      <c r="J512" t="s">
        <v>18662</v>
      </c>
      <c r="K512" t="str">
        <f>+_xlfn.XLOOKUP(Tabell1[[#This Row],[Regnr]],Tabell13[Regnr],Tabell13[Diagnose],"")</f>
        <v/>
      </c>
      <c r="L512" t="str">
        <f>+_xlfn.XLOOKUP(Tabell1[[#This Row],[Regnr]],Tabell3[Regnr],Tabell3[DiagnoseÅr],"")</f>
        <v/>
      </c>
    </row>
    <row r="513" spans="1:12" x14ac:dyDescent="0.25">
      <c r="A513" s="2">
        <v>45780</v>
      </c>
      <c r="B513" s="3">
        <v>0.9765625</v>
      </c>
      <c r="C513" t="s">
        <v>18652</v>
      </c>
      <c r="D513" t="s">
        <v>18653</v>
      </c>
      <c r="E513" t="s">
        <v>26</v>
      </c>
      <c r="F513" t="s">
        <v>14112</v>
      </c>
      <c r="G513" t="s">
        <v>14113</v>
      </c>
      <c r="H513" t="s">
        <v>10449</v>
      </c>
      <c r="I513" t="s">
        <v>10450</v>
      </c>
      <c r="J513" t="s">
        <v>9903</v>
      </c>
      <c r="K513" t="str">
        <f>+_xlfn.XLOOKUP(Tabell1[[#This Row],[Regnr]],Tabell13[Regnr],Tabell13[Diagnose],"")</f>
        <v/>
      </c>
      <c r="L513" t="str">
        <f>+_xlfn.XLOOKUP(Tabell1[[#This Row],[Regnr]],Tabell3[Regnr],Tabell3[DiagnoseÅr],"")</f>
        <v/>
      </c>
    </row>
    <row r="514" spans="1:12" x14ac:dyDescent="0.25">
      <c r="A514" s="2">
        <v>45780</v>
      </c>
      <c r="B514" s="3">
        <v>0.9765625</v>
      </c>
      <c r="C514" t="s">
        <v>18654</v>
      </c>
      <c r="D514" t="s">
        <v>18655</v>
      </c>
      <c r="E514" t="s">
        <v>10</v>
      </c>
      <c r="F514" t="s">
        <v>14112</v>
      </c>
      <c r="G514" t="s">
        <v>14113</v>
      </c>
      <c r="H514" t="s">
        <v>10449</v>
      </c>
      <c r="I514" t="s">
        <v>10450</v>
      </c>
      <c r="J514" t="s">
        <v>9903</v>
      </c>
      <c r="K514" t="str">
        <f>+_xlfn.XLOOKUP(Tabell1[[#This Row],[Regnr]],Tabell13[Regnr],Tabell13[Diagnose],"")</f>
        <v/>
      </c>
      <c r="L514" t="str">
        <f>+_xlfn.XLOOKUP(Tabell1[[#This Row],[Regnr]],Tabell3[Regnr],Tabell3[DiagnoseÅr],"")</f>
        <v/>
      </c>
    </row>
    <row r="515" spans="1:12" x14ac:dyDescent="0.25">
      <c r="A515" s="2">
        <v>45780</v>
      </c>
      <c r="B515" s="3">
        <v>0.9765625</v>
      </c>
      <c r="C515" t="s">
        <v>18656</v>
      </c>
      <c r="D515" t="s">
        <v>18657</v>
      </c>
      <c r="E515" t="s">
        <v>26</v>
      </c>
      <c r="F515" t="s">
        <v>14112</v>
      </c>
      <c r="G515" t="s">
        <v>14113</v>
      </c>
      <c r="H515" t="s">
        <v>10449</v>
      </c>
      <c r="I515" t="s">
        <v>10450</v>
      </c>
      <c r="J515" t="s">
        <v>9903</v>
      </c>
      <c r="K515" t="str">
        <f>+_xlfn.XLOOKUP(Tabell1[[#This Row],[Regnr]],Tabell13[Regnr],Tabell13[Diagnose],"")</f>
        <v/>
      </c>
      <c r="L515" t="str">
        <f>+_xlfn.XLOOKUP(Tabell1[[#This Row],[Regnr]],Tabell3[Regnr],Tabell3[DiagnoseÅr],"")</f>
        <v/>
      </c>
    </row>
    <row r="516" spans="1:12" x14ac:dyDescent="0.25">
      <c r="A516" s="2">
        <v>45780</v>
      </c>
      <c r="B516" s="3">
        <v>0.9765625</v>
      </c>
      <c r="C516" t="s">
        <v>18658</v>
      </c>
      <c r="D516" t="s">
        <v>18659</v>
      </c>
      <c r="E516" t="s">
        <v>26</v>
      </c>
      <c r="F516" t="s">
        <v>14112</v>
      </c>
      <c r="G516" t="s">
        <v>14113</v>
      </c>
      <c r="H516" t="s">
        <v>10449</v>
      </c>
      <c r="I516" t="s">
        <v>10450</v>
      </c>
      <c r="J516" t="s">
        <v>9903</v>
      </c>
      <c r="K516" t="str">
        <f>+_xlfn.XLOOKUP(Tabell1[[#This Row],[Regnr]],Tabell13[Regnr],Tabell13[Diagnose],"")</f>
        <v/>
      </c>
      <c r="L516" t="str">
        <f>+_xlfn.XLOOKUP(Tabell1[[#This Row],[Regnr]],Tabell3[Regnr],Tabell3[DiagnoseÅr],"")</f>
        <v/>
      </c>
    </row>
    <row r="517" spans="1:12" x14ac:dyDescent="0.25">
      <c r="A517" s="2">
        <v>45778</v>
      </c>
      <c r="B517" s="3">
        <v>0</v>
      </c>
      <c r="C517" t="s">
        <v>18638</v>
      </c>
      <c r="D517" t="s">
        <v>18639</v>
      </c>
      <c r="E517" t="s">
        <v>10</v>
      </c>
      <c r="F517" t="s">
        <v>15585</v>
      </c>
      <c r="G517" t="s">
        <v>15586</v>
      </c>
      <c r="H517" t="s">
        <v>13367</v>
      </c>
      <c r="I517" t="s">
        <v>13368</v>
      </c>
      <c r="J517" t="s">
        <v>17078</v>
      </c>
      <c r="K517" t="str">
        <f>+_xlfn.XLOOKUP(Tabell1[[#This Row],[Regnr]],Tabell13[Regnr],Tabell13[Diagnose],"")</f>
        <v/>
      </c>
      <c r="L517" t="str">
        <f>+_xlfn.XLOOKUP(Tabell1[[#This Row],[Regnr]],Tabell3[Regnr],Tabell3[DiagnoseÅr],"")</f>
        <v/>
      </c>
    </row>
    <row r="518" spans="1:12" x14ac:dyDescent="0.25">
      <c r="A518" s="2">
        <v>45778</v>
      </c>
      <c r="B518" s="3">
        <v>0</v>
      </c>
      <c r="C518" t="s">
        <v>18640</v>
      </c>
      <c r="D518" t="s">
        <v>18641</v>
      </c>
      <c r="E518" t="s">
        <v>26</v>
      </c>
      <c r="F518" t="s">
        <v>15585</v>
      </c>
      <c r="G518" t="s">
        <v>15586</v>
      </c>
      <c r="H518" t="s">
        <v>13367</v>
      </c>
      <c r="I518" t="s">
        <v>13368</v>
      </c>
      <c r="J518" t="s">
        <v>17078</v>
      </c>
      <c r="K518" t="str">
        <f>+_xlfn.XLOOKUP(Tabell1[[#This Row],[Regnr]],Tabell13[Regnr],Tabell13[Diagnose],"")</f>
        <v/>
      </c>
      <c r="L518" t="str">
        <f>+_xlfn.XLOOKUP(Tabell1[[#This Row],[Regnr]],Tabell3[Regnr],Tabell3[DiagnoseÅr],"")</f>
        <v/>
      </c>
    </row>
    <row r="519" spans="1:12" x14ac:dyDescent="0.25">
      <c r="A519" s="2">
        <v>45778</v>
      </c>
      <c r="B519" s="3">
        <v>0</v>
      </c>
      <c r="C519" t="s">
        <v>18642</v>
      </c>
      <c r="D519" t="s">
        <v>18643</v>
      </c>
      <c r="E519" t="s">
        <v>26</v>
      </c>
      <c r="F519" t="s">
        <v>15585</v>
      </c>
      <c r="G519" t="s">
        <v>15586</v>
      </c>
      <c r="H519" t="s">
        <v>13367</v>
      </c>
      <c r="I519" t="s">
        <v>13368</v>
      </c>
      <c r="J519" t="s">
        <v>17078</v>
      </c>
      <c r="K519" t="str">
        <f>+_xlfn.XLOOKUP(Tabell1[[#This Row],[Regnr]],Tabell13[Regnr],Tabell13[Diagnose],"")</f>
        <v>A</v>
      </c>
      <c r="L519" t="str">
        <f>+_xlfn.XLOOKUP(Tabell1[[#This Row],[Regnr]],Tabell3[Regnr],Tabell3[DiagnoseÅr],"")</f>
        <v/>
      </c>
    </row>
    <row r="520" spans="1:12" x14ac:dyDescent="0.25">
      <c r="A520" s="2">
        <v>45778</v>
      </c>
      <c r="B520" s="3">
        <v>0</v>
      </c>
      <c r="C520" t="s">
        <v>18644</v>
      </c>
      <c r="D520" t="s">
        <v>18645</v>
      </c>
      <c r="E520" t="s">
        <v>26</v>
      </c>
      <c r="F520" t="s">
        <v>15585</v>
      </c>
      <c r="G520" t="s">
        <v>15586</v>
      </c>
      <c r="H520" t="s">
        <v>13367</v>
      </c>
      <c r="I520" t="s">
        <v>13368</v>
      </c>
      <c r="J520" t="s">
        <v>17078</v>
      </c>
      <c r="K520" t="str">
        <f>+_xlfn.XLOOKUP(Tabell1[[#This Row],[Regnr]],Tabell13[Regnr],Tabell13[Diagnose],"")</f>
        <v/>
      </c>
      <c r="L520" t="str">
        <f>+_xlfn.XLOOKUP(Tabell1[[#This Row],[Regnr]],Tabell3[Regnr],Tabell3[DiagnoseÅr],"")</f>
        <v/>
      </c>
    </row>
    <row r="521" spans="1:12" x14ac:dyDescent="0.25">
      <c r="A521" s="2">
        <v>45778</v>
      </c>
      <c r="B521" s="3">
        <v>0</v>
      </c>
      <c r="C521" t="s">
        <v>18646</v>
      </c>
      <c r="D521" t="s">
        <v>18647</v>
      </c>
      <c r="E521" t="s">
        <v>10</v>
      </c>
      <c r="F521" t="s">
        <v>15585</v>
      </c>
      <c r="G521" t="s">
        <v>15586</v>
      </c>
      <c r="H521" t="s">
        <v>13367</v>
      </c>
      <c r="I521" t="s">
        <v>13368</v>
      </c>
      <c r="J521" t="s">
        <v>17078</v>
      </c>
      <c r="K521" t="str">
        <f>+_xlfn.XLOOKUP(Tabell1[[#This Row],[Regnr]],Tabell13[Regnr],Tabell13[Diagnose],"")</f>
        <v/>
      </c>
      <c r="L521" t="str">
        <f>+_xlfn.XLOOKUP(Tabell1[[#This Row],[Regnr]],Tabell3[Regnr],Tabell3[DiagnoseÅr],"")</f>
        <v/>
      </c>
    </row>
    <row r="522" spans="1:12" x14ac:dyDescent="0.25">
      <c r="A522" s="2">
        <v>45778</v>
      </c>
      <c r="B522" s="3">
        <v>0</v>
      </c>
      <c r="C522" t="s">
        <v>18648</v>
      </c>
      <c r="D522" t="s">
        <v>18649</v>
      </c>
      <c r="E522" t="s">
        <v>10</v>
      </c>
      <c r="F522" t="s">
        <v>15585</v>
      </c>
      <c r="G522" t="s">
        <v>15586</v>
      </c>
      <c r="H522" t="s">
        <v>13367</v>
      </c>
      <c r="I522" t="s">
        <v>13368</v>
      </c>
      <c r="J522" t="s">
        <v>17078</v>
      </c>
      <c r="K522" t="str">
        <f>+_xlfn.XLOOKUP(Tabell1[[#This Row],[Regnr]],Tabell13[Regnr],Tabell13[Diagnose],"")</f>
        <v/>
      </c>
      <c r="L522" t="str">
        <f>+_xlfn.XLOOKUP(Tabell1[[#This Row],[Regnr]],Tabell3[Regnr],Tabell3[DiagnoseÅr],"")</f>
        <v/>
      </c>
    </row>
    <row r="523" spans="1:12" x14ac:dyDescent="0.25">
      <c r="A523" s="2">
        <v>45778</v>
      </c>
      <c r="B523" s="3">
        <v>0</v>
      </c>
      <c r="C523" t="s">
        <v>18650</v>
      </c>
      <c r="D523" t="s">
        <v>18651</v>
      </c>
      <c r="E523" t="s">
        <v>26</v>
      </c>
      <c r="F523" t="s">
        <v>15585</v>
      </c>
      <c r="G523" t="s">
        <v>15586</v>
      </c>
      <c r="H523" t="s">
        <v>13367</v>
      </c>
      <c r="I523" t="s">
        <v>13368</v>
      </c>
      <c r="J523" t="s">
        <v>17078</v>
      </c>
      <c r="K523" t="str">
        <f>+_xlfn.XLOOKUP(Tabell1[[#This Row],[Regnr]],Tabell13[Regnr],Tabell13[Diagnose],"")</f>
        <v/>
      </c>
      <c r="L523" t="str">
        <f>+_xlfn.XLOOKUP(Tabell1[[#This Row],[Regnr]],Tabell3[Regnr],Tabell3[DiagnoseÅr],"")</f>
        <v/>
      </c>
    </row>
    <row r="524" spans="1:12" x14ac:dyDescent="0.25">
      <c r="A524" s="2">
        <v>45777</v>
      </c>
      <c r="B524" s="3">
        <v>0</v>
      </c>
      <c r="C524" t="s">
        <v>18614</v>
      </c>
      <c r="D524" t="s">
        <v>18615</v>
      </c>
      <c r="E524" t="s">
        <v>26</v>
      </c>
      <c r="F524" t="s">
        <v>11349</v>
      </c>
      <c r="G524" t="s">
        <v>11350</v>
      </c>
      <c r="H524" t="s">
        <v>9681</v>
      </c>
      <c r="I524" t="s">
        <v>9682</v>
      </c>
      <c r="J524" t="s">
        <v>18616</v>
      </c>
      <c r="K524" t="str">
        <f>+_xlfn.XLOOKUP(Tabell1[[#This Row],[Regnr]],Tabell13[Regnr],Tabell13[Diagnose],"")</f>
        <v/>
      </c>
      <c r="L524" t="str">
        <f>+_xlfn.XLOOKUP(Tabell1[[#This Row],[Regnr]],Tabell3[Regnr],Tabell3[DiagnoseÅr],"")</f>
        <v/>
      </c>
    </row>
    <row r="525" spans="1:12" x14ac:dyDescent="0.25">
      <c r="A525" s="2">
        <v>45777</v>
      </c>
      <c r="B525" s="3">
        <v>0</v>
      </c>
      <c r="C525" t="s">
        <v>18617</v>
      </c>
      <c r="D525" t="s">
        <v>18618</v>
      </c>
      <c r="E525" t="s">
        <v>10</v>
      </c>
      <c r="F525" t="s">
        <v>11349</v>
      </c>
      <c r="G525" t="s">
        <v>11350</v>
      </c>
      <c r="H525" t="s">
        <v>9681</v>
      </c>
      <c r="I525" t="s">
        <v>9682</v>
      </c>
      <c r="J525" t="s">
        <v>18616</v>
      </c>
      <c r="K525" t="str">
        <f>+_xlfn.XLOOKUP(Tabell1[[#This Row],[Regnr]],Tabell13[Regnr],Tabell13[Diagnose],"")</f>
        <v/>
      </c>
      <c r="L525" t="str">
        <f>+_xlfn.XLOOKUP(Tabell1[[#This Row],[Regnr]],Tabell3[Regnr],Tabell3[DiagnoseÅr],"")</f>
        <v/>
      </c>
    </row>
    <row r="526" spans="1:12" x14ac:dyDescent="0.25">
      <c r="A526" s="2">
        <v>45777</v>
      </c>
      <c r="B526" s="3">
        <v>0</v>
      </c>
      <c r="C526" t="s">
        <v>18619</v>
      </c>
      <c r="D526" t="s">
        <v>18620</v>
      </c>
      <c r="E526" t="s">
        <v>10</v>
      </c>
      <c r="F526" t="s">
        <v>11349</v>
      </c>
      <c r="G526" t="s">
        <v>11350</v>
      </c>
      <c r="H526" t="s">
        <v>9681</v>
      </c>
      <c r="I526" t="s">
        <v>9682</v>
      </c>
      <c r="J526" t="s">
        <v>18616</v>
      </c>
      <c r="K526" t="str">
        <f>+_xlfn.XLOOKUP(Tabell1[[#This Row],[Regnr]],Tabell13[Regnr],Tabell13[Diagnose],"")</f>
        <v/>
      </c>
      <c r="L526" t="str">
        <f>+_xlfn.XLOOKUP(Tabell1[[#This Row],[Regnr]],Tabell3[Regnr],Tabell3[DiagnoseÅr],"")</f>
        <v/>
      </c>
    </row>
    <row r="527" spans="1:12" x14ac:dyDescent="0.25">
      <c r="A527" s="2">
        <v>45777</v>
      </c>
      <c r="B527" s="3">
        <v>0</v>
      </c>
      <c r="C527" t="s">
        <v>18621</v>
      </c>
      <c r="D527" t="s">
        <v>18622</v>
      </c>
      <c r="E527" t="s">
        <v>10</v>
      </c>
      <c r="F527" t="s">
        <v>11349</v>
      </c>
      <c r="G527" t="s">
        <v>11350</v>
      </c>
      <c r="H527" t="s">
        <v>9681</v>
      </c>
      <c r="I527" t="s">
        <v>9682</v>
      </c>
      <c r="J527" t="s">
        <v>18616</v>
      </c>
      <c r="K527" t="str">
        <f>+_xlfn.XLOOKUP(Tabell1[[#This Row],[Regnr]],Tabell13[Regnr],Tabell13[Diagnose],"")</f>
        <v/>
      </c>
      <c r="L527" t="str">
        <f>+_xlfn.XLOOKUP(Tabell1[[#This Row],[Regnr]],Tabell3[Regnr],Tabell3[DiagnoseÅr],"")</f>
        <v/>
      </c>
    </row>
    <row r="528" spans="1:12" x14ac:dyDescent="0.25">
      <c r="A528" s="2">
        <v>45777</v>
      </c>
      <c r="B528" s="3">
        <v>0</v>
      </c>
      <c r="C528" t="s">
        <v>18623</v>
      </c>
      <c r="D528" t="s">
        <v>18624</v>
      </c>
      <c r="E528" t="s">
        <v>10</v>
      </c>
      <c r="F528" t="s">
        <v>11349</v>
      </c>
      <c r="G528" t="s">
        <v>11350</v>
      </c>
      <c r="H528" t="s">
        <v>9681</v>
      </c>
      <c r="I528" t="s">
        <v>9682</v>
      </c>
      <c r="J528" t="s">
        <v>18616</v>
      </c>
      <c r="K528" t="str">
        <f>+_xlfn.XLOOKUP(Tabell1[[#This Row],[Regnr]],Tabell13[Regnr],Tabell13[Diagnose],"")</f>
        <v>B</v>
      </c>
      <c r="L528" t="str">
        <f>+_xlfn.XLOOKUP(Tabell1[[#This Row],[Regnr]],Tabell3[Regnr],Tabell3[DiagnoseÅr],"")</f>
        <v/>
      </c>
    </row>
    <row r="529" spans="1:12" x14ac:dyDescent="0.25">
      <c r="A529" s="2">
        <v>45777</v>
      </c>
      <c r="B529" s="3">
        <v>0</v>
      </c>
      <c r="C529" t="s">
        <v>18625</v>
      </c>
      <c r="D529" t="s">
        <v>18626</v>
      </c>
      <c r="E529" t="s">
        <v>10</v>
      </c>
      <c r="F529" t="s">
        <v>11349</v>
      </c>
      <c r="G529" t="s">
        <v>11350</v>
      </c>
      <c r="H529" t="s">
        <v>9681</v>
      </c>
      <c r="I529" t="s">
        <v>9682</v>
      </c>
      <c r="J529" t="s">
        <v>18616</v>
      </c>
      <c r="K529" t="str">
        <f>+_xlfn.XLOOKUP(Tabell1[[#This Row],[Regnr]],Tabell13[Regnr],Tabell13[Diagnose],"")</f>
        <v/>
      </c>
      <c r="L529" t="str">
        <f>+_xlfn.XLOOKUP(Tabell1[[#This Row],[Regnr]],Tabell3[Regnr],Tabell3[DiagnoseÅr],"")</f>
        <v/>
      </c>
    </row>
    <row r="530" spans="1:12" x14ac:dyDescent="0.25">
      <c r="A530" s="2">
        <v>45777</v>
      </c>
      <c r="B530" s="3">
        <v>0</v>
      </c>
      <c r="C530" t="s">
        <v>18627</v>
      </c>
      <c r="D530" t="s">
        <v>18628</v>
      </c>
      <c r="E530" t="s">
        <v>26</v>
      </c>
      <c r="F530" t="s">
        <v>11349</v>
      </c>
      <c r="G530" t="s">
        <v>11350</v>
      </c>
      <c r="H530" t="s">
        <v>9681</v>
      </c>
      <c r="I530" t="s">
        <v>9682</v>
      </c>
      <c r="J530" t="s">
        <v>18616</v>
      </c>
      <c r="K530" t="str">
        <f>+_xlfn.XLOOKUP(Tabell1[[#This Row],[Regnr]],Tabell13[Regnr],Tabell13[Diagnose],"")</f>
        <v/>
      </c>
      <c r="L530" t="str">
        <f>+_xlfn.XLOOKUP(Tabell1[[#This Row],[Regnr]],Tabell3[Regnr],Tabell3[DiagnoseÅr],"")</f>
        <v/>
      </c>
    </row>
    <row r="531" spans="1:12" x14ac:dyDescent="0.25">
      <c r="A531" s="2">
        <v>45777</v>
      </c>
      <c r="B531" s="3">
        <v>0</v>
      </c>
      <c r="C531" t="s">
        <v>18629</v>
      </c>
      <c r="D531" t="s">
        <v>18630</v>
      </c>
      <c r="E531" t="s">
        <v>10</v>
      </c>
      <c r="F531" t="s">
        <v>11195</v>
      </c>
      <c r="G531" t="s">
        <v>11196</v>
      </c>
      <c r="H531" t="s">
        <v>12537</v>
      </c>
      <c r="I531" t="s">
        <v>12538</v>
      </c>
      <c r="J531" t="s">
        <v>18631</v>
      </c>
      <c r="K531" t="str">
        <f>+_xlfn.XLOOKUP(Tabell1[[#This Row],[Regnr]],Tabell13[Regnr],Tabell13[Diagnose],"")</f>
        <v/>
      </c>
      <c r="L531" t="str">
        <f>+_xlfn.XLOOKUP(Tabell1[[#This Row],[Regnr]],Tabell3[Regnr],Tabell3[DiagnoseÅr],"")</f>
        <v/>
      </c>
    </row>
    <row r="532" spans="1:12" x14ac:dyDescent="0.25">
      <c r="A532" s="2">
        <v>45777</v>
      </c>
      <c r="B532" s="3">
        <v>0</v>
      </c>
      <c r="C532" t="s">
        <v>18632</v>
      </c>
      <c r="D532" t="s">
        <v>18633</v>
      </c>
      <c r="E532" t="s">
        <v>26</v>
      </c>
      <c r="F532" t="s">
        <v>11195</v>
      </c>
      <c r="G532" t="s">
        <v>11196</v>
      </c>
      <c r="H532" t="s">
        <v>12537</v>
      </c>
      <c r="I532" t="s">
        <v>12538</v>
      </c>
      <c r="J532" t="s">
        <v>18631</v>
      </c>
      <c r="K532" t="str">
        <f>+_xlfn.XLOOKUP(Tabell1[[#This Row],[Regnr]],Tabell13[Regnr],Tabell13[Diagnose],"")</f>
        <v/>
      </c>
      <c r="L532" t="str">
        <f>+_xlfn.XLOOKUP(Tabell1[[#This Row],[Regnr]],Tabell3[Regnr],Tabell3[DiagnoseÅr],"")</f>
        <v/>
      </c>
    </row>
    <row r="533" spans="1:12" x14ac:dyDescent="0.25">
      <c r="A533" s="2">
        <v>45777</v>
      </c>
      <c r="B533" s="3">
        <v>0</v>
      </c>
      <c r="C533" t="s">
        <v>18634</v>
      </c>
      <c r="D533" t="s">
        <v>18635</v>
      </c>
      <c r="E533" t="s">
        <v>26</v>
      </c>
      <c r="F533" t="s">
        <v>11195</v>
      </c>
      <c r="G533" t="s">
        <v>11196</v>
      </c>
      <c r="H533" t="s">
        <v>12537</v>
      </c>
      <c r="I533" t="s">
        <v>12538</v>
      </c>
      <c r="J533" t="s">
        <v>18631</v>
      </c>
      <c r="K533" t="str">
        <f>+_xlfn.XLOOKUP(Tabell1[[#This Row],[Regnr]],Tabell13[Regnr],Tabell13[Diagnose],"")</f>
        <v/>
      </c>
      <c r="L533" t="str">
        <f>+_xlfn.XLOOKUP(Tabell1[[#This Row],[Regnr]],Tabell3[Regnr],Tabell3[DiagnoseÅr],"")</f>
        <v/>
      </c>
    </row>
    <row r="534" spans="1:12" x14ac:dyDescent="0.25">
      <c r="A534" s="2">
        <v>45777</v>
      </c>
      <c r="B534" s="3">
        <v>0</v>
      </c>
      <c r="C534" t="s">
        <v>18636</v>
      </c>
      <c r="D534" t="s">
        <v>18637</v>
      </c>
      <c r="E534" t="s">
        <v>26</v>
      </c>
      <c r="F534" t="s">
        <v>11195</v>
      </c>
      <c r="G534" t="s">
        <v>11196</v>
      </c>
      <c r="H534" t="s">
        <v>12537</v>
      </c>
      <c r="I534" t="s">
        <v>12538</v>
      </c>
      <c r="J534" t="s">
        <v>18631</v>
      </c>
      <c r="K534" t="str">
        <f>+_xlfn.XLOOKUP(Tabell1[[#This Row],[Regnr]],Tabell13[Regnr],Tabell13[Diagnose],"")</f>
        <v/>
      </c>
      <c r="L534" t="str">
        <f>+_xlfn.XLOOKUP(Tabell1[[#This Row],[Regnr]],Tabell3[Regnr],Tabell3[DiagnoseÅr],"")</f>
        <v/>
      </c>
    </row>
    <row r="535" spans="1:12" x14ac:dyDescent="0.25">
      <c r="A535" s="2">
        <v>45772</v>
      </c>
      <c r="C535" t="s">
        <v>18610</v>
      </c>
      <c r="D535" t="s">
        <v>18611</v>
      </c>
      <c r="E535" t="s">
        <v>26</v>
      </c>
      <c r="F535" t="s">
        <v>18612</v>
      </c>
      <c r="G535" t="s">
        <v>18613</v>
      </c>
      <c r="H535" t="s">
        <v>17339</v>
      </c>
      <c r="I535" t="s">
        <v>17340</v>
      </c>
      <c r="J535" t="s">
        <v>16138</v>
      </c>
      <c r="K535" t="str">
        <f>+_xlfn.XLOOKUP(Tabell1[[#This Row],[Regnr]],Tabell13[Regnr],Tabell13[Diagnose],"")</f>
        <v/>
      </c>
      <c r="L535" t="str">
        <f>+_xlfn.XLOOKUP(Tabell1[[#This Row],[Regnr]],Tabell3[Regnr],Tabell3[DiagnoseÅr],"")</f>
        <v/>
      </c>
    </row>
    <row r="536" spans="1:12" x14ac:dyDescent="0.25">
      <c r="A536" s="2">
        <v>45771</v>
      </c>
      <c r="C536" t="s">
        <v>18604</v>
      </c>
      <c r="D536" t="s">
        <v>18605</v>
      </c>
      <c r="E536" t="s">
        <v>26</v>
      </c>
      <c r="F536" t="s">
        <v>18606</v>
      </c>
      <c r="G536" t="s">
        <v>18607</v>
      </c>
      <c r="H536" t="s">
        <v>18608</v>
      </c>
      <c r="I536" t="s">
        <v>18609</v>
      </c>
      <c r="J536" t="s">
        <v>17033</v>
      </c>
      <c r="K536" t="str">
        <f>+_xlfn.XLOOKUP(Tabell1[[#This Row],[Regnr]],Tabell13[Regnr],Tabell13[Diagnose],"")</f>
        <v/>
      </c>
      <c r="L536" t="str">
        <f>+_xlfn.XLOOKUP(Tabell1[[#This Row],[Regnr]],Tabell3[Regnr],Tabell3[DiagnoseÅr],"")</f>
        <v/>
      </c>
    </row>
    <row r="537" spans="1:12" x14ac:dyDescent="0.25">
      <c r="A537" s="2">
        <v>45769</v>
      </c>
      <c r="B537" s="3">
        <v>1.592254638671875</v>
      </c>
      <c r="C537" t="s">
        <v>18588</v>
      </c>
      <c r="D537" t="s">
        <v>18589</v>
      </c>
      <c r="E537" t="s">
        <v>10</v>
      </c>
      <c r="F537" t="s">
        <v>13465</v>
      </c>
      <c r="G537" t="s">
        <v>13466</v>
      </c>
      <c r="H537" t="s">
        <v>12868</v>
      </c>
      <c r="I537" t="s">
        <v>12869</v>
      </c>
      <c r="J537" t="s">
        <v>12252</v>
      </c>
      <c r="K537" t="str">
        <f>+_xlfn.XLOOKUP(Tabell1[[#This Row],[Regnr]],Tabell13[Regnr],Tabell13[Diagnose],"")</f>
        <v/>
      </c>
      <c r="L537" t="str">
        <f>+_xlfn.XLOOKUP(Tabell1[[#This Row],[Regnr]],Tabell3[Regnr],Tabell3[DiagnoseÅr],"")</f>
        <v/>
      </c>
    </row>
    <row r="538" spans="1:12" x14ac:dyDescent="0.25">
      <c r="A538" s="2">
        <v>45769</v>
      </c>
      <c r="B538" s="3">
        <v>1.592254638671875</v>
      </c>
      <c r="C538" t="s">
        <v>18590</v>
      </c>
      <c r="D538" t="s">
        <v>18591</v>
      </c>
      <c r="E538" t="s">
        <v>10</v>
      </c>
      <c r="F538" t="s">
        <v>13465</v>
      </c>
      <c r="G538" t="s">
        <v>13466</v>
      </c>
      <c r="H538" t="s">
        <v>12868</v>
      </c>
      <c r="I538" t="s">
        <v>12869</v>
      </c>
      <c r="J538" t="s">
        <v>12252</v>
      </c>
      <c r="K538" t="str">
        <f>+_xlfn.XLOOKUP(Tabell1[[#This Row],[Regnr]],Tabell13[Regnr],Tabell13[Diagnose],"")</f>
        <v>A</v>
      </c>
      <c r="L538" t="str">
        <f>+_xlfn.XLOOKUP(Tabell1[[#This Row],[Regnr]],Tabell3[Regnr],Tabell3[DiagnoseÅr],"")</f>
        <v>Intet påvist (2026)</v>
      </c>
    </row>
    <row r="539" spans="1:12" x14ac:dyDescent="0.25">
      <c r="A539" s="2">
        <v>45769</v>
      </c>
      <c r="B539" s="3">
        <v>1.592254638671875</v>
      </c>
      <c r="C539" t="s">
        <v>18592</v>
      </c>
      <c r="D539" t="s">
        <v>18593</v>
      </c>
      <c r="E539" t="s">
        <v>26</v>
      </c>
      <c r="F539" t="s">
        <v>13465</v>
      </c>
      <c r="G539" t="s">
        <v>13466</v>
      </c>
      <c r="H539" t="s">
        <v>12868</v>
      </c>
      <c r="I539" t="s">
        <v>12869</v>
      </c>
      <c r="J539" t="s">
        <v>12252</v>
      </c>
      <c r="K539" t="str">
        <f>+_xlfn.XLOOKUP(Tabell1[[#This Row],[Regnr]],Tabell13[Regnr],Tabell13[Diagnose],"")</f>
        <v/>
      </c>
      <c r="L539" t="str">
        <f>+_xlfn.XLOOKUP(Tabell1[[#This Row],[Regnr]],Tabell3[Regnr],Tabell3[DiagnoseÅr],"")</f>
        <v/>
      </c>
    </row>
    <row r="540" spans="1:12" x14ac:dyDescent="0.25">
      <c r="A540" s="2">
        <v>45769</v>
      </c>
      <c r="B540" s="3">
        <v>1.592254638671875</v>
      </c>
      <c r="C540" t="s">
        <v>18594</v>
      </c>
      <c r="D540" t="s">
        <v>18595</v>
      </c>
      <c r="E540" t="s">
        <v>26</v>
      </c>
      <c r="F540" t="s">
        <v>13465</v>
      </c>
      <c r="G540" t="s">
        <v>13466</v>
      </c>
      <c r="H540" t="s">
        <v>12868</v>
      </c>
      <c r="I540" t="s">
        <v>12869</v>
      </c>
      <c r="J540" t="s">
        <v>12252</v>
      </c>
      <c r="K540" t="str">
        <f>+_xlfn.XLOOKUP(Tabell1[[#This Row],[Regnr]],Tabell13[Regnr],Tabell13[Diagnose],"")</f>
        <v>A</v>
      </c>
      <c r="L540" t="str">
        <f>+_xlfn.XLOOKUP(Tabell1[[#This Row],[Regnr]],Tabell3[Regnr],Tabell3[DiagnoseÅr],"")</f>
        <v/>
      </c>
    </row>
    <row r="541" spans="1:12" x14ac:dyDescent="0.25">
      <c r="A541" s="2">
        <v>45769</v>
      </c>
      <c r="B541" s="3">
        <v>1.592254638671875</v>
      </c>
      <c r="C541" t="s">
        <v>18596</v>
      </c>
      <c r="D541" t="s">
        <v>18597</v>
      </c>
      <c r="E541" t="s">
        <v>26</v>
      </c>
      <c r="F541" t="s">
        <v>13465</v>
      </c>
      <c r="G541" t="s">
        <v>13466</v>
      </c>
      <c r="H541" t="s">
        <v>12868</v>
      </c>
      <c r="I541" t="s">
        <v>12869</v>
      </c>
      <c r="J541" t="s">
        <v>12252</v>
      </c>
      <c r="K541" t="str">
        <f>+_xlfn.XLOOKUP(Tabell1[[#This Row],[Regnr]],Tabell13[Regnr],Tabell13[Diagnose],"")</f>
        <v>B</v>
      </c>
      <c r="L541" t="str">
        <f>+_xlfn.XLOOKUP(Tabell1[[#This Row],[Regnr]],Tabell3[Regnr],Tabell3[DiagnoseÅr],"")</f>
        <v>Intet påvist (2026)</v>
      </c>
    </row>
    <row r="542" spans="1:12" x14ac:dyDescent="0.25">
      <c r="A542" s="2">
        <v>45769</v>
      </c>
      <c r="B542" s="3">
        <v>1.592254638671875</v>
      </c>
      <c r="C542" t="s">
        <v>18598</v>
      </c>
      <c r="D542" t="s">
        <v>18599</v>
      </c>
      <c r="E542" t="s">
        <v>26</v>
      </c>
      <c r="F542" t="s">
        <v>13465</v>
      </c>
      <c r="G542" t="s">
        <v>13466</v>
      </c>
      <c r="H542" t="s">
        <v>12868</v>
      </c>
      <c r="I542" t="s">
        <v>12869</v>
      </c>
      <c r="J542" t="s">
        <v>12252</v>
      </c>
      <c r="K542" t="str">
        <f>+_xlfn.XLOOKUP(Tabell1[[#This Row],[Regnr]],Tabell13[Regnr],Tabell13[Diagnose],"")</f>
        <v/>
      </c>
      <c r="L542" t="str">
        <f>+_xlfn.XLOOKUP(Tabell1[[#This Row],[Regnr]],Tabell3[Regnr],Tabell3[DiagnoseÅr],"")</f>
        <v/>
      </c>
    </row>
    <row r="543" spans="1:12" x14ac:dyDescent="0.25">
      <c r="A543" s="2">
        <v>45769</v>
      </c>
      <c r="B543" s="3">
        <v>1.592254638671875</v>
      </c>
      <c r="C543" t="s">
        <v>18600</v>
      </c>
      <c r="D543" t="s">
        <v>18601</v>
      </c>
      <c r="E543" t="s">
        <v>26</v>
      </c>
      <c r="F543" t="s">
        <v>13465</v>
      </c>
      <c r="G543" t="s">
        <v>13466</v>
      </c>
      <c r="H543" t="s">
        <v>12868</v>
      </c>
      <c r="I543" t="s">
        <v>12869</v>
      </c>
      <c r="J543" t="s">
        <v>12252</v>
      </c>
      <c r="K543" t="str">
        <f>+_xlfn.XLOOKUP(Tabell1[[#This Row],[Regnr]],Tabell13[Regnr],Tabell13[Diagnose],"")</f>
        <v/>
      </c>
      <c r="L543" t="str">
        <f>+_xlfn.XLOOKUP(Tabell1[[#This Row],[Regnr]],Tabell3[Regnr],Tabell3[DiagnoseÅr],"")</f>
        <v/>
      </c>
    </row>
    <row r="544" spans="1:12" x14ac:dyDescent="0.25">
      <c r="A544" s="2">
        <v>45769</v>
      </c>
      <c r="B544" s="3">
        <v>1.592254638671875</v>
      </c>
      <c r="C544" t="s">
        <v>18602</v>
      </c>
      <c r="D544" t="s">
        <v>18603</v>
      </c>
      <c r="E544" t="s">
        <v>26</v>
      </c>
      <c r="F544" t="s">
        <v>13465</v>
      </c>
      <c r="G544" t="s">
        <v>13466</v>
      </c>
      <c r="H544" t="s">
        <v>12868</v>
      </c>
      <c r="I544" t="s">
        <v>12869</v>
      </c>
      <c r="J544" t="s">
        <v>12252</v>
      </c>
      <c r="K544" t="str">
        <f>+_xlfn.XLOOKUP(Tabell1[[#This Row],[Regnr]],Tabell13[Regnr],Tabell13[Diagnose],"")</f>
        <v/>
      </c>
      <c r="L544" t="str">
        <f>+_xlfn.XLOOKUP(Tabell1[[#This Row],[Regnr]],Tabell3[Regnr],Tabell3[DiagnoseÅr],"")</f>
        <v/>
      </c>
    </row>
    <row r="545" spans="1:12" x14ac:dyDescent="0.25">
      <c r="A545" s="2">
        <v>45766</v>
      </c>
      <c r="B545" s="3">
        <v>0.391387939453125</v>
      </c>
      <c r="C545" t="s">
        <v>18573</v>
      </c>
      <c r="D545" t="s">
        <v>18574</v>
      </c>
      <c r="E545" t="s">
        <v>26</v>
      </c>
      <c r="F545" t="s">
        <v>8021</v>
      </c>
      <c r="G545" t="s">
        <v>8022</v>
      </c>
      <c r="H545" t="s">
        <v>14907</v>
      </c>
      <c r="I545" t="s">
        <v>14908</v>
      </c>
      <c r="J545" t="s">
        <v>18575</v>
      </c>
      <c r="K545" t="str">
        <f>+_xlfn.XLOOKUP(Tabell1[[#This Row],[Regnr]],Tabell13[Regnr],Tabell13[Diagnose],"")</f>
        <v/>
      </c>
      <c r="L545" t="str">
        <f>+_xlfn.XLOOKUP(Tabell1[[#This Row],[Regnr]],Tabell3[Regnr],Tabell3[DiagnoseÅr],"")</f>
        <v/>
      </c>
    </row>
    <row r="546" spans="1:12" x14ac:dyDescent="0.25">
      <c r="A546" s="2">
        <v>45766</v>
      </c>
      <c r="B546" s="3">
        <v>0.391387939453125</v>
      </c>
      <c r="C546" t="s">
        <v>18576</v>
      </c>
      <c r="D546" t="s">
        <v>18577</v>
      </c>
      <c r="E546" t="s">
        <v>10</v>
      </c>
      <c r="F546" t="s">
        <v>8021</v>
      </c>
      <c r="G546" t="s">
        <v>8022</v>
      </c>
      <c r="H546" t="s">
        <v>14907</v>
      </c>
      <c r="I546" t="s">
        <v>14908</v>
      </c>
      <c r="J546" t="s">
        <v>18575</v>
      </c>
      <c r="K546" t="str">
        <f>+_xlfn.XLOOKUP(Tabell1[[#This Row],[Regnr]],Tabell13[Regnr],Tabell13[Diagnose],"")</f>
        <v/>
      </c>
      <c r="L546" t="str">
        <f>+_xlfn.XLOOKUP(Tabell1[[#This Row],[Regnr]],Tabell3[Regnr],Tabell3[DiagnoseÅr],"")</f>
        <v/>
      </c>
    </row>
    <row r="547" spans="1:12" x14ac:dyDescent="0.25">
      <c r="A547" s="2">
        <v>45766</v>
      </c>
      <c r="B547" s="3">
        <v>0.391387939453125</v>
      </c>
      <c r="C547" t="s">
        <v>18578</v>
      </c>
      <c r="D547" t="s">
        <v>18579</v>
      </c>
      <c r="E547" t="s">
        <v>10</v>
      </c>
      <c r="F547" t="s">
        <v>8021</v>
      </c>
      <c r="G547" t="s">
        <v>8022</v>
      </c>
      <c r="H547" t="s">
        <v>14907</v>
      </c>
      <c r="I547" t="s">
        <v>14908</v>
      </c>
      <c r="J547" t="s">
        <v>18575</v>
      </c>
      <c r="K547" t="str">
        <f>+_xlfn.XLOOKUP(Tabell1[[#This Row],[Regnr]],Tabell13[Regnr],Tabell13[Diagnose],"")</f>
        <v/>
      </c>
      <c r="L547" t="str">
        <f>+_xlfn.XLOOKUP(Tabell1[[#This Row],[Regnr]],Tabell3[Regnr],Tabell3[DiagnoseÅr],"")</f>
        <v/>
      </c>
    </row>
    <row r="548" spans="1:12" x14ac:dyDescent="0.25">
      <c r="A548" s="2">
        <v>45766</v>
      </c>
      <c r="B548" s="3">
        <v>0.391387939453125</v>
      </c>
      <c r="C548" t="s">
        <v>18580</v>
      </c>
      <c r="D548" t="s">
        <v>18581</v>
      </c>
      <c r="E548" t="s">
        <v>26</v>
      </c>
      <c r="F548" t="s">
        <v>8021</v>
      </c>
      <c r="G548" t="s">
        <v>8022</v>
      </c>
      <c r="H548" t="s">
        <v>14907</v>
      </c>
      <c r="I548" t="s">
        <v>14908</v>
      </c>
      <c r="J548" t="s">
        <v>18575</v>
      </c>
      <c r="K548" t="str">
        <f>+_xlfn.XLOOKUP(Tabell1[[#This Row],[Regnr]],Tabell13[Regnr],Tabell13[Diagnose],"")</f>
        <v/>
      </c>
      <c r="L548" t="str">
        <f>+_xlfn.XLOOKUP(Tabell1[[#This Row],[Regnr]],Tabell3[Regnr],Tabell3[DiagnoseÅr],"")</f>
        <v/>
      </c>
    </row>
    <row r="549" spans="1:12" x14ac:dyDescent="0.25">
      <c r="A549" s="2">
        <v>45766</v>
      </c>
      <c r="B549" s="3">
        <v>0.391387939453125</v>
      </c>
      <c r="C549" t="s">
        <v>18582</v>
      </c>
      <c r="D549" t="s">
        <v>18583</v>
      </c>
      <c r="E549" t="s">
        <v>26</v>
      </c>
      <c r="F549" t="s">
        <v>8021</v>
      </c>
      <c r="G549" t="s">
        <v>8022</v>
      </c>
      <c r="H549" t="s">
        <v>14907</v>
      </c>
      <c r="I549" t="s">
        <v>14908</v>
      </c>
      <c r="J549" t="s">
        <v>18575</v>
      </c>
      <c r="K549" t="str">
        <f>+_xlfn.XLOOKUP(Tabell1[[#This Row],[Regnr]],Tabell13[Regnr],Tabell13[Diagnose],"")</f>
        <v/>
      </c>
      <c r="L549" t="str">
        <f>+_xlfn.XLOOKUP(Tabell1[[#This Row],[Regnr]],Tabell3[Regnr],Tabell3[DiagnoseÅr],"")</f>
        <v/>
      </c>
    </row>
    <row r="550" spans="1:12" x14ac:dyDescent="0.25">
      <c r="A550" s="2">
        <v>45766</v>
      </c>
      <c r="B550" s="3">
        <v>0.391387939453125</v>
      </c>
      <c r="C550" t="s">
        <v>18584</v>
      </c>
      <c r="D550" t="s">
        <v>18585</v>
      </c>
      <c r="E550" t="s">
        <v>26</v>
      </c>
      <c r="F550" t="s">
        <v>8021</v>
      </c>
      <c r="G550" t="s">
        <v>8022</v>
      </c>
      <c r="H550" t="s">
        <v>14907</v>
      </c>
      <c r="I550" t="s">
        <v>14908</v>
      </c>
      <c r="J550" t="s">
        <v>18575</v>
      </c>
      <c r="K550" t="str">
        <f>+_xlfn.XLOOKUP(Tabell1[[#This Row],[Regnr]],Tabell13[Regnr],Tabell13[Diagnose],"")</f>
        <v/>
      </c>
      <c r="L550" t="str">
        <f>+_xlfn.XLOOKUP(Tabell1[[#This Row],[Regnr]],Tabell3[Regnr],Tabell3[DiagnoseÅr],"")</f>
        <v/>
      </c>
    </row>
    <row r="551" spans="1:12" x14ac:dyDescent="0.25">
      <c r="A551" s="2">
        <v>45766</v>
      </c>
      <c r="B551" s="3">
        <v>0.391387939453125</v>
      </c>
      <c r="C551" t="s">
        <v>18586</v>
      </c>
      <c r="D551" t="s">
        <v>18587</v>
      </c>
      <c r="E551" t="s">
        <v>26</v>
      </c>
      <c r="F551" t="s">
        <v>8021</v>
      </c>
      <c r="G551" t="s">
        <v>8022</v>
      </c>
      <c r="H551" t="s">
        <v>14907</v>
      </c>
      <c r="I551" t="s">
        <v>14908</v>
      </c>
      <c r="J551" t="s">
        <v>18575</v>
      </c>
      <c r="K551" t="str">
        <f>+_xlfn.XLOOKUP(Tabell1[[#This Row],[Regnr]],Tabell13[Regnr],Tabell13[Diagnose],"")</f>
        <v/>
      </c>
      <c r="L551" t="str">
        <f>+_xlfn.XLOOKUP(Tabell1[[#This Row],[Regnr]],Tabell3[Regnr],Tabell3[DiagnoseÅr],"")</f>
        <v/>
      </c>
    </row>
    <row r="552" spans="1:12" x14ac:dyDescent="0.25">
      <c r="A552" s="2">
        <v>45765</v>
      </c>
      <c r="B552" s="3">
        <v>0</v>
      </c>
      <c r="C552" t="s">
        <v>18559</v>
      </c>
      <c r="D552" t="s">
        <v>18560</v>
      </c>
      <c r="E552" t="s">
        <v>10</v>
      </c>
      <c r="F552" t="s">
        <v>11096</v>
      </c>
      <c r="G552" t="s">
        <v>11097</v>
      </c>
      <c r="H552" t="s">
        <v>11325</v>
      </c>
      <c r="I552" t="s">
        <v>11326</v>
      </c>
      <c r="J552" t="s">
        <v>11322</v>
      </c>
      <c r="K552" t="str">
        <f>+_xlfn.XLOOKUP(Tabell1[[#This Row],[Regnr]],Tabell13[Regnr],Tabell13[Diagnose],"")</f>
        <v>B</v>
      </c>
      <c r="L552" t="str">
        <f>+_xlfn.XLOOKUP(Tabell1[[#This Row],[Regnr]],Tabell3[Regnr],Tabell3[DiagnoseÅr],"")</f>
        <v>Intet påvist (2026)</v>
      </c>
    </row>
    <row r="553" spans="1:12" x14ac:dyDescent="0.25">
      <c r="A553" s="2">
        <v>45765</v>
      </c>
      <c r="C553" t="s">
        <v>18561</v>
      </c>
      <c r="D553" t="s">
        <v>18562</v>
      </c>
      <c r="E553" t="s">
        <v>10</v>
      </c>
      <c r="F553" t="s">
        <v>13825</v>
      </c>
      <c r="G553" t="s">
        <v>13826</v>
      </c>
      <c r="H553" t="s">
        <v>15086</v>
      </c>
      <c r="I553" t="s">
        <v>15087</v>
      </c>
      <c r="J553" t="s">
        <v>8139</v>
      </c>
      <c r="K553" t="str">
        <f>+_xlfn.XLOOKUP(Tabell1[[#This Row],[Regnr]],Tabell13[Regnr],Tabell13[Diagnose],"")</f>
        <v/>
      </c>
      <c r="L553" t="str">
        <f>+_xlfn.XLOOKUP(Tabell1[[#This Row],[Regnr]],Tabell3[Regnr],Tabell3[DiagnoseÅr],"")</f>
        <v/>
      </c>
    </row>
    <row r="554" spans="1:12" x14ac:dyDescent="0.25">
      <c r="A554" s="2">
        <v>45765</v>
      </c>
      <c r="B554" s="3">
        <v>0.78125</v>
      </c>
      <c r="C554" t="s">
        <v>18563</v>
      </c>
      <c r="D554" t="s">
        <v>18564</v>
      </c>
      <c r="E554" t="s">
        <v>10</v>
      </c>
      <c r="F554" t="s">
        <v>15492</v>
      </c>
      <c r="G554" t="s">
        <v>15493</v>
      </c>
      <c r="H554" t="s">
        <v>14741</v>
      </c>
      <c r="I554" t="s">
        <v>14742</v>
      </c>
      <c r="J554" t="s">
        <v>6696</v>
      </c>
      <c r="K554" t="str">
        <f>+_xlfn.XLOOKUP(Tabell1[[#This Row],[Regnr]],Tabell13[Regnr],Tabell13[Diagnose],"")</f>
        <v/>
      </c>
      <c r="L554" t="str">
        <f>+_xlfn.XLOOKUP(Tabell1[[#This Row],[Regnr]],Tabell3[Regnr],Tabell3[DiagnoseÅr],"")</f>
        <v/>
      </c>
    </row>
    <row r="555" spans="1:12" x14ac:dyDescent="0.25">
      <c r="A555" s="2">
        <v>45765</v>
      </c>
      <c r="B555" s="3">
        <v>0.78125</v>
      </c>
      <c r="C555" t="s">
        <v>18565</v>
      </c>
      <c r="D555" t="s">
        <v>18566</v>
      </c>
      <c r="E555" t="s">
        <v>10</v>
      </c>
      <c r="F555" t="s">
        <v>15492</v>
      </c>
      <c r="G555" t="s">
        <v>15493</v>
      </c>
      <c r="H555" t="s">
        <v>14741</v>
      </c>
      <c r="I555" t="s">
        <v>14742</v>
      </c>
      <c r="J555" t="s">
        <v>6696</v>
      </c>
      <c r="K555" t="str">
        <f>+_xlfn.XLOOKUP(Tabell1[[#This Row],[Regnr]],Tabell13[Regnr],Tabell13[Diagnose],"")</f>
        <v/>
      </c>
      <c r="L555" t="str">
        <f>+_xlfn.XLOOKUP(Tabell1[[#This Row],[Regnr]],Tabell3[Regnr],Tabell3[DiagnoseÅr],"")</f>
        <v>Intet påvist (2026)</v>
      </c>
    </row>
    <row r="556" spans="1:12" x14ac:dyDescent="0.25">
      <c r="A556" s="2">
        <v>45765</v>
      </c>
      <c r="B556" s="3">
        <v>0.78125</v>
      </c>
      <c r="C556" t="s">
        <v>18567</v>
      </c>
      <c r="D556" t="s">
        <v>18568</v>
      </c>
      <c r="E556" t="s">
        <v>26</v>
      </c>
      <c r="F556" t="s">
        <v>15492</v>
      </c>
      <c r="G556" t="s">
        <v>15493</v>
      </c>
      <c r="H556" t="s">
        <v>14741</v>
      </c>
      <c r="I556" t="s">
        <v>14742</v>
      </c>
      <c r="J556" t="s">
        <v>6696</v>
      </c>
      <c r="K556" t="str">
        <f>+_xlfn.XLOOKUP(Tabell1[[#This Row],[Regnr]],Tabell13[Regnr],Tabell13[Diagnose],"")</f>
        <v>D</v>
      </c>
      <c r="L556" t="str">
        <f>+_xlfn.XLOOKUP(Tabell1[[#This Row],[Regnr]],Tabell3[Regnr],Tabell3[DiagnoseÅr],"")</f>
        <v/>
      </c>
    </row>
    <row r="557" spans="1:12" x14ac:dyDescent="0.25">
      <c r="A557" s="2">
        <v>45765</v>
      </c>
      <c r="B557" s="3">
        <v>0.78125</v>
      </c>
      <c r="C557" t="s">
        <v>18569</v>
      </c>
      <c r="D557" t="s">
        <v>18570</v>
      </c>
      <c r="E557" t="s">
        <v>26</v>
      </c>
      <c r="F557" t="s">
        <v>15492</v>
      </c>
      <c r="G557" t="s">
        <v>15493</v>
      </c>
      <c r="H557" t="s">
        <v>14741</v>
      </c>
      <c r="I557" t="s">
        <v>14742</v>
      </c>
      <c r="J557" t="s">
        <v>6696</v>
      </c>
      <c r="K557" t="str">
        <f>+_xlfn.XLOOKUP(Tabell1[[#This Row],[Regnr]],Tabell13[Regnr],Tabell13[Diagnose],"")</f>
        <v/>
      </c>
      <c r="L557" t="str">
        <f>+_xlfn.XLOOKUP(Tabell1[[#This Row],[Regnr]],Tabell3[Regnr],Tabell3[DiagnoseÅr],"")</f>
        <v/>
      </c>
    </row>
    <row r="558" spans="1:12" x14ac:dyDescent="0.25">
      <c r="A558" s="2">
        <v>45765</v>
      </c>
      <c r="B558" s="3">
        <v>0.78125</v>
      </c>
      <c r="C558" t="s">
        <v>18571</v>
      </c>
      <c r="D558" t="s">
        <v>18572</v>
      </c>
      <c r="E558" t="s">
        <v>26</v>
      </c>
      <c r="F558" t="s">
        <v>15492</v>
      </c>
      <c r="G558" t="s">
        <v>15493</v>
      </c>
      <c r="H558" t="s">
        <v>14741</v>
      </c>
      <c r="I558" t="s">
        <v>14742</v>
      </c>
      <c r="J558" t="s">
        <v>6696</v>
      </c>
      <c r="K558" t="str">
        <f>+_xlfn.XLOOKUP(Tabell1[[#This Row],[Regnr]],Tabell13[Regnr],Tabell13[Diagnose],"")</f>
        <v/>
      </c>
      <c r="L558" t="str">
        <f>+_xlfn.XLOOKUP(Tabell1[[#This Row],[Regnr]],Tabell3[Regnr],Tabell3[DiagnoseÅr],"")</f>
        <v/>
      </c>
    </row>
    <row r="559" spans="1:12" x14ac:dyDescent="0.25">
      <c r="A559" s="2">
        <v>45764</v>
      </c>
      <c r="B559" s="3">
        <v>6.25</v>
      </c>
      <c r="C559" t="s">
        <v>18546</v>
      </c>
      <c r="D559" t="s">
        <v>18547</v>
      </c>
      <c r="E559" t="s">
        <v>26</v>
      </c>
      <c r="F559" t="s">
        <v>14672</v>
      </c>
      <c r="G559" t="s">
        <v>14673</v>
      </c>
      <c r="H559" t="s">
        <v>12209</v>
      </c>
      <c r="I559" t="s">
        <v>12210</v>
      </c>
      <c r="J559" t="s">
        <v>18548</v>
      </c>
      <c r="K559" t="str">
        <f>+_xlfn.XLOOKUP(Tabell1[[#This Row],[Regnr]],Tabell13[Regnr],Tabell13[Diagnose],"")</f>
        <v/>
      </c>
      <c r="L559" t="str">
        <f>+_xlfn.XLOOKUP(Tabell1[[#This Row],[Regnr]],Tabell3[Regnr],Tabell3[DiagnoseÅr],"")</f>
        <v/>
      </c>
    </row>
    <row r="560" spans="1:12" x14ac:dyDescent="0.25">
      <c r="A560" s="2">
        <v>45764</v>
      </c>
      <c r="B560" s="3">
        <v>6.25</v>
      </c>
      <c r="C560" t="s">
        <v>18549</v>
      </c>
      <c r="D560" t="s">
        <v>18550</v>
      </c>
      <c r="E560" t="s">
        <v>26</v>
      </c>
      <c r="F560" t="s">
        <v>14672</v>
      </c>
      <c r="G560" t="s">
        <v>14673</v>
      </c>
      <c r="H560" t="s">
        <v>12209</v>
      </c>
      <c r="I560" t="s">
        <v>12210</v>
      </c>
      <c r="J560" t="s">
        <v>18548</v>
      </c>
      <c r="K560" t="str">
        <f>+_xlfn.XLOOKUP(Tabell1[[#This Row],[Regnr]],Tabell13[Regnr],Tabell13[Diagnose],"")</f>
        <v>A</v>
      </c>
      <c r="L560" t="str">
        <f>+_xlfn.XLOOKUP(Tabell1[[#This Row],[Regnr]],Tabell3[Regnr],Tabell3[DiagnoseÅr],"")</f>
        <v/>
      </c>
    </row>
    <row r="561" spans="1:12" x14ac:dyDescent="0.25">
      <c r="A561" s="2">
        <v>45764</v>
      </c>
      <c r="B561" s="3">
        <v>6.25</v>
      </c>
      <c r="C561" t="s">
        <v>18551</v>
      </c>
      <c r="D561" t="s">
        <v>18552</v>
      </c>
      <c r="E561" t="s">
        <v>26</v>
      </c>
      <c r="F561" t="s">
        <v>14672</v>
      </c>
      <c r="G561" t="s">
        <v>14673</v>
      </c>
      <c r="H561" t="s">
        <v>12209</v>
      </c>
      <c r="I561" t="s">
        <v>12210</v>
      </c>
      <c r="J561" t="s">
        <v>18548</v>
      </c>
      <c r="K561" t="str">
        <f>+_xlfn.XLOOKUP(Tabell1[[#This Row],[Regnr]],Tabell13[Regnr],Tabell13[Diagnose],"")</f>
        <v/>
      </c>
      <c r="L561" t="str">
        <f>+_xlfn.XLOOKUP(Tabell1[[#This Row],[Regnr]],Tabell3[Regnr],Tabell3[DiagnoseÅr],"")</f>
        <v/>
      </c>
    </row>
    <row r="562" spans="1:12" x14ac:dyDescent="0.25">
      <c r="A562" s="2">
        <v>45764</v>
      </c>
      <c r="B562" s="3">
        <v>6.25</v>
      </c>
      <c r="C562" t="s">
        <v>18553</v>
      </c>
      <c r="D562" t="s">
        <v>18554</v>
      </c>
      <c r="E562" t="s">
        <v>26</v>
      </c>
      <c r="F562" t="s">
        <v>14672</v>
      </c>
      <c r="G562" t="s">
        <v>14673</v>
      </c>
      <c r="H562" t="s">
        <v>12209</v>
      </c>
      <c r="I562" t="s">
        <v>12210</v>
      </c>
      <c r="J562" t="s">
        <v>18548</v>
      </c>
      <c r="K562" t="str">
        <f>+_xlfn.XLOOKUP(Tabell1[[#This Row],[Regnr]],Tabell13[Regnr],Tabell13[Diagnose],"")</f>
        <v/>
      </c>
      <c r="L562" t="str">
        <f>+_xlfn.XLOOKUP(Tabell1[[#This Row],[Regnr]],Tabell3[Regnr],Tabell3[DiagnoseÅr],"")</f>
        <v/>
      </c>
    </row>
    <row r="563" spans="1:12" x14ac:dyDescent="0.25">
      <c r="A563" s="2">
        <v>45764</v>
      </c>
      <c r="B563" s="3">
        <v>6.25</v>
      </c>
      <c r="C563" t="s">
        <v>18555</v>
      </c>
      <c r="D563" t="s">
        <v>18556</v>
      </c>
      <c r="E563" t="s">
        <v>10</v>
      </c>
      <c r="F563" t="s">
        <v>14672</v>
      </c>
      <c r="G563" t="s">
        <v>14673</v>
      </c>
      <c r="H563" t="s">
        <v>12209</v>
      </c>
      <c r="I563" t="s">
        <v>12210</v>
      </c>
      <c r="J563" t="s">
        <v>18548</v>
      </c>
      <c r="K563" t="str">
        <f>+_xlfn.XLOOKUP(Tabell1[[#This Row],[Regnr]],Tabell13[Regnr],Tabell13[Diagnose],"")</f>
        <v/>
      </c>
      <c r="L563" t="str">
        <f>+_xlfn.XLOOKUP(Tabell1[[#This Row],[Regnr]],Tabell3[Regnr],Tabell3[DiagnoseÅr],"")</f>
        <v/>
      </c>
    </row>
    <row r="564" spans="1:12" x14ac:dyDescent="0.25">
      <c r="A564" s="2">
        <v>45764</v>
      </c>
      <c r="B564" s="3">
        <v>6.25</v>
      </c>
      <c r="C564" t="s">
        <v>18557</v>
      </c>
      <c r="D564" t="s">
        <v>18558</v>
      </c>
      <c r="E564" t="s">
        <v>26</v>
      </c>
      <c r="F564" t="s">
        <v>14672</v>
      </c>
      <c r="G564" t="s">
        <v>14673</v>
      </c>
      <c r="H564" t="s">
        <v>12209</v>
      </c>
      <c r="I564" t="s">
        <v>12210</v>
      </c>
      <c r="J564" t="s">
        <v>18548</v>
      </c>
      <c r="K564" t="str">
        <f>+_xlfn.XLOOKUP(Tabell1[[#This Row],[Regnr]],Tabell13[Regnr],Tabell13[Diagnose],"")</f>
        <v/>
      </c>
      <c r="L564" t="str">
        <f>+_xlfn.XLOOKUP(Tabell1[[#This Row],[Regnr]],Tabell3[Regnr],Tabell3[DiagnoseÅr],"")</f>
        <v/>
      </c>
    </row>
    <row r="565" spans="1:12" x14ac:dyDescent="0.25">
      <c r="A565" s="2">
        <v>45762</v>
      </c>
      <c r="B565" s="3">
        <v>1.171875</v>
      </c>
      <c r="C565" t="s">
        <v>18534</v>
      </c>
      <c r="D565" t="s">
        <v>18535</v>
      </c>
      <c r="E565" t="s">
        <v>10</v>
      </c>
      <c r="F565" t="s">
        <v>13361</v>
      </c>
      <c r="G565" t="s">
        <v>13362</v>
      </c>
      <c r="H565" t="s">
        <v>14431</v>
      </c>
      <c r="I565" t="s">
        <v>14432</v>
      </c>
      <c r="J565" t="s">
        <v>4018</v>
      </c>
      <c r="K565" t="str">
        <f>+_xlfn.XLOOKUP(Tabell1[[#This Row],[Regnr]],Tabell13[Regnr],Tabell13[Diagnose],"")</f>
        <v/>
      </c>
      <c r="L565" t="str">
        <f>+_xlfn.XLOOKUP(Tabell1[[#This Row],[Regnr]],Tabell3[Regnr],Tabell3[DiagnoseÅr],"")</f>
        <v>Intet påvist (2026)</v>
      </c>
    </row>
    <row r="566" spans="1:12" x14ac:dyDescent="0.25">
      <c r="A566" s="2">
        <v>45762</v>
      </c>
      <c r="B566" s="3">
        <v>1.171875</v>
      </c>
      <c r="C566" t="s">
        <v>18536</v>
      </c>
      <c r="D566" t="s">
        <v>18537</v>
      </c>
      <c r="E566" t="s">
        <v>10</v>
      </c>
      <c r="F566" t="s">
        <v>13361</v>
      </c>
      <c r="G566" t="s">
        <v>13362</v>
      </c>
      <c r="H566" t="s">
        <v>14431</v>
      </c>
      <c r="I566" t="s">
        <v>14432</v>
      </c>
      <c r="J566" t="s">
        <v>4018</v>
      </c>
      <c r="K566" t="str">
        <f>+_xlfn.XLOOKUP(Tabell1[[#This Row],[Regnr]],Tabell13[Regnr],Tabell13[Diagnose],"")</f>
        <v/>
      </c>
      <c r="L566" t="str">
        <f>+_xlfn.XLOOKUP(Tabell1[[#This Row],[Regnr]],Tabell3[Regnr],Tabell3[DiagnoseÅr],"")</f>
        <v/>
      </c>
    </row>
    <row r="567" spans="1:12" x14ac:dyDescent="0.25">
      <c r="A567" s="2">
        <v>45762</v>
      </c>
      <c r="B567" s="3">
        <v>1.171875</v>
      </c>
      <c r="C567" t="s">
        <v>18538</v>
      </c>
      <c r="D567" t="s">
        <v>18539</v>
      </c>
      <c r="E567" t="s">
        <v>26</v>
      </c>
      <c r="F567" t="s">
        <v>13361</v>
      </c>
      <c r="G567" t="s">
        <v>13362</v>
      </c>
      <c r="H567" t="s">
        <v>14431</v>
      </c>
      <c r="I567" t="s">
        <v>14432</v>
      </c>
      <c r="J567" t="s">
        <v>4018</v>
      </c>
      <c r="K567" t="str">
        <f>+_xlfn.XLOOKUP(Tabell1[[#This Row],[Regnr]],Tabell13[Regnr],Tabell13[Diagnose],"")</f>
        <v/>
      </c>
      <c r="L567" t="str">
        <f>+_xlfn.XLOOKUP(Tabell1[[#This Row],[Regnr]],Tabell3[Regnr],Tabell3[DiagnoseÅr],"")</f>
        <v/>
      </c>
    </row>
    <row r="568" spans="1:12" x14ac:dyDescent="0.25">
      <c r="A568" s="2">
        <v>45762</v>
      </c>
      <c r="C568" t="s">
        <v>18540</v>
      </c>
      <c r="D568" t="s">
        <v>18541</v>
      </c>
      <c r="E568" t="s">
        <v>10</v>
      </c>
      <c r="F568" t="s">
        <v>18542</v>
      </c>
      <c r="G568" t="s">
        <v>18543</v>
      </c>
      <c r="H568" t="s">
        <v>18544</v>
      </c>
      <c r="I568" t="s">
        <v>18545</v>
      </c>
      <c r="J568" t="s">
        <v>16138</v>
      </c>
      <c r="K568" t="str">
        <f>+_xlfn.XLOOKUP(Tabell1[[#This Row],[Regnr]],Tabell13[Regnr],Tabell13[Diagnose],"")</f>
        <v>B</v>
      </c>
      <c r="L568" t="str">
        <f>+_xlfn.XLOOKUP(Tabell1[[#This Row],[Regnr]],Tabell3[Regnr],Tabell3[DiagnoseÅr],"")</f>
        <v/>
      </c>
    </row>
    <row r="569" spans="1:12" x14ac:dyDescent="0.25">
      <c r="A569" s="2">
        <v>45760</v>
      </c>
      <c r="B569" s="3">
        <v>1.5625</v>
      </c>
      <c r="C569" t="s">
        <v>18516</v>
      </c>
      <c r="D569" t="s">
        <v>18517</v>
      </c>
      <c r="E569" t="s">
        <v>10</v>
      </c>
      <c r="F569" t="s">
        <v>13630</v>
      </c>
      <c r="G569" t="s">
        <v>13631</v>
      </c>
      <c r="H569" t="s">
        <v>15375</v>
      </c>
      <c r="I569" t="s">
        <v>15376</v>
      </c>
      <c r="J569" t="s">
        <v>4802</v>
      </c>
      <c r="K569" t="str">
        <f>+_xlfn.XLOOKUP(Tabell1[[#This Row],[Regnr]],Tabell13[Regnr],Tabell13[Diagnose],"")</f>
        <v/>
      </c>
      <c r="L569" t="str">
        <f>+_xlfn.XLOOKUP(Tabell1[[#This Row],[Regnr]],Tabell3[Regnr],Tabell3[DiagnoseÅr],"")</f>
        <v/>
      </c>
    </row>
    <row r="570" spans="1:12" x14ac:dyDescent="0.25">
      <c r="A570" s="2">
        <v>45760</v>
      </c>
      <c r="B570" s="3">
        <v>1.5625</v>
      </c>
      <c r="C570" t="s">
        <v>18518</v>
      </c>
      <c r="D570" t="s">
        <v>18519</v>
      </c>
      <c r="E570" t="s">
        <v>26</v>
      </c>
      <c r="F570" t="s">
        <v>13630</v>
      </c>
      <c r="G570" t="s">
        <v>13631</v>
      </c>
      <c r="H570" t="s">
        <v>15375</v>
      </c>
      <c r="I570" t="s">
        <v>15376</v>
      </c>
      <c r="J570" t="s">
        <v>4802</v>
      </c>
      <c r="K570" t="str">
        <f>+_xlfn.XLOOKUP(Tabell1[[#This Row],[Regnr]],Tabell13[Regnr],Tabell13[Diagnose],"")</f>
        <v/>
      </c>
      <c r="L570" t="str">
        <f>+_xlfn.XLOOKUP(Tabell1[[#This Row],[Regnr]],Tabell3[Regnr],Tabell3[DiagnoseÅr],"")</f>
        <v/>
      </c>
    </row>
    <row r="571" spans="1:12" x14ac:dyDescent="0.25">
      <c r="A571" s="2">
        <v>45760</v>
      </c>
      <c r="B571" s="3">
        <v>1.5625</v>
      </c>
      <c r="C571" t="s">
        <v>18520</v>
      </c>
      <c r="D571" t="s">
        <v>18521</v>
      </c>
      <c r="E571" t="s">
        <v>26</v>
      </c>
      <c r="F571" t="s">
        <v>13630</v>
      </c>
      <c r="G571" t="s">
        <v>13631</v>
      </c>
      <c r="H571" t="s">
        <v>15375</v>
      </c>
      <c r="I571" t="s">
        <v>15376</v>
      </c>
      <c r="J571" t="s">
        <v>4802</v>
      </c>
      <c r="K571" t="str">
        <f>+_xlfn.XLOOKUP(Tabell1[[#This Row],[Regnr]],Tabell13[Regnr],Tabell13[Diagnose],"")</f>
        <v>A</v>
      </c>
      <c r="L571" t="str">
        <f>+_xlfn.XLOOKUP(Tabell1[[#This Row],[Regnr]],Tabell3[Regnr],Tabell3[DiagnoseÅr],"")</f>
        <v/>
      </c>
    </row>
    <row r="572" spans="1:12" x14ac:dyDescent="0.25">
      <c r="A572" s="2">
        <v>45760</v>
      </c>
      <c r="B572" s="3">
        <v>1.5625</v>
      </c>
      <c r="C572" t="s">
        <v>18522</v>
      </c>
      <c r="D572" t="s">
        <v>18523</v>
      </c>
      <c r="E572" t="s">
        <v>26</v>
      </c>
      <c r="F572" t="s">
        <v>13630</v>
      </c>
      <c r="G572" t="s">
        <v>13631</v>
      </c>
      <c r="H572" t="s">
        <v>15375</v>
      </c>
      <c r="I572" t="s">
        <v>15376</v>
      </c>
      <c r="J572" t="s">
        <v>4802</v>
      </c>
      <c r="K572" t="str">
        <f>+_xlfn.XLOOKUP(Tabell1[[#This Row],[Regnr]],Tabell13[Regnr],Tabell13[Diagnose],"")</f>
        <v/>
      </c>
      <c r="L572" t="str">
        <f>+_xlfn.XLOOKUP(Tabell1[[#This Row],[Regnr]],Tabell3[Regnr],Tabell3[DiagnoseÅr],"")</f>
        <v/>
      </c>
    </row>
    <row r="573" spans="1:12" x14ac:dyDescent="0.25">
      <c r="A573" s="2">
        <v>45760</v>
      </c>
      <c r="B573" s="3">
        <v>1.5625</v>
      </c>
      <c r="C573" t="s">
        <v>18524</v>
      </c>
      <c r="D573" t="s">
        <v>18525</v>
      </c>
      <c r="E573" t="s">
        <v>26</v>
      </c>
      <c r="F573" t="s">
        <v>13630</v>
      </c>
      <c r="G573" t="s">
        <v>13631</v>
      </c>
      <c r="H573" t="s">
        <v>15375</v>
      </c>
      <c r="I573" t="s">
        <v>15376</v>
      </c>
      <c r="J573" t="s">
        <v>4802</v>
      </c>
      <c r="K573" t="str">
        <f>+_xlfn.XLOOKUP(Tabell1[[#This Row],[Regnr]],Tabell13[Regnr],Tabell13[Diagnose],"")</f>
        <v/>
      </c>
      <c r="L573" t="str">
        <f>+_xlfn.XLOOKUP(Tabell1[[#This Row],[Regnr]],Tabell3[Regnr],Tabell3[DiagnoseÅr],"")</f>
        <v/>
      </c>
    </row>
    <row r="574" spans="1:12" x14ac:dyDescent="0.25">
      <c r="A574" s="2">
        <v>45760</v>
      </c>
      <c r="B574" s="3">
        <v>3.173828125</v>
      </c>
      <c r="C574" t="s">
        <v>18526</v>
      </c>
      <c r="D574" t="s">
        <v>18527</v>
      </c>
      <c r="E574" t="s">
        <v>26</v>
      </c>
      <c r="F574" t="s">
        <v>14427</v>
      </c>
      <c r="G574" t="s">
        <v>14428</v>
      </c>
      <c r="H574" t="s">
        <v>11887</v>
      </c>
      <c r="I574" t="s">
        <v>11888</v>
      </c>
      <c r="J574" t="s">
        <v>11322</v>
      </c>
      <c r="K574" t="str">
        <f>+_xlfn.XLOOKUP(Tabell1[[#This Row],[Regnr]],Tabell13[Regnr],Tabell13[Diagnose],"")</f>
        <v/>
      </c>
      <c r="L574" t="str">
        <f>+_xlfn.XLOOKUP(Tabell1[[#This Row],[Regnr]],Tabell3[Regnr],Tabell3[DiagnoseÅr],"")</f>
        <v/>
      </c>
    </row>
    <row r="575" spans="1:12" x14ac:dyDescent="0.25">
      <c r="A575" s="2">
        <v>45760</v>
      </c>
      <c r="B575" s="3">
        <v>3.173828125</v>
      </c>
      <c r="C575" t="s">
        <v>18528</v>
      </c>
      <c r="D575" t="s">
        <v>18529</v>
      </c>
      <c r="E575" t="s">
        <v>26</v>
      </c>
      <c r="F575" t="s">
        <v>14427</v>
      </c>
      <c r="G575" t="s">
        <v>14428</v>
      </c>
      <c r="H575" t="s">
        <v>11887</v>
      </c>
      <c r="I575" t="s">
        <v>11888</v>
      </c>
      <c r="J575" t="s">
        <v>11322</v>
      </c>
      <c r="K575" t="str">
        <f>+_xlfn.XLOOKUP(Tabell1[[#This Row],[Regnr]],Tabell13[Regnr],Tabell13[Diagnose],"")</f>
        <v>B</v>
      </c>
      <c r="L575" t="str">
        <f>+_xlfn.XLOOKUP(Tabell1[[#This Row],[Regnr]],Tabell3[Regnr],Tabell3[DiagnoseÅr],"")</f>
        <v/>
      </c>
    </row>
    <row r="576" spans="1:12" x14ac:dyDescent="0.25">
      <c r="A576" s="2">
        <v>45760</v>
      </c>
      <c r="B576" s="3">
        <v>3.173828125</v>
      </c>
      <c r="C576" t="s">
        <v>18530</v>
      </c>
      <c r="D576" t="s">
        <v>18531</v>
      </c>
      <c r="E576" t="s">
        <v>10</v>
      </c>
      <c r="F576" t="s">
        <v>14427</v>
      </c>
      <c r="G576" t="s">
        <v>14428</v>
      </c>
      <c r="H576" t="s">
        <v>11887</v>
      </c>
      <c r="I576" t="s">
        <v>11888</v>
      </c>
      <c r="J576" t="s">
        <v>11322</v>
      </c>
      <c r="K576" t="str">
        <f>+_xlfn.XLOOKUP(Tabell1[[#This Row],[Regnr]],Tabell13[Regnr],Tabell13[Diagnose],"")</f>
        <v/>
      </c>
      <c r="L576" t="str">
        <f>+_xlfn.XLOOKUP(Tabell1[[#This Row],[Regnr]],Tabell3[Regnr],Tabell3[DiagnoseÅr],"")</f>
        <v/>
      </c>
    </row>
    <row r="577" spans="1:12" x14ac:dyDescent="0.25">
      <c r="A577" s="2">
        <v>45760</v>
      </c>
      <c r="B577" s="3">
        <v>3.173828125</v>
      </c>
      <c r="C577" t="s">
        <v>18532</v>
      </c>
      <c r="D577" t="s">
        <v>18533</v>
      </c>
      <c r="E577" t="s">
        <v>10</v>
      </c>
      <c r="F577" t="s">
        <v>14427</v>
      </c>
      <c r="G577" t="s">
        <v>14428</v>
      </c>
      <c r="H577" t="s">
        <v>11887</v>
      </c>
      <c r="I577" t="s">
        <v>11888</v>
      </c>
      <c r="J577" t="s">
        <v>11322</v>
      </c>
      <c r="K577" t="str">
        <f>+_xlfn.XLOOKUP(Tabell1[[#This Row],[Regnr]],Tabell13[Regnr],Tabell13[Diagnose],"")</f>
        <v/>
      </c>
      <c r="L577" t="str">
        <f>+_xlfn.XLOOKUP(Tabell1[[#This Row],[Regnr]],Tabell3[Regnr],Tabell3[DiagnoseÅr],"")</f>
        <v/>
      </c>
    </row>
    <row r="578" spans="1:12" x14ac:dyDescent="0.25">
      <c r="A578" s="2">
        <v>45759</v>
      </c>
      <c r="B578" s="3">
        <v>0.5859375</v>
      </c>
      <c r="C578" t="s">
        <v>18502</v>
      </c>
      <c r="D578" t="s">
        <v>18503</v>
      </c>
      <c r="E578" t="s">
        <v>10</v>
      </c>
      <c r="F578" t="s">
        <v>15379</v>
      </c>
      <c r="G578" t="s">
        <v>15380</v>
      </c>
      <c r="H578" t="s">
        <v>15363</v>
      </c>
      <c r="I578" t="s">
        <v>15364</v>
      </c>
      <c r="J578" t="s">
        <v>4802</v>
      </c>
      <c r="K578" t="str">
        <f>+_xlfn.XLOOKUP(Tabell1[[#This Row],[Regnr]],Tabell13[Regnr],Tabell13[Diagnose],"")</f>
        <v/>
      </c>
      <c r="L578" t="str">
        <f>+_xlfn.XLOOKUP(Tabell1[[#This Row],[Regnr]],Tabell3[Regnr],Tabell3[DiagnoseÅr],"")</f>
        <v/>
      </c>
    </row>
    <row r="579" spans="1:12" x14ac:dyDescent="0.25">
      <c r="A579" s="2">
        <v>45759</v>
      </c>
      <c r="B579" s="3">
        <v>0.5859375</v>
      </c>
      <c r="C579" t="s">
        <v>18504</v>
      </c>
      <c r="D579" t="s">
        <v>18505</v>
      </c>
      <c r="E579" t="s">
        <v>10</v>
      </c>
      <c r="F579" t="s">
        <v>15379</v>
      </c>
      <c r="G579" t="s">
        <v>15380</v>
      </c>
      <c r="H579" t="s">
        <v>15363</v>
      </c>
      <c r="I579" t="s">
        <v>15364</v>
      </c>
      <c r="J579" t="s">
        <v>4802</v>
      </c>
      <c r="K579" t="str">
        <f>+_xlfn.XLOOKUP(Tabell1[[#This Row],[Regnr]],Tabell13[Regnr],Tabell13[Diagnose],"")</f>
        <v/>
      </c>
      <c r="L579" t="str">
        <f>+_xlfn.XLOOKUP(Tabell1[[#This Row],[Regnr]],Tabell3[Regnr],Tabell3[DiagnoseÅr],"")</f>
        <v>Intet påvist (2026)</v>
      </c>
    </row>
    <row r="580" spans="1:12" x14ac:dyDescent="0.25">
      <c r="A580" s="2">
        <v>45759</v>
      </c>
      <c r="B580" s="3">
        <v>0.5859375</v>
      </c>
      <c r="C580" t="s">
        <v>18506</v>
      </c>
      <c r="D580" t="s">
        <v>18507</v>
      </c>
      <c r="E580" t="s">
        <v>26</v>
      </c>
      <c r="F580" t="s">
        <v>15379</v>
      </c>
      <c r="G580" t="s">
        <v>15380</v>
      </c>
      <c r="H580" t="s">
        <v>15363</v>
      </c>
      <c r="I580" t="s">
        <v>15364</v>
      </c>
      <c r="J580" t="s">
        <v>4802</v>
      </c>
      <c r="K580" t="str">
        <f>+_xlfn.XLOOKUP(Tabell1[[#This Row],[Regnr]],Tabell13[Regnr],Tabell13[Diagnose],"")</f>
        <v/>
      </c>
      <c r="L580" t="str">
        <f>+_xlfn.XLOOKUP(Tabell1[[#This Row],[Regnr]],Tabell3[Regnr],Tabell3[DiagnoseÅr],"")</f>
        <v/>
      </c>
    </row>
    <row r="581" spans="1:12" x14ac:dyDescent="0.25">
      <c r="A581" s="2">
        <v>45759</v>
      </c>
      <c r="B581" s="3">
        <v>0.5859375</v>
      </c>
      <c r="C581" t="s">
        <v>18508</v>
      </c>
      <c r="D581" t="s">
        <v>18509</v>
      </c>
      <c r="E581" t="s">
        <v>26</v>
      </c>
      <c r="F581" t="s">
        <v>15379</v>
      </c>
      <c r="G581" t="s">
        <v>15380</v>
      </c>
      <c r="H581" t="s">
        <v>15363</v>
      </c>
      <c r="I581" t="s">
        <v>15364</v>
      </c>
      <c r="J581" t="s">
        <v>4802</v>
      </c>
      <c r="K581" t="str">
        <f>+_xlfn.XLOOKUP(Tabell1[[#This Row],[Regnr]],Tabell13[Regnr],Tabell13[Diagnose],"")</f>
        <v/>
      </c>
      <c r="L581" t="str">
        <f>+_xlfn.XLOOKUP(Tabell1[[#This Row],[Regnr]],Tabell3[Regnr],Tabell3[DiagnoseÅr],"")</f>
        <v/>
      </c>
    </row>
    <row r="582" spans="1:12" x14ac:dyDescent="0.25">
      <c r="A582" s="2">
        <v>45759</v>
      </c>
      <c r="B582" s="3">
        <v>0.5859375</v>
      </c>
      <c r="C582" t="s">
        <v>18510</v>
      </c>
      <c r="D582" t="s">
        <v>18511</v>
      </c>
      <c r="E582" t="s">
        <v>26</v>
      </c>
      <c r="F582" t="s">
        <v>15379</v>
      </c>
      <c r="G582" t="s">
        <v>15380</v>
      </c>
      <c r="H582" t="s">
        <v>15363</v>
      </c>
      <c r="I582" t="s">
        <v>15364</v>
      </c>
      <c r="J582" t="s">
        <v>4802</v>
      </c>
      <c r="K582" t="str">
        <f>+_xlfn.XLOOKUP(Tabell1[[#This Row],[Regnr]],Tabell13[Regnr],Tabell13[Diagnose],"")</f>
        <v/>
      </c>
      <c r="L582" t="str">
        <f>+_xlfn.XLOOKUP(Tabell1[[#This Row],[Regnr]],Tabell3[Regnr],Tabell3[DiagnoseÅr],"")</f>
        <v/>
      </c>
    </row>
    <row r="583" spans="1:12" x14ac:dyDescent="0.25">
      <c r="A583" s="2">
        <v>45759</v>
      </c>
      <c r="B583" s="3">
        <v>0.5859375</v>
      </c>
      <c r="C583" t="s">
        <v>18512</v>
      </c>
      <c r="D583" t="s">
        <v>18513</v>
      </c>
      <c r="E583" t="s">
        <v>26</v>
      </c>
      <c r="F583" t="s">
        <v>15379</v>
      </c>
      <c r="G583" t="s">
        <v>15380</v>
      </c>
      <c r="H583" t="s">
        <v>15363</v>
      </c>
      <c r="I583" t="s">
        <v>15364</v>
      </c>
      <c r="J583" t="s">
        <v>4802</v>
      </c>
      <c r="K583" t="str">
        <f>+_xlfn.XLOOKUP(Tabell1[[#This Row],[Regnr]],Tabell13[Regnr],Tabell13[Diagnose],"")</f>
        <v/>
      </c>
      <c r="L583" t="str">
        <f>+_xlfn.XLOOKUP(Tabell1[[#This Row],[Regnr]],Tabell3[Regnr],Tabell3[DiagnoseÅr],"")</f>
        <v/>
      </c>
    </row>
    <row r="584" spans="1:12" x14ac:dyDescent="0.25">
      <c r="A584" s="2">
        <v>45759</v>
      </c>
      <c r="B584" s="3">
        <v>0.5859375</v>
      </c>
      <c r="C584" t="s">
        <v>18514</v>
      </c>
      <c r="D584" t="s">
        <v>18515</v>
      </c>
      <c r="E584" t="s">
        <v>26</v>
      </c>
      <c r="F584" t="s">
        <v>15379</v>
      </c>
      <c r="G584" t="s">
        <v>15380</v>
      </c>
      <c r="H584" t="s">
        <v>15363</v>
      </c>
      <c r="I584" t="s">
        <v>15364</v>
      </c>
      <c r="J584" t="s">
        <v>4802</v>
      </c>
      <c r="K584" t="str">
        <f>+_xlfn.XLOOKUP(Tabell1[[#This Row],[Regnr]],Tabell13[Regnr],Tabell13[Diagnose],"")</f>
        <v/>
      </c>
      <c r="L584" t="str">
        <f>+_xlfn.XLOOKUP(Tabell1[[#This Row],[Regnr]],Tabell3[Regnr],Tabell3[DiagnoseÅr],"")</f>
        <v/>
      </c>
    </row>
    <row r="585" spans="1:12" x14ac:dyDescent="0.25">
      <c r="A585" s="2">
        <v>45757</v>
      </c>
      <c r="B585" s="3">
        <v>0</v>
      </c>
      <c r="C585" t="s">
        <v>18486</v>
      </c>
      <c r="D585" t="s">
        <v>18487</v>
      </c>
      <c r="E585" t="s">
        <v>26</v>
      </c>
      <c r="F585" t="s">
        <v>17303</v>
      </c>
      <c r="G585" t="s">
        <v>17304</v>
      </c>
      <c r="H585" t="s">
        <v>14586</v>
      </c>
      <c r="I585" t="s">
        <v>14587</v>
      </c>
      <c r="J585" t="s">
        <v>12252</v>
      </c>
      <c r="K585" t="str">
        <f>+_xlfn.XLOOKUP(Tabell1[[#This Row],[Regnr]],Tabell13[Regnr],Tabell13[Diagnose],"")</f>
        <v>D</v>
      </c>
      <c r="L585" t="str">
        <f>+_xlfn.XLOOKUP(Tabell1[[#This Row],[Regnr]],Tabell3[Regnr],Tabell3[DiagnoseÅr],"")</f>
        <v/>
      </c>
    </row>
    <row r="586" spans="1:12" x14ac:dyDescent="0.25">
      <c r="A586" s="2">
        <v>45757</v>
      </c>
      <c r="B586" s="3">
        <v>0</v>
      </c>
      <c r="C586" t="s">
        <v>18488</v>
      </c>
      <c r="D586" t="s">
        <v>18489</v>
      </c>
      <c r="E586" t="s">
        <v>10</v>
      </c>
      <c r="F586" t="s">
        <v>17303</v>
      </c>
      <c r="G586" t="s">
        <v>17304</v>
      </c>
      <c r="H586" t="s">
        <v>14586</v>
      </c>
      <c r="I586" t="s">
        <v>14587</v>
      </c>
      <c r="J586" t="s">
        <v>12252</v>
      </c>
      <c r="K586" t="str">
        <f>+_xlfn.XLOOKUP(Tabell1[[#This Row],[Regnr]],Tabell13[Regnr],Tabell13[Diagnose],"")</f>
        <v>B</v>
      </c>
      <c r="L586" t="str">
        <f>+_xlfn.XLOOKUP(Tabell1[[#This Row],[Regnr]],Tabell3[Regnr],Tabell3[DiagnoseÅr],"")</f>
        <v/>
      </c>
    </row>
    <row r="587" spans="1:12" x14ac:dyDescent="0.25">
      <c r="A587" s="2">
        <v>45757</v>
      </c>
      <c r="B587" s="3">
        <v>0</v>
      </c>
      <c r="C587" t="s">
        <v>18490</v>
      </c>
      <c r="D587" t="s">
        <v>18491</v>
      </c>
      <c r="E587" t="s">
        <v>10</v>
      </c>
      <c r="F587" t="s">
        <v>17303</v>
      </c>
      <c r="G587" t="s">
        <v>17304</v>
      </c>
      <c r="H587" t="s">
        <v>14586</v>
      </c>
      <c r="I587" t="s">
        <v>14587</v>
      </c>
      <c r="J587" t="s">
        <v>12252</v>
      </c>
      <c r="K587" t="str">
        <f>+_xlfn.XLOOKUP(Tabell1[[#This Row],[Regnr]],Tabell13[Regnr],Tabell13[Diagnose],"")</f>
        <v>B</v>
      </c>
      <c r="L587" t="str">
        <f>+_xlfn.XLOOKUP(Tabell1[[#This Row],[Regnr]],Tabell3[Regnr],Tabell3[DiagnoseÅr],"")</f>
        <v>Intet påvist (2026)</v>
      </c>
    </row>
    <row r="588" spans="1:12" x14ac:dyDescent="0.25">
      <c r="A588" s="2">
        <v>45757</v>
      </c>
      <c r="B588" s="3">
        <v>0.592803955078125</v>
      </c>
      <c r="C588" t="s">
        <v>18492</v>
      </c>
      <c r="D588" t="s">
        <v>18493</v>
      </c>
      <c r="E588" t="s">
        <v>26</v>
      </c>
      <c r="F588" t="s">
        <v>15333</v>
      </c>
      <c r="G588" t="s">
        <v>15334</v>
      </c>
      <c r="H588" t="s">
        <v>16355</v>
      </c>
      <c r="I588" t="s">
        <v>16356</v>
      </c>
      <c r="J588" t="s">
        <v>13139</v>
      </c>
      <c r="K588" t="str">
        <f>+_xlfn.XLOOKUP(Tabell1[[#This Row],[Regnr]],Tabell13[Regnr],Tabell13[Diagnose],"")</f>
        <v/>
      </c>
      <c r="L588" t="str">
        <f>+_xlfn.XLOOKUP(Tabell1[[#This Row],[Regnr]],Tabell3[Regnr],Tabell3[DiagnoseÅr],"")</f>
        <v/>
      </c>
    </row>
    <row r="589" spans="1:12" x14ac:dyDescent="0.25">
      <c r="A589" s="2">
        <v>45757</v>
      </c>
      <c r="B589" s="3">
        <v>0.592803955078125</v>
      </c>
      <c r="C589" t="s">
        <v>18494</v>
      </c>
      <c r="D589" t="s">
        <v>18495</v>
      </c>
      <c r="E589" t="s">
        <v>10</v>
      </c>
      <c r="F589" t="s">
        <v>15333</v>
      </c>
      <c r="G589" t="s">
        <v>15334</v>
      </c>
      <c r="H589" t="s">
        <v>16355</v>
      </c>
      <c r="I589" t="s">
        <v>16356</v>
      </c>
      <c r="J589" t="s">
        <v>13139</v>
      </c>
      <c r="K589" t="str">
        <f>+_xlfn.XLOOKUP(Tabell1[[#This Row],[Regnr]],Tabell13[Regnr],Tabell13[Diagnose],"")</f>
        <v/>
      </c>
      <c r="L589" t="str">
        <f>+_xlfn.XLOOKUP(Tabell1[[#This Row],[Regnr]],Tabell3[Regnr],Tabell3[DiagnoseÅr],"")</f>
        <v/>
      </c>
    </row>
    <row r="590" spans="1:12" x14ac:dyDescent="0.25">
      <c r="A590" s="2">
        <v>45757</v>
      </c>
      <c r="B590" s="3">
        <v>0.592803955078125</v>
      </c>
      <c r="C590" t="s">
        <v>18496</v>
      </c>
      <c r="D590" t="s">
        <v>18497</v>
      </c>
      <c r="E590" t="s">
        <v>10</v>
      </c>
      <c r="F590" t="s">
        <v>15333</v>
      </c>
      <c r="G590" t="s">
        <v>15334</v>
      </c>
      <c r="H590" t="s">
        <v>16355</v>
      </c>
      <c r="I590" t="s">
        <v>16356</v>
      </c>
      <c r="J590" t="s">
        <v>13139</v>
      </c>
      <c r="K590" t="str">
        <f>+_xlfn.XLOOKUP(Tabell1[[#This Row],[Regnr]],Tabell13[Regnr],Tabell13[Diagnose],"")</f>
        <v/>
      </c>
      <c r="L590" t="str">
        <f>+_xlfn.XLOOKUP(Tabell1[[#This Row],[Regnr]],Tabell3[Regnr],Tabell3[DiagnoseÅr],"")</f>
        <v/>
      </c>
    </row>
    <row r="591" spans="1:12" x14ac:dyDescent="0.25">
      <c r="A591" s="2">
        <v>45757</v>
      </c>
      <c r="B591" s="3">
        <v>0.592803955078125</v>
      </c>
      <c r="C591" t="s">
        <v>18498</v>
      </c>
      <c r="D591" t="s">
        <v>18499</v>
      </c>
      <c r="E591" t="s">
        <v>10</v>
      </c>
      <c r="F591" t="s">
        <v>15333</v>
      </c>
      <c r="G591" t="s">
        <v>15334</v>
      </c>
      <c r="H591" t="s">
        <v>16355</v>
      </c>
      <c r="I591" t="s">
        <v>16356</v>
      </c>
      <c r="J591" t="s">
        <v>13139</v>
      </c>
      <c r="K591" t="str">
        <f>+_xlfn.XLOOKUP(Tabell1[[#This Row],[Regnr]],Tabell13[Regnr],Tabell13[Diagnose],"")</f>
        <v>B</v>
      </c>
      <c r="L591" t="str">
        <f>+_xlfn.XLOOKUP(Tabell1[[#This Row],[Regnr]],Tabell3[Regnr],Tabell3[DiagnoseÅr],"")</f>
        <v>Intet påvist (2026)</v>
      </c>
    </row>
    <row r="592" spans="1:12" x14ac:dyDescent="0.25">
      <c r="A592" s="2">
        <v>45757</v>
      </c>
      <c r="B592" s="3">
        <v>0.592803955078125</v>
      </c>
      <c r="C592" t="s">
        <v>18500</v>
      </c>
      <c r="D592" t="s">
        <v>18501</v>
      </c>
      <c r="E592" t="s">
        <v>26</v>
      </c>
      <c r="F592" t="s">
        <v>15333</v>
      </c>
      <c r="G592" t="s">
        <v>15334</v>
      </c>
      <c r="H592" t="s">
        <v>16355</v>
      </c>
      <c r="I592" t="s">
        <v>16356</v>
      </c>
      <c r="J592" t="s">
        <v>13139</v>
      </c>
      <c r="K592" t="str">
        <f>+_xlfn.XLOOKUP(Tabell1[[#This Row],[Regnr]],Tabell13[Regnr],Tabell13[Diagnose],"")</f>
        <v>B</v>
      </c>
      <c r="L592" t="str">
        <f>+_xlfn.XLOOKUP(Tabell1[[#This Row],[Regnr]],Tabell3[Regnr],Tabell3[DiagnoseÅr],"")</f>
        <v/>
      </c>
    </row>
    <row r="593" spans="1:12" x14ac:dyDescent="0.25">
      <c r="A593" s="2">
        <v>45752</v>
      </c>
      <c r="B593" s="3">
        <v>0</v>
      </c>
      <c r="C593" t="s">
        <v>18472</v>
      </c>
      <c r="D593" t="s">
        <v>18473</v>
      </c>
      <c r="E593" t="s">
        <v>26</v>
      </c>
      <c r="F593" t="s">
        <v>13142</v>
      </c>
      <c r="G593" t="s">
        <v>13143</v>
      </c>
      <c r="H593" t="s">
        <v>11722</v>
      </c>
      <c r="I593" t="s">
        <v>11723</v>
      </c>
      <c r="J593" t="s">
        <v>4018</v>
      </c>
      <c r="K593" t="str">
        <f>+_xlfn.XLOOKUP(Tabell1[[#This Row],[Regnr]],Tabell13[Regnr],Tabell13[Diagnose],"")</f>
        <v/>
      </c>
      <c r="L593" t="str">
        <f>+_xlfn.XLOOKUP(Tabell1[[#This Row],[Regnr]],Tabell3[Regnr],Tabell3[DiagnoseÅr],"")</f>
        <v/>
      </c>
    </row>
    <row r="594" spans="1:12" x14ac:dyDescent="0.25">
      <c r="A594" s="2">
        <v>45752</v>
      </c>
      <c r="B594" s="3">
        <v>0</v>
      </c>
      <c r="C594" t="s">
        <v>18474</v>
      </c>
      <c r="D594" t="s">
        <v>18475</v>
      </c>
      <c r="E594" t="s">
        <v>10</v>
      </c>
      <c r="F594" t="s">
        <v>13142</v>
      </c>
      <c r="G594" t="s">
        <v>13143</v>
      </c>
      <c r="H594" t="s">
        <v>11722</v>
      </c>
      <c r="I594" t="s">
        <v>11723</v>
      </c>
      <c r="J594" t="s">
        <v>4018</v>
      </c>
      <c r="K594" t="str">
        <f>+_xlfn.XLOOKUP(Tabell1[[#This Row],[Regnr]],Tabell13[Regnr],Tabell13[Diagnose],"")</f>
        <v/>
      </c>
      <c r="L594" t="str">
        <f>+_xlfn.XLOOKUP(Tabell1[[#This Row],[Regnr]],Tabell3[Regnr],Tabell3[DiagnoseÅr],"")</f>
        <v>Retinal Dysplasi (2026)</v>
      </c>
    </row>
    <row r="595" spans="1:12" x14ac:dyDescent="0.25">
      <c r="A595" s="2">
        <v>45752</v>
      </c>
      <c r="B595" s="3">
        <v>0</v>
      </c>
      <c r="C595" t="s">
        <v>18476</v>
      </c>
      <c r="D595" t="s">
        <v>18477</v>
      </c>
      <c r="E595" t="s">
        <v>10</v>
      </c>
      <c r="F595" t="s">
        <v>13142</v>
      </c>
      <c r="G595" t="s">
        <v>13143</v>
      </c>
      <c r="H595" t="s">
        <v>11722</v>
      </c>
      <c r="I595" t="s">
        <v>11723</v>
      </c>
      <c r="J595" t="s">
        <v>4018</v>
      </c>
      <c r="K595" t="str">
        <f>+_xlfn.XLOOKUP(Tabell1[[#This Row],[Regnr]],Tabell13[Regnr],Tabell13[Diagnose],"")</f>
        <v/>
      </c>
      <c r="L595" t="str">
        <f>+_xlfn.XLOOKUP(Tabell1[[#This Row],[Regnr]],Tabell3[Regnr],Tabell3[DiagnoseÅr],"")</f>
        <v/>
      </c>
    </row>
    <row r="596" spans="1:12" x14ac:dyDescent="0.25">
      <c r="A596" s="2">
        <v>45752</v>
      </c>
      <c r="B596" s="3">
        <v>0</v>
      </c>
      <c r="C596" t="s">
        <v>18478</v>
      </c>
      <c r="D596" t="s">
        <v>18479</v>
      </c>
      <c r="E596" t="s">
        <v>26</v>
      </c>
      <c r="F596" t="s">
        <v>13142</v>
      </c>
      <c r="G596" t="s">
        <v>13143</v>
      </c>
      <c r="H596" t="s">
        <v>11722</v>
      </c>
      <c r="I596" t="s">
        <v>11723</v>
      </c>
      <c r="J596" t="s">
        <v>4018</v>
      </c>
      <c r="K596" t="str">
        <f>+_xlfn.XLOOKUP(Tabell1[[#This Row],[Regnr]],Tabell13[Regnr],Tabell13[Diagnose],"")</f>
        <v/>
      </c>
      <c r="L596" t="str">
        <f>+_xlfn.XLOOKUP(Tabell1[[#This Row],[Regnr]],Tabell3[Regnr],Tabell3[DiagnoseÅr],"")</f>
        <v xml:space="preserve"> (2026)</v>
      </c>
    </row>
    <row r="597" spans="1:12" x14ac:dyDescent="0.25">
      <c r="A597" s="2">
        <v>45752</v>
      </c>
      <c r="B597" s="3">
        <v>0</v>
      </c>
      <c r="C597" t="s">
        <v>18480</v>
      </c>
      <c r="D597" t="s">
        <v>18481</v>
      </c>
      <c r="E597" t="s">
        <v>26</v>
      </c>
      <c r="F597" t="s">
        <v>13142</v>
      </c>
      <c r="G597" t="s">
        <v>13143</v>
      </c>
      <c r="H597" t="s">
        <v>11722</v>
      </c>
      <c r="I597" t="s">
        <v>11723</v>
      </c>
      <c r="J597" t="s">
        <v>4018</v>
      </c>
      <c r="K597" t="str">
        <f>+_xlfn.XLOOKUP(Tabell1[[#This Row],[Regnr]],Tabell13[Regnr],Tabell13[Diagnose],"")</f>
        <v/>
      </c>
      <c r="L597" t="str">
        <f>+_xlfn.XLOOKUP(Tabell1[[#This Row],[Regnr]],Tabell3[Regnr],Tabell3[DiagnoseÅr],"")</f>
        <v/>
      </c>
    </row>
    <row r="598" spans="1:12" x14ac:dyDescent="0.25">
      <c r="A598" s="2">
        <v>45752</v>
      </c>
      <c r="B598" s="3">
        <v>0</v>
      </c>
      <c r="C598" t="s">
        <v>18482</v>
      </c>
      <c r="D598" t="s">
        <v>18483</v>
      </c>
      <c r="E598" t="s">
        <v>26</v>
      </c>
      <c r="F598" t="s">
        <v>13142</v>
      </c>
      <c r="G598" t="s">
        <v>13143</v>
      </c>
      <c r="H598" t="s">
        <v>11722</v>
      </c>
      <c r="I598" t="s">
        <v>11723</v>
      </c>
      <c r="J598" t="s">
        <v>4018</v>
      </c>
      <c r="K598" t="str">
        <f>+_xlfn.XLOOKUP(Tabell1[[#This Row],[Regnr]],Tabell13[Regnr],Tabell13[Diagnose],"")</f>
        <v/>
      </c>
      <c r="L598" t="str">
        <f>+_xlfn.XLOOKUP(Tabell1[[#This Row],[Regnr]],Tabell3[Regnr],Tabell3[DiagnoseÅr],"")</f>
        <v/>
      </c>
    </row>
    <row r="599" spans="1:12" x14ac:dyDescent="0.25">
      <c r="A599" s="2">
        <v>45752</v>
      </c>
      <c r="B599" s="3">
        <v>0</v>
      </c>
      <c r="C599" t="s">
        <v>18484</v>
      </c>
      <c r="D599" t="s">
        <v>18485</v>
      </c>
      <c r="E599" t="s">
        <v>10</v>
      </c>
      <c r="F599" t="s">
        <v>13142</v>
      </c>
      <c r="G599" t="s">
        <v>13143</v>
      </c>
      <c r="H599" t="s">
        <v>11722</v>
      </c>
      <c r="I599" t="s">
        <v>11723</v>
      </c>
      <c r="J599" t="s">
        <v>4018</v>
      </c>
      <c r="K599" t="str">
        <f>+_xlfn.XLOOKUP(Tabell1[[#This Row],[Regnr]],Tabell13[Regnr],Tabell13[Diagnose],"")</f>
        <v/>
      </c>
      <c r="L599" t="str">
        <f>+_xlfn.XLOOKUP(Tabell1[[#This Row],[Regnr]],Tabell3[Regnr],Tabell3[DiagnoseÅr],"")</f>
        <v xml:space="preserve"> (2026)</v>
      </c>
    </row>
    <row r="600" spans="1:12" x14ac:dyDescent="0.25">
      <c r="A600" s="2">
        <v>45750</v>
      </c>
      <c r="B600" s="3">
        <v>0.1983642578125</v>
      </c>
      <c r="C600" t="s">
        <v>18456</v>
      </c>
      <c r="D600" t="s">
        <v>18457</v>
      </c>
      <c r="E600" t="s">
        <v>10</v>
      </c>
      <c r="F600" t="s">
        <v>18458</v>
      </c>
      <c r="G600" t="s">
        <v>18459</v>
      </c>
      <c r="H600" t="s">
        <v>14584</v>
      </c>
      <c r="I600" t="s">
        <v>14585</v>
      </c>
      <c r="J600" t="s">
        <v>11144</v>
      </c>
      <c r="K600" t="str">
        <f>+_xlfn.XLOOKUP(Tabell1[[#This Row],[Regnr]],Tabell13[Regnr],Tabell13[Diagnose],"")</f>
        <v>A</v>
      </c>
      <c r="L600" t="str">
        <f>+_xlfn.XLOOKUP(Tabell1[[#This Row],[Regnr]],Tabell3[Regnr],Tabell3[DiagnoseÅr],"")</f>
        <v>Intet påvist (2026)</v>
      </c>
    </row>
    <row r="601" spans="1:12" x14ac:dyDescent="0.25">
      <c r="A601" s="2">
        <v>45750</v>
      </c>
      <c r="B601" s="3">
        <v>0.1983642578125</v>
      </c>
      <c r="C601" t="s">
        <v>18460</v>
      </c>
      <c r="D601" t="s">
        <v>18461</v>
      </c>
      <c r="E601" t="s">
        <v>26</v>
      </c>
      <c r="F601" t="s">
        <v>18458</v>
      </c>
      <c r="G601" t="s">
        <v>18459</v>
      </c>
      <c r="H601" t="s">
        <v>14584</v>
      </c>
      <c r="I601" t="s">
        <v>14585</v>
      </c>
      <c r="J601" t="s">
        <v>11144</v>
      </c>
      <c r="K601" t="str">
        <f>+_xlfn.XLOOKUP(Tabell1[[#This Row],[Regnr]],Tabell13[Regnr],Tabell13[Diagnose],"")</f>
        <v/>
      </c>
      <c r="L601" t="str">
        <f>+_xlfn.XLOOKUP(Tabell1[[#This Row],[Regnr]],Tabell3[Regnr],Tabell3[DiagnoseÅr],"")</f>
        <v/>
      </c>
    </row>
    <row r="602" spans="1:12" x14ac:dyDescent="0.25">
      <c r="A602" s="2">
        <v>45750</v>
      </c>
      <c r="B602" s="3">
        <v>0.1983642578125</v>
      </c>
      <c r="C602" t="s">
        <v>18462</v>
      </c>
      <c r="D602" t="s">
        <v>18463</v>
      </c>
      <c r="E602" t="s">
        <v>10</v>
      </c>
      <c r="F602" t="s">
        <v>18458</v>
      </c>
      <c r="G602" t="s">
        <v>18459</v>
      </c>
      <c r="H602" t="s">
        <v>14584</v>
      </c>
      <c r="I602" t="s">
        <v>14585</v>
      </c>
      <c r="J602" t="s">
        <v>11144</v>
      </c>
      <c r="K602" t="str">
        <f>+_xlfn.XLOOKUP(Tabell1[[#This Row],[Regnr]],Tabell13[Regnr],Tabell13[Diagnose],"")</f>
        <v>C</v>
      </c>
      <c r="L602" t="str">
        <f>+_xlfn.XLOOKUP(Tabell1[[#This Row],[Regnr]],Tabell3[Regnr],Tabell3[DiagnoseÅr],"")</f>
        <v/>
      </c>
    </row>
    <row r="603" spans="1:12" x14ac:dyDescent="0.25">
      <c r="A603" s="2">
        <v>45750</v>
      </c>
      <c r="B603" s="3">
        <v>0.1983642578125</v>
      </c>
      <c r="C603" t="s">
        <v>18464</v>
      </c>
      <c r="D603" t="s">
        <v>18465</v>
      </c>
      <c r="E603" t="s">
        <v>10</v>
      </c>
      <c r="F603" t="s">
        <v>18458</v>
      </c>
      <c r="G603" t="s">
        <v>18459</v>
      </c>
      <c r="H603" t="s">
        <v>14584</v>
      </c>
      <c r="I603" t="s">
        <v>14585</v>
      </c>
      <c r="J603" t="s">
        <v>11144</v>
      </c>
      <c r="K603" t="str">
        <f>+_xlfn.XLOOKUP(Tabell1[[#This Row],[Regnr]],Tabell13[Regnr],Tabell13[Diagnose],"")</f>
        <v/>
      </c>
      <c r="L603" t="str">
        <f>+_xlfn.XLOOKUP(Tabell1[[#This Row],[Regnr]],Tabell3[Regnr],Tabell3[DiagnoseÅr],"")</f>
        <v/>
      </c>
    </row>
    <row r="604" spans="1:12" x14ac:dyDescent="0.25">
      <c r="A604" s="2">
        <v>45750</v>
      </c>
      <c r="B604" s="3">
        <v>0.1983642578125</v>
      </c>
      <c r="C604" t="s">
        <v>18466</v>
      </c>
      <c r="D604" t="s">
        <v>18467</v>
      </c>
      <c r="E604" t="s">
        <v>26</v>
      </c>
      <c r="F604" t="s">
        <v>18458</v>
      </c>
      <c r="G604" t="s">
        <v>18459</v>
      </c>
      <c r="H604" t="s">
        <v>14584</v>
      </c>
      <c r="I604" t="s">
        <v>14585</v>
      </c>
      <c r="J604" t="s">
        <v>11144</v>
      </c>
      <c r="K604" t="str">
        <f>+_xlfn.XLOOKUP(Tabell1[[#This Row],[Regnr]],Tabell13[Regnr],Tabell13[Diagnose],"")</f>
        <v/>
      </c>
      <c r="L604" t="str">
        <f>+_xlfn.XLOOKUP(Tabell1[[#This Row],[Regnr]],Tabell3[Regnr],Tabell3[DiagnoseÅr],"")</f>
        <v/>
      </c>
    </row>
    <row r="605" spans="1:12" x14ac:dyDescent="0.25">
      <c r="A605" s="2">
        <v>45750</v>
      </c>
      <c r="B605" s="3">
        <v>0.1983642578125</v>
      </c>
      <c r="C605" t="s">
        <v>18468</v>
      </c>
      <c r="D605" t="s">
        <v>18469</v>
      </c>
      <c r="E605" t="s">
        <v>10</v>
      </c>
      <c r="F605" t="s">
        <v>18458</v>
      </c>
      <c r="G605" t="s">
        <v>18459</v>
      </c>
      <c r="H605" t="s">
        <v>14584</v>
      </c>
      <c r="I605" t="s">
        <v>14585</v>
      </c>
      <c r="J605" t="s">
        <v>11144</v>
      </c>
      <c r="K605" t="str">
        <f>+_xlfn.XLOOKUP(Tabell1[[#This Row],[Regnr]],Tabell13[Regnr],Tabell13[Diagnose],"")</f>
        <v/>
      </c>
      <c r="L605" t="str">
        <f>+_xlfn.XLOOKUP(Tabell1[[#This Row],[Regnr]],Tabell3[Regnr],Tabell3[DiagnoseÅr],"")</f>
        <v/>
      </c>
    </row>
    <row r="606" spans="1:12" x14ac:dyDescent="0.25">
      <c r="A606" s="2">
        <v>45750</v>
      </c>
      <c r="B606" s="3">
        <v>0.1983642578125</v>
      </c>
      <c r="C606" t="s">
        <v>18470</v>
      </c>
      <c r="D606" t="s">
        <v>18471</v>
      </c>
      <c r="E606" t="s">
        <v>10</v>
      </c>
      <c r="F606" t="s">
        <v>18458</v>
      </c>
      <c r="G606" t="s">
        <v>18459</v>
      </c>
      <c r="H606" t="s">
        <v>14584</v>
      </c>
      <c r="I606" t="s">
        <v>14585</v>
      </c>
      <c r="J606" t="s">
        <v>11144</v>
      </c>
      <c r="K606" t="str">
        <f>+_xlfn.XLOOKUP(Tabell1[[#This Row],[Regnr]],Tabell13[Regnr],Tabell13[Diagnose],"")</f>
        <v/>
      </c>
      <c r="L606" t="str">
        <f>+_xlfn.XLOOKUP(Tabell1[[#This Row],[Regnr]],Tabell3[Regnr],Tabell3[DiagnoseÅr],"")</f>
        <v>Intet påvist (2026)</v>
      </c>
    </row>
    <row r="607" spans="1:12" x14ac:dyDescent="0.25">
      <c r="A607" s="2">
        <v>45748</v>
      </c>
      <c r="C607" t="s">
        <v>18452</v>
      </c>
      <c r="D607" t="s">
        <v>18453</v>
      </c>
      <c r="E607" t="s">
        <v>10</v>
      </c>
      <c r="F607" t="s">
        <v>8348</v>
      </c>
      <c r="G607" t="s">
        <v>8349</v>
      </c>
      <c r="H607" t="s">
        <v>18454</v>
      </c>
      <c r="I607" t="s">
        <v>18455</v>
      </c>
      <c r="J607" t="s">
        <v>15813</v>
      </c>
      <c r="K607" t="str">
        <f>+_xlfn.XLOOKUP(Tabell1[[#This Row],[Regnr]],Tabell13[Regnr],Tabell13[Diagnose],"")</f>
        <v/>
      </c>
      <c r="L607" t="str">
        <f>+_xlfn.XLOOKUP(Tabell1[[#This Row],[Regnr]],Tabell3[Regnr],Tabell3[DiagnoseÅr],"")</f>
        <v/>
      </c>
    </row>
    <row r="608" spans="1:12" x14ac:dyDescent="0.25">
      <c r="A608" s="2">
        <v>45746</v>
      </c>
      <c r="B608" s="3">
        <v>0</v>
      </c>
      <c r="C608" t="s">
        <v>18440</v>
      </c>
      <c r="D608" t="s">
        <v>18441</v>
      </c>
      <c r="E608" t="s">
        <v>26</v>
      </c>
      <c r="F608" t="s">
        <v>12157</v>
      </c>
      <c r="G608" t="s">
        <v>12158</v>
      </c>
      <c r="H608" t="s">
        <v>14292</v>
      </c>
      <c r="I608" t="s">
        <v>14293</v>
      </c>
      <c r="J608" t="s">
        <v>18068</v>
      </c>
      <c r="K608" t="str">
        <f>+_xlfn.XLOOKUP(Tabell1[[#This Row],[Regnr]],Tabell13[Regnr],Tabell13[Diagnose],"")</f>
        <v/>
      </c>
      <c r="L608" t="str">
        <f>+_xlfn.XLOOKUP(Tabell1[[#This Row],[Regnr]],Tabell3[Regnr],Tabell3[DiagnoseÅr],"")</f>
        <v/>
      </c>
    </row>
    <row r="609" spans="1:12" x14ac:dyDescent="0.25">
      <c r="A609" s="2">
        <v>45746</v>
      </c>
      <c r="B609" s="3">
        <v>0</v>
      </c>
      <c r="C609" t="s">
        <v>18442</v>
      </c>
      <c r="D609" t="s">
        <v>18443</v>
      </c>
      <c r="E609" t="s">
        <v>10</v>
      </c>
      <c r="F609" t="s">
        <v>12157</v>
      </c>
      <c r="G609" t="s">
        <v>12158</v>
      </c>
      <c r="H609" t="s">
        <v>14292</v>
      </c>
      <c r="I609" t="s">
        <v>14293</v>
      </c>
      <c r="J609" t="s">
        <v>18068</v>
      </c>
      <c r="K609" t="str">
        <f>+_xlfn.XLOOKUP(Tabell1[[#This Row],[Regnr]],Tabell13[Regnr],Tabell13[Diagnose],"")</f>
        <v/>
      </c>
      <c r="L609" t="str">
        <f>+_xlfn.XLOOKUP(Tabell1[[#This Row],[Regnr]],Tabell3[Regnr],Tabell3[DiagnoseÅr],"")</f>
        <v>Intet påvist (2026)</v>
      </c>
    </row>
    <row r="610" spans="1:12" x14ac:dyDescent="0.25">
      <c r="A610" s="2">
        <v>45746</v>
      </c>
      <c r="B610" s="3">
        <v>0</v>
      </c>
      <c r="C610" t="s">
        <v>18444</v>
      </c>
      <c r="D610" t="s">
        <v>18445</v>
      </c>
      <c r="E610" t="s">
        <v>10</v>
      </c>
      <c r="F610" t="s">
        <v>12157</v>
      </c>
      <c r="G610" t="s">
        <v>12158</v>
      </c>
      <c r="H610" t="s">
        <v>14292</v>
      </c>
      <c r="I610" t="s">
        <v>14293</v>
      </c>
      <c r="J610" t="s">
        <v>18068</v>
      </c>
      <c r="K610" t="str">
        <f>+_xlfn.XLOOKUP(Tabell1[[#This Row],[Regnr]],Tabell13[Regnr],Tabell13[Diagnose],"")</f>
        <v/>
      </c>
      <c r="L610" t="str">
        <f>+_xlfn.XLOOKUP(Tabell1[[#This Row],[Regnr]],Tabell3[Regnr],Tabell3[DiagnoseÅr],"")</f>
        <v>Intet påvist (2026)</v>
      </c>
    </row>
    <row r="611" spans="1:12" x14ac:dyDescent="0.25">
      <c r="A611" s="2">
        <v>45746</v>
      </c>
      <c r="B611" s="3">
        <v>0</v>
      </c>
      <c r="C611" t="s">
        <v>18446</v>
      </c>
      <c r="D611" t="s">
        <v>18447</v>
      </c>
      <c r="E611" t="s">
        <v>10</v>
      </c>
      <c r="F611" t="s">
        <v>12157</v>
      </c>
      <c r="G611" t="s">
        <v>12158</v>
      </c>
      <c r="H611" t="s">
        <v>14292</v>
      </c>
      <c r="I611" t="s">
        <v>14293</v>
      </c>
      <c r="J611" t="s">
        <v>18068</v>
      </c>
      <c r="K611" t="str">
        <f>+_xlfn.XLOOKUP(Tabell1[[#This Row],[Regnr]],Tabell13[Regnr],Tabell13[Diagnose],"")</f>
        <v/>
      </c>
      <c r="L611" t="str">
        <f>+_xlfn.XLOOKUP(Tabell1[[#This Row],[Regnr]],Tabell3[Regnr],Tabell3[DiagnoseÅr],"")</f>
        <v>Intet påvist (2026)</v>
      </c>
    </row>
    <row r="612" spans="1:12" x14ac:dyDescent="0.25">
      <c r="A612" s="2">
        <v>45746</v>
      </c>
      <c r="B612" s="3">
        <v>0</v>
      </c>
      <c r="C612" t="s">
        <v>18448</v>
      </c>
      <c r="D612" t="s">
        <v>18449</v>
      </c>
      <c r="E612" t="s">
        <v>10</v>
      </c>
      <c r="F612" t="s">
        <v>12157</v>
      </c>
      <c r="G612" t="s">
        <v>12158</v>
      </c>
      <c r="H612" t="s">
        <v>14292</v>
      </c>
      <c r="I612" t="s">
        <v>14293</v>
      </c>
      <c r="J612" t="s">
        <v>18068</v>
      </c>
      <c r="K612" t="str">
        <f>+_xlfn.XLOOKUP(Tabell1[[#This Row],[Regnr]],Tabell13[Regnr],Tabell13[Diagnose],"")</f>
        <v/>
      </c>
      <c r="L612" t="str">
        <f>+_xlfn.XLOOKUP(Tabell1[[#This Row],[Regnr]],Tabell3[Regnr],Tabell3[DiagnoseÅr],"")</f>
        <v>Intet påvist (2026)</v>
      </c>
    </row>
    <row r="613" spans="1:12" x14ac:dyDescent="0.25">
      <c r="A613" s="2">
        <v>45746</v>
      </c>
      <c r="B613" s="3">
        <v>0</v>
      </c>
      <c r="C613" t="s">
        <v>18450</v>
      </c>
      <c r="D613" t="s">
        <v>18451</v>
      </c>
      <c r="E613" t="s">
        <v>10</v>
      </c>
      <c r="F613" t="s">
        <v>12157</v>
      </c>
      <c r="G613" t="s">
        <v>12158</v>
      </c>
      <c r="H613" t="s">
        <v>14292</v>
      </c>
      <c r="I613" t="s">
        <v>14293</v>
      </c>
      <c r="J613" t="s">
        <v>18068</v>
      </c>
      <c r="K613" t="str">
        <f>+_xlfn.XLOOKUP(Tabell1[[#This Row],[Regnr]],Tabell13[Regnr],Tabell13[Diagnose],"")</f>
        <v/>
      </c>
      <c r="L613" t="str">
        <f>+_xlfn.XLOOKUP(Tabell1[[#This Row],[Regnr]],Tabell3[Regnr],Tabell3[DiagnoseÅr],"")</f>
        <v/>
      </c>
    </row>
    <row r="614" spans="1:12" x14ac:dyDescent="0.25">
      <c r="A614" s="2">
        <v>45742</v>
      </c>
      <c r="B614" s="3">
        <v>0.39215087890625</v>
      </c>
      <c r="C614" t="s">
        <v>18432</v>
      </c>
      <c r="D614" t="s">
        <v>18433</v>
      </c>
      <c r="E614" t="s">
        <v>26</v>
      </c>
      <c r="F614" t="s">
        <v>11893</v>
      </c>
      <c r="G614" t="s">
        <v>11894</v>
      </c>
      <c r="H614" t="s">
        <v>12071</v>
      </c>
      <c r="I614" t="s">
        <v>12072</v>
      </c>
      <c r="J614" t="s">
        <v>12073</v>
      </c>
      <c r="K614" t="str">
        <f>+_xlfn.XLOOKUP(Tabell1[[#This Row],[Regnr]],Tabell13[Regnr],Tabell13[Diagnose],"")</f>
        <v/>
      </c>
      <c r="L614" t="str">
        <f>+_xlfn.XLOOKUP(Tabell1[[#This Row],[Regnr]],Tabell3[Regnr],Tabell3[DiagnoseÅr],"")</f>
        <v/>
      </c>
    </row>
    <row r="615" spans="1:12" x14ac:dyDescent="0.25">
      <c r="A615" s="2">
        <v>45742</v>
      </c>
      <c r="B615" s="3">
        <v>0.39215087890625</v>
      </c>
      <c r="C615" t="s">
        <v>18434</v>
      </c>
      <c r="D615" t="s">
        <v>18435</v>
      </c>
      <c r="E615" t="s">
        <v>10</v>
      </c>
      <c r="F615" t="s">
        <v>11893</v>
      </c>
      <c r="G615" t="s">
        <v>11894</v>
      </c>
      <c r="H615" t="s">
        <v>12071</v>
      </c>
      <c r="I615" t="s">
        <v>12072</v>
      </c>
      <c r="J615" t="s">
        <v>12073</v>
      </c>
      <c r="K615" t="str">
        <f>+_xlfn.XLOOKUP(Tabell1[[#This Row],[Regnr]],Tabell13[Regnr],Tabell13[Diagnose],"")</f>
        <v/>
      </c>
      <c r="L615" t="str">
        <f>+_xlfn.XLOOKUP(Tabell1[[#This Row],[Regnr]],Tabell3[Regnr],Tabell3[DiagnoseÅr],"")</f>
        <v/>
      </c>
    </row>
    <row r="616" spans="1:12" x14ac:dyDescent="0.25">
      <c r="A616" s="2">
        <v>45742</v>
      </c>
      <c r="B616" s="3">
        <v>0.39215087890625</v>
      </c>
      <c r="C616" t="s">
        <v>18436</v>
      </c>
      <c r="D616" t="s">
        <v>18437</v>
      </c>
      <c r="E616" t="s">
        <v>10</v>
      </c>
      <c r="F616" t="s">
        <v>11893</v>
      </c>
      <c r="G616" t="s">
        <v>11894</v>
      </c>
      <c r="H616" t="s">
        <v>12071</v>
      </c>
      <c r="I616" t="s">
        <v>12072</v>
      </c>
      <c r="J616" t="s">
        <v>12073</v>
      </c>
      <c r="K616" t="str">
        <f>+_xlfn.XLOOKUP(Tabell1[[#This Row],[Regnr]],Tabell13[Regnr],Tabell13[Diagnose],"")</f>
        <v/>
      </c>
      <c r="L616" t="str">
        <f>+_xlfn.XLOOKUP(Tabell1[[#This Row],[Regnr]],Tabell3[Regnr],Tabell3[DiagnoseÅr],"")</f>
        <v/>
      </c>
    </row>
    <row r="617" spans="1:12" x14ac:dyDescent="0.25">
      <c r="A617" s="2">
        <v>45742</v>
      </c>
      <c r="B617" s="3">
        <v>0.39215087890625</v>
      </c>
      <c r="C617" t="s">
        <v>18438</v>
      </c>
      <c r="D617" t="s">
        <v>18439</v>
      </c>
      <c r="E617" t="s">
        <v>10</v>
      </c>
      <c r="F617" t="s">
        <v>11893</v>
      </c>
      <c r="G617" t="s">
        <v>11894</v>
      </c>
      <c r="H617" t="s">
        <v>12071</v>
      </c>
      <c r="I617" t="s">
        <v>12072</v>
      </c>
      <c r="J617" t="s">
        <v>12073</v>
      </c>
      <c r="K617" t="str">
        <f>+_xlfn.XLOOKUP(Tabell1[[#This Row],[Regnr]],Tabell13[Regnr],Tabell13[Diagnose],"")</f>
        <v/>
      </c>
      <c r="L617" t="str">
        <f>+_xlfn.XLOOKUP(Tabell1[[#This Row],[Regnr]],Tabell3[Regnr],Tabell3[DiagnoseÅr],"")</f>
        <v/>
      </c>
    </row>
    <row r="618" spans="1:12" x14ac:dyDescent="0.25">
      <c r="A618" s="2">
        <v>45740</v>
      </c>
      <c r="B618" s="3">
        <v>0</v>
      </c>
      <c r="C618" t="s">
        <v>18418</v>
      </c>
      <c r="D618" t="s">
        <v>18419</v>
      </c>
      <c r="E618" t="s">
        <v>10</v>
      </c>
      <c r="F618" t="s">
        <v>15451</v>
      </c>
      <c r="G618" t="s">
        <v>15452</v>
      </c>
      <c r="H618" t="s">
        <v>15932</v>
      </c>
      <c r="I618" t="s">
        <v>15933</v>
      </c>
      <c r="J618" t="s">
        <v>12386</v>
      </c>
      <c r="K618" t="str">
        <f>+_xlfn.XLOOKUP(Tabell1[[#This Row],[Regnr]],Tabell13[Regnr],Tabell13[Diagnose],"")</f>
        <v>B</v>
      </c>
      <c r="L618" t="str">
        <f>+_xlfn.XLOOKUP(Tabell1[[#This Row],[Regnr]],Tabell3[Regnr],Tabell3[DiagnoseÅr],"")</f>
        <v/>
      </c>
    </row>
    <row r="619" spans="1:12" x14ac:dyDescent="0.25">
      <c r="A619" s="2">
        <v>45740</v>
      </c>
      <c r="B619" s="3">
        <v>0</v>
      </c>
      <c r="C619" t="s">
        <v>18420</v>
      </c>
      <c r="D619" t="s">
        <v>18421</v>
      </c>
      <c r="E619" t="s">
        <v>10</v>
      </c>
      <c r="F619" t="s">
        <v>15451</v>
      </c>
      <c r="G619" t="s">
        <v>15452</v>
      </c>
      <c r="H619" t="s">
        <v>15932</v>
      </c>
      <c r="I619" t="s">
        <v>15933</v>
      </c>
      <c r="J619" t="s">
        <v>12386</v>
      </c>
      <c r="K619" t="str">
        <f>+_xlfn.XLOOKUP(Tabell1[[#This Row],[Regnr]],Tabell13[Regnr],Tabell13[Diagnose],"")</f>
        <v>C</v>
      </c>
      <c r="L619" t="str">
        <f>+_xlfn.XLOOKUP(Tabell1[[#This Row],[Regnr]],Tabell3[Regnr],Tabell3[DiagnoseÅr],"")</f>
        <v>Annet medfødt (2026)</v>
      </c>
    </row>
    <row r="620" spans="1:12" x14ac:dyDescent="0.25">
      <c r="A620" s="2">
        <v>45740</v>
      </c>
      <c r="B620" s="3">
        <v>0</v>
      </c>
      <c r="C620" t="s">
        <v>18422</v>
      </c>
      <c r="D620" t="s">
        <v>18423</v>
      </c>
      <c r="E620" t="s">
        <v>10</v>
      </c>
      <c r="F620" t="s">
        <v>15451</v>
      </c>
      <c r="G620" t="s">
        <v>15452</v>
      </c>
      <c r="H620" t="s">
        <v>15932</v>
      </c>
      <c r="I620" t="s">
        <v>15933</v>
      </c>
      <c r="J620" t="s">
        <v>12386</v>
      </c>
      <c r="K620" t="str">
        <f>+_xlfn.XLOOKUP(Tabell1[[#This Row],[Regnr]],Tabell13[Regnr],Tabell13[Diagnose],"")</f>
        <v>C</v>
      </c>
      <c r="L620" t="str">
        <f>+_xlfn.XLOOKUP(Tabell1[[#This Row],[Regnr]],Tabell3[Regnr],Tabell3[DiagnoseÅr],"")</f>
        <v/>
      </c>
    </row>
    <row r="621" spans="1:12" x14ac:dyDescent="0.25">
      <c r="A621" s="2">
        <v>45740</v>
      </c>
      <c r="B621" s="3">
        <v>0</v>
      </c>
      <c r="C621" t="s">
        <v>18424</v>
      </c>
      <c r="D621" t="s">
        <v>18425</v>
      </c>
      <c r="E621" t="s">
        <v>26</v>
      </c>
      <c r="F621" t="s">
        <v>15451</v>
      </c>
      <c r="G621" t="s">
        <v>15452</v>
      </c>
      <c r="H621" t="s">
        <v>15932</v>
      </c>
      <c r="I621" t="s">
        <v>15933</v>
      </c>
      <c r="J621" t="s">
        <v>12386</v>
      </c>
      <c r="K621" t="str">
        <f>+_xlfn.XLOOKUP(Tabell1[[#This Row],[Regnr]],Tabell13[Regnr],Tabell13[Diagnose],"")</f>
        <v>B</v>
      </c>
      <c r="L621" t="str">
        <f>+_xlfn.XLOOKUP(Tabell1[[#This Row],[Regnr]],Tabell3[Regnr],Tabell3[DiagnoseÅr],"")</f>
        <v/>
      </c>
    </row>
    <row r="622" spans="1:12" x14ac:dyDescent="0.25">
      <c r="A622" s="2">
        <v>45740</v>
      </c>
      <c r="B622" s="3">
        <v>0</v>
      </c>
      <c r="C622" t="s">
        <v>18426</v>
      </c>
      <c r="D622" t="s">
        <v>18427</v>
      </c>
      <c r="E622" t="s">
        <v>26</v>
      </c>
      <c r="F622" t="s">
        <v>15451</v>
      </c>
      <c r="G622" t="s">
        <v>15452</v>
      </c>
      <c r="H622" t="s">
        <v>15932</v>
      </c>
      <c r="I622" t="s">
        <v>15933</v>
      </c>
      <c r="J622" t="s">
        <v>12386</v>
      </c>
      <c r="K622" t="str">
        <f>+_xlfn.XLOOKUP(Tabell1[[#This Row],[Regnr]],Tabell13[Regnr],Tabell13[Diagnose],"")</f>
        <v>C</v>
      </c>
      <c r="L622" t="str">
        <f>+_xlfn.XLOOKUP(Tabell1[[#This Row],[Regnr]],Tabell3[Regnr],Tabell3[DiagnoseÅr],"")</f>
        <v/>
      </c>
    </row>
    <row r="623" spans="1:12" x14ac:dyDescent="0.25">
      <c r="A623" s="2">
        <v>45740</v>
      </c>
      <c r="C623" t="s">
        <v>18428</v>
      </c>
      <c r="D623" t="s">
        <v>18429</v>
      </c>
      <c r="E623" t="s">
        <v>26</v>
      </c>
      <c r="F623" t="s">
        <v>11320</v>
      </c>
      <c r="G623" t="s">
        <v>11321</v>
      </c>
      <c r="H623" t="s">
        <v>18430</v>
      </c>
      <c r="I623" t="s">
        <v>18431</v>
      </c>
      <c r="J623" t="s">
        <v>10107</v>
      </c>
      <c r="K623" t="str">
        <f>+_xlfn.XLOOKUP(Tabell1[[#This Row],[Regnr]],Tabell13[Regnr],Tabell13[Diagnose],"")</f>
        <v/>
      </c>
      <c r="L623" t="str">
        <f>+_xlfn.XLOOKUP(Tabell1[[#This Row],[Regnr]],Tabell3[Regnr],Tabell3[DiagnoseÅr],"")</f>
        <v/>
      </c>
    </row>
    <row r="624" spans="1:12" x14ac:dyDescent="0.25">
      <c r="A624" s="2">
        <v>45739</v>
      </c>
      <c r="C624" t="s">
        <v>18416</v>
      </c>
      <c r="D624" t="s">
        <v>18417</v>
      </c>
      <c r="E624" t="s">
        <v>10</v>
      </c>
      <c r="F624" t="s">
        <v>12397</v>
      </c>
      <c r="G624" t="s">
        <v>12398</v>
      </c>
      <c r="H624" t="s">
        <v>13461</v>
      </c>
      <c r="I624" t="s">
        <v>13462</v>
      </c>
      <c r="J624" t="s">
        <v>11363</v>
      </c>
      <c r="K624" t="str">
        <f>+_xlfn.XLOOKUP(Tabell1[[#This Row],[Regnr]],Tabell13[Regnr],Tabell13[Diagnose],"")</f>
        <v>B</v>
      </c>
      <c r="L624" t="str">
        <f>+_xlfn.XLOOKUP(Tabell1[[#This Row],[Regnr]],Tabell3[Regnr],Tabell3[DiagnoseÅr],"")</f>
        <v/>
      </c>
    </row>
    <row r="625" spans="1:12" x14ac:dyDescent="0.25">
      <c r="A625" s="2">
        <v>45737</v>
      </c>
      <c r="B625" s="3">
        <v>0.1953125</v>
      </c>
      <c r="C625" t="s">
        <v>18408</v>
      </c>
      <c r="D625" t="s">
        <v>18409</v>
      </c>
      <c r="E625" t="s">
        <v>10</v>
      </c>
      <c r="F625" t="s">
        <v>14885</v>
      </c>
      <c r="G625" t="s">
        <v>14886</v>
      </c>
      <c r="H625" t="s">
        <v>13769</v>
      </c>
      <c r="I625" t="s">
        <v>13770</v>
      </c>
      <c r="J625" t="s">
        <v>6696</v>
      </c>
      <c r="K625" t="str">
        <f>+_xlfn.XLOOKUP(Tabell1[[#This Row],[Regnr]],Tabell13[Regnr],Tabell13[Diagnose],"")</f>
        <v/>
      </c>
      <c r="L625" t="str">
        <f>+_xlfn.XLOOKUP(Tabell1[[#This Row],[Regnr]],Tabell3[Regnr],Tabell3[DiagnoseÅr],"")</f>
        <v/>
      </c>
    </row>
    <row r="626" spans="1:12" x14ac:dyDescent="0.25">
      <c r="A626" s="2">
        <v>45737</v>
      </c>
      <c r="B626" s="3">
        <v>0.1953125</v>
      </c>
      <c r="C626" t="s">
        <v>18410</v>
      </c>
      <c r="D626" t="s">
        <v>18411</v>
      </c>
      <c r="E626" t="s">
        <v>10</v>
      </c>
      <c r="F626" t="s">
        <v>14885</v>
      </c>
      <c r="G626" t="s">
        <v>14886</v>
      </c>
      <c r="H626" t="s">
        <v>13769</v>
      </c>
      <c r="I626" t="s">
        <v>13770</v>
      </c>
      <c r="J626" t="s">
        <v>6696</v>
      </c>
      <c r="K626" t="str">
        <f>+_xlfn.XLOOKUP(Tabell1[[#This Row],[Regnr]],Tabell13[Regnr],Tabell13[Diagnose],"")</f>
        <v/>
      </c>
      <c r="L626" t="str">
        <f>+_xlfn.XLOOKUP(Tabell1[[#This Row],[Regnr]],Tabell3[Regnr],Tabell3[DiagnoseÅr],"")</f>
        <v/>
      </c>
    </row>
    <row r="627" spans="1:12" x14ac:dyDescent="0.25">
      <c r="A627" s="2">
        <v>45737</v>
      </c>
      <c r="B627" s="3">
        <v>0.1953125</v>
      </c>
      <c r="C627" t="s">
        <v>18412</v>
      </c>
      <c r="D627" t="s">
        <v>18413</v>
      </c>
      <c r="E627" t="s">
        <v>10</v>
      </c>
      <c r="F627" t="s">
        <v>14885</v>
      </c>
      <c r="G627" t="s">
        <v>14886</v>
      </c>
      <c r="H627" t="s">
        <v>13769</v>
      </c>
      <c r="I627" t="s">
        <v>13770</v>
      </c>
      <c r="J627" t="s">
        <v>6696</v>
      </c>
      <c r="K627" t="str">
        <f>+_xlfn.XLOOKUP(Tabell1[[#This Row],[Regnr]],Tabell13[Regnr],Tabell13[Diagnose],"")</f>
        <v/>
      </c>
      <c r="L627" t="str">
        <f>+_xlfn.XLOOKUP(Tabell1[[#This Row],[Regnr]],Tabell3[Regnr],Tabell3[DiagnoseÅr],"")</f>
        <v/>
      </c>
    </row>
    <row r="628" spans="1:12" x14ac:dyDescent="0.25">
      <c r="A628" s="2">
        <v>45737</v>
      </c>
      <c r="B628" s="3">
        <v>0.1953125</v>
      </c>
      <c r="C628" t="s">
        <v>18414</v>
      </c>
      <c r="D628" t="s">
        <v>18415</v>
      </c>
      <c r="E628" t="s">
        <v>10</v>
      </c>
      <c r="F628" t="s">
        <v>14885</v>
      </c>
      <c r="G628" t="s">
        <v>14886</v>
      </c>
      <c r="H628" t="s">
        <v>13769</v>
      </c>
      <c r="I628" t="s">
        <v>13770</v>
      </c>
      <c r="J628" t="s">
        <v>6696</v>
      </c>
      <c r="K628" t="str">
        <f>+_xlfn.XLOOKUP(Tabell1[[#This Row],[Regnr]],Tabell13[Regnr],Tabell13[Diagnose],"")</f>
        <v/>
      </c>
      <c r="L628" t="str">
        <f>+_xlfn.XLOOKUP(Tabell1[[#This Row],[Regnr]],Tabell3[Regnr],Tabell3[DiagnoseÅr],"")</f>
        <v/>
      </c>
    </row>
    <row r="629" spans="1:12" x14ac:dyDescent="0.25">
      <c r="A629" s="2">
        <v>45732</v>
      </c>
      <c r="C629" t="s">
        <v>18404</v>
      </c>
      <c r="D629" t="s">
        <v>18405</v>
      </c>
      <c r="E629" t="s">
        <v>10</v>
      </c>
      <c r="F629" t="s">
        <v>13630</v>
      </c>
      <c r="G629" t="s">
        <v>13631</v>
      </c>
      <c r="H629" t="s">
        <v>18406</v>
      </c>
      <c r="I629" t="s">
        <v>18407</v>
      </c>
      <c r="J629" t="s">
        <v>4242</v>
      </c>
      <c r="K629" t="str">
        <f>+_xlfn.XLOOKUP(Tabell1[[#This Row],[Regnr]],Tabell13[Regnr],Tabell13[Diagnose],"")</f>
        <v>B</v>
      </c>
      <c r="L629" t="str">
        <f>+_xlfn.XLOOKUP(Tabell1[[#This Row],[Regnr]],Tabell3[Regnr],Tabell3[DiagnoseÅr],"")</f>
        <v>PPM iris (2026)</v>
      </c>
    </row>
    <row r="630" spans="1:12" x14ac:dyDescent="0.25">
      <c r="A630" s="2">
        <v>45730</v>
      </c>
      <c r="B630" s="3">
        <v>1.5655517578125</v>
      </c>
      <c r="C630" t="s">
        <v>18390</v>
      </c>
      <c r="D630" t="s">
        <v>18391</v>
      </c>
      <c r="E630" t="s">
        <v>26</v>
      </c>
      <c r="F630" t="s">
        <v>14977</v>
      </c>
      <c r="G630" t="s">
        <v>14978</v>
      </c>
      <c r="H630" t="s">
        <v>15868</v>
      </c>
      <c r="I630" t="s">
        <v>15869</v>
      </c>
      <c r="J630" t="s">
        <v>15432</v>
      </c>
      <c r="K630" t="str">
        <f>+_xlfn.XLOOKUP(Tabell1[[#This Row],[Regnr]],Tabell13[Regnr],Tabell13[Diagnose],"")</f>
        <v>C</v>
      </c>
      <c r="L630" t="str">
        <f>+_xlfn.XLOOKUP(Tabell1[[#This Row],[Regnr]],Tabell3[Regnr],Tabell3[DiagnoseÅr],"")</f>
        <v/>
      </c>
    </row>
    <row r="631" spans="1:12" x14ac:dyDescent="0.25">
      <c r="A631" s="2">
        <v>45730</v>
      </c>
      <c r="B631" s="3">
        <v>1.5655517578125</v>
      </c>
      <c r="C631" t="s">
        <v>18392</v>
      </c>
      <c r="D631" t="s">
        <v>18393</v>
      </c>
      <c r="E631" t="s">
        <v>26</v>
      </c>
      <c r="F631" t="s">
        <v>14977</v>
      </c>
      <c r="G631" t="s">
        <v>14978</v>
      </c>
      <c r="H631" t="s">
        <v>15868</v>
      </c>
      <c r="I631" t="s">
        <v>15869</v>
      </c>
      <c r="J631" t="s">
        <v>15432</v>
      </c>
      <c r="K631" t="str">
        <f>+_xlfn.XLOOKUP(Tabell1[[#This Row],[Regnr]],Tabell13[Regnr],Tabell13[Diagnose],"")</f>
        <v>A</v>
      </c>
      <c r="L631" t="str">
        <f>+_xlfn.XLOOKUP(Tabell1[[#This Row],[Regnr]],Tabell3[Regnr],Tabell3[DiagnoseÅr],"")</f>
        <v>Intet påvist (2026)</v>
      </c>
    </row>
    <row r="632" spans="1:12" x14ac:dyDescent="0.25">
      <c r="A632" s="2">
        <v>45730</v>
      </c>
      <c r="B632" s="3">
        <v>1.5655517578125</v>
      </c>
      <c r="C632" t="s">
        <v>18394</v>
      </c>
      <c r="D632" t="s">
        <v>18395</v>
      </c>
      <c r="E632" t="s">
        <v>26</v>
      </c>
      <c r="F632" t="s">
        <v>14977</v>
      </c>
      <c r="G632" t="s">
        <v>14978</v>
      </c>
      <c r="H632" t="s">
        <v>15868</v>
      </c>
      <c r="I632" t="s">
        <v>15869</v>
      </c>
      <c r="J632" t="s">
        <v>15432</v>
      </c>
      <c r="K632" t="str">
        <f>+_xlfn.XLOOKUP(Tabell1[[#This Row],[Regnr]],Tabell13[Regnr],Tabell13[Diagnose],"")</f>
        <v>B</v>
      </c>
      <c r="L632" t="str">
        <f>+_xlfn.XLOOKUP(Tabell1[[#This Row],[Regnr]],Tabell3[Regnr],Tabell3[DiagnoseÅr],"")</f>
        <v/>
      </c>
    </row>
    <row r="633" spans="1:12" x14ac:dyDescent="0.25">
      <c r="A633" s="2">
        <v>45730</v>
      </c>
      <c r="B633" s="3">
        <v>1.5655517578125</v>
      </c>
      <c r="C633" t="s">
        <v>18396</v>
      </c>
      <c r="D633" t="s">
        <v>18397</v>
      </c>
      <c r="E633" t="s">
        <v>26</v>
      </c>
      <c r="F633" t="s">
        <v>14977</v>
      </c>
      <c r="G633" t="s">
        <v>14978</v>
      </c>
      <c r="H633" t="s">
        <v>15868</v>
      </c>
      <c r="I633" t="s">
        <v>15869</v>
      </c>
      <c r="J633" t="s">
        <v>15432</v>
      </c>
      <c r="K633" t="str">
        <f>+_xlfn.XLOOKUP(Tabell1[[#This Row],[Regnr]],Tabell13[Regnr],Tabell13[Diagnose],"")</f>
        <v/>
      </c>
      <c r="L633" t="str">
        <f>+_xlfn.XLOOKUP(Tabell1[[#This Row],[Regnr]],Tabell3[Regnr],Tabell3[DiagnoseÅr],"")</f>
        <v/>
      </c>
    </row>
    <row r="634" spans="1:12" x14ac:dyDescent="0.25">
      <c r="A634" s="2">
        <v>45730</v>
      </c>
      <c r="B634" s="3">
        <v>1.5655517578125</v>
      </c>
      <c r="C634" t="s">
        <v>18398</v>
      </c>
      <c r="D634" t="s">
        <v>18399</v>
      </c>
      <c r="E634" t="s">
        <v>10</v>
      </c>
      <c r="F634" t="s">
        <v>14977</v>
      </c>
      <c r="G634" t="s">
        <v>14978</v>
      </c>
      <c r="H634" t="s">
        <v>15868</v>
      </c>
      <c r="I634" t="s">
        <v>15869</v>
      </c>
      <c r="J634" t="s">
        <v>15432</v>
      </c>
      <c r="K634" t="str">
        <f>+_xlfn.XLOOKUP(Tabell1[[#This Row],[Regnr]],Tabell13[Regnr],Tabell13[Diagnose],"")</f>
        <v/>
      </c>
      <c r="L634" t="str">
        <f>+_xlfn.XLOOKUP(Tabell1[[#This Row],[Regnr]],Tabell3[Regnr],Tabell3[DiagnoseÅr],"")</f>
        <v/>
      </c>
    </row>
    <row r="635" spans="1:12" x14ac:dyDescent="0.25">
      <c r="A635" s="2">
        <v>45730</v>
      </c>
      <c r="B635" s="3">
        <v>1.5655517578125</v>
      </c>
      <c r="C635" t="s">
        <v>18400</v>
      </c>
      <c r="D635" t="s">
        <v>18401</v>
      </c>
      <c r="E635" t="s">
        <v>26</v>
      </c>
      <c r="F635" t="s">
        <v>14977</v>
      </c>
      <c r="G635" t="s">
        <v>14978</v>
      </c>
      <c r="H635" t="s">
        <v>15868</v>
      </c>
      <c r="I635" t="s">
        <v>15869</v>
      </c>
      <c r="J635" t="s">
        <v>15432</v>
      </c>
      <c r="K635" t="str">
        <f>+_xlfn.XLOOKUP(Tabell1[[#This Row],[Regnr]],Tabell13[Regnr],Tabell13[Diagnose],"")</f>
        <v>C</v>
      </c>
      <c r="L635" t="str">
        <f>+_xlfn.XLOOKUP(Tabell1[[#This Row],[Regnr]],Tabell3[Regnr],Tabell3[DiagnoseÅr],"")</f>
        <v/>
      </c>
    </row>
    <row r="636" spans="1:12" x14ac:dyDescent="0.25">
      <c r="A636" s="2">
        <v>45730</v>
      </c>
      <c r="B636" s="3">
        <v>1.5655517578125</v>
      </c>
      <c r="C636" t="s">
        <v>18402</v>
      </c>
      <c r="D636" t="s">
        <v>18403</v>
      </c>
      <c r="E636" t="s">
        <v>10</v>
      </c>
      <c r="F636" t="s">
        <v>14977</v>
      </c>
      <c r="G636" t="s">
        <v>14978</v>
      </c>
      <c r="H636" t="s">
        <v>15868</v>
      </c>
      <c r="I636" t="s">
        <v>15869</v>
      </c>
      <c r="J636" t="s">
        <v>15432</v>
      </c>
      <c r="K636" t="str">
        <f>+_xlfn.XLOOKUP(Tabell1[[#This Row],[Regnr]],Tabell13[Regnr],Tabell13[Diagnose],"")</f>
        <v/>
      </c>
      <c r="L636" t="str">
        <f>+_xlfn.XLOOKUP(Tabell1[[#This Row],[Regnr]],Tabell3[Regnr],Tabell3[DiagnoseÅr],"")</f>
        <v>Distichiasis/Ektopiske Cillier (2026)</v>
      </c>
    </row>
    <row r="637" spans="1:12" x14ac:dyDescent="0.25">
      <c r="A637" s="2">
        <v>45729</v>
      </c>
      <c r="B637" s="3">
        <v>0.600433349609375</v>
      </c>
      <c r="C637" t="s">
        <v>18370</v>
      </c>
      <c r="D637" t="s">
        <v>18371</v>
      </c>
      <c r="E637" t="s">
        <v>26</v>
      </c>
      <c r="F637" t="s">
        <v>15189</v>
      </c>
      <c r="G637" t="s">
        <v>15190</v>
      </c>
      <c r="H637" t="s">
        <v>14895</v>
      </c>
      <c r="I637" t="s">
        <v>14896</v>
      </c>
      <c r="J637" t="s">
        <v>4100</v>
      </c>
      <c r="K637" t="str">
        <f>+_xlfn.XLOOKUP(Tabell1[[#This Row],[Regnr]],Tabell13[Regnr],Tabell13[Diagnose],"")</f>
        <v/>
      </c>
      <c r="L637" t="str">
        <f>+_xlfn.XLOOKUP(Tabell1[[#This Row],[Regnr]],Tabell3[Regnr],Tabell3[DiagnoseÅr],"")</f>
        <v/>
      </c>
    </row>
    <row r="638" spans="1:12" x14ac:dyDescent="0.25">
      <c r="A638" s="2">
        <v>45729</v>
      </c>
      <c r="B638" s="3">
        <v>0.600433349609375</v>
      </c>
      <c r="C638" t="s">
        <v>18372</v>
      </c>
      <c r="D638" t="s">
        <v>18373</v>
      </c>
      <c r="E638" t="s">
        <v>10</v>
      </c>
      <c r="F638" t="s">
        <v>15189</v>
      </c>
      <c r="G638" t="s">
        <v>15190</v>
      </c>
      <c r="H638" t="s">
        <v>14895</v>
      </c>
      <c r="I638" t="s">
        <v>14896</v>
      </c>
      <c r="J638" t="s">
        <v>4100</v>
      </c>
      <c r="K638" t="str">
        <f>+_xlfn.XLOOKUP(Tabell1[[#This Row],[Regnr]],Tabell13[Regnr],Tabell13[Diagnose],"")</f>
        <v/>
      </c>
      <c r="L638" t="str">
        <f>+_xlfn.XLOOKUP(Tabell1[[#This Row],[Regnr]],Tabell3[Regnr],Tabell3[DiagnoseÅr],"")</f>
        <v/>
      </c>
    </row>
    <row r="639" spans="1:12" x14ac:dyDescent="0.25">
      <c r="A639" s="2">
        <v>45729</v>
      </c>
      <c r="B639" s="3">
        <v>0.600433349609375</v>
      </c>
      <c r="C639" t="s">
        <v>18374</v>
      </c>
      <c r="D639" t="s">
        <v>18375</v>
      </c>
      <c r="E639" t="s">
        <v>10</v>
      </c>
      <c r="F639" t="s">
        <v>15189</v>
      </c>
      <c r="G639" t="s">
        <v>15190</v>
      </c>
      <c r="H639" t="s">
        <v>14895</v>
      </c>
      <c r="I639" t="s">
        <v>14896</v>
      </c>
      <c r="J639" t="s">
        <v>4100</v>
      </c>
      <c r="K639" t="str">
        <f>+_xlfn.XLOOKUP(Tabell1[[#This Row],[Regnr]],Tabell13[Regnr],Tabell13[Diagnose],"")</f>
        <v/>
      </c>
      <c r="L639" t="str">
        <f>+_xlfn.XLOOKUP(Tabell1[[#This Row],[Regnr]],Tabell3[Regnr],Tabell3[DiagnoseÅr],"")</f>
        <v/>
      </c>
    </row>
    <row r="640" spans="1:12" x14ac:dyDescent="0.25">
      <c r="A640" s="2">
        <v>45729</v>
      </c>
      <c r="B640" s="3">
        <v>0.600433349609375</v>
      </c>
      <c r="C640" t="s">
        <v>18376</v>
      </c>
      <c r="D640" t="s">
        <v>18377</v>
      </c>
      <c r="E640" t="s">
        <v>10</v>
      </c>
      <c r="F640" t="s">
        <v>15189</v>
      </c>
      <c r="G640" t="s">
        <v>15190</v>
      </c>
      <c r="H640" t="s">
        <v>14895</v>
      </c>
      <c r="I640" t="s">
        <v>14896</v>
      </c>
      <c r="J640" t="s">
        <v>4100</v>
      </c>
      <c r="K640" t="str">
        <f>+_xlfn.XLOOKUP(Tabell1[[#This Row],[Regnr]],Tabell13[Regnr],Tabell13[Diagnose],"")</f>
        <v>B</v>
      </c>
      <c r="L640" t="str">
        <f>+_xlfn.XLOOKUP(Tabell1[[#This Row],[Regnr]],Tabell3[Regnr],Tabell3[DiagnoseÅr],"")</f>
        <v/>
      </c>
    </row>
    <row r="641" spans="1:12" x14ac:dyDescent="0.25">
      <c r="A641" s="2">
        <v>45729</v>
      </c>
      <c r="B641" s="3">
        <v>0.600433349609375</v>
      </c>
      <c r="C641" t="s">
        <v>18378</v>
      </c>
      <c r="D641" t="s">
        <v>18379</v>
      </c>
      <c r="E641" t="s">
        <v>10</v>
      </c>
      <c r="F641" t="s">
        <v>15189</v>
      </c>
      <c r="G641" t="s">
        <v>15190</v>
      </c>
      <c r="H641" t="s">
        <v>14895</v>
      </c>
      <c r="I641" t="s">
        <v>14896</v>
      </c>
      <c r="J641" t="s">
        <v>4100</v>
      </c>
      <c r="K641" t="str">
        <f>+_xlfn.XLOOKUP(Tabell1[[#This Row],[Regnr]],Tabell13[Regnr],Tabell13[Diagnose],"")</f>
        <v/>
      </c>
      <c r="L641" t="str">
        <f>+_xlfn.XLOOKUP(Tabell1[[#This Row],[Regnr]],Tabell3[Regnr],Tabell3[DiagnoseÅr],"")</f>
        <v/>
      </c>
    </row>
    <row r="642" spans="1:12" x14ac:dyDescent="0.25">
      <c r="A642" s="2">
        <v>45729</v>
      </c>
      <c r="B642" s="3">
        <v>0</v>
      </c>
      <c r="C642" t="s">
        <v>18380</v>
      </c>
      <c r="D642" t="s">
        <v>18381</v>
      </c>
      <c r="E642" t="s">
        <v>26</v>
      </c>
      <c r="F642" t="s">
        <v>14375</v>
      </c>
      <c r="G642" t="s">
        <v>14376</v>
      </c>
      <c r="H642" t="s">
        <v>10664</v>
      </c>
      <c r="I642" t="s">
        <v>10665</v>
      </c>
      <c r="J642" t="s">
        <v>14537</v>
      </c>
      <c r="K642" t="str">
        <f>+_xlfn.XLOOKUP(Tabell1[[#This Row],[Regnr]],Tabell13[Regnr],Tabell13[Diagnose],"")</f>
        <v/>
      </c>
      <c r="L642" t="str">
        <f>+_xlfn.XLOOKUP(Tabell1[[#This Row],[Regnr]],Tabell3[Regnr],Tabell3[DiagnoseÅr],"")</f>
        <v/>
      </c>
    </row>
    <row r="643" spans="1:12" x14ac:dyDescent="0.25">
      <c r="A643" s="2">
        <v>45729</v>
      </c>
      <c r="B643" s="3">
        <v>0</v>
      </c>
      <c r="C643" t="s">
        <v>18382</v>
      </c>
      <c r="D643" t="s">
        <v>18383</v>
      </c>
      <c r="E643" t="s">
        <v>10</v>
      </c>
      <c r="F643" t="s">
        <v>14375</v>
      </c>
      <c r="G643" t="s">
        <v>14376</v>
      </c>
      <c r="H643" t="s">
        <v>10664</v>
      </c>
      <c r="I643" t="s">
        <v>10665</v>
      </c>
      <c r="J643" t="s">
        <v>14537</v>
      </c>
      <c r="K643" t="str">
        <f>+_xlfn.XLOOKUP(Tabell1[[#This Row],[Regnr]],Tabell13[Regnr],Tabell13[Diagnose],"")</f>
        <v/>
      </c>
      <c r="L643" t="str">
        <f>+_xlfn.XLOOKUP(Tabell1[[#This Row],[Regnr]],Tabell3[Regnr],Tabell3[DiagnoseÅr],"")</f>
        <v/>
      </c>
    </row>
    <row r="644" spans="1:12" x14ac:dyDescent="0.25">
      <c r="A644" s="2">
        <v>45729</v>
      </c>
      <c r="B644" s="3">
        <v>0</v>
      </c>
      <c r="C644" t="s">
        <v>18384</v>
      </c>
      <c r="D644" t="s">
        <v>18385</v>
      </c>
      <c r="E644" t="s">
        <v>10</v>
      </c>
      <c r="F644" t="s">
        <v>14375</v>
      </c>
      <c r="G644" t="s">
        <v>14376</v>
      </c>
      <c r="H644" t="s">
        <v>10664</v>
      </c>
      <c r="I644" t="s">
        <v>10665</v>
      </c>
      <c r="J644" t="s">
        <v>14537</v>
      </c>
      <c r="K644" t="str">
        <f>+_xlfn.XLOOKUP(Tabell1[[#This Row],[Regnr]],Tabell13[Regnr],Tabell13[Diagnose],"")</f>
        <v/>
      </c>
      <c r="L644" t="str">
        <f>+_xlfn.XLOOKUP(Tabell1[[#This Row],[Regnr]],Tabell3[Regnr],Tabell3[DiagnoseÅr],"")</f>
        <v/>
      </c>
    </row>
    <row r="645" spans="1:12" x14ac:dyDescent="0.25">
      <c r="A645" s="2">
        <v>45729</v>
      </c>
      <c r="B645" s="3">
        <v>0</v>
      </c>
      <c r="C645" t="s">
        <v>18386</v>
      </c>
      <c r="D645" t="s">
        <v>18387</v>
      </c>
      <c r="E645" t="s">
        <v>10</v>
      </c>
      <c r="F645" t="s">
        <v>14375</v>
      </c>
      <c r="G645" t="s">
        <v>14376</v>
      </c>
      <c r="H645" t="s">
        <v>10664</v>
      </c>
      <c r="I645" t="s">
        <v>10665</v>
      </c>
      <c r="J645" t="s">
        <v>14537</v>
      </c>
      <c r="K645" t="str">
        <f>+_xlfn.XLOOKUP(Tabell1[[#This Row],[Regnr]],Tabell13[Regnr],Tabell13[Diagnose],"")</f>
        <v/>
      </c>
      <c r="L645" t="str">
        <f>+_xlfn.XLOOKUP(Tabell1[[#This Row],[Regnr]],Tabell3[Regnr],Tabell3[DiagnoseÅr],"")</f>
        <v/>
      </c>
    </row>
    <row r="646" spans="1:12" x14ac:dyDescent="0.25">
      <c r="A646" s="2">
        <v>45729</v>
      </c>
      <c r="B646" s="3">
        <v>0</v>
      </c>
      <c r="C646" t="s">
        <v>18388</v>
      </c>
      <c r="D646" t="s">
        <v>18389</v>
      </c>
      <c r="E646" t="s">
        <v>10</v>
      </c>
      <c r="F646" t="s">
        <v>14375</v>
      </c>
      <c r="G646" t="s">
        <v>14376</v>
      </c>
      <c r="H646" t="s">
        <v>10664</v>
      </c>
      <c r="I646" t="s">
        <v>10665</v>
      </c>
      <c r="J646" t="s">
        <v>14537</v>
      </c>
      <c r="K646" t="str">
        <f>+_xlfn.XLOOKUP(Tabell1[[#This Row],[Regnr]],Tabell13[Regnr],Tabell13[Diagnose],"")</f>
        <v/>
      </c>
      <c r="L646" t="str">
        <f>+_xlfn.XLOOKUP(Tabell1[[#This Row],[Regnr]],Tabell3[Regnr],Tabell3[DiagnoseÅr],"")</f>
        <v/>
      </c>
    </row>
    <row r="647" spans="1:12" x14ac:dyDescent="0.25">
      <c r="A647" s="2">
        <v>45727</v>
      </c>
      <c r="B647" s="3">
        <v>0</v>
      </c>
      <c r="C647" t="s">
        <v>18360</v>
      </c>
      <c r="D647" t="s">
        <v>18361</v>
      </c>
      <c r="E647" t="s">
        <v>26</v>
      </c>
      <c r="F647" t="s">
        <v>15395</v>
      </c>
      <c r="G647" t="s">
        <v>15396</v>
      </c>
      <c r="H647" t="s">
        <v>13968</v>
      </c>
      <c r="I647" t="s">
        <v>13969</v>
      </c>
      <c r="J647" t="s">
        <v>17119</v>
      </c>
      <c r="K647" t="str">
        <f>+_xlfn.XLOOKUP(Tabell1[[#This Row],[Regnr]],Tabell13[Regnr],Tabell13[Diagnose],"")</f>
        <v/>
      </c>
      <c r="L647" t="str">
        <f>+_xlfn.XLOOKUP(Tabell1[[#This Row],[Regnr]],Tabell3[Regnr],Tabell3[DiagnoseÅr],"")</f>
        <v/>
      </c>
    </row>
    <row r="648" spans="1:12" x14ac:dyDescent="0.25">
      <c r="A648" s="2">
        <v>45727</v>
      </c>
      <c r="B648" s="3">
        <v>0</v>
      </c>
      <c r="C648" t="s">
        <v>18362</v>
      </c>
      <c r="D648" t="s">
        <v>18363</v>
      </c>
      <c r="E648" t="s">
        <v>10</v>
      </c>
      <c r="F648" t="s">
        <v>15395</v>
      </c>
      <c r="G648" t="s">
        <v>15396</v>
      </c>
      <c r="H648" t="s">
        <v>13968</v>
      </c>
      <c r="I648" t="s">
        <v>13969</v>
      </c>
      <c r="J648" t="s">
        <v>17119</v>
      </c>
      <c r="K648" t="str">
        <f>+_xlfn.XLOOKUP(Tabell1[[#This Row],[Regnr]],Tabell13[Regnr],Tabell13[Diagnose],"")</f>
        <v/>
      </c>
      <c r="L648" t="str">
        <f>+_xlfn.XLOOKUP(Tabell1[[#This Row],[Regnr]],Tabell3[Regnr],Tabell3[DiagnoseÅr],"")</f>
        <v/>
      </c>
    </row>
    <row r="649" spans="1:12" x14ac:dyDescent="0.25">
      <c r="A649" s="2">
        <v>45727</v>
      </c>
      <c r="B649" s="3">
        <v>0</v>
      </c>
      <c r="C649" t="s">
        <v>18364</v>
      </c>
      <c r="D649" t="s">
        <v>18365</v>
      </c>
      <c r="E649" t="s">
        <v>10</v>
      </c>
      <c r="F649" t="s">
        <v>15395</v>
      </c>
      <c r="G649" t="s">
        <v>15396</v>
      </c>
      <c r="H649" t="s">
        <v>13968</v>
      </c>
      <c r="I649" t="s">
        <v>13969</v>
      </c>
      <c r="J649" t="s">
        <v>17119</v>
      </c>
      <c r="K649" t="str">
        <f>+_xlfn.XLOOKUP(Tabell1[[#This Row],[Regnr]],Tabell13[Regnr],Tabell13[Diagnose],"")</f>
        <v/>
      </c>
      <c r="L649" t="str">
        <f>+_xlfn.XLOOKUP(Tabell1[[#This Row],[Regnr]],Tabell3[Regnr],Tabell3[DiagnoseÅr],"")</f>
        <v/>
      </c>
    </row>
    <row r="650" spans="1:12" x14ac:dyDescent="0.25">
      <c r="A650" s="2">
        <v>45727</v>
      </c>
      <c r="B650" s="3">
        <v>0</v>
      </c>
      <c r="C650" t="s">
        <v>18366</v>
      </c>
      <c r="D650" t="s">
        <v>18367</v>
      </c>
      <c r="E650" t="s">
        <v>10</v>
      </c>
      <c r="F650" t="s">
        <v>15395</v>
      </c>
      <c r="G650" t="s">
        <v>15396</v>
      </c>
      <c r="H650" t="s">
        <v>13968</v>
      </c>
      <c r="I650" t="s">
        <v>13969</v>
      </c>
      <c r="J650" t="s">
        <v>17119</v>
      </c>
      <c r="K650" t="str">
        <f>+_xlfn.XLOOKUP(Tabell1[[#This Row],[Regnr]],Tabell13[Regnr],Tabell13[Diagnose],"")</f>
        <v/>
      </c>
      <c r="L650" t="str">
        <f>+_xlfn.XLOOKUP(Tabell1[[#This Row],[Regnr]],Tabell3[Regnr],Tabell3[DiagnoseÅr],"")</f>
        <v/>
      </c>
    </row>
    <row r="651" spans="1:12" x14ac:dyDescent="0.25">
      <c r="A651" s="2">
        <v>45727</v>
      </c>
      <c r="B651" s="3">
        <v>0</v>
      </c>
      <c r="C651" t="s">
        <v>18368</v>
      </c>
      <c r="D651" t="s">
        <v>18369</v>
      </c>
      <c r="E651" t="s">
        <v>10</v>
      </c>
      <c r="F651" t="s">
        <v>15395</v>
      </c>
      <c r="G651" t="s">
        <v>15396</v>
      </c>
      <c r="H651" t="s">
        <v>13968</v>
      </c>
      <c r="I651" t="s">
        <v>13969</v>
      </c>
      <c r="J651" t="s">
        <v>17119</v>
      </c>
      <c r="K651" t="str">
        <f>+_xlfn.XLOOKUP(Tabell1[[#This Row],[Regnr]],Tabell13[Regnr],Tabell13[Diagnose],"")</f>
        <v/>
      </c>
      <c r="L651" t="str">
        <f>+_xlfn.XLOOKUP(Tabell1[[#This Row],[Regnr]],Tabell3[Regnr],Tabell3[DiagnoseÅr],"")</f>
        <v/>
      </c>
    </row>
    <row r="652" spans="1:12" x14ac:dyDescent="0.25">
      <c r="A652" s="2">
        <v>45723</v>
      </c>
      <c r="B652" s="3">
        <v>0</v>
      </c>
      <c r="C652" t="s">
        <v>18346</v>
      </c>
      <c r="D652" t="s">
        <v>18347</v>
      </c>
      <c r="E652" t="s">
        <v>10</v>
      </c>
      <c r="F652" t="s">
        <v>15549</v>
      </c>
      <c r="G652" t="s">
        <v>15550</v>
      </c>
      <c r="H652" t="s">
        <v>12523</v>
      </c>
      <c r="I652" t="s">
        <v>12524</v>
      </c>
      <c r="J652" t="s">
        <v>6696</v>
      </c>
      <c r="K652" t="str">
        <f>+_xlfn.XLOOKUP(Tabell1[[#This Row],[Regnr]],Tabell13[Regnr],Tabell13[Diagnose],"")</f>
        <v/>
      </c>
      <c r="L652" t="str">
        <f>+_xlfn.XLOOKUP(Tabell1[[#This Row],[Regnr]],Tabell3[Regnr],Tabell3[DiagnoseÅr],"")</f>
        <v/>
      </c>
    </row>
    <row r="653" spans="1:12" x14ac:dyDescent="0.25">
      <c r="A653" s="2">
        <v>45723</v>
      </c>
      <c r="B653" s="3">
        <v>0</v>
      </c>
      <c r="C653" t="s">
        <v>18348</v>
      </c>
      <c r="D653" t="s">
        <v>18349</v>
      </c>
      <c r="E653" t="s">
        <v>10</v>
      </c>
      <c r="F653" t="s">
        <v>15549</v>
      </c>
      <c r="G653" t="s">
        <v>15550</v>
      </c>
      <c r="H653" t="s">
        <v>12523</v>
      </c>
      <c r="I653" t="s">
        <v>12524</v>
      </c>
      <c r="J653" t="s">
        <v>6696</v>
      </c>
      <c r="K653" t="str">
        <f>+_xlfn.XLOOKUP(Tabell1[[#This Row],[Regnr]],Tabell13[Regnr],Tabell13[Diagnose],"")</f>
        <v/>
      </c>
      <c r="L653" t="str">
        <f>+_xlfn.XLOOKUP(Tabell1[[#This Row],[Regnr]],Tabell3[Regnr],Tabell3[DiagnoseÅr],"")</f>
        <v/>
      </c>
    </row>
    <row r="654" spans="1:12" x14ac:dyDescent="0.25">
      <c r="A654" s="2">
        <v>45723</v>
      </c>
      <c r="B654" s="3">
        <v>0</v>
      </c>
      <c r="C654" t="s">
        <v>18350</v>
      </c>
      <c r="D654" t="s">
        <v>18351</v>
      </c>
      <c r="E654" t="s">
        <v>10</v>
      </c>
      <c r="F654" t="s">
        <v>15549</v>
      </c>
      <c r="G654" t="s">
        <v>15550</v>
      </c>
      <c r="H654" t="s">
        <v>12523</v>
      </c>
      <c r="I654" t="s">
        <v>12524</v>
      </c>
      <c r="J654" t="s">
        <v>6696</v>
      </c>
      <c r="K654" t="str">
        <f>+_xlfn.XLOOKUP(Tabell1[[#This Row],[Regnr]],Tabell13[Regnr],Tabell13[Diagnose],"")</f>
        <v/>
      </c>
      <c r="L654" t="str">
        <f>+_xlfn.XLOOKUP(Tabell1[[#This Row],[Regnr]],Tabell3[Regnr],Tabell3[DiagnoseÅr],"")</f>
        <v/>
      </c>
    </row>
    <row r="655" spans="1:12" x14ac:dyDescent="0.25">
      <c r="A655" s="2">
        <v>45723</v>
      </c>
      <c r="B655" s="3">
        <v>0</v>
      </c>
      <c r="C655" t="s">
        <v>18352</v>
      </c>
      <c r="D655" t="s">
        <v>18353</v>
      </c>
      <c r="E655" t="s">
        <v>10</v>
      </c>
      <c r="F655" t="s">
        <v>15549</v>
      </c>
      <c r="G655" t="s">
        <v>15550</v>
      </c>
      <c r="H655" t="s">
        <v>12523</v>
      </c>
      <c r="I655" t="s">
        <v>12524</v>
      </c>
      <c r="J655" t="s">
        <v>6696</v>
      </c>
      <c r="K655" t="str">
        <f>+_xlfn.XLOOKUP(Tabell1[[#This Row],[Regnr]],Tabell13[Regnr],Tabell13[Diagnose],"")</f>
        <v/>
      </c>
      <c r="L655" t="str">
        <f>+_xlfn.XLOOKUP(Tabell1[[#This Row],[Regnr]],Tabell3[Regnr],Tabell3[DiagnoseÅr],"")</f>
        <v>Intet påvist (2026)</v>
      </c>
    </row>
    <row r="656" spans="1:12" x14ac:dyDescent="0.25">
      <c r="A656" s="2">
        <v>45723</v>
      </c>
      <c r="B656" s="3">
        <v>0</v>
      </c>
      <c r="C656" t="s">
        <v>18354</v>
      </c>
      <c r="D656" t="s">
        <v>18355</v>
      </c>
      <c r="E656" t="s">
        <v>26</v>
      </c>
      <c r="F656" t="s">
        <v>15549</v>
      </c>
      <c r="G656" t="s">
        <v>15550</v>
      </c>
      <c r="H656" t="s">
        <v>12523</v>
      </c>
      <c r="I656" t="s">
        <v>12524</v>
      </c>
      <c r="J656" t="s">
        <v>6696</v>
      </c>
      <c r="K656" t="str">
        <f>+_xlfn.XLOOKUP(Tabell1[[#This Row],[Regnr]],Tabell13[Regnr],Tabell13[Diagnose],"")</f>
        <v/>
      </c>
      <c r="L656" t="str">
        <f>+_xlfn.XLOOKUP(Tabell1[[#This Row],[Regnr]],Tabell3[Regnr],Tabell3[DiagnoseÅr],"")</f>
        <v/>
      </c>
    </row>
    <row r="657" spans="1:12" x14ac:dyDescent="0.25">
      <c r="A657" s="2">
        <v>45723</v>
      </c>
      <c r="B657" s="3">
        <v>0</v>
      </c>
      <c r="C657" t="s">
        <v>18356</v>
      </c>
      <c r="D657" t="s">
        <v>18357</v>
      </c>
      <c r="E657" t="s">
        <v>26</v>
      </c>
      <c r="F657" t="s">
        <v>15549</v>
      </c>
      <c r="G657" t="s">
        <v>15550</v>
      </c>
      <c r="H657" t="s">
        <v>12523</v>
      </c>
      <c r="I657" t="s">
        <v>12524</v>
      </c>
      <c r="J657" t="s">
        <v>6696</v>
      </c>
      <c r="K657" t="str">
        <f>+_xlfn.XLOOKUP(Tabell1[[#This Row],[Regnr]],Tabell13[Regnr],Tabell13[Diagnose],"")</f>
        <v/>
      </c>
      <c r="L657" t="str">
        <f>+_xlfn.XLOOKUP(Tabell1[[#This Row],[Regnr]],Tabell3[Regnr],Tabell3[DiagnoseÅr],"")</f>
        <v/>
      </c>
    </row>
    <row r="658" spans="1:12" x14ac:dyDescent="0.25">
      <c r="A658" s="2">
        <v>45723</v>
      </c>
      <c r="B658" s="3">
        <v>0</v>
      </c>
      <c r="C658" t="s">
        <v>18358</v>
      </c>
      <c r="D658" t="s">
        <v>18359</v>
      </c>
      <c r="E658" t="s">
        <v>26</v>
      </c>
      <c r="F658" t="s">
        <v>15549</v>
      </c>
      <c r="G658" t="s">
        <v>15550</v>
      </c>
      <c r="H658" t="s">
        <v>12523</v>
      </c>
      <c r="I658" t="s">
        <v>12524</v>
      </c>
      <c r="J658" t="s">
        <v>6696</v>
      </c>
      <c r="K658" t="str">
        <f>+_xlfn.XLOOKUP(Tabell1[[#This Row],[Regnr]],Tabell13[Regnr],Tabell13[Diagnose],"")</f>
        <v/>
      </c>
      <c r="L658" t="str">
        <f>+_xlfn.XLOOKUP(Tabell1[[#This Row],[Regnr]],Tabell3[Regnr],Tabell3[DiagnoseÅr],"")</f>
        <v/>
      </c>
    </row>
    <row r="659" spans="1:12" x14ac:dyDescent="0.25">
      <c r="A659" s="2">
        <v>45722</v>
      </c>
      <c r="C659" t="s">
        <v>18342</v>
      </c>
      <c r="D659" t="s">
        <v>18343</v>
      </c>
      <c r="E659" t="s">
        <v>10</v>
      </c>
      <c r="F659" t="s">
        <v>10776</v>
      </c>
      <c r="G659" t="s">
        <v>10777</v>
      </c>
      <c r="H659" t="s">
        <v>18344</v>
      </c>
      <c r="I659" t="s">
        <v>18345</v>
      </c>
      <c r="J659" t="s">
        <v>6863</v>
      </c>
      <c r="K659" t="str">
        <f>+_xlfn.XLOOKUP(Tabell1[[#This Row],[Regnr]],Tabell13[Regnr],Tabell13[Diagnose],"")</f>
        <v/>
      </c>
      <c r="L659" t="str">
        <f>+_xlfn.XLOOKUP(Tabell1[[#This Row],[Regnr]],Tabell3[Regnr],Tabell3[DiagnoseÅr],"")</f>
        <v/>
      </c>
    </row>
    <row r="660" spans="1:12" x14ac:dyDescent="0.25">
      <c r="A660" s="2">
        <v>45721</v>
      </c>
      <c r="B660" s="3">
        <v>0.390625</v>
      </c>
      <c r="C660" t="s">
        <v>18338</v>
      </c>
      <c r="D660" t="s">
        <v>18339</v>
      </c>
      <c r="E660" t="s">
        <v>26</v>
      </c>
      <c r="F660" t="s">
        <v>13811</v>
      </c>
      <c r="G660" t="s">
        <v>13812</v>
      </c>
      <c r="H660" t="s">
        <v>14253</v>
      </c>
      <c r="I660" t="s">
        <v>14254</v>
      </c>
      <c r="J660" t="s">
        <v>11233</v>
      </c>
      <c r="K660" t="str">
        <f>+_xlfn.XLOOKUP(Tabell1[[#This Row],[Regnr]],Tabell13[Regnr],Tabell13[Diagnose],"")</f>
        <v/>
      </c>
      <c r="L660" t="str">
        <f>+_xlfn.XLOOKUP(Tabell1[[#This Row],[Regnr]],Tabell3[Regnr],Tabell3[DiagnoseÅr],"")</f>
        <v/>
      </c>
    </row>
    <row r="661" spans="1:12" x14ac:dyDescent="0.25">
      <c r="A661" s="2">
        <v>45721</v>
      </c>
      <c r="B661" s="3">
        <v>0.390625</v>
      </c>
      <c r="C661" t="s">
        <v>18340</v>
      </c>
      <c r="D661" t="s">
        <v>18341</v>
      </c>
      <c r="E661" t="s">
        <v>10</v>
      </c>
      <c r="F661" t="s">
        <v>13811</v>
      </c>
      <c r="G661" t="s">
        <v>13812</v>
      </c>
      <c r="H661" t="s">
        <v>14253</v>
      </c>
      <c r="I661" t="s">
        <v>14254</v>
      </c>
      <c r="J661" t="s">
        <v>11233</v>
      </c>
      <c r="K661" t="str">
        <f>+_xlfn.XLOOKUP(Tabell1[[#This Row],[Regnr]],Tabell13[Regnr],Tabell13[Diagnose],"")</f>
        <v/>
      </c>
      <c r="L661" t="str">
        <f>+_xlfn.XLOOKUP(Tabell1[[#This Row],[Regnr]],Tabell3[Regnr],Tabell3[DiagnoseÅr],"")</f>
        <v/>
      </c>
    </row>
    <row r="662" spans="1:12" x14ac:dyDescent="0.25">
      <c r="A662" s="2">
        <v>45718</v>
      </c>
      <c r="C662" t="s">
        <v>18333</v>
      </c>
      <c r="D662" t="s">
        <v>18334</v>
      </c>
      <c r="E662" t="s">
        <v>26</v>
      </c>
      <c r="F662" t="s">
        <v>14849</v>
      </c>
      <c r="G662" t="s">
        <v>14850</v>
      </c>
      <c r="H662" t="s">
        <v>18335</v>
      </c>
      <c r="I662" t="s">
        <v>18336</v>
      </c>
      <c r="J662" t="s">
        <v>18337</v>
      </c>
      <c r="K662" t="str">
        <f>+_xlfn.XLOOKUP(Tabell1[[#This Row],[Regnr]],Tabell13[Regnr],Tabell13[Diagnose],"")</f>
        <v/>
      </c>
      <c r="L662" t="str">
        <f>+_xlfn.XLOOKUP(Tabell1[[#This Row],[Regnr]],Tabell3[Regnr],Tabell3[DiagnoseÅr],"")</f>
        <v>Intet påvist (2026)</v>
      </c>
    </row>
    <row r="663" spans="1:12" x14ac:dyDescent="0.25">
      <c r="A663" s="2">
        <v>45714</v>
      </c>
      <c r="B663" s="3">
        <v>0</v>
      </c>
      <c r="C663" t="s">
        <v>18324</v>
      </c>
      <c r="D663" t="s">
        <v>18325</v>
      </c>
      <c r="E663" t="s">
        <v>10</v>
      </c>
      <c r="F663" t="s">
        <v>12157</v>
      </c>
      <c r="G663" t="s">
        <v>12158</v>
      </c>
      <c r="H663" t="s">
        <v>15484</v>
      </c>
      <c r="I663" t="s">
        <v>15485</v>
      </c>
      <c r="J663" t="s">
        <v>18326</v>
      </c>
      <c r="K663" t="str">
        <f>+_xlfn.XLOOKUP(Tabell1[[#This Row],[Regnr]],Tabell13[Regnr],Tabell13[Diagnose],"")</f>
        <v>C</v>
      </c>
      <c r="L663" t="str">
        <f>+_xlfn.XLOOKUP(Tabell1[[#This Row],[Regnr]],Tabell3[Regnr],Tabell3[DiagnoseÅr],"")</f>
        <v>Intet påvist (2026)</v>
      </c>
    </row>
    <row r="664" spans="1:12" x14ac:dyDescent="0.25">
      <c r="A664" s="2">
        <v>45714</v>
      </c>
      <c r="B664" s="3">
        <v>0</v>
      </c>
      <c r="C664" t="s">
        <v>18327</v>
      </c>
      <c r="D664" t="s">
        <v>18328</v>
      </c>
      <c r="E664" t="s">
        <v>26</v>
      </c>
      <c r="F664" t="s">
        <v>12157</v>
      </c>
      <c r="G664" t="s">
        <v>12158</v>
      </c>
      <c r="H664" t="s">
        <v>15484</v>
      </c>
      <c r="I664" t="s">
        <v>15485</v>
      </c>
      <c r="J664" t="s">
        <v>18326</v>
      </c>
      <c r="K664" t="str">
        <f>+_xlfn.XLOOKUP(Tabell1[[#This Row],[Regnr]],Tabell13[Regnr],Tabell13[Diagnose],"")</f>
        <v/>
      </c>
      <c r="L664" t="str">
        <f>+_xlfn.XLOOKUP(Tabell1[[#This Row],[Regnr]],Tabell3[Regnr],Tabell3[DiagnoseÅr],"")</f>
        <v>Intet påvist (2026)</v>
      </c>
    </row>
    <row r="665" spans="1:12" x14ac:dyDescent="0.25">
      <c r="A665" s="2">
        <v>45714</v>
      </c>
      <c r="B665" s="3">
        <v>0</v>
      </c>
      <c r="C665" t="s">
        <v>18329</v>
      </c>
      <c r="D665" t="s">
        <v>18330</v>
      </c>
      <c r="E665" t="s">
        <v>10</v>
      </c>
      <c r="F665" t="s">
        <v>12157</v>
      </c>
      <c r="G665" t="s">
        <v>12158</v>
      </c>
      <c r="H665" t="s">
        <v>15484</v>
      </c>
      <c r="I665" t="s">
        <v>15485</v>
      </c>
      <c r="J665" t="s">
        <v>18326</v>
      </c>
      <c r="K665" t="str">
        <f>+_xlfn.XLOOKUP(Tabell1[[#This Row],[Regnr]],Tabell13[Regnr],Tabell13[Diagnose],"")</f>
        <v/>
      </c>
      <c r="L665" t="str">
        <f>+_xlfn.XLOOKUP(Tabell1[[#This Row],[Regnr]],Tabell3[Regnr],Tabell3[DiagnoseÅr],"")</f>
        <v/>
      </c>
    </row>
    <row r="666" spans="1:12" x14ac:dyDescent="0.25">
      <c r="A666" s="2">
        <v>45714</v>
      </c>
      <c r="B666" s="3">
        <v>0</v>
      </c>
      <c r="C666" t="s">
        <v>18331</v>
      </c>
      <c r="D666" t="s">
        <v>18332</v>
      </c>
      <c r="E666" t="s">
        <v>26</v>
      </c>
      <c r="F666" t="s">
        <v>12157</v>
      </c>
      <c r="G666" t="s">
        <v>12158</v>
      </c>
      <c r="H666" t="s">
        <v>15484</v>
      </c>
      <c r="I666" t="s">
        <v>15485</v>
      </c>
      <c r="J666" t="s">
        <v>18326</v>
      </c>
      <c r="K666" t="str">
        <f>+_xlfn.XLOOKUP(Tabell1[[#This Row],[Regnr]],Tabell13[Regnr],Tabell13[Diagnose],"")</f>
        <v/>
      </c>
      <c r="L666" t="str">
        <f>+_xlfn.XLOOKUP(Tabell1[[#This Row],[Regnr]],Tabell3[Regnr],Tabell3[DiagnoseÅr],"")</f>
        <v/>
      </c>
    </row>
    <row r="667" spans="1:12" x14ac:dyDescent="0.25">
      <c r="A667" s="2">
        <v>45712</v>
      </c>
      <c r="B667" s="3">
        <v>0</v>
      </c>
      <c r="C667" t="s">
        <v>18310</v>
      </c>
      <c r="D667" t="s">
        <v>18311</v>
      </c>
      <c r="E667" t="s">
        <v>10</v>
      </c>
      <c r="F667" t="s">
        <v>9743</v>
      </c>
      <c r="G667" t="s">
        <v>9744</v>
      </c>
      <c r="H667" t="s">
        <v>12173</v>
      </c>
      <c r="I667" t="s">
        <v>12174</v>
      </c>
      <c r="J667" t="s">
        <v>16567</v>
      </c>
      <c r="K667" t="str">
        <f>+_xlfn.XLOOKUP(Tabell1[[#This Row],[Regnr]],Tabell13[Regnr],Tabell13[Diagnose],"")</f>
        <v/>
      </c>
      <c r="L667" t="str">
        <f>+_xlfn.XLOOKUP(Tabell1[[#This Row],[Regnr]],Tabell3[Regnr],Tabell3[DiagnoseÅr],"")</f>
        <v/>
      </c>
    </row>
    <row r="668" spans="1:12" x14ac:dyDescent="0.25">
      <c r="A668" s="2">
        <v>45712</v>
      </c>
      <c r="B668" s="3">
        <v>0</v>
      </c>
      <c r="C668" t="s">
        <v>18312</v>
      </c>
      <c r="D668" t="s">
        <v>18313</v>
      </c>
      <c r="E668" t="s">
        <v>10</v>
      </c>
      <c r="F668" t="s">
        <v>9743</v>
      </c>
      <c r="G668" t="s">
        <v>9744</v>
      </c>
      <c r="H668" t="s">
        <v>12173</v>
      </c>
      <c r="I668" t="s">
        <v>12174</v>
      </c>
      <c r="J668" t="s">
        <v>16567</v>
      </c>
      <c r="K668" t="str">
        <f>+_xlfn.XLOOKUP(Tabell1[[#This Row],[Regnr]],Tabell13[Regnr],Tabell13[Diagnose],"")</f>
        <v/>
      </c>
      <c r="L668" t="str">
        <f>+_xlfn.XLOOKUP(Tabell1[[#This Row],[Regnr]],Tabell3[Regnr],Tabell3[DiagnoseÅr],"")</f>
        <v/>
      </c>
    </row>
    <row r="669" spans="1:12" x14ac:dyDescent="0.25">
      <c r="A669" s="2">
        <v>45712</v>
      </c>
      <c r="B669" s="3">
        <v>0</v>
      </c>
      <c r="C669" t="s">
        <v>18314</v>
      </c>
      <c r="D669" t="s">
        <v>18315</v>
      </c>
      <c r="E669" t="s">
        <v>10</v>
      </c>
      <c r="F669" t="s">
        <v>9743</v>
      </c>
      <c r="G669" t="s">
        <v>9744</v>
      </c>
      <c r="H669" t="s">
        <v>12173</v>
      </c>
      <c r="I669" t="s">
        <v>12174</v>
      </c>
      <c r="J669" t="s">
        <v>16567</v>
      </c>
      <c r="K669" t="str">
        <f>+_xlfn.XLOOKUP(Tabell1[[#This Row],[Regnr]],Tabell13[Regnr],Tabell13[Diagnose],"")</f>
        <v/>
      </c>
      <c r="L669" t="str">
        <f>+_xlfn.XLOOKUP(Tabell1[[#This Row],[Regnr]],Tabell3[Regnr],Tabell3[DiagnoseÅr],"")</f>
        <v/>
      </c>
    </row>
    <row r="670" spans="1:12" x14ac:dyDescent="0.25">
      <c r="A670" s="2">
        <v>45712</v>
      </c>
      <c r="B670" s="3">
        <v>0</v>
      </c>
      <c r="C670" t="s">
        <v>18316</v>
      </c>
      <c r="D670" t="s">
        <v>18317</v>
      </c>
      <c r="E670" t="s">
        <v>26</v>
      </c>
      <c r="F670" t="s">
        <v>9743</v>
      </c>
      <c r="G670" t="s">
        <v>9744</v>
      </c>
      <c r="H670" t="s">
        <v>12173</v>
      </c>
      <c r="I670" t="s">
        <v>12174</v>
      </c>
      <c r="J670" t="s">
        <v>16567</v>
      </c>
      <c r="K670" t="str">
        <f>+_xlfn.XLOOKUP(Tabell1[[#This Row],[Regnr]],Tabell13[Regnr],Tabell13[Diagnose],"")</f>
        <v/>
      </c>
      <c r="L670" t="str">
        <f>+_xlfn.XLOOKUP(Tabell1[[#This Row],[Regnr]],Tabell3[Regnr],Tabell3[DiagnoseÅr],"")</f>
        <v/>
      </c>
    </row>
    <row r="671" spans="1:12" x14ac:dyDescent="0.25">
      <c r="A671" s="2">
        <v>45712</v>
      </c>
      <c r="B671" s="3">
        <v>0</v>
      </c>
      <c r="C671" t="s">
        <v>18318</v>
      </c>
      <c r="D671" t="s">
        <v>18319</v>
      </c>
      <c r="E671" t="s">
        <v>26</v>
      </c>
      <c r="F671" t="s">
        <v>9743</v>
      </c>
      <c r="G671" t="s">
        <v>9744</v>
      </c>
      <c r="H671" t="s">
        <v>12173</v>
      </c>
      <c r="I671" t="s">
        <v>12174</v>
      </c>
      <c r="J671" t="s">
        <v>16567</v>
      </c>
      <c r="K671" t="str">
        <f>+_xlfn.XLOOKUP(Tabell1[[#This Row],[Regnr]],Tabell13[Regnr],Tabell13[Diagnose],"")</f>
        <v/>
      </c>
      <c r="L671" t="str">
        <f>+_xlfn.XLOOKUP(Tabell1[[#This Row],[Regnr]],Tabell3[Regnr],Tabell3[DiagnoseÅr],"")</f>
        <v/>
      </c>
    </row>
    <row r="672" spans="1:12" x14ac:dyDescent="0.25">
      <c r="A672" s="2">
        <v>45712</v>
      </c>
      <c r="B672" s="3">
        <v>0</v>
      </c>
      <c r="C672" t="s">
        <v>18320</v>
      </c>
      <c r="D672" t="s">
        <v>18321</v>
      </c>
      <c r="E672" t="s">
        <v>26</v>
      </c>
      <c r="F672" t="s">
        <v>9743</v>
      </c>
      <c r="G672" t="s">
        <v>9744</v>
      </c>
      <c r="H672" t="s">
        <v>12173</v>
      </c>
      <c r="I672" t="s">
        <v>12174</v>
      </c>
      <c r="J672" t="s">
        <v>16567</v>
      </c>
      <c r="K672" t="str">
        <f>+_xlfn.XLOOKUP(Tabell1[[#This Row],[Regnr]],Tabell13[Regnr],Tabell13[Diagnose],"")</f>
        <v/>
      </c>
      <c r="L672" t="str">
        <f>+_xlfn.XLOOKUP(Tabell1[[#This Row],[Regnr]],Tabell3[Regnr],Tabell3[DiagnoseÅr],"")</f>
        <v/>
      </c>
    </row>
    <row r="673" spans="1:12" x14ac:dyDescent="0.25">
      <c r="A673" s="2">
        <v>45712</v>
      </c>
      <c r="B673" s="3">
        <v>0</v>
      </c>
      <c r="C673" t="s">
        <v>18322</v>
      </c>
      <c r="D673" t="s">
        <v>18323</v>
      </c>
      <c r="E673" t="s">
        <v>26</v>
      </c>
      <c r="F673" t="s">
        <v>9743</v>
      </c>
      <c r="G673" t="s">
        <v>9744</v>
      </c>
      <c r="H673" t="s">
        <v>12173</v>
      </c>
      <c r="I673" t="s">
        <v>12174</v>
      </c>
      <c r="J673" t="s">
        <v>16567</v>
      </c>
      <c r="K673" t="str">
        <f>+_xlfn.XLOOKUP(Tabell1[[#This Row],[Regnr]],Tabell13[Regnr],Tabell13[Diagnose],"")</f>
        <v/>
      </c>
      <c r="L673" t="str">
        <f>+_xlfn.XLOOKUP(Tabell1[[#This Row],[Regnr]],Tabell3[Regnr],Tabell3[DiagnoseÅr],"")</f>
        <v/>
      </c>
    </row>
    <row r="674" spans="1:12" x14ac:dyDescent="0.25">
      <c r="A674" s="2">
        <v>45710</v>
      </c>
      <c r="C674" t="s">
        <v>18303</v>
      </c>
      <c r="D674" t="s">
        <v>18304</v>
      </c>
      <c r="E674" t="s">
        <v>10</v>
      </c>
      <c r="F674" t="s">
        <v>18305</v>
      </c>
      <c r="G674" t="s">
        <v>18306</v>
      </c>
      <c r="H674" t="s">
        <v>18307</v>
      </c>
      <c r="I674" t="s">
        <v>18308</v>
      </c>
      <c r="J674" t="s">
        <v>18309</v>
      </c>
      <c r="K674" t="str">
        <f>+_xlfn.XLOOKUP(Tabell1[[#This Row],[Regnr]],Tabell13[Regnr],Tabell13[Diagnose],"")</f>
        <v>B</v>
      </c>
      <c r="L674" t="str">
        <f>+_xlfn.XLOOKUP(Tabell1[[#This Row],[Regnr]],Tabell3[Regnr],Tabell3[DiagnoseÅr],"")</f>
        <v>Intet påvist (2026)</v>
      </c>
    </row>
    <row r="675" spans="1:12" x14ac:dyDescent="0.25">
      <c r="A675" s="2">
        <v>45708</v>
      </c>
      <c r="B675" s="3">
        <v>0.7843017578125</v>
      </c>
      <c r="C675" t="s">
        <v>18300</v>
      </c>
      <c r="D675" t="s">
        <v>18301</v>
      </c>
      <c r="E675" t="s">
        <v>26</v>
      </c>
      <c r="F675" t="s">
        <v>14427</v>
      </c>
      <c r="G675" t="s">
        <v>14428</v>
      </c>
      <c r="H675" t="s">
        <v>15418</v>
      </c>
      <c r="I675" t="s">
        <v>15419</v>
      </c>
      <c r="J675" t="s">
        <v>18302</v>
      </c>
      <c r="K675" t="str">
        <f>+_xlfn.XLOOKUP(Tabell1[[#This Row],[Regnr]],Tabell13[Regnr],Tabell13[Diagnose],"")</f>
        <v>B</v>
      </c>
      <c r="L675" t="str">
        <f>+_xlfn.XLOOKUP(Tabell1[[#This Row],[Regnr]],Tabell3[Regnr],Tabell3[DiagnoseÅr],"")</f>
        <v/>
      </c>
    </row>
    <row r="676" spans="1:12" x14ac:dyDescent="0.25">
      <c r="A676" s="2">
        <v>45693</v>
      </c>
      <c r="C676" t="s">
        <v>18294</v>
      </c>
      <c r="D676" t="s">
        <v>18295</v>
      </c>
      <c r="E676" t="s">
        <v>10</v>
      </c>
      <c r="F676" t="s">
        <v>18296</v>
      </c>
      <c r="G676" t="s">
        <v>18297</v>
      </c>
      <c r="H676" t="s">
        <v>18298</v>
      </c>
      <c r="I676" t="s">
        <v>18299</v>
      </c>
      <c r="J676" t="s">
        <v>10684</v>
      </c>
      <c r="K676" t="str">
        <f>+_xlfn.XLOOKUP(Tabell1[[#This Row],[Regnr]],Tabell13[Regnr],Tabell13[Diagnose],"")</f>
        <v/>
      </c>
      <c r="L676" t="str">
        <f>+_xlfn.XLOOKUP(Tabell1[[#This Row],[Regnr]],Tabell3[Regnr],Tabell3[DiagnoseÅr],"")</f>
        <v/>
      </c>
    </row>
    <row r="677" spans="1:12" x14ac:dyDescent="0.25">
      <c r="A677" s="2">
        <v>45691</v>
      </c>
      <c r="B677" s="3">
        <v>2.203369140625</v>
      </c>
      <c r="C677" t="s">
        <v>18280</v>
      </c>
      <c r="D677" t="s">
        <v>18281</v>
      </c>
      <c r="E677" t="s">
        <v>26</v>
      </c>
      <c r="F677" t="s">
        <v>11734</v>
      </c>
      <c r="G677" t="s">
        <v>11735</v>
      </c>
      <c r="H677" t="s">
        <v>13623</v>
      </c>
      <c r="I677" t="s">
        <v>13624</v>
      </c>
      <c r="J677" t="s">
        <v>12252</v>
      </c>
      <c r="K677" t="str">
        <f>+_xlfn.XLOOKUP(Tabell1[[#This Row],[Regnr]],Tabell13[Regnr],Tabell13[Diagnose],"")</f>
        <v/>
      </c>
      <c r="L677" t="str">
        <f>+_xlfn.XLOOKUP(Tabell1[[#This Row],[Regnr]],Tabell3[Regnr],Tabell3[DiagnoseÅr],"")</f>
        <v/>
      </c>
    </row>
    <row r="678" spans="1:12" x14ac:dyDescent="0.25">
      <c r="A678" s="2">
        <v>45691</v>
      </c>
      <c r="B678" s="3">
        <v>2.203369140625</v>
      </c>
      <c r="C678" t="s">
        <v>18282</v>
      </c>
      <c r="D678" t="s">
        <v>18283</v>
      </c>
      <c r="E678" t="s">
        <v>26</v>
      </c>
      <c r="F678" t="s">
        <v>11734</v>
      </c>
      <c r="G678" t="s">
        <v>11735</v>
      </c>
      <c r="H678" t="s">
        <v>13623</v>
      </c>
      <c r="I678" t="s">
        <v>13624</v>
      </c>
      <c r="J678" t="s">
        <v>12252</v>
      </c>
      <c r="K678" t="str">
        <f>+_xlfn.XLOOKUP(Tabell1[[#This Row],[Regnr]],Tabell13[Regnr],Tabell13[Diagnose],"")</f>
        <v/>
      </c>
      <c r="L678" t="str">
        <f>+_xlfn.XLOOKUP(Tabell1[[#This Row],[Regnr]],Tabell3[Regnr],Tabell3[DiagnoseÅr],"")</f>
        <v/>
      </c>
    </row>
    <row r="679" spans="1:12" x14ac:dyDescent="0.25">
      <c r="A679" s="2">
        <v>45691</v>
      </c>
      <c r="B679" s="3">
        <v>2.203369140625</v>
      </c>
      <c r="C679" t="s">
        <v>18284</v>
      </c>
      <c r="D679" t="s">
        <v>18285</v>
      </c>
      <c r="E679" t="s">
        <v>26</v>
      </c>
      <c r="F679" t="s">
        <v>11734</v>
      </c>
      <c r="G679" t="s">
        <v>11735</v>
      </c>
      <c r="H679" t="s">
        <v>13623</v>
      </c>
      <c r="I679" t="s">
        <v>13624</v>
      </c>
      <c r="J679" t="s">
        <v>12252</v>
      </c>
      <c r="K679" t="str">
        <f>+_xlfn.XLOOKUP(Tabell1[[#This Row],[Regnr]],Tabell13[Regnr],Tabell13[Diagnose],"")</f>
        <v/>
      </c>
      <c r="L679" t="str">
        <f>+_xlfn.XLOOKUP(Tabell1[[#This Row],[Regnr]],Tabell3[Regnr],Tabell3[DiagnoseÅr],"")</f>
        <v/>
      </c>
    </row>
    <row r="680" spans="1:12" x14ac:dyDescent="0.25">
      <c r="A680" s="2">
        <v>45691</v>
      </c>
      <c r="B680" s="3">
        <v>2.203369140625</v>
      </c>
      <c r="C680" t="s">
        <v>18286</v>
      </c>
      <c r="D680" t="s">
        <v>18287</v>
      </c>
      <c r="E680" t="s">
        <v>10</v>
      </c>
      <c r="F680" t="s">
        <v>11734</v>
      </c>
      <c r="G680" t="s">
        <v>11735</v>
      </c>
      <c r="H680" t="s">
        <v>13623</v>
      </c>
      <c r="I680" t="s">
        <v>13624</v>
      </c>
      <c r="J680" t="s">
        <v>12252</v>
      </c>
      <c r="K680" t="str">
        <f>+_xlfn.XLOOKUP(Tabell1[[#This Row],[Regnr]],Tabell13[Regnr],Tabell13[Diagnose],"")</f>
        <v>C</v>
      </c>
      <c r="L680" t="str">
        <f>+_xlfn.XLOOKUP(Tabell1[[#This Row],[Regnr]],Tabell3[Regnr],Tabell3[DiagnoseÅr],"")</f>
        <v/>
      </c>
    </row>
    <row r="681" spans="1:12" x14ac:dyDescent="0.25">
      <c r="A681" s="2">
        <v>45691</v>
      </c>
      <c r="B681" s="3">
        <v>2.203369140625</v>
      </c>
      <c r="C681" t="s">
        <v>18288</v>
      </c>
      <c r="D681" t="s">
        <v>18289</v>
      </c>
      <c r="E681" t="s">
        <v>10</v>
      </c>
      <c r="F681" t="s">
        <v>11734</v>
      </c>
      <c r="G681" t="s">
        <v>11735</v>
      </c>
      <c r="H681" t="s">
        <v>13623</v>
      </c>
      <c r="I681" t="s">
        <v>13624</v>
      </c>
      <c r="J681" t="s">
        <v>12252</v>
      </c>
      <c r="K681" t="str">
        <f>+_xlfn.XLOOKUP(Tabell1[[#This Row],[Regnr]],Tabell13[Regnr],Tabell13[Diagnose],"")</f>
        <v/>
      </c>
      <c r="L681" t="str">
        <f>+_xlfn.XLOOKUP(Tabell1[[#This Row],[Regnr]],Tabell3[Regnr],Tabell3[DiagnoseÅr],"")</f>
        <v/>
      </c>
    </row>
    <row r="682" spans="1:12" x14ac:dyDescent="0.25">
      <c r="A682" s="2">
        <v>45691</v>
      </c>
      <c r="B682" s="3">
        <v>2.203369140625</v>
      </c>
      <c r="C682" t="s">
        <v>18290</v>
      </c>
      <c r="D682" t="s">
        <v>18291</v>
      </c>
      <c r="E682" t="s">
        <v>10</v>
      </c>
      <c r="F682" t="s">
        <v>11734</v>
      </c>
      <c r="G682" t="s">
        <v>11735</v>
      </c>
      <c r="H682" t="s">
        <v>13623</v>
      </c>
      <c r="I682" t="s">
        <v>13624</v>
      </c>
      <c r="J682" t="s">
        <v>12252</v>
      </c>
      <c r="K682" t="str">
        <f>+_xlfn.XLOOKUP(Tabell1[[#This Row],[Regnr]],Tabell13[Regnr],Tabell13[Diagnose],"")</f>
        <v/>
      </c>
      <c r="L682" t="str">
        <f>+_xlfn.XLOOKUP(Tabell1[[#This Row],[Regnr]],Tabell3[Regnr],Tabell3[DiagnoseÅr],"")</f>
        <v>PPM iris (2026)</v>
      </c>
    </row>
    <row r="683" spans="1:12" x14ac:dyDescent="0.25">
      <c r="A683" s="2">
        <v>45691</v>
      </c>
      <c r="B683" s="3">
        <v>2.203369140625</v>
      </c>
      <c r="C683" t="s">
        <v>18292</v>
      </c>
      <c r="D683" t="s">
        <v>18293</v>
      </c>
      <c r="E683" t="s">
        <v>10</v>
      </c>
      <c r="F683" t="s">
        <v>11734</v>
      </c>
      <c r="G683" t="s">
        <v>11735</v>
      </c>
      <c r="H683" t="s">
        <v>13623</v>
      </c>
      <c r="I683" t="s">
        <v>13624</v>
      </c>
      <c r="J683" t="s">
        <v>12252</v>
      </c>
      <c r="K683" t="str">
        <f>+_xlfn.XLOOKUP(Tabell1[[#This Row],[Regnr]],Tabell13[Regnr],Tabell13[Diagnose],"")</f>
        <v>A</v>
      </c>
      <c r="L683" t="str">
        <f>+_xlfn.XLOOKUP(Tabell1[[#This Row],[Regnr]],Tabell3[Regnr],Tabell3[DiagnoseÅr],"")</f>
        <v/>
      </c>
    </row>
    <row r="684" spans="1:12" x14ac:dyDescent="0.25">
      <c r="A684" s="2">
        <v>45687</v>
      </c>
      <c r="B684" s="3">
        <v>0.1953125</v>
      </c>
      <c r="C684" t="s">
        <v>18272</v>
      </c>
      <c r="D684" t="s">
        <v>18273</v>
      </c>
      <c r="E684" t="s">
        <v>26</v>
      </c>
      <c r="F684" t="s">
        <v>11519</v>
      </c>
      <c r="G684" t="s">
        <v>11520</v>
      </c>
      <c r="H684" t="s">
        <v>15304</v>
      </c>
      <c r="I684" t="s">
        <v>15305</v>
      </c>
      <c r="J684" t="s">
        <v>12252</v>
      </c>
      <c r="K684" t="str">
        <f>+_xlfn.XLOOKUP(Tabell1[[#This Row],[Regnr]],Tabell13[Regnr],Tabell13[Diagnose],"")</f>
        <v>B</v>
      </c>
      <c r="L684" t="str">
        <f>+_xlfn.XLOOKUP(Tabell1[[#This Row],[Regnr]],Tabell3[Regnr],Tabell3[DiagnoseÅr],"")</f>
        <v>Intet påvist (2026)</v>
      </c>
    </row>
    <row r="685" spans="1:12" x14ac:dyDescent="0.25">
      <c r="A685" s="2">
        <v>45687</v>
      </c>
      <c r="B685" s="3">
        <v>0.1953125</v>
      </c>
      <c r="C685" t="s">
        <v>18274</v>
      </c>
      <c r="D685" t="s">
        <v>18275</v>
      </c>
      <c r="E685" t="s">
        <v>10</v>
      </c>
      <c r="F685" t="s">
        <v>11519</v>
      </c>
      <c r="G685" t="s">
        <v>11520</v>
      </c>
      <c r="H685" t="s">
        <v>15304</v>
      </c>
      <c r="I685" t="s">
        <v>15305</v>
      </c>
      <c r="J685" t="s">
        <v>12252</v>
      </c>
      <c r="K685" t="str">
        <f>+_xlfn.XLOOKUP(Tabell1[[#This Row],[Regnr]],Tabell13[Regnr],Tabell13[Diagnose],"")</f>
        <v>A</v>
      </c>
      <c r="L685" t="str">
        <f>+_xlfn.XLOOKUP(Tabell1[[#This Row],[Regnr]],Tabell3[Regnr],Tabell3[DiagnoseÅr],"")</f>
        <v>Intet påvist (2026)</v>
      </c>
    </row>
    <row r="686" spans="1:12" x14ac:dyDescent="0.25">
      <c r="A686" s="2">
        <v>45687</v>
      </c>
      <c r="B686" s="3">
        <v>0.1953125</v>
      </c>
      <c r="C686" t="s">
        <v>18276</v>
      </c>
      <c r="D686" t="s">
        <v>18277</v>
      </c>
      <c r="E686" t="s">
        <v>10</v>
      </c>
      <c r="F686" t="s">
        <v>11519</v>
      </c>
      <c r="G686" t="s">
        <v>11520</v>
      </c>
      <c r="H686" t="s">
        <v>15304</v>
      </c>
      <c r="I686" t="s">
        <v>15305</v>
      </c>
      <c r="J686" t="s">
        <v>12252</v>
      </c>
      <c r="K686" t="str">
        <f>+_xlfn.XLOOKUP(Tabell1[[#This Row],[Regnr]],Tabell13[Regnr],Tabell13[Diagnose],"")</f>
        <v>C</v>
      </c>
      <c r="L686" t="str">
        <f>+_xlfn.XLOOKUP(Tabell1[[#This Row],[Regnr]],Tabell3[Regnr],Tabell3[DiagnoseÅr],"")</f>
        <v>Intet påvist (2026)</v>
      </c>
    </row>
    <row r="687" spans="1:12" x14ac:dyDescent="0.25">
      <c r="A687" s="2">
        <v>45687</v>
      </c>
      <c r="B687" s="3">
        <v>0.1953125</v>
      </c>
      <c r="C687" t="s">
        <v>18278</v>
      </c>
      <c r="D687" t="s">
        <v>18279</v>
      </c>
      <c r="E687" t="s">
        <v>10</v>
      </c>
      <c r="F687" t="s">
        <v>11519</v>
      </c>
      <c r="G687" t="s">
        <v>11520</v>
      </c>
      <c r="H687" t="s">
        <v>15304</v>
      </c>
      <c r="I687" t="s">
        <v>15305</v>
      </c>
      <c r="J687" t="s">
        <v>12252</v>
      </c>
      <c r="K687" t="str">
        <f>+_xlfn.XLOOKUP(Tabell1[[#This Row],[Regnr]],Tabell13[Regnr],Tabell13[Diagnose],"")</f>
        <v>B</v>
      </c>
      <c r="L687" t="str">
        <f>+_xlfn.XLOOKUP(Tabell1[[#This Row],[Regnr]],Tabell3[Regnr],Tabell3[DiagnoseÅr],"")</f>
        <v/>
      </c>
    </row>
    <row r="688" spans="1:12" x14ac:dyDescent="0.25">
      <c r="A688" s="2">
        <v>45683</v>
      </c>
      <c r="B688" s="3">
        <v>2.02178955078125</v>
      </c>
      <c r="C688" t="s">
        <v>18262</v>
      </c>
      <c r="D688" t="s">
        <v>18263</v>
      </c>
      <c r="E688" t="s">
        <v>26</v>
      </c>
      <c r="F688" t="s">
        <v>13088</v>
      </c>
      <c r="G688" t="s">
        <v>13089</v>
      </c>
      <c r="H688" t="s">
        <v>14512</v>
      </c>
      <c r="I688" t="s">
        <v>14513</v>
      </c>
      <c r="J688" t="s">
        <v>9588</v>
      </c>
      <c r="K688" t="str">
        <f>+_xlfn.XLOOKUP(Tabell1[[#This Row],[Regnr]],Tabell13[Regnr],Tabell13[Diagnose],"")</f>
        <v>C</v>
      </c>
      <c r="L688" t="str">
        <f>+_xlfn.XLOOKUP(Tabell1[[#This Row],[Regnr]],Tabell3[Regnr],Tabell3[DiagnoseÅr],"")</f>
        <v/>
      </c>
    </row>
    <row r="689" spans="1:12" x14ac:dyDescent="0.25">
      <c r="A689" s="2">
        <v>45683</v>
      </c>
      <c r="B689" s="3">
        <v>2.02178955078125</v>
      </c>
      <c r="C689" t="s">
        <v>18264</v>
      </c>
      <c r="D689" t="s">
        <v>18265</v>
      </c>
      <c r="E689" t="s">
        <v>26</v>
      </c>
      <c r="F689" t="s">
        <v>13088</v>
      </c>
      <c r="G689" t="s">
        <v>13089</v>
      </c>
      <c r="H689" t="s">
        <v>14512</v>
      </c>
      <c r="I689" t="s">
        <v>14513</v>
      </c>
      <c r="J689" t="s">
        <v>9588</v>
      </c>
      <c r="K689" t="str">
        <f>+_xlfn.XLOOKUP(Tabell1[[#This Row],[Regnr]],Tabell13[Regnr],Tabell13[Diagnose],"")</f>
        <v>B</v>
      </c>
      <c r="L689" t="str">
        <f>+_xlfn.XLOOKUP(Tabell1[[#This Row],[Regnr]],Tabell3[Regnr],Tabell3[DiagnoseÅr],"")</f>
        <v/>
      </c>
    </row>
    <row r="690" spans="1:12" x14ac:dyDescent="0.25">
      <c r="A690" s="2">
        <v>45683</v>
      </c>
      <c r="B690" s="3">
        <v>2.02178955078125</v>
      </c>
      <c r="C690" t="s">
        <v>18266</v>
      </c>
      <c r="D690" t="s">
        <v>18267</v>
      </c>
      <c r="E690" t="s">
        <v>10</v>
      </c>
      <c r="F690" t="s">
        <v>13088</v>
      </c>
      <c r="G690" t="s">
        <v>13089</v>
      </c>
      <c r="H690" t="s">
        <v>14512</v>
      </c>
      <c r="I690" t="s">
        <v>14513</v>
      </c>
      <c r="J690" t="s">
        <v>9588</v>
      </c>
      <c r="K690" t="str">
        <f>+_xlfn.XLOOKUP(Tabell1[[#This Row],[Regnr]],Tabell13[Regnr],Tabell13[Diagnose],"")</f>
        <v>A</v>
      </c>
      <c r="L690" t="str">
        <f>+_xlfn.XLOOKUP(Tabell1[[#This Row],[Regnr]],Tabell3[Regnr],Tabell3[DiagnoseÅr],"")</f>
        <v/>
      </c>
    </row>
    <row r="691" spans="1:12" x14ac:dyDescent="0.25">
      <c r="A691" s="2">
        <v>45683</v>
      </c>
      <c r="B691" s="3">
        <v>2.02178955078125</v>
      </c>
      <c r="C691" t="s">
        <v>18268</v>
      </c>
      <c r="D691" t="s">
        <v>18269</v>
      </c>
      <c r="E691" t="s">
        <v>26</v>
      </c>
      <c r="F691" t="s">
        <v>13088</v>
      </c>
      <c r="G691" t="s">
        <v>13089</v>
      </c>
      <c r="H691" t="s">
        <v>14512</v>
      </c>
      <c r="I691" t="s">
        <v>14513</v>
      </c>
      <c r="J691" t="s">
        <v>9588</v>
      </c>
      <c r="K691" t="str">
        <f>+_xlfn.XLOOKUP(Tabell1[[#This Row],[Regnr]],Tabell13[Regnr],Tabell13[Diagnose],"")</f>
        <v>C</v>
      </c>
      <c r="L691" t="str">
        <f>+_xlfn.XLOOKUP(Tabell1[[#This Row],[Regnr]],Tabell3[Regnr],Tabell3[DiagnoseÅr],"")</f>
        <v/>
      </c>
    </row>
    <row r="692" spans="1:12" x14ac:dyDescent="0.25">
      <c r="A692" s="2">
        <v>45683</v>
      </c>
      <c r="B692" s="3">
        <v>2.02178955078125</v>
      </c>
      <c r="C692" t="s">
        <v>18270</v>
      </c>
      <c r="D692" t="s">
        <v>18271</v>
      </c>
      <c r="E692" t="s">
        <v>26</v>
      </c>
      <c r="F692" t="s">
        <v>13088</v>
      </c>
      <c r="G692" t="s">
        <v>13089</v>
      </c>
      <c r="H692" t="s">
        <v>14512</v>
      </c>
      <c r="I692" t="s">
        <v>14513</v>
      </c>
      <c r="J692" t="s">
        <v>9588</v>
      </c>
      <c r="K692" t="str">
        <f>+_xlfn.XLOOKUP(Tabell1[[#This Row],[Regnr]],Tabell13[Regnr],Tabell13[Diagnose],"")</f>
        <v/>
      </c>
      <c r="L692" t="str">
        <f>+_xlfn.XLOOKUP(Tabell1[[#This Row],[Regnr]],Tabell3[Regnr],Tabell3[DiagnoseÅr],"")</f>
        <v/>
      </c>
    </row>
    <row r="693" spans="1:12" x14ac:dyDescent="0.25">
      <c r="A693" s="2">
        <v>45680</v>
      </c>
      <c r="C693" t="s">
        <v>18256</v>
      </c>
      <c r="D693" t="s">
        <v>18257</v>
      </c>
      <c r="E693" t="s">
        <v>10</v>
      </c>
      <c r="F693" t="s">
        <v>18258</v>
      </c>
      <c r="G693" t="s">
        <v>18259</v>
      </c>
      <c r="H693" t="s">
        <v>18260</v>
      </c>
      <c r="I693" t="s">
        <v>18261</v>
      </c>
      <c r="J693" t="s">
        <v>6863</v>
      </c>
      <c r="K693" t="str">
        <f>+_xlfn.XLOOKUP(Tabell1[[#This Row],[Regnr]],Tabell13[Regnr],Tabell13[Diagnose],"")</f>
        <v/>
      </c>
      <c r="L693" t="str">
        <f>+_xlfn.XLOOKUP(Tabell1[[#This Row],[Regnr]],Tabell3[Regnr],Tabell3[DiagnoseÅr],"")</f>
        <v/>
      </c>
    </row>
    <row r="694" spans="1:12" x14ac:dyDescent="0.25">
      <c r="A694" s="2">
        <v>45679</v>
      </c>
      <c r="B694" s="3">
        <v>0</v>
      </c>
      <c r="C694" t="s">
        <v>18244</v>
      </c>
      <c r="D694" t="s">
        <v>18245</v>
      </c>
      <c r="E694" t="s">
        <v>10</v>
      </c>
      <c r="F694" t="s">
        <v>15323</v>
      </c>
      <c r="G694" t="s">
        <v>15324</v>
      </c>
      <c r="H694" t="s">
        <v>14417</v>
      </c>
      <c r="I694" t="s">
        <v>14418</v>
      </c>
      <c r="J694" t="s">
        <v>11322</v>
      </c>
      <c r="K694" t="str">
        <f>+_xlfn.XLOOKUP(Tabell1[[#This Row],[Regnr]],Tabell13[Regnr],Tabell13[Diagnose],"")</f>
        <v>B</v>
      </c>
      <c r="L694" t="str">
        <f>+_xlfn.XLOOKUP(Tabell1[[#This Row],[Regnr]],Tabell3[Regnr],Tabell3[DiagnoseÅr],"")</f>
        <v>Intet påvist (2026)</v>
      </c>
    </row>
    <row r="695" spans="1:12" x14ac:dyDescent="0.25">
      <c r="A695" s="2">
        <v>45679</v>
      </c>
      <c r="B695" s="3">
        <v>0</v>
      </c>
      <c r="C695" t="s">
        <v>18246</v>
      </c>
      <c r="D695" t="s">
        <v>18247</v>
      </c>
      <c r="E695" t="s">
        <v>10</v>
      </c>
      <c r="F695" t="s">
        <v>15323</v>
      </c>
      <c r="G695" t="s">
        <v>15324</v>
      </c>
      <c r="H695" t="s">
        <v>14417</v>
      </c>
      <c r="I695" t="s">
        <v>14418</v>
      </c>
      <c r="J695" t="s">
        <v>11322</v>
      </c>
      <c r="K695" t="str">
        <f>+_xlfn.XLOOKUP(Tabell1[[#This Row],[Regnr]],Tabell13[Regnr],Tabell13[Diagnose],"")</f>
        <v/>
      </c>
      <c r="L695" t="str">
        <f>+_xlfn.XLOOKUP(Tabell1[[#This Row],[Regnr]],Tabell3[Regnr],Tabell3[DiagnoseÅr],"")</f>
        <v/>
      </c>
    </row>
    <row r="696" spans="1:12" x14ac:dyDescent="0.25">
      <c r="A696" s="2">
        <v>45679</v>
      </c>
      <c r="B696" s="3">
        <v>0</v>
      </c>
      <c r="C696" t="s">
        <v>18248</v>
      </c>
      <c r="D696" t="s">
        <v>18249</v>
      </c>
      <c r="E696" t="s">
        <v>26</v>
      </c>
      <c r="F696" t="s">
        <v>15323</v>
      </c>
      <c r="G696" t="s">
        <v>15324</v>
      </c>
      <c r="H696" t="s">
        <v>14417</v>
      </c>
      <c r="I696" t="s">
        <v>14418</v>
      </c>
      <c r="J696" t="s">
        <v>11322</v>
      </c>
      <c r="K696" t="str">
        <f>+_xlfn.XLOOKUP(Tabell1[[#This Row],[Regnr]],Tabell13[Regnr],Tabell13[Diagnose],"")</f>
        <v/>
      </c>
      <c r="L696" t="str">
        <f>+_xlfn.XLOOKUP(Tabell1[[#This Row],[Regnr]],Tabell3[Regnr],Tabell3[DiagnoseÅr],"")</f>
        <v/>
      </c>
    </row>
    <row r="697" spans="1:12" x14ac:dyDescent="0.25">
      <c r="A697" s="2">
        <v>45679</v>
      </c>
      <c r="B697" s="3">
        <v>0</v>
      </c>
      <c r="C697" t="s">
        <v>18250</v>
      </c>
      <c r="D697" t="s">
        <v>18251</v>
      </c>
      <c r="E697" t="s">
        <v>26</v>
      </c>
      <c r="F697" t="s">
        <v>15323</v>
      </c>
      <c r="G697" t="s">
        <v>15324</v>
      </c>
      <c r="H697" t="s">
        <v>14417</v>
      </c>
      <c r="I697" t="s">
        <v>14418</v>
      </c>
      <c r="J697" t="s">
        <v>11322</v>
      </c>
      <c r="K697" t="str">
        <f>+_xlfn.XLOOKUP(Tabell1[[#This Row],[Regnr]],Tabell13[Regnr],Tabell13[Diagnose],"")</f>
        <v/>
      </c>
      <c r="L697" t="str">
        <f>+_xlfn.XLOOKUP(Tabell1[[#This Row],[Regnr]],Tabell3[Regnr],Tabell3[DiagnoseÅr],"")</f>
        <v>Intet påvist (2026)</v>
      </c>
    </row>
    <row r="698" spans="1:12" x14ac:dyDescent="0.25">
      <c r="A698" s="2">
        <v>45679</v>
      </c>
      <c r="B698" s="3">
        <v>0</v>
      </c>
      <c r="C698" t="s">
        <v>18252</v>
      </c>
      <c r="D698" t="s">
        <v>18253</v>
      </c>
      <c r="E698" t="s">
        <v>26</v>
      </c>
      <c r="F698" t="s">
        <v>15323</v>
      </c>
      <c r="G698" t="s">
        <v>15324</v>
      </c>
      <c r="H698" t="s">
        <v>14417</v>
      </c>
      <c r="I698" t="s">
        <v>14418</v>
      </c>
      <c r="J698" t="s">
        <v>11322</v>
      </c>
      <c r="K698" t="str">
        <f>+_xlfn.XLOOKUP(Tabell1[[#This Row],[Regnr]],Tabell13[Regnr],Tabell13[Diagnose],"")</f>
        <v>C</v>
      </c>
      <c r="L698" t="str">
        <f>+_xlfn.XLOOKUP(Tabell1[[#This Row],[Regnr]],Tabell3[Regnr],Tabell3[DiagnoseÅr],"")</f>
        <v>Distichiasis/Ektopiske Cillier (2026)</v>
      </c>
    </row>
    <row r="699" spans="1:12" x14ac:dyDescent="0.25">
      <c r="A699" s="2">
        <v>45679</v>
      </c>
      <c r="B699" s="3">
        <v>0</v>
      </c>
      <c r="C699" t="s">
        <v>18254</v>
      </c>
      <c r="D699" t="s">
        <v>18255</v>
      </c>
      <c r="E699" t="s">
        <v>26</v>
      </c>
      <c r="F699" t="s">
        <v>15323</v>
      </c>
      <c r="G699" t="s">
        <v>15324</v>
      </c>
      <c r="H699" t="s">
        <v>14417</v>
      </c>
      <c r="I699" t="s">
        <v>14418</v>
      </c>
      <c r="J699" t="s">
        <v>11322</v>
      </c>
      <c r="K699" t="str">
        <f>+_xlfn.XLOOKUP(Tabell1[[#This Row],[Regnr]],Tabell13[Regnr],Tabell13[Diagnose],"")</f>
        <v/>
      </c>
      <c r="L699" t="str">
        <f>+_xlfn.XLOOKUP(Tabell1[[#This Row],[Regnr]],Tabell3[Regnr],Tabell3[DiagnoseÅr],"")</f>
        <v/>
      </c>
    </row>
    <row r="700" spans="1:12" x14ac:dyDescent="0.25">
      <c r="A700" s="2">
        <v>45668</v>
      </c>
      <c r="B700" s="3">
        <v>0</v>
      </c>
      <c r="C700" t="s">
        <v>18226</v>
      </c>
      <c r="D700" t="s">
        <v>18227</v>
      </c>
      <c r="E700" t="s">
        <v>10</v>
      </c>
      <c r="F700" t="s">
        <v>10035</v>
      </c>
      <c r="G700" t="s">
        <v>10036</v>
      </c>
      <c r="H700" t="s">
        <v>10488</v>
      </c>
      <c r="I700" t="s">
        <v>10489</v>
      </c>
      <c r="J700" t="s">
        <v>5175</v>
      </c>
      <c r="K700" t="str">
        <f>+_xlfn.XLOOKUP(Tabell1[[#This Row],[Regnr]],Tabell13[Regnr],Tabell13[Diagnose],"")</f>
        <v/>
      </c>
      <c r="L700" t="str">
        <f>+_xlfn.XLOOKUP(Tabell1[[#This Row],[Regnr]],Tabell3[Regnr],Tabell3[DiagnoseÅr],"")</f>
        <v/>
      </c>
    </row>
    <row r="701" spans="1:12" x14ac:dyDescent="0.25">
      <c r="A701" s="2">
        <v>45668</v>
      </c>
      <c r="B701" s="3">
        <v>0</v>
      </c>
      <c r="C701" t="s">
        <v>18228</v>
      </c>
      <c r="D701" t="s">
        <v>18229</v>
      </c>
      <c r="E701" t="s">
        <v>10</v>
      </c>
      <c r="F701" t="s">
        <v>10035</v>
      </c>
      <c r="G701" t="s">
        <v>10036</v>
      </c>
      <c r="H701" t="s">
        <v>10488</v>
      </c>
      <c r="I701" t="s">
        <v>10489</v>
      </c>
      <c r="J701" t="s">
        <v>5175</v>
      </c>
      <c r="K701" t="str">
        <f>+_xlfn.XLOOKUP(Tabell1[[#This Row],[Regnr]],Tabell13[Regnr],Tabell13[Diagnose],"")</f>
        <v>A</v>
      </c>
      <c r="L701" t="str">
        <f>+_xlfn.XLOOKUP(Tabell1[[#This Row],[Regnr]],Tabell3[Regnr],Tabell3[DiagnoseÅr],"")</f>
        <v/>
      </c>
    </row>
    <row r="702" spans="1:12" x14ac:dyDescent="0.25">
      <c r="A702" s="2">
        <v>45668</v>
      </c>
      <c r="B702" s="3">
        <v>0</v>
      </c>
      <c r="C702" t="s">
        <v>18230</v>
      </c>
      <c r="D702" t="s">
        <v>18231</v>
      </c>
      <c r="E702" t="s">
        <v>10</v>
      </c>
      <c r="F702" t="s">
        <v>10035</v>
      </c>
      <c r="G702" t="s">
        <v>10036</v>
      </c>
      <c r="H702" t="s">
        <v>10488</v>
      </c>
      <c r="I702" t="s">
        <v>10489</v>
      </c>
      <c r="J702" t="s">
        <v>5175</v>
      </c>
      <c r="K702" t="str">
        <f>+_xlfn.XLOOKUP(Tabell1[[#This Row],[Regnr]],Tabell13[Regnr],Tabell13[Diagnose],"")</f>
        <v/>
      </c>
      <c r="L702" t="str">
        <f>+_xlfn.XLOOKUP(Tabell1[[#This Row],[Regnr]],Tabell3[Regnr],Tabell3[DiagnoseÅr],"")</f>
        <v/>
      </c>
    </row>
    <row r="703" spans="1:12" x14ac:dyDescent="0.25">
      <c r="A703" s="2">
        <v>45668</v>
      </c>
      <c r="B703" s="3">
        <v>0</v>
      </c>
      <c r="C703" t="s">
        <v>18232</v>
      </c>
      <c r="D703" t="s">
        <v>18233</v>
      </c>
      <c r="E703" t="s">
        <v>26</v>
      </c>
      <c r="F703" t="s">
        <v>10035</v>
      </c>
      <c r="G703" t="s">
        <v>10036</v>
      </c>
      <c r="H703" t="s">
        <v>10488</v>
      </c>
      <c r="I703" t="s">
        <v>10489</v>
      </c>
      <c r="J703" t="s">
        <v>5175</v>
      </c>
      <c r="K703" t="str">
        <f>+_xlfn.XLOOKUP(Tabell1[[#This Row],[Regnr]],Tabell13[Regnr],Tabell13[Diagnose],"")</f>
        <v>A</v>
      </c>
      <c r="L703" t="str">
        <f>+_xlfn.XLOOKUP(Tabell1[[#This Row],[Regnr]],Tabell3[Regnr],Tabell3[DiagnoseÅr],"")</f>
        <v/>
      </c>
    </row>
    <row r="704" spans="1:12" x14ac:dyDescent="0.25">
      <c r="A704" s="2">
        <v>45668</v>
      </c>
      <c r="B704" s="3">
        <v>0</v>
      </c>
      <c r="C704" t="s">
        <v>18234</v>
      </c>
      <c r="D704" t="s">
        <v>18235</v>
      </c>
      <c r="E704" t="s">
        <v>26</v>
      </c>
      <c r="F704" t="s">
        <v>10035</v>
      </c>
      <c r="G704" t="s">
        <v>10036</v>
      </c>
      <c r="H704" t="s">
        <v>10488</v>
      </c>
      <c r="I704" t="s">
        <v>10489</v>
      </c>
      <c r="J704" t="s">
        <v>5175</v>
      </c>
      <c r="K704" t="str">
        <f>+_xlfn.XLOOKUP(Tabell1[[#This Row],[Regnr]],Tabell13[Regnr],Tabell13[Diagnose],"")</f>
        <v/>
      </c>
      <c r="L704" t="str">
        <f>+_xlfn.XLOOKUP(Tabell1[[#This Row],[Regnr]],Tabell3[Regnr],Tabell3[DiagnoseÅr],"")</f>
        <v/>
      </c>
    </row>
    <row r="705" spans="1:12" x14ac:dyDescent="0.25">
      <c r="A705" s="2">
        <v>45668</v>
      </c>
      <c r="B705" s="3">
        <v>0</v>
      </c>
      <c r="C705" t="s">
        <v>18236</v>
      </c>
      <c r="D705" t="s">
        <v>18237</v>
      </c>
      <c r="E705" t="s">
        <v>26</v>
      </c>
      <c r="F705" t="s">
        <v>10035</v>
      </c>
      <c r="G705" t="s">
        <v>10036</v>
      </c>
      <c r="H705" t="s">
        <v>10488</v>
      </c>
      <c r="I705" t="s">
        <v>10489</v>
      </c>
      <c r="J705" t="s">
        <v>5175</v>
      </c>
      <c r="K705" t="str">
        <f>+_xlfn.XLOOKUP(Tabell1[[#This Row],[Regnr]],Tabell13[Regnr],Tabell13[Diagnose],"")</f>
        <v>A</v>
      </c>
      <c r="L705" t="str">
        <f>+_xlfn.XLOOKUP(Tabell1[[#This Row],[Regnr]],Tabell3[Regnr],Tabell3[DiagnoseÅr],"")</f>
        <v/>
      </c>
    </row>
    <row r="706" spans="1:12" x14ac:dyDescent="0.25">
      <c r="A706" s="2">
        <v>45668</v>
      </c>
      <c r="B706" s="3">
        <v>0</v>
      </c>
      <c r="C706" t="s">
        <v>18238</v>
      </c>
      <c r="D706" t="s">
        <v>18239</v>
      </c>
      <c r="E706" t="s">
        <v>26</v>
      </c>
      <c r="F706" t="s">
        <v>10035</v>
      </c>
      <c r="G706" t="s">
        <v>10036</v>
      </c>
      <c r="H706" t="s">
        <v>10488</v>
      </c>
      <c r="I706" t="s">
        <v>10489</v>
      </c>
      <c r="J706" t="s">
        <v>5175</v>
      </c>
      <c r="K706" t="str">
        <f>+_xlfn.XLOOKUP(Tabell1[[#This Row],[Regnr]],Tabell13[Regnr],Tabell13[Diagnose],"")</f>
        <v/>
      </c>
      <c r="L706" t="str">
        <f>+_xlfn.XLOOKUP(Tabell1[[#This Row],[Regnr]],Tabell3[Regnr],Tabell3[DiagnoseÅr],"")</f>
        <v/>
      </c>
    </row>
    <row r="707" spans="1:12" x14ac:dyDescent="0.25">
      <c r="A707" s="2">
        <v>45668</v>
      </c>
      <c r="B707" s="3">
        <v>0</v>
      </c>
      <c r="C707" t="s">
        <v>18240</v>
      </c>
      <c r="D707" t="s">
        <v>18241</v>
      </c>
      <c r="E707" t="s">
        <v>26</v>
      </c>
      <c r="F707" t="s">
        <v>10035</v>
      </c>
      <c r="G707" t="s">
        <v>10036</v>
      </c>
      <c r="H707" t="s">
        <v>10488</v>
      </c>
      <c r="I707" t="s">
        <v>10489</v>
      </c>
      <c r="J707" t="s">
        <v>5175</v>
      </c>
      <c r="K707" t="str">
        <f>+_xlfn.XLOOKUP(Tabell1[[#This Row],[Regnr]],Tabell13[Regnr],Tabell13[Diagnose],"")</f>
        <v/>
      </c>
      <c r="L707" t="str">
        <f>+_xlfn.XLOOKUP(Tabell1[[#This Row],[Regnr]],Tabell3[Regnr],Tabell3[DiagnoseÅr],"")</f>
        <v/>
      </c>
    </row>
    <row r="708" spans="1:12" x14ac:dyDescent="0.25">
      <c r="A708" s="2">
        <v>45668</v>
      </c>
      <c r="B708" s="3">
        <v>0</v>
      </c>
      <c r="C708" t="s">
        <v>18242</v>
      </c>
      <c r="D708" t="s">
        <v>18243</v>
      </c>
      <c r="E708" t="s">
        <v>26</v>
      </c>
      <c r="F708" t="s">
        <v>10035</v>
      </c>
      <c r="G708" t="s">
        <v>10036</v>
      </c>
      <c r="H708" t="s">
        <v>10488</v>
      </c>
      <c r="I708" t="s">
        <v>10489</v>
      </c>
      <c r="J708" t="s">
        <v>5175</v>
      </c>
      <c r="K708" t="str">
        <f>+_xlfn.XLOOKUP(Tabell1[[#This Row],[Regnr]],Tabell13[Regnr],Tabell13[Diagnose],"")</f>
        <v>A</v>
      </c>
      <c r="L708" t="str">
        <f>+_xlfn.XLOOKUP(Tabell1[[#This Row],[Regnr]],Tabell3[Regnr],Tabell3[DiagnoseÅr],"")</f>
        <v/>
      </c>
    </row>
    <row r="709" spans="1:12" x14ac:dyDescent="0.25">
      <c r="A709" s="2">
        <v>45663</v>
      </c>
      <c r="B709" s="3">
        <v>0.390625</v>
      </c>
      <c r="C709" t="s">
        <v>18217</v>
      </c>
      <c r="D709" t="s">
        <v>18218</v>
      </c>
      <c r="E709" t="s">
        <v>26</v>
      </c>
      <c r="F709" t="s">
        <v>9487</v>
      </c>
      <c r="G709" t="s">
        <v>9488</v>
      </c>
      <c r="H709" t="s">
        <v>12561</v>
      </c>
      <c r="I709" t="s">
        <v>3554</v>
      </c>
      <c r="J709" t="s">
        <v>18219</v>
      </c>
      <c r="K709" t="str">
        <f>+_xlfn.XLOOKUP(Tabell1[[#This Row],[Regnr]],Tabell13[Regnr],Tabell13[Diagnose],"")</f>
        <v/>
      </c>
      <c r="L709" t="str">
        <f>+_xlfn.XLOOKUP(Tabell1[[#This Row],[Regnr]],Tabell3[Regnr],Tabell3[DiagnoseÅr],"")</f>
        <v/>
      </c>
    </row>
    <row r="710" spans="1:12" x14ac:dyDescent="0.25">
      <c r="A710" s="2">
        <v>45663</v>
      </c>
      <c r="B710" s="3">
        <v>0.390625</v>
      </c>
      <c r="C710" t="s">
        <v>18220</v>
      </c>
      <c r="D710" t="s">
        <v>18221</v>
      </c>
      <c r="E710" t="s">
        <v>26</v>
      </c>
      <c r="F710" t="s">
        <v>9487</v>
      </c>
      <c r="G710" t="s">
        <v>9488</v>
      </c>
      <c r="H710" t="s">
        <v>12561</v>
      </c>
      <c r="I710" t="s">
        <v>3554</v>
      </c>
      <c r="J710" t="s">
        <v>18219</v>
      </c>
      <c r="K710" t="str">
        <f>+_xlfn.XLOOKUP(Tabell1[[#This Row],[Regnr]],Tabell13[Regnr],Tabell13[Diagnose],"")</f>
        <v/>
      </c>
      <c r="L710" t="str">
        <f>+_xlfn.XLOOKUP(Tabell1[[#This Row],[Regnr]],Tabell3[Regnr],Tabell3[DiagnoseÅr],"")</f>
        <v/>
      </c>
    </row>
    <row r="711" spans="1:12" x14ac:dyDescent="0.25">
      <c r="A711" s="2">
        <v>45663</v>
      </c>
      <c r="B711" s="3">
        <v>0.390625</v>
      </c>
      <c r="C711" t="s">
        <v>18222</v>
      </c>
      <c r="D711" t="s">
        <v>18223</v>
      </c>
      <c r="E711" t="s">
        <v>10</v>
      </c>
      <c r="F711" t="s">
        <v>9487</v>
      </c>
      <c r="G711" t="s">
        <v>9488</v>
      </c>
      <c r="H711" t="s">
        <v>12561</v>
      </c>
      <c r="I711" t="s">
        <v>3554</v>
      </c>
      <c r="J711" t="s">
        <v>18219</v>
      </c>
      <c r="K711" t="str">
        <f>+_xlfn.XLOOKUP(Tabell1[[#This Row],[Regnr]],Tabell13[Regnr],Tabell13[Diagnose],"")</f>
        <v/>
      </c>
      <c r="L711" t="str">
        <f>+_xlfn.XLOOKUP(Tabell1[[#This Row],[Regnr]],Tabell3[Regnr],Tabell3[DiagnoseÅr],"")</f>
        <v/>
      </c>
    </row>
    <row r="712" spans="1:12" x14ac:dyDescent="0.25">
      <c r="A712" s="2">
        <v>45663</v>
      </c>
      <c r="B712" s="3">
        <v>0.390625</v>
      </c>
      <c r="C712" t="s">
        <v>18224</v>
      </c>
      <c r="D712" t="s">
        <v>18225</v>
      </c>
      <c r="E712" t="s">
        <v>26</v>
      </c>
      <c r="F712" t="s">
        <v>9487</v>
      </c>
      <c r="G712" t="s">
        <v>9488</v>
      </c>
      <c r="H712" t="s">
        <v>12561</v>
      </c>
      <c r="I712" t="s">
        <v>3554</v>
      </c>
      <c r="J712" t="s">
        <v>18219</v>
      </c>
      <c r="K712" t="str">
        <f>+_xlfn.XLOOKUP(Tabell1[[#This Row],[Regnr]],Tabell13[Regnr],Tabell13[Diagnose],"")</f>
        <v/>
      </c>
      <c r="L712" t="str">
        <f>+_xlfn.XLOOKUP(Tabell1[[#This Row],[Regnr]],Tabell3[Regnr],Tabell3[DiagnoseÅr],"")</f>
        <v/>
      </c>
    </row>
    <row r="713" spans="1:12" x14ac:dyDescent="0.25">
      <c r="A713" s="2">
        <v>45660</v>
      </c>
      <c r="C713" t="s">
        <v>18215</v>
      </c>
      <c r="D713" t="s">
        <v>18216</v>
      </c>
      <c r="E713" t="s">
        <v>26</v>
      </c>
      <c r="F713" t="s">
        <v>14887</v>
      </c>
      <c r="G713" t="s">
        <v>14888</v>
      </c>
      <c r="H713" t="s">
        <v>16136</v>
      </c>
      <c r="I713" t="s">
        <v>16137</v>
      </c>
      <c r="J713" t="s">
        <v>16138</v>
      </c>
      <c r="K713" t="str">
        <f>+_xlfn.XLOOKUP(Tabell1[[#This Row],[Regnr]],Tabell13[Regnr],Tabell13[Diagnose],"")</f>
        <v>D</v>
      </c>
      <c r="L713" t="str">
        <f>+_xlfn.XLOOKUP(Tabell1[[#This Row],[Regnr]],Tabell3[Regnr],Tabell3[DiagnoseÅr],"")</f>
        <v/>
      </c>
    </row>
    <row r="714" spans="1:12" x14ac:dyDescent="0.25">
      <c r="A714" s="2">
        <v>45657</v>
      </c>
      <c r="B714" s="3">
        <v>0.1953125</v>
      </c>
      <c r="C714" t="s">
        <v>18199</v>
      </c>
      <c r="D714" t="s">
        <v>18200</v>
      </c>
      <c r="E714" t="s">
        <v>10</v>
      </c>
      <c r="F714" t="s">
        <v>10776</v>
      </c>
      <c r="G714" t="s">
        <v>10777</v>
      </c>
      <c r="H714" t="s">
        <v>13910</v>
      </c>
      <c r="I714" t="s">
        <v>13911</v>
      </c>
      <c r="J714" t="s">
        <v>14537</v>
      </c>
      <c r="K714" t="str">
        <f>+_xlfn.XLOOKUP(Tabell1[[#This Row],[Regnr]],Tabell13[Regnr],Tabell13[Diagnose],"")</f>
        <v/>
      </c>
      <c r="L714" t="str">
        <f>+_xlfn.XLOOKUP(Tabell1[[#This Row],[Regnr]],Tabell3[Regnr],Tabell3[DiagnoseÅr],"")</f>
        <v/>
      </c>
    </row>
    <row r="715" spans="1:12" x14ac:dyDescent="0.25">
      <c r="A715" s="2">
        <v>45657</v>
      </c>
      <c r="B715" s="3">
        <v>0.1953125</v>
      </c>
      <c r="C715" t="s">
        <v>18201</v>
      </c>
      <c r="D715" t="s">
        <v>18202</v>
      </c>
      <c r="E715" t="s">
        <v>10</v>
      </c>
      <c r="F715" t="s">
        <v>10776</v>
      </c>
      <c r="G715" t="s">
        <v>10777</v>
      </c>
      <c r="H715" t="s">
        <v>13910</v>
      </c>
      <c r="I715" t="s">
        <v>13911</v>
      </c>
      <c r="J715" t="s">
        <v>14537</v>
      </c>
      <c r="K715" t="str">
        <f>+_xlfn.XLOOKUP(Tabell1[[#This Row],[Regnr]],Tabell13[Regnr],Tabell13[Diagnose],"")</f>
        <v/>
      </c>
      <c r="L715" t="str">
        <f>+_xlfn.XLOOKUP(Tabell1[[#This Row],[Regnr]],Tabell3[Regnr],Tabell3[DiagnoseÅr],"")</f>
        <v/>
      </c>
    </row>
    <row r="716" spans="1:12" x14ac:dyDescent="0.25">
      <c r="A716" s="2">
        <v>45657</v>
      </c>
      <c r="B716" s="3">
        <v>0.1953125</v>
      </c>
      <c r="C716" t="s">
        <v>18203</v>
      </c>
      <c r="D716" t="s">
        <v>18204</v>
      </c>
      <c r="E716" t="s">
        <v>10</v>
      </c>
      <c r="F716" t="s">
        <v>10776</v>
      </c>
      <c r="G716" t="s">
        <v>10777</v>
      </c>
      <c r="H716" t="s">
        <v>13910</v>
      </c>
      <c r="I716" t="s">
        <v>13911</v>
      </c>
      <c r="J716" t="s">
        <v>14537</v>
      </c>
      <c r="K716" t="str">
        <f>+_xlfn.XLOOKUP(Tabell1[[#This Row],[Regnr]],Tabell13[Regnr],Tabell13[Diagnose],"")</f>
        <v/>
      </c>
      <c r="L716" t="str">
        <f>+_xlfn.XLOOKUP(Tabell1[[#This Row],[Regnr]],Tabell3[Regnr],Tabell3[DiagnoseÅr],"")</f>
        <v/>
      </c>
    </row>
    <row r="717" spans="1:12" x14ac:dyDescent="0.25">
      <c r="A717" s="2">
        <v>45657</v>
      </c>
      <c r="B717" s="3">
        <v>0.1953125</v>
      </c>
      <c r="C717" t="s">
        <v>18205</v>
      </c>
      <c r="D717" t="s">
        <v>18206</v>
      </c>
      <c r="E717" t="s">
        <v>10</v>
      </c>
      <c r="F717" t="s">
        <v>10776</v>
      </c>
      <c r="G717" t="s">
        <v>10777</v>
      </c>
      <c r="H717" t="s">
        <v>13910</v>
      </c>
      <c r="I717" t="s">
        <v>13911</v>
      </c>
      <c r="J717" t="s">
        <v>14537</v>
      </c>
      <c r="K717" t="str">
        <f>+_xlfn.XLOOKUP(Tabell1[[#This Row],[Regnr]],Tabell13[Regnr],Tabell13[Diagnose],"")</f>
        <v/>
      </c>
      <c r="L717" t="str">
        <f>+_xlfn.XLOOKUP(Tabell1[[#This Row],[Regnr]],Tabell3[Regnr],Tabell3[DiagnoseÅr],"")</f>
        <v/>
      </c>
    </row>
    <row r="718" spans="1:12" x14ac:dyDescent="0.25">
      <c r="A718" s="2">
        <v>45657</v>
      </c>
      <c r="B718" s="3">
        <v>0.1953125</v>
      </c>
      <c r="C718" t="s">
        <v>18207</v>
      </c>
      <c r="D718" t="s">
        <v>18208</v>
      </c>
      <c r="E718" t="s">
        <v>26</v>
      </c>
      <c r="F718" t="s">
        <v>10776</v>
      </c>
      <c r="G718" t="s">
        <v>10777</v>
      </c>
      <c r="H718" t="s">
        <v>13910</v>
      </c>
      <c r="I718" t="s">
        <v>13911</v>
      </c>
      <c r="J718" t="s">
        <v>14537</v>
      </c>
      <c r="K718" t="str">
        <f>+_xlfn.XLOOKUP(Tabell1[[#This Row],[Regnr]],Tabell13[Regnr],Tabell13[Diagnose],"")</f>
        <v>C</v>
      </c>
      <c r="L718" t="str">
        <f>+_xlfn.XLOOKUP(Tabell1[[#This Row],[Regnr]],Tabell3[Regnr],Tabell3[DiagnoseÅr],"")</f>
        <v/>
      </c>
    </row>
    <row r="719" spans="1:12" x14ac:dyDescent="0.25">
      <c r="A719" s="2">
        <v>45657</v>
      </c>
      <c r="B719" s="3">
        <v>0.1953125</v>
      </c>
      <c r="C719" t="s">
        <v>18209</v>
      </c>
      <c r="D719" t="s">
        <v>18210</v>
      </c>
      <c r="E719" t="s">
        <v>26</v>
      </c>
      <c r="F719" t="s">
        <v>10776</v>
      </c>
      <c r="G719" t="s">
        <v>10777</v>
      </c>
      <c r="H719" t="s">
        <v>13910</v>
      </c>
      <c r="I719" t="s">
        <v>13911</v>
      </c>
      <c r="J719" t="s">
        <v>14537</v>
      </c>
      <c r="K719" t="str">
        <f>+_xlfn.XLOOKUP(Tabell1[[#This Row],[Regnr]],Tabell13[Regnr],Tabell13[Diagnose],"")</f>
        <v/>
      </c>
      <c r="L719" t="str">
        <f>+_xlfn.XLOOKUP(Tabell1[[#This Row],[Regnr]],Tabell3[Regnr],Tabell3[DiagnoseÅr],"")</f>
        <v/>
      </c>
    </row>
    <row r="720" spans="1:12" x14ac:dyDescent="0.25">
      <c r="A720" s="2">
        <v>45657</v>
      </c>
      <c r="B720" s="3">
        <v>0.1953125</v>
      </c>
      <c r="C720" t="s">
        <v>18211</v>
      </c>
      <c r="D720" t="s">
        <v>18212</v>
      </c>
      <c r="E720" t="s">
        <v>26</v>
      </c>
      <c r="F720" t="s">
        <v>10776</v>
      </c>
      <c r="G720" t="s">
        <v>10777</v>
      </c>
      <c r="H720" t="s">
        <v>13910</v>
      </c>
      <c r="I720" t="s">
        <v>13911</v>
      </c>
      <c r="J720" t="s">
        <v>14537</v>
      </c>
      <c r="K720" t="str">
        <f>+_xlfn.XLOOKUP(Tabell1[[#This Row],[Regnr]],Tabell13[Regnr],Tabell13[Diagnose],"")</f>
        <v/>
      </c>
      <c r="L720" t="str">
        <f>+_xlfn.XLOOKUP(Tabell1[[#This Row],[Regnr]],Tabell3[Regnr],Tabell3[DiagnoseÅr],"")</f>
        <v/>
      </c>
    </row>
    <row r="721" spans="1:12" x14ac:dyDescent="0.25">
      <c r="A721" s="2">
        <v>45657</v>
      </c>
      <c r="B721" s="3">
        <v>0.1953125</v>
      </c>
      <c r="C721" t="s">
        <v>18213</v>
      </c>
      <c r="D721" t="s">
        <v>18214</v>
      </c>
      <c r="E721" t="s">
        <v>26</v>
      </c>
      <c r="F721" t="s">
        <v>10776</v>
      </c>
      <c r="G721" t="s">
        <v>10777</v>
      </c>
      <c r="H721" t="s">
        <v>13910</v>
      </c>
      <c r="I721" t="s">
        <v>13911</v>
      </c>
      <c r="J721" t="s">
        <v>14537</v>
      </c>
      <c r="K721" t="str">
        <f>+_xlfn.XLOOKUP(Tabell1[[#This Row],[Regnr]],Tabell13[Regnr],Tabell13[Diagnose],"")</f>
        <v/>
      </c>
      <c r="L721" t="str">
        <f>+_xlfn.XLOOKUP(Tabell1[[#This Row],[Regnr]],Tabell3[Regnr],Tabell3[DiagnoseÅr],"")</f>
        <v/>
      </c>
    </row>
    <row r="722" spans="1:12" x14ac:dyDescent="0.25">
      <c r="A722" s="2">
        <v>45656</v>
      </c>
      <c r="B722" s="3">
        <v>0</v>
      </c>
      <c r="C722" t="s">
        <v>18186</v>
      </c>
      <c r="D722" t="s">
        <v>18187</v>
      </c>
      <c r="E722" t="s">
        <v>26</v>
      </c>
      <c r="F722" t="s">
        <v>11349</v>
      </c>
      <c r="G722" t="s">
        <v>11350</v>
      </c>
      <c r="H722" t="s">
        <v>11329</v>
      </c>
      <c r="I722" t="s">
        <v>11330</v>
      </c>
      <c r="J722" t="s">
        <v>18188</v>
      </c>
      <c r="K722" t="str">
        <f>+_xlfn.XLOOKUP(Tabell1[[#This Row],[Regnr]],Tabell13[Regnr],Tabell13[Diagnose],"")</f>
        <v>A</v>
      </c>
      <c r="L722" t="str">
        <f>+_xlfn.XLOOKUP(Tabell1[[#This Row],[Regnr]],Tabell3[Regnr],Tabell3[DiagnoseÅr],"")</f>
        <v>Intet påvist (2026)</v>
      </c>
    </row>
    <row r="723" spans="1:12" x14ac:dyDescent="0.25">
      <c r="A723" s="2">
        <v>45656</v>
      </c>
      <c r="B723" s="3">
        <v>0</v>
      </c>
      <c r="C723" t="s">
        <v>18189</v>
      </c>
      <c r="D723" t="s">
        <v>18190</v>
      </c>
      <c r="E723" t="s">
        <v>10</v>
      </c>
      <c r="F723" t="s">
        <v>11349</v>
      </c>
      <c r="G723" t="s">
        <v>11350</v>
      </c>
      <c r="H723" t="s">
        <v>11329</v>
      </c>
      <c r="I723" t="s">
        <v>11330</v>
      </c>
      <c r="J723" t="s">
        <v>18188</v>
      </c>
      <c r="K723" t="str">
        <f>+_xlfn.XLOOKUP(Tabell1[[#This Row],[Regnr]],Tabell13[Regnr],Tabell13[Diagnose],"")</f>
        <v>B</v>
      </c>
      <c r="L723" t="str">
        <f>+_xlfn.XLOOKUP(Tabell1[[#This Row],[Regnr]],Tabell3[Regnr],Tabell3[DiagnoseÅr],"")</f>
        <v/>
      </c>
    </row>
    <row r="724" spans="1:12" x14ac:dyDescent="0.25">
      <c r="A724" s="2">
        <v>45656</v>
      </c>
      <c r="B724" s="3">
        <v>0</v>
      </c>
      <c r="C724" t="s">
        <v>18191</v>
      </c>
      <c r="D724" t="s">
        <v>18192</v>
      </c>
      <c r="E724" t="s">
        <v>26</v>
      </c>
      <c r="F724" t="s">
        <v>11349</v>
      </c>
      <c r="G724" t="s">
        <v>11350</v>
      </c>
      <c r="H724" t="s">
        <v>11329</v>
      </c>
      <c r="I724" t="s">
        <v>11330</v>
      </c>
      <c r="J724" t="s">
        <v>18188</v>
      </c>
      <c r="K724" t="str">
        <f>+_xlfn.XLOOKUP(Tabell1[[#This Row],[Regnr]],Tabell13[Regnr],Tabell13[Diagnose],"")</f>
        <v>A</v>
      </c>
      <c r="L724" t="str">
        <f>+_xlfn.XLOOKUP(Tabell1[[#This Row],[Regnr]],Tabell3[Regnr],Tabell3[DiagnoseÅr],"")</f>
        <v/>
      </c>
    </row>
    <row r="725" spans="1:12" x14ac:dyDescent="0.25">
      <c r="A725" s="2">
        <v>45656</v>
      </c>
      <c r="B725" s="3">
        <v>0</v>
      </c>
      <c r="C725" t="s">
        <v>18193</v>
      </c>
      <c r="D725" t="s">
        <v>18194</v>
      </c>
      <c r="E725" t="s">
        <v>10</v>
      </c>
      <c r="F725" t="s">
        <v>11349</v>
      </c>
      <c r="G725" t="s">
        <v>11350</v>
      </c>
      <c r="H725" t="s">
        <v>11329</v>
      </c>
      <c r="I725" t="s">
        <v>11330</v>
      </c>
      <c r="J725" t="s">
        <v>18188</v>
      </c>
      <c r="K725" t="str">
        <f>+_xlfn.XLOOKUP(Tabell1[[#This Row],[Regnr]],Tabell13[Regnr],Tabell13[Diagnose],"")</f>
        <v>B</v>
      </c>
      <c r="L725" t="str">
        <f>+_xlfn.XLOOKUP(Tabell1[[#This Row],[Regnr]],Tabell3[Regnr],Tabell3[DiagnoseÅr],"")</f>
        <v/>
      </c>
    </row>
    <row r="726" spans="1:12" x14ac:dyDescent="0.25">
      <c r="A726" s="2">
        <v>45656</v>
      </c>
      <c r="B726" s="3">
        <v>0</v>
      </c>
      <c r="C726" t="s">
        <v>18195</v>
      </c>
      <c r="D726" t="s">
        <v>18196</v>
      </c>
      <c r="E726" t="s">
        <v>26</v>
      </c>
      <c r="F726" t="s">
        <v>11349</v>
      </c>
      <c r="G726" t="s">
        <v>11350</v>
      </c>
      <c r="H726" t="s">
        <v>11329</v>
      </c>
      <c r="I726" t="s">
        <v>11330</v>
      </c>
      <c r="J726" t="s">
        <v>18188</v>
      </c>
      <c r="K726" t="str">
        <f>+_xlfn.XLOOKUP(Tabell1[[#This Row],[Regnr]],Tabell13[Regnr],Tabell13[Diagnose],"")</f>
        <v>B</v>
      </c>
      <c r="L726" t="str">
        <f>+_xlfn.XLOOKUP(Tabell1[[#This Row],[Regnr]],Tabell3[Regnr],Tabell3[DiagnoseÅr],"")</f>
        <v/>
      </c>
    </row>
    <row r="727" spans="1:12" x14ac:dyDescent="0.25">
      <c r="A727" s="2">
        <v>45656</v>
      </c>
      <c r="B727" s="3">
        <v>0</v>
      </c>
      <c r="C727" t="s">
        <v>18197</v>
      </c>
      <c r="D727" t="s">
        <v>18198</v>
      </c>
      <c r="E727" t="s">
        <v>10</v>
      </c>
      <c r="F727" t="s">
        <v>11349</v>
      </c>
      <c r="G727" t="s">
        <v>11350</v>
      </c>
      <c r="H727" t="s">
        <v>11329</v>
      </c>
      <c r="I727" t="s">
        <v>11330</v>
      </c>
      <c r="J727" t="s">
        <v>18188</v>
      </c>
      <c r="K727" t="str">
        <f>+_xlfn.XLOOKUP(Tabell1[[#This Row],[Regnr]],Tabell13[Regnr],Tabell13[Diagnose],"")</f>
        <v>B</v>
      </c>
      <c r="L727" t="str">
        <f>+_xlfn.XLOOKUP(Tabell1[[#This Row],[Regnr]],Tabell3[Regnr],Tabell3[DiagnoseÅr],"")</f>
        <v/>
      </c>
    </row>
    <row r="728" spans="1:12" x14ac:dyDescent="0.25">
      <c r="A728" s="2">
        <v>45654</v>
      </c>
      <c r="B728" s="3">
        <v>0</v>
      </c>
      <c r="C728" t="s">
        <v>18172</v>
      </c>
      <c r="D728" t="s">
        <v>18173</v>
      </c>
      <c r="E728" t="s">
        <v>10</v>
      </c>
      <c r="F728" t="s">
        <v>15174</v>
      </c>
      <c r="G728" t="s">
        <v>15175</v>
      </c>
      <c r="H728" t="s">
        <v>13316</v>
      </c>
      <c r="I728" t="s">
        <v>13317</v>
      </c>
      <c r="J728" t="s">
        <v>11144</v>
      </c>
      <c r="K728" t="str">
        <f>+_xlfn.XLOOKUP(Tabell1[[#This Row],[Regnr]],Tabell13[Regnr],Tabell13[Diagnose],"")</f>
        <v/>
      </c>
      <c r="L728" t="str">
        <f>+_xlfn.XLOOKUP(Tabell1[[#This Row],[Regnr]],Tabell3[Regnr],Tabell3[DiagnoseÅr],"")</f>
        <v/>
      </c>
    </row>
    <row r="729" spans="1:12" x14ac:dyDescent="0.25">
      <c r="A729" s="2">
        <v>45654</v>
      </c>
      <c r="B729" s="3">
        <v>0</v>
      </c>
      <c r="C729" t="s">
        <v>18174</v>
      </c>
      <c r="D729" t="s">
        <v>18175</v>
      </c>
      <c r="E729" t="s">
        <v>10</v>
      </c>
      <c r="F729" t="s">
        <v>15174</v>
      </c>
      <c r="G729" t="s">
        <v>15175</v>
      </c>
      <c r="H729" t="s">
        <v>13316</v>
      </c>
      <c r="I729" t="s">
        <v>13317</v>
      </c>
      <c r="J729" t="s">
        <v>11144</v>
      </c>
      <c r="K729" t="str">
        <f>+_xlfn.XLOOKUP(Tabell1[[#This Row],[Regnr]],Tabell13[Regnr],Tabell13[Diagnose],"")</f>
        <v/>
      </c>
      <c r="L729" t="str">
        <f>+_xlfn.XLOOKUP(Tabell1[[#This Row],[Regnr]],Tabell3[Regnr],Tabell3[DiagnoseÅr],"")</f>
        <v/>
      </c>
    </row>
    <row r="730" spans="1:12" x14ac:dyDescent="0.25">
      <c r="A730" s="2">
        <v>45654</v>
      </c>
      <c r="B730" s="3">
        <v>0</v>
      </c>
      <c r="C730" t="s">
        <v>18176</v>
      </c>
      <c r="D730" t="s">
        <v>18177</v>
      </c>
      <c r="E730" t="s">
        <v>10</v>
      </c>
      <c r="F730" t="s">
        <v>15174</v>
      </c>
      <c r="G730" t="s">
        <v>15175</v>
      </c>
      <c r="H730" t="s">
        <v>13316</v>
      </c>
      <c r="I730" t="s">
        <v>13317</v>
      </c>
      <c r="J730" t="s">
        <v>11144</v>
      </c>
      <c r="K730" t="str">
        <f>+_xlfn.XLOOKUP(Tabell1[[#This Row],[Regnr]],Tabell13[Regnr],Tabell13[Diagnose],"")</f>
        <v/>
      </c>
      <c r="L730" t="str">
        <f>+_xlfn.XLOOKUP(Tabell1[[#This Row],[Regnr]],Tabell3[Regnr],Tabell3[DiagnoseÅr],"")</f>
        <v/>
      </c>
    </row>
    <row r="731" spans="1:12" x14ac:dyDescent="0.25">
      <c r="A731" s="2">
        <v>45654</v>
      </c>
      <c r="B731" s="3">
        <v>0</v>
      </c>
      <c r="C731" t="s">
        <v>18178</v>
      </c>
      <c r="D731" t="s">
        <v>18179</v>
      </c>
      <c r="E731" t="s">
        <v>10</v>
      </c>
      <c r="F731" t="s">
        <v>15174</v>
      </c>
      <c r="G731" t="s">
        <v>15175</v>
      </c>
      <c r="H731" t="s">
        <v>13316</v>
      </c>
      <c r="I731" t="s">
        <v>13317</v>
      </c>
      <c r="J731" t="s">
        <v>11144</v>
      </c>
      <c r="K731" t="str">
        <f>+_xlfn.XLOOKUP(Tabell1[[#This Row],[Regnr]],Tabell13[Regnr],Tabell13[Diagnose],"")</f>
        <v/>
      </c>
      <c r="L731" t="str">
        <f>+_xlfn.XLOOKUP(Tabell1[[#This Row],[Regnr]],Tabell3[Regnr],Tabell3[DiagnoseÅr],"")</f>
        <v/>
      </c>
    </row>
    <row r="732" spans="1:12" x14ac:dyDescent="0.25">
      <c r="A732" s="2">
        <v>45654</v>
      </c>
      <c r="B732" s="3">
        <v>0</v>
      </c>
      <c r="C732" t="s">
        <v>18180</v>
      </c>
      <c r="D732" t="s">
        <v>18181</v>
      </c>
      <c r="E732" t="s">
        <v>10</v>
      </c>
      <c r="F732" t="s">
        <v>15174</v>
      </c>
      <c r="G732" t="s">
        <v>15175</v>
      </c>
      <c r="H732" t="s">
        <v>13316</v>
      </c>
      <c r="I732" t="s">
        <v>13317</v>
      </c>
      <c r="J732" t="s">
        <v>11144</v>
      </c>
      <c r="K732" t="str">
        <f>+_xlfn.XLOOKUP(Tabell1[[#This Row],[Regnr]],Tabell13[Regnr],Tabell13[Diagnose],"")</f>
        <v/>
      </c>
      <c r="L732" t="str">
        <f>+_xlfn.XLOOKUP(Tabell1[[#This Row],[Regnr]],Tabell3[Regnr],Tabell3[DiagnoseÅr],"")</f>
        <v/>
      </c>
    </row>
    <row r="733" spans="1:12" x14ac:dyDescent="0.25">
      <c r="A733" s="2">
        <v>45654</v>
      </c>
      <c r="B733" s="3">
        <v>0</v>
      </c>
      <c r="C733" t="s">
        <v>18182</v>
      </c>
      <c r="D733" t="s">
        <v>18183</v>
      </c>
      <c r="E733" t="s">
        <v>10</v>
      </c>
      <c r="F733" t="s">
        <v>15174</v>
      </c>
      <c r="G733" t="s">
        <v>15175</v>
      </c>
      <c r="H733" t="s">
        <v>13316</v>
      </c>
      <c r="I733" t="s">
        <v>13317</v>
      </c>
      <c r="J733" t="s">
        <v>11144</v>
      </c>
      <c r="K733" t="str">
        <f>+_xlfn.XLOOKUP(Tabell1[[#This Row],[Regnr]],Tabell13[Regnr],Tabell13[Diagnose],"")</f>
        <v/>
      </c>
      <c r="L733" t="str">
        <f>+_xlfn.XLOOKUP(Tabell1[[#This Row],[Regnr]],Tabell3[Regnr],Tabell3[DiagnoseÅr],"")</f>
        <v/>
      </c>
    </row>
    <row r="734" spans="1:12" x14ac:dyDescent="0.25">
      <c r="A734" s="2">
        <v>45654</v>
      </c>
      <c r="B734" s="3">
        <v>0</v>
      </c>
      <c r="C734" t="s">
        <v>18184</v>
      </c>
      <c r="D734" t="s">
        <v>18185</v>
      </c>
      <c r="E734" t="s">
        <v>26</v>
      </c>
      <c r="F734" t="s">
        <v>15174</v>
      </c>
      <c r="G734" t="s">
        <v>15175</v>
      </c>
      <c r="H734" t="s">
        <v>13316</v>
      </c>
      <c r="I734" t="s">
        <v>13317</v>
      </c>
      <c r="J734" t="s">
        <v>11144</v>
      </c>
      <c r="K734" t="str">
        <f>+_xlfn.XLOOKUP(Tabell1[[#This Row],[Regnr]],Tabell13[Regnr],Tabell13[Diagnose],"")</f>
        <v/>
      </c>
      <c r="L734" t="str">
        <f>+_xlfn.XLOOKUP(Tabell1[[#This Row],[Regnr]],Tabell3[Regnr],Tabell3[DiagnoseÅr],"")</f>
        <v>Intet påvist (2026)</v>
      </c>
    </row>
    <row r="735" spans="1:12" x14ac:dyDescent="0.25">
      <c r="A735" s="2">
        <v>45642</v>
      </c>
      <c r="B735" s="3">
        <v>0</v>
      </c>
      <c r="C735" t="s">
        <v>18164</v>
      </c>
      <c r="D735" t="s">
        <v>3613</v>
      </c>
      <c r="E735" t="s">
        <v>10</v>
      </c>
      <c r="F735" t="s">
        <v>13196</v>
      </c>
      <c r="G735" t="s">
        <v>13197</v>
      </c>
      <c r="H735" t="s">
        <v>8478</v>
      </c>
      <c r="I735" t="s">
        <v>3041</v>
      </c>
      <c r="J735" t="s">
        <v>17107</v>
      </c>
      <c r="K735" t="str">
        <f>+_xlfn.XLOOKUP(Tabell1[[#This Row],[Regnr]],Tabell13[Regnr],Tabell13[Diagnose],"")</f>
        <v/>
      </c>
      <c r="L735" t="str">
        <f>+_xlfn.XLOOKUP(Tabell1[[#This Row],[Regnr]],Tabell3[Regnr],Tabell3[DiagnoseÅr],"")</f>
        <v/>
      </c>
    </row>
    <row r="736" spans="1:12" x14ac:dyDescent="0.25">
      <c r="A736" s="2">
        <v>45642</v>
      </c>
      <c r="B736" s="3">
        <v>0</v>
      </c>
      <c r="C736" t="s">
        <v>18165</v>
      </c>
      <c r="D736" t="s">
        <v>140</v>
      </c>
      <c r="E736" t="s">
        <v>10</v>
      </c>
      <c r="F736" t="s">
        <v>13196</v>
      </c>
      <c r="G736" t="s">
        <v>13197</v>
      </c>
      <c r="H736" t="s">
        <v>8478</v>
      </c>
      <c r="I736" t="s">
        <v>3041</v>
      </c>
      <c r="J736" t="s">
        <v>17107</v>
      </c>
      <c r="K736" t="str">
        <f>+_xlfn.XLOOKUP(Tabell1[[#This Row],[Regnr]],Tabell13[Regnr],Tabell13[Diagnose],"")</f>
        <v/>
      </c>
      <c r="L736" t="str">
        <f>+_xlfn.XLOOKUP(Tabell1[[#This Row],[Regnr]],Tabell3[Regnr],Tabell3[DiagnoseÅr],"")</f>
        <v/>
      </c>
    </row>
    <row r="737" spans="1:12" x14ac:dyDescent="0.25">
      <c r="A737" s="2">
        <v>45642</v>
      </c>
      <c r="B737" s="3">
        <v>0</v>
      </c>
      <c r="C737" t="s">
        <v>18166</v>
      </c>
      <c r="D737" t="s">
        <v>3317</v>
      </c>
      <c r="E737" t="s">
        <v>26</v>
      </c>
      <c r="F737" t="s">
        <v>13196</v>
      </c>
      <c r="G737" t="s">
        <v>13197</v>
      </c>
      <c r="H737" t="s">
        <v>8478</v>
      </c>
      <c r="I737" t="s">
        <v>3041</v>
      </c>
      <c r="J737" t="s">
        <v>17107</v>
      </c>
      <c r="K737" t="str">
        <f>+_xlfn.XLOOKUP(Tabell1[[#This Row],[Regnr]],Tabell13[Regnr],Tabell13[Diagnose],"")</f>
        <v/>
      </c>
      <c r="L737" t="str">
        <f>+_xlfn.XLOOKUP(Tabell1[[#This Row],[Regnr]],Tabell3[Regnr],Tabell3[DiagnoseÅr],"")</f>
        <v/>
      </c>
    </row>
    <row r="738" spans="1:12" x14ac:dyDescent="0.25">
      <c r="A738" s="2">
        <v>45642</v>
      </c>
      <c r="B738" s="3">
        <v>0</v>
      </c>
      <c r="C738" t="s">
        <v>18167</v>
      </c>
      <c r="D738" t="s">
        <v>1918</v>
      </c>
      <c r="E738" t="s">
        <v>26</v>
      </c>
      <c r="F738" t="s">
        <v>13196</v>
      </c>
      <c r="G738" t="s">
        <v>13197</v>
      </c>
      <c r="H738" t="s">
        <v>8478</v>
      </c>
      <c r="I738" t="s">
        <v>3041</v>
      </c>
      <c r="J738" t="s">
        <v>17107</v>
      </c>
      <c r="K738" t="str">
        <f>+_xlfn.XLOOKUP(Tabell1[[#This Row],[Regnr]],Tabell13[Regnr],Tabell13[Diagnose],"")</f>
        <v/>
      </c>
      <c r="L738" t="str">
        <f>+_xlfn.XLOOKUP(Tabell1[[#This Row],[Regnr]],Tabell3[Regnr],Tabell3[DiagnoseÅr],"")</f>
        <v/>
      </c>
    </row>
    <row r="739" spans="1:12" x14ac:dyDescent="0.25">
      <c r="A739" s="2">
        <v>45642</v>
      </c>
      <c r="B739" s="3">
        <v>0</v>
      </c>
      <c r="C739" t="s">
        <v>18168</v>
      </c>
      <c r="D739" t="s">
        <v>3047</v>
      </c>
      <c r="E739" t="s">
        <v>10</v>
      </c>
      <c r="F739" t="s">
        <v>13196</v>
      </c>
      <c r="G739" t="s">
        <v>13197</v>
      </c>
      <c r="H739" t="s">
        <v>8478</v>
      </c>
      <c r="I739" t="s">
        <v>3041</v>
      </c>
      <c r="J739" t="s">
        <v>17107</v>
      </c>
      <c r="K739" t="str">
        <f>+_xlfn.XLOOKUP(Tabell1[[#This Row],[Regnr]],Tabell13[Regnr],Tabell13[Diagnose],"")</f>
        <v/>
      </c>
      <c r="L739" t="str">
        <f>+_xlfn.XLOOKUP(Tabell1[[#This Row],[Regnr]],Tabell3[Regnr],Tabell3[DiagnoseÅr],"")</f>
        <v/>
      </c>
    </row>
    <row r="740" spans="1:12" x14ac:dyDescent="0.25">
      <c r="A740" s="2">
        <v>45642</v>
      </c>
      <c r="B740" s="3">
        <v>0</v>
      </c>
      <c r="C740" t="s">
        <v>18169</v>
      </c>
      <c r="D740" t="s">
        <v>7705</v>
      </c>
      <c r="E740" t="s">
        <v>10</v>
      </c>
      <c r="F740" t="s">
        <v>13196</v>
      </c>
      <c r="G740" t="s">
        <v>13197</v>
      </c>
      <c r="H740" t="s">
        <v>8478</v>
      </c>
      <c r="I740" t="s">
        <v>3041</v>
      </c>
      <c r="J740" t="s">
        <v>17107</v>
      </c>
      <c r="K740" t="str">
        <f>+_xlfn.XLOOKUP(Tabell1[[#This Row],[Regnr]],Tabell13[Regnr],Tabell13[Diagnose],"")</f>
        <v/>
      </c>
      <c r="L740" t="str">
        <f>+_xlfn.XLOOKUP(Tabell1[[#This Row],[Regnr]],Tabell3[Regnr],Tabell3[DiagnoseÅr],"")</f>
        <v/>
      </c>
    </row>
    <row r="741" spans="1:12" x14ac:dyDescent="0.25">
      <c r="A741" s="2">
        <v>45642</v>
      </c>
      <c r="B741" s="3">
        <v>0</v>
      </c>
      <c r="C741" t="s">
        <v>18170</v>
      </c>
      <c r="D741" t="s">
        <v>1541</v>
      </c>
      <c r="E741" t="s">
        <v>10</v>
      </c>
      <c r="F741" t="s">
        <v>13196</v>
      </c>
      <c r="G741" t="s">
        <v>13197</v>
      </c>
      <c r="H741" t="s">
        <v>8478</v>
      </c>
      <c r="I741" t="s">
        <v>3041</v>
      </c>
      <c r="J741" t="s">
        <v>17107</v>
      </c>
      <c r="K741" t="str">
        <f>+_xlfn.XLOOKUP(Tabell1[[#This Row],[Regnr]],Tabell13[Regnr],Tabell13[Diagnose],"")</f>
        <v/>
      </c>
      <c r="L741" t="str">
        <f>+_xlfn.XLOOKUP(Tabell1[[#This Row],[Regnr]],Tabell3[Regnr],Tabell3[DiagnoseÅr],"")</f>
        <v/>
      </c>
    </row>
    <row r="742" spans="1:12" x14ac:dyDescent="0.25">
      <c r="A742" s="2">
        <v>45642</v>
      </c>
      <c r="B742" s="3">
        <v>0</v>
      </c>
      <c r="C742" t="s">
        <v>18171</v>
      </c>
      <c r="D742" t="s">
        <v>3071</v>
      </c>
      <c r="E742" t="s">
        <v>10</v>
      </c>
      <c r="F742" t="s">
        <v>13196</v>
      </c>
      <c r="G742" t="s">
        <v>13197</v>
      </c>
      <c r="H742" t="s">
        <v>8478</v>
      </c>
      <c r="I742" t="s">
        <v>3041</v>
      </c>
      <c r="J742" t="s">
        <v>17107</v>
      </c>
      <c r="K742" t="str">
        <f>+_xlfn.XLOOKUP(Tabell1[[#This Row],[Regnr]],Tabell13[Regnr],Tabell13[Diagnose],"")</f>
        <v/>
      </c>
      <c r="L742" t="str">
        <f>+_xlfn.XLOOKUP(Tabell1[[#This Row],[Regnr]],Tabell3[Regnr],Tabell3[DiagnoseÅr],"")</f>
        <v/>
      </c>
    </row>
    <row r="743" spans="1:12" x14ac:dyDescent="0.25">
      <c r="A743" s="2">
        <v>45641</v>
      </c>
      <c r="B743" s="3">
        <v>0</v>
      </c>
      <c r="C743" t="s">
        <v>18142</v>
      </c>
      <c r="D743" t="s">
        <v>18143</v>
      </c>
      <c r="E743" t="s">
        <v>26</v>
      </c>
      <c r="F743" t="s">
        <v>18144</v>
      </c>
      <c r="G743" t="s">
        <v>18145</v>
      </c>
      <c r="H743" t="s">
        <v>11145</v>
      </c>
      <c r="I743" t="s">
        <v>11146</v>
      </c>
      <c r="J743" t="s">
        <v>11144</v>
      </c>
      <c r="K743" t="str">
        <f>+_xlfn.XLOOKUP(Tabell1[[#This Row],[Regnr]],Tabell13[Regnr],Tabell13[Diagnose],"")</f>
        <v/>
      </c>
      <c r="L743" t="str">
        <f>+_xlfn.XLOOKUP(Tabell1[[#This Row],[Regnr]],Tabell3[Regnr],Tabell3[DiagnoseÅr],"")</f>
        <v/>
      </c>
    </row>
    <row r="744" spans="1:12" x14ac:dyDescent="0.25">
      <c r="A744" s="2">
        <v>45641</v>
      </c>
      <c r="B744" s="3">
        <v>0</v>
      </c>
      <c r="C744" t="s">
        <v>18146</v>
      </c>
      <c r="D744" t="s">
        <v>18147</v>
      </c>
      <c r="E744" t="s">
        <v>26</v>
      </c>
      <c r="F744" t="s">
        <v>18144</v>
      </c>
      <c r="G744" t="s">
        <v>18145</v>
      </c>
      <c r="H744" t="s">
        <v>11145</v>
      </c>
      <c r="I744" t="s">
        <v>11146</v>
      </c>
      <c r="J744" t="s">
        <v>11144</v>
      </c>
      <c r="K744" t="str">
        <f>+_xlfn.XLOOKUP(Tabell1[[#This Row],[Regnr]],Tabell13[Regnr],Tabell13[Diagnose],"")</f>
        <v/>
      </c>
      <c r="L744" t="str">
        <f>+_xlfn.XLOOKUP(Tabell1[[#This Row],[Regnr]],Tabell3[Regnr],Tabell3[DiagnoseÅr],"")</f>
        <v/>
      </c>
    </row>
    <row r="745" spans="1:12" x14ac:dyDescent="0.25">
      <c r="A745" s="2">
        <v>45641</v>
      </c>
      <c r="B745" s="3">
        <v>0</v>
      </c>
      <c r="C745" t="s">
        <v>18148</v>
      </c>
      <c r="D745" t="s">
        <v>18149</v>
      </c>
      <c r="E745" t="s">
        <v>26</v>
      </c>
      <c r="F745" t="s">
        <v>18144</v>
      </c>
      <c r="G745" t="s">
        <v>18145</v>
      </c>
      <c r="H745" t="s">
        <v>11145</v>
      </c>
      <c r="I745" t="s">
        <v>11146</v>
      </c>
      <c r="J745" t="s">
        <v>11144</v>
      </c>
      <c r="K745" t="str">
        <f>+_xlfn.XLOOKUP(Tabell1[[#This Row],[Regnr]],Tabell13[Regnr],Tabell13[Diagnose],"")</f>
        <v/>
      </c>
      <c r="L745" t="str">
        <f>+_xlfn.XLOOKUP(Tabell1[[#This Row],[Regnr]],Tabell3[Regnr],Tabell3[DiagnoseÅr],"")</f>
        <v/>
      </c>
    </row>
    <row r="746" spans="1:12" x14ac:dyDescent="0.25">
      <c r="A746" s="2">
        <v>45641</v>
      </c>
      <c r="B746" s="3">
        <v>0</v>
      </c>
      <c r="C746" t="s">
        <v>18150</v>
      </c>
      <c r="D746" t="s">
        <v>18151</v>
      </c>
      <c r="E746" t="s">
        <v>10</v>
      </c>
      <c r="F746" t="s">
        <v>18144</v>
      </c>
      <c r="G746" t="s">
        <v>18145</v>
      </c>
      <c r="H746" t="s">
        <v>11145</v>
      </c>
      <c r="I746" t="s">
        <v>11146</v>
      </c>
      <c r="J746" t="s">
        <v>11144</v>
      </c>
      <c r="K746" t="str">
        <f>+_xlfn.XLOOKUP(Tabell1[[#This Row],[Regnr]],Tabell13[Regnr],Tabell13[Diagnose],"")</f>
        <v/>
      </c>
      <c r="L746" t="str">
        <f>+_xlfn.XLOOKUP(Tabell1[[#This Row],[Regnr]],Tabell3[Regnr],Tabell3[DiagnoseÅr],"")</f>
        <v/>
      </c>
    </row>
    <row r="747" spans="1:12" x14ac:dyDescent="0.25">
      <c r="A747" s="2">
        <v>45641</v>
      </c>
      <c r="B747" s="3">
        <v>0</v>
      </c>
      <c r="C747" t="s">
        <v>18152</v>
      </c>
      <c r="D747" t="s">
        <v>18153</v>
      </c>
      <c r="E747" t="s">
        <v>10</v>
      </c>
      <c r="F747" t="s">
        <v>18144</v>
      </c>
      <c r="G747" t="s">
        <v>18145</v>
      </c>
      <c r="H747" t="s">
        <v>11145</v>
      </c>
      <c r="I747" t="s">
        <v>11146</v>
      </c>
      <c r="J747" t="s">
        <v>11144</v>
      </c>
      <c r="K747" t="str">
        <f>+_xlfn.XLOOKUP(Tabell1[[#This Row],[Regnr]],Tabell13[Regnr],Tabell13[Diagnose],"")</f>
        <v/>
      </c>
      <c r="L747" t="str">
        <f>+_xlfn.XLOOKUP(Tabell1[[#This Row],[Regnr]],Tabell3[Regnr],Tabell3[DiagnoseÅr],"")</f>
        <v/>
      </c>
    </row>
    <row r="748" spans="1:12" x14ac:dyDescent="0.25">
      <c r="A748" s="2">
        <v>45641</v>
      </c>
      <c r="B748" s="3">
        <v>0</v>
      </c>
      <c r="C748" t="s">
        <v>18154</v>
      </c>
      <c r="D748" t="s">
        <v>18155</v>
      </c>
      <c r="E748" t="s">
        <v>10</v>
      </c>
      <c r="F748" t="s">
        <v>18144</v>
      </c>
      <c r="G748" t="s">
        <v>18145</v>
      </c>
      <c r="H748" t="s">
        <v>11145</v>
      </c>
      <c r="I748" t="s">
        <v>11146</v>
      </c>
      <c r="J748" t="s">
        <v>11144</v>
      </c>
      <c r="K748" t="str">
        <f>+_xlfn.XLOOKUP(Tabell1[[#This Row],[Regnr]],Tabell13[Regnr],Tabell13[Diagnose],"")</f>
        <v/>
      </c>
      <c r="L748" t="str">
        <f>+_xlfn.XLOOKUP(Tabell1[[#This Row],[Regnr]],Tabell3[Regnr],Tabell3[DiagnoseÅr],"")</f>
        <v/>
      </c>
    </row>
    <row r="749" spans="1:12" x14ac:dyDescent="0.25">
      <c r="A749" s="2">
        <v>45641</v>
      </c>
      <c r="B749" s="3">
        <v>0</v>
      </c>
      <c r="C749" t="s">
        <v>18156</v>
      </c>
      <c r="D749" t="s">
        <v>18157</v>
      </c>
      <c r="E749" t="s">
        <v>10</v>
      </c>
      <c r="F749" t="s">
        <v>18144</v>
      </c>
      <c r="G749" t="s">
        <v>18145</v>
      </c>
      <c r="H749" t="s">
        <v>11145</v>
      </c>
      <c r="I749" t="s">
        <v>11146</v>
      </c>
      <c r="J749" t="s">
        <v>11144</v>
      </c>
      <c r="K749" t="str">
        <f>+_xlfn.XLOOKUP(Tabell1[[#This Row],[Regnr]],Tabell13[Regnr],Tabell13[Diagnose],"")</f>
        <v/>
      </c>
      <c r="L749" t="str">
        <f>+_xlfn.XLOOKUP(Tabell1[[#This Row],[Regnr]],Tabell3[Regnr],Tabell3[DiagnoseÅr],"")</f>
        <v/>
      </c>
    </row>
    <row r="750" spans="1:12" x14ac:dyDescent="0.25">
      <c r="A750" s="2">
        <v>45641</v>
      </c>
      <c r="C750" t="s">
        <v>18158</v>
      </c>
      <c r="D750" t="s">
        <v>18159</v>
      </c>
      <c r="E750" t="s">
        <v>26</v>
      </c>
      <c r="F750" t="s">
        <v>18160</v>
      </c>
      <c r="G750" t="s">
        <v>18161</v>
      </c>
      <c r="H750" t="s">
        <v>18162</v>
      </c>
      <c r="I750" t="s">
        <v>18163</v>
      </c>
      <c r="J750" t="s">
        <v>4265</v>
      </c>
      <c r="K750" t="str">
        <f>+_xlfn.XLOOKUP(Tabell1[[#This Row],[Regnr]],Tabell13[Regnr],Tabell13[Diagnose],"")</f>
        <v>B</v>
      </c>
      <c r="L750" t="str">
        <f>+_xlfn.XLOOKUP(Tabell1[[#This Row],[Regnr]],Tabell3[Regnr],Tabell3[DiagnoseÅr],"")</f>
        <v>Intet påvist (2026)</v>
      </c>
    </row>
    <row r="751" spans="1:12" x14ac:dyDescent="0.25">
      <c r="A751" s="2">
        <v>45628</v>
      </c>
      <c r="B751" s="3">
        <v>0.78125</v>
      </c>
      <c r="C751" t="s">
        <v>18138</v>
      </c>
      <c r="D751" t="s">
        <v>18139</v>
      </c>
      <c r="E751" t="s">
        <v>10</v>
      </c>
      <c r="F751" t="s">
        <v>8066</v>
      </c>
      <c r="G751" t="s">
        <v>8067</v>
      </c>
      <c r="H751" t="s">
        <v>11240</v>
      </c>
      <c r="I751" t="s">
        <v>11241</v>
      </c>
      <c r="J751" t="s">
        <v>11233</v>
      </c>
      <c r="K751" t="str">
        <f>+_xlfn.XLOOKUP(Tabell1[[#This Row],[Regnr]],Tabell13[Regnr],Tabell13[Diagnose],"")</f>
        <v>C</v>
      </c>
      <c r="L751" t="str">
        <f>+_xlfn.XLOOKUP(Tabell1[[#This Row],[Regnr]],Tabell3[Regnr],Tabell3[DiagnoseÅr],"")</f>
        <v>Intet påvist (2025)</v>
      </c>
    </row>
    <row r="752" spans="1:12" x14ac:dyDescent="0.25">
      <c r="A752" s="2">
        <v>45628</v>
      </c>
      <c r="B752" s="3">
        <v>0.78125</v>
      </c>
      <c r="C752" t="s">
        <v>18140</v>
      </c>
      <c r="D752" t="s">
        <v>18141</v>
      </c>
      <c r="E752" t="s">
        <v>26</v>
      </c>
      <c r="F752" t="s">
        <v>8066</v>
      </c>
      <c r="G752" t="s">
        <v>8067</v>
      </c>
      <c r="H752" t="s">
        <v>11240</v>
      </c>
      <c r="I752" t="s">
        <v>11241</v>
      </c>
      <c r="J752" t="s">
        <v>11233</v>
      </c>
      <c r="K752" t="str">
        <f>+_xlfn.XLOOKUP(Tabell1[[#This Row],[Regnr]],Tabell13[Regnr],Tabell13[Diagnose],"")</f>
        <v/>
      </c>
      <c r="L752" t="str">
        <f>+_xlfn.XLOOKUP(Tabell1[[#This Row],[Regnr]],Tabell3[Regnr],Tabell3[DiagnoseÅr],"")</f>
        <v/>
      </c>
    </row>
    <row r="753" spans="1:12" x14ac:dyDescent="0.25">
      <c r="A753" s="2">
        <v>45606</v>
      </c>
      <c r="B753" s="3">
        <v>0</v>
      </c>
      <c r="C753" t="s">
        <v>18128</v>
      </c>
      <c r="D753" t="s">
        <v>18129</v>
      </c>
      <c r="E753" t="s">
        <v>26</v>
      </c>
      <c r="F753" t="s">
        <v>10445</v>
      </c>
      <c r="G753" t="s">
        <v>10446</v>
      </c>
      <c r="H753" t="s">
        <v>12535</v>
      </c>
      <c r="I753" t="s">
        <v>12536</v>
      </c>
      <c r="J753" t="s">
        <v>16030</v>
      </c>
      <c r="K753" t="str">
        <f>+_xlfn.XLOOKUP(Tabell1[[#This Row],[Regnr]],Tabell13[Regnr],Tabell13[Diagnose],"")</f>
        <v>C</v>
      </c>
      <c r="L753" t="str">
        <f>+_xlfn.XLOOKUP(Tabell1[[#This Row],[Regnr]],Tabell3[Regnr],Tabell3[DiagnoseÅr],"")</f>
        <v>Intet påvist (2026)</v>
      </c>
    </row>
    <row r="754" spans="1:12" x14ac:dyDescent="0.25">
      <c r="A754" s="2">
        <v>45606</v>
      </c>
      <c r="B754" s="3">
        <v>0</v>
      </c>
      <c r="C754" t="s">
        <v>18130</v>
      </c>
      <c r="D754" t="s">
        <v>18131</v>
      </c>
      <c r="E754" t="s">
        <v>10</v>
      </c>
      <c r="F754" t="s">
        <v>10445</v>
      </c>
      <c r="G754" t="s">
        <v>10446</v>
      </c>
      <c r="H754" t="s">
        <v>12535</v>
      </c>
      <c r="I754" t="s">
        <v>12536</v>
      </c>
      <c r="J754" t="s">
        <v>16030</v>
      </c>
      <c r="K754" t="str">
        <f>+_xlfn.XLOOKUP(Tabell1[[#This Row],[Regnr]],Tabell13[Regnr],Tabell13[Diagnose],"")</f>
        <v>C</v>
      </c>
      <c r="L754" t="str">
        <f>+_xlfn.XLOOKUP(Tabell1[[#This Row],[Regnr]],Tabell3[Regnr],Tabell3[DiagnoseÅr],"")</f>
        <v/>
      </c>
    </row>
    <row r="755" spans="1:12" x14ac:dyDescent="0.25">
      <c r="A755" s="2">
        <v>45606</v>
      </c>
      <c r="B755" s="3">
        <v>0</v>
      </c>
      <c r="C755" t="s">
        <v>18132</v>
      </c>
      <c r="D755" t="s">
        <v>18133</v>
      </c>
      <c r="E755" t="s">
        <v>10</v>
      </c>
      <c r="F755" t="s">
        <v>10445</v>
      </c>
      <c r="G755" t="s">
        <v>10446</v>
      </c>
      <c r="H755" t="s">
        <v>12535</v>
      </c>
      <c r="I755" t="s">
        <v>12536</v>
      </c>
      <c r="J755" t="s">
        <v>16030</v>
      </c>
      <c r="K755" t="str">
        <f>+_xlfn.XLOOKUP(Tabell1[[#This Row],[Regnr]],Tabell13[Regnr],Tabell13[Diagnose],"")</f>
        <v>A</v>
      </c>
      <c r="L755" t="str">
        <f>+_xlfn.XLOOKUP(Tabell1[[#This Row],[Regnr]],Tabell3[Regnr],Tabell3[DiagnoseÅr],"")</f>
        <v>Intet påvist (2026)</v>
      </c>
    </row>
    <row r="756" spans="1:12" x14ac:dyDescent="0.25">
      <c r="A756" s="2">
        <v>45606</v>
      </c>
      <c r="B756" s="3">
        <v>0</v>
      </c>
      <c r="C756" t="s">
        <v>18134</v>
      </c>
      <c r="D756" t="s">
        <v>18135</v>
      </c>
      <c r="E756" t="s">
        <v>10</v>
      </c>
      <c r="F756" t="s">
        <v>10445</v>
      </c>
      <c r="G756" t="s">
        <v>10446</v>
      </c>
      <c r="H756" t="s">
        <v>12535</v>
      </c>
      <c r="I756" t="s">
        <v>12536</v>
      </c>
      <c r="J756" t="s">
        <v>16030</v>
      </c>
      <c r="K756" t="str">
        <f>+_xlfn.XLOOKUP(Tabell1[[#This Row],[Regnr]],Tabell13[Regnr],Tabell13[Diagnose],"")</f>
        <v>A</v>
      </c>
      <c r="L756" t="str">
        <f>+_xlfn.XLOOKUP(Tabell1[[#This Row],[Regnr]],Tabell3[Regnr],Tabell3[DiagnoseÅr],"")</f>
        <v>PPM iris (2026)</v>
      </c>
    </row>
    <row r="757" spans="1:12" x14ac:dyDescent="0.25">
      <c r="A757" s="2">
        <v>45606</v>
      </c>
      <c r="B757" s="3">
        <v>0</v>
      </c>
      <c r="C757" t="s">
        <v>18136</v>
      </c>
      <c r="D757" t="s">
        <v>18137</v>
      </c>
      <c r="E757" t="s">
        <v>10</v>
      </c>
      <c r="F757" t="s">
        <v>10445</v>
      </c>
      <c r="G757" t="s">
        <v>10446</v>
      </c>
      <c r="H757" t="s">
        <v>12535</v>
      </c>
      <c r="I757" t="s">
        <v>12536</v>
      </c>
      <c r="J757" t="s">
        <v>16030</v>
      </c>
      <c r="K757" t="str">
        <f>+_xlfn.XLOOKUP(Tabell1[[#This Row],[Regnr]],Tabell13[Regnr],Tabell13[Diagnose],"")</f>
        <v>B</v>
      </c>
      <c r="L757" t="str">
        <f>+_xlfn.XLOOKUP(Tabell1[[#This Row],[Regnr]],Tabell3[Regnr],Tabell3[DiagnoseÅr],"")</f>
        <v/>
      </c>
    </row>
    <row r="758" spans="1:12" x14ac:dyDescent="0.25">
      <c r="A758" s="2">
        <v>45605</v>
      </c>
      <c r="B758" s="3">
        <v>0</v>
      </c>
      <c r="C758" t="s">
        <v>18121</v>
      </c>
      <c r="D758" t="s">
        <v>18122</v>
      </c>
      <c r="E758" t="s">
        <v>10</v>
      </c>
      <c r="F758" t="s">
        <v>13196</v>
      </c>
      <c r="G758" t="s">
        <v>13197</v>
      </c>
      <c r="H758" t="s">
        <v>12826</v>
      </c>
      <c r="I758" t="s">
        <v>12827</v>
      </c>
      <c r="J758" t="s">
        <v>18123</v>
      </c>
      <c r="K758" t="str">
        <f>+_xlfn.XLOOKUP(Tabell1[[#This Row],[Regnr]],Tabell13[Regnr],Tabell13[Diagnose],"")</f>
        <v/>
      </c>
      <c r="L758" t="str">
        <f>+_xlfn.XLOOKUP(Tabell1[[#This Row],[Regnr]],Tabell3[Regnr],Tabell3[DiagnoseÅr],"")</f>
        <v/>
      </c>
    </row>
    <row r="759" spans="1:12" x14ac:dyDescent="0.25">
      <c r="A759" s="2">
        <v>45605</v>
      </c>
      <c r="B759" s="3">
        <v>0</v>
      </c>
      <c r="C759" t="s">
        <v>18124</v>
      </c>
      <c r="D759" t="s">
        <v>1541</v>
      </c>
      <c r="E759" t="s">
        <v>10</v>
      </c>
      <c r="F759" t="s">
        <v>13196</v>
      </c>
      <c r="G759" t="s">
        <v>13197</v>
      </c>
      <c r="H759" t="s">
        <v>12826</v>
      </c>
      <c r="I759" t="s">
        <v>12827</v>
      </c>
      <c r="J759" t="s">
        <v>18123</v>
      </c>
      <c r="K759" t="str">
        <f>+_xlfn.XLOOKUP(Tabell1[[#This Row],[Regnr]],Tabell13[Regnr],Tabell13[Diagnose],"")</f>
        <v>B</v>
      </c>
      <c r="L759" t="str">
        <f>+_xlfn.XLOOKUP(Tabell1[[#This Row],[Regnr]],Tabell3[Regnr],Tabell3[DiagnoseÅr],"")</f>
        <v/>
      </c>
    </row>
    <row r="760" spans="1:12" x14ac:dyDescent="0.25">
      <c r="A760" s="2">
        <v>45605</v>
      </c>
      <c r="B760" s="3">
        <v>0</v>
      </c>
      <c r="C760" t="s">
        <v>18125</v>
      </c>
      <c r="D760" t="s">
        <v>18126</v>
      </c>
      <c r="E760" t="s">
        <v>10</v>
      </c>
      <c r="F760" t="s">
        <v>13196</v>
      </c>
      <c r="G760" t="s">
        <v>13197</v>
      </c>
      <c r="H760" t="s">
        <v>12826</v>
      </c>
      <c r="I760" t="s">
        <v>12827</v>
      </c>
      <c r="J760" t="s">
        <v>18123</v>
      </c>
      <c r="K760" t="str">
        <f>+_xlfn.XLOOKUP(Tabell1[[#This Row],[Regnr]],Tabell13[Regnr],Tabell13[Diagnose],"")</f>
        <v/>
      </c>
      <c r="L760" t="str">
        <f>+_xlfn.XLOOKUP(Tabell1[[#This Row],[Regnr]],Tabell3[Regnr],Tabell3[DiagnoseÅr],"")</f>
        <v/>
      </c>
    </row>
    <row r="761" spans="1:12" x14ac:dyDescent="0.25">
      <c r="A761" s="2">
        <v>45605</v>
      </c>
      <c r="B761" s="3">
        <v>0</v>
      </c>
      <c r="C761" t="s">
        <v>18127</v>
      </c>
      <c r="D761" t="s">
        <v>7500</v>
      </c>
      <c r="E761" t="s">
        <v>26</v>
      </c>
      <c r="F761" t="s">
        <v>13196</v>
      </c>
      <c r="G761" t="s">
        <v>13197</v>
      </c>
      <c r="H761" t="s">
        <v>12826</v>
      </c>
      <c r="I761" t="s">
        <v>12827</v>
      </c>
      <c r="J761" t="s">
        <v>18123</v>
      </c>
      <c r="K761" t="str">
        <f>+_xlfn.XLOOKUP(Tabell1[[#This Row],[Regnr]],Tabell13[Regnr],Tabell13[Diagnose],"")</f>
        <v/>
      </c>
      <c r="L761" t="str">
        <f>+_xlfn.XLOOKUP(Tabell1[[#This Row],[Regnr]],Tabell3[Regnr],Tabell3[DiagnoseÅr],"")</f>
        <v/>
      </c>
    </row>
    <row r="762" spans="1:12" x14ac:dyDescent="0.25">
      <c r="A762" s="2">
        <v>45603</v>
      </c>
      <c r="B762" s="3">
        <v>0.1953125</v>
      </c>
      <c r="C762" t="s">
        <v>18111</v>
      </c>
      <c r="D762" t="s">
        <v>18112</v>
      </c>
      <c r="E762" t="s">
        <v>10</v>
      </c>
      <c r="F762" t="s">
        <v>13450</v>
      </c>
      <c r="G762" t="s">
        <v>13451</v>
      </c>
      <c r="H762" t="s">
        <v>10346</v>
      </c>
      <c r="I762" t="s">
        <v>10347</v>
      </c>
      <c r="J762" t="s">
        <v>10339</v>
      </c>
      <c r="K762" t="str">
        <f>+_xlfn.XLOOKUP(Tabell1[[#This Row],[Regnr]],Tabell13[Regnr],Tabell13[Diagnose],"")</f>
        <v/>
      </c>
      <c r="L762" t="str">
        <f>+_xlfn.XLOOKUP(Tabell1[[#This Row],[Regnr]],Tabell3[Regnr],Tabell3[DiagnoseÅr],"")</f>
        <v/>
      </c>
    </row>
    <row r="763" spans="1:12" x14ac:dyDescent="0.25">
      <c r="A763" s="2">
        <v>45603</v>
      </c>
      <c r="B763" s="3">
        <v>0.1953125</v>
      </c>
      <c r="C763" t="s">
        <v>18113</v>
      </c>
      <c r="D763" t="s">
        <v>18114</v>
      </c>
      <c r="E763" t="s">
        <v>10</v>
      </c>
      <c r="F763" t="s">
        <v>13450</v>
      </c>
      <c r="G763" t="s">
        <v>13451</v>
      </c>
      <c r="H763" t="s">
        <v>10346</v>
      </c>
      <c r="I763" t="s">
        <v>10347</v>
      </c>
      <c r="J763" t="s">
        <v>10339</v>
      </c>
      <c r="K763" t="str">
        <f>+_xlfn.XLOOKUP(Tabell1[[#This Row],[Regnr]],Tabell13[Regnr],Tabell13[Diagnose],"")</f>
        <v/>
      </c>
      <c r="L763" t="str">
        <f>+_xlfn.XLOOKUP(Tabell1[[#This Row],[Regnr]],Tabell3[Regnr],Tabell3[DiagnoseÅr],"")</f>
        <v/>
      </c>
    </row>
    <row r="764" spans="1:12" x14ac:dyDescent="0.25">
      <c r="A764" s="2">
        <v>45603</v>
      </c>
      <c r="B764" s="3">
        <v>0.1953125</v>
      </c>
      <c r="C764" t="s">
        <v>18115</v>
      </c>
      <c r="D764" t="s">
        <v>18116</v>
      </c>
      <c r="E764" t="s">
        <v>26</v>
      </c>
      <c r="F764" t="s">
        <v>13450</v>
      </c>
      <c r="G764" t="s">
        <v>13451</v>
      </c>
      <c r="H764" t="s">
        <v>10346</v>
      </c>
      <c r="I764" t="s">
        <v>10347</v>
      </c>
      <c r="J764" t="s">
        <v>10339</v>
      </c>
      <c r="K764" t="str">
        <f>+_xlfn.XLOOKUP(Tabell1[[#This Row],[Regnr]],Tabell13[Regnr],Tabell13[Diagnose],"")</f>
        <v/>
      </c>
      <c r="L764" t="str">
        <f>+_xlfn.XLOOKUP(Tabell1[[#This Row],[Regnr]],Tabell3[Regnr],Tabell3[DiagnoseÅr],"")</f>
        <v/>
      </c>
    </row>
    <row r="765" spans="1:12" x14ac:dyDescent="0.25">
      <c r="A765" s="2">
        <v>45603</v>
      </c>
      <c r="B765" s="3">
        <v>0.1953125</v>
      </c>
      <c r="C765" t="s">
        <v>18117</v>
      </c>
      <c r="D765" t="s">
        <v>18118</v>
      </c>
      <c r="E765" t="s">
        <v>26</v>
      </c>
      <c r="F765" t="s">
        <v>13450</v>
      </c>
      <c r="G765" t="s">
        <v>13451</v>
      </c>
      <c r="H765" t="s">
        <v>10346</v>
      </c>
      <c r="I765" t="s">
        <v>10347</v>
      </c>
      <c r="J765" t="s">
        <v>10339</v>
      </c>
      <c r="K765" t="str">
        <f>+_xlfn.XLOOKUP(Tabell1[[#This Row],[Regnr]],Tabell13[Regnr],Tabell13[Diagnose],"")</f>
        <v/>
      </c>
      <c r="L765" t="str">
        <f>+_xlfn.XLOOKUP(Tabell1[[#This Row],[Regnr]],Tabell3[Regnr],Tabell3[DiagnoseÅr],"")</f>
        <v/>
      </c>
    </row>
    <row r="766" spans="1:12" x14ac:dyDescent="0.25">
      <c r="A766" s="2">
        <v>45603</v>
      </c>
      <c r="B766" s="3">
        <v>0.1953125</v>
      </c>
      <c r="C766" t="s">
        <v>18119</v>
      </c>
      <c r="D766" t="s">
        <v>18120</v>
      </c>
      <c r="E766" t="s">
        <v>26</v>
      </c>
      <c r="F766" t="s">
        <v>13450</v>
      </c>
      <c r="G766" t="s">
        <v>13451</v>
      </c>
      <c r="H766" t="s">
        <v>10346</v>
      </c>
      <c r="I766" t="s">
        <v>10347</v>
      </c>
      <c r="J766" t="s">
        <v>10339</v>
      </c>
      <c r="K766" t="str">
        <f>+_xlfn.XLOOKUP(Tabell1[[#This Row],[Regnr]],Tabell13[Regnr],Tabell13[Diagnose],"")</f>
        <v/>
      </c>
      <c r="L766" t="str">
        <f>+_xlfn.XLOOKUP(Tabell1[[#This Row],[Regnr]],Tabell3[Regnr],Tabell3[DiagnoseÅr],"")</f>
        <v/>
      </c>
    </row>
    <row r="767" spans="1:12" x14ac:dyDescent="0.25">
      <c r="A767" s="2">
        <v>45590</v>
      </c>
      <c r="B767" s="3">
        <v>0</v>
      </c>
      <c r="C767" t="s">
        <v>18081</v>
      </c>
      <c r="D767" t="s">
        <v>18082</v>
      </c>
      <c r="E767" t="s">
        <v>26</v>
      </c>
      <c r="F767" t="s">
        <v>9460</v>
      </c>
      <c r="G767" t="s">
        <v>9461</v>
      </c>
      <c r="H767" t="s">
        <v>12465</v>
      </c>
      <c r="I767" t="s">
        <v>12466</v>
      </c>
      <c r="J767" t="s">
        <v>3991</v>
      </c>
      <c r="K767" t="str">
        <f>+_xlfn.XLOOKUP(Tabell1[[#This Row],[Regnr]],Tabell13[Regnr],Tabell13[Diagnose],"")</f>
        <v>A</v>
      </c>
      <c r="L767" t="str">
        <f>+_xlfn.XLOOKUP(Tabell1[[#This Row],[Regnr]],Tabell3[Regnr],Tabell3[DiagnoseÅr],"")</f>
        <v>PPM iris (2025)</v>
      </c>
    </row>
    <row r="768" spans="1:12" x14ac:dyDescent="0.25">
      <c r="A768" s="2">
        <v>45590</v>
      </c>
      <c r="B768" s="3">
        <v>0</v>
      </c>
      <c r="C768" t="s">
        <v>18083</v>
      </c>
      <c r="D768" t="s">
        <v>18084</v>
      </c>
      <c r="E768" t="s">
        <v>10</v>
      </c>
      <c r="F768" t="s">
        <v>9460</v>
      </c>
      <c r="G768" t="s">
        <v>9461</v>
      </c>
      <c r="H768" t="s">
        <v>12465</v>
      </c>
      <c r="I768" t="s">
        <v>12466</v>
      </c>
      <c r="J768" t="s">
        <v>3991</v>
      </c>
      <c r="K768" t="str">
        <f>+_xlfn.XLOOKUP(Tabell1[[#This Row],[Regnr]],Tabell13[Regnr],Tabell13[Diagnose],"")</f>
        <v/>
      </c>
      <c r="L768" t="str">
        <f>+_xlfn.XLOOKUP(Tabell1[[#This Row],[Regnr]],Tabell3[Regnr],Tabell3[DiagnoseÅr],"")</f>
        <v/>
      </c>
    </row>
    <row r="769" spans="1:12" x14ac:dyDescent="0.25">
      <c r="A769" s="2">
        <v>45590</v>
      </c>
      <c r="B769" s="3">
        <v>0</v>
      </c>
      <c r="C769" t="s">
        <v>18085</v>
      </c>
      <c r="D769" t="s">
        <v>18086</v>
      </c>
      <c r="E769" t="s">
        <v>26</v>
      </c>
      <c r="F769" t="s">
        <v>9460</v>
      </c>
      <c r="G769" t="s">
        <v>9461</v>
      </c>
      <c r="H769" t="s">
        <v>12465</v>
      </c>
      <c r="I769" t="s">
        <v>12466</v>
      </c>
      <c r="J769" t="s">
        <v>3991</v>
      </c>
      <c r="K769" t="str">
        <f>+_xlfn.XLOOKUP(Tabell1[[#This Row],[Regnr]],Tabell13[Regnr],Tabell13[Diagnose],"")</f>
        <v/>
      </c>
      <c r="L769" t="str">
        <f>+_xlfn.XLOOKUP(Tabell1[[#This Row],[Regnr]],Tabell3[Regnr],Tabell3[DiagnoseÅr],"")</f>
        <v/>
      </c>
    </row>
    <row r="770" spans="1:12" x14ac:dyDescent="0.25">
      <c r="A770" s="2">
        <v>45590</v>
      </c>
      <c r="B770" s="3">
        <v>0</v>
      </c>
      <c r="C770" t="s">
        <v>18087</v>
      </c>
      <c r="D770" t="s">
        <v>18088</v>
      </c>
      <c r="E770" t="s">
        <v>10</v>
      </c>
      <c r="F770" t="s">
        <v>9460</v>
      </c>
      <c r="G770" t="s">
        <v>9461</v>
      </c>
      <c r="H770" t="s">
        <v>12465</v>
      </c>
      <c r="I770" t="s">
        <v>12466</v>
      </c>
      <c r="J770" t="s">
        <v>3991</v>
      </c>
      <c r="K770" t="str">
        <f>+_xlfn.XLOOKUP(Tabell1[[#This Row],[Regnr]],Tabell13[Regnr],Tabell13[Diagnose],"")</f>
        <v>C</v>
      </c>
      <c r="L770" t="str">
        <f>+_xlfn.XLOOKUP(Tabell1[[#This Row],[Regnr]],Tabell3[Regnr],Tabell3[DiagnoseÅr],"")</f>
        <v/>
      </c>
    </row>
    <row r="771" spans="1:12" x14ac:dyDescent="0.25">
      <c r="A771" s="2">
        <v>45590</v>
      </c>
      <c r="B771" s="3">
        <v>0</v>
      </c>
      <c r="C771" t="s">
        <v>18089</v>
      </c>
      <c r="D771" t="s">
        <v>18090</v>
      </c>
      <c r="E771" t="s">
        <v>26</v>
      </c>
      <c r="F771" t="s">
        <v>9460</v>
      </c>
      <c r="G771" t="s">
        <v>9461</v>
      </c>
      <c r="H771" t="s">
        <v>12465</v>
      </c>
      <c r="I771" t="s">
        <v>12466</v>
      </c>
      <c r="J771" t="s">
        <v>3991</v>
      </c>
      <c r="K771" t="str">
        <f>+_xlfn.XLOOKUP(Tabell1[[#This Row],[Regnr]],Tabell13[Regnr],Tabell13[Diagnose],"")</f>
        <v/>
      </c>
      <c r="L771" t="str">
        <f>+_xlfn.XLOOKUP(Tabell1[[#This Row],[Regnr]],Tabell3[Regnr],Tabell3[DiagnoseÅr],"")</f>
        <v/>
      </c>
    </row>
    <row r="772" spans="1:12" x14ac:dyDescent="0.25">
      <c r="A772" s="2">
        <v>45590</v>
      </c>
      <c r="B772" s="3">
        <v>0</v>
      </c>
      <c r="C772" t="s">
        <v>18091</v>
      </c>
      <c r="D772" t="s">
        <v>18092</v>
      </c>
      <c r="E772" t="s">
        <v>10</v>
      </c>
      <c r="F772" t="s">
        <v>9460</v>
      </c>
      <c r="G772" t="s">
        <v>9461</v>
      </c>
      <c r="H772" t="s">
        <v>12465</v>
      </c>
      <c r="I772" t="s">
        <v>12466</v>
      </c>
      <c r="J772" t="s">
        <v>3991</v>
      </c>
      <c r="K772" t="str">
        <f>+_xlfn.XLOOKUP(Tabell1[[#This Row],[Regnr]],Tabell13[Regnr],Tabell13[Diagnose],"")</f>
        <v/>
      </c>
      <c r="L772" t="str">
        <f>+_xlfn.XLOOKUP(Tabell1[[#This Row],[Regnr]],Tabell3[Regnr],Tabell3[DiagnoseÅr],"")</f>
        <v/>
      </c>
    </row>
    <row r="773" spans="1:12" x14ac:dyDescent="0.25">
      <c r="A773" s="2">
        <v>45590</v>
      </c>
      <c r="B773" s="3">
        <v>0</v>
      </c>
      <c r="C773" t="s">
        <v>18093</v>
      </c>
      <c r="D773" t="s">
        <v>18094</v>
      </c>
      <c r="E773" t="s">
        <v>10</v>
      </c>
      <c r="F773" t="s">
        <v>9460</v>
      </c>
      <c r="G773" t="s">
        <v>9461</v>
      </c>
      <c r="H773" t="s">
        <v>12465</v>
      </c>
      <c r="I773" t="s">
        <v>12466</v>
      </c>
      <c r="J773" t="s">
        <v>3991</v>
      </c>
      <c r="K773" t="str">
        <f>+_xlfn.XLOOKUP(Tabell1[[#This Row],[Regnr]],Tabell13[Regnr],Tabell13[Diagnose],"")</f>
        <v/>
      </c>
      <c r="L773" t="str">
        <f>+_xlfn.XLOOKUP(Tabell1[[#This Row],[Regnr]],Tabell3[Regnr],Tabell3[DiagnoseÅr],"")</f>
        <v/>
      </c>
    </row>
    <row r="774" spans="1:12" x14ac:dyDescent="0.25">
      <c r="A774" s="2">
        <v>45590</v>
      </c>
      <c r="B774" s="3">
        <v>0.3936767578125</v>
      </c>
      <c r="C774" t="s">
        <v>18095</v>
      </c>
      <c r="D774" t="s">
        <v>18096</v>
      </c>
      <c r="E774" t="s">
        <v>26</v>
      </c>
      <c r="F774" t="s">
        <v>13445</v>
      </c>
      <c r="G774" t="s">
        <v>13446</v>
      </c>
      <c r="H774" t="s">
        <v>13647</v>
      </c>
      <c r="I774" t="s">
        <v>13648</v>
      </c>
      <c r="J774" t="s">
        <v>4802</v>
      </c>
      <c r="K774" t="str">
        <f>+_xlfn.XLOOKUP(Tabell1[[#This Row],[Regnr]],Tabell13[Regnr],Tabell13[Diagnose],"")</f>
        <v/>
      </c>
      <c r="L774" t="str">
        <f>+_xlfn.XLOOKUP(Tabell1[[#This Row],[Regnr]],Tabell3[Regnr],Tabell3[DiagnoseÅr],"")</f>
        <v/>
      </c>
    </row>
    <row r="775" spans="1:12" x14ac:dyDescent="0.25">
      <c r="A775" s="2">
        <v>45590</v>
      </c>
      <c r="B775" s="3">
        <v>0.3936767578125</v>
      </c>
      <c r="C775" t="s">
        <v>18097</v>
      </c>
      <c r="D775" t="s">
        <v>18098</v>
      </c>
      <c r="E775" t="s">
        <v>26</v>
      </c>
      <c r="F775" t="s">
        <v>13445</v>
      </c>
      <c r="G775" t="s">
        <v>13446</v>
      </c>
      <c r="H775" t="s">
        <v>13647</v>
      </c>
      <c r="I775" t="s">
        <v>13648</v>
      </c>
      <c r="J775" t="s">
        <v>4802</v>
      </c>
      <c r="K775" t="str">
        <f>+_xlfn.XLOOKUP(Tabell1[[#This Row],[Regnr]],Tabell13[Regnr],Tabell13[Diagnose],"")</f>
        <v/>
      </c>
      <c r="L775" t="str">
        <f>+_xlfn.XLOOKUP(Tabell1[[#This Row],[Regnr]],Tabell3[Regnr],Tabell3[DiagnoseÅr],"")</f>
        <v/>
      </c>
    </row>
    <row r="776" spans="1:12" x14ac:dyDescent="0.25">
      <c r="A776" s="2">
        <v>45590</v>
      </c>
      <c r="B776" s="3">
        <v>0.3936767578125</v>
      </c>
      <c r="C776" t="s">
        <v>18099</v>
      </c>
      <c r="D776" t="s">
        <v>18100</v>
      </c>
      <c r="E776" t="s">
        <v>26</v>
      </c>
      <c r="F776" t="s">
        <v>13445</v>
      </c>
      <c r="G776" t="s">
        <v>13446</v>
      </c>
      <c r="H776" t="s">
        <v>13647</v>
      </c>
      <c r="I776" t="s">
        <v>13648</v>
      </c>
      <c r="J776" t="s">
        <v>4802</v>
      </c>
      <c r="K776" t="str">
        <f>+_xlfn.XLOOKUP(Tabell1[[#This Row],[Regnr]],Tabell13[Regnr],Tabell13[Diagnose],"")</f>
        <v>B</v>
      </c>
      <c r="L776" t="str">
        <f>+_xlfn.XLOOKUP(Tabell1[[#This Row],[Regnr]],Tabell3[Regnr],Tabell3[DiagnoseÅr],"")</f>
        <v/>
      </c>
    </row>
    <row r="777" spans="1:12" x14ac:dyDescent="0.25">
      <c r="A777" s="2">
        <v>45590</v>
      </c>
      <c r="B777" s="3">
        <v>0.3936767578125</v>
      </c>
      <c r="C777" t="s">
        <v>18101</v>
      </c>
      <c r="D777" t="s">
        <v>18102</v>
      </c>
      <c r="E777" t="s">
        <v>10</v>
      </c>
      <c r="F777" t="s">
        <v>13445</v>
      </c>
      <c r="G777" t="s">
        <v>13446</v>
      </c>
      <c r="H777" t="s">
        <v>13647</v>
      </c>
      <c r="I777" t="s">
        <v>13648</v>
      </c>
      <c r="J777" t="s">
        <v>4802</v>
      </c>
      <c r="K777" t="str">
        <f>+_xlfn.XLOOKUP(Tabell1[[#This Row],[Regnr]],Tabell13[Regnr],Tabell13[Diagnose],"")</f>
        <v/>
      </c>
      <c r="L777" t="str">
        <f>+_xlfn.XLOOKUP(Tabell1[[#This Row],[Regnr]],Tabell3[Regnr],Tabell3[DiagnoseÅr],"")</f>
        <v/>
      </c>
    </row>
    <row r="778" spans="1:12" x14ac:dyDescent="0.25">
      <c r="A778" s="2">
        <v>45590</v>
      </c>
      <c r="B778" s="3">
        <v>0.3936767578125</v>
      </c>
      <c r="C778" t="s">
        <v>18103</v>
      </c>
      <c r="D778" t="s">
        <v>18104</v>
      </c>
      <c r="E778" t="s">
        <v>10</v>
      </c>
      <c r="F778" t="s">
        <v>13445</v>
      </c>
      <c r="G778" t="s">
        <v>13446</v>
      </c>
      <c r="H778" t="s">
        <v>13647</v>
      </c>
      <c r="I778" t="s">
        <v>13648</v>
      </c>
      <c r="J778" t="s">
        <v>4802</v>
      </c>
      <c r="K778" t="str">
        <f>+_xlfn.XLOOKUP(Tabell1[[#This Row],[Regnr]],Tabell13[Regnr],Tabell13[Diagnose],"")</f>
        <v/>
      </c>
      <c r="L778" t="str">
        <f>+_xlfn.XLOOKUP(Tabell1[[#This Row],[Regnr]],Tabell3[Regnr],Tabell3[DiagnoseÅr],"")</f>
        <v/>
      </c>
    </row>
    <row r="779" spans="1:12" x14ac:dyDescent="0.25">
      <c r="A779" s="2">
        <v>45590</v>
      </c>
      <c r="B779" s="3">
        <v>0.3936767578125</v>
      </c>
      <c r="C779" t="s">
        <v>18105</v>
      </c>
      <c r="D779" t="s">
        <v>18106</v>
      </c>
      <c r="E779" t="s">
        <v>10</v>
      </c>
      <c r="F779" t="s">
        <v>13445</v>
      </c>
      <c r="G779" t="s">
        <v>13446</v>
      </c>
      <c r="H779" t="s">
        <v>13647</v>
      </c>
      <c r="I779" t="s">
        <v>13648</v>
      </c>
      <c r="J779" t="s">
        <v>4802</v>
      </c>
      <c r="K779" t="str">
        <f>+_xlfn.XLOOKUP(Tabell1[[#This Row],[Regnr]],Tabell13[Regnr],Tabell13[Diagnose],"")</f>
        <v>A</v>
      </c>
      <c r="L779" t="str">
        <f>+_xlfn.XLOOKUP(Tabell1[[#This Row],[Regnr]],Tabell3[Regnr],Tabell3[DiagnoseÅr],"")</f>
        <v>Intet påvist (2026)</v>
      </c>
    </row>
    <row r="780" spans="1:12" x14ac:dyDescent="0.25">
      <c r="A780" s="2">
        <v>45590</v>
      </c>
      <c r="B780" s="3">
        <v>0.3936767578125</v>
      </c>
      <c r="C780" t="s">
        <v>18107</v>
      </c>
      <c r="D780" t="s">
        <v>18108</v>
      </c>
      <c r="E780" t="s">
        <v>10</v>
      </c>
      <c r="F780" t="s">
        <v>13445</v>
      </c>
      <c r="G780" t="s">
        <v>13446</v>
      </c>
      <c r="H780" t="s">
        <v>13647</v>
      </c>
      <c r="I780" t="s">
        <v>13648</v>
      </c>
      <c r="J780" t="s">
        <v>4802</v>
      </c>
      <c r="K780" t="str">
        <f>+_xlfn.XLOOKUP(Tabell1[[#This Row],[Regnr]],Tabell13[Regnr],Tabell13[Diagnose],"")</f>
        <v/>
      </c>
      <c r="L780" t="str">
        <f>+_xlfn.XLOOKUP(Tabell1[[#This Row],[Regnr]],Tabell3[Regnr],Tabell3[DiagnoseÅr],"")</f>
        <v/>
      </c>
    </row>
    <row r="781" spans="1:12" x14ac:dyDescent="0.25">
      <c r="A781" s="2">
        <v>45590</v>
      </c>
      <c r="B781" s="3">
        <v>0.3936767578125</v>
      </c>
      <c r="C781" t="s">
        <v>18109</v>
      </c>
      <c r="D781" t="s">
        <v>18110</v>
      </c>
      <c r="E781" t="s">
        <v>10</v>
      </c>
      <c r="F781" t="s">
        <v>13445</v>
      </c>
      <c r="G781" t="s">
        <v>13446</v>
      </c>
      <c r="H781" t="s">
        <v>13647</v>
      </c>
      <c r="I781" t="s">
        <v>13648</v>
      </c>
      <c r="J781" t="s">
        <v>4802</v>
      </c>
      <c r="K781" t="str">
        <f>+_xlfn.XLOOKUP(Tabell1[[#This Row],[Regnr]],Tabell13[Regnr],Tabell13[Diagnose],"")</f>
        <v/>
      </c>
      <c r="L781" t="str">
        <f>+_xlfn.XLOOKUP(Tabell1[[#This Row],[Regnr]],Tabell3[Regnr],Tabell3[DiagnoseÅr],"")</f>
        <v/>
      </c>
    </row>
    <row r="782" spans="1:12" x14ac:dyDescent="0.25">
      <c r="A782" s="2">
        <v>45587</v>
      </c>
      <c r="B782" s="3">
        <v>0.5859375</v>
      </c>
      <c r="C782" t="s">
        <v>18073</v>
      </c>
      <c r="D782" t="s">
        <v>18074</v>
      </c>
      <c r="E782" t="s">
        <v>26</v>
      </c>
      <c r="F782" t="s">
        <v>12247</v>
      </c>
      <c r="G782" t="s">
        <v>12248</v>
      </c>
      <c r="H782" t="s">
        <v>14088</v>
      </c>
      <c r="I782" t="s">
        <v>14089</v>
      </c>
      <c r="J782" t="s">
        <v>12252</v>
      </c>
      <c r="K782" t="str">
        <f>+_xlfn.XLOOKUP(Tabell1[[#This Row],[Regnr]],Tabell13[Regnr],Tabell13[Diagnose],"")</f>
        <v>D</v>
      </c>
      <c r="L782" t="str">
        <f>+_xlfn.XLOOKUP(Tabell1[[#This Row],[Regnr]],Tabell3[Regnr],Tabell3[DiagnoseÅr],"")</f>
        <v/>
      </c>
    </row>
    <row r="783" spans="1:12" x14ac:dyDescent="0.25">
      <c r="A783" s="2">
        <v>45587</v>
      </c>
      <c r="B783" s="3">
        <v>0.5859375</v>
      </c>
      <c r="C783" t="s">
        <v>18075</v>
      </c>
      <c r="D783" t="s">
        <v>18076</v>
      </c>
      <c r="E783" t="s">
        <v>26</v>
      </c>
      <c r="F783" t="s">
        <v>12247</v>
      </c>
      <c r="G783" t="s">
        <v>12248</v>
      </c>
      <c r="H783" t="s">
        <v>14088</v>
      </c>
      <c r="I783" t="s">
        <v>14089</v>
      </c>
      <c r="J783" t="s">
        <v>12252</v>
      </c>
      <c r="K783" t="str">
        <f>+_xlfn.XLOOKUP(Tabell1[[#This Row],[Regnr]],Tabell13[Regnr],Tabell13[Diagnose],"")</f>
        <v>C</v>
      </c>
      <c r="L783" t="str">
        <f>+_xlfn.XLOOKUP(Tabell1[[#This Row],[Regnr]],Tabell3[Regnr],Tabell3[DiagnoseÅr],"")</f>
        <v/>
      </c>
    </row>
    <row r="784" spans="1:12" x14ac:dyDescent="0.25">
      <c r="A784" s="2">
        <v>45587</v>
      </c>
      <c r="B784" s="3">
        <v>0.5859375</v>
      </c>
      <c r="C784" t="s">
        <v>18077</v>
      </c>
      <c r="D784" t="s">
        <v>18078</v>
      </c>
      <c r="E784" t="s">
        <v>10</v>
      </c>
      <c r="F784" t="s">
        <v>12247</v>
      </c>
      <c r="G784" t="s">
        <v>12248</v>
      </c>
      <c r="H784" t="s">
        <v>14088</v>
      </c>
      <c r="I784" t="s">
        <v>14089</v>
      </c>
      <c r="J784" t="s">
        <v>12252</v>
      </c>
      <c r="K784" t="str">
        <f>+_xlfn.XLOOKUP(Tabell1[[#This Row],[Regnr]],Tabell13[Regnr],Tabell13[Diagnose],"")</f>
        <v>C</v>
      </c>
      <c r="L784" t="str">
        <f>+_xlfn.XLOOKUP(Tabell1[[#This Row],[Regnr]],Tabell3[Regnr],Tabell3[DiagnoseÅr],"")</f>
        <v/>
      </c>
    </row>
    <row r="785" spans="1:12" x14ac:dyDescent="0.25">
      <c r="A785" s="2">
        <v>45587</v>
      </c>
      <c r="B785" s="3">
        <v>0.5859375</v>
      </c>
      <c r="C785" t="s">
        <v>18079</v>
      </c>
      <c r="D785" t="s">
        <v>18080</v>
      </c>
      <c r="E785" t="s">
        <v>26</v>
      </c>
      <c r="F785" t="s">
        <v>12247</v>
      </c>
      <c r="G785" t="s">
        <v>12248</v>
      </c>
      <c r="H785" t="s">
        <v>14088</v>
      </c>
      <c r="I785" t="s">
        <v>14089</v>
      </c>
      <c r="J785" t="s">
        <v>12252</v>
      </c>
      <c r="K785" t="str">
        <f>+_xlfn.XLOOKUP(Tabell1[[#This Row],[Regnr]],Tabell13[Regnr],Tabell13[Diagnose],"")</f>
        <v>B</v>
      </c>
      <c r="L785" t="str">
        <f>+_xlfn.XLOOKUP(Tabell1[[#This Row],[Regnr]],Tabell3[Regnr],Tabell3[DiagnoseÅr],"")</f>
        <v>Intet påvist (2025)</v>
      </c>
    </row>
    <row r="786" spans="1:12" x14ac:dyDescent="0.25">
      <c r="A786" s="2">
        <v>45583</v>
      </c>
      <c r="B786" s="3">
        <v>0</v>
      </c>
      <c r="C786" t="s">
        <v>18066</v>
      </c>
      <c r="D786" t="s">
        <v>18067</v>
      </c>
      <c r="E786" t="s">
        <v>26</v>
      </c>
      <c r="F786" t="s">
        <v>14056</v>
      </c>
      <c r="G786" t="s">
        <v>14057</v>
      </c>
      <c r="H786" t="s">
        <v>13765</v>
      </c>
      <c r="I786" t="s">
        <v>13766</v>
      </c>
      <c r="J786" t="s">
        <v>18068</v>
      </c>
      <c r="K786" t="str">
        <f>+_xlfn.XLOOKUP(Tabell1[[#This Row],[Regnr]],Tabell13[Regnr],Tabell13[Diagnose],"")</f>
        <v>C</v>
      </c>
      <c r="L786" t="str">
        <f>+_xlfn.XLOOKUP(Tabell1[[#This Row],[Regnr]],Tabell3[Regnr],Tabell3[DiagnoseÅr],"")</f>
        <v xml:space="preserve"> (2026)</v>
      </c>
    </row>
    <row r="787" spans="1:12" x14ac:dyDescent="0.25">
      <c r="A787" s="2">
        <v>45583</v>
      </c>
      <c r="B787" s="3">
        <v>0</v>
      </c>
      <c r="C787" t="s">
        <v>18069</v>
      </c>
      <c r="D787" t="s">
        <v>18070</v>
      </c>
      <c r="E787" t="s">
        <v>10</v>
      </c>
      <c r="F787" t="s">
        <v>14056</v>
      </c>
      <c r="G787" t="s">
        <v>14057</v>
      </c>
      <c r="H787" t="s">
        <v>13765</v>
      </c>
      <c r="I787" t="s">
        <v>13766</v>
      </c>
      <c r="J787" t="s">
        <v>18068</v>
      </c>
      <c r="K787" t="str">
        <f>+_xlfn.XLOOKUP(Tabell1[[#This Row],[Regnr]],Tabell13[Regnr],Tabell13[Diagnose],"")</f>
        <v>B</v>
      </c>
      <c r="L787" t="str">
        <f>+_xlfn.XLOOKUP(Tabell1[[#This Row],[Regnr]],Tabell3[Regnr],Tabell3[DiagnoseÅr],"")</f>
        <v>Distichiasis/Ektopiske Cillier (2025)</v>
      </c>
    </row>
    <row r="788" spans="1:12" x14ac:dyDescent="0.25">
      <c r="A788" s="2">
        <v>45583</v>
      </c>
      <c r="B788" s="3">
        <v>0</v>
      </c>
      <c r="C788" t="s">
        <v>18071</v>
      </c>
      <c r="D788" t="s">
        <v>18072</v>
      </c>
      <c r="E788" t="s">
        <v>10</v>
      </c>
      <c r="F788" t="s">
        <v>14056</v>
      </c>
      <c r="G788" t="s">
        <v>14057</v>
      </c>
      <c r="H788" t="s">
        <v>13765</v>
      </c>
      <c r="I788" t="s">
        <v>13766</v>
      </c>
      <c r="J788" t="s">
        <v>18068</v>
      </c>
      <c r="K788" t="str">
        <f>+_xlfn.XLOOKUP(Tabell1[[#This Row],[Regnr]],Tabell13[Regnr],Tabell13[Diagnose],"")</f>
        <v>C</v>
      </c>
      <c r="L788" t="str">
        <f>+_xlfn.XLOOKUP(Tabell1[[#This Row],[Regnr]],Tabell3[Regnr],Tabell3[DiagnoseÅr],"")</f>
        <v>Intet påvist (2025)</v>
      </c>
    </row>
    <row r="789" spans="1:12" x14ac:dyDescent="0.25">
      <c r="A789" s="2">
        <v>45579</v>
      </c>
      <c r="B789" s="3">
        <v>0.78125</v>
      </c>
      <c r="C789" t="s">
        <v>18052</v>
      </c>
      <c r="D789" t="s">
        <v>18053</v>
      </c>
      <c r="E789" t="s">
        <v>26</v>
      </c>
      <c r="F789" t="s">
        <v>13004</v>
      </c>
      <c r="G789" t="s">
        <v>13005</v>
      </c>
      <c r="H789" t="s">
        <v>11666</v>
      </c>
      <c r="I789" t="s">
        <v>11667</v>
      </c>
      <c r="J789" t="s">
        <v>15432</v>
      </c>
      <c r="K789" t="str">
        <f>+_xlfn.XLOOKUP(Tabell1[[#This Row],[Regnr]],Tabell13[Regnr],Tabell13[Diagnose],"")</f>
        <v>C</v>
      </c>
      <c r="L789" t="str">
        <f>+_xlfn.XLOOKUP(Tabell1[[#This Row],[Regnr]],Tabell3[Regnr],Tabell3[DiagnoseÅr],"")</f>
        <v/>
      </c>
    </row>
    <row r="790" spans="1:12" x14ac:dyDescent="0.25">
      <c r="A790" s="2">
        <v>45579</v>
      </c>
      <c r="B790" s="3">
        <v>0.78125</v>
      </c>
      <c r="C790" t="s">
        <v>18054</v>
      </c>
      <c r="D790" t="s">
        <v>18055</v>
      </c>
      <c r="E790" t="s">
        <v>10</v>
      </c>
      <c r="F790" t="s">
        <v>13004</v>
      </c>
      <c r="G790" t="s">
        <v>13005</v>
      </c>
      <c r="H790" t="s">
        <v>11666</v>
      </c>
      <c r="I790" t="s">
        <v>11667</v>
      </c>
      <c r="J790" t="s">
        <v>15432</v>
      </c>
      <c r="K790" t="str">
        <f>+_xlfn.XLOOKUP(Tabell1[[#This Row],[Regnr]],Tabell13[Regnr],Tabell13[Diagnose],"")</f>
        <v/>
      </c>
      <c r="L790" t="str">
        <f>+_xlfn.XLOOKUP(Tabell1[[#This Row],[Regnr]],Tabell3[Regnr],Tabell3[DiagnoseÅr],"")</f>
        <v/>
      </c>
    </row>
    <row r="791" spans="1:12" x14ac:dyDescent="0.25">
      <c r="A791" s="2">
        <v>45579</v>
      </c>
      <c r="B791" s="3">
        <v>0.78125</v>
      </c>
      <c r="C791" t="s">
        <v>18056</v>
      </c>
      <c r="D791" t="s">
        <v>18057</v>
      </c>
      <c r="E791" t="s">
        <v>10</v>
      </c>
      <c r="F791" t="s">
        <v>13004</v>
      </c>
      <c r="G791" t="s">
        <v>13005</v>
      </c>
      <c r="H791" t="s">
        <v>11666</v>
      </c>
      <c r="I791" t="s">
        <v>11667</v>
      </c>
      <c r="J791" t="s">
        <v>15432</v>
      </c>
      <c r="K791" t="str">
        <f>+_xlfn.XLOOKUP(Tabell1[[#This Row],[Regnr]],Tabell13[Regnr],Tabell13[Diagnose],"")</f>
        <v>C</v>
      </c>
      <c r="L791" t="str">
        <f>+_xlfn.XLOOKUP(Tabell1[[#This Row],[Regnr]],Tabell3[Regnr],Tabell3[DiagnoseÅr],"")</f>
        <v/>
      </c>
    </row>
    <row r="792" spans="1:12" x14ac:dyDescent="0.25">
      <c r="A792" s="2">
        <v>45579</v>
      </c>
      <c r="B792" s="3">
        <v>0.78125</v>
      </c>
      <c r="C792" t="s">
        <v>18058</v>
      </c>
      <c r="D792" t="s">
        <v>18059</v>
      </c>
      <c r="E792" t="s">
        <v>10</v>
      </c>
      <c r="F792" t="s">
        <v>13004</v>
      </c>
      <c r="G792" t="s">
        <v>13005</v>
      </c>
      <c r="H792" t="s">
        <v>11666</v>
      </c>
      <c r="I792" t="s">
        <v>11667</v>
      </c>
      <c r="J792" t="s">
        <v>15432</v>
      </c>
      <c r="K792" t="str">
        <f>+_xlfn.XLOOKUP(Tabell1[[#This Row],[Regnr]],Tabell13[Regnr],Tabell13[Diagnose],"")</f>
        <v>C</v>
      </c>
      <c r="L792" t="str">
        <f>+_xlfn.XLOOKUP(Tabell1[[#This Row],[Regnr]],Tabell3[Regnr],Tabell3[DiagnoseÅr],"")</f>
        <v/>
      </c>
    </row>
    <row r="793" spans="1:12" x14ac:dyDescent="0.25">
      <c r="A793" s="2">
        <v>45579</v>
      </c>
      <c r="B793" s="3">
        <v>0.78125</v>
      </c>
      <c r="C793" t="s">
        <v>18060</v>
      </c>
      <c r="D793" t="s">
        <v>18061</v>
      </c>
      <c r="E793" t="s">
        <v>10</v>
      </c>
      <c r="F793" t="s">
        <v>13004</v>
      </c>
      <c r="G793" t="s">
        <v>13005</v>
      </c>
      <c r="H793" t="s">
        <v>11666</v>
      </c>
      <c r="I793" t="s">
        <v>11667</v>
      </c>
      <c r="J793" t="s">
        <v>15432</v>
      </c>
      <c r="K793" t="str">
        <f>+_xlfn.XLOOKUP(Tabell1[[#This Row],[Regnr]],Tabell13[Regnr],Tabell13[Diagnose],"")</f>
        <v>A</v>
      </c>
      <c r="L793" t="str">
        <f>+_xlfn.XLOOKUP(Tabell1[[#This Row],[Regnr]],Tabell3[Regnr],Tabell3[DiagnoseÅr],"")</f>
        <v/>
      </c>
    </row>
    <row r="794" spans="1:12" x14ac:dyDescent="0.25">
      <c r="A794" s="2">
        <v>45579</v>
      </c>
      <c r="B794" s="3">
        <v>0.78125</v>
      </c>
      <c r="C794" t="s">
        <v>18062</v>
      </c>
      <c r="D794" t="s">
        <v>18063</v>
      </c>
      <c r="E794" t="s">
        <v>10</v>
      </c>
      <c r="F794" t="s">
        <v>13004</v>
      </c>
      <c r="G794" t="s">
        <v>13005</v>
      </c>
      <c r="H794" t="s">
        <v>11666</v>
      </c>
      <c r="I794" t="s">
        <v>11667</v>
      </c>
      <c r="J794" t="s">
        <v>15432</v>
      </c>
      <c r="K794" t="str">
        <f>+_xlfn.XLOOKUP(Tabell1[[#This Row],[Regnr]],Tabell13[Regnr],Tabell13[Diagnose],"")</f>
        <v>C</v>
      </c>
      <c r="L794" t="str">
        <f>+_xlfn.XLOOKUP(Tabell1[[#This Row],[Regnr]],Tabell3[Regnr],Tabell3[DiagnoseÅr],"")</f>
        <v>Intet påvist (2026)</v>
      </c>
    </row>
    <row r="795" spans="1:12" x14ac:dyDescent="0.25">
      <c r="A795" s="2">
        <v>45579</v>
      </c>
      <c r="B795" s="3">
        <v>0.78125</v>
      </c>
      <c r="C795" t="s">
        <v>18064</v>
      </c>
      <c r="D795" t="s">
        <v>18065</v>
      </c>
      <c r="E795" t="s">
        <v>10</v>
      </c>
      <c r="F795" t="s">
        <v>13004</v>
      </c>
      <c r="G795" t="s">
        <v>13005</v>
      </c>
      <c r="H795" t="s">
        <v>11666</v>
      </c>
      <c r="I795" t="s">
        <v>11667</v>
      </c>
      <c r="J795" t="s">
        <v>15432</v>
      </c>
      <c r="K795" t="str">
        <f>+_xlfn.XLOOKUP(Tabell1[[#This Row],[Regnr]],Tabell13[Regnr],Tabell13[Diagnose],"")</f>
        <v>A</v>
      </c>
      <c r="L795" t="str">
        <f>+_xlfn.XLOOKUP(Tabell1[[#This Row],[Regnr]],Tabell3[Regnr],Tabell3[DiagnoseÅr],"")</f>
        <v/>
      </c>
    </row>
    <row r="796" spans="1:12" x14ac:dyDescent="0.25">
      <c r="A796" s="2">
        <v>45573</v>
      </c>
      <c r="C796" t="s">
        <v>18048</v>
      </c>
      <c r="D796" t="s">
        <v>18049</v>
      </c>
      <c r="E796" t="s">
        <v>26</v>
      </c>
      <c r="F796" t="s">
        <v>14893</v>
      </c>
      <c r="G796" t="s">
        <v>14894</v>
      </c>
      <c r="H796" t="s">
        <v>18050</v>
      </c>
      <c r="I796" t="s">
        <v>18051</v>
      </c>
      <c r="J796" t="s">
        <v>4217</v>
      </c>
      <c r="K796" t="str">
        <f>+_xlfn.XLOOKUP(Tabell1[[#This Row],[Regnr]],Tabell13[Regnr],Tabell13[Diagnose],"")</f>
        <v/>
      </c>
      <c r="L796" t="str">
        <f>+_xlfn.XLOOKUP(Tabell1[[#This Row],[Regnr]],Tabell3[Regnr],Tabell3[DiagnoseÅr],"")</f>
        <v/>
      </c>
    </row>
    <row r="797" spans="1:12" x14ac:dyDescent="0.25">
      <c r="A797" s="2">
        <v>45567</v>
      </c>
      <c r="C797" t="s">
        <v>18046</v>
      </c>
      <c r="D797" t="s">
        <v>18047</v>
      </c>
      <c r="E797" t="s">
        <v>10</v>
      </c>
      <c r="F797" t="s">
        <v>12165</v>
      </c>
      <c r="G797" t="s">
        <v>5315</v>
      </c>
      <c r="H797" t="s">
        <v>15176</v>
      </c>
      <c r="I797" t="s">
        <v>15177</v>
      </c>
      <c r="J797" t="s">
        <v>4217</v>
      </c>
      <c r="K797" t="str">
        <f>+_xlfn.XLOOKUP(Tabell1[[#This Row],[Regnr]],Tabell13[Regnr],Tabell13[Diagnose],"")</f>
        <v>B</v>
      </c>
      <c r="L797" t="str">
        <f>+_xlfn.XLOOKUP(Tabell1[[#This Row],[Regnr]],Tabell3[Regnr],Tabell3[DiagnoseÅr],"")</f>
        <v>Intet påvist (2025)</v>
      </c>
    </row>
    <row r="798" spans="1:12" x14ac:dyDescent="0.25">
      <c r="A798" s="2">
        <v>45565</v>
      </c>
      <c r="B798" s="3">
        <v>0</v>
      </c>
      <c r="C798" t="s">
        <v>18036</v>
      </c>
      <c r="D798" t="s">
        <v>18037</v>
      </c>
      <c r="E798" t="s">
        <v>26</v>
      </c>
      <c r="F798" t="s">
        <v>14306</v>
      </c>
      <c r="G798" t="s">
        <v>14307</v>
      </c>
      <c r="H798" t="s">
        <v>8973</v>
      </c>
      <c r="I798" t="s">
        <v>8974</v>
      </c>
      <c r="J798" t="s">
        <v>11322</v>
      </c>
      <c r="K798" t="str">
        <f>+_xlfn.XLOOKUP(Tabell1[[#This Row],[Regnr]],Tabell13[Regnr],Tabell13[Diagnose],"")</f>
        <v>C</v>
      </c>
      <c r="L798" t="str">
        <f>+_xlfn.XLOOKUP(Tabell1[[#This Row],[Regnr]],Tabell3[Regnr],Tabell3[DiagnoseÅr],"")</f>
        <v/>
      </c>
    </row>
    <row r="799" spans="1:12" x14ac:dyDescent="0.25">
      <c r="A799" s="2">
        <v>45565</v>
      </c>
      <c r="B799" s="3">
        <v>0</v>
      </c>
      <c r="C799" t="s">
        <v>18038</v>
      </c>
      <c r="D799" t="s">
        <v>18039</v>
      </c>
      <c r="E799" t="s">
        <v>26</v>
      </c>
      <c r="F799" t="s">
        <v>14306</v>
      </c>
      <c r="G799" t="s">
        <v>14307</v>
      </c>
      <c r="H799" t="s">
        <v>8973</v>
      </c>
      <c r="I799" t="s">
        <v>8974</v>
      </c>
      <c r="J799" t="s">
        <v>11322</v>
      </c>
      <c r="K799" t="str">
        <f>+_xlfn.XLOOKUP(Tabell1[[#This Row],[Regnr]],Tabell13[Regnr],Tabell13[Diagnose],"")</f>
        <v>A</v>
      </c>
      <c r="L799" t="str">
        <f>+_xlfn.XLOOKUP(Tabell1[[#This Row],[Regnr]],Tabell3[Regnr],Tabell3[DiagnoseÅr],"")</f>
        <v/>
      </c>
    </row>
    <row r="800" spans="1:12" x14ac:dyDescent="0.25">
      <c r="A800" s="2">
        <v>45565</v>
      </c>
      <c r="B800" s="3">
        <v>0</v>
      </c>
      <c r="C800" t="s">
        <v>18040</v>
      </c>
      <c r="D800" t="s">
        <v>18041</v>
      </c>
      <c r="E800" t="s">
        <v>10</v>
      </c>
      <c r="F800" t="s">
        <v>14306</v>
      </c>
      <c r="G800" t="s">
        <v>14307</v>
      </c>
      <c r="H800" t="s">
        <v>8973</v>
      </c>
      <c r="I800" t="s">
        <v>8974</v>
      </c>
      <c r="J800" t="s">
        <v>11322</v>
      </c>
      <c r="K800" t="str">
        <f>+_xlfn.XLOOKUP(Tabell1[[#This Row],[Regnr]],Tabell13[Regnr],Tabell13[Diagnose],"")</f>
        <v>B</v>
      </c>
      <c r="L800" t="str">
        <f>+_xlfn.XLOOKUP(Tabell1[[#This Row],[Regnr]],Tabell3[Regnr],Tabell3[DiagnoseÅr],"")</f>
        <v>Intet påvist (2025)</v>
      </c>
    </row>
    <row r="801" spans="1:12" x14ac:dyDescent="0.25">
      <c r="A801" s="2">
        <v>45565</v>
      </c>
      <c r="B801" s="3">
        <v>0</v>
      </c>
      <c r="C801" t="s">
        <v>18042</v>
      </c>
      <c r="D801" t="s">
        <v>18043</v>
      </c>
      <c r="E801" t="s">
        <v>10</v>
      </c>
      <c r="F801" t="s">
        <v>14306</v>
      </c>
      <c r="G801" t="s">
        <v>14307</v>
      </c>
      <c r="H801" t="s">
        <v>8973</v>
      </c>
      <c r="I801" t="s">
        <v>8974</v>
      </c>
      <c r="J801" t="s">
        <v>11322</v>
      </c>
      <c r="K801" t="str">
        <f>+_xlfn.XLOOKUP(Tabell1[[#This Row],[Regnr]],Tabell13[Regnr],Tabell13[Diagnose],"")</f>
        <v>B</v>
      </c>
      <c r="L801" t="str">
        <f>+_xlfn.XLOOKUP(Tabell1[[#This Row],[Regnr]],Tabell3[Regnr],Tabell3[DiagnoseÅr],"")</f>
        <v/>
      </c>
    </row>
    <row r="802" spans="1:12" x14ac:dyDescent="0.25">
      <c r="A802" s="2">
        <v>45565</v>
      </c>
      <c r="B802" s="3">
        <v>0</v>
      </c>
      <c r="C802" t="s">
        <v>18044</v>
      </c>
      <c r="D802" t="s">
        <v>18045</v>
      </c>
      <c r="E802" t="s">
        <v>10</v>
      </c>
      <c r="F802" t="s">
        <v>14306</v>
      </c>
      <c r="G802" t="s">
        <v>14307</v>
      </c>
      <c r="H802" t="s">
        <v>8973</v>
      </c>
      <c r="I802" t="s">
        <v>8974</v>
      </c>
      <c r="J802" t="s">
        <v>11322</v>
      </c>
      <c r="K802" t="str">
        <f>+_xlfn.XLOOKUP(Tabell1[[#This Row],[Regnr]],Tabell13[Regnr],Tabell13[Diagnose],"")</f>
        <v>B</v>
      </c>
      <c r="L802" t="str">
        <f>+_xlfn.XLOOKUP(Tabell1[[#This Row],[Regnr]],Tabell3[Regnr],Tabell3[DiagnoseÅr],"")</f>
        <v>Intet påvist (2025)</v>
      </c>
    </row>
    <row r="803" spans="1:12" x14ac:dyDescent="0.25">
      <c r="A803" s="2">
        <v>45564</v>
      </c>
      <c r="B803" s="3">
        <v>0.78125</v>
      </c>
      <c r="C803" t="s">
        <v>18023</v>
      </c>
      <c r="D803" t="s">
        <v>18024</v>
      </c>
      <c r="E803" t="s">
        <v>10</v>
      </c>
      <c r="F803" t="s">
        <v>11366</v>
      </c>
      <c r="G803" t="s">
        <v>11367</v>
      </c>
      <c r="H803" t="s">
        <v>11016</v>
      </c>
      <c r="I803" t="s">
        <v>11017</v>
      </c>
      <c r="J803" t="s">
        <v>18025</v>
      </c>
      <c r="K803" t="str">
        <f>+_xlfn.XLOOKUP(Tabell1[[#This Row],[Regnr]],Tabell13[Regnr],Tabell13[Diagnose],"")</f>
        <v>A</v>
      </c>
      <c r="L803" t="str">
        <f>+_xlfn.XLOOKUP(Tabell1[[#This Row],[Regnr]],Tabell3[Regnr],Tabell3[DiagnoseÅr],"")</f>
        <v>Intet påvist (2026)</v>
      </c>
    </row>
    <row r="804" spans="1:12" x14ac:dyDescent="0.25">
      <c r="A804" s="2">
        <v>45564</v>
      </c>
      <c r="B804" s="3">
        <v>0.78125</v>
      </c>
      <c r="C804" t="s">
        <v>18026</v>
      </c>
      <c r="D804" t="s">
        <v>18027</v>
      </c>
      <c r="E804" t="s">
        <v>10</v>
      </c>
      <c r="F804" t="s">
        <v>11366</v>
      </c>
      <c r="G804" t="s">
        <v>11367</v>
      </c>
      <c r="H804" t="s">
        <v>11016</v>
      </c>
      <c r="I804" t="s">
        <v>11017</v>
      </c>
      <c r="J804" t="s">
        <v>18025</v>
      </c>
      <c r="K804" t="str">
        <f>+_xlfn.XLOOKUP(Tabell1[[#This Row],[Regnr]],Tabell13[Regnr],Tabell13[Diagnose],"")</f>
        <v/>
      </c>
      <c r="L804" t="str">
        <f>+_xlfn.XLOOKUP(Tabell1[[#This Row],[Regnr]],Tabell3[Regnr],Tabell3[DiagnoseÅr],"")</f>
        <v/>
      </c>
    </row>
    <row r="805" spans="1:12" x14ac:dyDescent="0.25">
      <c r="A805" s="2">
        <v>45564</v>
      </c>
      <c r="B805" s="3">
        <v>0.78125</v>
      </c>
      <c r="C805" t="s">
        <v>18028</v>
      </c>
      <c r="D805" t="s">
        <v>18029</v>
      </c>
      <c r="E805" t="s">
        <v>26</v>
      </c>
      <c r="F805" t="s">
        <v>11366</v>
      </c>
      <c r="G805" t="s">
        <v>11367</v>
      </c>
      <c r="H805" t="s">
        <v>11016</v>
      </c>
      <c r="I805" t="s">
        <v>11017</v>
      </c>
      <c r="J805" t="s">
        <v>18025</v>
      </c>
      <c r="K805" t="str">
        <f>+_xlfn.XLOOKUP(Tabell1[[#This Row],[Regnr]],Tabell13[Regnr],Tabell13[Diagnose],"")</f>
        <v/>
      </c>
      <c r="L805" t="str">
        <f>+_xlfn.XLOOKUP(Tabell1[[#This Row],[Regnr]],Tabell3[Regnr],Tabell3[DiagnoseÅr],"")</f>
        <v/>
      </c>
    </row>
    <row r="806" spans="1:12" x14ac:dyDescent="0.25">
      <c r="A806" s="2">
        <v>45564</v>
      </c>
      <c r="B806" s="3">
        <v>0.78125</v>
      </c>
      <c r="C806" t="s">
        <v>18030</v>
      </c>
      <c r="D806" t="s">
        <v>18031</v>
      </c>
      <c r="E806" t="s">
        <v>26</v>
      </c>
      <c r="F806" t="s">
        <v>11366</v>
      </c>
      <c r="G806" t="s">
        <v>11367</v>
      </c>
      <c r="H806" t="s">
        <v>11016</v>
      </c>
      <c r="I806" t="s">
        <v>11017</v>
      </c>
      <c r="J806" t="s">
        <v>18025</v>
      </c>
      <c r="K806" t="str">
        <f>+_xlfn.XLOOKUP(Tabell1[[#This Row],[Regnr]],Tabell13[Regnr],Tabell13[Diagnose],"")</f>
        <v>A</v>
      </c>
      <c r="L806" t="str">
        <f>+_xlfn.XLOOKUP(Tabell1[[#This Row],[Regnr]],Tabell3[Regnr],Tabell3[DiagnoseÅr],"")</f>
        <v>PPM iris (2025)</v>
      </c>
    </row>
    <row r="807" spans="1:12" x14ac:dyDescent="0.25">
      <c r="A807" s="2">
        <v>45564</v>
      </c>
      <c r="B807" s="3">
        <v>0.78125</v>
      </c>
      <c r="C807" t="s">
        <v>18032</v>
      </c>
      <c r="D807" t="s">
        <v>18033</v>
      </c>
      <c r="E807" t="s">
        <v>10</v>
      </c>
      <c r="F807" t="s">
        <v>11366</v>
      </c>
      <c r="G807" t="s">
        <v>11367</v>
      </c>
      <c r="H807" t="s">
        <v>11016</v>
      </c>
      <c r="I807" t="s">
        <v>11017</v>
      </c>
      <c r="J807" t="s">
        <v>18025</v>
      </c>
      <c r="K807" t="str">
        <f>+_xlfn.XLOOKUP(Tabell1[[#This Row],[Regnr]],Tabell13[Regnr],Tabell13[Diagnose],"")</f>
        <v/>
      </c>
      <c r="L807" t="str">
        <f>+_xlfn.XLOOKUP(Tabell1[[#This Row],[Regnr]],Tabell3[Regnr],Tabell3[DiagnoseÅr],"")</f>
        <v/>
      </c>
    </row>
    <row r="808" spans="1:12" x14ac:dyDescent="0.25">
      <c r="A808" s="2">
        <v>45564</v>
      </c>
      <c r="B808" s="3">
        <v>0.78125</v>
      </c>
      <c r="C808" t="s">
        <v>18034</v>
      </c>
      <c r="D808" t="s">
        <v>18035</v>
      </c>
      <c r="E808" t="s">
        <v>10</v>
      </c>
      <c r="F808" t="s">
        <v>11366</v>
      </c>
      <c r="G808" t="s">
        <v>11367</v>
      </c>
      <c r="H808" t="s">
        <v>11016</v>
      </c>
      <c r="I808" t="s">
        <v>11017</v>
      </c>
      <c r="J808" t="s">
        <v>18025</v>
      </c>
      <c r="K808" t="str">
        <f>+_xlfn.XLOOKUP(Tabell1[[#This Row],[Regnr]],Tabell13[Regnr],Tabell13[Diagnose],"")</f>
        <v/>
      </c>
      <c r="L808" t="str">
        <f>+_xlfn.XLOOKUP(Tabell1[[#This Row],[Regnr]],Tabell3[Regnr],Tabell3[DiagnoseÅr],"")</f>
        <v/>
      </c>
    </row>
    <row r="809" spans="1:12" x14ac:dyDescent="0.25">
      <c r="A809" s="2">
        <v>45561</v>
      </c>
      <c r="B809" s="3">
        <v>0</v>
      </c>
      <c r="C809" t="s">
        <v>18017</v>
      </c>
      <c r="D809" t="s">
        <v>18018</v>
      </c>
      <c r="E809" t="s">
        <v>26</v>
      </c>
      <c r="F809" t="s">
        <v>6093</v>
      </c>
      <c r="G809" t="s">
        <v>1817</v>
      </c>
      <c r="H809" t="s">
        <v>8627</v>
      </c>
      <c r="I809" t="s">
        <v>8628</v>
      </c>
      <c r="J809" t="s">
        <v>11258</v>
      </c>
      <c r="K809" t="str">
        <f>+_xlfn.XLOOKUP(Tabell1[[#This Row],[Regnr]],Tabell13[Regnr],Tabell13[Diagnose],"")</f>
        <v/>
      </c>
      <c r="L809" t="str">
        <f>+_xlfn.XLOOKUP(Tabell1[[#This Row],[Regnr]],Tabell3[Regnr],Tabell3[DiagnoseÅr],"")</f>
        <v/>
      </c>
    </row>
    <row r="810" spans="1:12" x14ac:dyDescent="0.25">
      <c r="A810" s="2">
        <v>45561</v>
      </c>
      <c r="B810" s="3">
        <v>0</v>
      </c>
      <c r="C810" t="s">
        <v>18019</v>
      </c>
      <c r="D810" t="s">
        <v>18020</v>
      </c>
      <c r="E810" t="s">
        <v>10</v>
      </c>
      <c r="F810" t="s">
        <v>6093</v>
      </c>
      <c r="G810" t="s">
        <v>1817</v>
      </c>
      <c r="H810" t="s">
        <v>8627</v>
      </c>
      <c r="I810" t="s">
        <v>8628</v>
      </c>
      <c r="J810" t="s">
        <v>11258</v>
      </c>
      <c r="K810" t="str">
        <f>+_xlfn.XLOOKUP(Tabell1[[#This Row],[Regnr]],Tabell13[Regnr],Tabell13[Diagnose],"")</f>
        <v/>
      </c>
      <c r="L810" t="str">
        <f>+_xlfn.XLOOKUP(Tabell1[[#This Row],[Regnr]],Tabell3[Regnr],Tabell3[DiagnoseÅr],"")</f>
        <v/>
      </c>
    </row>
    <row r="811" spans="1:12" x14ac:dyDescent="0.25">
      <c r="A811" s="2">
        <v>45561</v>
      </c>
      <c r="B811" s="3">
        <v>0</v>
      </c>
      <c r="C811" t="s">
        <v>18021</v>
      </c>
      <c r="D811" t="s">
        <v>18022</v>
      </c>
      <c r="E811" t="s">
        <v>26</v>
      </c>
      <c r="F811" t="s">
        <v>6093</v>
      </c>
      <c r="G811" t="s">
        <v>1817</v>
      </c>
      <c r="H811" t="s">
        <v>8627</v>
      </c>
      <c r="I811" t="s">
        <v>8628</v>
      </c>
      <c r="J811" t="s">
        <v>11258</v>
      </c>
      <c r="K811" t="str">
        <f>+_xlfn.XLOOKUP(Tabell1[[#This Row],[Regnr]],Tabell13[Regnr],Tabell13[Diagnose],"")</f>
        <v/>
      </c>
      <c r="L811" t="str">
        <f>+_xlfn.XLOOKUP(Tabell1[[#This Row],[Regnr]],Tabell3[Regnr],Tabell3[DiagnoseÅr],"")</f>
        <v/>
      </c>
    </row>
    <row r="812" spans="1:12" x14ac:dyDescent="0.25">
      <c r="A812" s="2">
        <v>45557</v>
      </c>
      <c r="B812" s="3">
        <v>0.1953125</v>
      </c>
      <c r="C812" t="s">
        <v>18003</v>
      </c>
      <c r="D812" t="s">
        <v>18004</v>
      </c>
      <c r="E812" t="s">
        <v>26</v>
      </c>
      <c r="F812" t="s">
        <v>12731</v>
      </c>
      <c r="G812" t="s">
        <v>12732</v>
      </c>
      <c r="H812" t="s">
        <v>9491</v>
      </c>
      <c r="I812" t="s">
        <v>9492</v>
      </c>
      <c r="J812" t="s">
        <v>11322</v>
      </c>
      <c r="K812" t="str">
        <f>+_xlfn.XLOOKUP(Tabell1[[#This Row],[Regnr]],Tabell13[Regnr],Tabell13[Diagnose],"")</f>
        <v>C</v>
      </c>
      <c r="L812" t="str">
        <f>+_xlfn.XLOOKUP(Tabell1[[#This Row],[Regnr]],Tabell3[Regnr],Tabell3[DiagnoseÅr],"")</f>
        <v/>
      </c>
    </row>
    <row r="813" spans="1:12" x14ac:dyDescent="0.25">
      <c r="A813" s="2">
        <v>45557</v>
      </c>
      <c r="B813" s="3">
        <v>0.1953125</v>
      </c>
      <c r="C813" t="s">
        <v>18005</v>
      </c>
      <c r="D813" t="s">
        <v>18006</v>
      </c>
      <c r="E813" t="s">
        <v>10</v>
      </c>
      <c r="F813" t="s">
        <v>12731</v>
      </c>
      <c r="G813" t="s">
        <v>12732</v>
      </c>
      <c r="H813" t="s">
        <v>9491</v>
      </c>
      <c r="I813" t="s">
        <v>9492</v>
      </c>
      <c r="J813" t="s">
        <v>11322</v>
      </c>
      <c r="K813" t="str">
        <f>+_xlfn.XLOOKUP(Tabell1[[#This Row],[Regnr]],Tabell13[Regnr],Tabell13[Diagnose],"")</f>
        <v/>
      </c>
      <c r="L813" t="str">
        <f>+_xlfn.XLOOKUP(Tabell1[[#This Row],[Regnr]],Tabell3[Regnr],Tabell3[DiagnoseÅr],"")</f>
        <v/>
      </c>
    </row>
    <row r="814" spans="1:12" x14ac:dyDescent="0.25">
      <c r="A814" s="2">
        <v>45557</v>
      </c>
      <c r="B814" s="3">
        <v>0.1953125</v>
      </c>
      <c r="C814" t="s">
        <v>18007</v>
      </c>
      <c r="D814" t="s">
        <v>18008</v>
      </c>
      <c r="E814" t="s">
        <v>26</v>
      </c>
      <c r="F814" t="s">
        <v>12731</v>
      </c>
      <c r="G814" t="s">
        <v>12732</v>
      </c>
      <c r="H814" t="s">
        <v>9491</v>
      </c>
      <c r="I814" t="s">
        <v>9492</v>
      </c>
      <c r="J814" t="s">
        <v>11322</v>
      </c>
      <c r="K814" t="str">
        <f>+_xlfn.XLOOKUP(Tabell1[[#This Row],[Regnr]],Tabell13[Regnr],Tabell13[Diagnose],"")</f>
        <v/>
      </c>
      <c r="L814" t="str">
        <f>+_xlfn.XLOOKUP(Tabell1[[#This Row],[Regnr]],Tabell3[Regnr],Tabell3[DiagnoseÅr],"")</f>
        <v/>
      </c>
    </row>
    <row r="815" spans="1:12" x14ac:dyDescent="0.25">
      <c r="A815" s="2">
        <v>45557</v>
      </c>
      <c r="B815" s="3">
        <v>0.1953125</v>
      </c>
      <c r="C815" t="s">
        <v>18009</v>
      </c>
      <c r="D815" t="s">
        <v>18010</v>
      </c>
      <c r="E815" t="s">
        <v>26</v>
      </c>
      <c r="F815" t="s">
        <v>12731</v>
      </c>
      <c r="G815" t="s">
        <v>12732</v>
      </c>
      <c r="H815" t="s">
        <v>9491</v>
      </c>
      <c r="I815" t="s">
        <v>9492</v>
      </c>
      <c r="J815" t="s">
        <v>11322</v>
      </c>
      <c r="K815" t="str">
        <f>+_xlfn.XLOOKUP(Tabell1[[#This Row],[Regnr]],Tabell13[Regnr],Tabell13[Diagnose],"")</f>
        <v>B</v>
      </c>
      <c r="L815" t="str">
        <f>+_xlfn.XLOOKUP(Tabell1[[#This Row],[Regnr]],Tabell3[Regnr],Tabell3[DiagnoseÅr],"")</f>
        <v/>
      </c>
    </row>
    <row r="816" spans="1:12" x14ac:dyDescent="0.25">
      <c r="A816" s="2">
        <v>45557</v>
      </c>
      <c r="B816" s="3">
        <v>0.1953125</v>
      </c>
      <c r="C816" t="s">
        <v>18011</v>
      </c>
      <c r="D816" t="s">
        <v>18012</v>
      </c>
      <c r="E816" t="s">
        <v>26</v>
      </c>
      <c r="F816" t="s">
        <v>12731</v>
      </c>
      <c r="G816" t="s">
        <v>12732</v>
      </c>
      <c r="H816" t="s">
        <v>9491</v>
      </c>
      <c r="I816" t="s">
        <v>9492</v>
      </c>
      <c r="J816" t="s">
        <v>11322</v>
      </c>
      <c r="K816" t="str">
        <f>+_xlfn.XLOOKUP(Tabell1[[#This Row],[Regnr]],Tabell13[Regnr],Tabell13[Diagnose],"")</f>
        <v>B</v>
      </c>
      <c r="L816" t="str">
        <f>+_xlfn.XLOOKUP(Tabell1[[#This Row],[Regnr]],Tabell3[Regnr],Tabell3[DiagnoseÅr],"")</f>
        <v/>
      </c>
    </row>
    <row r="817" spans="1:12" x14ac:dyDescent="0.25">
      <c r="A817" s="2">
        <v>45557</v>
      </c>
      <c r="B817" s="3">
        <v>0.1953125</v>
      </c>
      <c r="C817" t="s">
        <v>18013</v>
      </c>
      <c r="D817" t="s">
        <v>18014</v>
      </c>
      <c r="E817" t="s">
        <v>10</v>
      </c>
      <c r="F817" t="s">
        <v>12731</v>
      </c>
      <c r="G817" t="s">
        <v>12732</v>
      </c>
      <c r="H817" t="s">
        <v>9491</v>
      </c>
      <c r="I817" t="s">
        <v>9492</v>
      </c>
      <c r="J817" t="s">
        <v>11322</v>
      </c>
      <c r="K817" t="str">
        <f>+_xlfn.XLOOKUP(Tabell1[[#This Row],[Regnr]],Tabell13[Regnr],Tabell13[Diagnose],"")</f>
        <v>C</v>
      </c>
      <c r="L817" t="str">
        <f>+_xlfn.XLOOKUP(Tabell1[[#This Row],[Regnr]],Tabell3[Regnr],Tabell3[DiagnoseÅr],"")</f>
        <v/>
      </c>
    </row>
    <row r="818" spans="1:12" x14ac:dyDescent="0.25">
      <c r="A818" s="2">
        <v>45557</v>
      </c>
      <c r="B818" s="3">
        <v>0.1953125</v>
      </c>
      <c r="C818" t="s">
        <v>18015</v>
      </c>
      <c r="D818" t="s">
        <v>18016</v>
      </c>
      <c r="E818" t="s">
        <v>10</v>
      </c>
      <c r="F818" t="s">
        <v>12731</v>
      </c>
      <c r="G818" t="s">
        <v>12732</v>
      </c>
      <c r="H818" t="s">
        <v>9491</v>
      </c>
      <c r="I818" t="s">
        <v>9492</v>
      </c>
      <c r="J818" t="s">
        <v>11322</v>
      </c>
      <c r="K818" t="str">
        <f>+_xlfn.XLOOKUP(Tabell1[[#This Row],[Regnr]],Tabell13[Regnr],Tabell13[Diagnose],"")</f>
        <v>B</v>
      </c>
      <c r="L818" t="str">
        <f>+_xlfn.XLOOKUP(Tabell1[[#This Row],[Regnr]],Tabell3[Regnr],Tabell3[DiagnoseÅr],"")</f>
        <v>Intet påvist (2025)</v>
      </c>
    </row>
    <row r="819" spans="1:12" x14ac:dyDescent="0.25">
      <c r="A819" s="2">
        <v>45553</v>
      </c>
      <c r="B819" s="3">
        <v>2.5390625</v>
      </c>
      <c r="C819" t="s">
        <v>17994</v>
      </c>
      <c r="D819" t="s">
        <v>17995</v>
      </c>
      <c r="E819" t="s">
        <v>10</v>
      </c>
      <c r="F819" t="s">
        <v>8462</v>
      </c>
      <c r="G819" t="s">
        <v>8463</v>
      </c>
      <c r="H819" t="s">
        <v>14108</v>
      </c>
      <c r="I819" t="s">
        <v>14109</v>
      </c>
      <c r="J819" t="s">
        <v>17996</v>
      </c>
      <c r="K819" t="str">
        <f>+_xlfn.XLOOKUP(Tabell1[[#This Row],[Regnr]],Tabell13[Regnr],Tabell13[Diagnose],"")</f>
        <v>C</v>
      </c>
      <c r="L819" t="str">
        <f>+_xlfn.XLOOKUP(Tabell1[[#This Row],[Regnr]],Tabell3[Regnr],Tabell3[DiagnoseÅr],"")</f>
        <v/>
      </c>
    </row>
    <row r="820" spans="1:12" x14ac:dyDescent="0.25">
      <c r="A820" s="2">
        <v>45553</v>
      </c>
      <c r="B820" s="3">
        <v>2.5390625</v>
      </c>
      <c r="C820" t="s">
        <v>17997</v>
      </c>
      <c r="D820" t="s">
        <v>17998</v>
      </c>
      <c r="E820" t="s">
        <v>10</v>
      </c>
      <c r="F820" t="s">
        <v>8462</v>
      </c>
      <c r="G820" t="s">
        <v>8463</v>
      </c>
      <c r="H820" t="s">
        <v>14108</v>
      </c>
      <c r="I820" t="s">
        <v>14109</v>
      </c>
      <c r="J820" t="s">
        <v>17996</v>
      </c>
      <c r="K820" t="str">
        <f>+_xlfn.XLOOKUP(Tabell1[[#This Row],[Regnr]],Tabell13[Regnr],Tabell13[Diagnose],"")</f>
        <v/>
      </c>
      <c r="L820" t="str">
        <f>+_xlfn.XLOOKUP(Tabell1[[#This Row],[Regnr]],Tabell3[Regnr],Tabell3[DiagnoseÅr],"")</f>
        <v/>
      </c>
    </row>
    <row r="821" spans="1:12" x14ac:dyDescent="0.25">
      <c r="A821" s="2">
        <v>45553</v>
      </c>
      <c r="B821" s="3">
        <v>2.5390625</v>
      </c>
      <c r="C821" t="s">
        <v>17999</v>
      </c>
      <c r="D821" t="s">
        <v>18000</v>
      </c>
      <c r="E821" t="s">
        <v>26</v>
      </c>
      <c r="F821" t="s">
        <v>8462</v>
      </c>
      <c r="G821" t="s">
        <v>8463</v>
      </c>
      <c r="H821" t="s">
        <v>14108</v>
      </c>
      <c r="I821" t="s">
        <v>14109</v>
      </c>
      <c r="J821" t="s">
        <v>17996</v>
      </c>
      <c r="K821" t="str">
        <f>+_xlfn.XLOOKUP(Tabell1[[#This Row],[Regnr]],Tabell13[Regnr],Tabell13[Diagnose],"")</f>
        <v>D</v>
      </c>
      <c r="L821" t="str">
        <f>+_xlfn.XLOOKUP(Tabell1[[#This Row],[Regnr]],Tabell3[Regnr],Tabell3[DiagnoseÅr],"")</f>
        <v/>
      </c>
    </row>
    <row r="822" spans="1:12" x14ac:dyDescent="0.25">
      <c r="A822" s="2">
        <v>45553</v>
      </c>
      <c r="B822" s="3">
        <v>2.5390625</v>
      </c>
      <c r="C822" t="s">
        <v>18001</v>
      </c>
      <c r="D822" t="s">
        <v>18002</v>
      </c>
      <c r="E822" t="s">
        <v>10</v>
      </c>
      <c r="F822" t="s">
        <v>8462</v>
      </c>
      <c r="G822" t="s">
        <v>8463</v>
      </c>
      <c r="H822" t="s">
        <v>14108</v>
      </c>
      <c r="I822" t="s">
        <v>14109</v>
      </c>
      <c r="J822" t="s">
        <v>17996</v>
      </c>
      <c r="K822" t="str">
        <f>+_xlfn.XLOOKUP(Tabell1[[#This Row],[Regnr]],Tabell13[Regnr],Tabell13[Diagnose],"")</f>
        <v/>
      </c>
      <c r="L822" t="str">
        <f>+_xlfn.XLOOKUP(Tabell1[[#This Row],[Regnr]],Tabell3[Regnr],Tabell3[DiagnoseÅr],"")</f>
        <v/>
      </c>
    </row>
    <row r="823" spans="1:12" x14ac:dyDescent="0.25">
      <c r="A823" s="2">
        <v>45549</v>
      </c>
      <c r="B823" s="3">
        <v>0</v>
      </c>
      <c r="C823" t="s">
        <v>17984</v>
      </c>
      <c r="D823" t="s">
        <v>17985</v>
      </c>
      <c r="E823" t="s">
        <v>26</v>
      </c>
      <c r="F823" t="s">
        <v>6093</v>
      </c>
      <c r="G823" t="s">
        <v>1817</v>
      </c>
      <c r="H823" t="s">
        <v>12800</v>
      </c>
      <c r="I823" t="s">
        <v>12801</v>
      </c>
      <c r="J823" t="s">
        <v>11258</v>
      </c>
      <c r="K823" t="str">
        <f>+_xlfn.XLOOKUP(Tabell1[[#This Row],[Regnr]],Tabell13[Regnr],Tabell13[Diagnose],"")</f>
        <v>B</v>
      </c>
      <c r="L823" t="str">
        <f>+_xlfn.XLOOKUP(Tabell1[[#This Row],[Regnr]],Tabell3[Regnr],Tabell3[DiagnoseÅr],"")</f>
        <v>Intet påvist (2026)</v>
      </c>
    </row>
    <row r="824" spans="1:12" x14ac:dyDescent="0.25">
      <c r="A824" s="2">
        <v>45549</v>
      </c>
      <c r="B824" s="3">
        <v>0</v>
      </c>
      <c r="C824" t="s">
        <v>17986</v>
      </c>
      <c r="D824" t="s">
        <v>17987</v>
      </c>
      <c r="E824" t="s">
        <v>10</v>
      </c>
      <c r="F824" t="s">
        <v>6093</v>
      </c>
      <c r="G824" t="s">
        <v>1817</v>
      </c>
      <c r="H824" t="s">
        <v>12800</v>
      </c>
      <c r="I824" t="s">
        <v>12801</v>
      </c>
      <c r="J824" t="s">
        <v>11258</v>
      </c>
      <c r="K824" t="str">
        <f>+_xlfn.XLOOKUP(Tabell1[[#This Row],[Regnr]],Tabell13[Regnr],Tabell13[Diagnose],"")</f>
        <v/>
      </c>
      <c r="L824" t="str">
        <f>+_xlfn.XLOOKUP(Tabell1[[#This Row],[Regnr]],Tabell3[Regnr],Tabell3[DiagnoseÅr],"")</f>
        <v/>
      </c>
    </row>
    <row r="825" spans="1:12" x14ac:dyDescent="0.25">
      <c r="A825" s="2">
        <v>45549</v>
      </c>
      <c r="B825" s="3">
        <v>0</v>
      </c>
      <c r="C825" t="s">
        <v>17988</v>
      </c>
      <c r="D825" t="s">
        <v>17989</v>
      </c>
      <c r="E825" t="s">
        <v>26</v>
      </c>
      <c r="F825" t="s">
        <v>6093</v>
      </c>
      <c r="G825" t="s">
        <v>1817</v>
      </c>
      <c r="H825" t="s">
        <v>12800</v>
      </c>
      <c r="I825" t="s">
        <v>12801</v>
      </c>
      <c r="J825" t="s">
        <v>11258</v>
      </c>
      <c r="K825" t="str">
        <f>+_xlfn.XLOOKUP(Tabell1[[#This Row],[Regnr]],Tabell13[Regnr],Tabell13[Diagnose],"")</f>
        <v/>
      </c>
      <c r="L825" t="str">
        <f>+_xlfn.XLOOKUP(Tabell1[[#This Row],[Regnr]],Tabell3[Regnr],Tabell3[DiagnoseÅr],"")</f>
        <v/>
      </c>
    </row>
    <row r="826" spans="1:12" x14ac:dyDescent="0.25">
      <c r="A826" s="2">
        <v>45549</v>
      </c>
      <c r="B826" s="3">
        <v>0</v>
      </c>
      <c r="C826" t="s">
        <v>17990</v>
      </c>
      <c r="D826" t="s">
        <v>17991</v>
      </c>
      <c r="E826" t="s">
        <v>26</v>
      </c>
      <c r="F826" t="s">
        <v>6093</v>
      </c>
      <c r="G826" t="s">
        <v>1817</v>
      </c>
      <c r="H826" t="s">
        <v>12800</v>
      </c>
      <c r="I826" t="s">
        <v>12801</v>
      </c>
      <c r="J826" t="s">
        <v>11258</v>
      </c>
      <c r="K826" t="str">
        <f>+_xlfn.XLOOKUP(Tabell1[[#This Row],[Regnr]],Tabell13[Regnr],Tabell13[Diagnose],"")</f>
        <v/>
      </c>
      <c r="L826" t="str">
        <f>+_xlfn.XLOOKUP(Tabell1[[#This Row],[Regnr]],Tabell3[Regnr],Tabell3[DiagnoseÅr],"")</f>
        <v/>
      </c>
    </row>
    <row r="827" spans="1:12" x14ac:dyDescent="0.25">
      <c r="A827" s="2">
        <v>45549</v>
      </c>
      <c r="B827" s="3">
        <v>0</v>
      </c>
      <c r="C827" t="s">
        <v>17992</v>
      </c>
      <c r="D827" t="s">
        <v>17993</v>
      </c>
      <c r="E827" t="s">
        <v>26</v>
      </c>
      <c r="F827" t="s">
        <v>6093</v>
      </c>
      <c r="G827" t="s">
        <v>1817</v>
      </c>
      <c r="H827" t="s">
        <v>12800</v>
      </c>
      <c r="I827" t="s">
        <v>12801</v>
      </c>
      <c r="J827" t="s">
        <v>11258</v>
      </c>
      <c r="K827" t="str">
        <f>+_xlfn.XLOOKUP(Tabell1[[#This Row],[Regnr]],Tabell13[Regnr],Tabell13[Diagnose],"")</f>
        <v>A</v>
      </c>
      <c r="L827" t="str">
        <f>+_xlfn.XLOOKUP(Tabell1[[#This Row],[Regnr]],Tabell3[Regnr],Tabell3[DiagnoseÅr],"")</f>
        <v/>
      </c>
    </row>
    <row r="828" spans="1:12" x14ac:dyDescent="0.25">
      <c r="A828" s="2">
        <v>45547</v>
      </c>
      <c r="B828" s="3">
        <v>0</v>
      </c>
      <c r="C828" t="s">
        <v>17973</v>
      </c>
      <c r="D828" t="s">
        <v>9720</v>
      </c>
      <c r="E828" t="s">
        <v>10</v>
      </c>
      <c r="F828" t="s">
        <v>17974</v>
      </c>
      <c r="G828" t="s">
        <v>17975</v>
      </c>
      <c r="H828" t="s">
        <v>10893</v>
      </c>
      <c r="I828" t="s">
        <v>10894</v>
      </c>
      <c r="J828" t="s">
        <v>17976</v>
      </c>
      <c r="K828" t="str">
        <f>+_xlfn.XLOOKUP(Tabell1[[#This Row],[Regnr]],Tabell13[Regnr],Tabell13[Diagnose],"")</f>
        <v/>
      </c>
      <c r="L828" t="str">
        <f>+_xlfn.XLOOKUP(Tabell1[[#This Row],[Regnr]],Tabell3[Regnr],Tabell3[DiagnoseÅr],"")</f>
        <v/>
      </c>
    </row>
    <row r="829" spans="1:12" x14ac:dyDescent="0.25">
      <c r="A829" s="2">
        <v>45547</v>
      </c>
      <c r="B829" s="3">
        <v>0</v>
      </c>
      <c r="C829" t="s">
        <v>17977</v>
      </c>
      <c r="D829" t="s">
        <v>9055</v>
      </c>
      <c r="E829" t="s">
        <v>26</v>
      </c>
      <c r="F829" t="s">
        <v>17974</v>
      </c>
      <c r="G829" t="s">
        <v>17975</v>
      </c>
      <c r="H829" t="s">
        <v>10893</v>
      </c>
      <c r="I829" t="s">
        <v>10894</v>
      </c>
      <c r="J829" t="s">
        <v>17976</v>
      </c>
      <c r="K829" t="str">
        <f>+_xlfn.XLOOKUP(Tabell1[[#This Row],[Regnr]],Tabell13[Regnr],Tabell13[Diagnose],"")</f>
        <v/>
      </c>
      <c r="L829" t="str">
        <f>+_xlfn.XLOOKUP(Tabell1[[#This Row],[Regnr]],Tabell3[Regnr],Tabell3[DiagnoseÅr],"")</f>
        <v/>
      </c>
    </row>
    <row r="830" spans="1:12" x14ac:dyDescent="0.25">
      <c r="A830" s="2">
        <v>45547</v>
      </c>
      <c r="B830" s="3">
        <v>0</v>
      </c>
      <c r="C830" t="s">
        <v>17978</v>
      </c>
      <c r="D830" t="s">
        <v>17979</v>
      </c>
      <c r="E830" t="s">
        <v>10</v>
      </c>
      <c r="F830" t="s">
        <v>17974</v>
      </c>
      <c r="G830" t="s">
        <v>17975</v>
      </c>
      <c r="H830" t="s">
        <v>10893</v>
      </c>
      <c r="I830" t="s">
        <v>10894</v>
      </c>
      <c r="J830" t="s">
        <v>17976</v>
      </c>
      <c r="K830" t="str">
        <f>+_xlfn.XLOOKUP(Tabell1[[#This Row],[Regnr]],Tabell13[Regnr],Tabell13[Diagnose],"")</f>
        <v/>
      </c>
      <c r="L830" t="str">
        <f>+_xlfn.XLOOKUP(Tabell1[[#This Row],[Regnr]],Tabell3[Regnr],Tabell3[DiagnoseÅr],"")</f>
        <v/>
      </c>
    </row>
    <row r="831" spans="1:12" x14ac:dyDescent="0.25">
      <c r="A831" s="2">
        <v>45547</v>
      </c>
      <c r="B831" s="3">
        <v>0</v>
      </c>
      <c r="C831" t="s">
        <v>17980</v>
      </c>
      <c r="D831" t="s">
        <v>17981</v>
      </c>
      <c r="E831" t="s">
        <v>10</v>
      </c>
      <c r="F831" t="s">
        <v>17974</v>
      </c>
      <c r="G831" t="s">
        <v>17975</v>
      </c>
      <c r="H831" t="s">
        <v>10893</v>
      </c>
      <c r="I831" t="s">
        <v>10894</v>
      </c>
      <c r="J831" t="s">
        <v>17976</v>
      </c>
      <c r="K831" t="str">
        <f>+_xlfn.XLOOKUP(Tabell1[[#This Row],[Regnr]],Tabell13[Regnr],Tabell13[Diagnose],"")</f>
        <v/>
      </c>
      <c r="L831" t="str">
        <f>+_xlfn.XLOOKUP(Tabell1[[#This Row],[Regnr]],Tabell3[Regnr],Tabell3[DiagnoseÅr],"")</f>
        <v/>
      </c>
    </row>
    <row r="832" spans="1:12" x14ac:dyDescent="0.25">
      <c r="A832" s="2">
        <v>45547</v>
      </c>
      <c r="B832" s="3">
        <v>0</v>
      </c>
      <c r="C832" t="s">
        <v>17982</v>
      </c>
      <c r="D832" t="s">
        <v>17983</v>
      </c>
      <c r="E832" t="s">
        <v>10</v>
      </c>
      <c r="F832" t="s">
        <v>17974</v>
      </c>
      <c r="G832" t="s">
        <v>17975</v>
      </c>
      <c r="H832" t="s">
        <v>10893</v>
      </c>
      <c r="I832" t="s">
        <v>10894</v>
      </c>
      <c r="J832" t="s">
        <v>17976</v>
      </c>
      <c r="K832" t="str">
        <f>+_xlfn.XLOOKUP(Tabell1[[#This Row],[Regnr]],Tabell13[Regnr],Tabell13[Diagnose],"")</f>
        <v/>
      </c>
      <c r="L832" t="str">
        <f>+_xlfn.XLOOKUP(Tabell1[[#This Row],[Regnr]],Tabell3[Regnr],Tabell3[DiagnoseÅr],"")</f>
        <v/>
      </c>
    </row>
    <row r="833" spans="1:12" x14ac:dyDescent="0.25">
      <c r="A833" s="2">
        <v>45544</v>
      </c>
      <c r="B833" s="3">
        <v>0.1953125</v>
      </c>
      <c r="C833" t="s">
        <v>17961</v>
      </c>
      <c r="D833" t="s">
        <v>17962</v>
      </c>
      <c r="E833" t="s">
        <v>26</v>
      </c>
      <c r="F833" t="s">
        <v>13142</v>
      </c>
      <c r="G833" t="s">
        <v>13143</v>
      </c>
      <c r="H833" t="s">
        <v>12824</v>
      </c>
      <c r="I833" t="s">
        <v>12825</v>
      </c>
      <c r="J833" t="s">
        <v>4018</v>
      </c>
      <c r="K833" t="str">
        <f>+_xlfn.XLOOKUP(Tabell1[[#This Row],[Regnr]],Tabell13[Regnr],Tabell13[Diagnose],"")</f>
        <v>A</v>
      </c>
      <c r="L833" t="str">
        <f>+_xlfn.XLOOKUP(Tabell1[[#This Row],[Regnr]],Tabell3[Regnr],Tabell3[DiagnoseÅr],"")</f>
        <v/>
      </c>
    </row>
    <row r="834" spans="1:12" x14ac:dyDescent="0.25">
      <c r="A834" s="2">
        <v>45544</v>
      </c>
      <c r="B834" s="3">
        <v>0.1953125</v>
      </c>
      <c r="C834" t="s">
        <v>17963</v>
      </c>
      <c r="D834" t="s">
        <v>17964</v>
      </c>
      <c r="E834" t="s">
        <v>26</v>
      </c>
      <c r="F834" t="s">
        <v>13142</v>
      </c>
      <c r="G834" t="s">
        <v>13143</v>
      </c>
      <c r="H834" t="s">
        <v>12824</v>
      </c>
      <c r="I834" t="s">
        <v>12825</v>
      </c>
      <c r="J834" t="s">
        <v>4018</v>
      </c>
      <c r="K834" t="str">
        <f>+_xlfn.XLOOKUP(Tabell1[[#This Row],[Regnr]],Tabell13[Regnr],Tabell13[Diagnose],"")</f>
        <v>B</v>
      </c>
      <c r="L834" t="str">
        <f>+_xlfn.XLOOKUP(Tabell1[[#This Row],[Regnr]],Tabell3[Regnr],Tabell3[DiagnoseÅr],"")</f>
        <v>Retinal Dysplasi (2026)</v>
      </c>
    </row>
    <row r="835" spans="1:12" x14ac:dyDescent="0.25">
      <c r="A835" s="2">
        <v>45544</v>
      </c>
      <c r="B835" s="3">
        <v>0.1953125</v>
      </c>
      <c r="C835" t="s">
        <v>17965</v>
      </c>
      <c r="D835" t="s">
        <v>17966</v>
      </c>
      <c r="E835" t="s">
        <v>26</v>
      </c>
      <c r="F835" t="s">
        <v>13142</v>
      </c>
      <c r="G835" t="s">
        <v>13143</v>
      </c>
      <c r="H835" t="s">
        <v>12824</v>
      </c>
      <c r="I835" t="s">
        <v>12825</v>
      </c>
      <c r="J835" t="s">
        <v>4018</v>
      </c>
      <c r="K835" t="str">
        <f>+_xlfn.XLOOKUP(Tabell1[[#This Row],[Regnr]],Tabell13[Regnr],Tabell13[Diagnose],"")</f>
        <v>C</v>
      </c>
      <c r="L835" t="str">
        <f>+_xlfn.XLOOKUP(Tabell1[[#This Row],[Regnr]],Tabell3[Regnr],Tabell3[DiagnoseÅr],"")</f>
        <v/>
      </c>
    </row>
    <row r="836" spans="1:12" x14ac:dyDescent="0.25">
      <c r="A836" s="2">
        <v>45544</v>
      </c>
      <c r="B836" s="3">
        <v>0.1953125</v>
      </c>
      <c r="C836" t="s">
        <v>17967</v>
      </c>
      <c r="D836" t="s">
        <v>17968</v>
      </c>
      <c r="E836" t="s">
        <v>26</v>
      </c>
      <c r="F836" t="s">
        <v>13142</v>
      </c>
      <c r="G836" t="s">
        <v>13143</v>
      </c>
      <c r="H836" t="s">
        <v>12824</v>
      </c>
      <c r="I836" t="s">
        <v>12825</v>
      </c>
      <c r="J836" t="s">
        <v>4018</v>
      </c>
      <c r="K836" t="str">
        <f>+_xlfn.XLOOKUP(Tabell1[[#This Row],[Regnr]],Tabell13[Regnr],Tabell13[Diagnose],"")</f>
        <v>B</v>
      </c>
      <c r="L836" t="str">
        <f>+_xlfn.XLOOKUP(Tabell1[[#This Row],[Regnr]],Tabell3[Regnr],Tabell3[DiagnoseÅr],"")</f>
        <v/>
      </c>
    </row>
    <row r="837" spans="1:12" x14ac:dyDescent="0.25">
      <c r="A837" s="2">
        <v>45544</v>
      </c>
      <c r="B837" s="3">
        <v>0.1953125</v>
      </c>
      <c r="C837" t="s">
        <v>17969</v>
      </c>
      <c r="D837" t="s">
        <v>17970</v>
      </c>
      <c r="E837" t="s">
        <v>26</v>
      </c>
      <c r="F837" t="s">
        <v>13142</v>
      </c>
      <c r="G837" t="s">
        <v>13143</v>
      </c>
      <c r="H837" t="s">
        <v>12824</v>
      </c>
      <c r="I837" t="s">
        <v>12825</v>
      </c>
      <c r="J837" t="s">
        <v>4018</v>
      </c>
      <c r="K837" t="str">
        <f>+_xlfn.XLOOKUP(Tabell1[[#This Row],[Regnr]],Tabell13[Regnr],Tabell13[Diagnose],"")</f>
        <v>C</v>
      </c>
      <c r="L837" t="str">
        <f>+_xlfn.XLOOKUP(Tabell1[[#This Row],[Regnr]],Tabell3[Regnr],Tabell3[DiagnoseÅr],"")</f>
        <v>Intet påvist (2025)</v>
      </c>
    </row>
    <row r="838" spans="1:12" x14ac:dyDescent="0.25">
      <c r="A838" s="2">
        <v>45544</v>
      </c>
      <c r="B838" s="3">
        <v>0.1953125</v>
      </c>
      <c r="C838" t="s">
        <v>17971</v>
      </c>
      <c r="D838" t="s">
        <v>17972</v>
      </c>
      <c r="E838" t="s">
        <v>26</v>
      </c>
      <c r="F838" t="s">
        <v>13142</v>
      </c>
      <c r="G838" t="s">
        <v>13143</v>
      </c>
      <c r="H838" t="s">
        <v>12824</v>
      </c>
      <c r="I838" t="s">
        <v>12825</v>
      </c>
      <c r="J838" t="s">
        <v>4018</v>
      </c>
      <c r="K838" t="str">
        <f>+_xlfn.XLOOKUP(Tabell1[[#This Row],[Regnr]],Tabell13[Regnr],Tabell13[Diagnose],"")</f>
        <v/>
      </c>
      <c r="L838" t="str">
        <f>+_xlfn.XLOOKUP(Tabell1[[#This Row],[Regnr]],Tabell3[Regnr],Tabell3[DiagnoseÅr],"")</f>
        <v>Intet påvist (2026)</v>
      </c>
    </row>
    <row r="839" spans="1:12" x14ac:dyDescent="0.25">
      <c r="A839" s="2">
        <v>45535</v>
      </c>
      <c r="B839" s="3">
        <v>0</v>
      </c>
      <c r="C839" t="s">
        <v>17949</v>
      </c>
      <c r="D839" t="s">
        <v>17950</v>
      </c>
      <c r="E839" t="s">
        <v>26</v>
      </c>
      <c r="F839" t="s">
        <v>14054</v>
      </c>
      <c r="G839" t="s">
        <v>14055</v>
      </c>
      <c r="H839" t="s">
        <v>10396</v>
      </c>
      <c r="I839" t="s">
        <v>10397</v>
      </c>
      <c r="J839" t="s">
        <v>10391</v>
      </c>
      <c r="K839" t="str">
        <f>+_xlfn.XLOOKUP(Tabell1[[#This Row],[Regnr]],Tabell13[Regnr],Tabell13[Diagnose],"")</f>
        <v>A</v>
      </c>
      <c r="L839" t="str">
        <f>+_xlfn.XLOOKUP(Tabell1[[#This Row],[Regnr]],Tabell3[Regnr],Tabell3[DiagnoseÅr],"")</f>
        <v/>
      </c>
    </row>
    <row r="840" spans="1:12" x14ac:dyDescent="0.25">
      <c r="A840" s="2">
        <v>45535</v>
      </c>
      <c r="B840" s="3">
        <v>0</v>
      </c>
      <c r="C840" t="s">
        <v>17951</v>
      </c>
      <c r="D840" t="s">
        <v>17952</v>
      </c>
      <c r="E840" t="s">
        <v>26</v>
      </c>
      <c r="F840" t="s">
        <v>14054</v>
      </c>
      <c r="G840" t="s">
        <v>14055</v>
      </c>
      <c r="H840" t="s">
        <v>10396</v>
      </c>
      <c r="I840" t="s">
        <v>10397</v>
      </c>
      <c r="J840" t="s">
        <v>10391</v>
      </c>
      <c r="K840" t="str">
        <f>+_xlfn.XLOOKUP(Tabell1[[#This Row],[Regnr]],Tabell13[Regnr],Tabell13[Diagnose],"")</f>
        <v>C</v>
      </c>
      <c r="L840" t="str">
        <f>+_xlfn.XLOOKUP(Tabell1[[#This Row],[Regnr]],Tabell3[Regnr],Tabell3[DiagnoseÅr],"")</f>
        <v>Intet påvist (2026)</v>
      </c>
    </row>
    <row r="841" spans="1:12" x14ac:dyDescent="0.25">
      <c r="A841" s="2">
        <v>45535</v>
      </c>
      <c r="B841" s="3">
        <v>0</v>
      </c>
      <c r="C841" t="s">
        <v>17953</v>
      </c>
      <c r="D841" t="s">
        <v>17954</v>
      </c>
      <c r="E841" t="s">
        <v>26</v>
      </c>
      <c r="F841" t="s">
        <v>14054</v>
      </c>
      <c r="G841" t="s">
        <v>14055</v>
      </c>
      <c r="H841" t="s">
        <v>10396</v>
      </c>
      <c r="I841" t="s">
        <v>10397</v>
      </c>
      <c r="J841" t="s">
        <v>10391</v>
      </c>
      <c r="K841" t="str">
        <f>+_xlfn.XLOOKUP(Tabell1[[#This Row],[Regnr]],Tabell13[Regnr],Tabell13[Diagnose],"")</f>
        <v/>
      </c>
      <c r="L841" t="str">
        <f>+_xlfn.XLOOKUP(Tabell1[[#This Row],[Regnr]],Tabell3[Regnr],Tabell3[DiagnoseÅr],"")</f>
        <v/>
      </c>
    </row>
    <row r="842" spans="1:12" x14ac:dyDescent="0.25">
      <c r="A842" s="2">
        <v>45535</v>
      </c>
      <c r="B842" s="3">
        <v>0</v>
      </c>
      <c r="C842" t="s">
        <v>17955</v>
      </c>
      <c r="D842" t="s">
        <v>17956</v>
      </c>
      <c r="E842" t="s">
        <v>26</v>
      </c>
      <c r="F842" t="s">
        <v>14054</v>
      </c>
      <c r="G842" t="s">
        <v>14055</v>
      </c>
      <c r="H842" t="s">
        <v>10396</v>
      </c>
      <c r="I842" t="s">
        <v>10397</v>
      </c>
      <c r="J842" t="s">
        <v>10391</v>
      </c>
      <c r="K842" t="str">
        <f>+_xlfn.XLOOKUP(Tabell1[[#This Row],[Regnr]],Tabell13[Regnr],Tabell13[Diagnose],"")</f>
        <v/>
      </c>
      <c r="L842" t="str">
        <f>+_xlfn.XLOOKUP(Tabell1[[#This Row],[Regnr]],Tabell3[Regnr],Tabell3[DiagnoseÅr],"")</f>
        <v>Intet påvist (2025)</v>
      </c>
    </row>
    <row r="843" spans="1:12" x14ac:dyDescent="0.25">
      <c r="A843" s="2">
        <v>45535</v>
      </c>
      <c r="B843" s="3">
        <v>0</v>
      </c>
      <c r="C843" t="s">
        <v>17957</v>
      </c>
      <c r="D843" t="s">
        <v>17958</v>
      </c>
      <c r="E843" t="s">
        <v>26</v>
      </c>
      <c r="F843" t="s">
        <v>14054</v>
      </c>
      <c r="G843" t="s">
        <v>14055</v>
      </c>
      <c r="H843" t="s">
        <v>10396</v>
      </c>
      <c r="I843" t="s">
        <v>10397</v>
      </c>
      <c r="J843" t="s">
        <v>10391</v>
      </c>
      <c r="K843" t="str">
        <f>+_xlfn.XLOOKUP(Tabell1[[#This Row],[Regnr]],Tabell13[Regnr],Tabell13[Diagnose],"")</f>
        <v/>
      </c>
      <c r="L843" t="str">
        <f>+_xlfn.XLOOKUP(Tabell1[[#This Row],[Regnr]],Tabell3[Regnr],Tabell3[DiagnoseÅr],"")</f>
        <v/>
      </c>
    </row>
    <row r="844" spans="1:12" x14ac:dyDescent="0.25">
      <c r="A844" s="2">
        <v>45535</v>
      </c>
      <c r="B844" s="3">
        <v>0</v>
      </c>
      <c r="C844" t="s">
        <v>17959</v>
      </c>
      <c r="D844" t="s">
        <v>17960</v>
      </c>
      <c r="E844" t="s">
        <v>26</v>
      </c>
      <c r="F844" t="s">
        <v>14054</v>
      </c>
      <c r="G844" t="s">
        <v>14055</v>
      </c>
      <c r="H844" t="s">
        <v>10396</v>
      </c>
      <c r="I844" t="s">
        <v>10397</v>
      </c>
      <c r="J844" t="s">
        <v>10391</v>
      </c>
      <c r="K844" t="str">
        <f>+_xlfn.XLOOKUP(Tabell1[[#This Row],[Regnr]],Tabell13[Regnr],Tabell13[Diagnose],"")</f>
        <v>B</v>
      </c>
      <c r="L844" t="str">
        <f>+_xlfn.XLOOKUP(Tabell1[[#This Row],[Regnr]],Tabell3[Regnr],Tabell3[DiagnoseÅr],"")</f>
        <v>Intet påvist (2026)</v>
      </c>
    </row>
    <row r="845" spans="1:12" x14ac:dyDescent="0.25">
      <c r="A845" s="2">
        <v>45534</v>
      </c>
      <c r="B845" s="3">
        <v>0.390625</v>
      </c>
      <c r="C845" t="s">
        <v>17937</v>
      </c>
      <c r="D845" t="s">
        <v>17938</v>
      </c>
      <c r="E845" t="s">
        <v>26</v>
      </c>
      <c r="F845" t="s">
        <v>11531</v>
      </c>
      <c r="G845" t="s">
        <v>11532</v>
      </c>
      <c r="H845" t="s">
        <v>13343</v>
      </c>
      <c r="I845" t="s">
        <v>13344</v>
      </c>
      <c r="J845" t="s">
        <v>10496</v>
      </c>
      <c r="K845" t="str">
        <f>+_xlfn.XLOOKUP(Tabell1[[#This Row],[Regnr]],Tabell13[Regnr],Tabell13[Diagnose],"")</f>
        <v>D</v>
      </c>
      <c r="L845" t="str">
        <f>+_xlfn.XLOOKUP(Tabell1[[#This Row],[Regnr]],Tabell3[Regnr],Tabell3[DiagnoseÅr],"")</f>
        <v/>
      </c>
    </row>
    <row r="846" spans="1:12" x14ac:dyDescent="0.25">
      <c r="A846" s="2">
        <v>45534</v>
      </c>
      <c r="B846" s="3">
        <v>0.390625</v>
      </c>
      <c r="C846" t="s">
        <v>17939</v>
      </c>
      <c r="D846" t="s">
        <v>17940</v>
      </c>
      <c r="E846" t="s">
        <v>26</v>
      </c>
      <c r="F846" t="s">
        <v>11531</v>
      </c>
      <c r="G846" t="s">
        <v>11532</v>
      </c>
      <c r="H846" t="s">
        <v>13343</v>
      </c>
      <c r="I846" t="s">
        <v>13344</v>
      </c>
      <c r="J846" t="s">
        <v>10496</v>
      </c>
      <c r="K846" t="str">
        <f>+_xlfn.XLOOKUP(Tabell1[[#This Row],[Regnr]],Tabell13[Regnr],Tabell13[Diagnose],"")</f>
        <v>B</v>
      </c>
      <c r="L846" t="str">
        <f>+_xlfn.XLOOKUP(Tabell1[[#This Row],[Regnr]],Tabell3[Regnr],Tabell3[DiagnoseÅr],"")</f>
        <v>Intet påvist (2026)</v>
      </c>
    </row>
    <row r="847" spans="1:12" x14ac:dyDescent="0.25">
      <c r="A847" s="2">
        <v>45534</v>
      </c>
      <c r="B847" s="3">
        <v>0.390625</v>
      </c>
      <c r="C847" t="s">
        <v>17941</v>
      </c>
      <c r="D847" t="s">
        <v>17942</v>
      </c>
      <c r="E847" t="s">
        <v>26</v>
      </c>
      <c r="F847" t="s">
        <v>11531</v>
      </c>
      <c r="G847" t="s">
        <v>11532</v>
      </c>
      <c r="H847" t="s">
        <v>13343</v>
      </c>
      <c r="I847" t="s">
        <v>13344</v>
      </c>
      <c r="J847" t="s">
        <v>10496</v>
      </c>
      <c r="K847" t="str">
        <f>+_xlfn.XLOOKUP(Tabell1[[#This Row],[Regnr]],Tabell13[Regnr],Tabell13[Diagnose],"")</f>
        <v/>
      </c>
      <c r="L847" t="str">
        <f>+_xlfn.XLOOKUP(Tabell1[[#This Row],[Regnr]],Tabell3[Regnr],Tabell3[DiagnoseÅr],"")</f>
        <v/>
      </c>
    </row>
    <row r="848" spans="1:12" x14ac:dyDescent="0.25">
      <c r="A848" s="2">
        <v>45534</v>
      </c>
      <c r="B848" s="3">
        <v>0.390625</v>
      </c>
      <c r="C848" t="s">
        <v>17943</v>
      </c>
      <c r="D848" t="s">
        <v>17944</v>
      </c>
      <c r="E848" t="s">
        <v>10</v>
      </c>
      <c r="F848" t="s">
        <v>11531</v>
      </c>
      <c r="G848" t="s">
        <v>11532</v>
      </c>
      <c r="H848" t="s">
        <v>13343</v>
      </c>
      <c r="I848" t="s">
        <v>13344</v>
      </c>
      <c r="J848" t="s">
        <v>10496</v>
      </c>
      <c r="K848" t="str">
        <f>+_xlfn.XLOOKUP(Tabell1[[#This Row],[Regnr]],Tabell13[Regnr],Tabell13[Diagnose],"")</f>
        <v/>
      </c>
      <c r="L848" t="str">
        <f>+_xlfn.XLOOKUP(Tabell1[[#This Row],[Regnr]],Tabell3[Regnr],Tabell3[DiagnoseÅr],"")</f>
        <v/>
      </c>
    </row>
    <row r="849" spans="1:12" x14ac:dyDescent="0.25">
      <c r="A849" s="2">
        <v>45534</v>
      </c>
      <c r="B849" s="3">
        <v>0.390625</v>
      </c>
      <c r="C849" t="s">
        <v>17945</v>
      </c>
      <c r="D849" t="s">
        <v>17946</v>
      </c>
      <c r="E849" t="s">
        <v>10</v>
      </c>
      <c r="F849" t="s">
        <v>11531</v>
      </c>
      <c r="G849" t="s">
        <v>11532</v>
      </c>
      <c r="H849" t="s">
        <v>13343</v>
      </c>
      <c r="I849" t="s">
        <v>13344</v>
      </c>
      <c r="J849" t="s">
        <v>10496</v>
      </c>
      <c r="K849" t="str">
        <f>+_xlfn.XLOOKUP(Tabell1[[#This Row],[Regnr]],Tabell13[Regnr],Tabell13[Diagnose],"")</f>
        <v>B</v>
      </c>
      <c r="L849" t="str">
        <f>+_xlfn.XLOOKUP(Tabell1[[#This Row],[Regnr]],Tabell3[Regnr],Tabell3[DiagnoseÅr],"")</f>
        <v>Intet påvist (2025)</v>
      </c>
    </row>
    <row r="850" spans="1:12" x14ac:dyDescent="0.25">
      <c r="A850" s="2">
        <v>45534</v>
      </c>
      <c r="B850" s="3">
        <v>0.390625</v>
      </c>
      <c r="C850" t="s">
        <v>17947</v>
      </c>
      <c r="D850" t="s">
        <v>17948</v>
      </c>
      <c r="E850" t="s">
        <v>10</v>
      </c>
      <c r="F850" t="s">
        <v>11531</v>
      </c>
      <c r="G850" t="s">
        <v>11532</v>
      </c>
      <c r="H850" t="s">
        <v>13343</v>
      </c>
      <c r="I850" t="s">
        <v>13344</v>
      </c>
      <c r="J850" t="s">
        <v>10496</v>
      </c>
      <c r="K850" t="str">
        <f>+_xlfn.XLOOKUP(Tabell1[[#This Row],[Regnr]],Tabell13[Regnr],Tabell13[Diagnose],"")</f>
        <v/>
      </c>
      <c r="L850" t="str">
        <f>+_xlfn.XLOOKUP(Tabell1[[#This Row],[Regnr]],Tabell3[Regnr],Tabell3[DiagnoseÅr],"")</f>
        <v/>
      </c>
    </row>
    <row r="851" spans="1:12" x14ac:dyDescent="0.25">
      <c r="A851" s="2">
        <v>45531</v>
      </c>
      <c r="B851" s="3">
        <v>0</v>
      </c>
      <c r="C851" t="s">
        <v>17927</v>
      </c>
      <c r="D851" t="s">
        <v>17928</v>
      </c>
      <c r="E851" t="s">
        <v>26</v>
      </c>
      <c r="F851" t="s">
        <v>11734</v>
      </c>
      <c r="G851" t="s">
        <v>11735</v>
      </c>
      <c r="H851" t="s">
        <v>9597</v>
      </c>
      <c r="I851" t="s">
        <v>9598</v>
      </c>
      <c r="J851" t="s">
        <v>9588</v>
      </c>
      <c r="K851" t="str">
        <f>+_xlfn.XLOOKUP(Tabell1[[#This Row],[Regnr]],Tabell13[Regnr],Tabell13[Diagnose],"")</f>
        <v>C</v>
      </c>
      <c r="L851" t="str">
        <f>+_xlfn.XLOOKUP(Tabell1[[#This Row],[Regnr]],Tabell3[Regnr],Tabell3[DiagnoseÅr],"")</f>
        <v/>
      </c>
    </row>
    <row r="852" spans="1:12" x14ac:dyDescent="0.25">
      <c r="A852" s="2">
        <v>45531</v>
      </c>
      <c r="B852" s="3">
        <v>0</v>
      </c>
      <c r="C852" t="s">
        <v>17929</v>
      </c>
      <c r="D852" t="s">
        <v>17930</v>
      </c>
      <c r="E852" t="s">
        <v>10</v>
      </c>
      <c r="F852" t="s">
        <v>11734</v>
      </c>
      <c r="G852" t="s">
        <v>11735</v>
      </c>
      <c r="H852" t="s">
        <v>9597</v>
      </c>
      <c r="I852" t="s">
        <v>9598</v>
      </c>
      <c r="J852" t="s">
        <v>9588</v>
      </c>
      <c r="K852" t="str">
        <f>+_xlfn.XLOOKUP(Tabell1[[#This Row],[Regnr]],Tabell13[Regnr],Tabell13[Diagnose],"")</f>
        <v/>
      </c>
      <c r="L852" t="str">
        <f>+_xlfn.XLOOKUP(Tabell1[[#This Row],[Regnr]],Tabell3[Regnr],Tabell3[DiagnoseÅr],"")</f>
        <v/>
      </c>
    </row>
    <row r="853" spans="1:12" x14ac:dyDescent="0.25">
      <c r="A853" s="2">
        <v>45531</v>
      </c>
      <c r="B853" s="3">
        <v>0</v>
      </c>
      <c r="C853" t="s">
        <v>17931</v>
      </c>
      <c r="D853" t="s">
        <v>17932</v>
      </c>
      <c r="E853" t="s">
        <v>10</v>
      </c>
      <c r="F853" t="s">
        <v>11734</v>
      </c>
      <c r="G853" t="s">
        <v>11735</v>
      </c>
      <c r="H853" t="s">
        <v>9597</v>
      </c>
      <c r="I853" t="s">
        <v>9598</v>
      </c>
      <c r="J853" t="s">
        <v>9588</v>
      </c>
      <c r="K853" t="str">
        <f>+_xlfn.XLOOKUP(Tabell1[[#This Row],[Regnr]],Tabell13[Regnr],Tabell13[Diagnose],"")</f>
        <v>B</v>
      </c>
      <c r="L853" t="str">
        <f>+_xlfn.XLOOKUP(Tabell1[[#This Row],[Regnr]],Tabell3[Regnr],Tabell3[DiagnoseÅr],"")</f>
        <v/>
      </c>
    </row>
    <row r="854" spans="1:12" x14ac:dyDescent="0.25">
      <c r="A854" s="2">
        <v>45531</v>
      </c>
      <c r="B854" s="3">
        <v>0</v>
      </c>
      <c r="C854" t="s">
        <v>17933</v>
      </c>
      <c r="D854" t="s">
        <v>17934</v>
      </c>
      <c r="E854" t="s">
        <v>10</v>
      </c>
      <c r="F854" t="s">
        <v>11734</v>
      </c>
      <c r="G854" t="s">
        <v>11735</v>
      </c>
      <c r="H854" t="s">
        <v>9597</v>
      </c>
      <c r="I854" t="s">
        <v>9598</v>
      </c>
      <c r="J854" t="s">
        <v>9588</v>
      </c>
      <c r="K854" t="str">
        <f>+_xlfn.XLOOKUP(Tabell1[[#This Row],[Regnr]],Tabell13[Regnr],Tabell13[Diagnose],"")</f>
        <v/>
      </c>
      <c r="L854" t="str">
        <f>+_xlfn.XLOOKUP(Tabell1[[#This Row],[Regnr]],Tabell3[Regnr],Tabell3[DiagnoseÅr],"")</f>
        <v/>
      </c>
    </row>
    <row r="855" spans="1:12" x14ac:dyDescent="0.25">
      <c r="A855" s="2">
        <v>45531</v>
      </c>
      <c r="B855" s="3">
        <v>0</v>
      </c>
      <c r="C855" t="s">
        <v>17935</v>
      </c>
      <c r="D855" t="s">
        <v>17936</v>
      </c>
      <c r="E855" t="s">
        <v>10</v>
      </c>
      <c r="F855" t="s">
        <v>11734</v>
      </c>
      <c r="G855" t="s">
        <v>11735</v>
      </c>
      <c r="H855" t="s">
        <v>9597</v>
      </c>
      <c r="I855" t="s">
        <v>9598</v>
      </c>
      <c r="J855" t="s">
        <v>9588</v>
      </c>
      <c r="K855" t="str">
        <f>+_xlfn.XLOOKUP(Tabell1[[#This Row],[Regnr]],Tabell13[Regnr],Tabell13[Diagnose],"")</f>
        <v>A</v>
      </c>
      <c r="L855" t="str">
        <f>+_xlfn.XLOOKUP(Tabell1[[#This Row],[Regnr]],Tabell3[Regnr],Tabell3[DiagnoseÅr],"")</f>
        <v>Intet påvist (2025)</v>
      </c>
    </row>
    <row r="856" spans="1:12" x14ac:dyDescent="0.25">
      <c r="A856" s="2">
        <v>45529</v>
      </c>
      <c r="B856" s="3">
        <v>0</v>
      </c>
      <c r="C856" t="s">
        <v>17915</v>
      </c>
      <c r="D856" t="s">
        <v>17916</v>
      </c>
      <c r="E856" t="s">
        <v>26</v>
      </c>
      <c r="F856" t="s">
        <v>11551</v>
      </c>
      <c r="G856" t="s">
        <v>11552</v>
      </c>
      <c r="H856" t="s">
        <v>14829</v>
      </c>
      <c r="I856" t="s">
        <v>14830</v>
      </c>
      <c r="J856" t="s">
        <v>11772</v>
      </c>
      <c r="K856" t="str">
        <f>+_xlfn.XLOOKUP(Tabell1[[#This Row],[Regnr]],Tabell13[Regnr],Tabell13[Diagnose],"")</f>
        <v/>
      </c>
      <c r="L856" t="str">
        <f>+_xlfn.XLOOKUP(Tabell1[[#This Row],[Regnr]],Tabell3[Regnr],Tabell3[DiagnoseÅr],"")</f>
        <v/>
      </c>
    </row>
    <row r="857" spans="1:12" x14ac:dyDescent="0.25">
      <c r="A857" s="2">
        <v>45529</v>
      </c>
      <c r="B857" s="3">
        <v>0</v>
      </c>
      <c r="C857" t="s">
        <v>17917</v>
      </c>
      <c r="D857" t="s">
        <v>17918</v>
      </c>
      <c r="E857" t="s">
        <v>10</v>
      </c>
      <c r="F857" t="s">
        <v>11551</v>
      </c>
      <c r="G857" t="s">
        <v>11552</v>
      </c>
      <c r="H857" t="s">
        <v>14829</v>
      </c>
      <c r="I857" t="s">
        <v>14830</v>
      </c>
      <c r="J857" t="s">
        <v>11772</v>
      </c>
      <c r="K857" t="str">
        <f>+_xlfn.XLOOKUP(Tabell1[[#This Row],[Regnr]],Tabell13[Regnr],Tabell13[Diagnose],"")</f>
        <v/>
      </c>
      <c r="L857" t="str">
        <f>+_xlfn.XLOOKUP(Tabell1[[#This Row],[Regnr]],Tabell3[Regnr],Tabell3[DiagnoseÅr],"")</f>
        <v/>
      </c>
    </row>
    <row r="858" spans="1:12" x14ac:dyDescent="0.25">
      <c r="A858" s="2">
        <v>45529</v>
      </c>
      <c r="B858" s="3">
        <v>0</v>
      </c>
      <c r="C858" t="s">
        <v>17919</v>
      </c>
      <c r="D858" t="s">
        <v>17920</v>
      </c>
      <c r="E858" t="s">
        <v>10</v>
      </c>
      <c r="F858" t="s">
        <v>11551</v>
      </c>
      <c r="G858" t="s">
        <v>11552</v>
      </c>
      <c r="H858" t="s">
        <v>14829</v>
      </c>
      <c r="I858" t="s">
        <v>14830</v>
      </c>
      <c r="J858" t="s">
        <v>11772</v>
      </c>
      <c r="K858" t="str">
        <f>+_xlfn.XLOOKUP(Tabell1[[#This Row],[Regnr]],Tabell13[Regnr],Tabell13[Diagnose],"")</f>
        <v/>
      </c>
      <c r="L858" t="str">
        <f>+_xlfn.XLOOKUP(Tabell1[[#This Row],[Regnr]],Tabell3[Regnr],Tabell3[DiagnoseÅr],"")</f>
        <v/>
      </c>
    </row>
    <row r="859" spans="1:12" x14ac:dyDescent="0.25">
      <c r="A859" s="2">
        <v>45529</v>
      </c>
      <c r="B859" s="3">
        <v>0</v>
      </c>
      <c r="C859" t="s">
        <v>17921</v>
      </c>
      <c r="D859" t="s">
        <v>17922</v>
      </c>
      <c r="E859" t="s">
        <v>10</v>
      </c>
      <c r="F859" t="s">
        <v>11551</v>
      </c>
      <c r="G859" t="s">
        <v>11552</v>
      </c>
      <c r="H859" t="s">
        <v>14829</v>
      </c>
      <c r="I859" t="s">
        <v>14830</v>
      </c>
      <c r="J859" t="s">
        <v>11772</v>
      </c>
      <c r="K859" t="str">
        <f>+_xlfn.XLOOKUP(Tabell1[[#This Row],[Regnr]],Tabell13[Regnr],Tabell13[Diagnose],"")</f>
        <v/>
      </c>
      <c r="L859" t="str">
        <f>+_xlfn.XLOOKUP(Tabell1[[#This Row],[Regnr]],Tabell3[Regnr],Tabell3[DiagnoseÅr],"")</f>
        <v/>
      </c>
    </row>
    <row r="860" spans="1:12" x14ac:dyDescent="0.25">
      <c r="A860" s="2">
        <v>45529</v>
      </c>
      <c r="B860" s="3">
        <v>0</v>
      </c>
      <c r="C860" t="s">
        <v>17923</v>
      </c>
      <c r="D860" t="s">
        <v>17924</v>
      </c>
      <c r="E860" t="s">
        <v>10</v>
      </c>
      <c r="F860" t="s">
        <v>11551</v>
      </c>
      <c r="G860" t="s">
        <v>11552</v>
      </c>
      <c r="H860" t="s">
        <v>14829</v>
      </c>
      <c r="I860" t="s">
        <v>14830</v>
      </c>
      <c r="J860" t="s">
        <v>11772</v>
      </c>
      <c r="K860" t="str">
        <f>+_xlfn.XLOOKUP(Tabell1[[#This Row],[Regnr]],Tabell13[Regnr],Tabell13[Diagnose],"")</f>
        <v/>
      </c>
      <c r="L860" t="str">
        <f>+_xlfn.XLOOKUP(Tabell1[[#This Row],[Regnr]],Tabell3[Regnr],Tabell3[DiagnoseÅr],"")</f>
        <v/>
      </c>
    </row>
    <row r="861" spans="1:12" x14ac:dyDescent="0.25">
      <c r="A861" s="2">
        <v>45529</v>
      </c>
      <c r="B861" s="3">
        <v>0</v>
      </c>
      <c r="C861" t="s">
        <v>17925</v>
      </c>
      <c r="D861" t="s">
        <v>17926</v>
      </c>
      <c r="E861" t="s">
        <v>10</v>
      </c>
      <c r="F861" t="s">
        <v>11551</v>
      </c>
      <c r="G861" t="s">
        <v>11552</v>
      </c>
      <c r="H861" t="s">
        <v>14829</v>
      </c>
      <c r="I861" t="s">
        <v>14830</v>
      </c>
      <c r="J861" t="s">
        <v>11772</v>
      </c>
      <c r="K861" t="str">
        <f>+_xlfn.XLOOKUP(Tabell1[[#This Row],[Regnr]],Tabell13[Regnr],Tabell13[Diagnose],"")</f>
        <v/>
      </c>
      <c r="L861" t="str">
        <f>+_xlfn.XLOOKUP(Tabell1[[#This Row],[Regnr]],Tabell3[Regnr],Tabell3[DiagnoseÅr],"")</f>
        <v/>
      </c>
    </row>
    <row r="862" spans="1:12" x14ac:dyDescent="0.25">
      <c r="A862" s="2">
        <v>45528</v>
      </c>
      <c r="B862" s="3">
        <v>3.7109375</v>
      </c>
      <c r="C862" t="s">
        <v>17899</v>
      </c>
      <c r="D862" t="s">
        <v>17900</v>
      </c>
      <c r="E862" t="s">
        <v>10</v>
      </c>
      <c r="F862" t="s">
        <v>9993</v>
      </c>
      <c r="G862" t="s">
        <v>9994</v>
      </c>
      <c r="H862" t="s">
        <v>13208</v>
      </c>
      <c r="I862" t="s">
        <v>13209</v>
      </c>
      <c r="J862" t="s">
        <v>4033</v>
      </c>
      <c r="K862" t="str">
        <f>+_xlfn.XLOOKUP(Tabell1[[#This Row],[Regnr]],Tabell13[Regnr],Tabell13[Diagnose],"")</f>
        <v/>
      </c>
      <c r="L862" t="str">
        <f>+_xlfn.XLOOKUP(Tabell1[[#This Row],[Regnr]],Tabell3[Regnr],Tabell3[DiagnoseÅr],"")</f>
        <v/>
      </c>
    </row>
    <row r="863" spans="1:12" x14ac:dyDescent="0.25">
      <c r="A863" s="2">
        <v>45528</v>
      </c>
      <c r="B863" s="3">
        <v>3.7109375</v>
      </c>
      <c r="C863" t="s">
        <v>17901</v>
      </c>
      <c r="D863" t="s">
        <v>17902</v>
      </c>
      <c r="E863" t="s">
        <v>10</v>
      </c>
      <c r="F863" t="s">
        <v>9993</v>
      </c>
      <c r="G863" t="s">
        <v>9994</v>
      </c>
      <c r="H863" t="s">
        <v>13208</v>
      </c>
      <c r="I863" t="s">
        <v>13209</v>
      </c>
      <c r="J863" t="s">
        <v>4033</v>
      </c>
      <c r="K863" t="str">
        <f>+_xlfn.XLOOKUP(Tabell1[[#This Row],[Regnr]],Tabell13[Regnr],Tabell13[Diagnose],"")</f>
        <v/>
      </c>
      <c r="L863" t="str">
        <f>+_xlfn.XLOOKUP(Tabell1[[#This Row],[Regnr]],Tabell3[Regnr],Tabell3[DiagnoseÅr],"")</f>
        <v/>
      </c>
    </row>
    <row r="864" spans="1:12" x14ac:dyDescent="0.25">
      <c r="A864" s="2">
        <v>45528</v>
      </c>
      <c r="B864" s="3">
        <v>3.7109375</v>
      </c>
      <c r="C864" t="s">
        <v>17903</v>
      </c>
      <c r="D864" t="s">
        <v>17904</v>
      </c>
      <c r="E864" t="s">
        <v>10</v>
      </c>
      <c r="F864" t="s">
        <v>9993</v>
      </c>
      <c r="G864" t="s">
        <v>9994</v>
      </c>
      <c r="H864" t="s">
        <v>13208</v>
      </c>
      <c r="I864" t="s">
        <v>13209</v>
      </c>
      <c r="J864" t="s">
        <v>4033</v>
      </c>
      <c r="K864" t="str">
        <f>+_xlfn.XLOOKUP(Tabell1[[#This Row],[Regnr]],Tabell13[Regnr],Tabell13[Diagnose],"")</f>
        <v/>
      </c>
      <c r="L864" t="str">
        <f>+_xlfn.XLOOKUP(Tabell1[[#This Row],[Regnr]],Tabell3[Regnr],Tabell3[DiagnoseÅr],"")</f>
        <v/>
      </c>
    </row>
    <row r="865" spans="1:12" x14ac:dyDescent="0.25">
      <c r="A865" s="2">
        <v>45528</v>
      </c>
      <c r="B865" s="3">
        <v>3.7109375</v>
      </c>
      <c r="C865" t="s">
        <v>17905</v>
      </c>
      <c r="D865" t="s">
        <v>17906</v>
      </c>
      <c r="E865" t="s">
        <v>26</v>
      </c>
      <c r="F865" t="s">
        <v>9993</v>
      </c>
      <c r="G865" t="s">
        <v>9994</v>
      </c>
      <c r="H865" t="s">
        <v>13208</v>
      </c>
      <c r="I865" t="s">
        <v>13209</v>
      </c>
      <c r="J865" t="s">
        <v>4033</v>
      </c>
      <c r="K865" t="str">
        <f>+_xlfn.XLOOKUP(Tabell1[[#This Row],[Regnr]],Tabell13[Regnr],Tabell13[Diagnose],"")</f>
        <v/>
      </c>
      <c r="L865" t="str">
        <f>+_xlfn.XLOOKUP(Tabell1[[#This Row],[Regnr]],Tabell3[Regnr],Tabell3[DiagnoseÅr],"")</f>
        <v/>
      </c>
    </row>
    <row r="866" spans="1:12" x14ac:dyDescent="0.25">
      <c r="A866" s="2">
        <v>45528</v>
      </c>
      <c r="B866" s="3">
        <v>3.7109375</v>
      </c>
      <c r="C866" t="s">
        <v>17907</v>
      </c>
      <c r="D866" t="s">
        <v>17908</v>
      </c>
      <c r="E866" t="s">
        <v>26</v>
      </c>
      <c r="F866" t="s">
        <v>9993</v>
      </c>
      <c r="G866" t="s">
        <v>9994</v>
      </c>
      <c r="H866" t="s">
        <v>13208</v>
      </c>
      <c r="I866" t="s">
        <v>13209</v>
      </c>
      <c r="J866" t="s">
        <v>4033</v>
      </c>
      <c r="K866" t="str">
        <f>+_xlfn.XLOOKUP(Tabell1[[#This Row],[Regnr]],Tabell13[Regnr],Tabell13[Diagnose],"")</f>
        <v/>
      </c>
      <c r="L866" t="str">
        <f>+_xlfn.XLOOKUP(Tabell1[[#This Row],[Regnr]],Tabell3[Regnr],Tabell3[DiagnoseÅr],"")</f>
        <v/>
      </c>
    </row>
    <row r="867" spans="1:12" x14ac:dyDescent="0.25">
      <c r="A867" s="2">
        <v>45528</v>
      </c>
      <c r="B867" s="3">
        <v>3.7109375</v>
      </c>
      <c r="C867" t="s">
        <v>17909</v>
      </c>
      <c r="D867" t="s">
        <v>17910</v>
      </c>
      <c r="E867" t="s">
        <v>26</v>
      </c>
      <c r="F867" t="s">
        <v>9993</v>
      </c>
      <c r="G867" t="s">
        <v>9994</v>
      </c>
      <c r="H867" t="s">
        <v>13208</v>
      </c>
      <c r="I867" t="s">
        <v>13209</v>
      </c>
      <c r="J867" t="s">
        <v>4033</v>
      </c>
      <c r="K867" t="str">
        <f>+_xlfn.XLOOKUP(Tabell1[[#This Row],[Regnr]],Tabell13[Regnr],Tabell13[Diagnose],"")</f>
        <v/>
      </c>
      <c r="L867" t="str">
        <f>+_xlfn.XLOOKUP(Tabell1[[#This Row],[Regnr]],Tabell3[Regnr],Tabell3[DiagnoseÅr],"")</f>
        <v/>
      </c>
    </row>
    <row r="868" spans="1:12" x14ac:dyDescent="0.25">
      <c r="A868" s="2">
        <v>45528</v>
      </c>
      <c r="B868" s="3">
        <v>3.7109375</v>
      </c>
      <c r="C868" t="s">
        <v>17911</v>
      </c>
      <c r="D868" t="s">
        <v>17912</v>
      </c>
      <c r="E868" t="s">
        <v>26</v>
      </c>
      <c r="F868" t="s">
        <v>9993</v>
      </c>
      <c r="G868" t="s">
        <v>9994</v>
      </c>
      <c r="H868" t="s">
        <v>13208</v>
      </c>
      <c r="I868" t="s">
        <v>13209</v>
      </c>
      <c r="J868" t="s">
        <v>4033</v>
      </c>
      <c r="K868" t="str">
        <f>+_xlfn.XLOOKUP(Tabell1[[#This Row],[Regnr]],Tabell13[Regnr],Tabell13[Diagnose],"")</f>
        <v/>
      </c>
      <c r="L868" t="str">
        <f>+_xlfn.XLOOKUP(Tabell1[[#This Row],[Regnr]],Tabell3[Regnr],Tabell3[DiagnoseÅr],"")</f>
        <v/>
      </c>
    </row>
    <row r="869" spans="1:12" x14ac:dyDescent="0.25">
      <c r="A869" s="2">
        <v>45528</v>
      </c>
      <c r="B869" s="3">
        <v>3.7109375</v>
      </c>
      <c r="C869" t="s">
        <v>17913</v>
      </c>
      <c r="D869" t="s">
        <v>17914</v>
      </c>
      <c r="E869" t="s">
        <v>26</v>
      </c>
      <c r="F869" t="s">
        <v>9993</v>
      </c>
      <c r="G869" t="s">
        <v>9994</v>
      </c>
      <c r="H869" t="s">
        <v>13208</v>
      </c>
      <c r="I869" t="s">
        <v>13209</v>
      </c>
      <c r="J869" t="s">
        <v>4033</v>
      </c>
      <c r="K869" t="str">
        <f>+_xlfn.XLOOKUP(Tabell1[[#This Row],[Regnr]],Tabell13[Regnr],Tabell13[Diagnose],"")</f>
        <v/>
      </c>
      <c r="L869" t="str">
        <f>+_xlfn.XLOOKUP(Tabell1[[#This Row],[Regnr]],Tabell3[Regnr],Tabell3[DiagnoseÅr],"")</f>
        <v/>
      </c>
    </row>
    <row r="870" spans="1:12" x14ac:dyDescent="0.25">
      <c r="A870" s="2">
        <v>45525</v>
      </c>
      <c r="B870" s="3">
        <v>0</v>
      </c>
      <c r="C870" t="s">
        <v>17889</v>
      </c>
      <c r="D870" t="s">
        <v>17890</v>
      </c>
      <c r="E870" t="s">
        <v>26</v>
      </c>
      <c r="F870" t="s">
        <v>11809</v>
      </c>
      <c r="G870" t="s">
        <v>11810</v>
      </c>
      <c r="H870" t="s">
        <v>13148</v>
      </c>
      <c r="I870" t="s">
        <v>13149</v>
      </c>
      <c r="J870" t="s">
        <v>13139</v>
      </c>
      <c r="K870" t="str">
        <f>+_xlfn.XLOOKUP(Tabell1[[#This Row],[Regnr]],Tabell13[Regnr],Tabell13[Diagnose],"")</f>
        <v>A</v>
      </c>
      <c r="L870" t="str">
        <f>+_xlfn.XLOOKUP(Tabell1[[#This Row],[Regnr]],Tabell3[Regnr],Tabell3[DiagnoseÅr],"")</f>
        <v/>
      </c>
    </row>
    <row r="871" spans="1:12" x14ac:dyDescent="0.25">
      <c r="A871" s="2">
        <v>45525</v>
      </c>
      <c r="B871" s="3">
        <v>0</v>
      </c>
      <c r="C871" t="s">
        <v>17891</v>
      </c>
      <c r="D871" t="s">
        <v>17892</v>
      </c>
      <c r="E871" t="s">
        <v>26</v>
      </c>
      <c r="F871" t="s">
        <v>11809</v>
      </c>
      <c r="G871" t="s">
        <v>11810</v>
      </c>
      <c r="H871" t="s">
        <v>13148</v>
      </c>
      <c r="I871" t="s">
        <v>13149</v>
      </c>
      <c r="J871" t="s">
        <v>13139</v>
      </c>
      <c r="K871" t="str">
        <f>+_xlfn.XLOOKUP(Tabell1[[#This Row],[Regnr]],Tabell13[Regnr],Tabell13[Diagnose],"")</f>
        <v>B</v>
      </c>
      <c r="L871" t="str">
        <f>+_xlfn.XLOOKUP(Tabell1[[#This Row],[Regnr]],Tabell3[Regnr],Tabell3[DiagnoseÅr],"")</f>
        <v/>
      </c>
    </row>
    <row r="872" spans="1:12" x14ac:dyDescent="0.25">
      <c r="A872" s="2">
        <v>45525</v>
      </c>
      <c r="B872" s="3">
        <v>0</v>
      </c>
      <c r="C872" t="s">
        <v>17893</v>
      </c>
      <c r="D872" t="s">
        <v>17894</v>
      </c>
      <c r="E872" t="s">
        <v>10</v>
      </c>
      <c r="F872" t="s">
        <v>11809</v>
      </c>
      <c r="G872" t="s">
        <v>11810</v>
      </c>
      <c r="H872" t="s">
        <v>13148</v>
      </c>
      <c r="I872" t="s">
        <v>13149</v>
      </c>
      <c r="J872" t="s">
        <v>13139</v>
      </c>
      <c r="K872" t="str">
        <f>+_xlfn.XLOOKUP(Tabell1[[#This Row],[Regnr]],Tabell13[Regnr],Tabell13[Diagnose],"")</f>
        <v/>
      </c>
      <c r="L872" t="str">
        <f>+_xlfn.XLOOKUP(Tabell1[[#This Row],[Regnr]],Tabell3[Regnr],Tabell3[DiagnoseÅr],"")</f>
        <v/>
      </c>
    </row>
    <row r="873" spans="1:12" x14ac:dyDescent="0.25">
      <c r="A873" s="2">
        <v>45525</v>
      </c>
      <c r="B873" s="3">
        <v>0</v>
      </c>
      <c r="C873" t="s">
        <v>17895</v>
      </c>
      <c r="D873" t="s">
        <v>17896</v>
      </c>
      <c r="E873" t="s">
        <v>10</v>
      </c>
      <c r="F873" t="s">
        <v>11809</v>
      </c>
      <c r="G873" t="s">
        <v>11810</v>
      </c>
      <c r="H873" t="s">
        <v>13148</v>
      </c>
      <c r="I873" t="s">
        <v>13149</v>
      </c>
      <c r="J873" t="s">
        <v>13139</v>
      </c>
      <c r="K873" t="str">
        <f>+_xlfn.XLOOKUP(Tabell1[[#This Row],[Regnr]],Tabell13[Regnr],Tabell13[Diagnose],"")</f>
        <v>A</v>
      </c>
      <c r="L873" t="str">
        <f>+_xlfn.XLOOKUP(Tabell1[[#This Row],[Regnr]],Tabell3[Regnr],Tabell3[DiagnoseÅr],"")</f>
        <v/>
      </c>
    </row>
    <row r="874" spans="1:12" x14ac:dyDescent="0.25">
      <c r="A874" s="2">
        <v>45525</v>
      </c>
      <c r="B874" s="3">
        <v>0</v>
      </c>
      <c r="C874" t="s">
        <v>17897</v>
      </c>
      <c r="D874" t="s">
        <v>17898</v>
      </c>
      <c r="E874" t="s">
        <v>10</v>
      </c>
      <c r="F874" t="s">
        <v>11809</v>
      </c>
      <c r="G874" t="s">
        <v>11810</v>
      </c>
      <c r="H874" t="s">
        <v>13148</v>
      </c>
      <c r="I874" t="s">
        <v>13149</v>
      </c>
      <c r="J874" t="s">
        <v>13139</v>
      </c>
      <c r="K874" t="str">
        <f>+_xlfn.XLOOKUP(Tabell1[[#This Row],[Regnr]],Tabell13[Regnr],Tabell13[Diagnose],"")</f>
        <v>A</v>
      </c>
      <c r="L874" t="str">
        <f>+_xlfn.XLOOKUP(Tabell1[[#This Row],[Regnr]],Tabell3[Regnr],Tabell3[DiagnoseÅr],"")</f>
        <v/>
      </c>
    </row>
    <row r="875" spans="1:12" x14ac:dyDescent="0.25">
      <c r="A875" s="2">
        <v>45520</v>
      </c>
      <c r="B875" s="3">
        <v>0</v>
      </c>
      <c r="C875" t="s">
        <v>17885</v>
      </c>
      <c r="D875" t="s">
        <v>17886</v>
      </c>
      <c r="E875" t="s">
        <v>10</v>
      </c>
      <c r="F875" t="s">
        <v>7242</v>
      </c>
      <c r="G875" t="s">
        <v>7243</v>
      </c>
      <c r="H875" t="s">
        <v>8060</v>
      </c>
      <c r="I875" t="s">
        <v>8061</v>
      </c>
      <c r="J875" t="s">
        <v>12252</v>
      </c>
      <c r="K875" t="str">
        <f>+_xlfn.XLOOKUP(Tabell1[[#This Row],[Regnr]],Tabell13[Regnr],Tabell13[Diagnose],"")</f>
        <v>A</v>
      </c>
      <c r="L875" t="str">
        <f>+_xlfn.XLOOKUP(Tabell1[[#This Row],[Regnr]],Tabell3[Regnr],Tabell3[DiagnoseÅr],"")</f>
        <v>PPM iris (2025)</v>
      </c>
    </row>
    <row r="876" spans="1:12" x14ac:dyDescent="0.25">
      <c r="A876" s="2">
        <v>45520</v>
      </c>
      <c r="B876" s="3">
        <v>0</v>
      </c>
      <c r="C876" t="s">
        <v>17887</v>
      </c>
      <c r="D876" t="s">
        <v>17888</v>
      </c>
      <c r="E876" t="s">
        <v>10</v>
      </c>
      <c r="F876" t="s">
        <v>7242</v>
      </c>
      <c r="G876" t="s">
        <v>7243</v>
      </c>
      <c r="H876" t="s">
        <v>8060</v>
      </c>
      <c r="I876" t="s">
        <v>8061</v>
      </c>
      <c r="J876" t="s">
        <v>12252</v>
      </c>
      <c r="K876" t="str">
        <f>+_xlfn.XLOOKUP(Tabell1[[#This Row],[Regnr]],Tabell13[Regnr],Tabell13[Diagnose],"")</f>
        <v>A</v>
      </c>
      <c r="L876" t="str">
        <f>+_xlfn.XLOOKUP(Tabell1[[#This Row],[Regnr]],Tabell3[Regnr],Tabell3[DiagnoseÅr],"")</f>
        <v>Intet påvist (2025)</v>
      </c>
    </row>
    <row r="877" spans="1:12" x14ac:dyDescent="0.25">
      <c r="A877" s="2">
        <v>45519</v>
      </c>
      <c r="B877" s="3">
        <v>0</v>
      </c>
      <c r="C877" t="s">
        <v>17869</v>
      </c>
      <c r="D877" t="s">
        <v>17870</v>
      </c>
      <c r="E877" t="s">
        <v>26</v>
      </c>
      <c r="F877" t="s">
        <v>12030</v>
      </c>
      <c r="G877" t="s">
        <v>12031</v>
      </c>
      <c r="H877" t="s">
        <v>11557</v>
      </c>
      <c r="I877" t="s">
        <v>11558</v>
      </c>
      <c r="J877" t="s">
        <v>7058</v>
      </c>
      <c r="K877" t="str">
        <f>+_xlfn.XLOOKUP(Tabell1[[#This Row],[Regnr]],Tabell13[Regnr],Tabell13[Diagnose],"")</f>
        <v/>
      </c>
      <c r="L877" t="str">
        <f>+_xlfn.XLOOKUP(Tabell1[[#This Row],[Regnr]],Tabell3[Regnr],Tabell3[DiagnoseÅr],"")</f>
        <v/>
      </c>
    </row>
    <row r="878" spans="1:12" x14ac:dyDescent="0.25">
      <c r="A878" s="2">
        <v>45519</v>
      </c>
      <c r="B878" s="3">
        <v>0</v>
      </c>
      <c r="C878" t="s">
        <v>17871</v>
      </c>
      <c r="D878" t="s">
        <v>17872</v>
      </c>
      <c r="E878" t="s">
        <v>26</v>
      </c>
      <c r="F878" t="s">
        <v>12030</v>
      </c>
      <c r="G878" t="s">
        <v>12031</v>
      </c>
      <c r="H878" t="s">
        <v>11557</v>
      </c>
      <c r="I878" t="s">
        <v>11558</v>
      </c>
      <c r="J878" t="s">
        <v>7058</v>
      </c>
      <c r="K878" t="str">
        <f>+_xlfn.XLOOKUP(Tabell1[[#This Row],[Regnr]],Tabell13[Regnr],Tabell13[Diagnose],"")</f>
        <v>A</v>
      </c>
      <c r="L878" t="str">
        <f>+_xlfn.XLOOKUP(Tabell1[[#This Row],[Regnr]],Tabell3[Regnr],Tabell3[DiagnoseÅr],"")</f>
        <v/>
      </c>
    </row>
    <row r="879" spans="1:12" x14ac:dyDescent="0.25">
      <c r="A879" s="2">
        <v>45519</v>
      </c>
      <c r="B879" s="3">
        <v>0</v>
      </c>
      <c r="C879" t="s">
        <v>17873</v>
      </c>
      <c r="D879" t="s">
        <v>17874</v>
      </c>
      <c r="E879" t="s">
        <v>10</v>
      </c>
      <c r="F879" t="s">
        <v>12030</v>
      </c>
      <c r="G879" t="s">
        <v>12031</v>
      </c>
      <c r="H879" t="s">
        <v>11557</v>
      </c>
      <c r="I879" t="s">
        <v>11558</v>
      </c>
      <c r="J879" t="s">
        <v>7058</v>
      </c>
      <c r="K879" t="str">
        <f>+_xlfn.XLOOKUP(Tabell1[[#This Row],[Regnr]],Tabell13[Regnr],Tabell13[Diagnose],"")</f>
        <v/>
      </c>
      <c r="L879" t="str">
        <f>+_xlfn.XLOOKUP(Tabell1[[#This Row],[Regnr]],Tabell3[Regnr],Tabell3[DiagnoseÅr],"")</f>
        <v/>
      </c>
    </row>
    <row r="880" spans="1:12" x14ac:dyDescent="0.25">
      <c r="A880" s="2">
        <v>45519</v>
      </c>
      <c r="B880" s="3">
        <v>0</v>
      </c>
      <c r="C880" t="s">
        <v>17875</v>
      </c>
      <c r="D880" t="s">
        <v>17876</v>
      </c>
      <c r="E880" t="s">
        <v>10</v>
      </c>
      <c r="F880" t="s">
        <v>12030</v>
      </c>
      <c r="G880" t="s">
        <v>12031</v>
      </c>
      <c r="H880" t="s">
        <v>11557</v>
      </c>
      <c r="I880" t="s">
        <v>11558</v>
      </c>
      <c r="J880" t="s">
        <v>7058</v>
      </c>
      <c r="K880" t="str">
        <f>+_xlfn.XLOOKUP(Tabell1[[#This Row],[Regnr]],Tabell13[Regnr],Tabell13[Diagnose],"")</f>
        <v/>
      </c>
      <c r="L880" t="str">
        <f>+_xlfn.XLOOKUP(Tabell1[[#This Row],[Regnr]],Tabell3[Regnr],Tabell3[DiagnoseÅr],"")</f>
        <v/>
      </c>
    </row>
    <row r="881" spans="1:12" x14ac:dyDescent="0.25">
      <c r="A881" s="2">
        <v>45519</v>
      </c>
      <c r="B881" s="3">
        <v>0.39215087890625</v>
      </c>
      <c r="C881" t="s">
        <v>17877</v>
      </c>
      <c r="D881" t="s">
        <v>17878</v>
      </c>
      <c r="E881" t="s">
        <v>26</v>
      </c>
      <c r="F881" t="s">
        <v>11531</v>
      </c>
      <c r="G881" t="s">
        <v>11532</v>
      </c>
      <c r="H881" t="s">
        <v>11860</v>
      </c>
      <c r="I881" t="s">
        <v>11861</v>
      </c>
      <c r="J881" t="s">
        <v>10496</v>
      </c>
      <c r="K881" t="str">
        <f>+_xlfn.XLOOKUP(Tabell1[[#This Row],[Regnr]],Tabell13[Regnr],Tabell13[Diagnose],"")</f>
        <v>A</v>
      </c>
      <c r="L881" t="str">
        <f>+_xlfn.XLOOKUP(Tabell1[[#This Row],[Regnr]],Tabell3[Regnr],Tabell3[DiagnoseÅr],"")</f>
        <v>PPM iris (2025)</v>
      </c>
    </row>
    <row r="882" spans="1:12" x14ac:dyDescent="0.25">
      <c r="A882" s="2">
        <v>45519</v>
      </c>
      <c r="B882" s="3">
        <v>0.39215087890625</v>
      </c>
      <c r="C882" t="s">
        <v>17879</v>
      </c>
      <c r="D882" t="s">
        <v>17880</v>
      </c>
      <c r="E882" t="s">
        <v>26</v>
      </c>
      <c r="F882" t="s">
        <v>11531</v>
      </c>
      <c r="G882" t="s">
        <v>11532</v>
      </c>
      <c r="H882" t="s">
        <v>11860</v>
      </c>
      <c r="I882" t="s">
        <v>11861</v>
      </c>
      <c r="J882" t="s">
        <v>10496</v>
      </c>
      <c r="K882" t="str">
        <f>+_xlfn.XLOOKUP(Tabell1[[#This Row],[Regnr]],Tabell13[Regnr],Tabell13[Diagnose],"")</f>
        <v/>
      </c>
      <c r="L882" t="str">
        <f>+_xlfn.XLOOKUP(Tabell1[[#This Row],[Regnr]],Tabell3[Regnr],Tabell3[DiagnoseÅr],"")</f>
        <v/>
      </c>
    </row>
    <row r="883" spans="1:12" x14ac:dyDescent="0.25">
      <c r="A883" s="2">
        <v>45519</v>
      </c>
      <c r="B883" s="3">
        <v>0.39215087890625</v>
      </c>
      <c r="C883" t="s">
        <v>17881</v>
      </c>
      <c r="D883" t="s">
        <v>17882</v>
      </c>
      <c r="E883" t="s">
        <v>26</v>
      </c>
      <c r="F883" t="s">
        <v>11531</v>
      </c>
      <c r="G883" t="s">
        <v>11532</v>
      </c>
      <c r="H883" t="s">
        <v>11860</v>
      </c>
      <c r="I883" t="s">
        <v>11861</v>
      </c>
      <c r="J883" t="s">
        <v>10496</v>
      </c>
      <c r="K883" t="str">
        <f>+_xlfn.XLOOKUP(Tabell1[[#This Row],[Regnr]],Tabell13[Regnr],Tabell13[Diagnose],"")</f>
        <v>A</v>
      </c>
      <c r="L883" t="str">
        <f>+_xlfn.XLOOKUP(Tabell1[[#This Row],[Regnr]],Tabell3[Regnr],Tabell3[DiagnoseÅr],"")</f>
        <v>Intet påvist (2025)</v>
      </c>
    </row>
    <row r="884" spans="1:12" x14ac:dyDescent="0.25">
      <c r="A884" s="2">
        <v>45519</v>
      </c>
      <c r="B884" s="3">
        <v>0.39215087890625</v>
      </c>
      <c r="C884" t="s">
        <v>17883</v>
      </c>
      <c r="D884" t="s">
        <v>17884</v>
      </c>
      <c r="E884" t="s">
        <v>26</v>
      </c>
      <c r="F884" t="s">
        <v>11531</v>
      </c>
      <c r="G884" t="s">
        <v>11532</v>
      </c>
      <c r="H884" t="s">
        <v>11860</v>
      </c>
      <c r="I884" t="s">
        <v>11861</v>
      </c>
      <c r="J884" t="s">
        <v>10496</v>
      </c>
      <c r="K884" t="str">
        <f>+_xlfn.XLOOKUP(Tabell1[[#This Row],[Regnr]],Tabell13[Regnr],Tabell13[Diagnose],"")</f>
        <v/>
      </c>
      <c r="L884" t="str">
        <f>+_xlfn.XLOOKUP(Tabell1[[#This Row],[Regnr]],Tabell3[Regnr],Tabell3[DiagnoseÅr],"")</f>
        <v/>
      </c>
    </row>
    <row r="885" spans="1:12" x14ac:dyDescent="0.25">
      <c r="A885" s="2">
        <v>45515</v>
      </c>
      <c r="B885" s="3">
        <v>0</v>
      </c>
      <c r="C885" t="s">
        <v>17858</v>
      </c>
      <c r="D885" t="s">
        <v>17859</v>
      </c>
      <c r="E885" t="s">
        <v>26</v>
      </c>
      <c r="F885" t="s">
        <v>17860</v>
      </c>
      <c r="G885" t="s">
        <v>17861</v>
      </c>
      <c r="H885" t="s">
        <v>12145</v>
      </c>
      <c r="I885" t="s">
        <v>12146</v>
      </c>
      <c r="J885" t="s">
        <v>17862</v>
      </c>
      <c r="K885" t="str">
        <f>+_xlfn.XLOOKUP(Tabell1[[#This Row],[Regnr]],Tabell13[Regnr],Tabell13[Diagnose],"")</f>
        <v/>
      </c>
      <c r="L885" t="str">
        <f>+_xlfn.XLOOKUP(Tabell1[[#This Row],[Regnr]],Tabell3[Regnr],Tabell3[DiagnoseÅr],"")</f>
        <v/>
      </c>
    </row>
    <row r="886" spans="1:12" x14ac:dyDescent="0.25">
      <c r="A886" s="2">
        <v>45515</v>
      </c>
      <c r="B886" s="3">
        <v>0</v>
      </c>
      <c r="C886" t="s">
        <v>17863</v>
      </c>
      <c r="D886" t="s">
        <v>17864</v>
      </c>
      <c r="E886" t="s">
        <v>26</v>
      </c>
      <c r="F886" t="s">
        <v>17860</v>
      </c>
      <c r="G886" t="s">
        <v>17861</v>
      </c>
      <c r="H886" t="s">
        <v>12145</v>
      </c>
      <c r="I886" t="s">
        <v>12146</v>
      </c>
      <c r="J886" t="s">
        <v>17862</v>
      </c>
      <c r="K886" t="str">
        <f>+_xlfn.XLOOKUP(Tabell1[[#This Row],[Regnr]],Tabell13[Regnr],Tabell13[Diagnose],"")</f>
        <v/>
      </c>
      <c r="L886" t="str">
        <f>+_xlfn.XLOOKUP(Tabell1[[#This Row],[Regnr]],Tabell3[Regnr],Tabell3[DiagnoseÅr],"")</f>
        <v/>
      </c>
    </row>
    <row r="887" spans="1:12" x14ac:dyDescent="0.25">
      <c r="A887" s="2">
        <v>45515</v>
      </c>
      <c r="B887" s="3">
        <v>0</v>
      </c>
      <c r="C887" t="s">
        <v>17865</v>
      </c>
      <c r="D887" t="s">
        <v>17866</v>
      </c>
      <c r="E887" t="s">
        <v>26</v>
      </c>
      <c r="F887" t="s">
        <v>17860</v>
      </c>
      <c r="G887" t="s">
        <v>17861</v>
      </c>
      <c r="H887" t="s">
        <v>12145</v>
      </c>
      <c r="I887" t="s">
        <v>12146</v>
      </c>
      <c r="J887" t="s">
        <v>17862</v>
      </c>
      <c r="K887" t="str">
        <f>+_xlfn.XLOOKUP(Tabell1[[#This Row],[Regnr]],Tabell13[Regnr],Tabell13[Diagnose],"")</f>
        <v/>
      </c>
      <c r="L887" t="str">
        <f>+_xlfn.XLOOKUP(Tabell1[[#This Row],[Regnr]],Tabell3[Regnr],Tabell3[DiagnoseÅr],"")</f>
        <v/>
      </c>
    </row>
    <row r="888" spans="1:12" x14ac:dyDescent="0.25">
      <c r="A888" s="2">
        <v>45515</v>
      </c>
      <c r="B888" s="3">
        <v>0</v>
      </c>
      <c r="C888" t="s">
        <v>17867</v>
      </c>
      <c r="D888" t="s">
        <v>17868</v>
      </c>
      <c r="E888" t="s">
        <v>26</v>
      </c>
      <c r="F888" t="s">
        <v>17860</v>
      </c>
      <c r="G888" t="s">
        <v>17861</v>
      </c>
      <c r="H888" t="s">
        <v>12145</v>
      </c>
      <c r="I888" t="s">
        <v>12146</v>
      </c>
      <c r="J888" t="s">
        <v>17862</v>
      </c>
      <c r="K888" t="str">
        <f>+_xlfn.XLOOKUP(Tabell1[[#This Row],[Regnr]],Tabell13[Regnr],Tabell13[Diagnose],"")</f>
        <v/>
      </c>
      <c r="L888" t="str">
        <f>+_xlfn.XLOOKUP(Tabell1[[#This Row],[Regnr]],Tabell3[Regnr],Tabell3[DiagnoseÅr],"")</f>
        <v/>
      </c>
    </row>
    <row r="889" spans="1:12" x14ac:dyDescent="0.25">
      <c r="A889" s="2">
        <v>45514</v>
      </c>
      <c r="C889" t="s">
        <v>17853</v>
      </c>
      <c r="D889" t="s">
        <v>17854</v>
      </c>
      <c r="E889" t="s">
        <v>26</v>
      </c>
      <c r="F889" t="s">
        <v>17855</v>
      </c>
      <c r="G889" t="s">
        <v>17856</v>
      </c>
      <c r="H889" t="s">
        <v>17857</v>
      </c>
      <c r="I889" t="s">
        <v>6290</v>
      </c>
      <c r="J889" t="s">
        <v>17307</v>
      </c>
      <c r="K889" t="str">
        <f>+_xlfn.XLOOKUP(Tabell1[[#This Row],[Regnr]],Tabell13[Regnr],Tabell13[Diagnose],"")</f>
        <v/>
      </c>
      <c r="L889" t="str">
        <f>+_xlfn.XLOOKUP(Tabell1[[#This Row],[Regnr]],Tabell3[Regnr],Tabell3[DiagnoseÅr],"")</f>
        <v/>
      </c>
    </row>
    <row r="890" spans="1:12" x14ac:dyDescent="0.25">
      <c r="A890" s="2">
        <v>45507</v>
      </c>
      <c r="B890" s="3">
        <v>0</v>
      </c>
      <c r="C890" t="s">
        <v>17843</v>
      </c>
      <c r="D890" t="s">
        <v>17844</v>
      </c>
      <c r="E890" t="s">
        <v>26</v>
      </c>
      <c r="F890" t="s">
        <v>14905</v>
      </c>
      <c r="G890" t="s">
        <v>14906</v>
      </c>
      <c r="H890" t="s">
        <v>12889</v>
      </c>
      <c r="I890" t="s">
        <v>12890</v>
      </c>
      <c r="J890" t="s">
        <v>4100</v>
      </c>
      <c r="K890" t="str">
        <f>+_xlfn.XLOOKUP(Tabell1[[#This Row],[Regnr]],Tabell13[Regnr],Tabell13[Diagnose],"")</f>
        <v>C</v>
      </c>
      <c r="L890" t="str">
        <f>+_xlfn.XLOOKUP(Tabell1[[#This Row],[Regnr]],Tabell3[Regnr],Tabell3[DiagnoseÅr],"")</f>
        <v/>
      </c>
    </row>
    <row r="891" spans="1:12" x14ac:dyDescent="0.25">
      <c r="A891" s="2">
        <v>45507</v>
      </c>
      <c r="B891" s="3">
        <v>0</v>
      </c>
      <c r="C891" t="s">
        <v>17845</v>
      </c>
      <c r="D891" t="s">
        <v>17846</v>
      </c>
      <c r="E891" t="s">
        <v>26</v>
      </c>
      <c r="F891" t="s">
        <v>14905</v>
      </c>
      <c r="G891" t="s">
        <v>14906</v>
      </c>
      <c r="H891" t="s">
        <v>12889</v>
      </c>
      <c r="I891" t="s">
        <v>12890</v>
      </c>
      <c r="J891" t="s">
        <v>4100</v>
      </c>
      <c r="K891" t="str">
        <f>+_xlfn.XLOOKUP(Tabell1[[#This Row],[Regnr]],Tabell13[Regnr],Tabell13[Diagnose],"")</f>
        <v/>
      </c>
      <c r="L891" t="str">
        <f>+_xlfn.XLOOKUP(Tabell1[[#This Row],[Regnr]],Tabell3[Regnr],Tabell3[DiagnoseÅr],"")</f>
        <v/>
      </c>
    </row>
    <row r="892" spans="1:12" x14ac:dyDescent="0.25">
      <c r="A892" s="2">
        <v>45507</v>
      </c>
      <c r="B892" s="3">
        <v>0</v>
      </c>
      <c r="C892" t="s">
        <v>17847</v>
      </c>
      <c r="D892" t="s">
        <v>17848</v>
      </c>
      <c r="E892" t="s">
        <v>10</v>
      </c>
      <c r="F892" t="s">
        <v>14905</v>
      </c>
      <c r="G892" t="s">
        <v>14906</v>
      </c>
      <c r="H892" t="s">
        <v>12889</v>
      </c>
      <c r="I892" t="s">
        <v>12890</v>
      </c>
      <c r="J892" t="s">
        <v>4100</v>
      </c>
      <c r="K892" t="str">
        <f>+_xlfn.XLOOKUP(Tabell1[[#This Row],[Regnr]],Tabell13[Regnr],Tabell13[Diagnose],"")</f>
        <v/>
      </c>
      <c r="L892" t="str">
        <f>+_xlfn.XLOOKUP(Tabell1[[#This Row],[Regnr]],Tabell3[Regnr],Tabell3[DiagnoseÅr],"")</f>
        <v/>
      </c>
    </row>
    <row r="893" spans="1:12" x14ac:dyDescent="0.25">
      <c r="A893" s="2">
        <v>45507</v>
      </c>
      <c r="B893" s="3">
        <v>0</v>
      </c>
      <c r="C893" t="s">
        <v>17849</v>
      </c>
      <c r="D893" t="s">
        <v>17850</v>
      </c>
      <c r="E893" t="s">
        <v>10</v>
      </c>
      <c r="F893" t="s">
        <v>14905</v>
      </c>
      <c r="G893" t="s">
        <v>14906</v>
      </c>
      <c r="H893" t="s">
        <v>12889</v>
      </c>
      <c r="I893" t="s">
        <v>12890</v>
      </c>
      <c r="J893" t="s">
        <v>4100</v>
      </c>
      <c r="K893" t="str">
        <f>+_xlfn.XLOOKUP(Tabell1[[#This Row],[Regnr]],Tabell13[Regnr],Tabell13[Diagnose],"")</f>
        <v/>
      </c>
      <c r="L893" t="str">
        <f>+_xlfn.XLOOKUP(Tabell1[[#This Row],[Regnr]],Tabell3[Regnr],Tabell3[DiagnoseÅr],"")</f>
        <v/>
      </c>
    </row>
    <row r="894" spans="1:12" x14ac:dyDescent="0.25">
      <c r="A894" s="2">
        <v>45507</v>
      </c>
      <c r="B894" s="3">
        <v>0</v>
      </c>
      <c r="C894" t="s">
        <v>17851</v>
      </c>
      <c r="D894" t="s">
        <v>17852</v>
      </c>
      <c r="E894" t="s">
        <v>10</v>
      </c>
      <c r="F894" t="s">
        <v>14905</v>
      </c>
      <c r="G894" t="s">
        <v>14906</v>
      </c>
      <c r="H894" t="s">
        <v>12889</v>
      </c>
      <c r="I894" t="s">
        <v>12890</v>
      </c>
      <c r="J894" t="s">
        <v>4100</v>
      </c>
      <c r="K894" t="str">
        <f>+_xlfn.XLOOKUP(Tabell1[[#This Row],[Regnr]],Tabell13[Regnr],Tabell13[Diagnose],"")</f>
        <v/>
      </c>
      <c r="L894" t="str">
        <f>+_xlfn.XLOOKUP(Tabell1[[#This Row],[Regnr]],Tabell3[Regnr],Tabell3[DiagnoseÅr],"")</f>
        <v/>
      </c>
    </row>
    <row r="895" spans="1:12" x14ac:dyDescent="0.25">
      <c r="A895" s="2">
        <v>45503</v>
      </c>
      <c r="B895" s="3">
        <v>0</v>
      </c>
      <c r="C895" t="s">
        <v>17829</v>
      </c>
      <c r="D895" t="s">
        <v>17830</v>
      </c>
      <c r="E895" t="s">
        <v>26</v>
      </c>
      <c r="F895" t="s">
        <v>13450</v>
      </c>
      <c r="G895" t="s">
        <v>13451</v>
      </c>
      <c r="H895" t="s">
        <v>13048</v>
      </c>
      <c r="I895" t="s">
        <v>13049</v>
      </c>
      <c r="J895" t="s">
        <v>10339</v>
      </c>
      <c r="K895" t="str">
        <f>+_xlfn.XLOOKUP(Tabell1[[#This Row],[Regnr]],Tabell13[Regnr],Tabell13[Diagnose],"")</f>
        <v>C</v>
      </c>
      <c r="L895" t="str">
        <f>+_xlfn.XLOOKUP(Tabell1[[#This Row],[Regnr]],Tabell3[Regnr],Tabell3[DiagnoseÅr],"")</f>
        <v/>
      </c>
    </row>
    <row r="896" spans="1:12" x14ac:dyDescent="0.25">
      <c r="A896" s="2">
        <v>45503</v>
      </c>
      <c r="B896" s="3">
        <v>0</v>
      </c>
      <c r="C896" t="s">
        <v>17831</v>
      </c>
      <c r="D896" t="s">
        <v>17832</v>
      </c>
      <c r="E896" t="s">
        <v>26</v>
      </c>
      <c r="F896" t="s">
        <v>13450</v>
      </c>
      <c r="G896" t="s">
        <v>13451</v>
      </c>
      <c r="H896" t="s">
        <v>13048</v>
      </c>
      <c r="I896" t="s">
        <v>13049</v>
      </c>
      <c r="J896" t="s">
        <v>10339</v>
      </c>
      <c r="K896" t="str">
        <f>+_xlfn.XLOOKUP(Tabell1[[#This Row],[Regnr]],Tabell13[Regnr],Tabell13[Diagnose],"")</f>
        <v/>
      </c>
      <c r="L896" t="str">
        <f>+_xlfn.XLOOKUP(Tabell1[[#This Row],[Regnr]],Tabell3[Regnr],Tabell3[DiagnoseÅr],"")</f>
        <v/>
      </c>
    </row>
    <row r="897" spans="1:12" x14ac:dyDescent="0.25">
      <c r="A897" s="2">
        <v>45503</v>
      </c>
      <c r="B897" s="3">
        <v>0</v>
      </c>
      <c r="C897" t="s">
        <v>17833</v>
      </c>
      <c r="D897" t="s">
        <v>17834</v>
      </c>
      <c r="E897" t="s">
        <v>10</v>
      </c>
      <c r="F897" t="s">
        <v>13450</v>
      </c>
      <c r="G897" t="s">
        <v>13451</v>
      </c>
      <c r="H897" t="s">
        <v>13048</v>
      </c>
      <c r="I897" t="s">
        <v>13049</v>
      </c>
      <c r="J897" t="s">
        <v>10339</v>
      </c>
      <c r="K897" t="str">
        <f>+_xlfn.XLOOKUP(Tabell1[[#This Row],[Regnr]],Tabell13[Regnr],Tabell13[Diagnose],"")</f>
        <v/>
      </c>
      <c r="L897" t="str">
        <f>+_xlfn.XLOOKUP(Tabell1[[#This Row],[Regnr]],Tabell3[Regnr],Tabell3[DiagnoseÅr],"")</f>
        <v/>
      </c>
    </row>
    <row r="898" spans="1:12" x14ac:dyDescent="0.25">
      <c r="A898" s="2">
        <v>45503</v>
      </c>
      <c r="B898" s="3">
        <v>0</v>
      </c>
      <c r="C898" t="s">
        <v>17835</v>
      </c>
      <c r="D898" t="s">
        <v>17836</v>
      </c>
      <c r="E898" t="s">
        <v>10</v>
      </c>
      <c r="F898" t="s">
        <v>13450</v>
      </c>
      <c r="G898" t="s">
        <v>13451</v>
      </c>
      <c r="H898" t="s">
        <v>13048</v>
      </c>
      <c r="I898" t="s">
        <v>13049</v>
      </c>
      <c r="J898" t="s">
        <v>10339</v>
      </c>
      <c r="K898" t="str">
        <f>+_xlfn.XLOOKUP(Tabell1[[#This Row],[Regnr]],Tabell13[Regnr],Tabell13[Diagnose],"")</f>
        <v/>
      </c>
      <c r="L898" t="str">
        <f>+_xlfn.XLOOKUP(Tabell1[[#This Row],[Regnr]],Tabell3[Regnr],Tabell3[DiagnoseÅr],"")</f>
        <v/>
      </c>
    </row>
    <row r="899" spans="1:12" x14ac:dyDescent="0.25">
      <c r="A899" s="2">
        <v>45503</v>
      </c>
      <c r="B899" s="3">
        <v>0</v>
      </c>
      <c r="C899" t="s">
        <v>17837</v>
      </c>
      <c r="D899" t="s">
        <v>17838</v>
      </c>
      <c r="E899" t="s">
        <v>10</v>
      </c>
      <c r="F899" t="s">
        <v>13450</v>
      </c>
      <c r="G899" t="s">
        <v>13451</v>
      </c>
      <c r="H899" t="s">
        <v>13048</v>
      </c>
      <c r="I899" t="s">
        <v>13049</v>
      </c>
      <c r="J899" t="s">
        <v>10339</v>
      </c>
      <c r="K899" t="str">
        <f>+_xlfn.XLOOKUP(Tabell1[[#This Row],[Regnr]],Tabell13[Regnr],Tabell13[Diagnose],"")</f>
        <v/>
      </c>
      <c r="L899" t="str">
        <f>+_xlfn.XLOOKUP(Tabell1[[#This Row],[Regnr]],Tabell3[Regnr],Tabell3[DiagnoseÅr],"")</f>
        <v/>
      </c>
    </row>
    <row r="900" spans="1:12" x14ac:dyDescent="0.25">
      <c r="A900" s="2">
        <v>45503</v>
      </c>
      <c r="B900" s="3">
        <v>0</v>
      </c>
      <c r="C900" t="s">
        <v>17839</v>
      </c>
      <c r="D900" t="s">
        <v>17840</v>
      </c>
      <c r="E900" t="s">
        <v>10</v>
      </c>
      <c r="F900" t="s">
        <v>13450</v>
      </c>
      <c r="G900" t="s">
        <v>13451</v>
      </c>
      <c r="H900" t="s">
        <v>13048</v>
      </c>
      <c r="I900" t="s">
        <v>13049</v>
      </c>
      <c r="J900" t="s">
        <v>10339</v>
      </c>
      <c r="K900" t="str">
        <f>+_xlfn.XLOOKUP(Tabell1[[#This Row],[Regnr]],Tabell13[Regnr],Tabell13[Diagnose],"")</f>
        <v/>
      </c>
      <c r="L900" t="str">
        <f>+_xlfn.XLOOKUP(Tabell1[[#This Row],[Regnr]],Tabell3[Regnr],Tabell3[DiagnoseÅr],"")</f>
        <v/>
      </c>
    </row>
    <row r="901" spans="1:12" x14ac:dyDescent="0.25">
      <c r="A901" s="2">
        <v>45503</v>
      </c>
      <c r="B901" s="3">
        <v>0</v>
      </c>
      <c r="C901" t="s">
        <v>17841</v>
      </c>
      <c r="D901" t="s">
        <v>17842</v>
      </c>
      <c r="E901" t="s">
        <v>10</v>
      </c>
      <c r="F901" t="s">
        <v>13450</v>
      </c>
      <c r="G901" t="s">
        <v>13451</v>
      </c>
      <c r="H901" t="s">
        <v>13048</v>
      </c>
      <c r="I901" t="s">
        <v>13049</v>
      </c>
      <c r="J901" t="s">
        <v>10339</v>
      </c>
      <c r="K901" t="str">
        <f>+_xlfn.XLOOKUP(Tabell1[[#This Row],[Regnr]],Tabell13[Regnr],Tabell13[Diagnose],"")</f>
        <v/>
      </c>
      <c r="L901" t="str">
        <f>+_xlfn.XLOOKUP(Tabell1[[#This Row],[Regnr]],Tabell3[Regnr],Tabell3[DiagnoseÅr],"")</f>
        <v/>
      </c>
    </row>
    <row r="902" spans="1:12" x14ac:dyDescent="0.25">
      <c r="A902" s="2">
        <v>45502</v>
      </c>
      <c r="B902" s="3">
        <v>1.3671875</v>
      </c>
      <c r="C902" t="s">
        <v>17807</v>
      </c>
      <c r="D902" t="s">
        <v>17808</v>
      </c>
      <c r="E902" t="s">
        <v>10</v>
      </c>
      <c r="F902" t="s">
        <v>12247</v>
      </c>
      <c r="G902" t="s">
        <v>12248</v>
      </c>
      <c r="H902" t="s">
        <v>12417</v>
      </c>
      <c r="I902" t="s">
        <v>12418</v>
      </c>
      <c r="J902" t="s">
        <v>12252</v>
      </c>
      <c r="K902" t="str">
        <f>+_xlfn.XLOOKUP(Tabell1[[#This Row],[Regnr]],Tabell13[Regnr],Tabell13[Diagnose],"")</f>
        <v>B</v>
      </c>
      <c r="L902" t="str">
        <f>+_xlfn.XLOOKUP(Tabell1[[#This Row],[Regnr]],Tabell3[Regnr],Tabell3[DiagnoseÅr],"")</f>
        <v>Intet påvist (2025)</v>
      </c>
    </row>
    <row r="903" spans="1:12" x14ac:dyDescent="0.25">
      <c r="A903" s="2">
        <v>45502</v>
      </c>
      <c r="B903" s="3">
        <v>1.3671875</v>
      </c>
      <c r="C903" t="s">
        <v>17809</v>
      </c>
      <c r="D903" t="s">
        <v>17810</v>
      </c>
      <c r="E903" t="s">
        <v>10</v>
      </c>
      <c r="F903" t="s">
        <v>12247</v>
      </c>
      <c r="G903" t="s">
        <v>12248</v>
      </c>
      <c r="H903" t="s">
        <v>12417</v>
      </c>
      <c r="I903" t="s">
        <v>12418</v>
      </c>
      <c r="J903" t="s">
        <v>12252</v>
      </c>
      <c r="K903" t="str">
        <f>+_xlfn.XLOOKUP(Tabell1[[#This Row],[Regnr]],Tabell13[Regnr],Tabell13[Diagnose],"")</f>
        <v>B</v>
      </c>
      <c r="L903" t="str">
        <f>+_xlfn.XLOOKUP(Tabell1[[#This Row],[Regnr]],Tabell3[Regnr],Tabell3[DiagnoseÅr],"")</f>
        <v/>
      </c>
    </row>
    <row r="904" spans="1:12" x14ac:dyDescent="0.25">
      <c r="A904" s="2">
        <v>45502</v>
      </c>
      <c r="B904" s="3">
        <v>1.3671875</v>
      </c>
      <c r="C904" t="s">
        <v>17811</v>
      </c>
      <c r="D904" t="s">
        <v>17812</v>
      </c>
      <c r="E904" t="s">
        <v>10</v>
      </c>
      <c r="F904" t="s">
        <v>12247</v>
      </c>
      <c r="G904" t="s">
        <v>12248</v>
      </c>
      <c r="H904" t="s">
        <v>12417</v>
      </c>
      <c r="I904" t="s">
        <v>12418</v>
      </c>
      <c r="J904" t="s">
        <v>12252</v>
      </c>
      <c r="K904" t="str">
        <f>+_xlfn.XLOOKUP(Tabell1[[#This Row],[Regnr]],Tabell13[Regnr],Tabell13[Diagnose],"")</f>
        <v/>
      </c>
      <c r="L904" t="str">
        <f>+_xlfn.XLOOKUP(Tabell1[[#This Row],[Regnr]],Tabell3[Regnr],Tabell3[DiagnoseÅr],"")</f>
        <v/>
      </c>
    </row>
    <row r="905" spans="1:12" x14ac:dyDescent="0.25">
      <c r="A905" s="2">
        <v>45502</v>
      </c>
      <c r="B905" s="3">
        <v>1.3671875</v>
      </c>
      <c r="C905" t="s">
        <v>17813</v>
      </c>
      <c r="D905" t="s">
        <v>17814</v>
      </c>
      <c r="E905" t="s">
        <v>26</v>
      </c>
      <c r="F905" t="s">
        <v>12247</v>
      </c>
      <c r="G905" t="s">
        <v>12248</v>
      </c>
      <c r="H905" t="s">
        <v>12417</v>
      </c>
      <c r="I905" t="s">
        <v>12418</v>
      </c>
      <c r="J905" t="s">
        <v>12252</v>
      </c>
      <c r="K905" t="str">
        <f>+_xlfn.XLOOKUP(Tabell1[[#This Row],[Regnr]],Tabell13[Regnr],Tabell13[Diagnose],"")</f>
        <v>D</v>
      </c>
      <c r="L905" t="str">
        <f>+_xlfn.XLOOKUP(Tabell1[[#This Row],[Regnr]],Tabell3[Regnr],Tabell3[DiagnoseÅr],"")</f>
        <v/>
      </c>
    </row>
    <row r="906" spans="1:12" x14ac:dyDescent="0.25">
      <c r="A906" s="2">
        <v>45502</v>
      </c>
      <c r="B906" s="3">
        <v>0.78125</v>
      </c>
      <c r="C906" t="s">
        <v>17815</v>
      </c>
      <c r="D906" t="s">
        <v>17816</v>
      </c>
      <c r="E906" t="s">
        <v>10</v>
      </c>
      <c r="F906" t="s">
        <v>14025</v>
      </c>
      <c r="G906" t="s">
        <v>14026</v>
      </c>
      <c r="H906" t="s">
        <v>11067</v>
      </c>
      <c r="I906" t="s">
        <v>11068</v>
      </c>
      <c r="J906" t="s">
        <v>6696</v>
      </c>
      <c r="K906" t="str">
        <f>+_xlfn.XLOOKUP(Tabell1[[#This Row],[Regnr]],Tabell13[Regnr],Tabell13[Diagnose],"")</f>
        <v>C</v>
      </c>
      <c r="L906" t="str">
        <f>+_xlfn.XLOOKUP(Tabell1[[#This Row],[Regnr]],Tabell3[Regnr],Tabell3[DiagnoseÅr],"")</f>
        <v/>
      </c>
    </row>
    <row r="907" spans="1:12" x14ac:dyDescent="0.25">
      <c r="A907" s="2">
        <v>45502</v>
      </c>
      <c r="B907" s="3">
        <v>0.78125</v>
      </c>
      <c r="C907" t="s">
        <v>17817</v>
      </c>
      <c r="D907" t="s">
        <v>17818</v>
      </c>
      <c r="E907" t="s">
        <v>10</v>
      </c>
      <c r="F907" t="s">
        <v>14025</v>
      </c>
      <c r="G907" t="s">
        <v>14026</v>
      </c>
      <c r="H907" t="s">
        <v>11067</v>
      </c>
      <c r="I907" t="s">
        <v>11068</v>
      </c>
      <c r="J907" t="s">
        <v>6696</v>
      </c>
      <c r="K907" t="str">
        <f>+_xlfn.XLOOKUP(Tabell1[[#This Row],[Regnr]],Tabell13[Regnr],Tabell13[Diagnose],"")</f>
        <v/>
      </c>
      <c r="L907" t="str">
        <f>+_xlfn.XLOOKUP(Tabell1[[#This Row],[Regnr]],Tabell3[Regnr],Tabell3[DiagnoseÅr],"")</f>
        <v/>
      </c>
    </row>
    <row r="908" spans="1:12" x14ac:dyDescent="0.25">
      <c r="A908" s="2">
        <v>45502</v>
      </c>
      <c r="B908" s="3">
        <v>0.78125</v>
      </c>
      <c r="C908" t="s">
        <v>17819</v>
      </c>
      <c r="D908" t="s">
        <v>17820</v>
      </c>
      <c r="E908" t="s">
        <v>26</v>
      </c>
      <c r="F908" t="s">
        <v>14025</v>
      </c>
      <c r="G908" t="s">
        <v>14026</v>
      </c>
      <c r="H908" t="s">
        <v>11067</v>
      </c>
      <c r="I908" t="s">
        <v>11068</v>
      </c>
      <c r="J908" t="s">
        <v>6696</v>
      </c>
      <c r="K908" t="str">
        <f>+_xlfn.XLOOKUP(Tabell1[[#This Row],[Regnr]],Tabell13[Regnr],Tabell13[Diagnose],"")</f>
        <v>C</v>
      </c>
      <c r="L908" t="str">
        <f>+_xlfn.XLOOKUP(Tabell1[[#This Row],[Regnr]],Tabell3[Regnr],Tabell3[DiagnoseÅr],"")</f>
        <v>Intet påvist (2025)</v>
      </c>
    </row>
    <row r="909" spans="1:12" x14ac:dyDescent="0.25">
      <c r="A909" s="2">
        <v>45502</v>
      </c>
      <c r="B909" s="3">
        <v>0.78125</v>
      </c>
      <c r="C909" t="s">
        <v>17821</v>
      </c>
      <c r="D909" t="s">
        <v>17822</v>
      </c>
      <c r="E909" t="s">
        <v>26</v>
      </c>
      <c r="F909" t="s">
        <v>14025</v>
      </c>
      <c r="G909" t="s">
        <v>14026</v>
      </c>
      <c r="H909" t="s">
        <v>11067</v>
      </c>
      <c r="I909" t="s">
        <v>11068</v>
      </c>
      <c r="J909" t="s">
        <v>6696</v>
      </c>
      <c r="K909" t="str">
        <f>+_xlfn.XLOOKUP(Tabell1[[#This Row],[Regnr]],Tabell13[Regnr],Tabell13[Diagnose],"")</f>
        <v/>
      </c>
      <c r="L909" t="str">
        <f>+_xlfn.XLOOKUP(Tabell1[[#This Row],[Regnr]],Tabell3[Regnr],Tabell3[DiagnoseÅr],"")</f>
        <v>Intet påvist (2025)</v>
      </c>
    </row>
    <row r="910" spans="1:12" x14ac:dyDescent="0.25">
      <c r="A910" s="2">
        <v>45502</v>
      </c>
      <c r="B910" s="3">
        <v>0.78125</v>
      </c>
      <c r="C910" t="s">
        <v>17823</v>
      </c>
      <c r="D910" t="s">
        <v>17824</v>
      </c>
      <c r="E910" t="s">
        <v>26</v>
      </c>
      <c r="F910" t="s">
        <v>14025</v>
      </c>
      <c r="G910" t="s">
        <v>14026</v>
      </c>
      <c r="H910" t="s">
        <v>11067</v>
      </c>
      <c r="I910" t="s">
        <v>11068</v>
      </c>
      <c r="J910" t="s">
        <v>6696</v>
      </c>
      <c r="K910" t="str">
        <f>+_xlfn.XLOOKUP(Tabell1[[#This Row],[Regnr]],Tabell13[Regnr],Tabell13[Diagnose],"")</f>
        <v>C</v>
      </c>
      <c r="L910" t="str">
        <f>+_xlfn.XLOOKUP(Tabell1[[#This Row],[Regnr]],Tabell3[Regnr],Tabell3[DiagnoseÅr],"")</f>
        <v>Intet påvist (2026)</v>
      </c>
    </row>
    <row r="911" spans="1:12" x14ac:dyDescent="0.25">
      <c r="A911" s="2">
        <v>45502</v>
      </c>
      <c r="B911" s="3">
        <v>0.78125</v>
      </c>
      <c r="C911" t="s">
        <v>17825</v>
      </c>
      <c r="D911" t="s">
        <v>17826</v>
      </c>
      <c r="E911" t="s">
        <v>26</v>
      </c>
      <c r="F911" t="s">
        <v>14025</v>
      </c>
      <c r="G911" t="s">
        <v>14026</v>
      </c>
      <c r="H911" t="s">
        <v>11067</v>
      </c>
      <c r="I911" t="s">
        <v>11068</v>
      </c>
      <c r="J911" t="s">
        <v>6696</v>
      </c>
      <c r="K911" t="str">
        <f>+_xlfn.XLOOKUP(Tabell1[[#This Row],[Regnr]],Tabell13[Regnr],Tabell13[Diagnose],"")</f>
        <v>B</v>
      </c>
      <c r="L911" t="str">
        <f>+_xlfn.XLOOKUP(Tabell1[[#This Row],[Regnr]],Tabell3[Regnr],Tabell3[DiagnoseÅr],"")</f>
        <v>Intet påvist (2025)</v>
      </c>
    </row>
    <row r="912" spans="1:12" x14ac:dyDescent="0.25">
      <c r="A912" s="2">
        <v>45502</v>
      </c>
      <c r="B912" s="3">
        <v>0.78125</v>
      </c>
      <c r="C912" t="s">
        <v>17827</v>
      </c>
      <c r="D912" t="s">
        <v>17828</v>
      </c>
      <c r="E912" t="s">
        <v>26</v>
      </c>
      <c r="F912" t="s">
        <v>14025</v>
      </c>
      <c r="G912" t="s">
        <v>14026</v>
      </c>
      <c r="H912" t="s">
        <v>11067</v>
      </c>
      <c r="I912" t="s">
        <v>11068</v>
      </c>
      <c r="J912" t="s">
        <v>6696</v>
      </c>
      <c r="K912" t="str">
        <f>+_xlfn.XLOOKUP(Tabell1[[#This Row],[Regnr]],Tabell13[Regnr],Tabell13[Diagnose],"")</f>
        <v>C</v>
      </c>
      <c r="L912" t="str">
        <f>+_xlfn.XLOOKUP(Tabell1[[#This Row],[Regnr]],Tabell3[Regnr],Tabell3[DiagnoseÅr],"")</f>
        <v>Intet påvist (2025)</v>
      </c>
    </row>
    <row r="913" spans="1:12" x14ac:dyDescent="0.25">
      <c r="A913" s="2">
        <v>45499</v>
      </c>
      <c r="B913" s="3">
        <v>0.390625</v>
      </c>
      <c r="C913" t="s">
        <v>17793</v>
      </c>
      <c r="D913" t="s">
        <v>17794</v>
      </c>
      <c r="E913" t="s">
        <v>26</v>
      </c>
      <c r="F913" t="s">
        <v>8692</v>
      </c>
      <c r="G913" t="s">
        <v>8693</v>
      </c>
      <c r="H913" t="s">
        <v>13314</v>
      </c>
      <c r="I913" t="s">
        <v>13315</v>
      </c>
      <c r="J913" t="s">
        <v>11144</v>
      </c>
      <c r="K913" t="str">
        <f>+_xlfn.XLOOKUP(Tabell1[[#This Row],[Regnr]],Tabell13[Regnr],Tabell13[Diagnose],"")</f>
        <v/>
      </c>
      <c r="L913" t="str">
        <f>+_xlfn.XLOOKUP(Tabell1[[#This Row],[Regnr]],Tabell3[Regnr],Tabell3[DiagnoseÅr],"")</f>
        <v/>
      </c>
    </row>
    <row r="914" spans="1:12" x14ac:dyDescent="0.25">
      <c r="A914" s="2">
        <v>45499</v>
      </c>
      <c r="B914" s="3">
        <v>0.390625</v>
      </c>
      <c r="C914" t="s">
        <v>17795</v>
      </c>
      <c r="D914" t="s">
        <v>17796</v>
      </c>
      <c r="E914" t="s">
        <v>26</v>
      </c>
      <c r="F914" t="s">
        <v>8692</v>
      </c>
      <c r="G914" t="s">
        <v>8693</v>
      </c>
      <c r="H914" t="s">
        <v>13314</v>
      </c>
      <c r="I914" t="s">
        <v>13315</v>
      </c>
      <c r="J914" t="s">
        <v>11144</v>
      </c>
      <c r="K914" t="str">
        <f>+_xlfn.XLOOKUP(Tabell1[[#This Row],[Regnr]],Tabell13[Regnr],Tabell13[Diagnose],"")</f>
        <v>A</v>
      </c>
      <c r="L914" t="str">
        <f>+_xlfn.XLOOKUP(Tabell1[[#This Row],[Regnr]],Tabell3[Regnr],Tabell3[DiagnoseÅr],"")</f>
        <v/>
      </c>
    </row>
    <row r="915" spans="1:12" x14ac:dyDescent="0.25">
      <c r="A915" s="2">
        <v>45499</v>
      </c>
      <c r="B915" s="3">
        <v>0.390625</v>
      </c>
      <c r="C915" t="s">
        <v>17797</v>
      </c>
      <c r="D915" t="s">
        <v>17798</v>
      </c>
      <c r="E915" t="s">
        <v>10</v>
      </c>
      <c r="F915" t="s">
        <v>8692</v>
      </c>
      <c r="G915" t="s">
        <v>8693</v>
      </c>
      <c r="H915" t="s">
        <v>13314</v>
      </c>
      <c r="I915" t="s">
        <v>13315</v>
      </c>
      <c r="J915" t="s">
        <v>11144</v>
      </c>
      <c r="K915" t="str">
        <f>+_xlfn.XLOOKUP(Tabell1[[#This Row],[Regnr]],Tabell13[Regnr],Tabell13[Diagnose],"")</f>
        <v/>
      </c>
      <c r="L915" t="str">
        <f>+_xlfn.XLOOKUP(Tabell1[[#This Row],[Regnr]],Tabell3[Regnr],Tabell3[DiagnoseÅr],"")</f>
        <v/>
      </c>
    </row>
    <row r="916" spans="1:12" x14ac:dyDescent="0.25">
      <c r="A916" s="2">
        <v>45499</v>
      </c>
      <c r="B916" s="3">
        <v>0.390625</v>
      </c>
      <c r="C916" t="s">
        <v>17799</v>
      </c>
      <c r="D916" t="s">
        <v>17800</v>
      </c>
      <c r="E916" t="s">
        <v>10</v>
      </c>
      <c r="F916" t="s">
        <v>8692</v>
      </c>
      <c r="G916" t="s">
        <v>8693</v>
      </c>
      <c r="H916" t="s">
        <v>13314</v>
      </c>
      <c r="I916" t="s">
        <v>13315</v>
      </c>
      <c r="J916" t="s">
        <v>11144</v>
      </c>
      <c r="K916" t="str">
        <f>+_xlfn.XLOOKUP(Tabell1[[#This Row],[Regnr]],Tabell13[Regnr],Tabell13[Diagnose],"")</f>
        <v/>
      </c>
      <c r="L916" t="str">
        <f>+_xlfn.XLOOKUP(Tabell1[[#This Row],[Regnr]],Tabell3[Regnr],Tabell3[DiagnoseÅr],"")</f>
        <v/>
      </c>
    </row>
    <row r="917" spans="1:12" x14ac:dyDescent="0.25">
      <c r="A917" s="2">
        <v>45499</v>
      </c>
      <c r="B917" s="3">
        <v>0.390625</v>
      </c>
      <c r="C917" t="s">
        <v>17801</v>
      </c>
      <c r="D917" t="s">
        <v>17802</v>
      </c>
      <c r="E917" t="s">
        <v>10</v>
      </c>
      <c r="F917" t="s">
        <v>8692</v>
      </c>
      <c r="G917" t="s">
        <v>8693</v>
      </c>
      <c r="H917" t="s">
        <v>13314</v>
      </c>
      <c r="I917" t="s">
        <v>13315</v>
      </c>
      <c r="J917" t="s">
        <v>11144</v>
      </c>
      <c r="K917" t="str">
        <f>+_xlfn.XLOOKUP(Tabell1[[#This Row],[Regnr]],Tabell13[Regnr],Tabell13[Diagnose],"")</f>
        <v/>
      </c>
      <c r="L917" t="str">
        <f>+_xlfn.XLOOKUP(Tabell1[[#This Row],[Regnr]],Tabell3[Regnr],Tabell3[DiagnoseÅr],"")</f>
        <v/>
      </c>
    </row>
    <row r="918" spans="1:12" x14ac:dyDescent="0.25">
      <c r="A918" s="2">
        <v>45499</v>
      </c>
      <c r="C918" t="s">
        <v>17803</v>
      </c>
      <c r="D918" t="s">
        <v>17804</v>
      </c>
      <c r="E918" t="s">
        <v>26</v>
      </c>
      <c r="F918" t="s">
        <v>14371</v>
      </c>
      <c r="G918" t="s">
        <v>14372</v>
      </c>
      <c r="H918" t="s">
        <v>17805</v>
      </c>
      <c r="I918" t="s">
        <v>17806</v>
      </c>
      <c r="J918" t="s">
        <v>4749</v>
      </c>
      <c r="K918" t="str">
        <f>+_xlfn.XLOOKUP(Tabell1[[#This Row],[Regnr]],Tabell13[Regnr],Tabell13[Diagnose],"")</f>
        <v/>
      </c>
      <c r="L918" t="str">
        <f>+_xlfn.XLOOKUP(Tabell1[[#This Row],[Regnr]],Tabell3[Regnr],Tabell3[DiagnoseÅr],"")</f>
        <v/>
      </c>
    </row>
    <row r="919" spans="1:12" x14ac:dyDescent="0.25">
      <c r="A919" s="2">
        <v>45498</v>
      </c>
      <c r="B919" s="3">
        <v>0.390625</v>
      </c>
      <c r="C919" t="s">
        <v>17781</v>
      </c>
      <c r="D919" t="s">
        <v>17782</v>
      </c>
      <c r="E919" t="s">
        <v>10</v>
      </c>
      <c r="F919" t="s">
        <v>8534</v>
      </c>
      <c r="G919" t="s">
        <v>8535</v>
      </c>
      <c r="H919" t="s">
        <v>14143</v>
      </c>
      <c r="I919" t="s">
        <v>14144</v>
      </c>
      <c r="J919" t="s">
        <v>4846</v>
      </c>
      <c r="K919" t="str">
        <f>+_xlfn.XLOOKUP(Tabell1[[#This Row],[Regnr]],Tabell13[Regnr],Tabell13[Diagnose],"")</f>
        <v>C</v>
      </c>
      <c r="L919" t="str">
        <f>+_xlfn.XLOOKUP(Tabell1[[#This Row],[Regnr]],Tabell3[Regnr],Tabell3[DiagnoseÅr],"")</f>
        <v>Intet påvist (2025)</v>
      </c>
    </row>
    <row r="920" spans="1:12" x14ac:dyDescent="0.25">
      <c r="A920" s="2">
        <v>45498</v>
      </c>
      <c r="B920" s="3">
        <v>0.390625</v>
      </c>
      <c r="C920" t="s">
        <v>17783</v>
      </c>
      <c r="D920" t="s">
        <v>17784</v>
      </c>
      <c r="E920" t="s">
        <v>26</v>
      </c>
      <c r="F920" t="s">
        <v>8534</v>
      </c>
      <c r="G920" t="s">
        <v>8535</v>
      </c>
      <c r="H920" t="s">
        <v>14143</v>
      </c>
      <c r="I920" t="s">
        <v>14144</v>
      </c>
      <c r="J920" t="s">
        <v>4846</v>
      </c>
      <c r="K920" t="str">
        <f>+_xlfn.XLOOKUP(Tabell1[[#This Row],[Regnr]],Tabell13[Regnr],Tabell13[Diagnose],"")</f>
        <v/>
      </c>
      <c r="L920" t="str">
        <f>+_xlfn.XLOOKUP(Tabell1[[#This Row],[Regnr]],Tabell3[Regnr],Tabell3[DiagnoseÅr],"")</f>
        <v>Intet påvist (2026)</v>
      </c>
    </row>
    <row r="921" spans="1:12" x14ac:dyDescent="0.25">
      <c r="A921" s="2">
        <v>45498</v>
      </c>
      <c r="B921" s="3">
        <v>0.390625</v>
      </c>
      <c r="C921" t="s">
        <v>17785</v>
      </c>
      <c r="D921" t="s">
        <v>17786</v>
      </c>
      <c r="E921" t="s">
        <v>26</v>
      </c>
      <c r="F921" t="s">
        <v>8534</v>
      </c>
      <c r="G921" t="s">
        <v>8535</v>
      </c>
      <c r="H921" t="s">
        <v>14143</v>
      </c>
      <c r="I921" t="s">
        <v>14144</v>
      </c>
      <c r="J921" t="s">
        <v>4846</v>
      </c>
      <c r="K921" t="str">
        <f>+_xlfn.XLOOKUP(Tabell1[[#This Row],[Regnr]],Tabell13[Regnr],Tabell13[Diagnose],"")</f>
        <v/>
      </c>
      <c r="L921" t="str">
        <f>+_xlfn.XLOOKUP(Tabell1[[#This Row],[Regnr]],Tabell3[Regnr],Tabell3[DiagnoseÅr],"")</f>
        <v>Intet påvist (2025)</v>
      </c>
    </row>
    <row r="922" spans="1:12" x14ac:dyDescent="0.25">
      <c r="A922" s="2">
        <v>45498</v>
      </c>
      <c r="B922" s="3">
        <v>0.390625</v>
      </c>
      <c r="C922" t="s">
        <v>17787</v>
      </c>
      <c r="D922" t="s">
        <v>17788</v>
      </c>
      <c r="E922" t="s">
        <v>26</v>
      </c>
      <c r="F922" t="s">
        <v>8534</v>
      </c>
      <c r="G922" t="s">
        <v>8535</v>
      </c>
      <c r="H922" t="s">
        <v>14143</v>
      </c>
      <c r="I922" t="s">
        <v>14144</v>
      </c>
      <c r="J922" t="s">
        <v>4846</v>
      </c>
      <c r="K922" t="str">
        <f>+_xlfn.XLOOKUP(Tabell1[[#This Row],[Regnr]],Tabell13[Regnr],Tabell13[Diagnose],"")</f>
        <v/>
      </c>
      <c r="L922" t="str">
        <f>+_xlfn.XLOOKUP(Tabell1[[#This Row],[Regnr]],Tabell3[Regnr],Tabell3[DiagnoseÅr],"")</f>
        <v>Intet påvist (2025)</v>
      </c>
    </row>
    <row r="923" spans="1:12" x14ac:dyDescent="0.25">
      <c r="A923" s="2">
        <v>45498</v>
      </c>
      <c r="B923" s="3">
        <v>0.390625</v>
      </c>
      <c r="C923" t="s">
        <v>17789</v>
      </c>
      <c r="D923" t="s">
        <v>17790</v>
      </c>
      <c r="E923" t="s">
        <v>10</v>
      </c>
      <c r="F923" t="s">
        <v>8534</v>
      </c>
      <c r="G923" t="s">
        <v>8535</v>
      </c>
      <c r="H923" t="s">
        <v>14143</v>
      </c>
      <c r="I923" t="s">
        <v>14144</v>
      </c>
      <c r="J923" t="s">
        <v>4846</v>
      </c>
      <c r="K923" t="str">
        <f>+_xlfn.XLOOKUP(Tabell1[[#This Row],[Regnr]],Tabell13[Regnr],Tabell13[Diagnose],"")</f>
        <v>C</v>
      </c>
      <c r="L923" t="str">
        <f>+_xlfn.XLOOKUP(Tabell1[[#This Row],[Regnr]],Tabell3[Regnr],Tabell3[DiagnoseÅr],"")</f>
        <v>Intet påvist (2025)</v>
      </c>
    </row>
    <row r="924" spans="1:12" x14ac:dyDescent="0.25">
      <c r="A924" s="2">
        <v>45498</v>
      </c>
      <c r="B924" s="3">
        <v>0.390625</v>
      </c>
      <c r="C924" t="s">
        <v>17791</v>
      </c>
      <c r="D924" t="s">
        <v>17792</v>
      </c>
      <c r="E924" t="s">
        <v>10</v>
      </c>
      <c r="F924" t="s">
        <v>8534</v>
      </c>
      <c r="G924" t="s">
        <v>8535</v>
      </c>
      <c r="H924" t="s">
        <v>14143</v>
      </c>
      <c r="I924" t="s">
        <v>14144</v>
      </c>
      <c r="J924" t="s">
        <v>4846</v>
      </c>
      <c r="K924" t="str">
        <f>+_xlfn.XLOOKUP(Tabell1[[#This Row],[Regnr]],Tabell13[Regnr],Tabell13[Diagnose],"")</f>
        <v>C</v>
      </c>
      <c r="L924" t="str">
        <f>+_xlfn.XLOOKUP(Tabell1[[#This Row],[Regnr]],Tabell3[Regnr],Tabell3[DiagnoseÅr],"")</f>
        <v>Intet påvist (2025)</v>
      </c>
    </row>
    <row r="925" spans="1:12" x14ac:dyDescent="0.25">
      <c r="A925" s="2">
        <v>45496</v>
      </c>
      <c r="B925" s="3">
        <v>0.390625</v>
      </c>
      <c r="C925" t="s">
        <v>17757</v>
      </c>
      <c r="D925" t="s">
        <v>17758</v>
      </c>
      <c r="E925" t="s">
        <v>10</v>
      </c>
      <c r="F925" t="s">
        <v>8096</v>
      </c>
      <c r="G925" t="s">
        <v>8097</v>
      </c>
      <c r="H925" t="s">
        <v>14401</v>
      </c>
      <c r="I925" t="s">
        <v>14402</v>
      </c>
      <c r="J925" t="s">
        <v>7058</v>
      </c>
      <c r="K925" t="str">
        <f>+_xlfn.XLOOKUP(Tabell1[[#This Row],[Regnr]],Tabell13[Regnr],Tabell13[Diagnose],"")</f>
        <v/>
      </c>
      <c r="L925" t="str">
        <f>+_xlfn.XLOOKUP(Tabell1[[#This Row],[Regnr]],Tabell3[Regnr],Tabell3[DiagnoseÅr],"")</f>
        <v/>
      </c>
    </row>
    <row r="926" spans="1:12" x14ac:dyDescent="0.25">
      <c r="A926" s="2">
        <v>45496</v>
      </c>
      <c r="B926" s="3">
        <v>0.390625</v>
      </c>
      <c r="C926" t="s">
        <v>17759</v>
      </c>
      <c r="D926" t="s">
        <v>17760</v>
      </c>
      <c r="E926" t="s">
        <v>10</v>
      </c>
      <c r="F926" t="s">
        <v>8096</v>
      </c>
      <c r="G926" t="s">
        <v>8097</v>
      </c>
      <c r="H926" t="s">
        <v>14401</v>
      </c>
      <c r="I926" t="s">
        <v>14402</v>
      </c>
      <c r="J926" t="s">
        <v>7058</v>
      </c>
      <c r="K926" t="str">
        <f>+_xlfn.XLOOKUP(Tabell1[[#This Row],[Regnr]],Tabell13[Regnr],Tabell13[Diagnose],"")</f>
        <v/>
      </c>
      <c r="L926" t="str">
        <f>+_xlfn.XLOOKUP(Tabell1[[#This Row],[Regnr]],Tabell3[Regnr],Tabell3[DiagnoseÅr],"")</f>
        <v/>
      </c>
    </row>
    <row r="927" spans="1:12" x14ac:dyDescent="0.25">
      <c r="A927" s="2">
        <v>45496</v>
      </c>
      <c r="B927" s="3">
        <v>0.390625</v>
      </c>
      <c r="C927" t="s">
        <v>17761</v>
      </c>
      <c r="D927" t="s">
        <v>17762</v>
      </c>
      <c r="E927" t="s">
        <v>26</v>
      </c>
      <c r="F927" t="s">
        <v>8096</v>
      </c>
      <c r="G927" t="s">
        <v>8097</v>
      </c>
      <c r="H927" t="s">
        <v>14401</v>
      </c>
      <c r="I927" t="s">
        <v>14402</v>
      </c>
      <c r="J927" t="s">
        <v>7058</v>
      </c>
      <c r="K927" t="str">
        <f>+_xlfn.XLOOKUP(Tabell1[[#This Row],[Regnr]],Tabell13[Regnr],Tabell13[Diagnose],"")</f>
        <v/>
      </c>
      <c r="L927" t="str">
        <f>+_xlfn.XLOOKUP(Tabell1[[#This Row],[Regnr]],Tabell3[Regnr],Tabell3[DiagnoseÅr],"")</f>
        <v/>
      </c>
    </row>
    <row r="928" spans="1:12" x14ac:dyDescent="0.25">
      <c r="A928" s="2">
        <v>45496</v>
      </c>
      <c r="B928" s="3">
        <v>0.390625</v>
      </c>
      <c r="C928" t="s">
        <v>17763</v>
      </c>
      <c r="D928" t="s">
        <v>17764</v>
      </c>
      <c r="E928" t="s">
        <v>26</v>
      </c>
      <c r="F928" t="s">
        <v>8096</v>
      </c>
      <c r="G928" t="s">
        <v>8097</v>
      </c>
      <c r="H928" t="s">
        <v>14401</v>
      </c>
      <c r="I928" t="s">
        <v>14402</v>
      </c>
      <c r="J928" t="s">
        <v>7058</v>
      </c>
      <c r="K928" t="str">
        <f>+_xlfn.XLOOKUP(Tabell1[[#This Row],[Regnr]],Tabell13[Regnr],Tabell13[Diagnose],"")</f>
        <v/>
      </c>
      <c r="L928" t="str">
        <f>+_xlfn.XLOOKUP(Tabell1[[#This Row],[Regnr]],Tabell3[Regnr],Tabell3[DiagnoseÅr],"")</f>
        <v/>
      </c>
    </row>
    <row r="929" spans="1:12" x14ac:dyDescent="0.25">
      <c r="A929" s="2">
        <v>45496</v>
      </c>
      <c r="B929" s="3">
        <v>0.390625</v>
      </c>
      <c r="C929" t="s">
        <v>17765</v>
      </c>
      <c r="D929" t="s">
        <v>17766</v>
      </c>
      <c r="E929" t="s">
        <v>26</v>
      </c>
      <c r="F929" t="s">
        <v>8096</v>
      </c>
      <c r="G929" t="s">
        <v>8097</v>
      </c>
      <c r="H929" t="s">
        <v>14401</v>
      </c>
      <c r="I929" t="s">
        <v>14402</v>
      </c>
      <c r="J929" t="s">
        <v>7058</v>
      </c>
      <c r="K929" t="str">
        <f>+_xlfn.XLOOKUP(Tabell1[[#This Row],[Regnr]],Tabell13[Regnr],Tabell13[Diagnose],"")</f>
        <v/>
      </c>
      <c r="L929" t="str">
        <f>+_xlfn.XLOOKUP(Tabell1[[#This Row],[Regnr]],Tabell3[Regnr],Tabell3[DiagnoseÅr],"")</f>
        <v/>
      </c>
    </row>
    <row r="930" spans="1:12" x14ac:dyDescent="0.25">
      <c r="A930" s="2">
        <v>45496</v>
      </c>
      <c r="C930" t="s">
        <v>17767</v>
      </c>
      <c r="D930" t="s">
        <v>17768</v>
      </c>
      <c r="E930" t="s">
        <v>26</v>
      </c>
      <c r="F930" t="s">
        <v>17769</v>
      </c>
      <c r="G930" t="s">
        <v>17770</v>
      </c>
      <c r="H930" t="s">
        <v>17771</v>
      </c>
      <c r="I930" t="s">
        <v>17772</v>
      </c>
      <c r="J930" t="s">
        <v>4828</v>
      </c>
      <c r="K930" t="str">
        <f>+_xlfn.XLOOKUP(Tabell1[[#This Row],[Regnr]],Tabell13[Regnr],Tabell13[Diagnose],"")</f>
        <v>B</v>
      </c>
      <c r="L930" t="str">
        <f>+_xlfn.XLOOKUP(Tabell1[[#This Row],[Regnr]],Tabell3[Regnr],Tabell3[DiagnoseÅr],"")</f>
        <v>Intet påvist (2025)</v>
      </c>
    </row>
    <row r="931" spans="1:12" x14ac:dyDescent="0.25">
      <c r="A931" s="2">
        <v>45496</v>
      </c>
      <c r="B931" s="3">
        <v>0.1956939697265625</v>
      </c>
      <c r="C931" t="s">
        <v>17773</v>
      </c>
      <c r="D931" t="s">
        <v>17774</v>
      </c>
      <c r="E931" t="s">
        <v>26</v>
      </c>
      <c r="F931" t="s">
        <v>15236</v>
      </c>
      <c r="G931" t="s">
        <v>15237</v>
      </c>
      <c r="H931" t="s">
        <v>13538</v>
      </c>
      <c r="I931" t="s">
        <v>13539</v>
      </c>
      <c r="J931" t="s">
        <v>6696</v>
      </c>
      <c r="K931" t="str">
        <f>+_xlfn.XLOOKUP(Tabell1[[#This Row],[Regnr]],Tabell13[Regnr],Tabell13[Diagnose],"")</f>
        <v/>
      </c>
      <c r="L931" t="str">
        <f>+_xlfn.XLOOKUP(Tabell1[[#This Row],[Regnr]],Tabell3[Regnr],Tabell3[DiagnoseÅr],"")</f>
        <v/>
      </c>
    </row>
    <row r="932" spans="1:12" x14ac:dyDescent="0.25">
      <c r="A932" s="2">
        <v>45496</v>
      </c>
      <c r="B932" s="3">
        <v>0.1956939697265625</v>
      </c>
      <c r="C932" t="s">
        <v>17775</v>
      </c>
      <c r="D932" t="s">
        <v>17776</v>
      </c>
      <c r="E932" t="s">
        <v>10</v>
      </c>
      <c r="F932" t="s">
        <v>15236</v>
      </c>
      <c r="G932" t="s">
        <v>15237</v>
      </c>
      <c r="H932" t="s">
        <v>13538</v>
      </c>
      <c r="I932" t="s">
        <v>13539</v>
      </c>
      <c r="J932" t="s">
        <v>6696</v>
      </c>
      <c r="K932" t="str">
        <f>+_xlfn.XLOOKUP(Tabell1[[#This Row],[Regnr]],Tabell13[Regnr],Tabell13[Diagnose],"")</f>
        <v>B</v>
      </c>
      <c r="L932" t="str">
        <f>+_xlfn.XLOOKUP(Tabell1[[#This Row],[Regnr]],Tabell3[Regnr],Tabell3[DiagnoseÅr],"")</f>
        <v>Intet påvist (2025)</v>
      </c>
    </row>
    <row r="933" spans="1:12" x14ac:dyDescent="0.25">
      <c r="A933" s="2">
        <v>45496</v>
      </c>
      <c r="B933" s="3">
        <v>0.1956939697265625</v>
      </c>
      <c r="C933" t="s">
        <v>17777</v>
      </c>
      <c r="D933" t="s">
        <v>17778</v>
      </c>
      <c r="E933" t="s">
        <v>10</v>
      </c>
      <c r="F933" t="s">
        <v>15236</v>
      </c>
      <c r="G933" t="s">
        <v>15237</v>
      </c>
      <c r="H933" t="s">
        <v>13538</v>
      </c>
      <c r="I933" t="s">
        <v>13539</v>
      </c>
      <c r="J933" t="s">
        <v>6696</v>
      </c>
      <c r="K933" t="str">
        <f>+_xlfn.XLOOKUP(Tabell1[[#This Row],[Regnr]],Tabell13[Regnr],Tabell13[Diagnose],"")</f>
        <v>C</v>
      </c>
      <c r="L933" t="str">
        <f>+_xlfn.XLOOKUP(Tabell1[[#This Row],[Regnr]],Tabell3[Regnr],Tabell3[DiagnoseÅr],"")</f>
        <v>Intet påvist (2026)</v>
      </c>
    </row>
    <row r="934" spans="1:12" x14ac:dyDescent="0.25">
      <c r="A934" s="2">
        <v>45496</v>
      </c>
      <c r="B934" s="3">
        <v>0.1956939697265625</v>
      </c>
      <c r="C934" t="s">
        <v>17779</v>
      </c>
      <c r="D934" t="s">
        <v>17780</v>
      </c>
      <c r="E934" t="s">
        <v>10</v>
      </c>
      <c r="F934" t="s">
        <v>15236</v>
      </c>
      <c r="G934" t="s">
        <v>15237</v>
      </c>
      <c r="H934" t="s">
        <v>13538</v>
      </c>
      <c r="I934" t="s">
        <v>13539</v>
      </c>
      <c r="J934" t="s">
        <v>6696</v>
      </c>
      <c r="K934" t="str">
        <f>+_xlfn.XLOOKUP(Tabell1[[#This Row],[Regnr]],Tabell13[Regnr],Tabell13[Diagnose],"")</f>
        <v/>
      </c>
      <c r="L934" t="str">
        <f>+_xlfn.XLOOKUP(Tabell1[[#This Row],[Regnr]],Tabell3[Regnr],Tabell3[DiagnoseÅr],"")</f>
        <v/>
      </c>
    </row>
    <row r="935" spans="1:12" x14ac:dyDescent="0.25">
      <c r="A935" s="2">
        <v>45495</v>
      </c>
      <c r="C935" t="s">
        <v>17753</v>
      </c>
      <c r="D935" t="s">
        <v>17754</v>
      </c>
      <c r="E935" t="s">
        <v>10</v>
      </c>
      <c r="F935" t="s">
        <v>10118</v>
      </c>
      <c r="G935" t="s">
        <v>10119</v>
      </c>
      <c r="H935" t="s">
        <v>17755</v>
      </c>
      <c r="I935" t="s">
        <v>17756</v>
      </c>
      <c r="J935" t="s">
        <v>11903</v>
      </c>
      <c r="K935" t="str">
        <f>+_xlfn.XLOOKUP(Tabell1[[#This Row],[Regnr]],Tabell13[Regnr],Tabell13[Diagnose],"")</f>
        <v>A</v>
      </c>
      <c r="L935" t="str">
        <f>+_xlfn.XLOOKUP(Tabell1[[#This Row],[Regnr]],Tabell3[Regnr],Tabell3[DiagnoseÅr],"")</f>
        <v>Intet påvist (2025)</v>
      </c>
    </row>
    <row r="936" spans="1:12" x14ac:dyDescent="0.25">
      <c r="A936" s="2">
        <v>45492</v>
      </c>
      <c r="B936" s="3">
        <v>0.1953125</v>
      </c>
      <c r="C936" t="s">
        <v>17741</v>
      </c>
      <c r="D936" t="s">
        <v>17742</v>
      </c>
      <c r="E936" t="s">
        <v>10</v>
      </c>
      <c r="F936" t="s">
        <v>12759</v>
      </c>
      <c r="G936" t="s">
        <v>12760</v>
      </c>
      <c r="H936" t="s">
        <v>8540</v>
      </c>
      <c r="I936" t="s">
        <v>8541</v>
      </c>
      <c r="J936" t="s">
        <v>11806</v>
      </c>
      <c r="K936" t="str">
        <f>+_xlfn.XLOOKUP(Tabell1[[#This Row],[Regnr]],Tabell13[Regnr],Tabell13[Diagnose],"")</f>
        <v/>
      </c>
      <c r="L936" t="str">
        <f>+_xlfn.XLOOKUP(Tabell1[[#This Row],[Regnr]],Tabell3[Regnr],Tabell3[DiagnoseÅr],"")</f>
        <v/>
      </c>
    </row>
    <row r="937" spans="1:12" x14ac:dyDescent="0.25">
      <c r="A937" s="2">
        <v>45492</v>
      </c>
      <c r="B937" s="3">
        <v>0.1953125</v>
      </c>
      <c r="C937" t="s">
        <v>17743</v>
      </c>
      <c r="D937" t="s">
        <v>17744</v>
      </c>
      <c r="E937" t="s">
        <v>10</v>
      </c>
      <c r="F937" t="s">
        <v>12759</v>
      </c>
      <c r="G937" t="s">
        <v>12760</v>
      </c>
      <c r="H937" t="s">
        <v>8540</v>
      </c>
      <c r="I937" t="s">
        <v>8541</v>
      </c>
      <c r="J937" t="s">
        <v>11806</v>
      </c>
      <c r="K937" t="str">
        <f>+_xlfn.XLOOKUP(Tabell1[[#This Row],[Regnr]],Tabell13[Regnr],Tabell13[Diagnose],"")</f>
        <v/>
      </c>
      <c r="L937" t="str">
        <f>+_xlfn.XLOOKUP(Tabell1[[#This Row],[Regnr]],Tabell3[Regnr],Tabell3[DiagnoseÅr],"")</f>
        <v/>
      </c>
    </row>
    <row r="938" spans="1:12" x14ac:dyDescent="0.25">
      <c r="A938" s="2">
        <v>45492</v>
      </c>
      <c r="B938" s="3">
        <v>0.1953125</v>
      </c>
      <c r="C938" t="s">
        <v>17745</v>
      </c>
      <c r="D938" t="s">
        <v>17746</v>
      </c>
      <c r="E938" t="s">
        <v>26</v>
      </c>
      <c r="F938" t="s">
        <v>12759</v>
      </c>
      <c r="G938" t="s">
        <v>12760</v>
      </c>
      <c r="H938" t="s">
        <v>8540</v>
      </c>
      <c r="I938" t="s">
        <v>8541</v>
      </c>
      <c r="J938" t="s">
        <v>11806</v>
      </c>
      <c r="K938" t="str">
        <f>+_xlfn.XLOOKUP(Tabell1[[#This Row],[Regnr]],Tabell13[Regnr],Tabell13[Diagnose],"")</f>
        <v/>
      </c>
      <c r="L938" t="str">
        <f>+_xlfn.XLOOKUP(Tabell1[[#This Row],[Regnr]],Tabell3[Regnr],Tabell3[DiagnoseÅr],"")</f>
        <v>PPM iris (2026)</v>
      </c>
    </row>
    <row r="939" spans="1:12" x14ac:dyDescent="0.25">
      <c r="A939" s="2">
        <v>45492</v>
      </c>
      <c r="B939" s="3">
        <v>0.1953125</v>
      </c>
      <c r="C939" t="s">
        <v>17747</v>
      </c>
      <c r="D939" t="s">
        <v>17748</v>
      </c>
      <c r="E939" t="s">
        <v>10</v>
      </c>
      <c r="F939" t="s">
        <v>12759</v>
      </c>
      <c r="G939" t="s">
        <v>12760</v>
      </c>
      <c r="H939" t="s">
        <v>8540</v>
      </c>
      <c r="I939" t="s">
        <v>8541</v>
      </c>
      <c r="J939" t="s">
        <v>11806</v>
      </c>
      <c r="K939" t="str">
        <f>+_xlfn.XLOOKUP(Tabell1[[#This Row],[Regnr]],Tabell13[Regnr],Tabell13[Diagnose],"")</f>
        <v>C</v>
      </c>
      <c r="L939" t="str">
        <f>+_xlfn.XLOOKUP(Tabell1[[#This Row],[Regnr]],Tabell3[Regnr],Tabell3[DiagnoseÅr],"")</f>
        <v/>
      </c>
    </row>
    <row r="940" spans="1:12" x14ac:dyDescent="0.25">
      <c r="A940" s="2">
        <v>45492</v>
      </c>
      <c r="B940" s="3">
        <v>0.1953125</v>
      </c>
      <c r="C940" t="s">
        <v>17749</v>
      </c>
      <c r="D940" t="s">
        <v>17750</v>
      </c>
      <c r="E940" t="s">
        <v>10</v>
      </c>
      <c r="F940" t="s">
        <v>12759</v>
      </c>
      <c r="G940" t="s">
        <v>12760</v>
      </c>
      <c r="H940" t="s">
        <v>8540</v>
      </c>
      <c r="I940" t="s">
        <v>8541</v>
      </c>
      <c r="J940" t="s">
        <v>11806</v>
      </c>
      <c r="K940" t="str">
        <f>+_xlfn.XLOOKUP(Tabell1[[#This Row],[Regnr]],Tabell13[Regnr],Tabell13[Diagnose],"")</f>
        <v>C</v>
      </c>
      <c r="L940" t="str">
        <f>+_xlfn.XLOOKUP(Tabell1[[#This Row],[Regnr]],Tabell3[Regnr],Tabell3[DiagnoseÅr],"")</f>
        <v/>
      </c>
    </row>
    <row r="941" spans="1:12" x14ac:dyDescent="0.25">
      <c r="A941" s="2">
        <v>45492</v>
      </c>
      <c r="B941" s="3">
        <v>0.1953125</v>
      </c>
      <c r="C941" t="s">
        <v>17751</v>
      </c>
      <c r="D941" t="s">
        <v>17752</v>
      </c>
      <c r="E941" t="s">
        <v>26</v>
      </c>
      <c r="F941" t="s">
        <v>12759</v>
      </c>
      <c r="G941" t="s">
        <v>12760</v>
      </c>
      <c r="H941" t="s">
        <v>8540</v>
      </c>
      <c r="I941" t="s">
        <v>8541</v>
      </c>
      <c r="J941" t="s">
        <v>11806</v>
      </c>
      <c r="K941" t="str">
        <f>+_xlfn.XLOOKUP(Tabell1[[#This Row],[Regnr]],Tabell13[Regnr],Tabell13[Diagnose],"")</f>
        <v>C</v>
      </c>
      <c r="L941" t="str">
        <f>+_xlfn.XLOOKUP(Tabell1[[#This Row],[Regnr]],Tabell3[Regnr],Tabell3[DiagnoseÅr],"")</f>
        <v/>
      </c>
    </row>
    <row r="942" spans="1:12" x14ac:dyDescent="0.25">
      <c r="A942" s="2">
        <v>45491</v>
      </c>
      <c r="B942" s="3">
        <v>0</v>
      </c>
      <c r="C942" t="s">
        <v>17727</v>
      </c>
      <c r="D942" t="s">
        <v>17728</v>
      </c>
      <c r="E942" t="s">
        <v>10</v>
      </c>
      <c r="F942" t="s">
        <v>10424</v>
      </c>
      <c r="G942" t="s">
        <v>10425</v>
      </c>
      <c r="H942" t="s">
        <v>8904</v>
      </c>
      <c r="I942" t="s">
        <v>8905</v>
      </c>
      <c r="J942" t="s">
        <v>4802</v>
      </c>
      <c r="K942" t="str">
        <f>+_xlfn.XLOOKUP(Tabell1[[#This Row],[Regnr]],Tabell13[Regnr],Tabell13[Diagnose],"")</f>
        <v/>
      </c>
      <c r="L942" t="str">
        <f>+_xlfn.XLOOKUP(Tabell1[[#This Row],[Regnr]],Tabell3[Regnr],Tabell3[DiagnoseÅr],"")</f>
        <v/>
      </c>
    </row>
    <row r="943" spans="1:12" x14ac:dyDescent="0.25">
      <c r="A943" s="2">
        <v>45491</v>
      </c>
      <c r="B943" s="3">
        <v>0</v>
      </c>
      <c r="C943" t="s">
        <v>17729</v>
      </c>
      <c r="D943" t="s">
        <v>17730</v>
      </c>
      <c r="E943" t="s">
        <v>10</v>
      </c>
      <c r="F943" t="s">
        <v>10424</v>
      </c>
      <c r="G943" t="s">
        <v>10425</v>
      </c>
      <c r="H943" t="s">
        <v>8904</v>
      </c>
      <c r="I943" t="s">
        <v>8905</v>
      </c>
      <c r="J943" t="s">
        <v>4802</v>
      </c>
      <c r="K943" t="str">
        <f>+_xlfn.XLOOKUP(Tabell1[[#This Row],[Regnr]],Tabell13[Regnr],Tabell13[Diagnose],"")</f>
        <v/>
      </c>
      <c r="L943" t="str">
        <f>+_xlfn.XLOOKUP(Tabell1[[#This Row],[Regnr]],Tabell3[Regnr],Tabell3[DiagnoseÅr],"")</f>
        <v/>
      </c>
    </row>
    <row r="944" spans="1:12" x14ac:dyDescent="0.25">
      <c r="A944" s="2">
        <v>45491</v>
      </c>
      <c r="B944" s="3">
        <v>0</v>
      </c>
      <c r="C944" t="s">
        <v>17731</v>
      </c>
      <c r="D944" t="s">
        <v>17732</v>
      </c>
      <c r="E944" t="s">
        <v>10</v>
      </c>
      <c r="F944" t="s">
        <v>10424</v>
      </c>
      <c r="G944" t="s">
        <v>10425</v>
      </c>
      <c r="H944" t="s">
        <v>8904</v>
      </c>
      <c r="I944" t="s">
        <v>8905</v>
      </c>
      <c r="J944" t="s">
        <v>4802</v>
      </c>
      <c r="K944" t="str">
        <f>+_xlfn.XLOOKUP(Tabell1[[#This Row],[Regnr]],Tabell13[Regnr],Tabell13[Diagnose],"")</f>
        <v/>
      </c>
      <c r="L944" t="str">
        <f>+_xlfn.XLOOKUP(Tabell1[[#This Row],[Regnr]],Tabell3[Regnr],Tabell3[DiagnoseÅr],"")</f>
        <v/>
      </c>
    </row>
    <row r="945" spans="1:12" x14ac:dyDescent="0.25">
      <c r="A945" s="2">
        <v>45491</v>
      </c>
      <c r="B945" s="3">
        <v>0</v>
      </c>
      <c r="C945" t="s">
        <v>17733</v>
      </c>
      <c r="D945" t="s">
        <v>17734</v>
      </c>
      <c r="E945" t="s">
        <v>10</v>
      </c>
      <c r="F945" t="s">
        <v>10424</v>
      </c>
      <c r="G945" t="s">
        <v>10425</v>
      </c>
      <c r="H945" t="s">
        <v>8904</v>
      </c>
      <c r="I945" t="s">
        <v>8905</v>
      </c>
      <c r="J945" t="s">
        <v>4802</v>
      </c>
      <c r="K945" t="str">
        <f>+_xlfn.XLOOKUP(Tabell1[[#This Row],[Regnr]],Tabell13[Regnr],Tabell13[Diagnose],"")</f>
        <v/>
      </c>
      <c r="L945" t="str">
        <f>+_xlfn.XLOOKUP(Tabell1[[#This Row],[Regnr]],Tabell3[Regnr],Tabell3[DiagnoseÅr],"")</f>
        <v/>
      </c>
    </row>
    <row r="946" spans="1:12" x14ac:dyDescent="0.25">
      <c r="A946" s="2">
        <v>45491</v>
      </c>
      <c r="B946" s="3">
        <v>0</v>
      </c>
      <c r="C946" t="s">
        <v>17735</v>
      </c>
      <c r="D946" t="s">
        <v>17736</v>
      </c>
      <c r="E946" t="s">
        <v>10</v>
      </c>
      <c r="F946" t="s">
        <v>10424</v>
      </c>
      <c r="G946" t="s">
        <v>10425</v>
      </c>
      <c r="H946" t="s">
        <v>8904</v>
      </c>
      <c r="I946" t="s">
        <v>8905</v>
      </c>
      <c r="J946" t="s">
        <v>4802</v>
      </c>
      <c r="K946" t="str">
        <f>+_xlfn.XLOOKUP(Tabell1[[#This Row],[Regnr]],Tabell13[Regnr],Tabell13[Diagnose],"")</f>
        <v/>
      </c>
      <c r="L946" t="str">
        <f>+_xlfn.XLOOKUP(Tabell1[[#This Row],[Regnr]],Tabell3[Regnr],Tabell3[DiagnoseÅr],"")</f>
        <v/>
      </c>
    </row>
    <row r="947" spans="1:12" x14ac:dyDescent="0.25">
      <c r="A947" s="2">
        <v>45491</v>
      </c>
      <c r="B947" s="3">
        <v>0</v>
      </c>
      <c r="C947" t="s">
        <v>17737</v>
      </c>
      <c r="D947" t="s">
        <v>17738</v>
      </c>
      <c r="E947" t="s">
        <v>26</v>
      </c>
      <c r="F947" t="s">
        <v>10424</v>
      </c>
      <c r="G947" t="s">
        <v>10425</v>
      </c>
      <c r="H947" t="s">
        <v>8904</v>
      </c>
      <c r="I947" t="s">
        <v>8905</v>
      </c>
      <c r="J947" t="s">
        <v>4802</v>
      </c>
      <c r="K947" t="str">
        <f>+_xlfn.XLOOKUP(Tabell1[[#This Row],[Regnr]],Tabell13[Regnr],Tabell13[Diagnose],"")</f>
        <v/>
      </c>
      <c r="L947" t="str">
        <f>+_xlfn.XLOOKUP(Tabell1[[#This Row],[Regnr]],Tabell3[Regnr],Tabell3[DiagnoseÅr],"")</f>
        <v/>
      </c>
    </row>
    <row r="948" spans="1:12" x14ac:dyDescent="0.25">
      <c r="A948" s="2">
        <v>45491</v>
      </c>
      <c r="B948" s="3">
        <v>0</v>
      </c>
      <c r="C948" t="s">
        <v>17739</v>
      </c>
      <c r="D948" t="s">
        <v>17740</v>
      </c>
      <c r="E948" t="s">
        <v>10</v>
      </c>
      <c r="F948" t="s">
        <v>10424</v>
      </c>
      <c r="G948" t="s">
        <v>10425</v>
      </c>
      <c r="H948" t="s">
        <v>8904</v>
      </c>
      <c r="I948" t="s">
        <v>8905</v>
      </c>
      <c r="J948" t="s">
        <v>4802</v>
      </c>
      <c r="K948" t="str">
        <f>+_xlfn.XLOOKUP(Tabell1[[#This Row],[Regnr]],Tabell13[Regnr],Tabell13[Diagnose],"")</f>
        <v/>
      </c>
      <c r="L948" t="str">
        <f>+_xlfn.XLOOKUP(Tabell1[[#This Row],[Regnr]],Tabell3[Regnr],Tabell3[DiagnoseÅr],"")</f>
        <v/>
      </c>
    </row>
    <row r="949" spans="1:12" x14ac:dyDescent="0.25">
      <c r="A949" s="2">
        <v>45488</v>
      </c>
      <c r="C949" t="s">
        <v>17708</v>
      </c>
      <c r="D949" t="s">
        <v>17709</v>
      </c>
      <c r="E949" t="s">
        <v>26</v>
      </c>
      <c r="F949" t="s">
        <v>17710</v>
      </c>
      <c r="G949" t="s">
        <v>17354</v>
      </c>
      <c r="H949" t="s">
        <v>17711</v>
      </c>
      <c r="I949" t="s">
        <v>17712</v>
      </c>
      <c r="J949" t="s">
        <v>12249</v>
      </c>
      <c r="K949" t="str">
        <f>+_xlfn.XLOOKUP(Tabell1[[#This Row],[Regnr]],Tabell13[Regnr],Tabell13[Diagnose],"")</f>
        <v>A</v>
      </c>
      <c r="L949" t="str">
        <f>+_xlfn.XLOOKUP(Tabell1[[#This Row],[Regnr]],Tabell3[Regnr],Tabell3[DiagnoseÅr],"")</f>
        <v>Intet påvist (2025)</v>
      </c>
    </row>
    <row r="950" spans="1:12" x14ac:dyDescent="0.25">
      <c r="A950" s="2">
        <v>45488</v>
      </c>
      <c r="B950" s="3">
        <v>0</v>
      </c>
      <c r="C950" t="s">
        <v>17713</v>
      </c>
      <c r="D950" t="s">
        <v>17714</v>
      </c>
      <c r="E950" t="s">
        <v>26</v>
      </c>
      <c r="F950" t="s">
        <v>17715</v>
      </c>
      <c r="G950" t="s">
        <v>17716</v>
      </c>
      <c r="H950" t="s">
        <v>10609</v>
      </c>
      <c r="I950" t="s">
        <v>10610</v>
      </c>
      <c r="J950" t="s">
        <v>4252</v>
      </c>
      <c r="K950" t="str">
        <f>+_xlfn.XLOOKUP(Tabell1[[#This Row],[Regnr]],Tabell13[Regnr],Tabell13[Diagnose],"")</f>
        <v/>
      </c>
      <c r="L950" t="str">
        <f>+_xlfn.XLOOKUP(Tabell1[[#This Row],[Regnr]],Tabell3[Regnr],Tabell3[DiagnoseÅr],"")</f>
        <v/>
      </c>
    </row>
    <row r="951" spans="1:12" x14ac:dyDescent="0.25">
      <c r="A951" s="2">
        <v>45488</v>
      </c>
      <c r="B951" s="3">
        <v>0</v>
      </c>
      <c r="C951" t="s">
        <v>17717</v>
      </c>
      <c r="D951" t="s">
        <v>17718</v>
      </c>
      <c r="E951" t="s">
        <v>26</v>
      </c>
      <c r="F951" t="s">
        <v>17715</v>
      </c>
      <c r="G951" t="s">
        <v>17716</v>
      </c>
      <c r="H951" t="s">
        <v>10609</v>
      </c>
      <c r="I951" t="s">
        <v>10610</v>
      </c>
      <c r="J951" t="s">
        <v>4252</v>
      </c>
      <c r="K951" t="str">
        <f>+_xlfn.XLOOKUP(Tabell1[[#This Row],[Regnr]],Tabell13[Regnr],Tabell13[Diagnose],"")</f>
        <v/>
      </c>
      <c r="L951" t="str">
        <f>+_xlfn.XLOOKUP(Tabell1[[#This Row],[Regnr]],Tabell3[Regnr],Tabell3[DiagnoseÅr],"")</f>
        <v/>
      </c>
    </row>
    <row r="952" spans="1:12" x14ac:dyDescent="0.25">
      <c r="A952" s="2">
        <v>45488</v>
      </c>
      <c r="B952" s="3">
        <v>0</v>
      </c>
      <c r="C952" t="s">
        <v>17719</v>
      </c>
      <c r="D952" t="s">
        <v>17720</v>
      </c>
      <c r="E952" t="s">
        <v>10</v>
      </c>
      <c r="F952" t="s">
        <v>17715</v>
      </c>
      <c r="G952" t="s">
        <v>17716</v>
      </c>
      <c r="H952" t="s">
        <v>10609</v>
      </c>
      <c r="I952" t="s">
        <v>10610</v>
      </c>
      <c r="J952" t="s">
        <v>4252</v>
      </c>
      <c r="K952" t="str">
        <f>+_xlfn.XLOOKUP(Tabell1[[#This Row],[Regnr]],Tabell13[Regnr],Tabell13[Diagnose],"")</f>
        <v/>
      </c>
      <c r="L952" t="str">
        <f>+_xlfn.XLOOKUP(Tabell1[[#This Row],[Regnr]],Tabell3[Regnr],Tabell3[DiagnoseÅr],"")</f>
        <v/>
      </c>
    </row>
    <row r="953" spans="1:12" x14ac:dyDescent="0.25">
      <c r="A953" s="2">
        <v>45488</v>
      </c>
      <c r="B953" s="3">
        <v>0</v>
      </c>
      <c r="C953" t="s">
        <v>17721</v>
      </c>
      <c r="D953" t="s">
        <v>17722</v>
      </c>
      <c r="E953" t="s">
        <v>10</v>
      </c>
      <c r="F953" t="s">
        <v>17715</v>
      </c>
      <c r="G953" t="s">
        <v>17716</v>
      </c>
      <c r="H953" t="s">
        <v>10609</v>
      </c>
      <c r="I953" t="s">
        <v>10610</v>
      </c>
      <c r="J953" t="s">
        <v>4252</v>
      </c>
      <c r="K953" t="str">
        <f>+_xlfn.XLOOKUP(Tabell1[[#This Row],[Regnr]],Tabell13[Regnr],Tabell13[Diagnose],"")</f>
        <v/>
      </c>
      <c r="L953" t="str">
        <f>+_xlfn.XLOOKUP(Tabell1[[#This Row],[Regnr]],Tabell3[Regnr],Tabell3[DiagnoseÅr],"")</f>
        <v/>
      </c>
    </row>
    <row r="954" spans="1:12" x14ac:dyDescent="0.25">
      <c r="A954" s="2">
        <v>45488</v>
      </c>
      <c r="B954" s="3">
        <v>0</v>
      </c>
      <c r="C954" t="s">
        <v>17723</v>
      </c>
      <c r="D954" t="s">
        <v>17724</v>
      </c>
      <c r="E954" t="s">
        <v>10</v>
      </c>
      <c r="F954" t="s">
        <v>17715</v>
      </c>
      <c r="G954" t="s">
        <v>17716</v>
      </c>
      <c r="H954" t="s">
        <v>10609</v>
      </c>
      <c r="I954" t="s">
        <v>10610</v>
      </c>
      <c r="J954" t="s">
        <v>4252</v>
      </c>
      <c r="K954" t="str">
        <f>+_xlfn.XLOOKUP(Tabell1[[#This Row],[Regnr]],Tabell13[Regnr],Tabell13[Diagnose],"")</f>
        <v/>
      </c>
      <c r="L954" t="str">
        <f>+_xlfn.XLOOKUP(Tabell1[[#This Row],[Regnr]],Tabell3[Regnr],Tabell3[DiagnoseÅr],"")</f>
        <v/>
      </c>
    </row>
    <row r="955" spans="1:12" x14ac:dyDescent="0.25">
      <c r="A955" s="2">
        <v>45488</v>
      </c>
      <c r="B955" s="3">
        <v>0</v>
      </c>
      <c r="C955" t="s">
        <v>17725</v>
      </c>
      <c r="D955" t="s">
        <v>17726</v>
      </c>
      <c r="E955" t="s">
        <v>10</v>
      </c>
      <c r="F955" t="s">
        <v>17715</v>
      </c>
      <c r="G955" t="s">
        <v>17716</v>
      </c>
      <c r="H955" t="s">
        <v>10609</v>
      </c>
      <c r="I955" t="s">
        <v>10610</v>
      </c>
      <c r="J955" t="s">
        <v>4252</v>
      </c>
      <c r="K955" t="str">
        <f>+_xlfn.XLOOKUP(Tabell1[[#This Row],[Regnr]],Tabell13[Regnr],Tabell13[Diagnose],"")</f>
        <v/>
      </c>
      <c r="L955" t="str">
        <f>+_xlfn.XLOOKUP(Tabell1[[#This Row],[Regnr]],Tabell3[Regnr],Tabell3[DiagnoseÅr],"")</f>
        <v/>
      </c>
    </row>
    <row r="956" spans="1:12" x14ac:dyDescent="0.25">
      <c r="A956" s="2">
        <v>45487</v>
      </c>
      <c r="B956" s="3">
        <v>0</v>
      </c>
      <c r="C956" t="s">
        <v>17700</v>
      </c>
      <c r="D956" t="s">
        <v>17701</v>
      </c>
      <c r="E956" t="s">
        <v>26</v>
      </c>
      <c r="F956" t="s">
        <v>11014</v>
      </c>
      <c r="G956" t="s">
        <v>11015</v>
      </c>
      <c r="H956" t="s">
        <v>11132</v>
      </c>
      <c r="I956" t="s">
        <v>11133</v>
      </c>
      <c r="J956" t="s">
        <v>10391</v>
      </c>
      <c r="K956" t="str">
        <f>+_xlfn.XLOOKUP(Tabell1[[#This Row],[Regnr]],Tabell13[Regnr],Tabell13[Diagnose],"")</f>
        <v/>
      </c>
      <c r="L956" t="str">
        <f>+_xlfn.XLOOKUP(Tabell1[[#This Row],[Regnr]],Tabell3[Regnr],Tabell3[DiagnoseÅr],"")</f>
        <v>Intet påvist (2026)</v>
      </c>
    </row>
    <row r="957" spans="1:12" x14ac:dyDescent="0.25">
      <c r="A957" s="2">
        <v>45487</v>
      </c>
      <c r="B957" s="3">
        <v>0</v>
      </c>
      <c r="C957" t="s">
        <v>17702</v>
      </c>
      <c r="D957" t="s">
        <v>17703</v>
      </c>
      <c r="E957" t="s">
        <v>10</v>
      </c>
      <c r="F957" t="s">
        <v>11014</v>
      </c>
      <c r="G957" t="s">
        <v>11015</v>
      </c>
      <c r="H957" t="s">
        <v>11132</v>
      </c>
      <c r="I957" t="s">
        <v>11133</v>
      </c>
      <c r="J957" t="s">
        <v>10391</v>
      </c>
      <c r="K957" t="str">
        <f>+_xlfn.XLOOKUP(Tabell1[[#This Row],[Regnr]],Tabell13[Regnr],Tabell13[Diagnose],"")</f>
        <v/>
      </c>
      <c r="L957" t="str">
        <f>+_xlfn.XLOOKUP(Tabell1[[#This Row],[Regnr]],Tabell3[Regnr],Tabell3[DiagnoseÅr],"")</f>
        <v/>
      </c>
    </row>
    <row r="958" spans="1:12" x14ac:dyDescent="0.25">
      <c r="A958" s="2">
        <v>45487</v>
      </c>
      <c r="B958" s="3">
        <v>0</v>
      </c>
      <c r="C958" t="s">
        <v>17704</v>
      </c>
      <c r="D958" t="s">
        <v>17705</v>
      </c>
      <c r="E958" t="s">
        <v>10</v>
      </c>
      <c r="F958" t="s">
        <v>11014</v>
      </c>
      <c r="G958" t="s">
        <v>11015</v>
      </c>
      <c r="H958" t="s">
        <v>11132</v>
      </c>
      <c r="I958" t="s">
        <v>11133</v>
      </c>
      <c r="J958" t="s">
        <v>10391</v>
      </c>
      <c r="K958" t="str">
        <f>+_xlfn.XLOOKUP(Tabell1[[#This Row],[Regnr]],Tabell13[Regnr],Tabell13[Diagnose],"")</f>
        <v/>
      </c>
      <c r="L958" t="str">
        <f>+_xlfn.XLOOKUP(Tabell1[[#This Row],[Regnr]],Tabell3[Regnr],Tabell3[DiagnoseÅr],"")</f>
        <v/>
      </c>
    </row>
    <row r="959" spans="1:12" x14ac:dyDescent="0.25">
      <c r="A959" s="2">
        <v>45487</v>
      </c>
      <c r="B959" s="3">
        <v>0</v>
      </c>
      <c r="C959" t="s">
        <v>17706</v>
      </c>
      <c r="D959" t="s">
        <v>17707</v>
      </c>
      <c r="E959" t="s">
        <v>10</v>
      </c>
      <c r="F959" t="s">
        <v>11014</v>
      </c>
      <c r="G959" t="s">
        <v>11015</v>
      </c>
      <c r="H959" t="s">
        <v>11132</v>
      </c>
      <c r="I959" t="s">
        <v>11133</v>
      </c>
      <c r="J959" t="s">
        <v>10391</v>
      </c>
      <c r="K959" t="str">
        <f>+_xlfn.XLOOKUP(Tabell1[[#This Row],[Regnr]],Tabell13[Regnr],Tabell13[Diagnose],"")</f>
        <v/>
      </c>
      <c r="L959" t="str">
        <f>+_xlfn.XLOOKUP(Tabell1[[#This Row],[Regnr]],Tabell3[Regnr],Tabell3[DiagnoseÅr],"")</f>
        <v/>
      </c>
    </row>
    <row r="960" spans="1:12" x14ac:dyDescent="0.25">
      <c r="A960" s="2">
        <v>45486</v>
      </c>
      <c r="B960" s="3">
        <v>0.390625</v>
      </c>
      <c r="C960" t="s">
        <v>17688</v>
      </c>
      <c r="D960" t="s">
        <v>17689</v>
      </c>
      <c r="E960" t="s">
        <v>10</v>
      </c>
      <c r="F960" t="s">
        <v>11551</v>
      </c>
      <c r="G960" t="s">
        <v>11552</v>
      </c>
      <c r="H960" t="s">
        <v>14770</v>
      </c>
      <c r="I960" t="s">
        <v>14771</v>
      </c>
      <c r="J960" t="s">
        <v>17690</v>
      </c>
      <c r="K960" t="str">
        <f>+_xlfn.XLOOKUP(Tabell1[[#This Row],[Regnr]],Tabell13[Regnr],Tabell13[Diagnose],"")</f>
        <v/>
      </c>
      <c r="L960" t="str">
        <f>+_xlfn.XLOOKUP(Tabell1[[#This Row],[Regnr]],Tabell3[Regnr],Tabell3[DiagnoseÅr],"")</f>
        <v/>
      </c>
    </row>
    <row r="961" spans="1:12" x14ac:dyDescent="0.25">
      <c r="A961" s="2">
        <v>45486</v>
      </c>
      <c r="B961" s="3">
        <v>0.390625</v>
      </c>
      <c r="C961" t="s">
        <v>17691</v>
      </c>
      <c r="D961" t="s">
        <v>17692</v>
      </c>
      <c r="E961" t="s">
        <v>10</v>
      </c>
      <c r="F961" t="s">
        <v>11551</v>
      </c>
      <c r="G961" t="s">
        <v>11552</v>
      </c>
      <c r="H961" t="s">
        <v>14770</v>
      </c>
      <c r="I961" t="s">
        <v>14771</v>
      </c>
      <c r="J961" t="s">
        <v>17690</v>
      </c>
      <c r="K961" t="str">
        <f>+_xlfn.XLOOKUP(Tabell1[[#This Row],[Regnr]],Tabell13[Regnr],Tabell13[Diagnose],"")</f>
        <v/>
      </c>
      <c r="L961" t="str">
        <f>+_xlfn.XLOOKUP(Tabell1[[#This Row],[Regnr]],Tabell3[Regnr],Tabell3[DiagnoseÅr],"")</f>
        <v/>
      </c>
    </row>
    <row r="962" spans="1:12" x14ac:dyDescent="0.25">
      <c r="A962" s="2">
        <v>45486</v>
      </c>
      <c r="B962" s="3">
        <v>0.390625</v>
      </c>
      <c r="C962" t="s">
        <v>17693</v>
      </c>
      <c r="D962" t="s">
        <v>17694</v>
      </c>
      <c r="E962" t="s">
        <v>10</v>
      </c>
      <c r="F962" t="s">
        <v>11551</v>
      </c>
      <c r="G962" t="s">
        <v>11552</v>
      </c>
      <c r="H962" t="s">
        <v>14770</v>
      </c>
      <c r="I962" t="s">
        <v>14771</v>
      </c>
      <c r="J962" t="s">
        <v>17690</v>
      </c>
      <c r="K962" t="str">
        <f>+_xlfn.XLOOKUP(Tabell1[[#This Row],[Regnr]],Tabell13[Regnr],Tabell13[Diagnose],"")</f>
        <v/>
      </c>
      <c r="L962" t="str">
        <f>+_xlfn.XLOOKUP(Tabell1[[#This Row],[Regnr]],Tabell3[Regnr],Tabell3[DiagnoseÅr],"")</f>
        <v/>
      </c>
    </row>
    <row r="963" spans="1:12" x14ac:dyDescent="0.25">
      <c r="A963" s="2">
        <v>45486</v>
      </c>
      <c r="B963" s="3">
        <v>0.390625</v>
      </c>
      <c r="C963" t="s">
        <v>17695</v>
      </c>
      <c r="D963" t="s">
        <v>7349</v>
      </c>
      <c r="E963" t="s">
        <v>10</v>
      </c>
      <c r="F963" t="s">
        <v>11551</v>
      </c>
      <c r="G963" t="s">
        <v>11552</v>
      </c>
      <c r="H963" t="s">
        <v>14770</v>
      </c>
      <c r="I963" t="s">
        <v>14771</v>
      </c>
      <c r="J963" t="s">
        <v>17690</v>
      </c>
      <c r="K963" t="str">
        <f>+_xlfn.XLOOKUP(Tabell1[[#This Row],[Regnr]],Tabell13[Regnr],Tabell13[Diagnose],"")</f>
        <v>A</v>
      </c>
      <c r="L963" t="str">
        <f>+_xlfn.XLOOKUP(Tabell1[[#This Row],[Regnr]],Tabell3[Regnr],Tabell3[DiagnoseÅr],"")</f>
        <v/>
      </c>
    </row>
    <row r="964" spans="1:12" x14ac:dyDescent="0.25">
      <c r="A964" s="2">
        <v>45486</v>
      </c>
      <c r="B964" s="3">
        <v>0.390625</v>
      </c>
      <c r="C964" t="s">
        <v>17696</v>
      </c>
      <c r="D964" t="s">
        <v>17697</v>
      </c>
      <c r="E964" t="s">
        <v>26</v>
      </c>
      <c r="F964" t="s">
        <v>11551</v>
      </c>
      <c r="G964" t="s">
        <v>11552</v>
      </c>
      <c r="H964" t="s">
        <v>14770</v>
      </c>
      <c r="I964" t="s">
        <v>14771</v>
      </c>
      <c r="J964" t="s">
        <v>17690</v>
      </c>
      <c r="K964" t="str">
        <f>+_xlfn.XLOOKUP(Tabell1[[#This Row],[Regnr]],Tabell13[Regnr],Tabell13[Diagnose],"")</f>
        <v/>
      </c>
      <c r="L964" t="str">
        <f>+_xlfn.XLOOKUP(Tabell1[[#This Row],[Regnr]],Tabell3[Regnr],Tabell3[DiagnoseÅr],"")</f>
        <v/>
      </c>
    </row>
    <row r="965" spans="1:12" x14ac:dyDescent="0.25">
      <c r="A965" s="2">
        <v>45486</v>
      </c>
      <c r="B965" s="3">
        <v>0.390625</v>
      </c>
      <c r="C965" t="s">
        <v>17698</v>
      </c>
      <c r="D965" t="s">
        <v>17699</v>
      </c>
      <c r="E965" t="s">
        <v>26</v>
      </c>
      <c r="F965" t="s">
        <v>11551</v>
      </c>
      <c r="G965" t="s">
        <v>11552</v>
      </c>
      <c r="H965" t="s">
        <v>14770</v>
      </c>
      <c r="I965" t="s">
        <v>14771</v>
      </c>
      <c r="J965" t="s">
        <v>17690</v>
      </c>
      <c r="K965" t="str">
        <f>+_xlfn.XLOOKUP(Tabell1[[#This Row],[Regnr]],Tabell13[Regnr],Tabell13[Diagnose],"")</f>
        <v/>
      </c>
      <c r="L965" t="str">
        <f>+_xlfn.XLOOKUP(Tabell1[[#This Row],[Regnr]],Tabell3[Regnr],Tabell3[DiagnoseÅr],"")</f>
        <v/>
      </c>
    </row>
    <row r="966" spans="1:12" x14ac:dyDescent="0.25">
      <c r="A966" s="2">
        <v>45482</v>
      </c>
      <c r="B966" s="3">
        <v>0.390625</v>
      </c>
      <c r="C966" t="s">
        <v>17667</v>
      </c>
      <c r="D966" t="s">
        <v>17668</v>
      </c>
      <c r="E966" t="s">
        <v>26</v>
      </c>
      <c r="F966" t="s">
        <v>11827</v>
      </c>
      <c r="G966" t="s">
        <v>11828</v>
      </c>
      <c r="H966" t="s">
        <v>11798</v>
      </c>
      <c r="I966" t="s">
        <v>11799</v>
      </c>
      <c r="J966" t="s">
        <v>4062</v>
      </c>
      <c r="K966" t="str">
        <f>+_xlfn.XLOOKUP(Tabell1[[#This Row],[Regnr]],Tabell13[Regnr],Tabell13[Diagnose],"")</f>
        <v/>
      </c>
      <c r="L966" t="str">
        <f>+_xlfn.XLOOKUP(Tabell1[[#This Row],[Regnr]],Tabell3[Regnr],Tabell3[DiagnoseÅr],"")</f>
        <v/>
      </c>
    </row>
    <row r="967" spans="1:12" x14ac:dyDescent="0.25">
      <c r="A967" s="2">
        <v>45482</v>
      </c>
      <c r="B967" s="3">
        <v>0.390625</v>
      </c>
      <c r="C967" t="s">
        <v>17669</v>
      </c>
      <c r="D967" t="s">
        <v>17670</v>
      </c>
      <c r="E967" t="s">
        <v>26</v>
      </c>
      <c r="F967" t="s">
        <v>11827</v>
      </c>
      <c r="G967" t="s">
        <v>11828</v>
      </c>
      <c r="H967" t="s">
        <v>11798</v>
      </c>
      <c r="I967" t="s">
        <v>11799</v>
      </c>
      <c r="J967" t="s">
        <v>4062</v>
      </c>
      <c r="K967" t="str">
        <f>+_xlfn.XLOOKUP(Tabell1[[#This Row],[Regnr]],Tabell13[Regnr],Tabell13[Diagnose],"")</f>
        <v/>
      </c>
      <c r="L967" t="str">
        <f>+_xlfn.XLOOKUP(Tabell1[[#This Row],[Regnr]],Tabell3[Regnr],Tabell3[DiagnoseÅr],"")</f>
        <v/>
      </c>
    </row>
    <row r="968" spans="1:12" x14ac:dyDescent="0.25">
      <c r="A968" s="2">
        <v>45482</v>
      </c>
      <c r="B968" s="3">
        <v>0.390625</v>
      </c>
      <c r="C968" t="s">
        <v>17671</v>
      </c>
      <c r="D968" t="s">
        <v>17672</v>
      </c>
      <c r="E968" t="s">
        <v>26</v>
      </c>
      <c r="F968" t="s">
        <v>11827</v>
      </c>
      <c r="G968" t="s">
        <v>11828</v>
      </c>
      <c r="H968" t="s">
        <v>11798</v>
      </c>
      <c r="I968" t="s">
        <v>11799</v>
      </c>
      <c r="J968" t="s">
        <v>4062</v>
      </c>
      <c r="K968" t="str">
        <f>+_xlfn.XLOOKUP(Tabell1[[#This Row],[Regnr]],Tabell13[Regnr],Tabell13[Diagnose],"")</f>
        <v/>
      </c>
      <c r="L968" t="str">
        <f>+_xlfn.XLOOKUP(Tabell1[[#This Row],[Regnr]],Tabell3[Regnr],Tabell3[DiagnoseÅr],"")</f>
        <v/>
      </c>
    </row>
    <row r="969" spans="1:12" x14ac:dyDescent="0.25">
      <c r="A969" s="2">
        <v>45482</v>
      </c>
      <c r="B969" s="3">
        <v>0.390625</v>
      </c>
      <c r="C969" t="s">
        <v>17673</v>
      </c>
      <c r="D969" t="s">
        <v>17674</v>
      </c>
      <c r="E969" t="s">
        <v>10</v>
      </c>
      <c r="F969" t="s">
        <v>11827</v>
      </c>
      <c r="G969" t="s">
        <v>11828</v>
      </c>
      <c r="H969" t="s">
        <v>11798</v>
      </c>
      <c r="I969" t="s">
        <v>11799</v>
      </c>
      <c r="J969" t="s">
        <v>4062</v>
      </c>
      <c r="K969" t="str">
        <f>+_xlfn.XLOOKUP(Tabell1[[#This Row],[Regnr]],Tabell13[Regnr],Tabell13[Diagnose],"")</f>
        <v/>
      </c>
      <c r="L969" t="str">
        <f>+_xlfn.XLOOKUP(Tabell1[[#This Row],[Regnr]],Tabell3[Regnr],Tabell3[DiagnoseÅr],"")</f>
        <v/>
      </c>
    </row>
    <row r="970" spans="1:12" x14ac:dyDescent="0.25">
      <c r="A970" s="2">
        <v>45482</v>
      </c>
      <c r="B970" s="3">
        <v>0.390625</v>
      </c>
      <c r="C970" t="s">
        <v>17675</v>
      </c>
      <c r="D970" t="s">
        <v>17676</v>
      </c>
      <c r="E970" t="s">
        <v>10</v>
      </c>
      <c r="F970" t="s">
        <v>11827</v>
      </c>
      <c r="G970" t="s">
        <v>11828</v>
      </c>
      <c r="H970" t="s">
        <v>11798</v>
      </c>
      <c r="I970" t="s">
        <v>11799</v>
      </c>
      <c r="J970" t="s">
        <v>4062</v>
      </c>
      <c r="K970" t="str">
        <f>+_xlfn.XLOOKUP(Tabell1[[#This Row],[Regnr]],Tabell13[Regnr],Tabell13[Diagnose],"")</f>
        <v/>
      </c>
      <c r="L970" t="str">
        <f>+_xlfn.XLOOKUP(Tabell1[[#This Row],[Regnr]],Tabell3[Regnr],Tabell3[DiagnoseÅr],"")</f>
        <v/>
      </c>
    </row>
    <row r="971" spans="1:12" x14ac:dyDescent="0.25">
      <c r="A971" s="2">
        <v>45482</v>
      </c>
      <c r="B971" s="3">
        <v>0.390625</v>
      </c>
      <c r="C971" t="s">
        <v>17677</v>
      </c>
      <c r="D971" t="s">
        <v>17678</v>
      </c>
      <c r="E971" t="s">
        <v>10</v>
      </c>
      <c r="F971" t="s">
        <v>11827</v>
      </c>
      <c r="G971" t="s">
        <v>11828</v>
      </c>
      <c r="H971" t="s">
        <v>11798</v>
      </c>
      <c r="I971" t="s">
        <v>11799</v>
      </c>
      <c r="J971" t="s">
        <v>4062</v>
      </c>
      <c r="K971" t="str">
        <f>+_xlfn.XLOOKUP(Tabell1[[#This Row],[Regnr]],Tabell13[Regnr],Tabell13[Diagnose],"")</f>
        <v/>
      </c>
      <c r="L971" t="str">
        <f>+_xlfn.XLOOKUP(Tabell1[[#This Row],[Regnr]],Tabell3[Regnr],Tabell3[DiagnoseÅr],"")</f>
        <v/>
      </c>
    </row>
    <row r="972" spans="1:12" x14ac:dyDescent="0.25">
      <c r="A972" s="2">
        <v>45482</v>
      </c>
      <c r="B972" s="3">
        <v>0.390625</v>
      </c>
      <c r="C972" t="s">
        <v>17679</v>
      </c>
      <c r="D972" t="s">
        <v>17680</v>
      </c>
      <c r="E972" t="s">
        <v>10</v>
      </c>
      <c r="F972" t="s">
        <v>11827</v>
      </c>
      <c r="G972" t="s">
        <v>11828</v>
      </c>
      <c r="H972" t="s">
        <v>11798</v>
      </c>
      <c r="I972" t="s">
        <v>11799</v>
      </c>
      <c r="J972" t="s">
        <v>4062</v>
      </c>
      <c r="K972" t="str">
        <f>+_xlfn.XLOOKUP(Tabell1[[#This Row],[Regnr]],Tabell13[Regnr],Tabell13[Diagnose],"")</f>
        <v/>
      </c>
      <c r="L972" t="str">
        <f>+_xlfn.XLOOKUP(Tabell1[[#This Row],[Regnr]],Tabell3[Regnr],Tabell3[DiagnoseÅr],"")</f>
        <v/>
      </c>
    </row>
    <row r="973" spans="1:12" x14ac:dyDescent="0.25">
      <c r="A973" s="2">
        <v>45482</v>
      </c>
      <c r="B973" s="3">
        <v>1.99432373046875</v>
      </c>
      <c r="C973" t="s">
        <v>17681</v>
      </c>
      <c r="D973" t="s">
        <v>17682</v>
      </c>
      <c r="E973" t="s">
        <v>10</v>
      </c>
      <c r="F973" t="s">
        <v>12541</v>
      </c>
      <c r="G973" t="s">
        <v>12542</v>
      </c>
      <c r="H973" t="s">
        <v>11970</v>
      </c>
      <c r="I973" t="s">
        <v>11971</v>
      </c>
      <c r="J973" t="s">
        <v>17683</v>
      </c>
      <c r="K973" t="str">
        <f>+_xlfn.XLOOKUP(Tabell1[[#This Row],[Regnr]],Tabell13[Regnr],Tabell13[Diagnose],"")</f>
        <v>A</v>
      </c>
      <c r="L973" t="str">
        <f>+_xlfn.XLOOKUP(Tabell1[[#This Row],[Regnr]],Tabell3[Regnr],Tabell3[DiagnoseÅr],"")</f>
        <v>Intet påvist (2025)</v>
      </c>
    </row>
    <row r="974" spans="1:12" x14ac:dyDescent="0.25">
      <c r="A974" s="2">
        <v>45482</v>
      </c>
      <c r="B974" s="3">
        <v>1.99432373046875</v>
      </c>
      <c r="C974" t="s">
        <v>17684</v>
      </c>
      <c r="D974" t="s">
        <v>17685</v>
      </c>
      <c r="E974" t="s">
        <v>10</v>
      </c>
      <c r="F974" t="s">
        <v>12541</v>
      </c>
      <c r="G974" t="s">
        <v>12542</v>
      </c>
      <c r="H974" t="s">
        <v>11970</v>
      </c>
      <c r="I974" t="s">
        <v>11971</v>
      </c>
      <c r="J974" t="s">
        <v>17683</v>
      </c>
      <c r="K974" t="str">
        <f>+_xlfn.XLOOKUP(Tabell1[[#This Row],[Regnr]],Tabell13[Regnr],Tabell13[Diagnose],"")</f>
        <v>B</v>
      </c>
      <c r="L974" t="str">
        <f>+_xlfn.XLOOKUP(Tabell1[[#This Row],[Regnr]],Tabell3[Regnr],Tabell3[DiagnoseÅr],"")</f>
        <v>Intet påvist (2025)</v>
      </c>
    </row>
    <row r="975" spans="1:12" x14ac:dyDescent="0.25">
      <c r="A975" s="2">
        <v>45482</v>
      </c>
      <c r="B975" s="3">
        <v>1.99432373046875</v>
      </c>
      <c r="C975" t="s">
        <v>17686</v>
      </c>
      <c r="D975" t="s">
        <v>17687</v>
      </c>
      <c r="E975" t="s">
        <v>10</v>
      </c>
      <c r="F975" t="s">
        <v>12541</v>
      </c>
      <c r="G975" t="s">
        <v>12542</v>
      </c>
      <c r="H975" t="s">
        <v>11970</v>
      </c>
      <c r="I975" t="s">
        <v>11971</v>
      </c>
      <c r="J975" t="s">
        <v>17683</v>
      </c>
      <c r="K975" t="str">
        <f>+_xlfn.XLOOKUP(Tabell1[[#This Row],[Regnr]],Tabell13[Regnr],Tabell13[Diagnose],"")</f>
        <v>A</v>
      </c>
      <c r="L975" t="str">
        <f>+_xlfn.XLOOKUP(Tabell1[[#This Row],[Regnr]],Tabell3[Regnr],Tabell3[DiagnoseÅr],"")</f>
        <v>Intet påvist (2025)</v>
      </c>
    </row>
    <row r="976" spans="1:12" x14ac:dyDescent="0.25">
      <c r="A976" s="2">
        <v>45481</v>
      </c>
      <c r="B976" s="3">
        <v>0.390625</v>
      </c>
      <c r="C976" t="s">
        <v>17643</v>
      </c>
      <c r="D976" t="s">
        <v>17644</v>
      </c>
      <c r="E976" t="s">
        <v>10</v>
      </c>
      <c r="F976" t="s">
        <v>13365</v>
      </c>
      <c r="G976" t="s">
        <v>13366</v>
      </c>
      <c r="H976" t="s">
        <v>10768</v>
      </c>
      <c r="I976" t="s">
        <v>10769</v>
      </c>
      <c r="J976" t="s">
        <v>13139</v>
      </c>
      <c r="K976" t="str">
        <f>+_xlfn.XLOOKUP(Tabell1[[#This Row],[Regnr]],Tabell13[Regnr],Tabell13[Diagnose],"")</f>
        <v>B</v>
      </c>
      <c r="L976" t="str">
        <f>+_xlfn.XLOOKUP(Tabell1[[#This Row],[Regnr]],Tabell3[Regnr],Tabell3[DiagnoseÅr],"")</f>
        <v>Intet påvist (2025)</v>
      </c>
    </row>
    <row r="977" spans="1:12" x14ac:dyDescent="0.25">
      <c r="A977" s="2">
        <v>45481</v>
      </c>
      <c r="B977" s="3">
        <v>0.390625</v>
      </c>
      <c r="C977" t="s">
        <v>17645</v>
      </c>
      <c r="D977" t="s">
        <v>17646</v>
      </c>
      <c r="E977" t="s">
        <v>26</v>
      </c>
      <c r="F977" t="s">
        <v>13365</v>
      </c>
      <c r="G977" t="s">
        <v>13366</v>
      </c>
      <c r="H977" t="s">
        <v>10768</v>
      </c>
      <c r="I977" t="s">
        <v>10769</v>
      </c>
      <c r="J977" t="s">
        <v>13139</v>
      </c>
      <c r="K977" t="str">
        <f>+_xlfn.XLOOKUP(Tabell1[[#This Row],[Regnr]],Tabell13[Regnr],Tabell13[Diagnose],"")</f>
        <v>A</v>
      </c>
      <c r="L977" t="str">
        <f>+_xlfn.XLOOKUP(Tabell1[[#This Row],[Regnr]],Tabell3[Regnr],Tabell3[DiagnoseÅr],"")</f>
        <v>Intet påvist (2025)</v>
      </c>
    </row>
    <row r="978" spans="1:12" x14ac:dyDescent="0.25">
      <c r="A978" s="2">
        <v>45481</v>
      </c>
      <c r="B978" s="3">
        <v>0.390625</v>
      </c>
      <c r="C978" t="s">
        <v>17647</v>
      </c>
      <c r="D978" t="s">
        <v>17648</v>
      </c>
      <c r="E978" t="s">
        <v>26</v>
      </c>
      <c r="F978" t="s">
        <v>13365</v>
      </c>
      <c r="G978" t="s">
        <v>13366</v>
      </c>
      <c r="H978" t="s">
        <v>10768</v>
      </c>
      <c r="I978" t="s">
        <v>10769</v>
      </c>
      <c r="J978" t="s">
        <v>13139</v>
      </c>
      <c r="K978" t="str">
        <f>+_xlfn.XLOOKUP(Tabell1[[#This Row],[Regnr]],Tabell13[Regnr],Tabell13[Diagnose],"")</f>
        <v>B</v>
      </c>
      <c r="L978" t="str">
        <f>+_xlfn.XLOOKUP(Tabell1[[#This Row],[Regnr]],Tabell3[Regnr],Tabell3[DiagnoseÅr],"")</f>
        <v>Distichiasis/Ektopiske Cillier (2025)</v>
      </c>
    </row>
    <row r="979" spans="1:12" x14ac:dyDescent="0.25">
      <c r="A979" s="2">
        <v>45481</v>
      </c>
      <c r="B979" s="3">
        <v>1.5869140625</v>
      </c>
      <c r="C979" t="s">
        <v>17649</v>
      </c>
      <c r="D979" t="s">
        <v>17650</v>
      </c>
      <c r="E979" t="s">
        <v>26</v>
      </c>
      <c r="F979" t="s">
        <v>8516</v>
      </c>
      <c r="G979" t="s">
        <v>8517</v>
      </c>
      <c r="H979" t="s">
        <v>8216</v>
      </c>
      <c r="I979" t="s">
        <v>8217</v>
      </c>
      <c r="J979" t="s">
        <v>10391</v>
      </c>
      <c r="K979" t="str">
        <f>+_xlfn.XLOOKUP(Tabell1[[#This Row],[Regnr]],Tabell13[Regnr],Tabell13[Diagnose],"")</f>
        <v>A</v>
      </c>
      <c r="L979" t="str">
        <f>+_xlfn.XLOOKUP(Tabell1[[#This Row],[Regnr]],Tabell3[Regnr],Tabell3[DiagnoseÅr],"")</f>
        <v/>
      </c>
    </row>
    <row r="980" spans="1:12" x14ac:dyDescent="0.25">
      <c r="A980" s="2">
        <v>45481</v>
      </c>
      <c r="B980" s="3">
        <v>1.5869140625</v>
      </c>
      <c r="C980" t="s">
        <v>17651</v>
      </c>
      <c r="D980" t="s">
        <v>17652</v>
      </c>
      <c r="E980" t="s">
        <v>10</v>
      </c>
      <c r="F980" t="s">
        <v>8516</v>
      </c>
      <c r="G980" t="s">
        <v>8517</v>
      </c>
      <c r="H980" t="s">
        <v>8216</v>
      </c>
      <c r="I980" t="s">
        <v>8217</v>
      </c>
      <c r="J980" t="s">
        <v>10391</v>
      </c>
      <c r="K980" t="str">
        <f>+_xlfn.XLOOKUP(Tabell1[[#This Row],[Regnr]],Tabell13[Regnr],Tabell13[Diagnose],"")</f>
        <v/>
      </c>
      <c r="L980" t="str">
        <f>+_xlfn.XLOOKUP(Tabell1[[#This Row],[Regnr]],Tabell3[Regnr],Tabell3[DiagnoseÅr],"")</f>
        <v>Intet påvist (2026)</v>
      </c>
    </row>
    <row r="981" spans="1:12" x14ac:dyDescent="0.25">
      <c r="A981" s="2">
        <v>45481</v>
      </c>
      <c r="B981" s="3">
        <v>1.5869140625</v>
      </c>
      <c r="C981" t="s">
        <v>17653</v>
      </c>
      <c r="D981" t="s">
        <v>17654</v>
      </c>
      <c r="E981" t="s">
        <v>10</v>
      </c>
      <c r="F981" t="s">
        <v>8516</v>
      </c>
      <c r="G981" t="s">
        <v>8517</v>
      </c>
      <c r="H981" t="s">
        <v>8216</v>
      </c>
      <c r="I981" t="s">
        <v>8217</v>
      </c>
      <c r="J981" t="s">
        <v>10391</v>
      </c>
      <c r="K981" t="str">
        <f>+_xlfn.XLOOKUP(Tabell1[[#This Row],[Regnr]],Tabell13[Regnr],Tabell13[Diagnose],"")</f>
        <v/>
      </c>
      <c r="L981" t="str">
        <f>+_xlfn.XLOOKUP(Tabell1[[#This Row],[Regnr]],Tabell3[Regnr],Tabell3[DiagnoseÅr],"")</f>
        <v/>
      </c>
    </row>
    <row r="982" spans="1:12" x14ac:dyDescent="0.25">
      <c r="A982" s="2">
        <v>45481</v>
      </c>
      <c r="B982" s="3">
        <v>1.5869140625</v>
      </c>
      <c r="C982" t="s">
        <v>17655</v>
      </c>
      <c r="D982" t="s">
        <v>17656</v>
      </c>
      <c r="E982" t="s">
        <v>10</v>
      </c>
      <c r="F982" t="s">
        <v>8516</v>
      </c>
      <c r="G982" t="s">
        <v>8517</v>
      </c>
      <c r="H982" t="s">
        <v>8216</v>
      </c>
      <c r="I982" t="s">
        <v>8217</v>
      </c>
      <c r="J982" t="s">
        <v>10391</v>
      </c>
      <c r="K982" t="str">
        <f>+_xlfn.XLOOKUP(Tabell1[[#This Row],[Regnr]],Tabell13[Regnr],Tabell13[Diagnose],"")</f>
        <v/>
      </c>
      <c r="L982" t="str">
        <f>+_xlfn.XLOOKUP(Tabell1[[#This Row],[Regnr]],Tabell3[Regnr],Tabell3[DiagnoseÅr],"")</f>
        <v/>
      </c>
    </row>
    <row r="983" spans="1:12" x14ac:dyDescent="0.25">
      <c r="A983" s="2">
        <v>45481</v>
      </c>
      <c r="B983" s="3">
        <v>1.5869140625</v>
      </c>
      <c r="C983" t="s">
        <v>17657</v>
      </c>
      <c r="D983" t="s">
        <v>17658</v>
      </c>
      <c r="E983" t="s">
        <v>10</v>
      </c>
      <c r="F983" t="s">
        <v>8516</v>
      </c>
      <c r="G983" t="s">
        <v>8517</v>
      </c>
      <c r="H983" t="s">
        <v>8216</v>
      </c>
      <c r="I983" t="s">
        <v>8217</v>
      </c>
      <c r="J983" t="s">
        <v>10391</v>
      </c>
      <c r="K983" t="str">
        <f>+_xlfn.XLOOKUP(Tabell1[[#This Row],[Regnr]],Tabell13[Regnr],Tabell13[Diagnose],"")</f>
        <v>A</v>
      </c>
      <c r="L983" t="str">
        <f>+_xlfn.XLOOKUP(Tabell1[[#This Row],[Regnr]],Tabell3[Regnr],Tabell3[DiagnoseÅr],"")</f>
        <v>Intet påvist (2025)</v>
      </c>
    </row>
    <row r="984" spans="1:12" x14ac:dyDescent="0.25">
      <c r="A984" s="2">
        <v>45481</v>
      </c>
      <c r="B984" s="3">
        <v>1.5869140625</v>
      </c>
      <c r="C984" t="s">
        <v>17659</v>
      </c>
      <c r="D984" t="s">
        <v>17660</v>
      </c>
      <c r="E984" t="s">
        <v>26</v>
      </c>
      <c r="F984" t="s">
        <v>8516</v>
      </c>
      <c r="G984" t="s">
        <v>8517</v>
      </c>
      <c r="H984" t="s">
        <v>8216</v>
      </c>
      <c r="I984" t="s">
        <v>8217</v>
      </c>
      <c r="J984" t="s">
        <v>10391</v>
      </c>
      <c r="K984" t="str">
        <f>+_xlfn.XLOOKUP(Tabell1[[#This Row],[Regnr]],Tabell13[Regnr],Tabell13[Diagnose],"")</f>
        <v>A</v>
      </c>
      <c r="L984" t="str">
        <f>+_xlfn.XLOOKUP(Tabell1[[#This Row],[Regnr]],Tabell3[Regnr],Tabell3[DiagnoseÅr],"")</f>
        <v>Intet påvist (2025)</v>
      </c>
    </row>
    <row r="985" spans="1:12" x14ac:dyDescent="0.25">
      <c r="A985" s="2">
        <v>45481</v>
      </c>
      <c r="C985" t="s">
        <v>17661</v>
      </c>
      <c r="D985" t="s">
        <v>17662</v>
      </c>
      <c r="E985" t="s">
        <v>10</v>
      </c>
      <c r="F985" t="s">
        <v>17663</v>
      </c>
      <c r="G985" t="s">
        <v>17664</v>
      </c>
      <c r="H985" t="s">
        <v>17665</v>
      </c>
      <c r="I985" t="s">
        <v>17666</v>
      </c>
      <c r="J985" t="s">
        <v>11903</v>
      </c>
      <c r="K985" t="str">
        <f>+_xlfn.XLOOKUP(Tabell1[[#This Row],[Regnr]],Tabell13[Regnr],Tabell13[Diagnose],"")</f>
        <v/>
      </c>
      <c r="L985" t="str">
        <f>+_xlfn.XLOOKUP(Tabell1[[#This Row],[Regnr]],Tabell3[Regnr],Tabell3[DiagnoseÅr],"")</f>
        <v/>
      </c>
    </row>
    <row r="986" spans="1:12" x14ac:dyDescent="0.25">
      <c r="A986" s="2">
        <v>45479</v>
      </c>
      <c r="B986" s="3">
        <v>0</v>
      </c>
      <c r="C986" t="s">
        <v>17629</v>
      </c>
      <c r="D986" t="s">
        <v>17630</v>
      </c>
      <c r="E986" t="s">
        <v>10</v>
      </c>
      <c r="F986" t="s">
        <v>8861</v>
      </c>
      <c r="G986" t="s">
        <v>8862</v>
      </c>
      <c r="H986" t="s">
        <v>14447</v>
      </c>
      <c r="I986" t="s">
        <v>14448</v>
      </c>
      <c r="J986" t="s">
        <v>4771</v>
      </c>
      <c r="K986" t="str">
        <f>+_xlfn.XLOOKUP(Tabell1[[#This Row],[Regnr]],Tabell13[Regnr],Tabell13[Diagnose],"")</f>
        <v>C</v>
      </c>
      <c r="L986" t="str">
        <f>+_xlfn.XLOOKUP(Tabell1[[#This Row],[Regnr]],Tabell3[Regnr],Tabell3[DiagnoseÅr],"")</f>
        <v>Intet påvist (2025)</v>
      </c>
    </row>
    <row r="987" spans="1:12" x14ac:dyDescent="0.25">
      <c r="A987" s="2">
        <v>45479</v>
      </c>
      <c r="B987" s="3">
        <v>0</v>
      </c>
      <c r="C987" t="s">
        <v>17631</v>
      </c>
      <c r="D987" t="s">
        <v>17632</v>
      </c>
      <c r="E987" t="s">
        <v>10</v>
      </c>
      <c r="F987" t="s">
        <v>8861</v>
      </c>
      <c r="G987" t="s">
        <v>8862</v>
      </c>
      <c r="H987" t="s">
        <v>14447</v>
      </c>
      <c r="I987" t="s">
        <v>14448</v>
      </c>
      <c r="J987" t="s">
        <v>4771</v>
      </c>
      <c r="K987" t="str">
        <f>+_xlfn.XLOOKUP(Tabell1[[#This Row],[Regnr]],Tabell13[Regnr],Tabell13[Diagnose],"")</f>
        <v>B</v>
      </c>
      <c r="L987" t="str">
        <f>+_xlfn.XLOOKUP(Tabell1[[#This Row],[Regnr]],Tabell3[Regnr],Tabell3[DiagnoseÅr],"")</f>
        <v/>
      </c>
    </row>
    <row r="988" spans="1:12" x14ac:dyDescent="0.25">
      <c r="A988" s="2">
        <v>45479</v>
      </c>
      <c r="B988" s="3">
        <v>0</v>
      </c>
      <c r="C988" t="s">
        <v>17633</v>
      </c>
      <c r="D988" t="s">
        <v>17634</v>
      </c>
      <c r="E988" t="s">
        <v>26</v>
      </c>
      <c r="F988" t="s">
        <v>8861</v>
      </c>
      <c r="G988" t="s">
        <v>8862</v>
      </c>
      <c r="H988" t="s">
        <v>14447</v>
      </c>
      <c r="I988" t="s">
        <v>14448</v>
      </c>
      <c r="J988" t="s">
        <v>4771</v>
      </c>
      <c r="K988" t="str">
        <f>+_xlfn.XLOOKUP(Tabell1[[#This Row],[Regnr]],Tabell13[Regnr],Tabell13[Diagnose],"")</f>
        <v>C</v>
      </c>
      <c r="L988" t="str">
        <f>+_xlfn.XLOOKUP(Tabell1[[#This Row],[Regnr]],Tabell3[Regnr],Tabell3[DiagnoseÅr],"")</f>
        <v/>
      </c>
    </row>
    <row r="989" spans="1:12" x14ac:dyDescent="0.25">
      <c r="A989" s="2">
        <v>45479</v>
      </c>
      <c r="B989" s="3">
        <v>0</v>
      </c>
      <c r="C989" t="s">
        <v>17635</v>
      </c>
      <c r="D989" t="s">
        <v>17636</v>
      </c>
      <c r="E989" t="s">
        <v>26</v>
      </c>
      <c r="F989" t="s">
        <v>8861</v>
      </c>
      <c r="G989" t="s">
        <v>8862</v>
      </c>
      <c r="H989" t="s">
        <v>14447</v>
      </c>
      <c r="I989" t="s">
        <v>14448</v>
      </c>
      <c r="J989" t="s">
        <v>4771</v>
      </c>
      <c r="K989" t="str">
        <f>+_xlfn.XLOOKUP(Tabell1[[#This Row],[Regnr]],Tabell13[Regnr],Tabell13[Diagnose],"")</f>
        <v>C</v>
      </c>
      <c r="L989" t="str">
        <f>+_xlfn.XLOOKUP(Tabell1[[#This Row],[Regnr]],Tabell3[Regnr],Tabell3[DiagnoseÅr],"")</f>
        <v>Intet påvist (2026)</v>
      </c>
    </row>
    <row r="990" spans="1:12" x14ac:dyDescent="0.25">
      <c r="A990" s="2">
        <v>45479</v>
      </c>
      <c r="B990" s="3">
        <v>0</v>
      </c>
      <c r="C990" t="s">
        <v>17637</v>
      </c>
      <c r="D990" t="s">
        <v>17638</v>
      </c>
      <c r="E990" t="s">
        <v>26</v>
      </c>
      <c r="F990" t="s">
        <v>8861</v>
      </c>
      <c r="G990" t="s">
        <v>8862</v>
      </c>
      <c r="H990" t="s">
        <v>14447</v>
      </c>
      <c r="I990" t="s">
        <v>14448</v>
      </c>
      <c r="J990" t="s">
        <v>4771</v>
      </c>
      <c r="K990" t="str">
        <f>+_xlfn.XLOOKUP(Tabell1[[#This Row],[Regnr]],Tabell13[Regnr],Tabell13[Diagnose],"")</f>
        <v/>
      </c>
      <c r="L990" t="str">
        <f>+_xlfn.XLOOKUP(Tabell1[[#This Row],[Regnr]],Tabell3[Regnr],Tabell3[DiagnoseÅr],"")</f>
        <v/>
      </c>
    </row>
    <row r="991" spans="1:12" x14ac:dyDescent="0.25">
      <c r="A991" s="2">
        <v>45479</v>
      </c>
      <c r="B991" s="3">
        <v>0</v>
      </c>
      <c r="C991" t="s">
        <v>17639</v>
      </c>
      <c r="D991" t="s">
        <v>17640</v>
      </c>
      <c r="E991" t="s">
        <v>26</v>
      </c>
      <c r="F991" t="s">
        <v>8861</v>
      </c>
      <c r="G991" t="s">
        <v>8862</v>
      </c>
      <c r="H991" t="s">
        <v>14447</v>
      </c>
      <c r="I991" t="s">
        <v>14448</v>
      </c>
      <c r="J991" t="s">
        <v>4771</v>
      </c>
      <c r="K991" t="str">
        <f>+_xlfn.XLOOKUP(Tabell1[[#This Row],[Regnr]],Tabell13[Regnr],Tabell13[Diagnose],"")</f>
        <v>C</v>
      </c>
      <c r="L991" t="str">
        <f>+_xlfn.XLOOKUP(Tabell1[[#This Row],[Regnr]],Tabell3[Regnr],Tabell3[DiagnoseÅr],"")</f>
        <v/>
      </c>
    </row>
    <row r="992" spans="1:12" x14ac:dyDescent="0.25">
      <c r="A992" s="2">
        <v>45479</v>
      </c>
      <c r="B992" s="3">
        <v>0</v>
      </c>
      <c r="C992" t="s">
        <v>17641</v>
      </c>
      <c r="D992" t="s">
        <v>17642</v>
      </c>
      <c r="E992" t="s">
        <v>26</v>
      </c>
      <c r="F992" t="s">
        <v>8861</v>
      </c>
      <c r="G992" t="s">
        <v>8862</v>
      </c>
      <c r="H992" t="s">
        <v>14447</v>
      </c>
      <c r="I992" t="s">
        <v>14448</v>
      </c>
      <c r="J992" t="s">
        <v>4771</v>
      </c>
      <c r="K992" t="str">
        <f>+_xlfn.XLOOKUP(Tabell1[[#This Row],[Regnr]],Tabell13[Regnr],Tabell13[Diagnose],"")</f>
        <v/>
      </c>
      <c r="L992" t="str">
        <f>+_xlfn.XLOOKUP(Tabell1[[#This Row],[Regnr]],Tabell3[Regnr],Tabell3[DiagnoseÅr],"")</f>
        <v/>
      </c>
    </row>
    <row r="993" spans="1:12" x14ac:dyDescent="0.25">
      <c r="A993" s="2">
        <v>45476</v>
      </c>
      <c r="B993" s="3">
        <v>0</v>
      </c>
      <c r="C993" t="s">
        <v>17617</v>
      </c>
      <c r="D993" t="s">
        <v>17618</v>
      </c>
      <c r="E993" t="s">
        <v>10</v>
      </c>
      <c r="F993" t="s">
        <v>14920</v>
      </c>
      <c r="G993" t="s">
        <v>14921</v>
      </c>
      <c r="H993" t="s">
        <v>12918</v>
      </c>
      <c r="I993" t="s">
        <v>12919</v>
      </c>
      <c r="J993" t="s">
        <v>6696</v>
      </c>
      <c r="K993" t="str">
        <f>+_xlfn.XLOOKUP(Tabell1[[#This Row],[Regnr]],Tabell13[Regnr],Tabell13[Diagnose],"")</f>
        <v>A</v>
      </c>
      <c r="L993" t="str">
        <f>+_xlfn.XLOOKUP(Tabell1[[#This Row],[Regnr]],Tabell3[Regnr],Tabell3[DiagnoseÅr],"")</f>
        <v/>
      </c>
    </row>
    <row r="994" spans="1:12" x14ac:dyDescent="0.25">
      <c r="A994" s="2">
        <v>45476</v>
      </c>
      <c r="B994" s="3">
        <v>0</v>
      </c>
      <c r="C994" t="s">
        <v>17619</v>
      </c>
      <c r="D994" t="s">
        <v>17620</v>
      </c>
      <c r="E994" t="s">
        <v>10</v>
      </c>
      <c r="F994" t="s">
        <v>14920</v>
      </c>
      <c r="G994" t="s">
        <v>14921</v>
      </c>
      <c r="H994" t="s">
        <v>12918</v>
      </c>
      <c r="I994" t="s">
        <v>12919</v>
      </c>
      <c r="J994" t="s">
        <v>6696</v>
      </c>
      <c r="K994" t="str">
        <f>+_xlfn.XLOOKUP(Tabell1[[#This Row],[Regnr]],Tabell13[Regnr],Tabell13[Diagnose],"")</f>
        <v>A</v>
      </c>
      <c r="L994" t="str">
        <f>+_xlfn.XLOOKUP(Tabell1[[#This Row],[Regnr]],Tabell3[Regnr],Tabell3[DiagnoseÅr],"")</f>
        <v>Intet påvist (2025)</v>
      </c>
    </row>
    <row r="995" spans="1:12" x14ac:dyDescent="0.25">
      <c r="A995" s="2">
        <v>45476</v>
      </c>
      <c r="B995" s="3">
        <v>0</v>
      </c>
      <c r="C995" t="s">
        <v>17621</v>
      </c>
      <c r="D995" t="s">
        <v>17622</v>
      </c>
      <c r="E995" t="s">
        <v>10</v>
      </c>
      <c r="F995" t="s">
        <v>14920</v>
      </c>
      <c r="G995" t="s">
        <v>14921</v>
      </c>
      <c r="H995" t="s">
        <v>12918</v>
      </c>
      <c r="I995" t="s">
        <v>12919</v>
      </c>
      <c r="J995" t="s">
        <v>6696</v>
      </c>
      <c r="K995" t="str">
        <f>+_xlfn.XLOOKUP(Tabell1[[#This Row],[Regnr]],Tabell13[Regnr],Tabell13[Diagnose],"")</f>
        <v>C</v>
      </c>
      <c r="L995" t="str">
        <f>+_xlfn.XLOOKUP(Tabell1[[#This Row],[Regnr]],Tabell3[Regnr],Tabell3[DiagnoseÅr],"")</f>
        <v/>
      </c>
    </row>
    <row r="996" spans="1:12" x14ac:dyDescent="0.25">
      <c r="A996" s="2">
        <v>45476</v>
      </c>
      <c r="B996" s="3">
        <v>0</v>
      </c>
      <c r="C996" t="s">
        <v>17623</v>
      </c>
      <c r="D996" t="s">
        <v>17624</v>
      </c>
      <c r="E996" t="s">
        <v>26</v>
      </c>
      <c r="F996" t="s">
        <v>14920</v>
      </c>
      <c r="G996" t="s">
        <v>14921</v>
      </c>
      <c r="H996" t="s">
        <v>12918</v>
      </c>
      <c r="I996" t="s">
        <v>12919</v>
      </c>
      <c r="J996" t="s">
        <v>6696</v>
      </c>
      <c r="K996" t="str">
        <f>+_xlfn.XLOOKUP(Tabell1[[#This Row],[Regnr]],Tabell13[Regnr],Tabell13[Diagnose],"")</f>
        <v>A</v>
      </c>
      <c r="L996" t="str">
        <f>+_xlfn.XLOOKUP(Tabell1[[#This Row],[Regnr]],Tabell3[Regnr],Tabell3[DiagnoseÅr],"")</f>
        <v/>
      </c>
    </row>
    <row r="997" spans="1:12" x14ac:dyDescent="0.25">
      <c r="A997" s="2">
        <v>45476</v>
      </c>
      <c r="B997" s="3">
        <v>0</v>
      </c>
      <c r="C997" t="s">
        <v>17625</v>
      </c>
      <c r="D997" t="s">
        <v>17626</v>
      </c>
      <c r="E997" t="s">
        <v>26</v>
      </c>
      <c r="F997" t="s">
        <v>14920</v>
      </c>
      <c r="G997" t="s">
        <v>14921</v>
      </c>
      <c r="H997" t="s">
        <v>12918</v>
      </c>
      <c r="I997" t="s">
        <v>12919</v>
      </c>
      <c r="J997" t="s">
        <v>6696</v>
      </c>
      <c r="K997" t="str">
        <f>+_xlfn.XLOOKUP(Tabell1[[#This Row],[Regnr]],Tabell13[Regnr],Tabell13[Diagnose],"")</f>
        <v/>
      </c>
      <c r="L997" t="str">
        <f>+_xlfn.XLOOKUP(Tabell1[[#This Row],[Regnr]],Tabell3[Regnr],Tabell3[DiagnoseÅr],"")</f>
        <v/>
      </c>
    </row>
    <row r="998" spans="1:12" x14ac:dyDescent="0.25">
      <c r="A998" s="2">
        <v>45476</v>
      </c>
      <c r="B998" s="3">
        <v>0</v>
      </c>
      <c r="C998" t="s">
        <v>17627</v>
      </c>
      <c r="D998" t="s">
        <v>17628</v>
      </c>
      <c r="E998" t="s">
        <v>26</v>
      </c>
      <c r="F998" t="s">
        <v>14920</v>
      </c>
      <c r="G998" t="s">
        <v>14921</v>
      </c>
      <c r="H998" t="s">
        <v>12918</v>
      </c>
      <c r="I998" t="s">
        <v>12919</v>
      </c>
      <c r="J998" t="s">
        <v>6696</v>
      </c>
      <c r="K998" t="str">
        <f>+_xlfn.XLOOKUP(Tabell1[[#This Row],[Regnr]],Tabell13[Regnr],Tabell13[Diagnose],"")</f>
        <v>A</v>
      </c>
      <c r="L998" t="str">
        <f>+_xlfn.XLOOKUP(Tabell1[[#This Row],[Regnr]],Tabell3[Regnr],Tabell3[DiagnoseÅr],"")</f>
        <v>Intet påvist (2025)</v>
      </c>
    </row>
    <row r="999" spans="1:12" x14ac:dyDescent="0.25">
      <c r="A999" s="2">
        <v>45475</v>
      </c>
      <c r="B999" s="3">
        <v>0.390625</v>
      </c>
      <c r="C999" t="s">
        <v>17594</v>
      </c>
      <c r="D999" t="s">
        <v>8918</v>
      </c>
      <c r="E999" t="s">
        <v>26</v>
      </c>
      <c r="F999" t="s">
        <v>11531</v>
      </c>
      <c r="G999" t="s">
        <v>11532</v>
      </c>
      <c r="H999" t="s">
        <v>13341</v>
      </c>
      <c r="I999" t="s">
        <v>13342</v>
      </c>
      <c r="J999" t="s">
        <v>17595</v>
      </c>
      <c r="K999" t="str">
        <f>+_xlfn.XLOOKUP(Tabell1[[#This Row],[Regnr]],Tabell13[Regnr],Tabell13[Diagnose],"")</f>
        <v/>
      </c>
      <c r="L999" t="str">
        <f>+_xlfn.XLOOKUP(Tabell1[[#This Row],[Regnr]],Tabell3[Regnr],Tabell3[DiagnoseÅr],"")</f>
        <v/>
      </c>
    </row>
    <row r="1000" spans="1:12" x14ac:dyDescent="0.25">
      <c r="A1000" s="2">
        <v>45475</v>
      </c>
      <c r="B1000" s="3">
        <v>0.390625</v>
      </c>
      <c r="C1000" t="s">
        <v>17596</v>
      </c>
      <c r="D1000" t="s">
        <v>17597</v>
      </c>
      <c r="E1000" t="s">
        <v>26</v>
      </c>
      <c r="F1000" t="s">
        <v>11531</v>
      </c>
      <c r="G1000" t="s">
        <v>11532</v>
      </c>
      <c r="H1000" t="s">
        <v>13341</v>
      </c>
      <c r="I1000" t="s">
        <v>13342</v>
      </c>
      <c r="J1000" t="s">
        <v>17595</v>
      </c>
      <c r="K1000" t="str">
        <f>+_xlfn.XLOOKUP(Tabell1[[#This Row],[Regnr]],Tabell13[Regnr],Tabell13[Diagnose],"")</f>
        <v/>
      </c>
      <c r="L1000" t="str">
        <f>+_xlfn.XLOOKUP(Tabell1[[#This Row],[Regnr]],Tabell3[Regnr],Tabell3[DiagnoseÅr],"")</f>
        <v/>
      </c>
    </row>
    <row r="1001" spans="1:12" x14ac:dyDescent="0.25">
      <c r="A1001" s="2">
        <v>45475</v>
      </c>
      <c r="B1001" s="3">
        <v>0.390625</v>
      </c>
      <c r="C1001" t="s">
        <v>17598</v>
      </c>
      <c r="D1001" t="s">
        <v>17599</v>
      </c>
      <c r="E1001" t="s">
        <v>26</v>
      </c>
      <c r="F1001" t="s">
        <v>11531</v>
      </c>
      <c r="G1001" t="s">
        <v>11532</v>
      </c>
      <c r="H1001" t="s">
        <v>13341</v>
      </c>
      <c r="I1001" t="s">
        <v>13342</v>
      </c>
      <c r="J1001" t="s">
        <v>17595</v>
      </c>
      <c r="K1001" t="str">
        <f>+_xlfn.XLOOKUP(Tabell1[[#This Row],[Regnr]],Tabell13[Regnr],Tabell13[Diagnose],"")</f>
        <v/>
      </c>
      <c r="L1001" t="str">
        <f>+_xlfn.XLOOKUP(Tabell1[[#This Row],[Regnr]],Tabell3[Regnr],Tabell3[DiagnoseÅr],"")</f>
        <v/>
      </c>
    </row>
    <row r="1002" spans="1:12" x14ac:dyDescent="0.25">
      <c r="A1002" s="2">
        <v>45475</v>
      </c>
      <c r="B1002" s="3">
        <v>0.390625</v>
      </c>
      <c r="C1002" t="s">
        <v>17600</v>
      </c>
      <c r="D1002" t="s">
        <v>17269</v>
      </c>
      <c r="E1002" t="s">
        <v>10</v>
      </c>
      <c r="F1002" t="s">
        <v>11531</v>
      </c>
      <c r="G1002" t="s">
        <v>11532</v>
      </c>
      <c r="H1002" t="s">
        <v>13341</v>
      </c>
      <c r="I1002" t="s">
        <v>13342</v>
      </c>
      <c r="J1002" t="s">
        <v>17595</v>
      </c>
      <c r="K1002" t="str">
        <f>+_xlfn.XLOOKUP(Tabell1[[#This Row],[Regnr]],Tabell13[Regnr],Tabell13[Diagnose],"")</f>
        <v/>
      </c>
      <c r="L1002" t="str">
        <f>+_xlfn.XLOOKUP(Tabell1[[#This Row],[Regnr]],Tabell3[Regnr],Tabell3[DiagnoseÅr],"")</f>
        <v/>
      </c>
    </row>
    <row r="1003" spans="1:12" x14ac:dyDescent="0.25">
      <c r="A1003" s="2">
        <v>45475</v>
      </c>
      <c r="B1003" s="3">
        <v>0.390625</v>
      </c>
      <c r="C1003" t="s">
        <v>17601</v>
      </c>
      <c r="D1003" t="s">
        <v>17602</v>
      </c>
      <c r="E1003" t="s">
        <v>10</v>
      </c>
      <c r="F1003" t="s">
        <v>11531</v>
      </c>
      <c r="G1003" t="s">
        <v>11532</v>
      </c>
      <c r="H1003" t="s">
        <v>13341</v>
      </c>
      <c r="I1003" t="s">
        <v>13342</v>
      </c>
      <c r="J1003" t="s">
        <v>17595</v>
      </c>
      <c r="K1003" t="str">
        <f>+_xlfn.XLOOKUP(Tabell1[[#This Row],[Regnr]],Tabell13[Regnr],Tabell13[Diagnose],"")</f>
        <v/>
      </c>
      <c r="L1003" t="str">
        <f>+_xlfn.XLOOKUP(Tabell1[[#This Row],[Regnr]],Tabell3[Regnr],Tabell3[DiagnoseÅr],"")</f>
        <v/>
      </c>
    </row>
    <row r="1004" spans="1:12" x14ac:dyDescent="0.25">
      <c r="A1004" s="2">
        <v>45475</v>
      </c>
      <c r="B1004" s="3">
        <v>0</v>
      </c>
      <c r="C1004" t="s">
        <v>17603</v>
      </c>
      <c r="D1004" t="s">
        <v>17604</v>
      </c>
      <c r="E1004" t="s">
        <v>10</v>
      </c>
      <c r="F1004" t="s">
        <v>17605</v>
      </c>
      <c r="G1004" t="s">
        <v>17606</v>
      </c>
      <c r="H1004" t="s">
        <v>11333</v>
      </c>
      <c r="I1004" t="s">
        <v>11334</v>
      </c>
      <c r="J1004" t="s">
        <v>15283</v>
      </c>
      <c r="K1004" t="str">
        <f>+_xlfn.XLOOKUP(Tabell1[[#This Row],[Regnr]],Tabell13[Regnr],Tabell13[Diagnose],"")</f>
        <v/>
      </c>
      <c r="L1004" t="str">
        <f>+_xlfn.XLOOKUP(Tabell1[[#This Row],[Regnr]],Tabell3[Regnr],Tabell3[DiagnoseÅr],"")</f>
        <v/>
      </c>
    </row>
    <row r="1005" spans="1:12" x14ac:dyDescent="0.25">
      <c r="A1005" s="2">
        <v>45475</v>
      </c>
      <c r="B1005" s="3">
        <v>0</v>
      </c>
      <c r="C1005" t="s">
        <v>17607</v>
      </c>
      <c r="D1005" t="s">
        <v>17608</v>
      </c>
      <c r="E1005" t="s">
        <v>10</v>
      </c>
      <c r="F1005" t="s">
        <v>17605</v>
      </c>
      <c r="G1005" t="s">
        <v>17606</v>
      </c>
      <c r="H1005" t="s">
        <v>11333</v>
      </c>
      <c r="I1005" t="s">
        <v>11334</v>
      </c>
      <c r="J1005" t="s">
        <v>15283</v>
      </c>
      <c r="K1005" t="str">
        <f>+_xlfn.XLOOKUP(Tabell1[[#This Row],[Regnr]],Tabell13[Regnr],Tabell13[Diagnose],"")</f>
        <v/>
      </c>
      <c r="L1005" t="str">
        <f>+_xlfn.XLOOKUP(Tabell1[[#This Row],[Regnr]],Tabell3[Regnr],Tabell3[DiagnoseÅr],"")</f>
        <v/>
      </c>
    </row>
    <row r="1006" spans="1:12" x14ac:dyDescent="0.25">
      <c r="A1006" s="2">
        <v>45475</v>
      </c>
      <c r="B1006" s="3">
        <v>0</v>
      </c>
      <c r="C1006" t="s">
        <v>17609</v>
      </c>
      <c r="D1006" t="s">
        <v>17610</v>
      </c>
      <c r="E1006" t="s">
        <v>26</v>
      </c>
      <c r="F1006" t="s">
        <v>17605</v>
      </c>
      <c r="G1006" t="s">
        <v>17606</v>
      </c>
      <c r="H1006" t="s">
        <v>11333</v>
      </c>
      <c r="I1006" t="s">
        <v>11334</v>
      </c>
      <c r="J1006" t="s">
        <v>15283</v>
      </c>
      <c r="K1006" t="str">
        <f>+_xlfn.XLOOKUP(Tabell1[[#This Row],[Regnr]],Tabell13[Regnr],Tabell13[Diagnose],"")</f>
        <v>C</v>
      </c>
      <c r="L1006" t="str">
        <f>+_xlfn.XLOOKUP(Tabell1[[#This Row],[Regnr]],Tabell3[Regnr],Tabell3[DiagnoseÅr],"")</f>
        <v/>
      </c>
    </row>
    <row r="1007" spans="1:12" x14ac:dyDescent="0.25">
      <c r="A1007" s="2">
        <v>45475</v>
      </c>
      <c r="B1007" s="3">
        <v>0</v>
      </c>
      <c r="C1007" t="s">
        <v>17611</v>
      </c>
      <c r="D1007" t="s">
        <v>17612</v>
      </c>
      <c r="E1007" t="s">
        <v>26</v>
      </c>
      <c r="F1007" t="s">
        <v>17605</v>
      </c>
      <c r="G1007" t="s">
        <v>17606</v>
      </c>
      <c r="H1007" t="s">
        <v>11333</v>
      </c>
      <c r="I1007" t="s">
        <v>11334</v>
      </c>
      <c r="J1007" t="s">
        <v>15283</v>
      </c>
      <c r="K1007" t="str">
        <f>+_xlfn.XLOOKUP(Tabell1[[#This Row],[Regnr]],Tabell13[Regnr],Tabell13[Diagnose],"")</f>
        <v>A</v>
      </c>
      <c r="L1007" t="str">
        <f>+_xlfn.XLOOKUP(Tabell1[[#This Row],[Regnr]],Tabell3[Regnr],Tabell3[DiagnoseÅr],"")</f>
        <v/>
      </c>
    </row>
    <row r="1008" spans="1:12" x14ac:dyDescent="0.25">
      <c r="A1008" s="2">
        <v>45475</v>
      </c>
      <c r="B1008" s="3">
        <v>0</v>
      </c>
      <c r="C1008" t="s">
        <v>17613</v>
      </c>
      <c r="D1008" t="s">
        <v>17614</v>
      </c>
      <c r="E1008" t="s">
        <v>26</v>
      </c>
      <c r="F1008" t="s">
        <v>17605</v>
      </c>
      <c r="G1008" t="s">
        <v>17606</v>
      </c>
      <c r="H1008" t="s">
        <v>11333</v>
      </c>
      <c r="I1008" t="s">
        <v>11334</v>
      </c>
      <c r="J1008" t="s">
        <v>15283</v>
      </c>
      <c r="K1008" t="str">
        <f>+_xlfn.XLOOKUP(Tabell1[[#This Row],[Regnr]],Tabell13[Regnr],Tabell13[Diagnose],"")</f>
        <v>A</v>
      </c>
      <c r="L1008" t="str">
        <f>+_xlfn.XLOOKUP(Tabell1[[#This Row],[Regnr]],Tabell3[Regnr],Tabell3[DiagnoseÅr],"")</f>
        <v/>
      </c>
    </row>
    <row r="1009" spans="1:12" x14ac:dyDescent="0.25">
      <c r="A1009" s="2">
        <v>45475</v>
      </c>
      <c r="B1009" s="3">
        <v>0</v>
      </c>
      <c r="C1009" t="s">
        <v>17615</v>
      </c>
      <c r="D1009" t="s">
        <v>17616</v>
      </c>
      <c r="E1009" t="s">
        <v>26</v>
      </c>
      <c r="F1009" t="s">
        <v>17605</v>
      </c>
      <c r="G1009" t="s">
        <v>17606</v>
      </c>
      <c r="H1009" t="s">
        <v>11333</v>
      </c>
      <c r="I1009" t="s">
        <v>11334</v>
      </c>
      <c r="J1009" t="s">
        <v>15283</v>
      </c>
      <c r="K1009" t="str">
        <f>+_xlfn.XLOOKUP(Tabell1[[#This Row],[Regnr]],Tabell13[Regnr],Tabell13[Diagnose],"")</f>
        <v/>
      </c>
      <c r="L1009" t="str">
        <f>+_xlfn.XLOOKUP(Tabell1[[#This Row],[Regnr]],Tabell3[Regnr],Tabell3[DiagnoseÅr],"")</f>
        <v/>
      </c>
    </row>
    <row r="1010" spans="1:12" x14ac:dyDescent="0.25">
      <c r="A1010" s="2">
        <v>45474</v>
      </c>
      <c r="B1010" s="3">
        <v>2.4261474609375</v>
      </c>
      <c r="C1010" t="s">
        <v>17584</v>
      </c>
      <c r="D1010" t="s">
        <v>17585</v>
      </c>
      <c r="E1010" t="s">
        <v>26</v>
      </c>
      <c r="F1010" t="s">
        <v>12967</v>
      </c>
      <c r="G1010" t="s">
        <v>12968</v>
      </c>
      <c r="H1010" t="s">
        <v>10766</v>
      </c>
      <c r="I1010" t="s">
        <v>10767</v>
      </c>
      <c r="J1010" t="s">
        <v>4252</v>
      </c>
      <c r="K1010" t="str">
        <f>+_xlfn.XLOOKUP(Tabell1[[#This Row],[Regnr]],Tabell13[Regnr],Tabell13[Diagnose],"")</f>
        <v/>
      </c>
      <c r="L1010" t="str">
        <f>+_xlfn.XLOOKUP(Tabell1[[#This Row],[Regnr]],Tabell3[Regnr],Tabell3[DiagnoseÅr],"")</f>
        <v/>
      </c>
    </row>
    <row r="1011" spans="1:12" x14ac:dyDescent="0.25">
      <c r="A1011" s="2">
        <v>45474</v>
      </c>
      <c r="B1011" s="3">
        <v>2.4261474609375</v>
      </c>
      <c r="C1011" t="s">
        <v>17586</v>
      </c>
      <c r="D1011" t="s">
        <v>17587</v>
      </c>
      <c r="E1011" t="s">
        <v>26</v>
      </c>
      <c r="F1011" t="s">
        <v>12967</v>
      </c>
      <c r="G1011" t="s">
        <v>12968</v>
      </c>
      <c r="H1011" t="s">
        <v>10766</v>
      </c>
      <c r="I1011" t="s">
        <v>10767</v>
      </c>
      <c r="J1011" t="s">
        <v>4252</v>
      </c>
      <c r="K1011" t="str">
        <f>+_xlfn.XLOOKUP(Tabell1[[#This Row],[Regnr]],Tabell13[Regnr],Tabell13[Diagnose],"")</f>
        <v/>
      </c>
      <c r="L1011" t="str">
        <f>+_xlfn.XLOOKUP(Tabell1[[#This Row],[Regnr]],Tabell3[Regnr],Tabell3[DiagnoseÅr],"")</f>
        <v/>
      </c>
    </row>
    <row r="1012" spans="1:12" x14ac:dyDescent="0.25">
      <c r="A1012" s="2">
        <v>45474</v>
      </c>
      <c r="B1012" s="3">
        <v>2.4261474609375</v>
      </c>
      <c r="C1012" t="s">
        <v>17588</v>
      </c>
      <c r="D1012" t="s">
        <v>17589</v>
      </c>
      <c r="E1012" t="s">
        <v>10</v>
      </c>
      <c r="F1012" t="s">
        <v>12967</v>
      </c>
      <c r="G1012" t="s">
        <v>12968</v>
      </c>
      <c r="H1012" t="s">
        <v>10766</v>
      </c>
      <c r="I1012" t="s">
        <v>10767</v>
      </c>
      <c r="J1012" t="s">
        <v>4252</v>
      </c>
      <c r="K1012" t="str">
        <f>+_xlfn.XLOOKUP(Tabell1[[#This Row],[Regnr]],Tabell13[Regnr],Tabell13[Diagnose],"")</f>
        <v>C</v>
      </c>
      <c r="L1012" t="str">
        <f>+_xlfn.XLOOKUP(Tabell1[[#This Row],[Regnr]],Tabell3[Regnr],Tabell3[DiagnoseÅr],"")</f>
        <v>Intet påvist (2025)</v>
      </c>
    </row>
    <row r="1013" spans="1:12" x14ac:dyDescent="0.25">
      <c r="A1013" s="2">
        <v>45474</v>
      </c>
      <c r="B1013" s="3">
        <v>2.4261474609375</v>
      </c>
      <c r="C1013" t="s">
        <v>17590</v>
      </c>
      <c r="D1013" t="s">
        <v>17591</v>
      </c>
      <c r="E1013" t="s">
        <v>10</v>
      </c>
      <c r="F1013" t="s">
        <v>12967</v>
      </c>
      <c r="G1013" t="s">
        <v>12968</v>
      </c>
      <c r="H1013" t="s">
        <v>10766</v>
      </c>
      <c r="I1013" t="s">
        <v>10767</v>
      </c>
      <c r="J1013" t="s">
        <v>4252</v>
      </c>
      <c r="K1013" t="str">
        <f>+_xlfn.XLOOKUP(Tabell1[[#This Row],[Regnr]],Tabell13[Regnr],Tabell13[Diagnose],"")</f>
        <v/>
      </c>
      <c r="L1013" t="str">
        <f>+_xlfn.XLOOKUP(Tabell1[[#This Row],[Regnr]],Tabell3[Regnr],Tabell3[DiagnoseÅr],"")</f>
        <v/>
      </c>
    </row>
    <row r="1014" spans="1:12" x14ac:dyDescent="0.25">
      <c r="A1014" s="2">
        <v>45474</v>
      </c>
      <c r="B1014" s="3">
        <v>2.4261474609375</v>
      </c>
      <c r="C1014" t="s">
        <v>17592</v>
      </c>
      <c r="D1014" t="s">
        <v>17593</v>
      </c>
      <c r="E1014" t="s">
        <v>10</v>
      </c>
      <c r="F1014" t="s">
        <v>12967</v>
      </c>
      <c r="G1014" t="s">
        <v>12968</v>
      </c>
      <c r="H1014" t="s">
        <v>10766</v>
      </c>
      <c r="I1014" t="s">
        <v>10767</v>
      </c>
      <c r="J1014" t="s">
        <v>4252</v>
      </c>
      <c r="K1014" t="str">
        <f>+_xlfn.XLOOKUP(Tabell1[[#This Row],[Regnr]],Tabell13[Regnr],Tabell13[Diagnose],"")</f>
        <v/>
      </c>
      <c r="L1014" t="str">
        <f>+_xlfn.XLOOKUP(Tabell1[[#This Row],[Regnr]],Tabell3[Regnr],Tabell3[DiagnoseÅr],"")</f>
        <v/>
      </c>
    </row>
    <row r="1015" spans="1:12" x14ac:dyDescent="0.25">
      <c r="A1015" s="2">
        <v>45471</v>
      </c>
      <c r="B1015" s="3">
        <v>0.78125</v>
      </c>
      <c r="C1015" t="s">
        <v>17578</v>
      </c>
      <c r="D1015" t="s">
        <v>17579</v>
      </c>
      <c r="E1015" t="s">
        <v>10</v>
      </c>
      <c r="F1015" t="s">
        <v>14865</v>
      </c>
      <c r="G1015" t="s">
        <v>14866</v>
      </c>
      <c r="H1015" t="s">
        <v>9666</v>
      </c>
      <c r="I1015" t="s">
        <v>363</v>
      </c>
      <c r="J1015" t="s">
        <v>13139</v>
      </c>
      <c r="K1015" t="str">
        <f>+_xlfn.XLOOKUP(Tabell1[[#This Row],[Regnr]],Tabell13[Regnr],Tabell13[Diagnose],"")</f>
        <v>B</v>
      </c>
      <c r="L1015" t="str">
        <f>+_xlfn.XLOOKUP(Tabell1[[#This Row],[Regnr]],Tabell3[Regnr],Tabell3[DiagnoseÅr],"")</f>
        <v/>
      </c>
    </row>
    <row r="1016" spans="1:12" x14ac:dyDescent="0.25">
      <c r="A1016" s="2">
        <v>45471</v>
      </c>
      <c r="B1016" s="3">
        <v>0.78125</v>
      </c>
      <c r="C1016" t="s">
        <v>17580</v>
      </c>
      <c r="D1016" t="s">
        <v>17581</v>
      </c>
      <c r="E1016" t="s">
        <v>10</v>
      </c>
      <c r="F1016" t="s">
        <v>14865</v>
      </c>
      <c r="G1016" t="s">
        <v>14866</v>
      </c>
      <c r="H1016" t="s">
        <v>9666</v>
      </c>
      <c r="I1016" t="s">
        <v>363</v>
      </c>
      <c r="J1016" t="s">
        <v>13139</v>
      </c>
      <c r="K1016" t="str">
        <f>+_xlfn.XLOOKUP(Tabell1[[#This Row],[Regnr]],Tabell13[Regnr],Tabell13[Diagnose],"")</f>
        <v>A</v>
      </c>
      <c r="L1016" t="str">
        <f>+_xlfn.XLOOKUP(Tabell1[[#This Row],[Regnr]],Tabell3[Regnr],Tabell3[DiagnoseÅr],"")</f>
        <v>Intet påvist (2026)</v>
      </c>
    </row>
    <row r="1017" spans="1:12" x14ac:dyDescent="0.25">
      <c r="A1017" s="2">
        <v>45471</v>
      </c>
      <c r="B1017" s="3">
        <v>0.78125</v>
      </c>
      <c r="C1017" t="s">
        <v>17582</v>
      </c>
      <c r="D1017" t="s">
        <v>17583</v>
      </c>
      <c r="E1017" t="s">
        <v>26</v>
      </c>
      <c r="F1017" t="s">
        <v>14865</v>
      </c>
      <c r="G1017" t="s">
        <v>14866</v>
      </c>
      <c r="H1017" t="s">
        <v>9666</v>
      </c>
      <c r="I1017" t="s">
        <v>363</v>
      </c>
      <c r="J1017" t="s">
        <v>13139</v>
      </c>
      <c r="K1017" t="str">
        <f>+_xlfn.XLOOKUP(Tabell1[[#This Row],[Regnr]],Tabell13[Regnr],Tabell13[Diagnose],"")</f>
        <v>A</v>
      </c>
      <c r="L1017" t="str">
        <f>+_xlfn.XLOOKUP(Tabell1[[#This Row],[Regnr]],Tabell3[Regnr],Tabell3[DiagnoseÅr],"")</f>
        <v/>
      </c>
    </row>
    <row r="1018" spans="1:12" x14ac:dyDescent="0.25">
      <c r="A1018" s="2">
        <v>45467</v>
      </c>
      <c r="B1018" s="3">
        <v>0</v>
      </c>
      <c r="C1018" t="s">
        <v>17568</v>
      </c>
      <c r="D1018" t="s">
        <v>17569</v>
      </c>
      <c r="E1018" t="s">
        <v>10</v>
      </c>
      <c r="F1018" t="s">
        <v>12965</v>
      </c>
      <c r="G1018" t="s">
        <v>12966</v>
      </c>
      <c r="H1018" t="s">
        <v>11592</v>
      </c>
      <c r="I1018" t="s">
        <v>11593</v>
      </c>
      <c r="J1018" t="s">
        <v>12386</v>
      </c>
      <c r="K1018" t="str">
        <f>+_xlfn.XLOOKUP(Tabell1[[#This Row],[Regnr]],Tabell13[Regnr],Tabell13[Diagnose],"")</f>
        <v>B</v>
      </c>
      <c r="L1018" t="str">
        <f>+_xlfn.XLOOKUP(Tabell1[[#This Row],[Regnr]],Tabell3[Regnr],Tabell3[DiagnoseÅr],"")</f>
        <v>Intet påvist (2025)</v>
      </c>
    </row>
    <row r="1019" spans="1:12" x14ac:dyDescent="0.25">
      <c r="A1019" s="2">
        <v>45467</v>
      </c>
      <c r="B1019" s="3">
        <v>0</v>
      </c>
      <c r="C1019" t="s">
        <v>17570</v>
      </c>
      <c r="D1019" t="s">
        <v>17571</v>
      </c>
      <c r="E1019" t="s">
        <v>26</v>
      </c>
      <c r="F1019" t="s">
        <v>12965</v>
      </c>
      <c r="G1019" t="s">
        <v>12966</v>
      </c>
      <c r="H1019" t="s">
        <v>11592</v>
      </c>
      <c r="I1019" t="s">
        <v>11593</v>
      </c>
      <c r="J1019" t="s">
        <v>12386</v>
      </c>
      <c r="K1019" t="str">
        <f>+_xlfn.XLOOKUP(Tabell1[[#This Row],[Regnr]],Tabell13[Regnr],Tabell13[Diagnose],"")</f>
        <v>A</v>
      </c>
      <c r="L1019" t="str">
        <f>+_xlfn.XLOOKUP(Tabell1[[#This Row],[Regnr]],Tabell3[Regnr],Tabell3[DiagnoseÅr],"")</f>
        <v>Intet påvist (2025)</v>
      </c>
    </row>
    <row r="1020" spans="1:12" x14ac:dyDescent="0.25">
      <c r="A1020" s="2">
        <v>45467</v>
      </c>
      <c r="B1020" s="3">
        <v>0</v>
      </c>
      <c r="C1020" t="s">
        <v>17572</v>
      </c>
      <c r="D1020" t="s">
        <v>17573</v>
      </c>
      <c r="E1020" t="s">
        <v>26</v>
      </c>
      <c r="F1020" t="s">
        <v>12965</v>
      </c>
      <c r="G1020" t="s">
        <v>12966</v>
      </c>
      <c r="H1020" t="s">
        <v>11592</v>
      </c>
      <c r="I1020" t="s">
        <v>11593</v>
      </c>
      <c r="J1020" t="s">
        <v>12386</v>
      </c>
      <c r="K1020" t="str">
        <f>+_xlfn.XLOOKUP(Tabell1[[#This Row],[Regnr]],Tabell13[Regnr],Tabell13[Diagnose],"")</f>
        <v>B</v>
      </c>
      <c r="L1020" t="str">
        <f>+_xlfn.XLOOKUP(Tabell1[[#This Row],[Regnr]],Tabell3[Regnr],Tabell3[DiagnoseÅr],"")</f>
        <v>Intet påvist (2025)</v>
      </c>
    </row>
    <row r="1021" spans="1:12" x14ac:dyDescent="0.25">
      <c r="A1021" s="2">
        <v>45467</v>
      </c>
      <c r="B1021" s="3">
        <v>0</v>
      </c>
      <c r="C1021" t="s">
        <v>17574</v>
      </c>
      <c r="D1021" t="s">
        <v>17575</v>
      </c>
      <c r="E1021" t="s">
        <v>26</v>
      </c>
      <c r="F1021" t="s">
        <v>12965</v>
      </c>
      <c r="G1021" t="s">
        <v>12966</v>
      </c>
      <c r="H1021" t="s">
        <v>11592</v>
      </c>
      <c r="I1021" t="s">
        <v>11593</v>
      </c>
      <c r="J1021" t="s">
        <v>12386</v>
      </c>
      <c r="K1021" t="str">
        <f>+_xlfn.XLOOKUP(Tabell1[[#This Row],[Regnr]],Tabell13[Regnr],Tabell13[Diagnose],"")</f>
        <v/>
      </c>
      <c r="L1021" t="str">
        <f>+_xlfn.XLOOKUP(Tabell1[[#This Row],[Regnr]],Tabell3[Regnr],Tabell3[DiagnoseÅr],"")</f>
        <v/>
      </c>
    </row>
    <row r="1022" spans="1:12" x14ac:dyDescent="0.25">
      <c r="A1022" s="2">
        <v>45467</v>
      </c>
      <c r="B1022" s="3">
        <v>0</v>
      </c>
      <c r="C1022" t="s">
        <v>17576</v>
      </c>
      <c r="D1022" t="s">
        <v>17577</v>
      </c>
      <c r="E1022" t="s">
        <v>26</v>
      </c>
      <c r="F1022" t="s">
        <v>12965</v>
      </c>
      <c r="G1022" t="s">
        <v>12966</v>
      </c>
      <c r="H1022" t="s">
        <v>11592</v>
      </c>
      <c r="I1022" t="s">
        <v>11593</v>
      </c>
      <c r="J1022" t="s">
        <v>12386</v>
      </c>
      <c r="K1022" t="str">
        <f>+_xlfn.XLOOKUP(Tabell1[[#This Row],[Regnr]],Tabell13[Regnr],Tabell13[Diagnose],"")</f>
        <v>B</v>
      </c>
      <c r="L1022" t="str">
        <f>+_xlfn.XLOOKUP(Tabell1[[#This Row],[Regnr]],Tabell3[Regnr],Tabell3[DiagnoseÅr],"")</f>
        <v>Intet påvist (2025)</v>
      </c>
    </row>
    <row r="1023" spans="1:12" x14ac:dyDescent="0.25">
      <c r="A1023" s="2">
        <v>45460</v>
      </c>
      <c r="B1023" s="3">
        <v>1.568603515625</v>
      </c>
      <c r="C1023" t="s">
        <v>17559</v>
      </c>
      <c r="D1023" t="s">
        <v>17560</v>
      </c>
      <c r="E1023" t="s">
        <v>26</v>
      </c>
      <c r="F1023" t="s">
        <v>13898</v>
      </c>
      <c r="G1023" t="s">
        <v>13899</v>
      </c>
      <c r="H1023" t="s">
        <v>15137</v>
      </c>
      <c r="I1023" t="s">
        <v>15138</v>
      </c>
      <c r="J1023" t="s">
        <v>17561</v>
      </c>
      <c r="K1023" t="str">
        <f>+_xlfn.XLOOKUP(Tabell1[[#This Row],[Regnr]],Tabell13[Regnr],Tabell13[Diagnose],"")</f>
        <v>B</v>
      </c>
      <c r="L1023" t="str">
        <f>+_xlfn.XLOOKUP(Tabell1[[#This Row],[Regnr]],Tabell3[Regnr],Tabell3[DiagnoseÅr],"")</f>
        <v>Intet påvist (2025)</v>
      </c>
    </row>
    <row r="1024" spans="1:12" x14ac:dyDescent="0.25">
      <c r="A1024" s="2">
        <v>45460</v>
      </c>
      <c r="B1024" s="3">
        <v>1.568603515625</v>
      </c>
      <c r="C1024" t="s">
        <v>17562</v>
      </c>
      <c r="D1024" t="s">
        <v>1565</v>
      </c>
      <c r="E1024" t="s">
        <v>10</v>
      </c>
      <c r="F1024" t="s">
        <v>13898</v>
      </c>
      <c r="G1024" t="s">
        <v>13899</v>
      </c>
      <c r="H1024" t="s">
        <v>15137</v>
      </c>
      <c r="I1024" t="s">
        <v>15138</v>
      </c>
      <c r="J1024" t="s">
        <v>17561</v>
      </c>
      <c r="K1024" t="str">
        <f>+_xlfn.XLOOKUP(Tabell1[[#This Row],[Regnr]],Tabell13[Regnr],Tabell13[Diagnose],"")</f>
        <v/>
      </c>
      <c r="L1024" t="str">
        <f>+_xlfn.XLOOKUP(Tabell1[[#This Row],[Regnr]],Tabell3[Regnr],Tabell3[DiagnoseÅr],"")</f>
        <v>Intet påvist (2025)</v>
      </c>
    </row>
    <row r="1025" spans="1:12" x14ac:dyDescent="0.25">
      <c r="A1025" s="2">
        <v>45460</v>
      </c>
      <c r="B1025" s="3">
        <v>1.568603515625</v>
      </c>
      <c r="C1025" t="s">
        <v>17563</v>
      </c>
      <c r="D1025" t="s">
        <v>3055</v>
      </c>
      <c r="E1025" t="s">
        <v>26</v>
      </c>
      <c r="F1025" t="s">
        <v>13898</v>
      </c>
      <c r="G1025" t="s">
        <v>13899</v>
      </c>
      <c r="H1025" t="s">
        <v>15137</v>
      </c>
      <c r="I1025" t="s">
        <v>15138</v>
      </c>
      <c r="J1025" t="s">
        <v>17561</v>
      </c>
      <c r="K1025" t="str">
        <f>+_xlfn.XLOOKUP(Tabell1[[#This Row],[Regnr]],Tabell13[Regnr],Tabell13[Diagnose],"")</f>
        <v/>
      </c>
      <c r="L1025" t="str">
        <f>+_xlfn.XLOOKUP(Tabell1[[#This Row],[Regnr]],Tabell3[Regnr],Tabell3[DiagnoseÅr],"")</f>
        <v/>
      </c>
    </row>
    <row r="1026" spans="1:12" x14ac:dyDescent="0.25">
      <c r="A1026" s="2">
        <v>45460</v>
      </c>
      <c r="B1026" s="3">
        <v>1.568603515625</v>
      </c>
      <c r="C1026" t="s">
        <v>17564</v>
      </c>
      <c r="D1026" t="s">
        <v>17565</v>
      </c>
      <c r="E1026" t="s">
        <v>26</v>
      </c>
      <c r="F1026" t="s">
        <v>13898</v>
      </c>
      <c r="G1026" t="s">
        <v>13899</v>
      </c>
      <c r="H1026" t="s">
        <v>15137</v>
      </c>
      <c r="I1026" t="s">
        <v>15138</v>
      </c>
      <c r="J1026" t="s">
        <v>17561</v>
      </c>
      <c r="K1026" t="str">
        <f>+_xlfn.XLOOKUP(Tabell1[[#This Row],[Regnr]],Tabell13[Regnr],Tabell13[Diagnose],"")</f>
        <v>B</v>
      </c>
      <c r="L1026" t="str">
        <f>+_xlfn.XLOOKUP(Tabell1[[#This Row],[Regnr]],Tabell3[Regnr],Tabell3[DiagnoseÅr],"")</f>
        <v/>
      </c>
    </row>
    <row r="1027" spans="1:12" x14ac:dyDescent="0.25">
      <c r="A1027" s="2">
        <v>45460</v>
      </c>
      <c r="B1027" s="3">
        <v>1.568603515625</v>
      </c>
      <c r="C1027" t="s">
        <v>17566</v>
      </c>
      <c r="D1027" t="s">
        <v>567</v>
      </c>
      <c r="E1027" t="s">
        <v>10</v>
      </c>
      <c r="F1027" t="s">
        <v>13898</v>
      </c>
      <c r="G1027" t="s">
        <v>13899</v>
      </c>
      <c r="H1027" t="s">
        <v>15137</v>
      </c>
      <c r="I1027" t="s">
        <v>15138</v>
      </c>
      <c r="J1027" t="s">
        <v>17561</v>
      </c>
      <c r="K1027" t="str">
        <f>+_xlfn.XLOOKUP(Tabell1[[#This Row],[Regnr]],Tabell13[Regnr],Tabell13[Diagnose],"")</f>
        <v>A</v>
      </c>
      <c r="L1027" t="str">
        <f>+_xlfn.XLOOKUP(Tabell1[[#This Row],[Regnr]],Tabell3[Regnr],Tabell3[DiagnoseÅr],"")</f>
        <v/>
      </c>
    </row>
    <row r="1028" spans="1:12" x14ac:dyDescent="0.25">
      <c r="A1028" s="2">
        <v>45460</v>
      </c>
      <c r="B1028" s="3">
        <v>1.568603515625</v>
      </c>
      <c r="C1028" t="s">
        <v>17567</v>
      </c>
      <c r="D1028" t="s">
        <v>7500</v>
      </c>
      <c r="E1028" t="s">
        <v>26</v>
      </c>
      <c r="F1028" t="s">
        <v>13898</v>
      </c>
      <c r="G1028" t="s">
        <v>13899</v>
      </c>
      <c r="H1028" t="s">
        <v>15137</v>
      </c>
      <c r="I1028" t="s">
        <v>15138</v>
      </c>
      <c r="J1028" t="s">
        <v>17561</v>
      </c>
      <c r="K1028" t="str">
        <f>+_xlfn.XLOOKUP(Tabell1[[#This Row],[Regnr]],Tabell13[Regnr],Tabell13[Diagnose],"")</f>
        <v/>
      </c>
      <c r="L1028" t="str">
        <f>+_xlfn.XLOOKUP(Tabell1[[#This Row],[Regnr]],Tabell3[Regnr],Tabell3[DiagnoseÅr],"")</f>
        <v/>
      </c>
    </row>
    <row r="1029" spans="1:12" x14ac:dyDescent="0.25">
      <c r="A1029" s="2">
        <v>45454</v>
      </c>
      <c r="B1029" s="3">
        <v>0</v>
      </c>
      <c r="C1029" t="s">
        <v>17553</v>
      </c>
      <c r="D1029" t="s">
        <v>17554</v>
      </c>
      <c r="E1029" t="s">
        <v>10</v>
      </c>
      <c r="F1029" t="s">
        <v>16559</v>
      </c>
      <c r="G1029" t="s">
        <v>16560</v>
      </c>
      <c r="H1029" t="s">
        <v>10274</v>
      </c>
      <c r="I1029" t="s">
        <v>10275</v>
      </c>
      <c r="J1029" t="s">
        <v>6696</v>
      </c>
      <c r="K1029" t="str">
        <f>+_xlfn.XLOOKUP(Tabell1[[#This Row],[Regnr]],Tabell13[Regnr],Tabell13[Diagnose],"")</f>
        <v>C</v>
      </c>
      <c r="L1029" t="str">
        <f>+_xlfn.XLOOKUP(Tabell1[[#This Row],[Regnr]],Tabell3[Regnr],Tabell3[DiagnoseÅr],"")</f>
        <v>Intet påvist (2026)</v>
      </c>
    </row>
    <row r="1030" spans="1:12" x14ac:dyDescent="0.25">
      <c r="A1030" s="2">
        <v>45454</v>
      </c>
      <c r="C1030" t="s">
        <v>17555</v>
      </c>
      <c r="D1030" t="s">
        <v>17556</v>
      </c>
      <c r="E1030" t="s">
        <v>10</v>
      </c>
      <c r="F1030" t="s">
        <v>17325</v>
      </c>
      <c r="G1030" t="s">
        <v>17326</v>
      </c>
      <c r="H1030" t="s">
        <v>17557</v>
      </c>
      <c r="I1030" t="s">
        <v>17558</v>
      </c>
      <c r="J1030" t="s">
        <v>6863</v>
      </c>
      <c r="K1030" t="str">
        <f>+_xlfn.XLOOKUP(Tabell1[[#This Row],[Regnr]],Tabell13[Regnr],Tabell13[Diagnose],"")</f>
        <v/>
      </c>
      <c r="L1030" t="str">
        <f>+_xlfn.XLOOKUP(Tabell1[[#This Row],[Regnr]],Tabell3[Regnr],Tabell3[DiagnoseÅr],"")</f>
        <v/>
      </c>
    </row>
    <row r="1031" spans="1:12" x14ac:dyDescent="0.25">
      <c r="A1031" s="2">
        <v>45442</v>
      </c>
      <c r="B1031" s="3">
        <v>3.125</v>
      </c>
      <c r="C1031" t="s">
        <v>17543</v>
      </c>
      <c r="D1031" t="s">
        <v>17544</v>
      </c>
      <c r="E1031" t="s">
        <v>10</v>
      </c>
      <c r="F1031" t="s">
        <v>13445</v>
      </c>
      <c r="G1031" t="s">
        <v>13446</v>
      </c>
      <c r="H1031" t="s">
        <v>12259</v>
      </c>
      <c r="I1031" t="s">
        <v>12260</v>
      </c>
      <c r="J1031" t="s">
        <v>4802</v>
      </c>
      <c r="K1031" t="str">
        <f>+_xlfn.XLOOKUP(Tabell1[[#This Row],[Regnr]],Tabell13[Regnr],Tabell13[Diagnose],"")</f>
        <v/>
      </c>
      <c r="L1031" t="str">
        <f>+_xlfn.XLOOKUP(Tabell1[[#This Row],[Regnr]],Tabell3[Regnr],Tabell3[DiagnoseÅr],"")</f>
        <v/>
      </c>
    </row>
    <row r="1032" spans="1:12" x14ac:dyDescent="0.25">
      <c r="A1032" s="2">
        <v>45442</v>
      </c>
      <c r="B1032" s="3">
        <v>3.125</v>
      </c>
      <c r="C1032" t="s">
        <v>17545</v>
      </c>
      <c r="D1032" t="s">
        <v>17546</v>
      </c>
      <c r="E1032" t="s">
        <v>10</v>
      </c>
      <c r="F1032" t="s">
        <v>13445</v>
      </c>
      <c r="G1032" t="s">
        <v>13446</v>
      </c>
      <c r="H1032" t="s">
        <v>12259</v>
      </c>
      <c r="I1032" t="s">
        <v>12260</v>
      </c>
      <c r="J1032" t="s">
        <v>4802</v>
      </c>
      <c r="K1032" t="str">
        <f>+_xlfn.XLOOKUP(Tabell1[[#This Row],[Regnr]],Tabell13[Regnr],Tabell13[Diagnose],"")</f>
        <v/>
      </c>
      <c r="L1032" t="str">
        <f>+_xlfn.XLOOKUP(Tabell1[[#This Row],[Regnr]],Tabell3[Regnr],Tabell3[DiagnoseÅr],"")</f>
        <v/>
      </c>
    </row>
    <row r="1033" spans="1:12" x14ac:dyDescent="0.25">
      <c r="A1033" s="2">
        <v>45442</v>
      </c>
      <c r="B1033" s="3">
        <v>3.125</v>
      </c>
      <c r="C1033" t="s">
        <v>17547</v>
      </c>
      <c r="D1033" t="s">
        <v>17548</v>
      </c>
      <c r="E1033" t="s">
        <v>10</v>
      </c>
      <c r="F1033" t="s">
        <v>13445</v>
      </c>
      <c r="G1033" t="s">
        <v>13446</v>
      </c>
      <c r="H1033" t="s">
        <v>12259</v>
      </c>
      <c r="I1033" t="s">
        <v>12260</v>
      </c>
      <c r="J1033" t="s">
        <v>4802</v>
      </c>
      <c r="K1033" t="str">
        <f>+_xlfn.XLOOKUP(Tabell1[[#This Row],[Regnr]],Tabell13[Regnr],Tabell13[Diagnose],"")</f>
        <v/>
      </c>
      <c r="L1033" t="str">
        <f>+_xlfn.XLOOKUP(Tabell1[[#This Row],[Regnr]],Tabell3[Regnr],Tabell3[DiagnoseÅr],"")</f>
        <v/>
      </c>
    </row>
    <row r="1034" spans="1:12" x14ac:dyDescent="0.25">
      <c r="A1034" s="2">
        <v>45442</v>
      </c>
      <c r="B1034" s="3">
        <v>3.125</v>
      </c>
      <c r="C1034" t="s">
        <v>17549</v>
      </c>
      <c r="D1034" t="s">
        <v>17550</v>
      </c>
      <c r="E1034" t="s">
        <v>26</v>
      </c>
      <c r="F1034" t="s">
        <v>13445</v>
      </c>
      <c r="G1034" t="s">
        <v>13446</v>
      </c>
      <c r="H1034" t="s">
        <v>12259</v>
      </c>
      <c r="I1034" t="s">
        <v>12260</v>
      </c>
      <c r="J1034" t="s">
        <v>4802</v>
      </c>
      <c r="K1034" t="str">
        <f>+_xlfn.XLOOKUP(Tabell1[[#This Row],[Regnr]],Tabell13[Regnr],Tabell13[Diagnose],"")</f>
        <v/>
      </c>
      <c r="L1034" t="str">
        <f>+_xlfn.XLOOKUP(Tabell1[[#This Row],[Regnr]],Tabell3[Regnr],Tabell3[DiagnoseÅr],"")</f>
        <v/>
      </c>
    </row>
    <row r="1035" spans="1:12" x14ac:dyDescent="0.25">
      <c r="A1035" s="2">
        <v>45442</v>
      </c>
      <c r="B1035" s="3">
        <v>3.125</v>
      </c>
      <c r="C1035" t="s">
        <v>17551</v>
      </c>
      <c r="D1035" t="s">
        <v>17552</v>
      </c>
      <c r="E1035" t="s">
        <v>26</v>
      </c>
      <c r="F1035" t="s">
        <v>13445</v>
      </c>
      <c r="G1035" t="s">
        <v>13446</v>
      </c>
      <c r="H1035" t="s">
        <v>12259</v>
      </c>
      <c r="I1035" t="s">
        <v>12260</v>
      </c>
      <c r="J1035" t="s">
        <v>4802</v>
      </c>
      <c r="K1035" t="str">
        <f>+_xlfn.XLOOKUP(Tabell1[[#This Row],[Regnr]],Tabell13[Regnr],Tabell13[Diagnose],"")</f>
        <v/>
      </c>
      <c r="L1035" t="str">
        <f>+_xlfn.XLOOKUP(Tabell1[[#This Row],[Regnr]],Tabell3[Regnr],Tabell3[DiagnoseÅr],"")</f>
        <v/>
      </c>
    </row>
    <row r="1036" spans="1:12" x14ac:dyDescent="0.25">
      <c r="A1036" s="2">
        <v>45441</v>
      </c>
      <c r="B1036" s="3">
        <v>0</v>
      </c>
      <c r="C1036" t="s">
        <v>17527</v>
      </c>
      <c r="D1036" t="s">
        <v>17528</v>
      </c>
      <c r="E1036" t="s">
        <v>26</v>
      </c>
      <c r="F1036" t="s">
        <v>12280</v>
      </c>
      <c r="G1036" t="s">
        <v>12281</v>
      </c>
      <c r="H1036" t="s">
        <v>13000</v>
      </c>
      <c r="I1036" t="s">
        <v>13001</v>
      </c>
      <c r="J1036" t="s">
        <v>10136</v>
      </c>
      <c r="K1036" t="str">
        <f>+_xlfn.XLOOKUP(Tabell1[[#This Row],[Regnr]],Tabell13[Regnr],Tabell13[Diagnose],"")</f>
        <v/>
      </c>
      <c r="L1036" t="str">
        <f>+_xlfn.XLOOKUP(Tabell1[[#This Row],[Regnr]],Tabell3[Regnr],Tabell3[DiagnoseÅr],"")</f>
        <v>Intet påvist (2026)</v>
      </c>
    </row>
    <row r="1037" spans="1:12" x14ac:dyDescent="0.25">
      <c r="A1037" s="2">
        <v>45441</v>
      </c>
      <c r="B1037" s="3">
        <v>0</v>
      </c>
      <c r="C1037" t="s">
        <v>17529</v>
      </c>
      <c r="D1037" t="s">
        <v>17530</v>
      </c>
      <c r="E1037" t="s">
        <v>26</v>
      </c>
      <c r="F1037" t="s">
        <v>12280</v>
      </c>
      <c r="G1037" t="s">
        <v>12281</v>
      </c>
      <c r="H1037" t="s">
        <v>13000</v>
      </c>
      <c r="I1037" t="s">
        <v>13001</v>
      </c>
      <c r="J1037" t="s">
        <v>10136</v>
      </c>
      <c r="K1037" t="str">
        <f>+_xlfn.XLOOKUP(Tabell1[[#This Row],[Regnr]],Tabell13[Regnr],Tabell13[Diagnose],"")</f>
        <v/>
      </c>
      <c r="L1037" t="str">
        <f>+_xlfn.XLOOKUP(Tabell1[[#This Row],[Regnr]],Tabell3[Regnr],Tabell3[DiagnoseÅr],"")</f>
        <v/>
      </c>
    </row>
    <row r="1038" spans="1:12" x14ac:dyDescent="0.25">
      <c r="A1038" s="2">
        <v>45441</v>
      </c>
      <c r="B1038" s="3">
        <v>0</v>
      </c>
      <c r="C1038" t="s">
        <v>17531</v>
      </c>
      <c r="D1038" t="s">
        <v>17532</v>
      </c>
      <c r="E1038" t="s">
        <v>26</v>
      </c>
      <c r="F1038" t="s">
        <v>12280</v>
      </c>
      <c r="G1038" t="s">
        <v>12281</v>
      </c>
      <c r="H1038" t="s">
        <v>13000</v>
      </c>
      <c r="I1038" t="s">
        <v>13001</v>
      </c>
      <c r="J1038" t="s">
        <v>10136</v>
      </c>
      <c r="K1038" t="str">
        <f>+_xlfn.XLOOKUP(Tabell1[[#This Row],[Regnr]],Tabell13[Regnr],Tabell13[Diagnose],"")</f>
        <v/>
      </c>
      <c r="L1038" t="str">
        <f>+_xlfn.XLOOKUP(Tabell1[[#This Row],[Regnr]],Tabell3[Regnr],Tabell3[DiagnoseÅr],"")</f>
        <v/>
      </c>
    </row>
    <row r="1039" spans="1:12" x14ac:dyDescent="0.25">
      <c r="A1039" s="2">
        <v>45441</v>
      </c>
      <c r="B1039" s="3">
        <v>0</v>
      </c>
      <c r="C1039" t="s">
        <v>17533</v>
      </c>
      <c r="D1039" t="s">
        <v>17534</v>
      </c>
      <c r="E1039" t="s">
        <v>26</v>
      </c>
      <c r="F1039" t="s">
        <v>12280</v>
      </c>
      <c r="G1039" t="s">
        <v>12281</v>
      </c>
      <c r="H1039" t="s">
        <v>13000</v>
      </c>
      <c r="I1039" t="s">
        <v>13001</v>
      </c>
      <c r="J1039" t="s">
        <v>10136</v>
      </c>
      <c r="K1039" t="str">
        <f>+_xlfn.XLOOKUP(Tabell1[[#This Row],[Regnr]],Tabell13[Regnr],Tabell13[Diagnose],"")</f>
        <v/>
      </c>
      <c r="L1039" t="str">
        <f>+_xlfn.XLOOKUP(Tabell1[[#This Row],[Regnr]],Tabell3[Regnr],Tabell3[DiagnoseÅr],"")</f>
        <v/>
      </c>
    </row>
    <row r="1040" spans="1:12" x14ac:dyDescent="0.25">
      <c r="A1040" s="2">
        <v>45441</v>
      </c>
      <c r="B1040" s="3">
        <v>0</v>
      </c>
      <c r="C1040" t="s">
        <v>17535</v>
      </c>
      <c r="D1040" t="s">
        <v>17536</v>
      </c>
      <c r="E1040" t="s">
        <v>26</v>
      </c>
      <c r="F1040" t="s">
        <v>12280</v>
      </c>
      <c r="G1040" t="s">
        <v>12281</v>
      </c>
      <c r="H1040" t="s">
        <v>13000</v>
      </c>
      <c r="I1040" t="s">
        <v>13001</v>
      </c>
      <c r="J1040" t="s">
        <v>10136</v>
      </c>
      <c r="K1040" t="str">
        <f>+_xlfn.XLOOKUP(Tabell1[[#This Row],[Regnr]],Tabell13[Regnr],Tabell13[Diagnose],"")</f>
        <v/>
      </c>
      <c r="L1040" t="str">
        <f>+_xlfn.XLOOKUP(Tabell1[[#This Row],[Regnr]],Tabell3[Regnr],Tabell3[DiagnoseÅr],"")</f>
        <v/>
      </c>
    </row>
    <row r="1041" spans="1:12" x14ac:dyDescent="0.25">
      <c r="A1041" s="2">
        <v>45441</v>
      </c>
      <c r="B1041" s="3">
        <v>10.15625</v>
      </c>
      <c r="C1041" t="s">
        <v>17537</v>
      </c>
      <c r="D1041" t="s">
        <v>17538</v>
      </c>
      <c r="E1041" t="s">
        <v>10</v>
      </c>
      <c r="F1041" t="s">
        <v>14672</v>
      </c>
      <c r="G1041" t="s">
        <v>14673</v>
      </c>
      <c r="H1041" t="s">
        <v>9749</v>
      </c>
      <c r="I1041" t="s">
        <v>9750</v>
      </c>
      <c r="J1041" t="s">
        <v>16966</v>
      </c>
      <c r="K1041" t="str">
        <f>+_xlfn.XLOOKUP(Tabell1[[#This Row],[Regnr]],Tabell13[Regnr],Tabell13[Diagnose],"")</f>
        <v/>
      </c>
      <c r="L1041" t="str">
        <f>+_xlfn.XLOOKUP(Tabell1[[#This Row],[Regnr]],Tabell3[Regnr],Tabell3[DiagnoseÅr],"")</f>
        <v/>
      </c>
    </row>
    <row r="1042" spans="1:12" x14ac:dyDescent="0.25">
      <c r="A1042" s="2">
        <v>45441</v>
      </c>
      <c r="B1042" s="3">
        <v>10.15625</v>
      </c>
      <c r="C1042" t="s">
        <v>17539</v>
      </c>
      <c r="D1042" t="s">
        <v>17540</v>
      </c>
      <c r="E1042" t="s">
        <v>10</v>
      </c>
      <c r="F1042" t="s">
        <v>14672</v>
      </c>
      <c r="G1042" t="s">
        <v>14673</v>
      </c>
      <c r="H1042" t="s">
        <v>9749</v>
      </c>
      <c r="I1042" t="s">
        <v>9750</v>
      </c>
      <c r="J1042" t="s">
        <v>16966</v>
      </c>
      <c r="K1042" t="str">
        <f>+_xlfn.XLOOKUP(Tabell1[[#This Row],[Regnr]],Tabell13[Regnr],Tabell13[Diagnose],"")</f>
        <v/>
      </c>
      <c r="L1042" t="str">
        <f>+_xlfn.XLOOKUP(Tabell1[[#This Row],[Regnr]],Tabell3[Regnr],Tabell3[DiagnoseÅr],"")</f>
        <v/>
      </c>
    </row>
    <row r="1043" spans="1:12" x14ac:dyDescent="0.25">
      <c r="A1043" s="2">
        <v>45441</v>
      </c>
      <c r="B1043" s="3">
        <v>10.15625</v>
      </c>
      <c r="C1043" t="s">
        <v>17541</v>
      </c>
      <c r="D1043" t="s">
        <v>17542</v>
      </c>
      <c r="E1043" t="s">
        <v>10</v>
      </c>
      <c r="F1043" t="s">
        <v>14672</v>
      </c>
      <c r="G1043" t="s">
        <v>14673</v>
      </c>
      <c r="H1043" t="s">
        <v>9749</v>
      </c>
      <c r="I1043" t="s">
        <v>9750</v>
      </c>
      <c r="J1043" t="s">
        <v>16966</v>
      </c>
      <c r="K1043" t="str">
        <f>+_xlfn.XLOOKUP(Tabell1[[#This Row],[Regnr]],Tabell13[Regnr],Tabell13[Diagnose],"")</f>
        <v/>
      </c>
      <c r="L1043" t="str">
        <f>+_xlfn.XLOOKUP(Tabell1[[#This Row],[Regnr]],Tabell3[Regnr],Tabell3[DiagnoseÅr],"")</f>
        <v/>
      </c>
    </row>
    <row r="1044" spans="1:12" x14ac:dyDescent="0.25">
      <c r="A1044" s="2">
        <v>45440</v>
      </c>
      <c r="B1044" s="3">
        <v>1.5625</v>
      </c>
      <c r="C1044" t="s">
        <v>17515</v>
      </c>
      <c r="D1044" t="s">
        <v>17516</v>
      </c>
      <c r="E1044" t="s">
        <v>10</v>
      </c>
      <c r="F1044" t="s">
        <v>15616</v>
      </c>
      <c r="G1044" t="s">
        <v>15617</v>
      </c>
      <c r="H1044" t="s">
        <v>11041</v>
      </c>
      <c r="I1044" t="s">
        <v>11042</v>
      </c>
      <c r="J1044" t="s">
        <v>14537</v>
      </c>
      <c r="K1044" t="str">
        <f>+_xlfn.XLOOKUP(Tabell1[[#This Row],[Regnr]],Tabell13[Regnr],Tabell13[Diagnose],"")</f>
        <v/>
      </c>
      <c r="L1044" t="str">
        <f>+_xlfn.XLOOKUP(Tabell1[[#This Row],[Regnr]],Tabell3[Regnr],Tabell3[DiagnoseÅr],"")</f>
        <v/>
      </c>
    </row>
    <row r="1045" spans="1:12" x14ac:dyDescent="0.25">
      <c r="A1045" s="2">
        <v>45440</v>
      </c>
      <c r="B1045" s="3">
        <v>1.5625</v>
      </c>
      <c r="C1045" t="s">
        <v>17517</v>
      </c>
      <c r="D1045" t="s">
        <v>17518</v>
      </c>
      <c r="E1045" t="s">
        <v>10</v>
      </c>
      <c r="F1045" t="s">
        <v>15616</v>
      </c>
      <c r="G1045" t="s">
        <v>15617</v>
      </c>
      <c r="H1045" t="s">
        <v>11041</v>
      </c>
      <c r="I1045" t="s">
        <v>11042</v>
      </c>
      <c r="J1045" t="s">
        <v>14537</v>
      </c>
      <c r="K1045" t="str">
        <f>+_xlfn.XLOOKUP(Tabell1[[#This Row],[Regnr]],Tabell13[Regnr],Tabell13[Diagnose],"")</f>
        <v/>
      </c>
      <c r="L1045" t="str">
        <f>+_xlfn.XLOOKUP(Tabell1[[#This Row],[Regnr]],Tabell3[Regnr],Tabell3[DiagnoseÅr],"")</f>
        <v/>
      </c>
    </row>
    <row r="1046" spans="1:12" x14ac:dyDescent="0.25">
      <c r="A1046" s="2">
        <v>45440</v>
      </c>
      <c r="B1046" s="3">
        <v>1.5625</v>
      </c>
      <c r="C1046" t="s">
        <v>17519</v>
      </c>
      <c r="D1046" t="s">
        <v>17520</v>
      </c>
      <c r="E1046" t="s">
        <v>26</v>
      </c>
      <c r="F1046" t="s">
        <v>15616</v>
      </c>
      <c r="G1046" t="s">
        <v>15617</v>
      </c>
      <c r="H1046" t="s">
        <v>11041</v>
      </c>
      <c r="I1046" t="s">
        <v>11042</v>
      </c>
      <c r="J1046" t="s">
        <v>14537</v>
      </c>
      <c r="K1046" t="str">
        <f>+_xlfn.XLOOKUP(Tabell1[[#This Row],[Regnr]],Tabell13[Regnr],Tabell13[Diagnose],"")</f>
        <v/>
      </c>
      <c r="L1046" t="str">
        <f>+_xlfn.XLOOKUP(Tabell1[[#This Row],[Regnr]],Tabell3[Regnr],Tabell3[DiagnoseÅr],"")</f>
        <v/>
      </c>
    </row>
    <row r="1047" spans="1:12" x14ac:dyDescent="0.25">
      <c r="A1047" s="2">
        <v>45440</v>
      </c>
      <c r="B1047" s="3">
        <v>1.5625</v>
      </c>
      <c r="C1047" t="s">
        <v>17521</v>
      </c>
      <c r="D1047" t="s">
        <v>17522</v>
      </c>
      <c r="E1047" t="s">
        <v>26</v>
      </c>
      <c r="F1047" t="s">
        <v>15616</v>
      </c>
      <c r="G1047" t="s">
        <v>15617</v>
      </c>
      <c r="H1047" t="s">
        <v>11041</v>
      </c>
      <c r="I1047" t="s">
        <v>11042</v>
      </c>
      <c r="J1047" t="s">
        <v>14537</v>
      </c>
      <c r="K1047" t="str">
        <f>+_xlfn.XLOOKUP(Tabell1[[#This Row],[Regnr]],Tabell13[Regnr],Tabell13[Diagnose],"")</f>
        <v/>
      </c>
      <c r="L1047" t="str">
        <f>+_xlfn.XLOOKUP(Tabell1[[#This Row],[Regnr]],Tabell3[Regnr],Tabell3[DiagnoseÅr],"")</f>
        <v/>
      </c>
    </row>
    <row r="1048" spans="1:12" x14ac:dyDescent="0.25">
      <c r="A1048" s="2">
        <v>45440</v>
      </c>
      <c r="B1048" s="3">
        <v>1.5625</v>
      </c>
      <c r="C1048" t="s">
        <v>17523</v>
      </c>
      <c r="D1048" t="s">
        <v>17524</v>
      </c>
      <c r="E1048" t="s">
        <v>10</v>
      </c>
      <c r="F1048" t="s">
        <v>15616</v>
      </c>
      <c r="G1048" t="s">
        <v>15617</v>
      </c>
      <c r="H1048" t="s">
        <v>11041</v>
      </c>
      <c r="I1048" t="s">
        <v>11042</v>
      </c>
      <c r="J1048" t="s">
        <v>14537</v>
      </c>
      <c r="K1048" t="str">
        <f>+_xlfn.XLOOKUP(Tabell1[[#This Row],[Regnr]],Tabell13[Regnr],Tabell13[Diagnose],"")</f>
        <v/>
      </c>
      <c r="L1048" t="str">
        <f>+_xlfn.XLOOKUP(Tabell1[[#This Row],[Regnr]],Tabell3[Regnr],Tabell3[DiagnoseÅr],"")</f>
        <v/>
      </c>
    </row>
    <row r="1049" spans="1:12" x14ac:dyDescent="0.25">
      <c r="A1049" s="2">
        <v>45440</v>
      </c>
      <c r="B1049" s="3">
        <v>1.5625</v>
      </c>
      <c r="C1049" t="s">
        <v>17525</v>
      </c>
      <c r="D1049" t="s">
        <v>17526</v>
      </c>
      <c r="E1049" t="s">
        <v>10</v>
      </c>
      <c r="F1049" t="s">
        <v>15616</v>
      </c>
      <c r="G1049" t="s">
        <v>15617</v>
      </c>
      <c r="H1049" t="s">
        <v>11041</v>
      </c>
      <c r="I1049" t="s">
        <v>11042</v>
      </c>
      <c r="J1049" t="s">
        <v>14537</v>
      </c>
      <c r="K1049" t="str">
        <f>+_xlfn.XLOOKUP(Tabell1[[#This Row],[Regnr]],Tabell13[Regnr],Tabell13[Diagnose],"")</f>
        <v/>
      </c>
      <c r="L1049" t="str">
        <f>+_xlfn.XLOOKUP(Tabell1[[#This Row],[Regnr]],Tabell3[Regnr],Tabell3[DiagnoseÅr],"")</f>
        <v/>
      </c>
    </row>
    <row r="1050" spans="1:12" x14ac:dyDescent="0.25">
      <c r="A1050" s="2">
        <v>45439</v>
      </c>
      <c r="B1050" s="3">
        <v>0</v>
      </c>
      <c r="C1050" t="s">
        <v>17507</v>
      </c>
      <c r="D1050" t="s">
        <v>17508</v>
      </c>
      <c r="E1050" t="s">
        <v>10</v>
      </c>
      <c r="F1050" t="s">
        <v>15323</v>
      </c>
      <c r="G1050" t="s">
        <v>15324</v>
      </c>
      <c r="H1050" t="s">
        <v>11885</v>
      </c>
      <c r="I1050" t="s">
        <v>11886</v>
      </c>
      <c r="J1050" t="s">
        <v>11322</v>
      </c>
      <c r="K1050" t="str">
        <f>+_xlfn.XLOOKUP(Tabell1[[#This Row],[Regnr]],Tabell13[Regnr],Tabell13[Diagnose],"")</f>
        <v>C</v>
      </c>
      <c r="L1050" t="str">
        <f>+_xlfn.XLOOKUP(Tabell1[[#This Row],[Regnr]],Tabell3[Regnr],Tabell3[DiagnoseÅr],"")</f>
        <v/>
      </c>
    </row>
    <row r="1051" spans="1:12" x14ac:dyDescent="0.25">
      <c r="A1051" s="2">
        <v>45439</v>
      </c>
      <c r="B1051" s="3">
        <v>0</v>
      </c>
      <c r="C1051" t="s">
        <v>17509</v>
      </c>
      <c r="D1051" t="s">
        <v>17510</v>
      </c>
      <c r="E1051" t="s">
        <v>10</v>
      </c>
      <c r="F1051" t="s">
        <v>15323</v>
      </c>
      <c r="G1051" t="s">
        <v>15324</v>
      </c>
      <c r="H1051" t="s">
        <v>11885</v>
      </c>
      <c r="I1051" t="s">
        <v>11886</v>
      </c>
      <c r="J1051" t="s">
        <v>11322</v>
      </c>
      <c r="K1051" t="str">
        <f>+_xlfn.XLOOKUP(Tabell1[[#This Row],[Regnr]],Tabell13[Regnr],Tabell13[Diagnose],"")</f>
        <v>B</v>
      </c>
      <c r="L1051" t="str">
        <f>+_xlfn.XLOOKUP(Tabell1[[#This Row],[Regnr]],Tabell3[Regnr],Tabell3[DiagnoseÅr],"")</f>
        <v>Intet påvist (2025)</v>
      </c>
    </row>
    <row r="1052" spans="1:12" x14ac:dyDescent="0.25">
      <c r="A1052" s="2">
        <v>45439</v>
      </c>
      <c r="B1052" s="3">
        <v>0</v>
      </c>
      <c r="C1052" t="s">
        <v>17511</v>
      </c>
      <c r="D1052" t="s">
        <v>17512</v>
      </c>
      <c r="E1052" t="s">
        <v>26</v>
      </c>
      <c r="F1052" t="s">
        <v>15323</v>
      </c>
      <c r="G1052" t="s">
        <v>15324</v>
      </c>
      <c r="H1052" t="s">
        <v>11885</v>
      </c>
      <c r="I1052" t="s">
        <v>11886</v>
      </c>
      <c r="J1052" t="s">
        <v>11322</v>
      </c>
      <c r="K1052" t="str">
        <f>+_xlfn.XLOOKUP(Tabell1[[#This Row],[Regnr]],Tabell13[Regnr],Tabell13[Diagnose],"")</f>
        <v>A</v>
      </c>
      <c r="L1052" t="str">
        <f>+_xlfn.XLOOKUP(Tabell1[[#This Row],[Regnr]],Tabell3[Regnr],Tabell3[DiagnoseÅr],"")</f>
        <v>Intet påvist (2026)</v>
      </c>
    </row>
    <row r="1053" spans="1:12" x14ac:dyDescent="0.25">
      <c r="A1053" s="2">
        <v>45439</v>
      </c>
      <c r="B1053" s="3">
        <v>0</v>
      </c>
      <c r="C1053" t="s">
        <v>17513</v>
      </c>
      <c r="D1053" t="s">
        <v>17514</v>
      </c>
      <c r="E1053" t="s">
        <v>26</v>
      </c>
      <c r="F1053" t="s">
        <v>15323</v>
      </c>
      <c r="G1053" t="s">
        <v>15324</v>
      </c>
      <c r="H1053" t="s">
        <v>11885</v>
      </c>
      <c r="I1053" t="s">
        <v>11886</v>
      </c>
      <c r="J1053" t="s">
        <v>11322</v>
      </c>
      <c r="K1053" t="str">
        <f>+_xlfn.XLOOKUP(Tabell1[[#This Row],[Regnr]],Tabell13[Regnr],Tabell13[Diagnose],"")</f>
        <v/>
      </c>
      <c r="L1053" t="str">
        <f>+_xlfn.XLOOKUP(Tabell1[[#This Row],[Regnr]],Tabell3[Regnr],Tabell3[DiagnoseÅr],"")</f>
        <v/>
      </c>
    </row>
    <row r="1054" spans="1:12" x14ac:dyDescent="0.25">
      <c r="A1054" s="2">
        <v>45438</v>
      </c>
      <c r="B1054" s="3">
        <v>1.568603515625</v>
      </c>
      <c r="C1054" t="s">
        <v>17493</v>
      </c>
      <c r="D1054" t="s">
        <v>17494</v>
      </c>
      <c r="E1054" t="s">
        <v>26</v>
      </c>
      <c r="F1054" t="s">
        <v>14306</v>
      </c>
      <c r="G1054" t="s">
        <v>14307</v>
      </c>
      <c r="H1054" t="s">
        <v>9307</v>
      </c>
      <c r="I1054" t="s">
        <v>9308</v>
      </c>
      <c r="J1054" t="s">
        <v>4252</v>
      </c>
      <c r="K1054" t="str">
        <f>+_xlfn.XLOOKUP(Tabell1[[#This Row],[Regnr]],Tabell13[Regnr],Tabell13[Diagnose],"")</f>
        <v>B</v>
      </c>
      <c r="L1054" t="str">
        <f>+_xlfn.XLOOKUP(Tabell1[[#This Row],[Regnr]],Tabell3[Regnr],Tabell3[DiagnoseÅr],"")</f>
        <v/>
      </c>
    </row>
    <row r="1055" spans="1:12" x14ac:dyDescent="0.25">
      <c r="A1055" s="2">
        <v>45438</v>
      </c>
      <c r="B1055" s="3">
        <v>1.568603515625</v>
      </c>
      <c r="C1055" t="s">
        <v>17495</v>
      </c>
      <c r="D1055" t="s">
        <v>17496</v>
      </c>
      <c r="E1055" t="s">
        <v>26</v>
      </c>
      <c r="F1055" t="s">
        <v>14306</v>
      </c>
      <c r="G1055" t="s">
        <v>14307</v>
      </c>
      <c r="H1055" t="s">
        <v>9307</v>
      </c>
      <c r="I1055" t="s">
        <v>9308</v>
      </c>
      <c r="J1055" t="s">
        <v>4252</v>
      </c>
      <c r="K1055" t="str">
        <f>+_xlfn.XLOOKUP(Tabell1[[#This Row],[Regnr]],Tabell13[Regnr],Tabell13[Diagnose],"")</f>
        <v>C</v>
      </c>
      <c r="L1055" t="str">
        <f>+_xlfn.XLOOKUP(Tabell1[[#This Row],[Regnr]],Tabell3[Regnr],Tabell3[DiagnoseÅr],"")</f>
        <v/>
      </c>
    </row>
    <row r="1056" spans="1:12" x14ac:dyDescent="0.25">
      <c r="A1056" s="2">
        <v>45438</v>
      </c>
      <c r="B1056" s="3">
        <v>1.568603515625</v>
      </c>
      <c r="C1056" t="s">
        <v>17497</v>
      </c>
      <c r="D1056" t="s">
        <v>17498</v>
      </c>
      <c r="E1056" t="s">
        <v>26</v>
      </c>
      <c r="F1056" t="s">
        <v>14306</v>
      </c>
      <c r="G1056" t="s">
        <v>14307</v>
      </c>
      <c r="H1056" t="s">
        <v>9307</v>
      </c>
      <c r="I1056" t="s">
        <v>9308</v>
      </c>
      <c r="J1056" t="s">
        <v>4252</v>
      </c>
      <c r="K1056" t="str">
        <f>+_xlfn.XLOOKUP(Tabell1[[#This Row],[Regnr]],Tabell13[Regnr],Tabell13[Diagnose],"")</f>
        <v/>
      </c>
      <c r="L1056" t="str">
        <f>+_xlfn.XLOOKUP(Tabell1[[#This Row],[Regnr]],Tabell3[Regnr],Tabell3[DiagnoseÅr],"")</f>
        <v/>
      </c>
    </row>
    <row r="1057" spans="1:12" x14ac:dyDescent="0.25">
      <c r="A1057" s="2">
        <v>45438</v>
      </c>
      <c r="B1057" s="3">
        <v>1.568603515625</v>
      </c>
      <c r="C1057" t="s">
        <v>17499</v>
      </c>
      <c r="D1057" t="s">
        <v>17500</v>
      </c>
      <c r="E1057" t="s">
        <v>10</v>
      </c>
      <c r="F1057" t="s">
        <v>14306</v>
      </c>
      <c r="G1057" t="s">
        <v>14307</v>
      </c>
      <c r="H1057" t="s">
        <v>9307</v>
      </c>
      <c r="I1057" t="s">
        <v>9308</v>
      </c>
      <c r="J1057" t="s">
        <v>4252</v>
      </c>
      <c r="K1057" t="str">
        <f>+_xlfn.XLOOKUP(Tabell1[[#This Row],[Regnr]],Tabell13[Regnr],Tabell13[Diagnose],"")</f>
        <v>B</v>
      </c>
      <c r="L1057" t="str">
        <f>+_xlfn.XLOOKUP(Tabell1[[#This Row],[Regnr]],Tabell3[Regnr],Tabell3[DiagnoseÅr],"")</f>
        <v/>
      </c>
    </row>
    <row r="1058" spans="1:12" x14ac:dyDescent="0.25">
      <c r="A1058" s="2">
        <v>45438</v>
      </c>
      <c r="B1058" s="3">
        <v>1.568603515625</v>
      </c>
      <c r="C1058" t="s">
        <v>17501</v>
      </c>
      <c r="D1058" t="s">
        <v>17502</v>
      </c>
      <c r="E1058" t="s">
        <v>10</v>
      </c>
      <c r="F1058" t="s">
        <v>14306</v>
      </c>
      <c r="G1058" t="s">
        <v>14307</v>
      </c>
      <c r="H1058" t="s">
        <v>9307</v>
      </c>
      <c r="I1058" t="s">
        <v>9308</v>
      </c>
      <c r="J1058" t="s">
        <v>4252</v>
      </c>
      <c r="K1058" t="str">
        <f>+_xlfn.XLOOKUP(Tabell1[[#This Row],[Regnr]],Tabell13[Regnr],Tabell13[Diagnose],"")</f>
        <v/>
      </c>
      <c r="L1058" t="str">
        <f>+_xlfn.XLOOKUP(Tabell1[[#This Row],[Regnr]],Tabell3[Regnr],Tabell3[DiagnoseÅr],"")</f>
        <v/>
      </c>
    </row>
    <row r="1059" spans="1:12" x14ac:dyDescent="0.25">
      <c r="A1059" s="2">
        <v>45438</v>
      </c>
      <c r="B1059" s="3">
        <v>1.568603515625</v>
      </c>
      <c r="C1059" t="s">
        <v>17503</v>
      </c>
      <c r="D1059" t="s">
        <v>17504</v>
      </c>
      <c r="E1059" t="s">
        <v>10</v>
      </c>
      <c r="F1059" t="s">
        <v>14306</v>
      </c>
      <c r="G1059" t="s">
        <v>14307</v>
      </c>
      <c r="H1059" t="s">
        <v>9307</v>
      </c>
      <c r="I1059" t="s">
        <v>9308</v>
      </c>
      <c r="J1059" t="s">
        <v>4252</v>
      </c>
      <c r="K1059" t="str">
        <f>+_xlfn.XLOOKUP(Tabell1[[#This Row],[Regnr]],Tabell13[Regnr],Tabell13[Diagnose],"")</f>
        <v/>
      </c>
      <c r="L1059" t="str">
        <f>+_xlfn.XLOOKUP(Tabell1[[#This Row],[Regnr]],Tabell3[Regnr],Tabell3[DiagnoseÅr],"")</f>
        <v/>
      </c>
    </row>
    <row r="1060" spans="1:12" x14ac:dyDescent="0.25">
      <c r="A1060" s="2">
        <v>45438</v>
      </c>
      <c r="B1060" s="3">
        <v>1.568603515625</v>
      </c>
      <c r="C1060" t="s">
        <v>17505</v>
      </c>
      <c r="D1060" t="s">
        <v>17506</v>
      </c>
      <c r="E1060" t="s">
        <v>10</v>
      </c>
      <c r="F1060" t="s">
        <v>14306</v>
      </c>
      <c r="G1060" t="s">
        <v>14307</v>
      </c>
      <c r="H1060" t="s">
        <v>9307</v>
      </c>
      <c r="I1060" t="s">
        <v>9308</v>
      </c>
      <c r="J1060" t="s">
        <v>4252</v>
      </c>
      <c r="K1060" t="str">
        <f>+_xlfn.XLOOKUP(Tabell1[[#This Row],[Regnr]],Tabell13[Regnr],Tabell13[Diagnose],"")</f>
        <v/>
      </c>
      <c r="L1060" t="str">
        <f>+_xlfn.XLOOKUP(Tabell1[[#This Row],[Regnr]],Tabell3[Regnr],Tabell3[DiagnoseÅr],"")</f>
        <v/>
      </c>
    </row>
    <row r="1061" spans="1:12" x14ac:dyDescent="0.25">
      <c r="A1061" s="2">
        <v>45434</v>
      </c>
      <c r="B1061" s="3">
        <v>0</v>
      </c>
      <c r="C1061" t="s">
        <v>17463</v>
      </c>
      <c r="D1061" t="s">
        <v>17464</v>
      </c>
      <c r="E1061" t="s">
        <v>10</v>
      </c>
      <c r="F1061" t="s">
        <v>9549</v>
      </c>
      <c r="G1061" t="s">
        <v>9550</v>
      </c>
      <c r="H1061" t="s">
        <v>11450</v>
      </c>
      <c r="I1061" t="s">
        <v>11451</v>
      </c>
      <c r="J1061" t="s">
        <v>4018</v>
      </c>
      <c r="K1061" t="str">
        <f>+_xlfn.XLOOKUP(Tabell1[[#This Row],[Regnr]],Tabell13[Regnr],Tabell13[Diagnose],"")</f>
        <v>D</v>
      </c>
      <c r="L1061" t="str">
        <f>+_xlfn.XLOOKUP(Tabell1[[#This Row],[Regnr]],Tabell3[Regnr],Tabell3[DiagnoseÅr],"")</f>
        <v/>
      </c>
    </row>
    <row r="1062" spans="1:12" x14ac:dyDescent="0.25">
      <c r="A1062" s="2">
        <v>45434</v>
      </c>
      <c r="B1062" s="3">
        <v>0</v>
      </c>
      <c r="C1062" t="s">
        <v>17465</v>
      </c>
      <c r="D1062" t="s">
        <v>17466</v>
      </c>
      <c r="E1062" t="s">
        <v>10</v>
      </c>
      <c r="F1062" t="s">
        <v>9549</v>
      </c>
      <c r="G1062" t="s">
        <v>9550</v>
      </c>
      <c r="H1062" t="s">
        <v>11450</v>
      </c>
      <c r="I1062" t="s">
        <v>11451</v>
      </c>
      <c r="J1062" t="s">
        <v>4018</v>
      </c>
      <c r="K1062" t="str">
        <f>+_xlfn.XLOOKUP(Tabell1[[#This Row],[Regnr]],Tabell13[Regnr],Tabell13[Diagnose],"")</f>
        <v>C</v>
      </c>
      <c r="L1062" t="str">
        <f>+_xlfn.XLOOKUP(Tabell1[[#This Row],[Regnr]],Tabell3[Regnr],Tabell3[DiagnoseÅr],"")</f>
        <v/>
      </c>
    </row>
    <row r="1063" spans="1:12" x14ac:dyDescent="0.25">
      <c r="A1063" s="2">
        <v>45434</v>
      </c>
      <c r="B1063" s="3">
        <v>0</v>
      </c>
      <c r="C1063" t="s">
        <v>17467</v>
      </c>
      <c r="D1063" t="s">
        <v>17468</v>
      </c>
      <c r="E1063" t="s">
        <v>26</v>
      </c>
      <c r="F1063" t="s">
        <v>9549</v>
      </c>
      <c r="G1063" t="s">
        <v>9550</v>
      </c>
      <c r="H1063" t="s">
        <v>11450</v>
      </c>
      <c r="I1063" t="s">
        <v>11451</v>
      </c>
      <c r="J1063" t="s">
        <v>4018</v>
      </c>
      <c r="K1063" t="str">
        <f>+_xlfn.XLOOKUP(Tabell1[[#This Row],[Regnr]],Tabell13[Regnr],Tabell13[Diagnose],"")</f>
        <v>C</v>
      </c>
      <c r="L1063" t="str">
        <f>+_xlfn.XLOOKUP(Tabell1[[#This Row],[Regnr]],Tabell3[Regnr],Tabell3[DiagnoseÅr],"")</f>
        <v/>
      </c>
    </row>
    <row r="1064" spans="1:12" x14ac:dyDescent="0.25">
      <c r="A1064" s="2">
        <v>45434</v>
      </c>
      <c r="B1064" s="3">
        <v>0</v>
      </c>
      <c r="C1064" t="s">
        <v>17469</v>
      </c>
      <c r="D1064" t="s">
        <v>17470</v>
      </c>
      <c r="E1064" t="s">
        <v>26</v>
      </c>
      <c r="F1064" t="s">
        <v>9549</v>
      </c>
      <c r="G1064" t="s">
        <v>9550</v>
      </c>
      <c r="H1064" t="s">
        <v>11450</v>
      </c>
      <c r="I1064" t="s">
        <v>11451</v>
      </c>
      <c r="J1064" t="s">
        <v>4018</v>
      </c>
      <c r="K1064" t="str">
        <f>+_xlfn.XLOOKUP(Tabell1[[#This Row],[Regnr]],Tabell13[Regnr],Tabell13[Diagnose],"")</f>
        <v>C</v>
      </c>
      <c r="L1064" t="str">
        <f>+_xlfn.XLOOKUP(Tabell1[[#This Row],[Regnr]],Tabell3[Regnr],Tabell3[DiagnoseÅr],"")</f>
        <v/>
      </c>
    </row>
    <row r="1065" spans="1:12" x14ac:dyDescent="0.25">
      <c r="A1065" s="2">
        <v>45434</v>
      </c>
      <c r="B1065" s="3">
        <v>0</v>
      </c>
      <c r="C1065" t="s">
        <v>17471</v>
      </c>
      <c r="D1065" t="s">
        <v>17472</v>
      </c>
      <c r="E1065" t="s">
        <v>26</v>
      </c>
      <c r="F1065" t="s">
        <v>9549</v>
      </c>
      <c r="G1065" t="s">
        <v>9550</v>
      </c>
      <c r="H1065" t="s">
        <v>11450</v>
      </c>
      <c r="I1065" t="s">
        <v>11451</v>
      </c>
      <c r="J1065" t="s">
        <v>4018</v>
      </c>
      <c r="K1065" t="str">
        <f>+_xlfn.XLOOKUP(Tabell1[[#This Row],[Regnr]],Tabell13[Regnr],Tabell13[Diagnose],"")</f>
        <v>D</v>
      </c>
      <c r="L1065" t="str">
        <f>+_xlfn.XLOOKUP(Tabell1[[#This Row],[Regnr]],Tabell3[Regnr],Tabell3[DiagnoseÅr],"")</f>
        <v/>
      </c>
    </row>
    <row r="1066" spans="1:12" x14ac:dyDescent="0.25">
      <c r="A1066" s="2">
        <v>45434</v>
      </c>
      <c r="B1066" s="3">
        <v>0</v>
      </c>
      <c r="C1066" t="s">
        <v>17473</v>
      </c>
      <c r="D1066" t="s">
        <v>17474</v>
      </c>
      <c r="E1066" t="s">
        <v>10</v>
      </c>
      <c r="F1066" t="s">
        <v>9549</v>
      </c>
      <c r="G1066" t="s">
        <v>9550</v>
      </c>
      <c r="H1066" t="s">
        <v>11450</v>
      </c>
      <c r="I1066" t="s">
        <v>11451</v>
      </c>
      <c r="J1066" t="s">
        <v>4018</v>
      </c>
      <c r="K1066" t="str">
        <f>+_xlfn.XLOOKUP(Tabell1[[#This Row],[Regnr]],Tabell13[Regnr],Tabell13[Diagnose],"")</f>
        <v>C</v>
      </c>
      <c r="L1066" t="str">
        <f>+_xlfn.XLOOKUP(Tabell1[[#This Row],[Regnr]],Tabell3[Regnr],Tabell3[DiagnoseÅr],"")</f>
        <v/>
      </c>
    </row>
    <row r="1067" spans="1:12" x14ac:dyDescent="0.25">
      <c r="A1067" s="2">
        <v>45434</v>
      </c>
      <c r="B1067" s="3">
        <v>0</v>
      </c>
      <c r="C1067" t="s">
        <v>17475</v>
      </c>
      <c r="D1067" t="s">
        <v>17476</v>
      </c>
      <c r="E1067" t="s">
        <v>26</v>
      </c>
      <c r="F1067" t="s">
        <v>9549</v>
      </c>
      <c r="G1067" t="s">
        <v>9550</v>
      </c>
      <c r="H1067" t="s">
        <v>11450</v>
      </c>
      <c r="I1067" t="s">
        <v>11451</v>
      </c>
      <c r="J1067" t="s">
        <v>4018</v>
      </c>
      <c r="K1067" t="str">
        <f>+_xlfn.XLOOKUP(Tabell1[[#This Row],[Regnr]],Tabell13[Regnr],Tabell13[Diagnose],"")</f>
        <v>D</v>
      </c>
      <c r="L1067" t="str">
        <f>+_xlfn.XLOOKUP(Tabell1[[#This Row],[Regnr]],Tabell3[Regnr],Tabell3[DiagnoseÅr],"")</f>
        <v/>
      </c>
    </row>
    <row r="1068" spans="1:12" x14ac:dyDescent="0.25">
      <c r="A1068" s="2">
        <v>45434</v>
      </c>
      <c r="B1068" s="3">
        <v>0</v>
      </c>
      <c r="C1068" t="s">
        <v>17477</v>
      </c>
      <c r="D1068" t="s">
        <v>17478</v>
      </c>
      <c r="E1068" t="s">
        <v>26</v>
      </c>
      <c r="F1068" t="s">
        <v>9549</v>
      </c>
      <c r="G1068" t="s">
        <v>9550</v>
      </c>
      <c r="H1068" t="s">
        <v>11450</v>
      </c>
      <c r="I1068" t="s">
        <v>11451</v>
      </c>
      <c r="J1068" t="s">
        <v>4018</v>
      </c>
      <c r="K1068" t="str">
        <f>+_xlfn.XLOOKUP(Tabell1[[#This Row],[Regnr]],Tabell13[Regnr],Tabell13[Diagnose],"")</f>
        <v>D</v>
      </c>
      <c r="L1068" t="str">
        <f>+_xlfn.XLOOKUP(Tabell1[[#This Row],[Regnr]],Tabell3[Regnr],Tabell3[DiagnoseÅr],"")</f>
        <v/>
      </c>
    </row>
    <row r="1069" spans="1:12" x14ac:dyDescent="0.25">
      <c r="A1069" s="2">
        <v>45434</v>
      </c>
      <c r="B1069" s="3">
        <v>0</v>
      </c>
      <c r="C1069" t="s">
        <v>17479</v>
      </c>
      <c r="D1069" t="s">
        <v>17480</v>
      </c>
      <c r="E1069" t="s">
        <v>10</v>
      </c>
      <c r="F1069" t="s">
        <v>9549</v>
      </c>
      <c r="G1069" t="s">
        <v>9550</v>
      </c>
      <c r="H1069" t="s">
        <v>11450</v>
      </c>
      <c r="I1069" t="s">
        <v>11451</v>
      </c>
      <c r="J1069" t="s">
        <v>4018</v>
      </c>
      <c r="K1069" t="str">
        <f>+_xlfn.XLOOKUP(Tabell1[[#This Row],[Regnr]],Tabell13[Regnr],Tabell13[Diagnose],"")</f>
        <v>A</v>
      </c>
      <c r="L1069" t="str">
        <f>+_xlfn.XLOOKUP(Tabell1[[#This Row],[Regnr]],Tabell3[Regnr],Tabell3[DiagnoseÅr],"")</f>
        <v/>
      </c>
    </row>
    <row r="1070" spans="1:12" x14ac:dyDescent="0.25">
      <c r="A1070" s="2">
        <v>45434</v>
      </c>
      <c r="B1070" s="3">
        <v>0</v>
      </c>
      <c r="C1070" t="s">
        <v>17481</v>
      </c>
      <c r="D1070" t="s">
        <v>17482</v>
      </c>
      <c r="E1070" t="s">
        <v>26</v>
      </c>
      <c r="F1070" t="s">
        <v>9549</v>
      </c>
      <c r="G1070" t="s">
        <v>9550</v>
      </c>
      <c r="H1070" t="s">
        <v>11450</v>
      </c>
      <c r="I1070" t="s">
        <v>11451</v>
      </c>
      <c r="J1070" t="s">
        <v>4018</v>
      </c>
      <c r="K1070" t="str">
        <f>+_xlfn.XLOOKUP(Tabell1[[#This Row],[Regnr]],Tabell13[Regnr],Tabell13[Diagnose],"")</f>
        <v>D</v>
      </c>
      <c r="L1070" t="str">
        <f>+_xlfn.XLOOKUP(Tabell1[[#This Row],[Regnr]],Tabell3[Regnr],Tabell3[DiagnoseÅr],"")</f>
        <v/>
      </c>
    </row>
    <row r="1071" spans="1:12" x14ac:dyDescent="0.25">
      <c r="A1071" s="2">
        <v>45434</v>
      </c>
      <c r="B1071" s="3">
        <v>0.7843017578125</v>
      </c>
      <c r="C1071" t="s">
        <v>17483</v>
      </c>
      <c r="D1071" t="s">
        <v>17484</v>
      </c>
      <c r="E1071" t="s">
        <v>26</v>
      </c>
      <c r="F1071" t="s">
        <v>13679</v>
      </c>
      <c r="G1071" t="s">
        <v>13680</v>
      </c>
      <c r="H1071" t="s">
        <v>14695</v>
      </c>
      <c r="I1071" t="s">
        <v>14696</v>
      </c>
      <c r="J1071" t="s">
        <v>11144</v>
      </c>
      <c r="K1071" t="str">
        <f>+_xlfn.XLOOKUP(Tabell1[[#This Row],[Regnr]],Tabell13[Regnr],Tabell13[Diagnose],"")</f>
        <v/>
      </c>
      <c r="L1071" t="str">
        <f>+_xlfn.XLOOKUP(Tabell1[[#This Row],[Regnr]],Tabell3[Regnr],Tabell3[DiagnoseÅr],"")</f>
        <v/>
      </c>
    </row>
    <row r="1072" spans="1:12" x14ac:dyDescent="0.25">
      <c r="A1072" s="2">
        <v>45434</v>
      </c>
      <c r="B1072" s="3">
        <v>0.7843017578125</v>
      </c>
      <c r="C1072" t="s">
        <v>17485</v>
      </c>
      <c r="D1072" t="s">
        <v>17486</v>
      </c>
      <c r="E1072" t="s">
        <v>26</v>
      </c>
      <c r="F1072" t="s">
        <v>13679</v>
      </c>
      <c r="G1072" t="s">
        <v>13680</v>
      </c>
      <c r="H1072" t="s">
        <v>14695</v>
      </c>
      <c r="I1072" t="s">
        <v>14696</v>
      </c>
      <c r="J1072" t="s">
        <v>11144</v>
      </c>
      <c r="K1072" t="str">
        <f>+_xlfn.XLOOKUP(Tabell1[[#This Row],[Regnr]],Tabell13[Regnr],Tabell13[Diagnose],"")</f>
        <v>D</v>
      </c>
      <c r="L1072" t="str">
        <f>+_xlfn.XLOOKUP(Tabell1[[#This Row],[Regnr]],Tabell3[Regnr],Tabell3[DiagnoseÅr],"")</f>
        <v/>
      </c>
    </row>
    <row r="1073" spans="1:12" x14ac:dyDescent="0.25">
      <c r="A1073" s="2">
        <v>45434</v>
      </c>
      <c r="B1073" s="3">
        <v>0.7843017578125</v>
      </c>
      <c r="C1073" t="s">
        <v>17487</v>
      </c>
      <c r="D1073" t="s">
        <v>17488</v>
      </c>
      <c r="E1073" t="s">
        <v>26</v>
      </c>
      <c r="F1073" t="s">
        <v>13679</v>
      </c>
      <c r="G1073" t="s">
        <v>13680</v>
      </c>
      <c r="H1073" t="s">
        <v>14695</v>
      </c>
      <c r="I1073" t="s">
        <v>14696</v>
      </c>
      <c r="J1073" t="s">
        <v>11144</v>
      </c>
      <c r="K1073" t="str">
        <f>+_xlfn.XLOOKUP(Tabell1[[#This Row],[Regnr]],Tabell13[Regnr],Tabell13[Diagnose],"")</f>
        <v>D</v>
      </c>
      <c r="L1073" t="str">
        <f>+_xlfn.XLOOKUP(Tabell1[[#This Row],[Regnr]],Tabell3[Regnr],Tabell3[DiagnoseÅr],"")</f>
        <v/>
      </c>
    </row>
    <row r="1074" spans="1:12" x14ac:dyDescent="0.25">
      <c r="A1074" s="2">
        <v>45434</v>
      </c>
      <c r="B1074" s="3">
        <v>0.7843017578125</v>
      </c>
      <c r="C1074" t="s">
        <v>17489</v>
      </c>
      <c r="D1074" t="s">
        <v>17490</v>
      </c>
      <c r="E1074" t="s">
        <v>10</v>
      </c>
      <c r="F1074" t="s">
        <v>13679</v>
      </c>
      <c r="G1074" t="s">
        <v>13680</v>
      </c>
      <c r="H1074" t="s">
        <v>14695</v>
      </c>
      <c r="I1074" t="s">
        <v>14696</v>
      </c>
      <c r="J1074" t="s">
        <v>11144</v>
      </c>
      <c r="K1074" t="str">
        <f>+_xlfn.XLOOKUP(Tabell1[[#This Row],[Regnr]],Tabell13[Regnr],Tabell13[Diagnose],"")</f>
        <v/>
      </c>
      <c r="L1074" t="str">
        <f>+_xlfn.XLOOKUP(Tabell1[[#This Row],[Regnr]],Tabell3[Regnr],Tabell3[DiagnoseÅr],"")</f>
        <v/>
      </c>
    </row>
    <row r="1075" spans="1:12" x14ac:dyDescent="0.25">
      <c r="A1075" s="2">
        <v>45434</v>
      </c>
      <c r="B1075" s="3">
        <v>0.7843017578125</v>
      </c>
      <c r="C1075" t="s">
        <v>17491</v>
      </c>
      <c r="D1075" t="s">
        <v>17492</v>
      </c>
      <c r="E1075" t="s">
        <v>10</v>
      </c>
      <c r="F1075" t="s">
        <v>13679</v>
      </c>
      <c r="G1075" t="s">
        <v>13680</v>
      </c>
      <c r="H1075" t="s">
        <v>14695</v>
      </c>
      <c r="I1075" t="s">
        <v>14696</v>
      </c>
      <c r="J1075" t="s">
        <v>11144</v>
      </c>
      <c r="K1075" t="str">
        <f>+_xlfn.XLOOKUP(Tabell1[[#This Row],[Regnr]],Tabell13[Regnr],Tabell13[Diagnose],"")</f>
        <v/>
      </c>
      <c r="L1075" t="str">
        <f>+_xlfn.XLOOKUP(Tabell1[[#This Row],[Regnr]],Tabell3[Regnr],Tabell3[DiagnoseÅr],"")</f>
        <v/>
      </c>
    </row>
    <row r="1076" spans="1:12" x14ac:dyDescent="0.25">
      <c r="A1076" s="2">
        <v>45431</v>
      </c>
      <c r="B1076" s="3">
        <v>0</v>
      </c>
      <c r="C1076" t="s">
        <v>17441</v>
      </c>
      <c r="D1076" t="s">
        <v>17442</v>
      </c>
      <c r="E1076" t="s">
        <v>26</v>
      </c>
      <c r="F1076" t="s">
        <v>10975</v>
      </c>
      <c r="G1076" t="s">
        <v>10976</v>
      </c>
      <c r="H1076" t="s">
        <v>9374</v>
      </c>
      <c r="I1076" t="s">
        <v>9375</v>
      </c>
      <c r="J1076" t="s">
        <v>10783</v>
      </c>
      <c r="K1076" t="str">
        <f>+_xlfn.XLOOKUP(Tabell1[[#This Row],[Regnr]],Tabell13[Regnr],Tabell13[Diagnose],"")</f>
        <v/>
      </c>
      <c r="L1076" t="str">
        <f>+_xlfn.XLOOKUP(Tabell1[[#This Row],[Regnr]],Tabell3[Regnr],Tabell3[DiagnoseÅr],"")</f>
        <v/>
      </c>
    </row>
    <row r="1077" spans="1:12" x14ac:dyDescent="0.25">
      <c r="A1077" s="2">
        <v>45431</v>
      </c>
      <c r="B1077" s="3">
        <v>0</v>
      </c>
      <c r="C1077" t="s">
        <v>17443</v>
      </c>
      <c r="D1077" t="s">
        <v>17444</v>
      </c>
      <c r="E1077" t="s">
        <v>26</v>
      </c>
      <c r="F1077" t="s">
        <v>10975</v>
      </c>
      <c r="G1077" t="s">
        <v>10976</v>
      </c>
      <c r="H1077" t="s">
        <v>9374</v>
      </c>
      <c r="I1077" t="s">
        <v>9375</v>
      </c>
      <c r="J1077" t="s">
        <v>10783</v>
      </c>
      <c r="K1077" t="str">
        <f>+_xlfn.XLOOKUP(Tabell1[[#This Row],[Regnr]],Tabell13[Regnr],Tabell13[Diagnose],"")</f>
        <v/>
      </c>
      <c r="L1077" t="str">
        <f>+_xlfn.XLOOKUP(Tabell1[[#This Row],[Regnr]],Tabell3[Regnr],Tabell3[DiagnoseÅr],"")</f>
        <v/>
      </c>
    </row>
    <row r="1078" spans="1:12" x14ac:dyDescent="0.25">
      <c r="A1078" s="2">
        <v>45431</v>
      </c>
      <c r="B1078" s="3">
        <v>0</v>
      </c>
      <c r="C1078" t="s">
        <v>17445</v>
      </c>
      <c r="D1078" t="s">
        <v>17446</v>
      </c>
      <c r="E1078" t="s">
        <v>26</v>
      </c>
      <c r="F1078" t="s">
        <v>10975</v>
      </c>
      <c r="G1078" t="s">
        <v>10976</v>
      </c>
      <c r="H1078" t="s">
        <v>9374</v>
      </c>
      <c r="I1078" t="s">
        <v>9375</v>
      </c>
      <c r="J1078" t="s">
        <v>10783</v>
      </c>
      <c r="K1078" t="str">
        <f>+_xlfn.XLOOKUP(Tabell1[[#This Row],[Regnr]],Tabell13[Regnr],Tabell13[Diagnose],"")</f>
        <v/>
      </c>
      <c r="L1078" t="str">
        <f>+_xlfn.XLOOKUP(Tabell1[[#This Row],[Regnr]],Tabell3[Regnr],Tabell3[DiagnoseÅr],"")</f>
        <v/>
      </c>
    </row>
    <row r="1079" spans="1:12" x14ac:dyDescent="0.25">
      <c r="A1079" s="2">
        <v>45431</v>
      </c>
      <c r="B1079" s="3">
        <v>0.1953125</v>
      </c>
      <c r="C1079" t="s">
        <v>17447</v>
      </c>
      <c r="D1079" t="s">
        <v>17448</v>
      </c>
      <c r="E1079" t="s">
        <v>26</v>
      </c>
      <c r="F1079" t="s">
        <v>10424</v>
      </c>
      <c r="G1079" t="s">
        <v>10425</v>
      </c>
      <c r="H1079" t="s">
        <v>10384</v>
      </c>
      <c r="I1079" t="s">
        <v>10385</v>
      </c>
      <c r="J1079" t="s">
        <v>4905</v>
      </c>
      <c r="K1079" t="str">
        <f>+_xlfn.XLOOKUP(Tabell1[[#This Row],[Regnr]],Tabell13[Regnr],Tabell13[Diagnose],"")</f>
        <v>B</v>
      </c>
      <c r="L1079" t="str">
        <f>+_xlfn.XLOOKUP(Tabell1[[#This Row],[Regnr]],Tabell3[Regnr],Tabell3[DiagnoseÅr],"")</f>
        <v/>
      </c>
    </row>
    <row r="1080" spans="1:12" x14ac:dyDescent="0.25">
      <c r="A1080" s="2">
        <v>45431</v>
      </c>
      <c r="B1080" s="3">
        <v>0.1953125</v>
      </c>
      <c r="C1080" t="s">
        <v>17449</v>
      </c>
      <c r="D1080" t="s">
        <v>17450</v>
      </c>
      <c r="E1080" t="s">
        <v>10</v>
      </c>
      <c r="F1080" t="s">
        <v>10424</v>
      </c>
      <c r="G1080" t="s">
        <v>10425</v>
      </c>
      <c r="H1080" t="s">
        <v>10384</v>
      </c>
      <c r="I1080" t="s">
        <v>10385</v>
      </c>
      <c r="J1080" t="s">
        <v>4905</v>
      </c>
      <c r="K1080" t="str">
        <f>+_xlfn.XLOOKUP(Tabell1[[#This Row],[Regnr]],Tabell13[Regnr],Tabell13[Diagnose],"")</f>
        <v>B</v>
      </c>
      <c r="L1080" t="str">
        <f>+_xlfn.XLOOKUP(Tabell1[[#This Row],[Regnr]],Tabell3[Regnr],Tabell3[DiagnoseÅr],"")</f>
        <v/>
      </c>
    </row>
    <row r="1081" spans="1:12" x14ac:dyDescent="0.25">
      <c r="A1081" s="2">
        <v>45431</v>
      </c>
      <c r="B1081" s="3">
        <v>0.1953125</v>
      </c>
      <c r="C1081" t="s">
        <v>17451</v>
      </c>
      <c r="D1081" t="s">
        <v>17452</v>
      </c>
      <c r="E1081" t="s">
        <v>26</v>
      </c>
      <c r="F1081" t="s">
        <v>10424</v>
      </c>
      <c r="G1081" t="s">
        <v>10425</v>
      </c>
      <c r="H1081" t="s">
        <v>10384</v>
      </c>
      <c r="I1081" t="s">
        <v>10385</v>
      </c>
      <c r="J1081" t="s">
        <v>4905</v>
      </c>
      <c r="K1081" t="str">
        <f>+_xlfn.XLOOKUP(Tabell1[[#This Row],[Regnr]],Tabell13[Regnr],Tabell13[Diagnose],"")</f>
        <v/>
      </c>
      <c r="L1081" t="str">
        <f>+_xlfn.XLOOKUP(Tabell1[[#This Row],[Regnr]],Tabell3[Regnr],Tabell3[DiagnoseÅr],"")</f>
        <v/>
      </c>
    </row>
    <row r="1082" spans="1:12" x14ac:dyDescent="0.25">
      <c r="A1082" s="2">
        <v>45431</v>
      </c>
      <c r="B1082" s="3">
        <v>0.1953125</v>
      </c>
      <c r="C1082" t="s">
        <v>17453</v>
      </c>
      <c r="D1082" t="s">
        <v>17454</v>
      </c>
      <c r="E1082" t="s">
        <v>10</v>
      </c>
      <c r="F1082" t="s">
        <v>10424</v>
      </c>
      <c r="G1082" t="s">
        <v>10425</v>
      </c>
      <c r="H1082" t="s">
        <v>10384</v>
      </c>
      <c r="I1082" t="s">
        <v>10385</v>
      </c>
      <c r="J1082" t="s">
        <v>4905</v>
      </c>
      <c r="K1082" t="str">
        <f>+_xlfn.XLOOKUP(Tabell1[[#This Row],[Regnr]],Tabell13[Regnr],Tabell13[Diagnose],"")</f>
        <v>C</v>
      </c>
      <c r="L1082" t="str">
        <f>+_xlfn.XLOOKUP(Tabell1[[#This Row],[Regnr]],Tabell3[Regnr],Tabell3[DiagnoseÅr],"")</f>
        <v/>
      </c>
    </row>
    <row r="1083" spans="1:12" x14ac:dyDescent="0.25">
      <c r="A1083" s="2">
        <v>45431</v>
      </c>
      <c r="B1083" s="3">
        <v>0.1953125</v>
      </c>
      <c r="C1083" t="s">
        <v>17455</v>
      </c>
      <c r="D1083" t="s">
        <v>17456</v>
      </c>
      <c r="E1083" t="s">
        <v>26</v>
      </c>
      <c r="F1083" t="s">
        <v>10424</v>
      </c>
      <c r="G1083" t="s">
        <v>10425</v>
      </c>
      <c r="H1083" t="s">
        <v>10384</v>
      </c>
      <c r="I1083" t="s">
        <v>10385</v>
      </c>
      <c r="J1083" t="s">
        <v>4905</v>
      </c>
      <c r="K1083" t="str">
        <f>+_xlfn.XLOOKUP(Tabell1[[#This Row],[Regnr]],Tabell13[Regnr],Tabell13[Diagnose],"")</f>
        <v>A</v>
      </c>
      <c r="L1083" t="str">
        <f>+_xlfn.XLOOKUP(Tabell1[[#This Row],[Regnr]],Tabell3[Regnr],Tabell3[DiagnoseÅr],"")</f>
        <v/>
      </c>
    </row>
    <row r="1084" spans="1:12" x14ac:dyDescent="0.25">
      <c r="A1084" s="2">
        <v>45431</v>
      </c>
      <c r="B1084" s="3">
        <v>0</v>
      </c>
      <c r="C1084" t="s">
        <v>17457</v>
      </c>
      <c r="D1084" t="s">
        <v>17458</v>
      </c>
      <c r="E1084" t="s">
        <v>10</v>
      </c>
      <c r="F1084" t="s">
        <v>10975</v>
      </c>
      <c r="G1084" t="s">
        <v>10976</v>
      </c>
      <c r="H1084" t="s">
        <v>9374</v>
      </c>
      <c r="I1084" t="s">
        <v>9375</v>
      </c>
      <c r="J1084" t="s">
        <v>10783</v>
      </c>
      <c r="K1084" t="str">
        <f>+_xlfn.XLOOKUP(Tabell1[[#This Row],[Regnr]],Tabell13[Regnr],Tabell13[Diagnose],"")</f>
        <v/>
      </c>
      <c r="L1084" t="str">
        <f>+_xlfn.XLOOKUP(Tabell1[[#This Row],[Regnr]],Tabell3[Regnr],Tabell3[DiagnoseÅr],"")</f>
        <v/>
      </c>
    </row>
    <row r="1085" spans="1:12" x14ac:dyDescent="0.25">
      <c r="A1085" s="2">
        <v>45431</v>
      </c>
      <c r="B1085" s="3">
        <v>0</v>
      </c>
      <c r="C1085" t="s">
        <v>17459</v>
      </c>
      <c r="D1085" t="s">
        <v>17460</v>
      </c>
      <c r="E1085" t="s">
        <v>10</v>
      </c>
      <c r="F1085" t="s">
        <v>10975</v>
      </c>
      <c r="G1085" t="s">
        <v>10976</v>
      </c>
      <c r="H1085" t="s">
        <v>9374</v>
      </c>
      <c r="I1085" t="s">
        <v>9375</v>
      </c>
      <c r="J1085" t="s">
        <v>10783</v>
      </c>
      <c r="K1085" t="str">
        <f>+_xlfn.XLOOKUP(Tabell1[[#This Row],[Regnr]],Tabell13[Regnr],Tabell13[Diagnose],"")</f>
        <v/>
      </c>
      <c r="L1085" t="str">
        <f>+_xlfn.XLOOKUP(Tabell1[[#This Row],[Regnr]],Tabell3[Regnr],Tabell3[DiagnoseÅr],"")</f>
        <v/>
      </c>
    </row>
    <row r="1086" spans="1:12" x14ac:dyDescent="0.25">
      <c r="A1086" s="2">
        <v>45431</v>
      </c>
      <c r="B1086" s="3">
        <v>0</v>
      </c>
      <c r="C1086" t="s">
        <v>17461</v>
      </c>
      <c r="D1086" t="s">
        <v>17462</v>
      </c>
      <c r="E1086" t="s">
        <v>10</v>
      </c>
      <c r="F1086" t="s">
        <v>10975</v>
      </c>
      <c r="G1086" t="s">
        <v>10976</v>
      </c>
      <c r="H1086" t="s">
        <v>9374</v>
      </c>
      <c r="I1086" t="s">
        <v>9375</v>
      </c>
      <c r="J1086" t="s">
        <v>10783</v>
      </c>
      <c r="K1086" t="str">
        <f>+_xlfn.XLOOKUP(Tabell1[[#This Row],[Regnr]],Tabell13[Regnr],Tabell13[Diagnose],"")</f>
        <v/>
      </c>
      <c r="L1086" t="str">
        <f>+_xlfn.XLOOKUP(Tabell1[[#This Row],[Regnr]],Tabell3[Regnr],Tabell3[DiagnoseÅr],"")</f>
        <v/>
      </c>
    </row>
    <row r="1087" spans="1:12" x14ac:dyDescent="0.25">
      <c r="A1087" s="2">
        <v>45430</v>
      </c>
      <c r="B1087" s="3">
        <v>0</v>
      </c>
      <c r="C1087" t="s">
        <v>17433</v>
      </c>
      <c r="D1087" t="s">
        <v>17434</v>
      </c>
      <c r="E1087" t="s">
        <v>26</v>
      </c>
      <c r="F1087" t="s">
        <v>13528</v>
      </c>
      <c r="G1087" t="s">
        <v>13529</v>
      </c>
      <c r="H1087" t="s">
        <v>13002</v>
      </c>
      <c r="I1087" t="s">
        <v>13003</v>
      </c>
      <c r="J1087" t="s">
        <v>4674</v>
      </c>
      <c r="K1087" t="str">
        <f>+_xlfn.XLOOKUP(Tabell1[[#This Row],[Regnr]],Tabell13[Regnr],Tabell13[Diagnose],"")</f>
        <v/>
      </c>
      <c r="L1087" t="str">
        <f>+_xlfn.XLOOKUP(Tabell1[[#This Row],[Regnr]],Tabell3[Regnr],Tabell3[DiagnoseÅr],"")</f>
        <v/>
      </c>
    </row>
    <row r="1088" spans="1:12" x14ac:dyDescent="0.25">
      <c r="A1088" s="2">
        <v>45430</v>
      </c>
      <c r="B1088" s="3">
        <v>0</v>
      </c>
      <c r="C1088" t="s">
        <v>17435</v>
      </c>
      <c r="D1088" t="s">
        <v>17436</v>
      </c>
      <c r="E1088" t="s">
        <v>26</v>
      </c>
      <c r="F1088" t="s">
        <v>13528</v>
      </c>
      <c r="G1088" t="s">
        <v>13529</v>
      </c>
      <c r="H1088" t="s">
        <v>13002</v>
      </c>
      <c r="I1088" t="s">
        <v>13003</v>
      </c>
      <c r="J1088" t="s">
        <v>4674</v>
      </c>
      <c r="K1088" t="str">
        <f>+_xlfn.XLOOKUP(Tabell1[[#This Row],[Regnr]],Tabell13[Regnr],Tabell13[Diagnose],"")</f>
        <v>B</v>
      </c>
      <c r="L1088" t="str">
        <f>+_xlfn.XLOOKUP(Tabell1[[#This Row],[Regnr]],Tabell3[Regnr],Tabell3[DiagnoseÅr],"")</f>
        <v/>
      </c>
    </row>
    <row r="1089" spans="1:12" x14ac:dyDescent="0.25">
      <c r="A1089" s="2">
        <v>45430</v>
      </c>
      <c r="B1089" s="3">
        <v>0</v>
      </c>
      <c r="C1089" t="s">
        <v>17437</v>
      </c>
      <c r="D1089" t="s">
        <v>17438</v>
      </c>
      <c r="E1089" t="s">
        <v>26</v>
      </c>
      <c r="F1089" t="s">
        <v>13528</v>
      </c>
      <c r="G1089" t="s">
        <v>13529</v>
      </c>
      <c r="H1089" t="s">
        <v>13002</v>
      </c>
      <c r="I1089" t="s">
        <v>13003</v>
      </c>
      <c r="J1089" t="s">
        <v>4674</v>
      </c>
      <c r="K1089" t="str">
        <f>+_xlfn.XLOOKUP(Tabell1[[#This Row],[Regnr]],Tabell13[Regnr],Tabell13[Diagnose],"")</f>
        <v/>
      </c>
      <c r="L1089" t="str">
        <f>+_xlfn.XLOOKUP(Tabell1[[#This Row],[Regnr]],Tabell3[Regnr],Tabell3[DiagnoseÅr],"")</f>
        <v/>
      </c>
    </row>
    <row r="1090" spans="1:12" x14ac:dyDescent="0.25">
      <c r="A1090" s="2">
        <v>45430</v>
      </c>
      <c r="B1090" s="3">
        <v>0</v>
      </c>
      <c r="C1090" t="s">
        <v>17439</v>
      </c>
      <c r="D1090" t="s">
        <v>17440</v>
      </c>
      <c r="E1090" t="s">
        <v>26</v>
      </c>
      <c r="F1090" t="s">
        <v>13528</v>
      </c>
      <c r="G1090" t="s">
        <v>13529</v>
      </c>
      <c r="H1090" t="s">
        <v>13002</v>
      </c>
      <c r="I1090" t="s">
        <v>13003</v>
      </c>
      <c r="J1090" t="s">
        <v>4674</v>
      </c>
      <c r="K1090" t="str">
        <f>+_xlfn.XLOOKUP(Tabell1[[#This Row],[Regnr]],Tabell13[Regnr],Tabell13[Diagnose],"")</f>
        <v/>
      </c>
      <c r="L1090" t="str">
        <f>+_xlfn.XLOOKUP(Tabell1[[#This Row],[Regnr]],Tabell3[Regnr],Tabell3[DiagnoseÅr],"")</f>
        <v/>
      </c>
    </row>
    <row r="1091" spans="1:12" x14ac:dyDescent="0.25">
      <c r="A1091" s="2">
        <v>45429</v>
      </c>
      <c r="B1091" s="3">
        <v>1.1993408203125</v>
      </c>
      <c r="C1091" t="s">
        <v>17427</v>
      </c>
      <c r="D1091" t="s">
        <v>17428</v>
      </c>
      <c r="E1091" t="s">
        <v>10</v>
      </c>
      <c r="F1091" t="s">
        <v>14865</v>
      </c>
      <c r="G1091" t="s">
        <v>14866</v>
      </c>
      <c r="H1091" t="s">
        <v>12981</v>
      </c>
      <c r="I1091" t="s">
        <v>12982</v>
      </c>
      <c r="J1091" t="s">
        <v>11322</v>
      </c>
      <c r="K1091" t="str">
        <f>+_xlfn.XLOOKUP(Tabell1[[#This Row],[Regnr]],Tabell13[Regnr],Tabell13[Diagnose],"")</f>
        <v/>
      </c>
      <c r="L1091" t="str">
        <f>+_xlfn.XLOOKUP(Tabell1[[#This Row],[Regnr]],Tabell3[Regnr],Tabell3[DiagnoseÅr],"")</f>
        <v/>
      </c>
    </row>
    <row r="1092" spans="1:12" x14ac:dyDescent="0.25">
      <c r="A1092" s="2">
        <v>45429</v>
      </c>
      <c r="B1092" s="3">
        <v>1.1993408203125</v>
      </c>
      <c r="C1092" t="s">
        <v>17429</v>
      </c>
      <c r="D1092" t="s">
        <v>17430</v>
      </c>
      <c r="E1092" t="s">
        <v>10</v>
      </c>
      <c r="F1092" t="s">
        <v>14865</v>
      </c>
      <c r="G1092" t="s">
        <v>14866</v>
      </c>
      <c r="H1092" t="s">
        <v>12981</v>
      </c>
      <c r="I1092" t="s">
        <v>12982</v>
      </c>
      <c r="J1092" t="s">
        <v>11322</v>
      </c>
      <c r="K1092" t="str">
        <f>+_xlfn.XLOOKUP(Tabell1[[#This Row],[Regnr]],Tabell13[Regnr],Tabell13[Diagnose],"")</f>
        <v>B</v>
      </c>
      <c r="L1092" t="str">
        <f>+_xlfn.XLOOKUP(Tabell1[[#This Row],[Regnr]],Tabell3[Regnr],Tabell3[DiagnoseÅr],"")</f>
        <v/>
      </c>
    </row>
    <row r="1093" spans="1:12" x14ac:dyDescent="0.25">
      <c r="A1093" s="2">
        <v>45429</v>
      </c>
      <c r="B1093" s="3">
        <v>1.1993408203125</v>
      </c>
      <c r="C1093" t="s">
        <v>17431</v>
      </c>
      <c r="D1093" t="s">
        <v>17432</v>
      </c>
      <c r="E1093" t="s">
        <v>10</v>
      </c>
      <c r="F1093" t="s">
        <v>14865</v>
      </c>
      <c r="G1093" t="s">
        <v>14866</v>
      </c>
      <c r="H1093" t="s">
        <v>12981</v>
      </c>
      <c r="I1093" t="s">
        <v>12982</v>
      </c>
      <c r="J1093" t="s">
        <v>11322</v>
      </c>
      <c r="K1093" t="str">
        <f>+_xlfn.XLOOKUP(Tabell1[[#This Row],[Regnr]],Tabell13[Regnr],Tabell13[Diagnose],"")</f>
        <v/>
      </c>
      <c r="L1093" t="str">
        <f>+_xlfn.XLOOKUP(Tabell1[[#This Row],[Regnr]],Tabell3[Regnr],Tabell3[DiagnoseÅr],"")</f>
        <v/>
      </c>
    </row>
    <row r="1094" spans="1:12" x14ac:dyDescent="0.25">
      <c r="A1094" s="2">
        <v>45428</v>
      </c>
      <c r="C1094" t="s">
        <v>17423</v>
      </c>
      <c r="D1094" t="s">
        <v>17424</v>
      </c>
      <c r="E1094" t="s">
        <v>10</v>
      </c>
      <c r="F1094" t="s">
        <v>16475</v>
      </c>
      <c r="G1094" t="s">
        <v>16476</v>
      </c>
      <c r="H1094" t="s">
        <v>17425</v>
      </c>
      <c r="I1094" t="s">
        <v>17426</v>
      </c>
      <c r="J1094" t="s">
        <v>11903</v>
      </c>
      <c r="K1094" t="str">
        <f>+_xlfn.XLOOKUP(Tabell1[[#This Row],[Regnr]],Tabell13[Regnr],Tabell13[Diagnose],"")</f>
        <v>C</v>
      </c>
      <c r="L1094" t="str">
        <f>+_xlfn.XLOOKUP(Tabell1[[#This Row],[Regnr]],Tabell3[Regnr],Tabell3[DiagnoseÅr],"")</f>
        <v>Intet påvist (2025)</v>
      </c>
    </row>
    <row r="1095" spans="1:12" x14ac:dyDescent="0.25">
      <c r="A1095" s="2">
        <v>45426</v>
      </c>
      <c r="C1095" t="s">
        <v>17417</v>
      </c>
      <c r="D1095" t="s">
        <v>17418</v>
      </c>
      <c r="E1095" t="s">
        <v>10</v>
      </c>
      <c r="F1095" t="s">
        <v>17419</v>
      </c>
      <c r="G1095" t="s">
        <v>17420</v>
      </c>
      <c r="H1095" t="s">
        <v>17421</v>
      </c>
      <c r="I1095" t="s">
        <v>17422</v>
      </c>
      <c r="J1095" t="s">
        <v>13938</v>
      </c>
      <c r="K1095" t="str">
        <f>+_xlfn.XLOOKUP(Tabell1[[#This Row],[Regnr]],Tabell13[Regnr],Tabell13[Diagnose],"")</f>
        <v/>
      </c>
      <c r="L1095" t="str">
        <f>+_xlfn.XLOOKUP(Tabell1[[#This Row],[Regnr]],Tabell3[Regnr],Tabell3[DiagnoseÅr],"")</f>
        <v/>
      </c>
    </row>
    <row r="1096" spans="1:12" x14ac:dyDescent="0.25">
      <c r="A1096" s="2">
        <v>45424</v>
      </c>
      <c r="B1096" s="3">
        <v>0.390625</v>
      </c>
      <c r="C1096" t="s">
        <v>17395</v>
      </c>
      <c r="D1096" t="s">
        <v>17396</v>
      </c>
      <c r="E1096" t="s">
        <v>26</v>
      </c>
      <c r="F1096" t="s">
        <v>11134</v>
      </c>
      <c r="G1096" t="s">
        <v>11135</v>
      </c>
      <c r="H1096" t="s">
        <v>14155</v>
      </c>
      <c r="I1096" t="s">
        <v>14156</v>
      </c>
      <c r="J1096" t="s">
        <v>4018</v>
      </c>
      <c r="K1096" t="str">
        <f>+_xlfn.XLOOKUP(Tabell1[[#This Row],[Regnr]],Tabell13[Regnr],Tabell13[Diagnose],"")</f>
        <v>C</v>
      </c>
      <c r="L1096" t="str">
        <f>+_xlfn.XLOOKUP(Tabell1[[#This Row],[Regnr]],Tabell3[Regnr],Tabell3[DiagnoseÅr],"")</f>
        <v>Intet påvist (2025)</v>
      </c>
    </row>
    <row r="1097" spans="1:12" x14ac:dyDescent="0.25">
      <c r="A1097" s="2">
        <v>45424</v>
      </c>
      <c r="B1097" s="3">
        <v>0.390625</v>
      </c>
      <c r="C1097" t="s">
        <v>17397</v>
      </c>
      <c r="D1097" t="s">
        <v>17398</v>
      </c>
      <c r="E1097" t="s">
        <v>10</v>
      </c>
      <c r="F1097" t="s">
        <v>11134</v>
      </c>
      <c r="G1097" t="s">
        <v>11135</v>
      </c>
      <c r="H1097" t="s">
        <v>14155</v>
      </c>
      <c r="I1097" t="s">
        <v>14156</v>
      </c>
      <c r="J1097" t="s">
        <v>4018</v>
      </c>
      <c r="K1097" t="str">
        <f>+_xlfn.XLOOKUP(Tabell1[[#This Row],[Regnr]],Tabell13[Regnr],Tabell13[Diagnose],"")</f>
        <v>C</v>
      </c>
      <c r="L1097" t="str">
        <f>+_xlfn.XLOOKUP(Tabell1[[#This Row],[Regnr]],Tabell3[Regnr],Tabell3[DiagnoseÅr],"")</f>
        <v>Intet påvist (2025)</v>
      </c>
    </row>
    <row r="1098" spans="1:12" x14ac:dyDescent="0.25">
      <c r="A1098" s="2">
        <v>45424</v>
      </c>
      <c r="B1098" s="3">
        <v>0.390625</v>
      </c>
      <c r="C1098" t="s">
        <v>17399</v>
      </c>
      <c r="D1098" t="s">
        <v>17400</v>
      </c>
      <c r="E1098" t="s">
        <v>10</v>
      </c>
      <c r="F1098" t="s">
        <v>11134</v>
      </c>
      <c r="G1098" t="s">
        <v>11135</v>
      </c>
      <c r="H1098" t="s">
        <v>14155</v>
      </c>
      <c r="I1098" t="s">
        <v>14156</v>
      </c>
      <c r="J1098" t="s">
        <v>4018</v>
      </c>
      <c r="K1098" t="str">
        <f>+_xlfn.XLOOKUP(Tabell1[[#This Row],[Regnr]],Tabell13[Regnr],Tabell13[Diagnose],"")</f>
        <v>C</v>
      </c>
      <c r="L1098" t="str">
        <f>+_xlfn.XLOOKUP(Tabell1[[#This Row],[Regnr]],Tabell3[Regnr],Tabell3[DiagnoseÅr],"")</f>
        <v/>
      </c>
    </row>
    <row r="1099" spans="1:12" x14ac:dyDescent="0.25">
      <c r="A1099" s="2">
        <v>45424</v>
      </c>
      <c r="B1099" s="3">
        <v>0.390625</v>
      </c>
      <c r="C1099" t="s">
        <v>17401</v>
      </c>
      <c r="D1099" t="s">
        <v>17402</v>
      </c>
      <c r="E1099" t="s">
        <v>10</v>
      </c>
      <c r="F1099" t="s">
        <v>11134</v>
      </c>
      <c r="G1099" t="s">
        <v>11135</v>
      </c>
      <c r="H1099" t="s">
        <v>14155</v>
      </c>
      <c r="I1099" t="s">
        <v>14156</v>
      </c>
      <c r="J1099" t="s">
        <v>4018</v>
      </c>
      <c r="K1099" t="str">
        <f>+_xlfn.XLOOKUP(Tabell1[[#This Row],[Regnr]],Tabell13[Regnr],Tabell13[Diagnose],"")</f>
        <v>B</v>
      </c>
      <c r="L1099" t="str">
        <f>+_xlfn.XLOOKUP(Tabell1[[#This Row],[Regnr]],Tabell3[Regnr],Tabell3[DiagnoseÅr],"")</f>
        <v>Intet påvist (2025)</v>
      </c>
    </row>
    <row r="1100" spans="1:12" x14ac:dyDescent="0.25">
      <c r="A1100" s="2">
        <v>45424</v>
      </c>
      <c r="B1100" s="3">
        <v>0.390625</v>
      </c>
      <c r="C1100" t="s">
        <v>17403</v>
      </c>
      <c r="D1100" t="s">
        <v>17404</v>
      </c>
      <c r="E1100" t="s">
        <v>10</v>
      </c>
      <c r="F1100" t="s">
        <v>11134</v>
      </c>
      <c r="G1100" t="s">
        <v>11135</v>
      </c>
      <c r="H1100" t="s">
        <v>14155</v>
      </c>
      <c r="I1100" t="s">
        <v>14156</v>
      </c>
      <c r="J1100" t="s">
        <v>4018</v>
      </c>
      <c r="K1100" t="str">
        <f>+_xlfn.XLOOKUP(Tabell1[[#This Row],[Regnr]],Tabell13[Regnr],Tabell13[Diagnose],"")</f>
        <v/>
      </c>
      <c r="L1100" t="str">
        <f>+_xlfn.XLOOKUP(Tabell1[[#This Row],[Regnr]],Tabell3[Regnr],Tabell3[DiagnoseÅr],"")</f>
        <v/>
      </c>
    </row>
    <row r="1101" spans="1:12" x14ac:dyDescent="0.25">
      <c r="A1101" s="2">
        <v>45424</v>
      </c>
      <c r="B1101" s="3">
        <v>0</v>
      </c>
      <c r="C1101" t="s">
        <v>17405</v>
      </c>
      <c r="D1101" t="s">
        <v>17406</v>
      </c>
      <c r="E1101" t="s">
        <v>26</v>
      </c>
      <c r="F1101" t="s">
        <v>17407</v>
      </c>
      <c r="G1101" t="s">
        <v>17408</v>
      </c>
      <c r="H1101" t="s">
        <v>12779</v>
      </c>
      <c r="I1101" t="s">
        <v>12780</v>
      </c>
      <c r="J1101" t="s">
        <v>12386</v>
      </c>
      <c r="K1101" t="str">
        <f>+_xlfn.XLOOKUP(Tabell1[[#This Row],[Regnr]],Tabell13[Regnr],Tabell13[Diagnose],"")</f>
        <v>B</v>
      </c>
      <c r="L1101" t="str">
        <f>+_xlfn.XLOOKUP(Tabell1[[#This Row],[Regnr]],Tabell3[Regnr],Tabell3[DiagnoseÅr],"")</f>
        <v>Intet påvist (2025)</v>
      </c>
    </row>
    <row r="1102" spans="1:12" x14ac:dyDescent="0.25">
      <c r="A1102" s="2">
        <v>45424</v>
      </c>
      <c r="B1102" s="3">
        <v>0</v>
      </c>
      <c r="C1102" t="s">
        <v>17409</v>
      </c>
      <c r="D1102" t="s">
        <v>17410</v>
      </c>
      <c r="E1102" t="s">
        <v>26</v>
      </c>
      <c r="F1102" t="s">
        <v>17407</v>
      </c>
      <c r="G1102" t="s">
        <v>17408</v>
      </c>
      <c r="H1102" t="s">
        <v>12779</v>
      </c>
      <c r="I1102" t="s">
        <v>12780</v>
      </c>
      <c r="J1102" t="s">
        <v>12386</v>
      </c>
      <c r="K1102" t="str">
        <f>+_xlfn.XLOOKUP(Tabell1[[#This Row],[Regnr]],Tabell13[Regnr],Tabell13[Diagnose],"")</f>
        <v>A</v>
      </c>
      <c r="L1102" t="str">
        <f>+_xlfn.XLOOKUP(Tabell1[[#This Row],[Regnr]],Tabell3[Regnr],Tabell3[DiagnoseÅr],"")</f>
        <v>Intet påvist (2025)</v>
      </c>
    </row>
    <row r="1103" spans="1:12" x14ac:dyDescent="0.25">
      <c r="A1103" s="2">
        <v>45424</v>
      </c>
      <c r="B1103" s="3">
        <v>0</v>
      </c>
      <c r="C1103" t="s">
        <v>17411</v>
      </c>
      <c r="D1103" t="s">
        <v>17412</v>
      </c>
      <c r="E1103" t="s">
        <v>10</v>
      </c>
      <c r="F1103" t="s">
        <v>17407</v>
      </c>
      <c r="G1103" t="s">
        <v>17408</v>
      </c>
      <c r="H1103" t="s">
        <v>12779</v>
      </c>
      <c r="I1103" t="s">
        <v>12780</v>
      </c>
      <c r="J1103" t="s">
        <v>12386</v>
      </c>
      <c r="K1103" t="str">
        <f>+_xlfn.XLOOKUP(Tabell1[[#This Row],[Regnr]],Tabell13[Regnr],Tabell13[Diagnose],"")</f>
        <v>B</v>
      </c>
      <c r="L1103" t="str">
        <f>+_xlfn.XLOOKUP(Tabell1[[#This Row],[Regnr]],Tabell3[Regnr],Tabell3[DiagnoseÅr],"")</f>
        <v/>
      </c>
    </row>
    <row r="1104" spans="1:12" x14ac:dyDescent="0.25">
      <c r="A1104" s="2">
        <v>45424</v>
      </c>
      <c r="B1104" s="3">
        <v>0</v>
      </c>
      <c r="C1104" t="s">
        <v>17413</v>
      </c>
      <c r="D1104" t="s">
        <v>17414</v>
      </c>
      <c r="E1104" t="s">
        <v>10</v>
      </c>
      <c r="F1104" t="s">
        <v>17407</v>
      </c>
      <c r="G1104" t="s">
        <v>17408</v>
      </c>
      <c r="H1104" t="s">
        <v>12779</v>
      </c>
      <c r="I1104" t="s">
        <v>12780</v>
      </c>
      <c r="J1104" t="s">
        <v>12386</v>
      </c>
      <c r="K1104" t="str">
        <f>+_xlfn.XLOOKUP(Tabell1[[#This Row],[Regnr]],Tabell13[Regnr],Tabell13[Diagnose],"")</f>
        <v>C</v>
      </c>
      <c r="L1104" t="str">
        <f>+_xlfn.XLOOKUP(Tabell1[[#This Row],[Regnr]],Tabell3[Regnr],Tabell3[DiagnoseÅr],"")</f>
        <v/>
      </c>
    </row>
    <row r="1105" spans="1:12" x14ac:dyDescent="0.25">
      <c r="A1105" s="2">
        <v>45424</v>
      </c>
      <c r="B1105" s="3">
        <v>0</v>
      </c>
      <c r="C1105" t="s">
        <v>17415</v>
      </c>
      <c r="D1105" t="s">
        <v>17416</v>
      </c>
      <c r="E1105" t="s">
        <v>10</v>
      </c>
      <c r="F1105" t="s">
        <v>17407</v>
      </c>
      <c r="G1105" t="s">
        <v>17408</v>
      </c>
      <c r="H1105" t="s">
        <v>12779</v>
      </c>
      <c r="I1105" t="s">
        <v>12780</v>
      </c>
      <c r="J1105" t="s">
        <v>12386</v>
      </c>
      <c r="K1105" t="str">
        <f>+_xlfn.XLOOKUP(Tabell1[[#This Row],[Regnr]],Tabell13[Regnr],Tabell13[Diagnose],"")</f>
        <v>A</v>
      </c>
      <c r="L1105" t="str">
        <f>+_xlfn.XLOOKUP(Tabell1[[#This Row],[Regnr]],Tabell3[Regnr],Tabell3[DiagnoseÅr],"")</f>
        <v>Intet påvist (2025)</v>
      </c>
    </row>
    <row r="1106" spans="1:12" x14ac:dyDescent="0.25">
      <c r="A1106" s="2">
        <v>45422</v>
      </c>
      <c r="C1106" t="s">
        <v>17388</v>
      </c>
      <c r="D1106" t="s">
        <v>17389</v>
      </c>
      <c r="E1106" t="s">
        <v>10</v>
      </c>
      <c r="F1106" t="s">
        <v>17390</v>
      </c>
      <c r="G1106" t="s">
        <v>17391</v>
      </c>
      <c r="H1106" t="s">
        <v>17392</v>
      </c>
      <c r="I1106" t="s">
        <v>17393</v>
      </c>
      <c r="J1106" t="s">
        <v>17394</v>
      </c>
      <c r="K1106" t="str">
        <f>+_xlfn.XLOOKUP(Tabell1[[#This Row],[Regnr]],Tabell13[Regnr],Tabell13[Diagnose],"")</f>
        <v>C</v>
      </c>
      <c r="L1106" t="str">
        <f>+_xlfn.XLOOKUP(Tabell1[[#This Row],[Regnr]],Tabell3[Regnr],Tabell3[DiagnoseÅr],"")</f>
        <v>Annet medfødt (2026)</v>
      </c>
    </row>
    <row r="1107" spans="1:12" x14ac:dyDescent="0.25">
      <c r="A1107" s="2">
        <v>45419</v>
      </c>
      <c r="B1107" s="3">
        <v>0.78125</v>
      </c>
      <c r="C1107" t="s">
        <v>17376</v>
      </c>
      <c r="D1107" t="s">
        <v>17377</v>
      </c>
      <c r="E1107" t="s">
        <v>26</v>
      </c>
      <c r="F1107" t="s">
        <v>8932</v>
      </c>
      <c r="G1107" t="s">
        <v>8933</v>
      </c>
      <c r="H1107" t="s">
        <v>12372</v>
      </c>
      <c r="I1107" t="s">
        <v>12373</v>
      </c>
      <c r="J1107" t="s">
        <v>4100</v>
      </c>
      <c r="K1107" t="str">
        <f>+_xlfn.XLOOKUP(Tabell1[[#This Row],[Regnr]],Tabell13[Regnr],Tabell13[Diagnose],"")</f>
        <v/>
      </c>
      <c r="L1107" t="str">
        <f>+_xlfn.XLOOKUP(Tabell1[[#This Row],[Regnr]],Tabell3[Regnr],Tabell3[DiagnoseÅr],"")</f>
        <v/>
      </c>
    </row>
    <row r="1108" spans="1:12" x14ac:dyDescent="0.25">
      <c r="A1108" s="2">
        <v>45419</v>
      </c>
      <c r="B1108" s="3">
        <v>0.78125</v>
      </c>
      <c r="C1108" t="s">
        <v>17378</v>
      </c>
      <c r="D1108" t="s">
        <v>17379</v>
      </c>
      <c r="E1108" t="s">
        <v>26</v>
      </c>
      <c r="F1108" t="s">
        <v>8932</v>
      </c>
      <c r="G1108" t="s">
        <v>8933</v>
      </c>
      <c r="H1108" t="s">
        <v>12372</v>
      </c>
      <c r="I1108" t="s">
        <v>12373</v>
      </c>
      <c r="J1108" t="s">
        <v>4100</v>
      </c>
      <c r="K1108" t="str">
        <f>+_xlfn.XLOOKUP(Tabell1[[#This Row],[Regnr]],Tabell13[Regnr],Tabell13[Diagnose],"")</f>
        <v/>
      </c>
      <c r="L1108" t="str">
        <f>+_xlfn.XLOOKUP(Tabell1[[#This Row],[Regnr]],Tabell3[Regnr],Tabell3[DiagnoseÅr],"")</f>
        <v/>
      </c>
    </row>
    <row r="1109" spans="1:12" x14ac:dyDescent="0.25">
      <c r="A1109" s="2">
        <v>45419</v>
      </c>
      <c r="B1109" s="3">
        <v>0.78125</v>
      </c>
      <c r="C1109" t="s">
        <v>17380</v>
      </c>
      <c r="D1109" t="s">
        <v>17381</v>
      </c>
      <c r="E1109" t="s">
        <v>26</v>
      </c>
      <c r="F1109" t="s">
        <v>8932</v>
      </c>
      <c r="G1109" t="s">
        <v>8933</v>
      </c>
      <c r="H1109" t="s">
        <v>12372</v>
      </c>
      <c r="I1109" t="s">
        <v>12373</v>
      </c>
      <c r="J1109" t="s">
        <v>4100</v>
      </c>
      <c r="K1109" t="str">
        <f>+_xlfn.XLOOKUP(Tabell1[[#This Row],[Regnr]],Tabell13[Regnr],Tabell13[Diagnose],"")</f>
        <v>B</v>
      </c>
      <c r="L1109" t="str">
        <f>+_xlfn.XLOOKUP(Tabell1[[#This Row],[Regnr]],Tabell3[Regnr],Tabell3[DiagnoseÅr],"")</f>
        <v>Intet påvist (2026)</v>
      </c>
    </row>
    <row r="1110" spans="1:12" x14ac:dyDescent="0.25">
      <c r="A1110" s="2">
        <v>45419</v>
      </c>
      <c r="B1110" s="3">
        <v>0.78125</v>
      </c>
      <c r="C1110" t="s">
        <v>17382</v>
      </c>
      <c r="D1110" t="s">
        <v>17383</v>
      </c>
      <c r="E1110" t="s">
        <v>26</v>
      </c>
      <c r="F1110" t="s">
        <v>8932</v>
      </c>
      <c r="G1110" t="s">
        <v>8933</v>
      </c>
      <c r="H1110" t="s">
        <v>12372</v>
      </c>
      <c r="I1110" t="s">
        <v>12373</v>
      </c>
      <c r="J1110" t="s">
        <v>4100</v>
      </c>
      <c r="K1110" t="str">
        <f>+_xlfn.XLOOKUP(Tabell1[[#This Row],[Regnr]],Tabell13[Regnr],Tabell13[Diagnose],"")</f>
        <v>C</v>
      </c>
      <c r="L1110" t="str">
        <f>+_xlfn.XLOOKUP(Tabell1[[#This Row],[Regnr]],Tabell3[Regnr],Tabell3[DiagnoseÅr],"")</f>
        <v/>
      </c>
    </row>
    <row r="1111" spans="1:12" x14ac:dyDescent="0.25">
      <c r="A1111" s="2">
        <v>45419</v>
      </c>
      <c r="B1111" s="3">
        <v>0.78125</v>
      </c>
      <c r="C1111" t="s">
        <v>17384</v>
      </c>
      <c r="D1111" t="s">
        <v>17385</v>
      </c>
      <c r="E1111" t="s">
        <v>26</v>
      </c>
      <c r="F1111" t="s">
        <v>8932</v>
      </c>
      <c r="G1111" t="s">
        <v>8933</v>
      </c>
      <c r="H1111" t="s">
        <v>12372</v>
      </c>
      <c r="I1111" t="s">
        <v>12373</v>
      </c>
      <c r="J1111" t="s">
        <v>4100</v>
      </c>
      <c r="K1111" t="str">
        <f>+_xlfn.XLOOKUP(Tabell1[[#This Row],[Regnr]],Tabell13[Regnr],Tabell13[Diagnose],"")</f>
        <v/>
      </c>
      <c r="L1111" t="str">
        <f>+_xlfn.XLOOKUP(Tabell1[[#This Row],[Regnr]],Tabell3[Regnr],Tabell3[DiagnoseÅr],"")</f>
        <v/>
      </c>
    </row>
    <row r="1112" spans="1:12" x14ac:dyDescent="0.25">
      <c r="A1112" s="2">
        <v>45419</v>
      </c>
      <c r="B1112" s="3">
        <v>0.78125</v>
      </c>
      <c r="C1112" t="s">
        <v>17386</v>
      </c>
      <c r="D1112" t="s">
        <v>17387</v>
      </c>
      <c r="E1112" t="s">
        <v>26</v>
      </c>
      <c r="F1112" t="s">
        <v>8932</v>
      </c>
      <c r="G1112" t="s">
        <v>8933</v>
      </c>
      <c r="H1112" t="s">
        <v>12372</v>
      </c>
      <c r="I1112" t="s">
        <v>12373</v>
      </c>
      <c r="J1112" t="s">
        <v>4100</v>
      </c>
      <c r="K1112" t="str">
        <f>+_xlfn.XLOOKUP(Tabell1[[#This Row],[Regnr]],Tabell13[Regnr],Tabell13[Diagnose],"")</f>
        <v/>
      </c>
      <c r="L1112" t="str">
        <f>+_xlfn.XLOOKUP(Tabell1[[#This Row],[Regnr]],Tabell3[Regnr],Tabell3[DiagnoseÅr],"")</f>
        <v/>
      </c>
    </row>
    <row r="1113" spans="1:12" x14ac:dyDescent="0.25">
      <c r="A1113" s="2">
        <v>45417</v>
      </c>
      <c r="C1113" t="s">
        <v>17369</v>
      </c>
      <c r="D1113" t="s">
        <v>17370</v>
      </c>
      <c r="E1113" t="s">
        <v>26</v>
      </c>
      <c r="F1113" t="s">
        <v>17371</v>
      </c>
      <c r="G1113" t="s">
        <v>17372</v>
      </c>
      <c r="H1113" t="s">
        <v>17373</v>
      </c>
      <c r="I1113" t="s">
        <v>17374</v>
      </c>
      <c r="J1113" t="s">
        <v>17375</v>
      </c>
      <c r="K1113" t="str">
        <f>+_xlfn.XLOOKUP(Tabell1[[#This Row],[Regnr]],Tabell13[Regnr],Tabell13[Diagnose],"")</f>
        <v/>
      </c>
      <c r="L1113" t="str">
        <f>+_xlfn.XLOOKUP(Tabell1[[#This Row],[Regnr]],Tabell3[Regnr],Tabell3[DiagnoseÅr],"")</f>
        <v/>
      </c>
    </row>
    <row r="1114" spans="1:12" x14ac:dyDescent="0.25">
      <c r="A1114" s="2">
        <v>45413</v>
      </c>
      <c r="B1114" s="3">
        <v>0</v>
      </c>
      <c r="C1114" t="s">
        <v>17361</v>
      </c>
      <c r="D1114" t="s">
        <v>17362</v>
      </c>
      <c r="E1114" t="s">
        <v>26</v>
      </c>
      <c r="F1114" t="s">
        <v>13761</v>
      </c>
      <c r="G1114" t="s">
        <v>13762</v>
      </c>
      <c r="H1114" t="s">
        <v>12483</v>
      </c>
      <c r="I1114" t="s">
        <v>12484</v>
      </c>
      <c r="J1114" t="s">
        <v>6696</v>
      </c>
      <c r="K1114" t="str">
        <f>+_xlfn.XLOOKUP(Tabell1[[#This Row],[Regnr]],Tabell13[Regnr],Tabell13[Diagnose],"")</f>
        <v>C</v>
      </c>
      <c r="L1114" t="str">
        <f>+_xlfn.XLOOKUP(Tabell1[[#This Row],[Regnr]],Tabell3[Regnr],Tabell3[DiagnoseÅr],"")</f>
        <v/>
      </c>
    </row>
    <row r="1115" spans="1:12" x14ac:dyDescent="0.25">
      <c r="A1115" s="2">
        <v>45413</v>
      </c>
      <c r="B1115" s="3">
        <v>0</v>
      </c>
      <c r="C1115" t="s">
        <v>17363</v>
      </c>
      <c r="D1115" t="s">
        <v>17364</v>
      </c>
      <c r="E1115" t="s">
        <v>26</v>
      </c>
      <c r="F1115" t="s">
        <v>13761</v>
      </c>
      <c r="G1115" t="s">
        <v>13762</v>
      </c>
      <c r="H1115" t="s">
        <v>12483</v>
      </c>
      <c r="I1115" t="s">
        <v>12484</v>
      </c>
      <c r="J1115" t="s">
        <v>6696</v>
      </c>
      <c r="K1115" t="str">
        <f>+_xlfn.XLOOKUP(Tabell1[[#This Row],[Regnr]],Tabell13[Regnr],Tabell13[Diagnose],"")</f>
        <v>C</v>
      </c>
      <c r="L1115" t="str">
        <f>+_xlfn.XLOOKUP(Tabell1[[#This Row],[Regnr]],Tabell3[Regnr],Tabell3[DiagnoseÅr],"")</f>
        <v>Intet påvist (2025)</v>
      </c>
    </row>
    <row r="1116" spans="1:12" x14ac:dyDescent="0.25">
      <c r="A1116" s="2">
        <v>45413</v>
      </c>
      <c r="B1116" s="3">
        <v>0</v>
      </c>
      <c r="C1116" t="s">
        <v>17365</v>
      </c>
      <c r="D1116" t="s">
        <v>17366</v>
      </c>
      <c r="E1116" t="s">
        <v>10</v>
      </c>
      <c r="F1116" t="s">
        <v>13761</v>
      </c>
      <c r="G1116" t="s">
        <v>13762</v>
      </c>
      <c r="H1116" t="s">
        <v>12483</v>
      </c>
      <c r="I1116" t="s">
        <v>12484</v>
      </c>
      <c r="J1116" t="s">
        <v>6696</v>
      </c>
      <c r="K1116" t="str">
        <f>+_xlfn.XLOOKUP(Tabell1[[#This Row],[Regnr]],Tabell13[Regnr],Tabell13[Diagnose],"")</f>
        <v>B</v>
      </c>
      <c r="L1116" t="str">
        <f>+_xlfn.XLOOKUP(Tabell1[[#This Row],[Regnr]],Tabell3[Regnr],Tabell3[DiagnoseÅr],"")</f>
        <v>Intet påvist (2026)</v>
      </c>
    </row>
    <row r="1117" spans="1:12" x14ac:dyDescent="0.25">
      <c r="A1117" s="2">
        <v>45413</v>
      </c>
      <c r="B1117" s="3">
        <v>0</v>
      </c>
      <c r="C1117" t="s">
        <v>17367</v>
      </c>
      <c r="D1117" t="s">
        <v>17368</v>
      </c>
      <c r="E1117" t="s">
        <v>10</v>
      </c>
      <c r="F1117" t="s">
        <v>13761</v>
      </c>
      <c r="G1117" t="s">
        <v>13762</v>
      </c>
      <c r="H1117" t="s">
        <v>12483</v>
      </c>
      <c r="I1117" t="s">
        <v>12484</v>
      </c>
      <c r="J1117" t="s">
        <v>6696</v>
      </c>
      <c r="K1117" t="str">
        <f>+_xlfn.XLOOKUP(Tabell1[[#This Row],[Regnr]],Tabell13[Regnr],Tabell13[Diagnose],"")</f>
        <v>B</v>
      </c>
      <c r="L1117" t="str">
        <f>+_xlfn.XLOOKUP(Tabell1[[#This Row],[Regnr]],Tabell3[Regnr],Tabell3[DiagnoseÅr],"")</f>
        <v>Intet påvist (2025)</v>
      </c>
    </row>
    <row r="1118" spans="1:12" x14ac:dyDescent="0.25">
      <c r="A1118" s="2">
        <v>45412</v>
      </c>
      <c r="B1118" s="3">
        <v>0.79498291015625</v>
      </c>
      <c r="C1118" t="s">
        <v>17351</v>
      </c>
      <c r="D1118" t="s">
        <v>17352</v>
      </c>
      <c r="E1118" t="s">
        <v>10</v>
      </c>
      <c r="F1118" t="s">
        <v>17353</v>
      </c>
      <c r="G1118" t="s">
        <v>17354</v>
      </c>
      <c r="H1118" t="s">
        <v>13821</v>
      </c>
      <c r="I1118" t="s">
        <v>13822</v>
      </c>
      <c r="J1118" t="s">
        <v>12252</v>
      </c>
      <c r="K1118" t="str">
        <f>+_xlfn.XLOOKUP(Tabell1[[#This Row],[Regnr]],Tabell13[Regnr],Tabell13[Diagnose],"")</f>
        <v>B</v>
      </c>
      <c r="L1118" t="str">
        <f>+_xlfn.XLOOKUP(Tabell1[[#This Row],[Regnr]],Tabell3[Regnr],Tabell3[DiagnoseÅr],"")</f>
        <v>Intet påvist (2025)</v>
      </c>
    </row>
    <row r="1119" spans="1:12" x14ac:dyDescent="0.25">
      <c r="A1119" s="2">
        <v>45412</v>
      </c>
      <c r="B1119" s="3">
        <v>0.79498291015625</v>
      </c>
      <c r="C1119" t="s">
        <v>17355</v>
      </c>
      <c r="D1119" t="s">
        <v>17356</v>
      </c>
      <c r="E1119" t="s">
        <v>26</v>
      </c>
      <c r="F1119" t="s">
        <v>17353</v>
      </c>
      <c r="G1119" t="s">
        <v>17354</v>
      </c>
      <c r="H1119" t="s">
        <v>13821</v>
      </c>
      <c r="I1119" t="s">
        <v>13822</v>
      </c>
      <c r="J1119" t="s">
        <v>12252</v>
      </c>
      <c r="K1119" t="str">
        <f>+_xlfn.XLOOKUP(Tabell1[[#This Row],[Regnr]],Tabell13[Regnr],Tabell13[Diagnose],"")</f>
        <v>B</v>
      </c>
      <c r="L1119" t="str">
        <f>+_xlfn.XLOOKUP(Tabell1[[#This Row],[Regnr]],Tabell3[Regnr],Tabell3[DiagnoseÅr],"")</f>
        <v/>
      </c>
    </row>
    <row r="1120" spans="1:12" x14ac:dyDescent="0.25">
      <c r="A1120" s="2">
        <v>45412</v>
      </c>
      <c r="B1120" s="3">
        <v>0.79498291015625</v>
      </c>
      <c r="C1120" t="s">
        <v>17357</v>
      </c>
      <c r="D1120" t="s">
        <v>17358</v>
      </c>
      <c r="E1120" t="s">
        <v>26</v>
      </c>
      <c r="F1120" t="s">
        <v>17353</v>
      </c>
      <c r="G1120" t="s">
        <v>17354</v>
      </c>
      <c r="H1120" t="s">
        <v>13821</v>
      </c>
      <c r="I1120" t="s">
        <v>13822</v>
      </c>
      <c r="J1120" t="s">
        <v>12252</v>
      </c>
      <c r="K1120" t="str">
        <f>+_xlfn.XLOOKUP(Tabell1[[#This Row],[Regnr]],Tabell13[Regnr],Tabell13[Diagnose],"")</f>
        <v>B</v>
      </c>
      <c r="L1120" t="str">
        <f>+_xlfn.XLOOKUP(Tabell1[[#This Row],[Regnr]],Tabell3[Regnr],Tabell3[DiagnoseÅr],"")</f>
        <v>Intet påvist (2025)</v>
      </c>
    </row>
    <row r="1121" spans="1:12" x14ac:dyDescent="0.25">
      <c r="A1121" s="2">
        <v>45412</v>
      </c>
      <c r="B1121" s="3">
        <v>0.79498291015625</v>
      </c>
      <c r="C1121" t="s">
        <v>17359</v>
      </c>
      <c r="D1121" t="s">
        <v>17360</v>
      </c>
      <c r="E1121" t="s">
        <v>26</v>
      </c>
      <c r="F1121" t="s">
        <v>17353</v>
      </c>
      <c r="G1121" t="s">
        <v>17354</v>
      </c>
      <c r="H1121" t="s">
        <v>13821</v>
      </c>
      <c r="I1121" t="s">
        <v>13822</v>
      </c>
      <c r="J1121" t="s">
        <v>12252</v>
      </c>
      <c r="K1121" t="str">
        <f>+_xlfn.XLOOKUP(Tabell1[[#This Row],[Regnr]],Tabell13[Regnr],Tabell13[Diagnose],"")</f>
        <v>B</v>
      </c>
      <c r="L1121" t="str">
        <f>+_xlfn.XLOOKUP(Tabell1[[#This Row],[Regnr]],Tabell3[Regnr],Tabell3[DiagnoseÅr],"")</f>
        <v/>
      </c>
    </row>
    <row r="1122" spans="1:12" x14ac:dyDescent="0.25">
      <c r="A1122" s="2">
        <v>45411</v>
      </c>
      <c r="B1122" s="3">
        <v>0.78125</v>
      </c>
      <c r="C1122" t="s">
        <v>17343</v>
      </c>
      <c r="D1122" t="s">
        <v>17344</v>
      </c>
      <c r="E1122" t="s">
        <v>10</v>
      </c>
      <c r="F1122" t="s">
        <v>10764</v>
      </c>
      <c r="G1122" t="s">
        <v>10765</v>
      </c>
      <c r="H1122" t="s">
        <v>14090</v>
      </c>
      <c r="I1122" t="s">
        <v>14091</v>
      </c>
      <c r="J1122" t="s">
        <v>12252</v>
      </c>
      <c r="K1122" t="str">
        <f>+_xlfn.XLOOKUP(Tabell1[[#This Row],[Regnr]],Tabell13[Regnr],Tabell13[Diagnose],"")</f>
        <v>A</v>
      </c>
      <c r="L1122" t="str">
        <f>+_xlfn.XLOOKUP(Tabell1[[#This Row],[Regnr]],Tabell3[Regnr],Tabell3[DiagnoseÅr],"")</f>
        <v>Intet påvist (2025)</v>
      </c>
    </row>
    <row r="1123" spans="1:12" x14ac:dyDescent="0.25">
      <c r="A1123" s="2">
        <v>45411</v>
      </c>
      <c r="B1123" s="3">
        <v>0.78125</v>
      </c>
      <c r="C1123" t="s">
        <v>17345</v>
      </c>
      <c r="D1123" t="s">
        <v>17346</v>
      </c>
      <c r="E1123" t="s">
        <v>10</v>
      </c>
      <c r="F1123" t="s">
        <v>10764</v>
      </c>
      <c r="G1123" t="s">
        <v>10765</v>
      </c>
      <c r="H1123" t="s">
        <v>14090</v>
      </c>
      <c r="I1123" t="s">
        <v>14091</v>
      </c>
      <c r="J1123" t="s">
        <v>12252</v>
      </c>
      <c r="K1123" t="str">
        <f>+_xlfn.XLOOKUP(Tabell1[[#This Row],[Regnr]],Tabell13[Regnr],Tabell13[Diagnose],"")</f>
        <v>B</v>
      </c>
      <c r="L1123" t="str">
        <f>+_xlfn.XLOOKUP(Tabell1[[#This Row],[Regnr]],Tabell3[Regnr],Tabell3[DiagnoseÅr],"")</f>
        <v/>
      </c>
    </row>
    <row r="1124" spans="1:12" x14ac:dyDescent="0.25">
      <c r="A1124" s="2">
        <v>45411</v>
      </c>
      <c r="B1124" s="3">
        <v>0.78125</v>
      </c>
      <c r="C1124" t="s">
        <v>17347</v>
      </c>
      <c r="D1124" t="s">
        <v>17348</v>
      </c>
      <c r="E1124" t="s">
        <v>10</v>
      </c>
      <c r="F1124" t="s">
        <v>10764</v>
      </c>
      <c r="G1124" t="s">
        <v>10765</v>
      </c>
      <c r="H1124" t="s">
        <v>14090</v>
      </c>
      <c r="I1124" t="s">
        <v>14091</v>
      </c>
      <c r="J1124" t="s">
        <v>12252</v>
      </c>
      <c r="K1124" t="str">
        <f>+_xlfn.XLOOKUP(Tabell1[[#This Row],[Regnr]],Tabell13[Regnr],Tabell13[Diagnose],"")</f>
        <v/>
      </c>
      <c r="L1124" t="str">
        <f>+_xlfn.XLOOKUP(Tabell1[[#This Row],[Regnr]],Tabell3[Regnr],Tabell3[DiagnoseÅr],"")</f>
        <v/>
      </c>
    </row>
    <row r="1125" spans="1:12" x14ac:dyDescent="0.25">
      <c r="A1125" s="2">
        <v>45411</v>
      </c>
      <c r="B1125" s="3">
        <v>0.78125</v>
      </c>
      <c r="C1125" t="s">
        <v>17349</v>
      </c>
      <c r="D1125" t="s">
        <v>17350</v>
      </c>
      <c r="E1125" t="s">
        <v>26</v>
      </c>
      <c r="F1125" t="s">
        <v>10764</v>
      </c>
      <c r="G1125" t="s">
        <v>10765</v>
      </c>
      <c r="H1125" t="s">
        <v>14090</v>
      </c>
      <c r="I1125" t="s">
        <v>14091</v>
      </c>
      <c r="J1125" t="s">
        <v>12252</v>
      </c>
      <c r="K1125" t="str">
        <f>+_xlfn.XLOOKUP(Tabell1[[#This Row],[Regnr]],Tabell13[Regnr],Tabell13[Diagnose],"")</f>
        <v>B</v>
      </c>
      <c r="L1125" t="str">
        <f>+_xlfn.XLOOKUP(Tabell1[[#This Row],[Regnr]],Tabell3[Regnr],Tabell3[DiagnoseÅr],"")</f>
        <v/>
      </c>
    </row>
    <row r="1126" spans="1:12" x14ac:dyDescent="0.25">
      <c r="A1126" s="2">
        <v>45407</v>
      </c>
      <c r="C1126" t="s">
        <v>17341</v>
      </c>
      <c r="D1126" t="s">
        <v>17342</v>
      </c>
      <c r="E1126" t="s">
        <v>26</v>
      </c>
      <c r="F1126" t="s">
        <v>7159</v>
      </c>
      <c r="G1126" t="s">
        <v>7160</v>
      </c>
      <c r="H1126" t="s">
        <v>12665</v>
      </c>
      <c r="I1126" t="s">
        <v>12666</v>
      </c>
      <c r="J1126" t="s">
        <v>4407</v>
      </c>
      <c r="K1126" t="str">
        <f>+_xlfn.XLOOKUP(Tabell1[[#This Row],[Regnr]],Tabell13[Regnr],Tabell13[Diagnose],"")</f>
        <v>B</v>
      </c>
      <c r="L1126" t="str">
        <f>+_xlfn.XLOOKUP(Tabell1[[#This Row],[Regnr]],Tabell3[Regnr],Tabell3[DiagnoseÅr],"")</f>
        <v>Intet påvist (2025)</v>
      </c>
    </row>
    <row r="1127" spans="1:12" x14ac:dyDescent="0.25">
      <c r="A1127" s="2">
        <v>45406</v>
      </c>
      <c r="C1127" t="s">
        <v>17337</v>
      </c>
      <c r="D1127" t="s">
        <v>17338</v>
      </c>
      <c r="E1127" t="s">
        <v>26</v>
      </c>
      <c r="F1127" t="s">
        <v>16764</v>
      </c>
      <c r="G1127" t="s">
        <v>16765</v>
      </c>
      <c r="H1127" t="s">
        <v>17339</v>
      </c>
      <c r="I1127" t="s">
        <v>17340</v>
      </c>
      <c r="J1127" t="s">
        <v>16138</v>
      </c>
      <c r="K1127" t="str">
        <f>+_xlfn.XLOOKUP(Tabell1[[#This Row],[Regnr]],Tabell13[Regnr],Tabell13[Diagnose],"")</f>
        <v>C</v>
      </c>
      <c r="L1127" t="str">
        <f>+_xlfn.XLOOKUP(Tabell1[[#This Row],[Regnr]],Tabell3[Regnr],Tabell3[DiagnoseÅr],"")</f>
        <v xml:space="preserve"> (2025)</v>
      </c>
    </row>
    <row r="1128" spans="1:12" x14ac:dyDescent="0.25">
      <c r="A1128" s="2">
        <v>45402</v>
      </c>
      <c r="B1128" s="3">
        <v>0</v>
      </c>
      <c r="C1128" t="s">
        <v>17323</v>
      </c>
      <c r="D1128" t="s">
        <v>17324</v>
      </c>
      <c r="E1128" t="s">
        <v>26</v>
      </c>
      <c r="F1128" t="s">
        <v>17325</v>
      </c>
      <c r="G1128" t="s">
        <v>17326</v>
      </c>
      <c r="H1128" t="s">
        <v>14381</v>
      </c>
      <c r="I1128" t="s">
        <v>14382</v>
      </c>
      <c r="J1128" t="s">
        <v>6696</v>
      </c>
      <c r="K1128" t="str">
        <f>+_xlfn.XLOOKUP(Tabell1[[#This Row],[Regnr]],Tabell13[Regnr],Tabell13[Diagnose],"")</f>
        <v>C</v>
      </c>
      <c r="L1128" t="str">
        <f>+_xlfn.XLOOKUP(Tabell1[[#This Row],[Regnr]],Tabell3[Regnr],Tabell3[DiagnoseÅr],"")</f>
        <v>Intet påvist (2025)</v>
      </c>
    </row>
    <row r="1129" spans="1:12" x14ac:dyDescent="0.25">
      <c r="A1129" s="2">
        <v>45402</v>
      </c>
      <c r="B1129" s="3">
        <v>0</v>
      </c>
      <c r="C1129" t="s">
        <v>17327</v>
      </c>
      <c r="D1129" t="s">
        <v>17328</v>
      </c>
      <c r="E1129" t="s">
        <v>26</v>
      </c>
      <c r="F1129" t="s">
        <v>17325</v>
      </c>
      <c r="G1129" t="s">
        <v>17326</v>
      </c>
      <c r="H1129" t="s">
        <v>14381</v>
      </c>
      <c r="I1129" t="s">
        <v>14382</v>
      </c>
      <c r="J1129" t="s">
        <v>6696</v>
      </c>
      <c r="K1129" t="str">
        <f>+_xlfn.XLOOKUP(Tabell1[[#This Row],[Regnr]],Tabell13[Regnr],Tabell13[Diagnose],"")</f>
        <v>D</v>
      </c>
      <c r="L1129" t="str">
        <f>+_xlfn.XLOOKUP(Tabell1[[#This Row],[Regnr]],Tabell3[Regnr],Tabell3[DiagnoseÅr],"")</f>
        <v/>
      </c>
    </row>
    <row r="1130" spans="1:12" x14ac:dyDescent="0.25">
      <c r="A1130" s="2">
        <v>45402</v>
      </c>
      <c r="B1130" s="3">
        <v>0</v>
      </c>
      <c r="C1130" t="s">
        <v>17329</v>
      </c>
      <c r="D1130" t="s">
        <v>17330</v>
      </c>
      <c r="E1130" t="s">
        <v>10</v>
      </c>
      <c r="F1130" t="s">
        <v>17325</v>
      </c>
      <c r="G1130" t="s">
        <v>17326</v>
      </c>
      <c r="H1130" t="s">
        <v>14381</v>
      </c>
      <c r="I1130" t="s">
        <v>14382</v>
      </c>
      <c r="J1130" t="s">
        <v>6696</v>
      </c>
      <c r="K1130" t="str">
        <f>+_xlfn.XLOOKUP(Tabell1[[#This Row],[Regnr]],Tabell13[Regnr],Tabell13[Diagnose],"")</f>
        <v>B</v>
      </c>
      <c r="L1130" t="str">
        <f>+_xlfn.XLOOKUP(Tabell1[[#This Row],[Regnr]],Tabell3[Regnr],Tabell3[DiagnoseÅr],"")</f>
        <v>Intet påvist (2025)</v>
      </c>
    </row>
    <row r="1131" spans="1:12" x14ac:dyDescent="0.25">
      <c r="A1131" s="2">
        <v>45402</v>
      </c>
      <c r="B1131" s="3">
        <v>0</v>
      </c>
      <c r="C1131" t="s">
        <v>17331</v>
      </c>
      <c r="D1131" t="s">
        <v>17332</v>
      </c>
      <c r="E1131" t="s">
        <v>10</v>
      </c>
      <c r="F1131" t="s">
        <v>17325</v>
      </c>
      <c r="G1131" t="s">
        <v>17326</v>
      </c>
      <c r="H1131" t="s">
        <v>14381</v>
      </c>
      <c r="I1131" t="s">
        <v>14382</v>
      </c>
      <c r="J1131" t="s">
        <v>6696</v>
      </c>
      <c r="K1131" t="str">
        <f>+_xlfn.XLOOKUP(Tabell1[[#This Row],[Regnr]],Tabell13[Regnr],Tabell13[Diagnose],"")</f>
        <v>B</v>
      </c>
      <c r="L1131" t="str">
        <f>+_xlfn.XLOOKUP(Tabell1[[#This Row],[Regnr]],Tabell3[Regnr],Tabell3[DiagnoseÅr],"")</f>
        <v/>
      </c>
    </row>
    <row r="1132" spans="1:12" x14ac:dyDescent="0.25">
      <c r="A1132" s="2">
        <v>45402</v>
      </c>
      <c r="B1132" s="3">
        <v>0</v>
      </c>
      <c r="C1132" t="s">
        <v>17333</v>
      </c>
      <c r="D1132" t="s">
        <v>17334</v>
      </c>
      <c r="E1132" t="s">
        <v>10</v>
      </c>
      <c r="F1132" t="s">
        <v>17325</v>
      </c>
      <c r="G1132" t="s">
        <v>17326</v>
      </c>
      <c r="H1132" t="s">
        <v>14381</v>
      </c>
      <c r="I1132" t="s">
        <v>14382</v>
      </c>
      <c r="J1132" t="s">
        <v>6696</v>
      </c>
      <c r="K1132" t="str">
        <f>+_xlfn.XLOOKUP(Tabell1[[#This Row],[Regnr]],Tabell13[Regnr],Tabell13[Diagnose],"")</f>
        <v>B</v>
      </c>
      <c r="L1132" t="str">
        <f>+_xlfn.XLOOKUP(Tabell1[[#This Row],[Regnr]],Tabell3[Regnr],Tabell3[DiagnoseÅr],"")</f>
        <v/>
      </c>
    </row>
    <row r="1133" spans="1:12" x14ac:dyDescent="0.25">
      <c r="A1133" s="2">
        <v>45402</v>
      </c>
      <c r="B1133" s="3">
        <v>0</v>
      </c>
      <c r="C1133" t="s">
        <v>17335</v>
      </c>
      <c r="D1133" t="s">
        <v>17336</v>
      </c>
      <c r="E1133" t="s">
        <v>10</v>
      </c>
      <c r="F1133" t="s">
        <v>17325</v>
      </c>
      <c r="G1133" t="s">
        <v>17326</v>
      </c>
      <c r="H1133" t="s">
        <v>14381</v>
      </c>
      <c r="I1133" t="s">
        <v>14382</v>
      </c>
      <c r="J1133" t="s">
        <v>6696</v>
      </c>
      <c r="K1133" t="str">
        <f>+_xlfn.XLOOKUP(Tabell1[[#This Row],[Regnr]],Tabell13[Regnr],Tabell13[Diagnose],"")</f>
        <v/>
      </c>
      <c r="L1133" t="str">
        <f>+_xlfn.XLOOKUP(Tabell1[[#This Row],[Regnr]],Tabell3[Regnr],Tabell3[DiagnoseÅr],"")</f>
        <v/>
      </c>
    </row>
    <row r="1134" spans="1:12" x14ac:dyDescent="0.25">
      <c r="A1134" s="2">
        <v>45401</v>
      </c>
      <c r="C1134" t="s">
        <v>17308</v>
      </c>
      <c r="D1134" t="s">
        <v>17309</v>
      </c>
      <c r="E1134" t="s">
        <v>26</v>
      </c>
      <c r="F1134" t="s">
        <v>17310</v>
      </c>
      <c r="G1134" t="s">
        <v>17311</v>
      </c>
      <c r="H1134" t="s">
        <v>17312</v>
      </c>
      <c r="I1134" t="s">
        <v>17313</v>
      </c>
      <c r="J1134" t="s">
        <v>17314</v>
      </c>
      <c r="K1134" t="str">
        <f>+_xlfn.XLOOKUP(Tabell1[[#This Row],[Regnr]],Tabell13[Regnr],Tabell13[Diagnose],"")</f>
        <v>A</v>
      </c>
      <c r="L1134" t="str">
        <f>+_xlfn.XLOOKUP(Tabell1[[#This Row],[Regnr]],Tabell3[Regnr],Tabell3[DiagnoseÅr],"")</f>
        <v>Intet påvist (2025)</v>
      </c>
    </row>
    <row r="1135" spans="1:12" x14ac:dyDescent="0.25">
      <c r="A1135" s="2">
        <v>45401</v>
      </c>
      <c r="B1135" s="3">
        <v>0</v>
      </c>
      <c r="C1135" t="s">
        <v>17315</v>
      </c>
      <c r="D1135" t="s">
        <v>17316</v>
      </c>
      <c r="E1135" t="s">
        <v>26</v>
      </c>
      <c r="F1135" t="s">
        <v>13485</v>
      </c>
      <c r="G1135" t="s">
        <v>13486</v>
      </c>
      <c r="H1135" t="s">
        <v>14464</v>
      </c>
      <c r="I1135" t="s">
        <v>14465</v>
      </c>
      <c r="J1135" t="s">
        <v>14461</v>
      </c>
      <c r="K1135" t="str">
        <f>+_xlfn.XLOOKUP(Tabell1[[#This Row],[Regnr]],Tabell13[Regnr],Tabell13[Diagnose],"")</f>
        <v/>
      </c>
      <c r="L1135" t="str">
        <f>+_xlfn.XLOOKUP(Tabell1[[#This Row],[Regnr]],Tabell3[Regnr],Tabell3[DiagnoseÅr],"")</f>
        <v/>
      </c>
    </row>
    <row r="1136" spans="1:12" x14ac:dyDescent="0.25">
      <c r="A1136" s="2">
        <v>45401</v>
      </c>
      <c r="B1136" s="3">
        <v>0</v>
      </c>
      <c r="C1136" t="s">
        <v>17317</v>
      </c>
      <c r="D1136" t="s">
        <v>17318</v>
      </c>
      <c r="E1136" t="s">
        <v>10</v>
      </c>
      <c r="F1136" t="s">
        <v>13485</v>
      </c>
      <c r="G1136" t="s">
        <v>13486</v>
      </c>
      <c r="H1136" t="s">
        <v>14464</v>
      </c>
      <c r="I1136" t="s">
        <v>14465</v>
      </c>
      <c r="J1136" t="s">
        <v>14461</v>
      </c>
      <c r="K1136" t="str">
        <f>+_xlfn.XLOOKUP(Tabell1[[#This Row],[Regnr]],Tabell13[Regnr],Tabell13[Diagnose],"")</f>
        <v>B</v>
      </c>
      <c r="L1136" t="str">
        <f>+_xlfn.XLOOKUP(Tabell1[[#This Row],[Regnr]],Tabell3[Regnr],Tabell3[DiagnoseÅr],"")</f>
        <v/>
      </c>
    </row>
    <row r="1137" spans="1:12" x14ac:dyDescent="0.25">
      <c r="A1137" s="2">
        <v>45401</v>
      </c>
      <c r="B1137" s="3">
        <v>0</v>
      </c>
      <c r="C1137" t="s">
        <v>17319</v>
      </c>
      <c r="D1137" t="s">
        <v>17320</v>
      </c>
      <c r="E1137" t="s">
        <v>26</v>
      </c>
      <c r="F1137" t="s">
        <v>13485</v>
      </c>
      <c r="G1137" t="s">
        <v>13486</v>
      </c>
      <c r="H1137" t="s">
        <v>14464</v>
      </c>
      <c r="I1137" t="s">
        <v>14465</v>
      </c>
      <c r="J1137" t="s">
        <v>14461</v>
      </c>
      <c r="K1137" t="str">
        <f>+_xlfn.XLOOKUP(Tabell1[[#This Row],[Regnr]],Tabell13[Regnr],Tabell13[Diagnose],"")</f>
        <v/>
      </c>
      <c r="L1137" t="str">
        <f>+_xlfn.XLOOKUP(Tabell1[[#This Row],[Regnr]],Tabell3[Regnr],Tabell3[DiagnoseÅr],"")</f>
        <v/>
      </c>
    </row>
    <row r="1138" spans="1:12" x14ac:dyDescent="0.25">
      <c r="A1138" s="2">
        <v>45401</v>
      </c>
      <c r="B1138" s="3">
        <v>0</v>
      </c>
      <c r="C1138" t="s">
        <v>17321</v>
      </c>
      <c r="D1138" t="s">
        <v>17322</v>
      </c>
      <c r="E1138" t="s">
        <v>26</v>
      </c>
      <c r="F1138" t="s">
        <v>13485</v>
      </c>
      <c r="G1138" t="s">
        <v>13486</v>
      </c>
      <c r="H1138" t="s">
        <v>14464</v>
      </c>
      <c r="I1138" t="s">
        <v>14465</v>
      </c>
      <c r="J1138" t="s">
        <v>14461</v>
      </c>
      <c r="K1138" t="str">
        <f>+_xlfn.XLOOKUP(Tabell1[[#This Row],[Regnr]],Tabell13[Regnr],Tabell13[Diagnose],"")</f>
        <v/>
      </c>
      <c r="L1138" t="str">
        <f>+_xlfn.XLOOKUP(Tabell1[[#This Row],[Regnr]],Tabell3[Regnr],Tabell3[DiagnoseÅr],"")</f>
        <v/>
      </c>
    </row>
    <row r="1139" spans="1:12" x14ac:dyDescent="0.25">
      <c r="A1139" s="2">
        <v>45399</v>
      </c>
      <c r="C1139" t="s">
        <v>17301</v>
      </c>
      <c r="D1139" t="s">
        <v>17302</v>
      </c>
      <c r="E1139" t="s">
        <v>26</v>
      </c>
      <c r="F1139" t="s">
        <v>17303</v>
      </c>
      <c r="G1139" t="s">
        <v>17304</v>
      </c>
      <c r="H1139" t="s">
        <v>17305</v>
      </c>
      <c r="I1139" t="s">
        <v>17306</v>
      </c>
      <c r="J1139" t="s">
        <v>17307</v>
      </c>
      <c r="K1139" t="str">
        <f>+_xlfn.XLOOKUP(Tabell1[[#This Row],[Regnr]],Tabell13[Regnr],Tabell13[Diagnose],"")</f>
        <v>A</v>
      </c>
      <c r="L1139" t="str">
        <f>+_xlfn.XLOOKUP(Tabell1[[#This Row],[Regnr]],Tabell3[Regnr],Tabell3[DiagnoseÅr],"")</f>
        <v>Intet påvist (2025)</v>
      </c>
    </row>
    <row r="1140" spans="1:12" x14ac:dyDescent="0.25">
      <c r="A1140" s="2">
        <v>45398</v>
      </c>
      <c r="B1140" s="3">
        <v>0.39825439453125</v>
      </c>
      <c r="C1140" t="s">
        <v>17297</v>
      </c>
      <c r="D1140" t="s">
        <v>17298</v>
      </c>
      <c r="E1140" t="s">
        <v>26</v>
      </c>
      <c r="F1140" t="s">
        <v>10333</v>
      </c>
      <c r="G1140" t="s">
        <v>10334</v>
      </c>
      <c r="H1140" t="s">
        <v>9054</v>
      </c>
      <c r="I1140" t="s">
        <v>9055</v>
      </c>
      <c r="J1140" t="s">
        <v>15849</v>
      </c>
      <c r="K1140" t="str">
        <f>+_xlfn.XLOOKUP(Tabell1[[#This Row],[Regnr]],Tabell13[Regnr],Tabell13[Diagnose],"")</f>
        <v/>
      </c>
      <c r="L1140" t="str">
        <f>+_xlfn.XLOOKUP(Tabell1[[#This Row],[Regnr]],Tabell3[Regnr],Tabell3[DiagnoseÅr],"")</f>
        <v/>
      </c>
    </row>
    <row r="1141" spans="1:12" x14ac:dyDescent="0.25">
      <c r="A1141" s="2">
        <v>45398</v>
      </c>
      <c r="B1141" s="3">
        <v>0.39825439453125</v>
      </c>
      <c r="C1141" t="s">
        <v>17299</v>
      </c>
      <c r="D1141" t="s">
        <v>17300</v>
      </c>
      <c r="E1141" t="s">
        <v>10</v>
      </c>
      <c r="F1141" t="s">
        <v>10333</v>
      </c>
      <c r="G1141" t="s">
        <v>10334</v>
      </c>
      <c r="H1141" t="s">
        <v>9054</v>
      </c>
      <c r="I1141" t="s">
        <v>9055</v>
      </c>
      <c r="J1141" t="s">
        <v>15849</v>
      </c>
      <c r="K1141" t="str">
        <f>+_xlfn.XLOOKUP(Tabell1[[#This Row],[Regnr]],Tabell13[Regnr],Tabell13[Diagnose],"")</f>
        <v/>
      </c>
      <c r="L1141" t="str">
        <f>+_xlfn.XLOOKUP(Tabell1[[#This Row],[Regnr]],Tabell3[Regnr],Tabell3[DiagnoseÅr],"")</f>
        <v/>
      </c>
    </row>
    <row r="1142" spans="1:12" x14ac:dyDescent="0.25">
      <c r="A1142" s="2">
        <v>45396</v>
      </c>
      <c r="B1142" s="3">
        <v>0</v>
      </c>
      <c r="C1142" t="s">
        <v>17283</v>
      </c>
      <c r="D1142" t="s">
        <v>17284</v>
      </c>
      <c r="E1142" t="s">
        <v>26</v>
      </c>
      <c r="F1142" t="s">
        <v>17285</v>
      </c>
      <c r="G1142" t="s">
        <v>17286</v>
      </c>
      <c r="H1142" t="s">
        <v>12384</v>
      </c>
      <c r="I1142" t="s">
        <v>12385</v>
      </c>
      <c r="J1142" t="s">
        <v>12386</v>
      </c>
      <c r="K1142" t="str">
        <f>+_xlfn.XLOOKUP(Tabell1[[#This Row],[Regnr]],Tabell13[Regnr],Tabell13[Diagnose],"")</f>
        <v>C</v>
      </c>
      <c r="L1142" t="str">
        <f>+_xlfn.XLOOKUP(Tabell1[[#This Row],[Regnr]],Tabell3[Regnr],Tabell3[DiagnoseÅr],"")</f>
        <v>Intet påvist (2025)</v>
      </c>
    </row>
    <row r="1143" spans="1:12" x14ac:dyDescent="0.25">
      <c r="A1143" s="2">
        <v>45396</v>
      </c>
      <c r="B1143" s="3">
        <v>0</v>
      </c>
      <c r="C1143" t="s">
        <v>17287</v>
      </c>
      <c r="D1143" t="s">
        <v>17288</v>
      </c>
      <c r="E1143" t="s">
        <v>10</v>
      </c>
      <c r="F1143" t="s">
        <v>17285</v>
      </c>
      <c r="G1143" t="s">
        <v>17286</v>
      </c>
      <c r="H1143" t="s">
        <v>12384</v>
      </c>
      <c r="I1143" t="s">
        <v>12385</v>
      </c>
      <c r="J1143" t="s">
        <v>12386</v>
      </c>
      <c r="K1143" t="str">
        <f>+_xlfn.XLOOKUP(Tabell1[[#This Row],[Regnr]],Tabell13[Regnr],Tabell13[Diagnose],"")</f>
        <v>C</v>
      </c>
      <c r="L1143" t="str">
        <f>+_xlfn.XLOOKUP(Tabell1[[#This Row],[Regnr]],Tabell3[Regnr],Tabell3[DiagnoseÅr],"")</f>
        <v/>
      </c>
    </row>
    <row r="1144" spans="1:12" x14ac:dyDescent="0.25">
      <c r="A1144" s="2">
        <v>45396</v>
      </c>
      <c r="B1144" s="3">
        <v>0</v>
      </c>
      <c r="C1144" t="s">
        <v>17289</v>
      </c>
      <c r="D1144" t="s">
        <v>17290</v>
      </c>
      <c r="E1144" t="s">
        <v>10</v>
      </c>
      <c r="F1144" t="s">
        <v>17285</v>
      </c>
      <c r="G1144" t="s">
        <v>17286</v>
      </c>
      <c r="H1144" t="s">
        <v>12384</v>
      </c>
      <c r="I1144" t="s">
        <v>12385</v>
      </c>
      <c r="J1144" t="s">
        <v>12386</v>
      </c>
      <c r="K1144" t="str">
        <f>+_xlfn.XLOOKUP(Tabell1[[#This Row],[Regnr]],Tabell13[Regnr],Tabell13[Diagnose],"")</f>
        <v>A</v>
      </c>
      <c r="L1144" t="str">
        <f>+_xlfn.XLOOKUP(Tabell1[[#This Row],[Regnr]],Tabell3[Regnr],Tabell3[DiagnoseÅr],"")</f>
        <v/>
      </c>
    </row>
    <row r="1145" spans="1:12" x14ac:dyDescent="0.25">
      <c r="A1145" s="2">
        <v>45396</v>
      </c>
      <c r="B1145" s="3">
        <v>0</v>
      </c>
      <c r="C1145" t="s">
        <v>17291</v>
      </c>
      <c r="D1145" t="s">
        <v>17292</v>
      </c>
      <c r="E1145" t="s">
        <v>10</v>
      </c>
      <c r="F1145" t="s">
        <v>17285</v>
      </c>
      <c r="G1145" t="s">
        <v>17286</v>
      </c>
      <c r="H1145" t="s">
        <v>12384</v>
      </c>
      <c r="I1145" t="s">
        <v>12385</v>
      </c>
      <c r="J1145" t="s">
        <v>12386</v>
      </c>
      <c r="K1145" t="str">
        <f>+_xlfn.XLOOKUP(Tabell1[[#This Row],[Regnr]],Tabell13[Regnr],Tabell13[Diagnose],"")</f>
        <v>B</v>
      </c>
      <c r="L1145" t="str">
        <f>+_xlfn.XLOOKUP(Tabell1[[#This Row],[Regnr]],Tabell3[Regnr],Tabell3[DiagnoseÅr],"")</f>
        <v>Intet påvist (2025)</v>
      </c>
    </row>
    <row r="1146" spans="1:12" x14ac:dyDescent="0.25">
      <c r="A1146" s="2">
        <v>45396</v>
      </c>
      <c r="B1146" s="3">
        <v>0</v>
      </c>
      <c r="C1146" t="s">
        <v>17293</v>
      </c>
      <c r="D1146" t="s">
        <v>17294</v>
      </c>
      <c r="E1146" t="s">
        <v>10</v>
      </c>
      <c r="F1146" t="s">
        <v>17285</v>
      </c>
      <c r="G1146" t="s">
        <v>17286</v>
      </c>
      <c r="H1146" t="s">
        <v>12384</v>
      </c>
      <c r="I1146" t="s">
        <v>12385</v>
      </c>
      <c r="J1146" t="s">
        <v>12386</v>
      </c>
      <c r="K1146" t="str">
        <f>+_xlfn.XLOOKUP(Tabell1[[#This Row],[Regnr]],Tabell13[Regnr],Tabell13[Diagnose],"")</f>
        <v>C</v>
      </c>
      <c r="L1146" t="str">
        <f>+_xlfn.XLOOKUP(Tabell1[[#This Row],[Regnr]],Tabell3[Regnr],Tabell3[DiagnoseÅr],"")</f>
        <v>Intet påvist (2025)</v>
      </c>
    </row>
    <row r="1147" spans="1:12" x14ac:dyDescent="0.25">
      <c r="A1147" s="2">
        <v>45396</v>
      </c>
      <c r="B1147" s="3">
        <v>0</v>
      </c>
      <c r="C1147" t="s">
        <v>17295</v>
      </c>
      <c r="D1147" t="s">
        <v>17296</v>
      </c>
      <c r="E1147" t="s">
        <v>10</v>
      </c>
      <c r="F1147" t="s">
        <v>17285</v>
      </c>
      <c r="G1147" t="s">
        <v>17286</v>
      </c>
      <c r="H1147" t="s">
        <v>12384</v>
      </c>
      <c r="I1147" t="s">
        <v>12385</v>
      </c>
      <c r="J1147" t="s">
        <v>12386</v>
      </c>
      <c r="K1147" t="str">
        <f>+_xlfn.XLOOKUP(Tabell1[[#This Row],[Regnr]],Tabell13[Regnr],Tabell13[Diagnose],"")</f>
        <v>C</v>
      </c>
      <c r="L1147" t="str">
        <f>+_xlfn.XLOOKUP(Tabell1[[#This Row],[Regnr]],Tabell3[Regnr],Tabell3[DiagnoseÅr],"")</f>
        <v/>
      </c>
    </row>
    <row r="1148" spans="1:12" x14ac:dyDescent="0.25">
      <c r="A1148" s="2">
        <v>45393</v>
      </c>
      <c r="B1148" s="3">
        <v>0.78125</v>
      </c>
      <c r="C1148" t="s">
        <v>17273</v>
      </c>
      <c r="D1148" t="s">
        <v>17274</v>
      </c>
      <c r="E1148" t="s">
        <v>26</v>
      </c>
      <c r="F1148" t="s">
        <v>12195</v>
      </c>
      <c r="G1148" t="s">
        <v>12196</v>
      </c>
      <c r="H1148" t="s">
        <v>10807</v>
      </c>
      <c r="I1148" t="s">
        <v>10808</v>
      </c>
      <c r="J1148" t="s">
        <v>10806</v>
      </c>
      <c r="K1148" t="str">
        <f>+_xlfn.XLOOKUP(Tabell1[[#This Row],[Regnr]],Tabell13[Regnr],Tabell13[Diagnose],"")</f>
        <v/>
      </c>
      <c r="L1148" t="str">
        <f>+_xlfn.XLOOKUP(Tabell1[[#This Row],[Regnr]],Tabell3[Regnr],Tabell3[DiagnoseÅr],"")</f>
        <v/>
      </c>
    </row>
    <row r="1149" spans="1:12" x14ac:dyDescent="0.25">
      <c r="A1149" s="2">
        <v>45393</v>
      </c>
      <c r="B1149" s="3">
        <v>0.78125</v>
      </c>
      <c r="C1149" t="s">
        <v>17275</v>
      </c>
      <c r="D1149" t="s">
        <v>17276</v>
      </c>
      <c r="E1149" t="s">
        <v>10</v>
      </c>
      <c r="F1149" t="s">
        <v>12195</v>
      </c>
      <c r="G1149" t="s">
        <v>12196</v>
      </c>
      <c r="H1149" t="s">
        <v>10807</v>
      </c>
      <c r="I1149" t="s">
        <v>10808</v>
      </c>
      <c r="J1149" t="s">
        <v>10806</v>
      </c>
      <c r="K1149" t="str">
        <f>+_xlfn.XLOOKUP(Tabell1[[#This Row],[Regnr]],Tabell13[Regnr],Tabell13[Diagnose],"")</f>
        <v>A</v>
      </c>
      <c r="L1149" t="str">
        <f>+_xlfn.XLOOKUP(Tabell1[[#This Row],[Regnr]],Tabell3[Regnr],Tabell3[DiagnoseÅr],"")</f>
        <v>Intet påvist (2025)</v>
      </c>
    </row>
    <row r="1150" spans="1:12" x14ac:dyDescent="0.25">
      <c r="A1150" s="2">
        <v>45393</v>
      </c>
      <c r="B1150" s="3">
        <v>0.78125</v>
      </c>
      <c r="C1150" t="s">
        <v>17277</v>
      </c>
      <c r="D1150" t="s">
        <v>17278</v>
      </c>
      <c r="E1150" t="s">
        <v>10</v>
      </c>
      <c r="F1150" t="s">
        <v>12195</v>
      </c>
      <c r="G1150" t="s">
        <v>12196</v>
      </c>
      <c r="H1150" t="s">
        <v>10807</v>
      </c>
      <c r="I1150" t="s">
        <v>10808</v>
      </c>
      <c r="J1150" t="s">
        <v>10806</v>
      </c>
      <c r="K1150" t="str">
        <f>+_xlfn.XLOOKUP(Tabell1[[#This Row],[Regnr]],Tabell13[Regnr],Tabell13[Diagnose],"")</f>
        <v/>
      </c>
      <c r="L1150" t="str">
        <f>+_xlfn.XLOOKUP(Tabell1[[#This Row],[Regnr]],Tabell3[Regnr],Tabell3[DiagnoseÅr],"")</f>
        <v/>
      </c>
    </row>
    <row r="1151" spans="1:12" x14ac:dyDescent="0.25">
      <c r="A1151" s="2">
        <v>45393</v>
      </c>
      <c r="B1151" s="3">
        <v>0.78125</v>
      </c>
      <c r="C1151" t="s">
        <v>17279</v>
      </c>
      <c r="D1151" t="s">
        <v>17280</v>
      </c>
      <c r="E1151" t="s">
        <v>10</v>
      </c>
      <c r="F1151" t="s">
        <v>12195</v>
      </c>
      <c r="G1151" t="s">
        <v>12196</v>
      </c>
      <c r="H1151" t="s">
        <v>10807</v>
      </c>
      <c r="I1151" t="s">
        <v>10808</v>
      </c>
      <c r="J1151" t="s">
        <v>10806</v>
      </c>
      <c r="K1151" t="str">
        <f>+_xlfn.XLOOKUP(Tabell1[[#This Row],[Regnr]],Tabell13[Regnr],Tabell13[Diagnose],"")</f>
        <v>B</v>
      </c>
      <c r="L1151" t="str">
        <f>+_xlfn.XLOOKUP(Tabell1[[#This Row],[Regnr]],Tabell3[Regnr],Tabell3[DiagnoseÅr],"")</f>
        <v>Retinal Dysplasi (2026)</v>
      </c>
    </row>
    <row r="1152" spans="1:12" x14ac:dyDescent="0.25">
      <c r="A1152" s="2">
        <v>45393</v>
      </c>
      <c r="B1152" s="3">
        <v>0.78125</v>
      </c>
      <c r="C1152" t="s">
        <v>17281</v>
      </c>
      <c r="D1152" t="s">
        <v>17282</v>
      </c>
      <c r="E1152" t="s">
        <v>10</v>
      </c>
      <c r="F1152" t="s">
        <v>12195</v>
      </c>
      <c r="G1152" t="s">
        <v>12196</v>
      </c>
      <c r="H1152" t="s">
        <v>10807</v>
      </c>
      <c r="I1152" t="s">
        <v>10808</v>
      </c>
      <c r="J1152" t="s">
        <v>10806</v>
      </c>
      <c r="K1152" t="str">
        <f>+_xlfn.XLOOKUP(Tabell1[[#This Row],[Regnr]],Tabell13[Regnr],Tabell13[Diagnose],"")</f>
        <v/>
      </c>
      <c r="L1152" t="str">
        <f>+_xlfn.XLOOKUP(Tabell1[[#This Row],[Regnr]],Tabell3[Regnr],Tabell3[DiagnoseÅr],"")</f>
        <v/>
      </c>
    </row>
    <row r="1153" spans="1:12" x14ac:dyDescent="0.25">
      <c r="A1153" s="2">
        <v>45392</v>
      </c>
      <c r="B1153" s="3">
        <v>2.5421142578125</v>
      </c>
      <c r="C1153" t="s">
        <v>17263</v>
      </c>
      <c r="D1153" t="s">
        <v>17264</v>
      </c>
      <c r="E1153" t="s">
        <v>26</v>
      </c>
      <c r="F1153" t="s">
        <v>11195</v>
      </c>
      <c r="G1153" t="s">
        <v>11196</v>
      </c>
      <c r="H1153" t="s">
        <v>12659</v>
      </c>
      <c r="I1153" t="s">
        <v>12660</v>
      </c>
      <c r="J1153" t="s">
        <v>17265</v>
      </c>
      <c r="K1153" t="str">
        <f>+_xlfn.XLOOKUP(Tabell1[[#This Row],[Regnr]],Tabell13[Regnr],Tabell13[Diagnose],"")</f>
        <v/>
      </c>
      <c r="L1153" t="str">
        <f>+_xlfn.XLOOKUP(Tabell1[[#This Row],[Regnr]],Tabell3[Regnr],Tabell3[DiagnoseÅr],"")</f>
        <v/>
      </c>
    </row>
    <row r="1154" spans="1:12" x14ac:dyDescent="0.25">
      <c r="A1154" s="2">
        <v>45392</v>
      </c>
      <c r="B1154" s="3">
        <v>2.5421142578125</v>
      </c>
      <c r="C1154" t="s">
        <v>17266</v>
      </c>
      <c r="D1154" t="s">
        <v>17267</v>
      </c>
      <c r="E1154" t="s">
        <v>26</v>
      </c>
      <c r="F1154" t="s">
        <v>11195</v>
      </c>
      <c r="G1154" t="s">
        <v>11196</v>
      </c>
      <c r="H1154" t="s">
        <v>12659</v>
      </c>
      <c r="I1154" t="s">
        <v>12660</v>
      </c>
      <c r="J1154" t="s">
        <v>17265</v>
      </c>
      <c r="K1154" t="str">
        <f>+_xlfn.XLOOKUP(Tabell1[[#This Row],[Regnr]],Tabell13[Regnr],Tabell13[Diagnose],"")</f>
        <v>C</v>
      </c>
      <c r="L1154" t="str">
        <f>+_xlfn.XLOOKUP(Tabell1[[#This Row],[Regnr]],Tabell3[Regnr],Tabell3[DiagnoseÅr],"")</f>
        <v/>
      </c>
    </row>
    <row r="1155" spans="1:12" x14ac:dyDescent="0.25">
      <c r="A1155" s="2">
        <v>45392</v>
      </c>
      <c r="B1155" s="3">
        <v>2.5421142578125</v>
      </c>
      <c r="C1155" t="s">
        <v>17268</v>
      </c>
      <c r="D1155" t="s">
        <v>17269</v>
      </c>
      <c r="E1155" t="s">
        <v>10</v>
      </c>
      <c r="F1155" t="s">
        <v>11195</v>
      </c>
      <c r="G1155" t="s">
        <v>11196</v>
      </c>
      <c r="H1155" t="s">
        <v>12659</v>
      </c>
      <c r="I1155" t="s">
        <v>12660</v>
      </c>
      <c r="J1155" t="s">
        <v>17265</v>
      </c>
      <c r="K1155" t="str">
        <f>+_xlfn.XLOOKUP(Tabell1[[#This Row],[Regnr]],Tabell13[Regnr],Tabell13[Diagnose],"")</f>
        <v/>
      </c>
      <c r="L1155" t="str">
        <f>+_xlfn.XLOOKUP(Tabell1[[#This Row],[Regnr]],Tabell3[Regnr],Tabell3[DiagnoseÅr],"")</f>
        <v/>
      </c>
    </row>
    <row r="1156" spans="1:12" x14ac:dyDescent="0.25">
      <c r="A1156" s="2">
        <v>45392</v>
      </c>
      <c r="B1156" s="3">
        <v>2.5421142578125</v>
      </c>
      <c r="C1156" t="s">
        <v>17270</v>
      </c>
      <c r="D1156" t="s">
        <v>17271</v>
      </c>
      <c r="E1156" t="s">
        <v>10</v>
      </c>
      <c r="F1156" t="s">
        <v>11195</v>
      </c>
      <c r="G1156" t="s">
        <v>11196</v>
      </c>
      <c r="H1156" t="s">
        <v>12659</v>
      </c>
      <c r="I1156" t="s">
        <v>12660</v>
      </c>
      <c r="J1156" t="s">
        <v>17265</v>
      </c>
      <c r="K1156" t="str">
        <f>+_xlfn.XLOOKUP(Tabell1[[#This Row],[Regnr]],Tabell13[Regnr],Tabell13[Diagnose],"")</f>
        <v/>
      </c>
      <c r="L1156" t="str">
        <f>+_xlfn.XLOOKUP(Tabell1[[#This Row],[Regnr]],Tabell3[Regnr],Tabell3[DiagnoseÅr],"")</f>
        <v xml:space="preserve"> (2026)</v>
      </c>
    </row>
    <row r="1157" spans="1:12" x14ac:dyDescent="0.25">
      <c r="A1157" s="2">
        <v>45392</v>
      </c>
      <c r="B1157" s="3">
        <v>2.5421142578125</v>
      </c>
      <c r="C1157" t="s">
        <v>17272</v>
      </c>
      <c r="D1157" t="s">
        <v>5670</v>
      </c>
      <c r="E1157" t="s">
        <v>26</v>
      </c>
      <c r="F1157" t="s">
        <v>11195</v>
      </c>
      <c r="G1157" t="s">
        <v>11196</v>
      </c>
      <c r="H1157" t="s">
        <v>12659</v>
      </c>
      <c r="I1157" t="s">
        <v>12660</v>
      </c>
      <c r="J1157" t="s">
        <v>17265</v>
      </c>
      <c r="K1157" t="str">
        <f>+_xlfn.XLOOKUP(Tabell1[[#This Row],[Regnr]],Tabell13[Regnr],Tabell13[Diagnose],"")</f>
        <v>C</v>
      </c>
      <c r="L1157" t="str">
        <f>+_xlfn.XLOOKUP(Tabell1[[#This Row],[Regnr]],Tabell3[Regnr],Tabell3[DiagnoseÅr],"")</f>
        <v/>
      </c>
    </row>
    <row r="1158" spans="1:12" x14ac:dyDescent="0.25">
      <c r="A1158" s="2">
        <v>45389</v>
      </c>
      <c r="C1158" t="s">
        <v>17260</v>
      </c>
      <c r="D1158" t="s">
        <v>17261</v>
      </c>
      <c r="E1158" t="s">
        <v>26</v>
      </c>
      <c r="F1158" t="s">
        <v>13088</v>
      </c>
      <c r="G1158" t="s">
        <v>13089</v>
      </c>
      <c r="H1158" t="s">
        <v>9960</v>
      </c>
      <c r="I1158" t="s">
        <v>9961</v>
      </c>
      <c r="J1158" t="s">
        <v>17262</v>
      </c>
      <c r="K1158" t="str">
        <f>+_xlfn.XLOOKUP(Tabell1[[#This Row],[Regnr]],Tabell13[Regnr],Tabell13[Diagnose],"")</f>
        <v>B</v>
      </c>
      <c r="L1158" t="str">
        <f>+_xlfn.XLOOKUP(Tabell1[[#This Row],[Regnr]],Tabell3[Regnr],Tabell3[DiagnoseÅr],"")</f>
        <v>Intet påvist (2025)</v>
      </c>
    </row>
    <row r="1159" spans="1:12" x14ac:dyDescent="0.25">
      <c r="A1159" s="2">
        <v>45388</v>
      </c>
      <c r="C1159" t="s">
        <v>17255</v>
      </c>
      <c r="D1159" t="s">
        <v>17256</v>
      </c>
      <c r="E1159" t="s">
        <v>10</v>
      </c>
      <c r="F1159" t="s">
        <v>14887</v>
      </c>
      <c r="G1159" t="s">
        <v>14888</v>
      </c>
      <c r="H1159" t="s">
        <v>17257</v>
      </c>
      <c r="I1159" t="s">
        <v>17258</v>
      </c>
      <c r="J1159" t="s">
        <v>17259</v>
      </c>
      <c r="K1159" t="str">
        <f>+_xlfn.XLOOKUP(Tabell1[[#This Row],[Regnr]],Tabell13[Regnr],Tabell13[Diagnose],"")</f>
        <v>C</v>
      </c>
      <c r="L1159" t="str">
        <f>+_xlfn.XLOOKUP(Tabell1[[#This Row],[Regnr]],Tabell3[Regnr],Tabell3[DiagnoseÅr],"")</f>
        <v>Intet påvist (2026)</v>
      </c>
    </row>
    <row r="1160" spans="1:12" x14ac:dyDescent="0.25">
      <c r="A1160" s="2">
        <v>45386</v>
      </c>
      <c r="B1160" s="3">
        <v>0.5859375</v>
      </c>
      <c r="C1160" t="s">
        <v>17243</v>
      </c>
      <c r="D1160" t="s">
        <v>17244</v>
      </c>
      <c r="E1160" t="s">
        <v>10</v>
      </c>
      <c r="F1160" t="s">
        <v>12157</v>
      </c>
      <c r="G1160" t="s">
        <v>12158</v>
      </c>
      <c r="H1160" t="s">
        <v>13374</v>
      </c>
      <c r="I1160" t="s">
        <v>13375</v>
      </c>
      <c r="J1160" t="s">
        <v>13376</v>
      </c>
      <c r="K1160" t="str">
        <f>+_xlfn.XLOOKUP(Tabell1[[#This Row],[Regnr]],Tabell13[Regnr],Tabell13[Diagnose],"")</f>
        <v/>
      </c>
      <c r="L1160" t="str">
        <f>+_xlfn.XLOOKUP(Tabell1[[#This Row],[Regnr]],Tabell3[Regnr],Tabell3[DiagnoseÅr],"")</f>
        <v/>
      </c>
    </row>
    <row r="1161" spans="1:12" x14ac:dyDescent="0.25">
      <c r="A1161" s="2">
        <v>45386</v>
      </c>
      <c r="B1161" s="3">
        <v>0.5859375</v>
      </c>
      <c r="C1161" t="s">
        <v>17245</v>
      </c>
      <c r="D1161" t="s">
        <v>17246</v>
      </c>
      <c r="E1161" t="s">
        <v>26</v>
      </c>
      <c r="F1161" t="s">
        <v>12157</v>
      </c>
      <c r="G1161" t="s">
        <v>12158</v>
      </c>
      <c r="H1161" t="s">
        <v>13374</v>
      </c>
      <c r="I1161" t="s">
        <v>13375</v>
      </c>
      <c r="J1161" t="s">
        <v>13376</v>
      </c>
      <c r="K1161" t="str">
        <f>+_xlfn.XLOOKUP(Tabell1[[#This Row],[Regnr]],Tabell13[Regnr],Tabell13[Diagnose],"")</f>
        <v/>
      </c>
      <c r="L1161" t="str">
        <f>+_xlfn.XLOOKUP(Tabell1[[#This Row],[Regnr]],Tabell3[Regnr],Tabell3[DiagnoseÅr],"")</f>
        <v/>
      </c>
    </row>
    <row r="1162" spans="1:12" x14ac:dyDescent="0.25">
      <c r="A1162" s="2">
        <v>45386</v>
      </c>
      <c r="B1162" s="3">
        <v>0.5859375</v>
      </c>
      <c r="C1162" t="s">
        <v>17247</v>
      </c>
      <c r="D1162" t="s">
        <v>17248</v>
      </c>
      <c r="E1162" t="s">
        <v>10</v>
      </c>
      <c r="F1162" t="s">
        <v>12157</v>
      </c>
      <c r="G1162" t="s">
        <v>12158</v>
      </c>
      <c r="H1162" t="s">
        <v>13374</v>
      </c>
      <c r="I1162" t="s">
        <v>13375</v>
      </c>
      <c r="J1162" t="s">
        <v>13376</v>
      </c>
      <c r="K1162" t="str">
        <f>+_xlfn.XLOOKUP(Tabell1[[#This Row],[Regnr]],Tabell13[Regnr],Tabell13[Diagnose],"")</f>
        <v>A</v>
      </c>
      <c r="L1162" t="str">
        <f>+_xlfn.XLOOKUP(Tabell1[[#This Row],[Regnr]],Tabell3[Regnr],Tabell3[DiagnoseÅr],"")</f>
        <v>Intet påvist (2025)</v>
      </c>
    </row>
    <row r="1163" spans="1:12" x14ac:dyDescent="0.25">
      <c r="A1163" s="2">
        <v>45386</v>
      </c>
      <c r="B1163" s="3">
        <v>0.5859375</v>
      </c>
      <c r="C1163" t="s">
        <v>17249</v>
      </c>
      <c r="D1163" t="s">
        <v>17250</v>
      </c>
      <c r="E1163" t="s">
        <v>26</v>
      </c>
      <c r="F1163" t="s">
        <v>12157</v>
      </c>
      <c r="G1163" t="s">
        <v>12158</v>
      </c>
      <c r="H1163" t="s">
        <v>13374</v>
      </c>
      <c r="I1163" t="s">
        <v>13375</v>
      </c>
      <c r="J1163" t="s">
        <v>13376</v>
      </c>
      <c r="K1163" t="str">
        <f>+_xlfn.XLOOKUP(Tabell1[[#This Row],[Regnr]],Tabell13[Regnr],Tabell13[Diagnose],"")</f>
        <v/>
      </c>
      <c r="L1163" t="str">
        <f>+_xlfn.XLOOKUP(Tabell1[[#This Row],[Regnr]],Tabell3[Regnr],Tabell3[DiagnoseÅr],"")</f>
        <v/>
      </c>
    </row>
    <row r="1164" spans="1:12" x14ac:dyDescent="0.25">
      <c r="A1164" s="2">
        <v>45386</v>
      </c>
      <c r="B1164" s="3">
        <v>0.5859375</v>
      </c>
      <c r="C1164" t="s">
        <v>17251</v>
      </c>
      <c r="D1164" t="s">
        <v>17252</v>
      </c>
      <c r="E1164" t="s">
        <v>10</v>
      </c>
      <c r="F1164" t="s">
        <v>12157</v>
      </c>
      <c r="G1164" t="s">
        <v>12158</v>
      </c>
      <c r="H1164" t="s">
        <v>13374</v>
      </c>
      <c r="I1164" t="s">
        <v>13375</v>
      </c>
      <c r="J1164" t="s">
        <v>13376</v>
      </c>
      <c r="K1164" t="str">
        <f>+_xlfn.XLOOKUP(Tabell1[[#This Row],[Regnr]],Tabell13[Regnr],Tabell13[Diagnose],"")</f>
        <v>C</v>
      </c>
      <c r="L1164" t="str">
        <f>+_xlfn.XLOOKUP(Tabell1[[#This Row],[Regnr]],Tabell3[Regnr],Tabell3[DiagnoseÅr],"")</f>
        <v xml:space="preserve"> (2025)</v>
      </c>
    </row>
    <row r="1165" spans="1:12" x14ac:dyDescent="0.25">
      <c r="A1165" s="2">
        <v>45386</v>
      </c>
      <c r="B1165" s="3">
        <v>0.5859375</v>
      </c>
      <c r="C1165" t="s">
        <v>17253</v>
      </c>
      <c r="D1165" t="s">
        <v>17254</v>
      </c>
      <c r="E1165" t="s">
        <v>26</v>
      </c>
      <c r="F1165" t="s">
        <v>12157</v>
      </c>
      <c r="G1165" t="s">
        <v>12158</v>
      </c>
      <c r="H1165" t="s">
        <v>13374</v>
      </c>
      <c r="I1165" t="s">
        <v>13375</v>
      </c>
      <c r="J1165" t="s">
        <v>13376</v>
      </c>
      <c r="K1165" t="str">
        <f>+_xlfn.XLOOKUP(Tabell1[[#This Row],[Regnr]],Tabell13[Regnr],Tabell13[Diagnose],"")</f>
        <v/>
      </c>
      <c r="L1165" t="str">
        <f>+_xlfn.XLOOKUP(Tabell1[[#This Row],[Regnr]],Tabell3[Regnr],Tabell3[DiagnoseÅr],"")</f>
        <v/>
      </c>
    </row>
    <row r="1166" spans="1:12" x14ac:dyDescent="0.25">
      <c r="A1166" s="2">
        <v>45383</v>
      </c>
      <c r="B1166" s="3">
        <v>0</v>
      </c>
      <c r="C1166" t="s">
        <v>17235</v>
      </c>
      <c r="D1166" t="s">
        <v>17236</v>
      </c>
      <c r="E1166" t="s">
        <v>26</v>
      </c>
      <c r="F1166" t="s">
        <v>14425</v>
      </c>
      <c r="G1166" t="s">
        <v>14426</v>
      </c>
      <c r="H1166" t="s">
        <v>11329</v>
      </c>
      <c r="I1166" t="s">
        <v>11330</v>
      </c>
      <c r="J1166" t="s">
        <v>11322</v>
      </c>
      <c r="K1166" t="str">
        <f>+_xlfn.XLOOKUP(Tabell1[[#This Row],[Regnr]],Tabell13[Regnr],Tabell13[Diagnose],"")</f>
        <v>A</v>
      </c>
      <c r="L1166" t="str">
        <f>+_xlfn.XLOOKUP(Tabell1[[#This Row],[Regnr]],Tabell3[Regnr],Tabell3[DiagnoseÅr],"")</f>
        <v>Intet påvist (2025)</v>
      </c>
    </row>
    <row r="1167" spans="1:12" x14ac:dyDescent="0.25">
      <c r="A1167" s="2">
        <v>45383</v>
      </c>
      <c r="B1167" s="3">
        <v>0</v>
      </c>
      <c r="C1167" t="s">
        <v>17237</v>
      </c>
      <c r="D1167" t="s">
        <v>17238</v>
      </c>
      <c r="E1167" t="s">
        <v>26</v>
      </c>
      <c r="F1167" t="s">
        <v>14425</v>
      </c>
      <c r="G1167" t="s">
        <v>14426</v>
      </c>
      <c r="H1167" t="s">
        <v>11329</v>
      </c>
      <c r="I1167" t="s">
        <v>11330</v>
      </c>
      <c r="J1167" t="s">
        <v>11322</v>
      </c>
      <c r="K1167" t="str">
        <f>+_xlfn.XLOOKUP(Tabell1[[#This Row],[Regnr]],Tabell13[Regnr],Tabell13[Diagnose],"")</f>
        <v>A</v>
      </c>
      <c r="L1167" t="str">
        <f>+_xlfn.XLOOKUP(Tabell1[[#This Row],[Regnr]],Tabell3[Regnr],Tabell3[DiagnoseÅr],"")</f>
        <v>Intet påvist (2026)</v>
      </c>
    </row>
    <row r="1168" spans="1:12" x14ac:dyDescent="0.25">
      <c r="A1168" s="2">
        <v>45383</v>
      </c>
      <c r="B1168" s="3">
        <v>0</v>
      </c>
      <c r="C1168" t="s">
        <v>17239</v>
      </c>
      <c r="D1168" t="s">
        <v>17240</v>
      </c>
      <c r="E1168" t="s">
        <v>10</v>
      </c>
      <c r="F1168" t="s">
        <v>14425</v>
      </c>
      <c r="G1168" t="s">
        <v>14426</v>
      </c>
      <c r="H1168" t="s">
        <v>11329</v>
      </c>
      <c r="I1168" t="s">
        <v>11330</v>
      </c>
      <c r="J1168" t="s">
        <v>11322</v>
      </c>
      <c r="K1168" t="str">
        <f>+_xlfn.XLOOKUP(Tabell1[[#This Row],[Regnr]],Tabell13[Regnr],Tabell13[Diagnose],"")</f>
        <v>A</v>
      </c>
      <c r="L1168" t="str">
        <f>+_xlfn.XLOOKUP(Tabell1[[#This Row],[Regnr]],Tabell3[Regnr],Tabell3[DiagnoseÅr],"")</f>
        <v>Intet påvist (2025)</v>
      </c>
    </row>
    <row r="1169" spans="1:12" x14ac:dyDescent="0.25">
      <c r="A1169" s="2">
        <v>45383</v>
      </c>
      <c r="B1169" s="3">
        <v>0</v>
      </c>
      <c r="C1169" t="s">
        <v>17241</v>
      </c>
      <c r="D1169" t="s">
        <v>17242</v>
      </c>
      <c r="E1169" t="s">
        <v>10</v>
      </c>
      <c r="F1169" t="s">
        <v>14425</v>
      </c>
      <c r="G1169" t="s">
        <v>14426</v>
      </c>
      <c r="H1169" t="s">
        <v>11329</v>
      </c>
      <c r="I1169" t="s">
        <v>11330</v>
      </c>
      <c r="J1169" t="s">
        <v>11322</v>
      </c>
      <c r="K1169" t="str">
        <f>+_xlfn.XLOOKUP(Tabell1[[#This Row],[Regnr]],Tabell13[Regnr],Tabell13[Diagnose],"")</f>
        <v>B</v>
      </c>
      <c r="L1169" t="str">
        <f>+_xlfn.XLOOKUP(Tabell1[[#This Row],[Regnr]],Tabell3[Regnr],Tabell3[DiagnoseÅr],"")</f>
        <v>Intet påvist (2025)</v>
      </c>
    </row>
    <row r="1170" spans="1:12" x14ac:dyDescent="0.25">
      <c r="A1170" s="2">
        <v>45382</v>
      </c>
      <c r="B1170" s="3">
        <v>0</v>
      </c>
      <c r="C1170" t="s">
        <v>17223</v>
      </c>
      <c r="D1170" t="s">
        <v>17224</v>
      </c>
      <c r="E1170" t="s">
        <v>10</v>
      </c>
      <c r="F1170" t="s">
        <v>13078</v>
      </c>
      <c r="G1170" t="s">
        <v>13079</v>
      </c>
      <c r="H1170" t="s">
        <v>11566</v>
      </c>
      <c r="I1170" t="s">
        <v>11567</v>
      </c>
      <c r="J1170" t="s">
        <v>14909</v>
      </c>
      <c r="K1170" t="str">
        <f>+_xlfn.XLOOKUP(Tabell1[[#This Row],[Regnr]],Tabell13[Regnr],Tabell13[Diagnose],"")</f>
        <v/>
      </c>
      <c r="L1170" t="str">
        <f>+_xlfn.XLOOKUP(Tabell1[[#This Row],[Regnr]],Tabell3[Regnr],Tabell3[DiagnoseÅr],"")</f>
        <v/>
      </c>
    </row>
    <row r="1171" spans="1:12" x14ac:dyDescent="0.25">
      <c r="A1171" s="2">
        <v>45382</v>
      </c>
      <c r="B1171" s="3">
        <v>0</v>
      </c>
      <c r="C1171" t="s">
        <v>17225</v>
      </c>
      <c r="D1171" t="s">
        <v>17226</v>
      </c>
      <c r="E1171" t="s">
        <v>10</v>
      </c>
      <c r="F1171" t="s">
        <v>13078</v>
      </c>
      <c r="G1171" t="s">
        <v>13079</v>
      </c>
      <c r="H1171" t="s">
        <v>11566</v>
      </c>
      <c r="I1171" t="s">
        <v>11567</v>
      </c>
      <c r="J1171" t="s">
        <v>14909</v>
      </c>
      <c r="K1171" t="str">
        <f>+_xlfn.XLOOKUP(Tabell1[[#This Row],[Regnr]],Tabell13[Regnr],Tabell13[Diagnose],"")</f>
        <v/>
      </c>
      <c r="L1171" t="str">
        <f>+_xlfn.XLOOKUP(Tabell1[[#This Row],[Regnr]],Tabell3[Regnr],Tabell3[DiagnoseÅr],"")</f>
        <v/>
      </c>
    </row>
    <row r="1172" spans="1:12" x14ac:dyDescent="0.25">
      <c r="A1172" s="2">
        <v>45382</v>
      </c>
      <c r="B1172" s="3">
        <v>0</v>
      </c>
      <c r="C1172" t="s">
        <v>17227</v>
      </c>
      <c r="D1172" t="s">
        <v>17228</v>
      </c>
      <c r="E1172" t="s">
        <v>26</v>
      </c>
      <c r="F1172" t="s">
        <v>13078</v>
      </c>
      <c r="G1172" t="s">
        <v>13079</v>
      </c>
      <c r="H1172" t="s">
        <v>11566</v>
      </c>
      <c r="I1172" t="s">
        <v>11567</v>
      </c>
      <c r="J1172" t="s">
        <v>14909</v>
      </c>
      <c r="K1172" t="str">
        <f>+_xlfn.XLOOKUP(Tabell1[[#This Row],[Regnr]],Tabell13[Regnr],Tabell13[Diagnose],"")</f>
        <v>B</v>
      </c>
      <c r="L1172" t="str">
        <f>+_xlfn.XLOOKUP(Tabell1[[#This Row],[Regnr]],Tabell3[Regnr],Tabell3[DiagnoseÅr],"")</f>
        <v/>
      </c>
    </row>
    <row r="1173" spans="1:12" x14ac:dyDescent="0.25">
      <c r="A1173" s="2">
        <v>45382</v>
      </c>
      <c r="B1173" s="3">
        <v>0</v>
      </c>
      <c r="C1173" t="s">
        <v>17229</v>
      </c>
      <c r="D1173" t="s">
        <v>17230</v>
      </c>
      <c r="E1173" t="s">
        <v>26</v>
      </c>
      <c r="F1173" t="s">
        <v>13078</v>
      </c>
      <c r="G1173" t="s">
        <v>13079</v>
      </c>
      <c r="H1173" t="s">
        <v>11566</v>
      </c>
      <c r="I1173" t="s">
        <v>11567</v>
      </c>
      <c r="J1173" t="s">
        <v>14909</v>
      </c>
      <c r="K1173" t="str">
        <f>+_xlfn.XLOOKUP(Tabell1[[#This Row],[Regnr]],Tabell13[Regnr],Tabell13[Diagnose],"")</f>
        <v>B</v>
      </c>
      <c r="L1173" t="str">
        <f>+_xlfn.XLOOKUP(Tabell1[[#This Row],[Regnr]],Tabell3[Regnr],Tabell3[DiagnoseÅr],"")</f>
        <v>Intet påvist (2025)</v>
      </c>
    </row>
    <row r="1174" spans="1:12" x14ac:dyDescent="0.25">
      <c r="A1174" s="2">
        <v>45382</v>
      </c>
      <c r="B1174" s="3">
        <v>0</v>
      </c>
      <c r="C1174" t="s">
        <v>17231</v>
      </c>
      <c r="D1174" t="s">
        <v>17232</v>
      </c>
      <c r="E1174" t="s">
        <v>26</v>
      </c>
      <c r="F1174" t="s">
        <v>13078</v>
      </c>
      <c r="G1174" t="s">
        <v>13079</v>
      </c>
      <c r="H1174" t="s">
        <v>11566</v>
      </c>
      <c r="I1174" t="s">
        <v>11567</v>
      </c>
      <c r="J1174" t="s">
        <v>14909</v>
      </c>
      <c r="K1174" t="str">
        <f>+_xlfn.XLOOKUP(Tabell1[[#This Row],[Regnr]],Tabell13[Regnr],Tabell13[Diagnose],"")</f>
        <v/>
      </c>
      <c r="L1174" t="str">
        <f>+_xlfn.XLOOKUP(Tabell1[[#This Row],[Regnr]],Tabell3[Regnr],Tabell3[DiagnoseÅr],"")</f>
        <v/>
      </c>
    </row>
    <row r="1175" spans="1:12" x14ac:dyDescent="0.25">
      <c r="A1175" s="2">
        <v>45382</v>
      </c>
      <c r="B1175" s="3">
        <v>0</v>
      </c>
      <c r="C1175" t="s">
        <v>17233</v>
      </c>
      <c r="D1175" t="s">
        <v>17234</v>
      </c>
      <c r="E1175" t="s">
        <v>26</v>
      </c>
      <c r="F1175" t="s">
        <v>13078</v>
      </c>
      <c r="G1175" t="s">
        <v>13079</v>
      </c>
      <c r="H1175" t="s">
        <v>11566</v>
      </c>
      <c r="I1175" t="s">
        <v>11567</v>
      </c>
      <c r="J1175" t="s">
        <v>14909</v>
      </c>
      <c r="K1175" t="str">
        <f>+_xlfn.XLOOKUP(Tabell1[[#This Row],[Regnr]],Tabell13[Regnr],Tabell13[Diagnose],"")</f>
        <v>B</v>
      </c>
      <c r="L1175" t="str">
        <f>+_xlfn.XLOOKUP(Tabell1[[#This Row],[Regnr]],Tabell3[Regnr],Tabell3[DiagnoseÅr],"")</f>
        <v/>
      </c>
    </row>
    <row r="1176" spans="1:12" x14ac:dyDescent="0.25">
      <c r="A1176" s="2">
        <v>45381</v>
      </c>
      <c r="B1176" s="3">
        <v>1.1749267578125</v>
      </c>
      <c r="C1176" t="s">
        <v>17211</v>
      </c>
      <c r="D1176" t="s">
        <v>17212</v>
      </c>
      <c r="E1176" t="s">
        <v>26</v>
      </c>
      <c r="F1176" t="s">
        <v>13811</v>
      </c>
      <c r="G1176" t="s">
        <v>13812</v>
      </c>
      <c r="H1176" t="s">
        <v>8711</v>
      </c>
      <c r="I1176" t="s">
        <v>8712</v>
      </c>
      <c r="J1176" t="s">
        <v>11233</v>
      </c>
      <c r="K1176" t="str">
        <f>+_xlfn.XLOOKUP(Tabell1[[#This Row],[Regnr]],Tabell13[Regnr],Tabell13[Diagnose],"")</f>
        <v>B</v>
      </c>
      <c r="L1176" t="str">
        <f>+_xlfn.XLOOKUP(Tabell1[[#This Row],[Regnr]],Tabell3[Regnr],Tabell3[DiagnoseÅr],"")</f>
        <v>PPM iris (2026)</v>
      </c>
    </row>
    <row r="1177" spans="1:12" x14ac:dyDescent="0.25">
      <c r="A1177" s="2">
        <v>45381</v>
      </c>
      <c r="B1177" s="3">
        <v>1.1749267578125</v>
      </c>
      <c r="C1177" t="s">
        <v>17213</v>
      </c>
      <c r="D1177" t="s">
        <v>17214</v>
      </c>
      <c r="E1177" t="s">
        <v>26</v>
      </c>
      <c r="F1177" t="s">
        <v>13811</v>
      </c>
      <c r="G1177" t="s">
        <v>13812</v>
      </c>
      <c r="H1177" t="s">
        <v>8711</v>
      </c>
      <c r="I1177" t="s">
        <v>8712</v>
      </c>
      <c r="J1177" t="s">
        <v>11233</v>
      </c>
      <c r="K1177" t="str">
        <f>+_xlfn.XLOOKUP(Tabell1[[#This Row],[Regnr]],Tabell13[Regnr],Tabell13[Diagnose],"")</f>
        <v>C</v>
      </c>
      <c r="L1177" t="str">
        <f>+_xlfn.XLOOKUP(Tabell1[[#This Row],[Regnr]],Tabell3[Regnr],Tabell3[DiagnoseÅr],"")</f>
        <v>Intet påvist (2025)</v>
      </c>
    </row>
    <row r="1178" spans="1:12" x14ac:dyDescent="0.25">
      <c r="A1178" s="2">
        <v>45381</v>
      </c>
      <c r="B1178" s="3">
        <v>1.1749267578125</v>
      </c>
      <c r="C1178" t="s">
        <v>17215</v>
      </c>
      <c r="D1178" t="s">
        <v>17216</v>
      </c>
      <c r="E1178" t="s">
        <v>26</v>
      </c>
      <c r="F1178" t="s">
        <v>13811</v>
      </c>
      <c r="G1178" t="s">
        <v>13812</v>
      </c>
      <c r="H1178" t="s">
        <v>8711</v>
      </c>
      <c r="I1178" t="s">
        <v>8712</v>
      </c>
      <c r="J1178" t="s">
        <v>11233</v>
      </c>
      <c r="K1178" t="str">
        <f>+_xlfn.XLOOKUP(Tabell1[[#This Row],[Regnr]],Tabell13[Regnr],Tabell13[Diagnose],"")</f>
        <v>B</v>
      </c>
      <c r="L1178" t="str">
        <f>+_xlfn.XLOOKUP(Tabell1[[#This Row],[Regnr]],Tabell3[Regnr],Tabell3[DiagnoseÅr],"")</f>
        <v>Intet påvist (2025)</v>
      </c>
    </row>
    <row r="1179" spans="1:12" x14ac:dyDescent="0.25">
      <c r="A1179" s="2">
        <v>45381</v>
      </c>
      <c r="B1179" s="3">
        <v>1.1749267578125</v>
      </c>
      <c r="C1179" t="s">
        <v>17217</v>
      </c>
      <c r="D1179" t="s">
        <v>17218</v>
      </c>
      <c r="E1179" t="s">
        <v>10</v>
      </c>
      <c r="F1179" t="s">
        <v>13811</v>
      </c>
      <c r="G1179" t="s">
        <v>13812</v>
      </c>
      <c r="H1179" t="s">
        <v>8711</v>
      </c>
      <c r="I1179" t="s">
        <v>8712</v>
      </c>
      <c r="J1179" t="s">
        <v>11233</v>
      </c>
      <c r="K1179" t="str">
        <f>+_xlfn.XLOOKUP(Tabell1[[#This Row],[Regnr]],Tabell13[Regnr],Tabell13[Diagnose],"")</f>
        <v>C</v>
      </c>
      <c r="L1179" t="str">
        <f>+_xlfn.XLOOKUP(Tabell1[[#This Row],[Regnr]],Tabell3[Regnr],Tabell3[DiagnoseÅr],"")</f>
        <v>Intet påvist (2025)</v>
      </c>
    </row>
    <row r="1180" spans="1:12" x14ac:dyDescent="0.25">
      <c r="A1180" s="2">
        <v>45381</v>
      </c>
      <c r="B1180" s="3">
        <v>1.1749267578125</v>
      </c>
      <c r="C1180" t="s">
        <v>17219</v>
      </c>
      <c r="D1180" t="s">
        <v>17220</v>
      </c>
      <c r="E1180" t="s">
        <v>10</v>
      </c>
      <c r="F1180" t="s">
        <v>13811</v>
      </c>
      <c r="G1180" t="s">
        <v>13812</v>
      </c>
      <c r="H1180" t="s">
        <v>8711</v>
      </c>
      <c r="I1180" t="s">
        <v>8712</v>
      </c>
      <c r="J1180" t="s">
        <v>11233</v>
      </c>
      <c r="K1180" t="str">
        <f>+_xlfn.XLOOKUP(Tabell1[[#This Row],[Regnr]],Tabell13[Regnr],Tabell13[Diagnose],"")</f>
        <v>C</v>
      </c>
      <c r="L1180" t="str">
        <f>+_xlfn.XLOOKUP(Tabell1[[#This Row],[Regnr]],Tabell3[Regnr],Tabell3[DiagnoseÅr],"")</f>
        <v/>
      </c>
    </row>
    <row r="1181" spans="1:12" x14ac:dyDescent="0.25">
      <c r="A1181" s="2">
        <v>45381</v>
      </c>
      <c r="B1181" s="3">
        <v>1.1749267578125</v>
      </c>
      <c r="C1181" t="s">
        <v>17221</v>
      </c>
      <c r="D1181" t="s">
        <v>17222</v>
      </c>
      <c r="E1181" t="s">
        <v>26</v>
      </c>
      <c r="F1181" t="s">
        <v>13811</v>
      </c>
      <c r="G1181" t="s">
        <v>13812</v>
      </c>
      <c r="H1181" t="s">
        <v>8711</v>
      </c>
      <c r="I1181" t="s">
        <v>8712</v>
      </c>
      <c r="J1181" t="s">
        <v>11233</v>
      </c>
      <c r="K1181" t="str">
        <f>+_xlfn.XLOOKUP(Tabell1[[#This Row],[Regnr]],Tabell13[Regnr],Tabell13[Diagnose],"")</f>
        <v>A</v>
      </c>
      <c r="L1181" t="str">
        <f>+_xlfn.XLOOKUP(Tabell1[[#This Row],[Regnr]],Tabell3[Regnr],Tabell3[DiagnoseÅr],"")</f>
        <v>PPM iris (2025)</v>
      </c>
    </row>
    <row r="1182" spans="1:12" x14ac:dyDescent="0.25">
      <c r="A1182" s="2">
        <v>45379</v>
      </c>
      <c r="C1182" t="s">
        <v>17201</v>
      </c>
      <c r="D1182" t="s">
        <v>17202</v>
      </c>
      <c r="E1182" t="s">
        <v>10</v>
      </c>
      <c r="F1182" t="s">
        <v>17203</v>
      </c>
      <c r="G1182" t="s">
        <v>17204</v>
      </c>
      <c r="H1182" t="s">
        <v>17205</v>
      </c>
      <c r="I1182" t="s">
        <v>17206</v>
      </c>
      <c r="J1182" t="s">
        <v>4249</v>
      </c>
      <c r="K1182" t="str">
        <f>+_xlfn.XLOOKUP(Tabell1[[#This Row],[Regnr]],Tabell13[Regnr],Tabell13[Diagnose],"")</f>
        <v>B</v>
      </c>
      <c r="L1182" t="str">
        <f>+_xlfn.XLOOKUP(Tabell1[[#This Row],[Regnr]],Tabell3[Regnr],Tabell3[DiagnoseÅr],"")</f>
        <v>Intet påvist (2024)</v>
      </c>
    </row>
    <row r="1183" spans="1:12" x14ac:dyDescent="0.25">
      <c r="A1183" s="2">
        <v>45379</v>
      </c>
      <c r="C1183" t="s">
        <v>17207</v>
      </c>
      <c r="D1183" t="s">
        <v>17208</v>
      </c>
      <c r="E1183" t="s">
        <v>26</v>
      </c>
      <c r="F1183" t="s">
        <v>13391</v>
      </c>
      <c r="G1183" t="s">
        <v>13392</v>
      </c>
      <c r="H1183" t="s">
        <v>17209</v>
      </c>
      <c r="I1183" t="s">
        <v>17210</v>
      </c>
      <c r="J1183" t="s">
        <v>4749</v>
      </c>
      <c r="K1183" t="str">
        <f>+_xlfn.XLOOKUP(Tabell1[[#This Row],[Regnr]],Tabell13[Regnr],Tabell13[Diagnose],"")</f>
        <v>A</v>
      </c>
      <c r="L1183" t="str">
        <f>+_xlfn.XLOOKUP(Tabell1[[#This Row],[Regnr]],Tabell3[Regnr],Tabell3[DiagnoseÅr],"")</f>
        <v/>
      </c>
    </row>
    <row r="1184" spans="1:12" x14ac:dyDescent="0.25">
      <c r="A1184" s="2">
        <v>45378</v>
      </c>
      <c r="B1184" s="3">
        <v>0</v>
      </c>
      <c r="C1184" t="s">
        <v>17183</v>
      </c>
      <c r="D1184" t="s">
        <v>17184</v>
      </c>
      <c r="E1184" t="s">
        <v>10</v>
      </c>
      <c r="F1184" t="s">
        <v>14056</v>
      </c>
      <c r="G1184" t="s">
        <v>14057</v>
      </c>
      <c r="H1184" t="s">
        <v>8677</v>
      </c>
      <c r="I1184" t="s">
        <v>8678</v>
      </c>
      <c r="J1184" t="s">
        <v>14734</v>
      </c>
      <c r="K1184" t="str">
        <f>+_xlfn.XLOOKUP(Tabell1[[#This Row],[Regnr]],Tabell13[Regnr],Tabell13[Diagnose],"")</f>
        <v/>
      </c>
      <c r="L1184" t="str">
        <f>+_xlfn.XLOOKUP(Tabell1[[#This Row],[Regnr]],Tabell3[Regnr],Tabell3[DiagnoseÅr],"")</f>
        <v/>
      </c>
    </row>
    <row r="1185" spans="1:12" x14ac:dyDescent="0.25">
      <c r="A1185" s="2">
        <v>45378</v>
      </c>
      <c r="B1185" s="3">
        <v>0</v>
      </c>
      <c r="C1185" t="s">
        <v>17185</v>
      </c>
      <c r="D1185" t="s">
        <v>17186</v>
      </c>
      <c r="E1185" t="s">
        <v>26</v>
      </c>
      <c r="F1185" t="s">
        <v>14056</v>
      </c>
      <c r="G1185" t="s">
        <v>14057</v>
      </c>
      <c r="H1185" t="s">
        <v>8677</v>
      </c>
      <c r="I1185" t="s">
        <v>8678</v>
      </c>
      <c r="J1185" t="s">
        <v>14734</v>
      </c>
      <c r="K1185" t="str">
        <f>+_xlfn.XLOOKUP(Tabell1[[#This Row],[Regnr]],Tabell13[Regnr],Tabell13[Diagnose],"")</f>
        <v/>
      </c>
      <c r="L1185" t="str">
        <f>+_xlfn.XLOOKUP(Tabell1[[#This Row],[Regnr]],Tabell3[Regnr],Tabell3[DiagnoseÅr],"")</f>
        <v/>
      </c>
    </row>
    <row r="1186" spans="1:12" x14ac:dyDescent="0.25">
      <c r="A1186" s="2">
        <v>45378</v>
      </c>
      <c r="B1186" s="3">
        <v>0</v>
      </c>
      <c r="C1186" t="s">
        <v>17187</v>
      </c>
      <c r="D1186" t="s">
        <v>17188</v>
      </c>
      <c r="E1186" t="s">
        <v>26</v>
      </c>
      <c r="F1186" t="s">
        <v>14056</v>
      </c>
      <c r="G1186" t="s">
        <v>14057</v>
      </c>
      <c r="H1186" t="s">
        <v>8677</v>
      </c>
      <c r="I1186" t="s">
        <v>8678</v>
      </c>
      <c r="J1186" t="s">
        <v>14734</v>
      </c>
      <c r="K1186" t="str">
        <f>+_xlfn.XLOOKUP(Tabell1[[#This Row],[Regnr]],Tabell13[Regnr],Tabell13[Diagnose],"")</f>
        <v/>
      </c>
      <c r="L1186" t="str">
        <f>+_xlfn.XLOOKUP(Tabell1[[#This Row],[Regnr]],Tabell3[Regnr],Tabell3[DiagnoseÅr],"")</f>
        <v/>
      </c>
    </row>
    <row r="1187" spans="1:12" x14ac:dyDescent="0.25">
      <c r="A1187" s="2">
        <v>45378</v>
      </c>
      <c r="B1187" s="3">
        <v>0</v>
      </c>
      <c r="C1187" t="s">
        <v>17189</v>
      </c>
      <c r="D1187" t="s">
        <v>17190</v>
      </c>
      <c r="E1187" t="s">
        <v>26</v>
      </c>
      <c r="F1187" t="s">
        <v>14056</v>
      </c>
      <c r="G1187" t="s">
        <v>14057</v>
      </c>
      <c r="H1187" t="s">
        <v>8677</v>
      </c>
      <c r="I1187" t="s">
        <v>8678</v>
      </c>
      <c r="J1187" t="s">
        <v>14734</v>
      </c>
      <c r="K1187" t="str">
        <f>+_xlfn.XLOOKUP(Tabell1[[#This Row],[Regnr]],Tabell13[Regnr],Tabell13[Diagnose],"")</f>
        <v/>
      </c>
      <c r="L1187" t="str">
        <f>+_xlfn.XLOOKUP(Tabell1[[#This Row],[Regnr]],Tabell3[Regnr],Tabell3[DiagnoseÅr],"")</f>
        <v/>
      </c>
    </row>
    <row r="1188" spans="1:12" x14ac:dyDescent="0.25">
      <c r="A1188" s="2">
        <v>45378</v>
      </c>
      <c r="B1188" s="3">
        <v>0</v>
      </c>
      <c r="C1188" t="s">
        <v>17191</v>
      </c>
      <c r="D1188" t="s">
        <v>17192</v>
      </c>
      <c r="E1188" t="s">
        <v>10</v>
      </c>
      <c r="F1188" t="s">
        <v>14056</v>
      </c>
      <c r="G1188" t="s">
        <v>14057</v>
      </c>
      <c r="H1188" t="s">
        <v>8677</v>
      </c>
      <c r="I1188" t="s">
        <v>8678</v>
      </c>
      <c r="J1188" t="s">
        <v>14734</v>
      </c>
      <c r="K1188" t="str">
        <f>+_xlfn.XLOOKUP(Tabell1[[#This Row],[Regnr]],Tabell13[Regnr],Tabell13[Diagnose],"")</f>
        <v/>
      </c>
      <c r="L1188" t="str">
        <f>+_xlfn.XLOOKUP(Tabell1[[#This Row],[Regnr]],Tabell3[Regnr],Tabell3[DiagnoseÅr],"")</f>
        <v/>
      </c>
    </row>
    <row r="1189" spans="1:12" x14ac:dyDescent="0.25">
      <c r="A1189" s="2">
        <v>45378</v>
      </c>
      <c r="B1189" s="3">
        <v>0</v>
      </c>
      <c r="C1189" t="s">
        <v>17193</v>
      </c>
      <c r="D1189" t="s">
        <v>17194</v>
      </c>
      <c r="E1189" t="s">
        <v>26</v>
      </c>
      <c r="F1189" t="s">
        <v>8462</v>
      </c>
      <c r="G1189" t="s">
        <v>8463</v>
      </c>
      <c r="H1189" t="s">
        <v>10449</v>
      </c>
      <c r="I1189" t="s">
        <v>10450</v>
      </c>
      <c r="J1189" t="s">
        <v>9903</v>
      </c>
      <c r="K1189" t="str">
        <f>+_xlfn.XLOOKUP(Tabell1[[#This Row],[Regnr]],Tabell13[Regnr],Tabell13[Diagnose],"")</f>
        <v/>
      </c>
      <c r="L1189" t="str">
        <f>+_xlfn.XLOOKUP(Tabell1[[#This Row],[Regnr]],Tabell3[Regnr],Tabell3[DiagnoseÅr],"")</f>
        <v/>
      </c>
    </row>
    <row r="1190" spans="1:12" x14ac:dyDescent="0.25">
      <c r="A1190" s="2">
        <v>45378</v>
      </c>
      <c r="B1190" s="3">
        <v>0</v>
      </c>
      <c r="C1190" t="s">
        <v>17195</v>
      </c>
      <c r="D1190" t="s">
        <v>17196</v>
      </c>
      <c r="E1190" t="s">
        <v>26</v>
      </c>
      <c r="F1190" t="s">
        <v>8462</v>
      </c>
      <c r="G1190" t="s">
        <v>8463</v>
      </c>
      <c r="H1190" t="s">
        <v>10449</v>
      </c>
      <c r="I1190" t="s">
        <v>10450</v>
      </c>
      <c r="J1190" t="s">
        <v>9903</v>
      </c>
      <c r="K1190" t="str">
        <f>+_xlfn.XLOOKUP(Tabell1[[#This Row],[Regnr]],Tabell13[Regnr],Tabell13[Diagnose],"")</f>
        <v>A</v>
      </c>
      <c r="L1190" t="str">
        <f>+_xlfn.XLOOKUP(Tabell1[[#This Row],[Regnr]],Tabell3[Regnr],Tabell3[DiagnoseÅr],"")</f>
        <v>Annet medfødt (2026)</v>
      </c>
    </row>
    <row r="1191" spans="1:12" x14ac:dyDescent="0.25">
      <c r="A1191" s="2">
        <v>45378</v>
      </c>
      <c r="B1191" s="3">
        <v>0</v>
      </c>
      <c r="C1191" t="s">
        <v>17197</v>
      </c>
      <c r="D1191" t="s">
        <v>17198</v>
      </c>
      <c r="E1191" t="s">
        <v>10</v>
      </c>
      <c r="F1191" t="s">
        <v>8462</v>
      </c>
      <c r="G1191" t="s">
        <v>8463</v>
      </c>
      <c r="H1191" t="s">
        <v>10449</v>
      </c>
      <c r="I1191" t="s">
        <v>10450</v>
      </c>
      <c r="J1191" t="s">
        <v>9903</v>
      </c>
      <c r="K1191" t="str">
        <f>+_xlfn.XLOOKUP(Tabell1[[#This Row],[Regnr]],Tabell13[Regnr],Tabell13[Diagnose],"")</f>
        <v/>
      </c>
      <c r="L1191" t="str">
        <f>+_xlfn.XLOOKUP(Tabell1[[#This Row],[Regnr]],Tabell3[Regnr],Tabell3[DiagnoseÅr],"")</f>
        <v/>
      </c>
    </row>
    <row r="1192" spans="1:12" x14ac:dyDescent="0.25">
      <c r="A1192" s="2">
        <v>45378</v>
      </c>
      <c r="B1192" s="3">
        <v>0</v>
      </c>
      <c r="C1192" t="s">
        <v>17199</v>
      </c>
      <c r="D1192" t="s">
        <v>17200</v>
      </c>
      <c r="E1192" t="s">
        <v>10</v>
      </c>
      <c r="F1192" t="s">
        <v>8462</v>
      </c>
      <c r="G1192" t="s">
        <v>8463</v>
      </c>
      <c r="H1192" t="s">
        <v>10449</v>
      </c>
      <c r="I1192" t="s">
        <v>10450</v>
      </c>
      <c r="J1192" t="s">
        <v>9903</v>
      </c>
      <c r="K1192" t="str">
        <f>+_xlfn.XLOOKUP(Tabell1[[#This Row],[Regnr]],Tabell13[Regnr],Tabell13[Diagnose],"")</f>
        <v/>
      </c>
      <c r="L1192" t="str">
        <f>+_xlfn.XLOOKUP(Tabell1[[#This Row],[Regnr]],Tabell3[Regnr],Tabell3[DiagnoseÅr],"")</f>
        <v/>
      </c>
    </row>
    <row r="1193" spans="1:12" x14ac:dyDescent="0.25">
      <c r="A1193" s="2">
        <v>45374</v>
      </c>
      <c r="C1193" t="s">
        <v>17179</v>
      </c>
      <c r="D1193" t="s">
        <v>17180</v>
      </c>
      <c r="E1193" t="s">
        <v>10</v>
      </c>
      <c r="F1193" t="s">
        <v>7146</v>
      </c>
      <c r="G1193" t="s">
        <v>7147</v>
      </c>
      <c r="H1193" t="s">
        <v>17181</v>
      </c>
      <c r="I1193" t="s">
        <v>17182</v>
      </c>
      <c r="J1193" t="s">
        <v>4217</v>
      </c>
      <c r="K1193" t="str">
        <f>+_xlfn.XLOOKUP(Tabell1[[#This Row],[Regnr]],Tabell13[Regnr],Tabell13[Diagnose],"")</f>
        <v>B</v>
      </c>
      <c r="L1193" t="str">
        <f>+_xlfn.XLOOKUP(Tabell1[[#This Row],[Regnr]],Tabell3[Regnr],Tabell3[DiagnoseÅr],"")</f>
        <v>Intet påvist (2025)</v>
      </c>
    </row>
    <row r="1194" spans="1:12" x14ac:dyDescent="0.25">
      <c r="A1194" s="2">
        <v>45371</v>
      </c>
      <c r="B1194" s="3">
        <v>0</v>
      </c>
      <c r="C1194" t="s">
        <v>17171</v>
      </c>
      <c r="D1194" t="s">
        <v>17172</v>
      </c>
      <c r="E1194" t="s">
        <v>10</v>
      </c>
      <c r="F1194" t="s">
        <v>12759</v>
      </c>
      <c r="G1194" t="s">
        <v>12760</v>
      </c>
      <c r="H1194" t="s">
        <v>12517</v>
      </c>
      <c r="I1194" t="s">
        <v>12518</v>
      </c>
      <c r="J1194" t="s">
        <v>6696</v>
      </c>
      <c r="K1194" t="str">
        <f>+_xlfn.XLOOKUP(Tabell1[[#This Row],[Regnr]],Tabell13[Regnr],Tabell13[Diagnose],"")</f>
        <v>B</v>
      </c>
      <c r="L1194" t="str">
        <f>+_xlfn.XLOOKUP(Tabell1[[#This Row],[Regnr]],Tabell3[Regnr],Tabell3[DiagnoseÅr],"")</f>
        <v>Intet påvist (2025)</v>
      </c>
    </row>
    <row r="1195" spans="1:12" x14ac:dyDescent="0.25">
      <c r="A1195" s="2">
        <v>45371</v>
      </c>
      <c r="B1195" s="3">
        <v>0</v>
      </c>
      <c r="C1195" t="s">
        <v>17173</v>
      </c>
      <c r="D1195" t="s">
        <v>17174</v>
      </c>
      <c r="E1195" t="s">
        <v>26</v>
      </c>
      <c r="F1195" t="s">
        <v>12759</v>
      </c>
      <c r="G1195" t="s">
        <v>12760</v>
      </c>
      <c r="H1195" t="s">
        <v>12517</v>
      </c>
      <c r="I1195" t="s">
        <v>12518</v>
      </c>
      <c r="J1195" t="s">
        <v>6696</v>
      </c>
      <c r="K1195" t="str">
        <f>+_xlfn.XLOOKUP(Tabell1[[#This Row],[Regnr]],Tabell13[Regnr],Tabell13[Diagnose],"")</f>
        <v>C</v>
      </c>
      <c r="L1195" t="str">
        <f>+_xlfn.XLOOKUP(Tabell1[[#This Row],[Regnr]],Tabell3[Regnr],Tabell3[DiagnoseÅr],"")</f>
        <v>Intet påvist (2025)</v>
      </c>
    </row>
    <row r="1196" spans="1:12" x14ac:dyDescent="0.25">
      <c r="A1196" s="2">
        <v>45371</v>
      </c>
      <c r="B1196" s="3">
        <v>0</v>
      </c>
      <c r="C1196" t="s">
        <v>17175</v>
      </c>
      <c r="D1196" t="s">
        <v>17176</v>
      </c>
      <c r="E1196" t="s">
        <v>26</v>
      </c>
      <c r="F1196" t="s">
        <v>12759</v>
      </c>
      <c r="G1196" t="s">
        <v>12760</v>
      </c>
      <c r="H1196" t="s">
        <v>12517</v>
      </c>
      <c r="I1196" t="s">
        <v>12518</v>
      </c>
      <c r="J1196" t="s">
        <v>6696</v>
      </c>
      <c r="K1196" t="str">
        <f>+_xlfn.XLOOKUP(Tabell1[[#This Row],[Regnr]],Tabell13[Regnr],Tabell13[Diagnose],"")</f>
        <v>C</v>
      </c>
      <c r="L1196" t="str">
        <f>+_xlfn.XLOOKUP(Tabell1[[#This Row],[Regnr]],Tabell3[Regnr],Tabell3[DiagnoseÅr],"")</f>
        <v>PPM iris (2025)</v>
      </c>
    </row>
    <row r="1197" spans="1:12" x14ac:dyDescent="0.25">
      <c r="A1197" s="2">
        <v>45371</v>
      </c>
      <c r="B1197" s="3">
        <v>0</v>
      </c>
      <c r="C1197" t="s">
        <v>17177</v>
      </c>
      <c r="D1197" t="s">
        <v>17178</v>
      </c>
      <c r="E1197" t="s">
        <v>26</v>
      </c>
      <c r="F1197" t="s">
        <v>12759</v>
      </c>
      <c r="G1197" t="s">
        <v>12760</v>
      </c>
      <c r="H1197" t="s">
        <v>12517</v>
      </c>
      <c r="I1197" t="s">
        <v>12518</v>
      </c>
      <c r="J1197" t="s">
        <v>6696</v>
      </c>
      <c r="K1197" t="str">
        <f>+_xlfn.XLOOKUP(Tabell1[[#This Row],[Regnr]],Tabell13[Regnr],Tabell13[Diagnose],"")</f>
        <v>D</v>
      </c>
      <c r="L1197" t="str">
        <f>+_xlfn.XLOOKUP(Tabell1[[#This Row],[Regnr]],Tabell3[Regnr],Tabell3[DiagnoseÅr],"")</f>
        <v>Intet påvist (2025)</v>
      </c>
    </row>
    <row r="1198" spans="1:12" x14ac:dyDescent="0.25">
      <c r="A1198" s="2">
        <v>45369</v>
      </c>
      <c r="B1198" s="3">
        <v>0.390625</v>
      </c>
      <c r="C1198" t="s">
        <v>17161</v>
      </c>
      <c r="D1198" t="s">
        <v>17162</v>
      </c>
      <c r="E1198" t="s">
        <v>26</v>
      </c>
      <c r="F1198" t="s">
        <v>9182</v>
      </c>
      <c r="G1198" t="s">
        <v>9183</v>
      </c>
      <c r="H1198" t="s">
        <v>11261</v>
      </c>
      <c r="I1198" t="s">
        <v>11262</v>
      </c>
      <c r="J1198" t="s">
        <v>11258</v>
      </c>
      <c r="K1198" t="str">
        <f>+_xlfn.XLOOKUP(Tabell1[[#This Row],[Regnr]],Tabell13[Regnr],Tabell13[Diagnose],"")</f>
        <v/>
      </c>
      <c r="L1198" t="str">
        <f>+_xlfn.XLOOKUP(Tabell1[[#This Row],[Regnr]],Tabell3[Regnr],Tabell3[DiagnoseÅr],"")</f>
        <v/>
      </c>
    </row>
    <row r="1199" spans="1:12" x14ac:dyDescent="0.25">
      <c r="A1199" s="2">
        <v>45369</v>
      </c>
      <c r="B1199" s="3">
        <v>0.390625</v>
      </c>
      <c r="C1199" t="s">
        <v>17163</v>
      </c>
      <c r="D1199" t="s">
        <v>17164</v>
      </c>
      <c r="E1199" t="s">
        <v>10</v>
      </c>
      <c r="F1199" t="s">
        <v>9182</v>
      </c>
      <c r="G1199" t="s">
        <v>9183</v>
      </c>
      <c r="H1199" t="s">
        <v>11261</v>
      </c>
      <c r="I1199" t="s">
        <v>11262</v>
      </c>
      <c r="J1199" t="s">
        <v>11258</v>
      </c>
      <c r="K1199" t="str">
        <f>+_xlfn.XLOOKUP(Tabell1[[#This Row],[Regnr]],Tabell13[Regnr],Tabell13[Diagnose],"")</f>
        <v/>
      </c>
      <c r="L1199" t="str">
        <f>+_xlfn.XLOOKUP(Tabell1[[#This Row],[Regnr]],Tabell3[Regnr],Tabell3[DiagnoseÅr],"")</f>
        <v/>
      </c>
    </row>
    <row r="1200" spans="1:12" x14ac:dyDescent="0.25">
      <c r="A1200" s="2">
        <v>45369</v>
      </c>
      <c r="B1200" s="3">
        <v>0.390625</v>
      </c>
      <c r="C1200" t="s">
        <v>17165</v>
      </c>
      <c r="D1200" t="s">
        <v>17166</v>
      </c>
      <c r="E1200" t="s">
        <v>26</v>
      </c>
      <c r="F1200" t="s">
        <v>9182</v>
      </c>
      <c r="G1200" t="s">
        <v>9183</v>
      </c>
      <c r="H1200" t="s">
        <v>11261</v>
      </c>
      <c r="I1200" t="s">
        <v>11262</v>
      </c>
      <c r="J1200" t="s">
        <v>11258</v>
      </c>
      <c r="K1200" t="str">
        <f>+_xlfn.XLOOKUP(Tabell1[[#This Row],[Regnr]],Tabell13[Regnr],Tabell13[Diagnose],"")</f>
        <v/>
      </c>
      <c r="L1200" t="str">
        <f>+_xlfn.XLOOKUP(Tabell1[[#This Row],[Regnr]],Tabell3[Regnr],Tabell3[DiagnoseÅr],"")</f>
        <v/>
      </c>
    </row>
    <row r="1201" spans="1:12" x14ac:dyDescent="0.25">
      <c r="A1201" s="2">
        <v>45369</v>
      </c>
      <c r="B1201" s="3">
        <v>0.390625</v>
      </c>
      <c r="C1201" t="s">
        <v>17167</v>
      </c>
      <c r="D1201" t="s">
        <v>17168</v>
      </c>
      <c r="E1201" t="s">
        <v>10</v>
      </c>
      <c r="F1201" t="s">
        <v>9182</v>
      </c>
      <c r="G1201" t="s">
        <v>9183</v>
      </c>
      <c r="H1201" t="s">
        <v>11261</v>
      </c>
      <c r="I1201" t="s">
        <v>11262</v>
      </c>
      <c r="J1201" t="s">
        <v>11258</v>
      </c>
      <c r="K1201" t="str">
        <f>+_xlfn.XLOOKUP(Tabell1[[#This Row],[Regnr]],Tabell13[Regnr],Tabell13[Diagnose],"")</f>
        <v/>
      </c>
      <c r="L1201" t="str">
        <f>+_xlfn.XLOOKUP(Tabell1[[#This Row],[Regnr]],Tabell3[Regnr],Tabell3[DiagnoseÅr],"")</f>
        <v/>
      </c>
    </row>
    <row r="1202" spans="1:12" x14ac:dyDescent="0.25">
      <c r="A1202" s="2">
        <v>45369</v>
      </c>
      <c r="B1202" s="3">
        <v>0.390625</v>
      </c>
      <c r="C1202" t="s">
        <v>17169</v>
      </c>
      <c r="D1202" t="s">
        <v>17170</v>
      </c>
      <c r="E1202" t="s">
        <v>26</v>
      </c>
      <c r="F1202" t="s">
        <v>9182</v>
      </c>
      <c r="G1202" t="s">
        <v>9183</v>
      </c>
      <c r="H1202" t="s">
        <v>11261</v>
      </c>
      <c r="I1202" t="s">
        <v>11262</v>
      </c>
      <c r="J1202" t="s">
        <v>11258</v>
      </c>
      <c r="K1202" t="str">
        <f>+_xlfn.XLOOKUP(Tabell1[[#This Row],[Regnr]],Tabell13[Regnr],Tabell13[Diagnose],"")</f>
        <v/>
      </c>
      <c r="L1202" t="str">
        <f>+_xlfn.XLOOKUP(Tabell1[[#This Row],[Regnr]],Tabell3[Regnr],Tabell3[DiagnoseÅr],"")</f>
        <v/>
      </c>
    </row>
    <row r="1203" spans="1:12" x14ac:dyDescent="0.25">
      <c r="A1203" s="2">
        <v>45368</v>
      </c>
      <c r="C1203" t="s">
        <v>17144</v>
      </c>
      <c r="D1203" t="s">
        <v>17145</v>
      </c>
      <c r="E1203" t="s">
        <v>10</v>
      </c>
      <c r="F1203" t="s">
        <v>17146</v>
      </c>
      <c r="G1203" t="s">
        <v>17147</v>
      </c>
      <c r="H1203" t="s">
        <v>17148</v>
      </c>
      <c r="I1203" t="s">
        <v>17149</v>
      </c>
      <c r="J1203" t="s">
        <v>17150</v>
      </c>
      <c r="K1203" t="str">
        <f>+_xlfn.XLOOKUP(Tabell1[[#This Row],[Regnr]],Tabell13[Regnr],Tabell13[Diagnose],"")</f>
        <v/>
      </c>
      <c r="L1203" t="str">
        <f>+_xlfn.XLOOKUP(Tabell1[[#This Row],[Regnr]],Tabell3[Regnr],Tabell3[DiagnoseÅr],"")</f>
        <v/>
      </c>
    </row>
    <row r="1204" spans="1:12" x14ac:dyDescent="0.25">
      <c r="A1204" s="2">
        <v>45368</v>
      </c>
      <c r="B1204" s="3">
        <v>0</v>
      </c>
      <c r="C1204" t="s">
        <v>17151</v>
      </c>
      <c r="D1204" t="s">
        <v>17152</v>
      </c>
      <c r="E1204" t="s">
        <v>10</v>
      </c>
      <c r="F1204" t="s">
        <v>12306</v>
      </c>
      <c r="G1204" t="s">
        <v>12307</v>
      </c>
      <c r="H1204" t="s">
        <v>13579</v>
      </c>
      <c r="I1204" t="s">
        <v>13580</v>
      </c>
      <c r="J1204" t="s">
        <v>5175</v>
      </c>
      <c r="K1204" t="str">
        <f>+_xlfn.XLOOKUP(Tabell1[[#This Row],[Regnr]],Tabell13[Regnr],Tabell13[Diagnose],"")</f>
        <v>A</v>
      </c>
      <c r="L1204" t="str">
        <f>+_xlfn.XLOOKUP(Tabell1[[#This Row],[Regnr]],Tabell3[Regnr],Tabell3[DiagnoseÅr],"")</f>
        <v/>
      </c>
    </row>
    <row r="1205" spans="1:12" x14ac:dyDescent="0.25">
      <c r="A1205" s="2">
        <v>45368</v>
      </c>
      <c r="B1205" s="3">
        <v>0</v>
      </c>
      <c r="C1205" t="s">
        <v>17153</v>
      </c>
      <c r="D1205" t="s">
        <v>17154</v>
      </c>
      <c r="E1205" t="s">
        <v>26</v>
      </c>
      <c r="F1205" t="s">
        <v>12306</v>
      </c>
      <c r="G1205" t="s">
        <v>12307</v>
      </c>
      <c r="H1205" t="s">
        <v>13579</v>
      </c>
      <c r="I1205" t="s">
        <v>13580</v>
      </c>
      <c r="J1205" t="s">
        <v>5175</v>
      </c>
      <c r="K1205" t="str">
        <f>+_xlfn.XLOOKUP(Tabell1[[#This Row],[Regnr]],Tabell13[Regnr],Tabell13[Diagnose],"")</f>
        <v>A</v>
      </c>
      <c r="L1205" t="str">
        <f>+_xlfn.XLOOKUP(Tabell1[[#This Row],[Regnr]],Tabell3[Regnr],Tabell3[DiagnoseÅr],"")</f>
        <v/>
      </c>
    </row>
    <row r="1206" spans="1:12" x14ac:dyDescent="0.25">
      <c r="A1206" s="2">
        <v>45368</v>
      </c>
      <c r="B1206" s="3">
        <v>0</v>
      </c>
      <c r="C1206" t="s">
        <v>17155</v>
      </c>
      <c r="D1206" t="s">
        <v>17156</v>
      </c>
      <c r="E1206" t="s">
        <v>26</v>
      </c>
      <c r="F1206" t="s">
        <v>12306</v>
      </c>
      <c r="G1206" t="s">
        <v>12307</v>
      </c>
      <c r="H1206" t="s">
        <v>13579</v>
      </c>
      <c r="I1206" t="s">
        <v>13580</v>
      </c>
      <c r="J1206" t="s">
        <v>5175</v>
      </c>
      <c r="K1206" t="str">
        <f>+_xlfn.XLOOKUP(Tabell1[[#This Row],[Regnr]],Tabell13[Regnr],Tabell13[Diagnose],"")</f>
        <v>A</v>
      </c>
      <c r="L1206" t="str">
        <f>+_xlfn.XLOOKUP(Tabell1[[#This Row],[Regnr]],Tabell3[Regnr],Tabell3[DiagnoseÅr],"")</f>
        <v/>
      </c>
    </row>
    <row r="1207" spans="1:12" x14ac:dyDescent="0.25">
      <c r="A1207" s="2">
        <v>45368</v>
      </c>
      <c r="B1207" s="3">
        <v>0</v>
      </c>
      <c r="C1207" t="s">
        <v>17157</v>
      </c>
      <c r="D1207" t="s">
        <v>17158</v>
      </c>
      <c r="E1207" t="s">
        <v>10</v>
      </c>
      <c r="F1207" t="s">
        <v>12306</v>
      </c>
      <c r="G1207" t="s">
        <v>12307</v>
      </c>
      <c r="H1207" t="s">
        <v>13579</v>
      </c>
      <c r="I1207" t="s">
        <v>13580</v>
      </c>
      <c r="J1207" t="s">
        <v>5175</v>
      </c>
      <c r="K1207" t="str">
        <f>+_xlfn.XLOOKUP(Tabell1[[#This Row],[Regnr]],Tabell13[Regnr],Tabell13[Diagnose],"")</f>
        <v>B</v>
      </c>
      <c r="L1207" t="str">
        <f>+_xlfn.XLOOKUP(Tabell1[[#This Row],[Regnr]],Tabell3[Regnr],Tabell3[DiagnoseÅr],"")</f>
        <v/>
      </c>
    </row>
    <row r="1208" spans="1:12" x14ac:dyDescent="0.25">
      <c r="A1208" s="2">
        <v>45368</v>
      </c>
      <c r="B1208" s="3">
        <v>0</v>
      </c>
      <c r="C1208" t="s">
        <v>17159</v>
      </c>
      <c r="D1208" t="s">
        <v>17160</v>
      </c>
      <c r="E1208" t="s">
        <v>10</v>
      </c>
      <c r="F1208" t="s">
        <v>12306</v>
      </c>
      <c r="G1208" t="s">
        <v>12307</v>
      </c>
      <c r="H1208" t="s">
        <v>13579</v>
      </c>
      <c r="I1208" t="s">
        <v>13580</v>
      </c>
      <c r="J1208" t="s">
        <v>5175</v>
      </c>
      <c r="K1208" t="str">
        <f>+_xlfn.XLOOKUP(Tabell1[[#This Row],[Regnr]],Tabell13[Regnr],Tabell13[Diagnose],"")</f>
        <v/>
      </c>
      <c r="L1208" t="str">
        <f>+_xlfn.XLOOKUP(Tabell1[[#This Row],[Regnr]],Tabell3[Regnr],Tabell3[DiagnoseÅr],"")</f>
        <v/>
      </c>
    </row>
    <row r="1209" spans="1:12" x14ac:dyDescent="0.25">
      <c r="A1209" s="2">
        <v>45365</v>
      </c>
      <c r="B1209" s="3">
        <v>0</v>
      </c>
      <c r="C1209" t="s">
        <v>17130</v>
      </c>
      <c r="D1209" t="s">
        <v>12649</v>
      </c>
      <c r="E1209" t="s">
        <v>10</v>
      </c>
      <c r="F1209" t="s">
        <v>13357</v>
      </c>
      <c r="G1209" t="s">
        <v>13358</v>
      </c>
      <c r="H1209" t="s">
        <v>13437</v>
      </c>
      <c r="I1209" t="s">
        <v>13438</v>
      </c>
      <c r="J1209" t="s">
        <v>17131</v>
      </c>
      <c r="K1209" t="str">
        <f>+_xlfn.XLOOKUP(Tabell1[[#This Row],[Regnr]],Tabell13[Regnr],Tabell13[Diagnose],"")</f>
        <v/>
      </c>
      <c r="L1209" t="str">
        <f>+_xlfn.XLOOKUP(Tabell1[[#This Row],[Regnr]],Tabell3[Regnr],Tabell3[DiagnoseÅr],"")</f>
        <v/>
      </c>
    </row>
    <row r="1210" spans="1:12" x14ac:dyDescent="0.25">
      <c r="A1210" s="2">
        <v>45365</v>
      </c>
      <c r="B1210" s="3">
        <v>0</v>
      </c>
      <c r="C1210" t="s">
        <v>17132</v>
      </c>
      <c r="D1210" t="s">
        <v>7705</v>
      </c>
      <c r="E1210" t="s">
        <v>10</v>
      </c>
      <c r="F1210" t="s">
        <v>13357</v>
      </c>
      <c r="G1210" t="s">
        <v>13358</v>
      </c>
      <c r="H1210" t="s">
        <v>13437</v>
      </c>
      <c r="I1210" t="s">
        <v>13438</v>
      </c>
      <c r="J1210" t="s">
        <v>17131</v>
      </c>
      <c r="K1210" t="str">
        <f>+_xlfn.XLOOKUP(Tabell1[[#This Row],[Regnr]],Tabell13[Regnr],Tabell13[Diagnose],"")</f>
        <v/>
      </c>
      <c r="L1210" t="str">
        <f>+_xlfn.XLOOKUP(Tabell1[[#This Row],[Regnr]],Tabell3[Regnr],Tabell3[DiagnoseÅr],"")</f>
        <v/>
      </c>
    </row>
    <row r="1211" spans="1:12" x14ac:dyDescent="0.25">
      <c r="A1211" s="2">
        <v>45365</v>
      </c>
      <c r="B1211" s="3">
        <v>0</v>
      </c>
      <c r="C1211" t="s">
        <v>17133</v>
      </c>
      <c r="D1211" t="s">
        <v>17134</v>
      </c>
      <c r="E1211" t="s">
        <v>10</v>
      </c>
      <c r="F1211" t="s">
        <v>13357</v>
      </c>
      <c r="G1211" t="s">
        <v>13358</v>
      </c>
      <c r="H1211" t="s">
        <v>13437</v>
      </c>
      <c r="I1211" t="s">
        <v>13438</v>
      </c>
      <c r="J1211" t="s">
        <v>17131</v>
      </c>
      <c r="K1211" t="str">
        <f>+_xlfn.XLOOKUP(Tabell1[[#This Row],[Regnr]],Tabell13[Regnr],Tabell13[Diagnose],"")</f>
        <v/>
      </c>
      <c r="L1211" t="str">
        <f>+_xlfn.XLOOKUP(Tabell1[[#This Row],[Regnr]],Tabell3[Regnr],Tabell3[DiagnoseÅr],"")</f>
        <v/>
      </c>
    </row>
    <row r="1212" spans="1:12" x14ac:dyDescent="0.25">
      <c r="A1212" s="2">
        <v>45365</v>
      </c>
      <c r="B1212" s="3">
        <v>0</v>
      </c>
      <c r="C1212" t="s">
        <v>17135</v>
      </c>
      <c r="D1212" t="s">
        <v>142</v>
      </c>
      <c r="E1212" t="s">
        <v>10</v>
      </c>
      <c r="F1212" t="s">
        <v>13357</v>
      </c>
      <c r="G1212" t="s">
        <v>13358</v>
      </c>
      <c r="H1212" t="s">
        <v>13437</v>
      </c>
      <c r="I1212" t="s">
        <v>13438</v>
      </c>
      <c r="J1212" t="s">
        <v>17131</v>
      </c>
      <c r="K1212" t="str">
        <f>+_xlfn.XLOOKUP(Tabell1[[#This Row],[Regnr]],Tabell13[Regnr],Tabell13[Diagnose],"")</f>
        <v/>
      </c>
      <c r="L1212" t="str">
        <f>+_xlfn.XLOOKUP(Tabell1[[#This Row],[Regnr]],Tabell3[Regnr],Tabell3[DiagnoseÅr],"")</f>
        <v/>
      </c>
    </row>
    <row r="1213" spans="1:12" x14ac:dyDescent="0.25">
      <c r="A1213" s="2">
        <v>45365</v>
      </c>
      <c r="B1213" s="3">
        <v>0</v>
      </c>
      <c r="C1213" t="s">
        <v>17136</v>
      </c>
      <c r="D1213" t="s">
        <v>17137</v>
      </c>
      <c r="E1213" t="s">
        <v>10</v>
      </c>
      <c r="F1213" t="s">
        <v>13357</v>
      </c>
      <c r="G1213" t="s">
        <v>13358</v>
      </c>
      <c r="H1213" t="s">
        <v>13437</v>
      </c>
      <c r="I1213" t="s">
        <v>13438</v>
      </c>
      <c r="J1213" t="s">
        <v>17131</v>
      </c>
      <c r="K1213" t="str">
        <f>+_xlfn.XLOOKUP(Tabell1[[#This Row],[Regnr]],Tabell13[Regnr],Tabell13[Diagnose],"")</f>
        <v/>
      </c>
      <c r="L1213" t="str">
        <f>+_xlfn.XLOOKUP(Tabell1[[#This Row],[Regnr]],Tabell3[Regnr],Tabell3[DiagnoseÅr],"")</f>
        <v/>
      </c>
    </row>
    <row r="1214" spans="1:12" x14ac:dyDescent="0.25">
      <c r="A1214" s="2">
        <v>45365</v>
      </c>
      <c r="B1214" s="3">
        <v>0</v>
      </c>
      <c r="C1214" t="s">
        <v>17138</v>
      </c>
      <c r="D1214" t="s">
        <v>17139</v>
      </c>
      <c r="E1214" t="s">
        <v>26</v>
      </c>
      <c r="F1214" t="s">
        <v>13630</v>
      </c>
      <c r="G1214" t="s">
        <v>13631</v>
      </c>
      <c r="H1214" t="s">
        <v>13677</v>
      </c>
      <c r="I1214" t="s">
        <v>13678</v>
      </c>
      <c r="J1214" t="s">
        <v>4100</v>
      </c>
      <c r="K1214" t="str">
        <f>+_xlfn.XLOOKUP(Tabell1[[#This Row],[Regnr]],Tabell13[Regnr],Tabell13[Diagnose],"")</f>
        <v/>
      </c>
      <c r="L1214" t="str">
        <f>+_xlfn.XLOOKUP(Tabell1[[#This Row],[Regnr]],Tabell3[Regnr],Tabell3[DiagnoseÅr],"")</f>
        <v/>
      </c>
    </row>
    <row r="1215" spans="1:12" x14ac:dyDescent="0.25">
      <c r="A1215" s="2">
        <v>45365</v>
      </c>
      <c r="B1215" s="3">
        <v>0</v>
      </c>
      <c r="C1215" t="s">
        <v>17140</v>
      </c>
      <c r="D1215" t="s">
        <v>17141</v>
      </c>
      <c r="E1215" t="s">
        <v>10</v>
      </c>
      <c r="F1215" t="s">
        <v>13630</v>
      </c>
      <c r="G1215" t="s">
        <v>13631</v>
      </c>
      <c r="H1215" t="s">
        <v>13677</v>
      </c>
      <c r="I1215" t="s">
        <v>13678</v>
      </c>
      <c r="J1215" t="s">
        <v>4100</v>
      </c>
      <c r="K1215" t="str">
        <f>+_xlfn.XLOOKUP(Tabell1[[#This Row],[Regnr]],Tabell13[Regnr],Tabell13[Diagnose],"")</f>
        <v>B</v>
      </c>
      <c r="L1215" t="str">
        <f>+_xlfn.XLOOKUP(Tabell1[[#This Row],[Regnr]],Tabell3[Regnr],Tabell3[DiagnoseÅr],"")</f>
        <v>Intet påvist (2026)</v>
      </c>
    </row>
    <row r="1216" spans="1:12" x14ac:dyDescent="0.25">
      <c r="A1216" s="2">
        <v>45365</v>
      </c>
      <c r="B1216" s="3">
        <v>0</v>
      </c>
      <c r="C1216" t="s">
        <v>17142</v>
      </c>
      <c r="D1216" t="s">
        <v>17143</v>
      </c>
      <c r="E1216" t="s">
        <v>10</v>
      </c>
      <c r="F1216" t="s">
        <v>13630</v>
      </c>
      <c r="G1216" t="s">
        <v>13631</v>
      </c>
      <c r="H1216" t="s">
        <v>13677</v>
      </c>
      <c r="I1216" t="s">
        <v>13678</v>
      </c>
      <c r="J1216" t="s">
        <v>4100</v>
      </c>
      <c r="K1216" t="str">
        <f>+_xlfn.XLOOKUP(Tabell1[[#This Row],[Regnr]],Tabell13[Regnr],Tabell13[Diagnose],"")</f>
        <v/>
      </c>
      <c r="L1216" t="str">
        <f>+_xlfn.XLOOKUP(Tabell1[[#This Row],[Regnr]],Tabell3[Regnr],Tabell3[DiagnoseÅr],"")</f>
        <v/>
      </c>
    </row>
    <row r="1217" spans="1:12" x14ac:dyDescent="0.25">
      <c r="A1217" s="2">
        <v>45361</v>
      </c>
      <c r="B1217" s="3">
        <v>0</v>
      </c>
      <c r="C1217" t="s">
        <v>17117</v>
      </c>
      <c r="D1217" t="s">
        <v>17118</v>
      </c>
      <c r="E1217" t="s">
        <v>26</v>
      </c>
      <c r="F1217" t="s">
        <v>15395</v>
      </c>
      <c r="G1217" t="s">
        <v>15396</v>
      </c>
      <c r="H1217" t="s">
        <v>13968</v>
      </c>
      <c r="I1217" t="s">
        <v>13969</v>
      </c>
      <c r="J1217" t="s">
        <v>17119</v>
      </c>
      <c r="K1217" t="str">
        <f>+_xlfn.XLOOKUP(Tabell1[[#This Row],[Regnr]],Tabell13[Regnr],Tabell13[Diagnose],"")</f>
        <v/>
      </c>
      <c r="L1217" t="str">
        <f>+_xlfn.XLOOKUP(Tabell1[[#This Row],[Regnr]],Tabell3[Regnr],Tabell3[DiagnoseÅr],"")</f>
        <v/>
      </c>
    </row>
    <row r="1218" spans="1:12" x14ac:dyDescent="0.25">
      <c r="A1218" s="2">
        <v>45361</v>
      </c>
      <c r="B1218" s="3">
        <v>0</v>
      </c>
      <c r="C1218" t="s">
        <v>17120</v>
      </c>
      <c r="D1218" t="s">
        <v>17121</v>
      </c>
      <c r="E1218" t="s">
        <v>26</v>
      </c>
      <c r="F1218" t="s">
        <v>15395</v>
      </c>
      <c r="G1218" t="s">
        <v>15396</v>
      </c>
      <c r="H1218" t="s">
        <v>13968</v>
      </c>
      <c r="I1218" t="s">
        <v>13969</v>
      </c>
      <c r="J1218" t="s">
        <v>17119</v>
      </c>
      <c r="K1218" t="str">
        <f>+_xlfn.XLOOKUP(Tabell1[[#This Row],[Regnr]],Tabell13[Regnr],Tabell13[Diagnose],"")</f>
        <v>B</v>
      </c>
      <c r="L1218" t="str">
        <f>+_xlfn.XLOOKUP(Tabell1[[#This Row],[Regnr]],Tabell3[Regnr],Tabell3[DiagnoseÅr],"")</f>
        <v/>
      </c>
    </row>
    <row r="1219" spans="1:12" x14ac:dyDescent="0.25">
      <c r="A1219" s="2">
        <v>45361</v>
      </c>
      <c r="B1219" s="3">
        <v>0</v>
      </c>
      <c r="C1219" t="s">
        <v>17122</v>
      </c>
      <c r="D1219" t="s">
        <v>17123</v>
      </c>
      <c r="E1219" t="s">
        <v>26</v>
      </c>
      <c r="F1219" t="s">
        <v>15395</v>
      </c>
      <c r="G1219" t="s">
        <v>15396</v>
      </c>
      <c r="H1219" t="s">
        <v>13968</v>
      </c>
      <c r="I1219" t="s">
        <v>13969</v>
      </c>
      <c r="J1219" t="s">
        <v>17119</v>
      </c>
      <c r="K1219" t="str">
        <f>+_xlfn.XLOOKUP(Tabell1[[#This Row],[Regnr]],Tabell13[Regnr],Tabell13[Diagnose],"")</f>
        <v/>
      </c>
      <c r="L1219" t="str">
        <f>+_xlfn.XLOOKUP(Tabell1[[#This Row],[Regnr]],Tabell3[Regnr],Tabell3[DiagnoseÅr],"")</f>
        <v/>
      </c>
    </row>
    <row r="1220" spans="1:12" x14ac:dyDescent="0.25">
      <c r="A1220" s="2">
        <v>45361</v>
      </c>
      <c r="B1220" s="3">
        <v>0</v>
      </c>
      <c r="C1220" t="s">
        <v>17124</v>
      </c>
      <c r="D1220" t="s">
        <v>17125</v>
      </c>
      <c r="E1220" t="s">
        <v>26</v>
      </c>
      <c r="F1220" t="s">
        <v>15395</v>
      </c>
      <c r="G1220" t="s">
        <v>15396</v>
      </c>
      <c r="H1220" t="s">
        <v>13968</v>
      </c>
      <c r="I1220" t="s">
        <v>13969</v>
      </c>
      <c r="J1220" t="s">
        <v>17119</v>
      </c>
      <c r="K1220" t="str">
        <f>+_xlfn.XLOOKUP(Tabell1[[#This Row],[Regnr]],Tabell13[Regnr],Tabell13[Diagnose],"")</f>
        <v>A</v>
      </c>
      <c r="L1220" t="str">
        <f>+_xlfn.XLOOKUP(Tabell1[[#This Row],[Regnr]],Tabell3[Regnr],Tabell3[DiagnoseÅr],"")</f>
        <v>Distichiasis/Ektopiske Cillier (2025)</v>
      </c>
    </row>
    <row r="1221" spans="1:12" x14ac:dyDescent="0.25">
      <c r="A1221" s="2">
        <v>45361</v>
      </c>
      <c r="C1221" t="s">
        <v>17126</v>
      </c>
      <c r="D1221" t="s">
        <v>17127</v>
      </c>
      <c r="E1221" t="s">
        <v>26</v>
      </c>
      <c r="F1221" t="s">
        <v>13630</v>
      </c>
      <c r="G1221" t="s">
        <v>13631</v>
      </c>
      <c r="H1221" t="s">
        <v>17128</v>
      </c>
      <c r="I1221" t="s">
        <v>17129</v>
      </c>
      <c r="J1221" t="s">
        <v>15993</v>
      </c>
      <c r="K1221" t="str">
        <f>+_xlfn.XLOOKUP(Tabell1[[#This Row],[Regnr]],Tabell13[Regnr],Tabell13[Diagnose],"")</f>
        <v>D</v>
      </c>
      <c r="L1221" t="str">
        <f>+_xlfn.XLOOKUP(Tabell1[[#This Row],[Regnr]],Tabell3[Regnr],Tabell3[DiagnoseÅr],"")</f>
        <v>Intet påvist (2025)</v>
      </c>
    </row>
    <row r="1222" spans="1:12" x14ac:dyDescent="0.25">
      <c r="A1222" s="2">
        <v>45360</v>
      </c>
      <c r="B1222" s="3">
        <v>0</v>
      </c>
      <c r="C1222" t="s">
        <v>17106</v>
      </c>
      <c r="D1222" t="s">
        <v>2457</v>
      </c>
      <c r="E1222" t="s">
        <v>26</v>
      </c>
      <c r="F1222" t="s">
        <v>13196</v>
      </c>
      <c r="G1222" t="s">
        <v>13197</v>
      </c>
      <c r="H1222" t="s">
        <v>8478</v>
      </c>
      <c r="I1222" t="s">
        <v>3041</v>
      </c>
      <c r="J1222" t="s">
        <v>17107</v>
      </c>
      <c r="K1222" t="str">
        <f>+_xlfn.XLOOKUP(Tabell1[[#This Row],[Regnr]],Tabell13[Regnr],Tabell13[Diagnose],"")</f>
        <v/>
      </c>
      <c r="L1222" t="str">
        <f>+_xlfn.XLOOKUP(Tabell1[[#This Row],[Regnr]],Tabell3[Regnr],Tabell3[DiagnoseÅr],"")</f>
        <v/>
      </c>
    </row>
    <row r="1223" spans="1:12" x14ac:dyDescent="0.25">
      <c r="A1223" s="2">
        <v>45360</v>
      </c>
      <c r="B1223" s="3">
        <v>0</v>
      </c>
      <c r="C1223" t="s">
        <v>17108</v>
      </c>
      <c r="D1223" t="s">
        <v>17109</v>
      </c>
      <c r="E1223" t="s">
        <v>26</v>
      </c>
      <c r="F1223" t="s">
        <v>13196</v>
      </c>
      <c r="G1223" t="s">
        <v>13197</v>
      </c>
      <c r="H1223" t="s">
        <v>8478</v>
      </c>
      <c r="I1223" t="s">
        <v>3041</v>
      </c>
      <c r="J1223" t="s">
        <v>17107</v>
      </c>
      <c r="K1223" t="str">
        <f>+_xlfn.XLOOKUP(Tabell1[[#This Row],[Regnr]],Tabell13[Regnr],Tabell13[Diagnose],"")</f>
        <v/>
      </c>
      <c r="L1223" t="str">
        <f>+_xlfn.XLOOKUP(Tabell1[[#This Row],[Regnr]],Tabell3[Regnr],Tabell3[DiagnoseÅr],"")</f>
        <v/>
      </c>
    </row>
    <row r="1224" spans="1:12" x14ac:dyDescent="0.25">
      <c r="A1224" s="2">
        <v>45360</v>
      </c>
      <c r="B1224" s="3">
        <v>0</v>
      </c>
      <c r="C1224" t="s">
        <v>17110</v>
      </c>
      <c r="D1224" t="s">
        <v>17111</v>
      </c>
      <c r="E1224" t="s">
        <v>26</v>
      </c>
      <c r="F1224" t="s">
        <v>13196</v>
      </c>
      <c r="G1224" t="s">
        <v>13197</v>
      </c>
      <c r="H1224" t="s">
        <v>8478</v>
      </c>
      <c r="I1224" t="s">
        <v>3041</v>
      </c>
      <c r="J1224" t="s">
        <v>17107</v>
      </c>
      <c r="K1224" t="str">
        <f>+_xlfn.XLOOKUP(Tabell1[[#This Row],[Regnr]],Tabell13[Regnr],Tabell13[Diagnose],"")</f>
        <v/>
      </c>
      <c r="L1224" t="str">
        <f>+_xlfn.XLOOKUP(Tabell1[[#This Row],[Regnr]],Tabell3[Regnr],Tabell3[DiagnoseÅr],"")</f>
        <v/>
      </c>
    </row>
    <row r="1225" spans="1:12" x14ac:dyDescent="0.25">
      <c r="A1225" s="2">
        <v>45360</v>
      </c>
      <c r="B1225" s="3">
        <v>0</v>
      </c>
      <c r="C1225" t="s">
        <v>17112</v>
      </c>
      <c r="D1225" t="s">
        <v>1916</v>
      </c>
      <c r="E1225" t="s">
        <v>26</v>
      </c>
      <c r="F1225" t="s">
        <v>13196</v>
      </c>
      <c r="G1225" t="s">
        <v>13197</v>
      </c>
      <c r="H1225" t="s">
        <v>8478</v>
      </c>
      <c r="I1225" t="s">
        <v>3041</v>
      </c>
      <c r="J1225" t="s">
        <v>17107</v>
      </c>
      <c r="K1225" t="str">
        <f>+_xlfn.XLOOKUP(Tabell1[[#This Row],[Regnr]],Tabell13[Regnr],Tabell13[Diagnose],"")</f>
        <v/>
      </c>
      <c r="L1225" t="str">
        <f>+_xlfn.XLOOKUP(Tabell1[[#This Row],[Regnr]],Tabell3[Regnr],Tabell3[DiagnoseÅr],"")</f>
        <v/>
      </c>
    </row>
    <row r="1226" spans="1:12" x14ac:dyDescent="0.25">
      <c r="A1226" s="2">
        <v>45360</v>
      </c>
      <c r="B1226" s="3">
        <v>0</v>
      </c>
      <c r="C1226" t="s">
        <v>17113</v>
      </c>
      <c r="D1226" t="s">
        <v>194</v>
      </c>
      <c r="E1226" t="s">
        <v>26</v>
      </c>
      <c r="F1226" t="s">
        <v>13196</v>
      </c>
      <c r="G1226" t="s">
        <v>13197</v>
      </c>
      <c r="H1226" t="s">
        <v>8478</v>
      </c>
      <c r="I1226" t="s">
        <v>3041</v>
      </c>
      <c r="J1226" t="s">
        <v>17107</v>
      </c>
      <c r="K1226" t="str">
        <f>+_xlfn.XLOOKUP(Tabell1[[#This Row],[Regnr]],Tabell13[Regnr],Tabell13[Diagnose],"")</f>
        <v/>
      </c>
      <c r="L1226" t="str">
        <f>+_xlfn.XLOOKUP(Tabell1[[#This Row],[Regnr]],Tabell3[Regnr],Tabell3[DiagnoseÅr],"")</f>
        <v/>
      </c>
    </row>
    <row r="1227" spans="1:12" x14ac:dyDescent="0.25">
      <c r="A1227" s="2">
        <v>45360</v>
      </c>
      <c r="B1227" s="3">
        <v>0</v>
      </c>
      <c r="C1227" t="s">
        <v>17114</v>
      </c>
      <c r="D1227" t="s">
        <v>7308</v>
      </c>
      <c r="E1227" t="s">
        <v>10</v>
      </c>
      <c r="F1227" t="s">
        <v>13196</v>
      </c>
      <c r="G1227" t="s">
        <v>13197</v>
      </c>
      <c r="H1227" t="s">
        <v>8478</v>
      </c>
      <c r="I1227" t="s">
        <v>3041</v>
      </c>
      <c r="J1227" t="s">
        <v>17107</v>
      </c>
      <c r="K1227" t="str">
        <f>+_xlfn.XLOOKUP(Tabell1[[#This Row],[Regnr]],Tabell13[Regnr],Tabell13[Diagnose],"")</f>
        <v/>
      </c>
      <c r="L1227" t="str">
        <f>+_xlfn.XLOOKUP(Tabell1[[#This Row],[Regnr]],Tabell3[Regnr],Tabell3[DiagnoseÅr],"")</f>
        <v/>
      </c>
    </row>
    <row r="1228" spans="1:12" x14ac:dyDescent="0.25">
      <c r="A1228" s="2">
        <v>45360</v>
      </c>
      <c r="B1228" s="3">
        <v>0</v>
      </c>
      <c r="C1228" t="s">
        <v>17115</v>
      </c>
      <c r="D1228" t="s">
        <v>17116</v>
      </c>
      <c r="E1228" t="s">
        <v>26</v>
      </c>
      <c r="F1228" t="s">
        <v>13196</v>
      </c>
      <c r="G1228" t="s">
        <v>13197</v>
      </c>
      <c r="H1228" t="s">
        <v>8478</v>
      </c>
      <c r="I1228" t="s">
        <v>3041</v>
      </c>
      <c r="J1228" t="s">
        <v>17107</v>
      </c>
      <c r="K1228" t="str">
        <f>+_xlfn.XLOOKUP(Tabell1[[#This Row],[Regnr]],Tabell13[Regnr],Tabell13[Diagnose],"")</f>
        <v/>
      </c>
      <c r="L1228" t="str">
        <f>+_xlfn.XLOOKUP(Tabell1[[#This Row],[Regnr]],Tabell3[Regnr],Tabell3[DiagnoseÅr],"")</f>
        <v/>
      </c>
    </row>
    <row r="1229" spans="1:12" x14ac:dyDescent="0.25">
      <c r="A1229" s="2">
        <v>45359</v>
      </c>
      <c r="B1229" s="3">
        <v>4.74853515625</v>
      </c>
      <c r="C1229" t="s">
        <v>17097</v>
      </c>
      <c r="D1229" t="s">
        <v>17098</v>
      </c>
      <c r="E1229" t="s">
        <v>26</v>
      </c>
      <c r="F1229" t="s">
        <v>10313</v>
      </c>
      <c r="G1229" t="s">
        <v>10314</v>
      </c>
      <c r="H1229" t="s">
        <v>10822</v>
      </c>
      <c r="I1229" t="s">
        <v>10823</v>
      </c>
      <c r="J1229" t="s">
        <v>14924</v>
      </c>
      <c r="K1229" t="str">
        <f>+_xlfn.XLOOKUP(Tabell1[[#This Row],[Regnr]],Tabell13[Regnr],Tabell13[Diagnose],"")</f>
        <v/>
      </c>
      <c r="L1229" t="str">
        <f>+_xlfn.XLOOKUP(Tabell1[[#This Row],[Regnr]],Tabell3[Regnr],Tabell3[DiagnoseÅr],"")</f>
        <v/>
      </c>
    </row>
    <row r="1230" spans="1:12" x14ac:dyDescent="0.25">
      <c r="A1230" s="2">
        <v>45359</v>
      </c>
      <c r="B1230" s="3">
        <v>4.74853515625</v>
      </c>
      <c r="C1230" t="s">
        <v>17099</v>
      </c>
      <c r="D1230" t="s">
        <v>17100</v>
      </c>
      <c r="E1230" t="s">
        <v>26</v>
      </c>
      <c r="F1230" t="s">
        <v>10313</v>
      </c>
      <c r="G1230" t="s">
        <v>10314</v>
      </c>
      <c r="H1230" t="s">
        <v>10822</v>
      </c>
      <c r="I1230" t="s">
        <v>10823</v>
      </c>
      <c r="J1230" t="s">
        <v>14924</v>
      </c>
      <c r="K1230" t="str">
        <f>+_xlfn.XLOOKUP(Tabell1[[#This Row],[Regnr]],Tabell13[Regnr],Tabell13[Diagnose],"")</f>
        <v/>
      </c>
      <c r="L1230" t="str">
        <f>+_xlfn.XLOOKUP(Tabell1[[#This Row],[Regnr]],Tabell3[Regnr],Tabell3[DiagnoseÅr],"")</f>
        <v xml:space="preserve"> (2025)</v>
      </c>
    </row>
    <row r="1231" spans="1:12" x14ac:dyDescent="0.25">
      <c r="A1231" s="2">
        <v>45359</v>
      </c>
      <c r="B1231" s="3">
        <v>4.74853515625</v>
      </c>
      <c r="C1231" t="s">
        <v>17101</v>
      </c>
      <c r="D1231" t="s">
        <v>11993</v>
      </c>
      <c r="E1231" t="s">
        <v>26</v>
      </c>
      <c r="F1231" t="s">
        <v>10313</v>
      </c>
      <c r="G1231" t="s">
        <v>10314</v>
      </c>
      <c r="H1231" t="s">
        <v>10822</v>
      </c>
      <c r="I1231" t="s">
        <v>10823</v>
      </c>
      <c r="J1231" t="s">
        <v>14924</v>
      </c>
      <c r="K1231" t="str">
        <f>+_xlfn.XLOOKUP(Tabell1[[#This Row],[Regnr]],Tabell13[Regnr],Tabell13[Diagnose],"")</f>
        <v/>
      </c>
      <c r="L1231" t="str">
        <f>+_xlfn.XLOOKUP(Tabell1[[#This Row],[Regnr]],Tabell3[Regnr],Tabell3[DiagnoseÅr],"")</f>
        <v/>
      </c>
    </row>
    <row r="1232" spans="1:12" x14ac:dyDescent="0.25">
      <c r="A1232" s="2">
        <v>45359</v>
      </c>
      <c r="B1232" s="3">
        <v>4.74853515625</v>
      </c>
      <c r="C1232" t="s">
        <v>17102</v>
      </c>
      <c r="D1232" t="s">
        <v>17103</v>
      </c>
      <c r="E1232" t="s">
        <v>26</v>
      </c>
      <c r="F1232" t="s">
        <v>10313</v>
      </c>
      <c r="G1232" t="s">
        <v>10314</v>
      </c>
      <c r="H1232" t="s">
        <v>10822</v>
      </c>
      <c r="I1232" t="s">
        <v>10823</v>
      </c>
      <c r="J1232" t="s">
        <v>14924</v>
      </c>
      <c r="K1232" t="str">
        <f>+_xlfn.XLOOKUP(Tabell1[[#This Row],[Regnr]],Tabell13[Regnr],Tabell13[Diagnose],"")</f>
        <v/>
      </c>
      <c r="L1232" t="str">
        <f>+_xlfn.XLOOKUP(Tabell1[[#This Row],[Regnr]],Tabell3[Regnr],Tabell3[DiagnoseÅr],"")</f>
        <v/>
      </c>
    </row>
    <row r="1233" spans="1:12" x14ac:dyDescent="0.25">
      <c r="A1233" s="2">
        <v>45359</v>
      </c>
      <c r="B1233" s="3">
        <v>4.74853515625</v>
      </c>
      <c r="C1233" t="s">
        <v>17104</v>
      </c>
      <c r="D1233" t="s">
        <v>8915</v>
      </c>
      <c r="E1233" t="s">
        <v>26</v>
      </c>
      <c r="F1233" t="s">
        <v>10313</v>
      </c>
      <c r="G1233" t="s">
        <v>10314</v>
      </c>
      <c r="H1233" t="s">
        <v>10822</v>
      </c>
      <c r="I1233" t="s">
        <v>10823</v>
      </c>
      <c r="J1233" t="s">
        <v>14924</v>
      </c>
      <c r="K1233" t="str">
        <f>+_xlfn.XLOOKUP(Tabell1[[#This Row],[Regnr]],Tabell13[Regnr],Tabell13[Diagnose],"")</f>
        <v/>
      </c>
      <c r="L1233" t="str">
        <f>+_xlfn.XLOOKUP(Tabell1[[#This Row],[Regnr]],Tabell3[Regnr],Tabell3[DiagnoseÅr],"")</f>
        <v/>
      </c>
    </row>
    <row r="1234" spans="1:12" x14ac:dyDescent="0.25">
      <c r="A1234" s="2">
        <v>45359</v>
      </c>
      <c r="B1234" s="3">
        <v>4.74853515625</v>
      </c>
      <c r="C1234" t="s">
        <v>17105</v>
      </c>
      <c r="D1234" t="s">
        <v>837</v>
      </c>
      <c r="E1234" t="s">
        <v>10</v>
      </c>
      <c r="F1234" t="s">
        <v>10313</v>
      </c>
      <c r="G1234" t="s">
        <v>10314</v>
      </c>
      <c r="H1234" t="s">
        <v>10822</v>
      </c>
      <c r="I1234" t="s">
        <v>10823</v>
      </c>
      <c r="J1234" t="s">
        <v>14924</v>
      </c>
      <c r="K1234" t="str">
        <f>+_xlfn.XLOOKUP(Tabell1[[#This Row],[Regnr]],Tabell13[Regnr],Tabell13[Diagnose],"")</f>
        <v>E</v>
      </c>
      <c r="L1234" t="str">
        <f>+_xlfn.XLOOKUP(Tabell1[[#This Row],[Regnr]],Tabell3[Regnr],Tabell3[DiagnoseÅr],"")</f>
        <v/>
      </c>
    </row>
    <row r="1235" spans="1:12" x14ac:dyDescent="0.25">
      <c r="A1235" s="2">
        <v>45356</v>
      </c>
      <c r="C1235" t="s">
        <v>17091</v>
      </c>
      <c r="D1235" t="s">
        <v>17092</v>
      </c>
      <c r="E1235" t="s">
        <v>10</v>
      </c>
      <c r="F1235" t="s">
        <v>17093</v>
      </c>
      <c r="G1235" t="s">
        <v>17094</v>
      </c>
      <c r="H1235" t="s">
        <v>17095</v>
      </c>
      <c r="I1235" t="s">
        <v>17096</v>
      </c>
      <c r="J1235" t="s">
        <v>16138</v>
      </c>
      <c r="K1235" t="str">
        <f>+_xlfn.XLOOKUP(Tabell1[[#This Row],[Regnr]],Tabell13[Regnr],Tabell13[Diagnose],"")</f>
        <v/>
      </c>
      <c r="L1235" t="str">
        <f>+_xlfn.XLOOKUP(Tabell1[[#This Row],[Regnr]],Tabell3[Regnr],Tabell3[DiagnoseÅr],"")</f>
        <v/>
      </c>
    </row>
    <row r="1236" spans="1:12" x14ac:dyDescent="0.25">
      <c r="A1236" s="2">
        <v>45351</v>
      </c>
      <c r="B1236" s="3">
        <v>0.78125</v>
      </c>
      <c r="C1236" t="s">
        <v>17076</v>
      </c>
      <c r="D1236" t="s">
        <v>17077</v>
      </c>
      <c r="E1236" t="s">
        <v>26</v>
      </c>
      <c r="F1236" t="s">
        <v>13092</v>
      </c>
      <c r="G1236" t="s">
        <v>13093</v>
      </c>
      <c r="H1236" t="s">
        <v>13367</v>
      </c>
      <c r="I1236" t="s">
        <v>13368</v>
      </c>
      <c r="J1236" t="s">
        <v>17078</v>
      </c>
      <c r="K1236" t="str">
        <f>+_xlfn.XLOOKUP(Tabell1[[#This Row],[Regnr]],Tabell13[Regnr],Tabell13[Diagnose],"")</f>
        <v>B</v>
      </c>
      <c r="L1236" t="str">
        <f>+_xlfn.XLOOKUP(Tabell1[[#This Row],[Regnr]],Tabell3[Regnr],Tabell3[DiagnoseÅr],"")</f>
        <v>Intet påvist (2026)</v>
      </c>
    </row>
    <row r="1237" spans="1:12" x14ac:dyDescent="0.25">
      <c r="A1237" s="2">
        <v>45351</v>
      </c>
      <c r="B1237" s="3">
        <v>0.78125</v>
      </c>
      <c r="C1237" t="s">
        <v>17079</v>
      </c>
      <c r="D1237" t="s">
        <v>17080</v>
      </c>
      <c r="E1237" t="s">
        <v>26</v>
      </c>
      <c r="F1237" t="s">
        <v>13092</v>
      </c>
      <c r="G1237" t="s">
        <v>13093</v>
      </c>
      <c r="H1237" t="s">
        <v>13367</v>
      </c>
      <c r="I1237" t="s">
        <v>13368</v>
      </c>
      <c r="J1237" t="s">
        <v>17078</v>
      </c>
      <c r="K1237" t="str">
        <f>+_xlfn.XLOOKUP(Tabell1[[#This Row],[Regnr]],Tabell13[Regnr],Tabell13[Diagnose],"")</f>
        <v>C</v>
      </c>
      <c r="L1237" t="str">
        <f>+_xlfn.XLOOKUP(Tabell1[[#This Row],[Regnr]],Tabell3[Regnr],Tabell3[DiagnoseÅr],"")</f>
        <v/>
      </c>
    </row>
    <row r="1238" spans="1:12" x14ac:dyDescent="0.25">
      <c r="A1238" s="2">
        <v>45351</v>
      </c>
      <c r="B1238" s="3">
        <v>0.78125</v>
      </c>
      <c r="C1238" t="s">
        <v>17081</v>
      </c>
      <c r="D1238" t="s">
        <v>17082</v>
      </c>
      <c r="E1238" t="s">
        <v>10</v>
      </c>
      <c r="F1238" t="s">
        <v>13092</v>
      </c>
      <c r="G1238" t="s">
        <v>13093</v>
      </c>
      <c r="H1238" t="s">
        <v>13367</v>
      </c>
      <c r="I1238" t="s">
        <v>13368</v>
      </c>
      <c r="J1238" t="s">
        <v>17078</v>
      </c>
      <c r="K1238" t="str">
        <f>+_xlfn.XLOOKUP(Tabell1[[#This Row],[Regnr]],Tabell13[Regnr],Tabell13[Diagnose],"")</f>
        <v>A</v>
      </c>
      <c r="L1238" t="str">
        <f>+_xlfn.XLOOKUP(Tabell1[[#This Row],[Regnr]],Tabell3[Regnr],Tabell3[DiagnoseÅr],"")</f>
        <v>Katarakt, ikke medfødt (2025)</v>
      </c>
    </row>
    <row r="1239" spans="1:12" x14ac:dyDescent="0.25">
      <c r="A1239" s="2">
        <v>45351</v>
      </c>
      <c r="B1239" s="3">
        <v>0.78125</v>
      </c>
      <c r="C1239" t="s">
        <v>17083</v>
      </c>
      <c r="D1239" t="s">
        <v>17084</v>
      </c>
      <c r="E1239" t="s">
        <v>26</v>
      </c>
      <c r="F1239" t="s">
        <v>13092</v>
      </c>
      <c r="G1239" t="s">
        <v>13093</v>
      </c>
      <c r="H1239" t="s">
        <v>13367</v>
      </c>
      <c r="I1239" t="s">
        <v>13368</v>
      </c>
      <c r="J1239" t="s">
        <v>17078</v>
      </c>
      <c r="K1239" t="str">
        <f>+_xlfn.XLOOKUP(Tabell1[[#This Row],[Regnr]],Tabell13[Regnr],Tabell13[Diagnose],"")</f>
        <v>C</v>
      </c>
      <c r="L1239" t="str">
        <f>+_xlfn.XLOOKUP(Tabell1[[#This Row],[Regnr]],Tabell3[Regnr],Tabell3[DiagnoseÅr],"")</f>
        <v>Intet påvist (2026)</v>
      </c>
    </row>
    <row r="1240" spans="1:12" x14ac:dyDescent="0.25">
      <c r="A1240" s="2">
        <v>45351</v>
      </c>
      <c r="B1240" s="3">
        <v>0.78125</v>
      </c>
      <c r="C1240" t="s">
        <v>17085</v>
      </c>
      <c r="D1240" t="s">
        <v>17086</v>
      </c>
      <c r="E1240" t="s">
        <v>10</v>
      </c>
      <c r="F1240" t="s">
        <v>13092</v>
      </c>
      <c r="G1240" t="s">
        <v>13093</v>
      </c>
      <c r="H1240" t="s">
        <v>13367</v>
      </c>
      <c r="I1240" t="s">
        <v>13368</v>
      </c>
      <c r="J1240" t="s">
        <v>17078</v>
      </c>
      <c r="K1240" t="str">
        <f>+_xlfn.XLOOKUP(Tabell1[[#This Row],[Regnr]],Tabell13[Regnr],Tabell13[Diagnose],"")</f>
        <v>B</v>
      </c>
      <c r="L1240" t="str">
        <f>+_xlfn.XLOOKUP(Tabell1[[#This Row],[Regnr]],Tabell3[Regnr],Tabell3[DiagnoseÅr],"")</f>
        <v/>
      </c>
    </row>
    <row r="1241" spans="1:12" x14ac:dyDescent="0.25">
      <c r="A1241" s="2">
        <v>45351</v>
      </c>
      <c r="B1241" s="3">
        <v>0.78125</v>
      </c>
      <c r="C1241" t="s">
        <v>17087</v>
      </c>
      <c r="D1241" t="s">
        <v>17088</v>
      </c>
      <c r="E1241" t="s">
        <v>10</v>
      </c>
      <c r="F1241" t="s">
        <v>13092</v>
      </c>
      <c r="G1241" t="s">
        <v>13093</v>
      </c>
      <c r="H1241" t="s">
        <v>13367</v>
      </c>
      <c r="I1241" t="s">
        <v>13368</v>
      </c>
      <c r="J1241" t="s">
        <v>17078</v>
      </c>
      <c r="K1241" t="str">
        <f>+_xlfn.XLOOKUP(Tabell1[[#This Row],[Regnr]],Tabell13[Regnr],Tabell13[Diagnose],"")</f>
        <v>A</v>
      </c>
      <c r="L1241" t="str">
        <f>+_xlfn.XLOOKUP(Tabell1[[#This Row],[Regnr]],Tabell3[Regnr],Tabell3[DiagnoseÅr],"")</f>
        <v>Intet påvist (2025)</v>
      </c>
    </row>
    <row r="1242" spans="1:12" x14ac:dyDescent="0.25">
      <c r="A1242" s="2">
        <v>45351</v>
      </c>
      <c r="B1242" s="3">
        <v>0.78125</v>
      </c>
      <c r="C1242" t="s">
        <v>17089</v>
      </c>
      <c r="D1242" t="s">
        <v>17090</v>
      </c>
      <c r="E1242" t="s">
        <v>10</v>
      </c>
      <c r="F1242" t="s">
        <v>13092</v>
      </c>
      <c r="G1242" t="s">
        <v>13093</v>
      </c>
      <c r="H1242" t="s">
        <v>13367</v>
      </c>
      <c r="I1242" t="s">
        <v>13368</v>
      </c>
      <c r="J1242" t="s">
        <v>17078</v>
      </c>
      <c r="K1242" t="str">
        <f>+_xlfn.XLOOKUP(Tabell1[[#This Row],[Regnr]],Tabell13[Regnr],Tabell13[Diagnose],"")</f>
        <v>A</v>
      </c>
      <c r="L1242" t="str">
        <f>+_xlfn.XLOOKUP(Tabell1[[#This Row],[Regnr]],Tabell3[Regnr],Tabell3[DiagnoseÅr],"")</f>
        <v/>
      </c>
    </row>
    <row r="1243" spans="1:12" x14ac:dyDescent="0.25">
      <c r="A1243" s="2">
        <v>45350</v>
      </c>
      <c r="B1243" s="3">
        <v>0.40435791015625</v>
      </c>
      <c r="C1243" t="s">
        <v>17064</v>
      </c>
      <c r="D1243" t="s">
        <v>17065</v>
      </c>
      <c r="E1243" t="s">
        <v>26</v>
      </c>
      <c r="F1243" t="s">
        <v>10019</v>
      </c>
      <c r="G1243" t="s">
        <v>10020</v>
      </c>
      <c r="H1243" t="s">
        <v>14165</v>
      </c>
      <c r="I1243" t="s">
        <v>14166</v>
      </c>
      <c r="J1243" t="s">
        <v>12252</v>
      </c>
      <c r="K1243" t="str">
        <f>+_xlfn.XLOOKUP(Tabell1[[#This Row],[Regnr]],Tabell13[Regnr],Tabell13[Diagnose],"")</f>
        <v>C</v>
      </c>
      <c r="L1243" t="str">
        <f>+_xlfn.XLOOKUP(Tabell1[[#This Row],[Regnr]],Tabell3[Regnr],Tabell3[DiagnoseÅr],"")</f>
        <v xml:space="preserve"> (2025)</v>
      </c>
    </row>
    <row r="1244" spans="1:12" x14ac:dyDescent="0.25">
      <c r="A1244" s="2">
        <v>45350</v>
      </c>
      <c r="B1244" s="3">
        <v>0.40435791015625</v>
      </c>
      <c r="C1244" t="s">
        <v>17066</v>
      </c>
      <c r="D1244" t="s">
        <v>17067</v>
      </c>
      <c r="E1244" t="s">
        <v>26</v>
      </c>
      <c r="F1244" t="s">
        <v>10019</v>
      </c>
      <c r="G1244" t="s">
        <v>10020</v>
      </c>
      <c r="H1244" t="s">
        <v>14165</v>
      </c>
      <c r="I1244" t="s">
        <v>14166</v>
      </c>
      <c r="J1244" t="s">
        <v>12252</v>
      </c>
      <c r="K1244" t="str">
        <f>+_xlfn.XLOOKUP(Tabell1[[#This Row],[Regnr]],Tabell13[Regnr],Tabell13[Diagnose],"")</f>
        <v>C</v>
      </c>
      <c r="L1244" t="str">
        <f>+_xlfn.XLOOKUP(Tabell1[[#This Row],[Regnr]],Tabell3[Regnr],Tabell3[DiagnoseÅr],"")</f>
        <v>Intet påvist (2025)</v>
      </c>
    </row>
    <row r="1245" spans="1:12" x14ac:dyDescent="0.25">
      <c r="A1245" s="2">
        <v>45350</v>
      </c>
      <c r="B1245" s="3">
        <v>0.40435791015625</v>
      </c>
      <c r="C1245" t="s">
        <v>17068</v>
      </c>
      <c r="D1245" t="s">
        <v>17069</v>
      </c>
      <c r="E1245" t="s">
        <v>10</v>
      </c>
      <c r="F1245" t="s">
        <v>10019</v>
      </c>
      <c r="G1245" t="s">
        <v>10020</v>
      </c>
      <c r="H1245" t="s">
        <v>14165</v>
      </c>
      <c r="I1245" t="s">
        <v>14166</v>
      </c>
      <c r="J1245" t="s">
        <v>12252</v>
      </c>
      <c r="K1245" t="str">
        <f>+_xlfn.XLOOKUP(Tabell1[[#This Row],[Regnr]],Tabell13[Regnr],Tabell13[Diagnose],"")</f>
        <v>A</v>
      </c>
      <c r="L1245" t="str">
        <f>+_xlfn.XLOOKUP(Tabell1[[#This Row],[Regnr]],Tabell3[Regnr],Tabell3[DiagnoseÅr],"")</f>
        <v>Intet påvist (2025)</v>
      </c>
    </row>
    <row r="1246" spans="1:12" x14ac:dyDescent="0.25">
      <c r="A1246" s="2">
        <v>45350</v>
      </c>
      <c r="B1246" s="3">
        <v>0.40435791015625</v>
      </c>
      <c r="C1246" t="s">
        <v>17070</v>
      </c>
      <c r="D1246" t="s">
        <v>17071</v>
      </c>
      <c r="E1246" t="s">
        <v>10</v>
      </c>
      <c r="F1246" t="s">
        <v>10019</v>
      </c>
      <c r="G1246" t="s">
        <v>10020</v>
      </c>
      <c r="H1246" t="s">
        <v>14165</v>
      </c>
      <c r="I1246" t="s">
        <v>14166</v>
      </c>
      <c r="J1246" t="s">
        <v>12252</v>
      </c>
      <c r="K1246" t="str">
        <f>+_xlfn.XLOOKUP(Tabell1[[#This Row],[Regnr]],Tabell13[Regnr],Tabell13[Diagnose],"")</f>
        <v>A</v>
      </c>
      <c r="L1246" t="str">
        <f>+_xlfn.XLOOKUP(Tabell1[[#This Row],[Regnr]],Tabell3[Regnr],Tabell3[DiagnoseÅr],"")</f>
        <v>Intet påvist (2025)</v>
      </c>
    </row>
    <row r="1247" spans="1:12" x14ac:dyDescent="0.25">
      <c r="A1247" s="2">
        <v>45350</v>
      </c>
      <c r="B1247" s="3">
        <v>0.40435791015625</v>
      </c>
      <c r="C1247" t="s">
        <v>17072</v>
      </c>
      <c r="D1247" t="s">
        <v>17073</v>
      </c>
      <c r="E1247" t="s">
        <v>10</v>
      </c>
      <c r="F1247" t="s">
        <v>10019</v>
      </c>
      <c r="G1247" t="s">
        <v>10020</v>
      </c>
      <c r="H1247" t="s">
        <v>14165</v>
      </c>
      <c r="I1247" t="s">
        <v>14166</v>
      </c>
      <c r="J1247" t="s">
        <v>12252</v>
      </c>
      <c r="K1247" t="str">
        <f>+_xlfn.XLOOKUP(Tabell1[[#This Row],[Regnr]],Tabell13[Regnr],Tabell13[Diagnose],"")</f>
        <v>C</v>
      </c>
      <c r="L1247" t="str">
        <f>+_xlfn.XLOOKUP(Tabell1[[#This Row],[Regnr]],Tabell3[Regnr],Tabell3[DiagnoseÅr],"")</f>
        <v>Intet påvist (2025)</v>
      </c>
    </row>
    <row r="1248" spans="1:12" x14ac:dyDescent="0.25">
      <c r="A1248" s="2">
        <v>45350</v>
      </c>
      <c r="B1248" s="3">
        <v>0.40435791015625</v>
      </c>
      <c r="C1248" t="s">
        <v>17074</v>
      </c>
      <c r="D1248" t="s">
        <v>17075</v>
      </c>
      <c r="E1248" t="s">
        <v>10</v>
      </c>
      <c r="F1248" t="s">
        <v>10019</v>
      </c>
      <c r="G1248" t="s">
        <v>10020</v>
      </c>
      <c r="H1248" t="s">
        <v>14165</v>
      </c>
      <c r="I1248" t="s">
        <v>14166</v>
      </c>
      <c r="J1248" t="s">
        <v>12252</v>
      </c>
      <c r="K1248" t="str">
        <f>+_xlfn.XLOOKUP(Tabell1[[#This Row],[Regnr]],Tabell13[Regnr],Tabell13[Diagnose],"")</f>
        <v/>
      </c>
      <c r="L1248" t="str">
        <f>+_xlfn.XLOOKUP(Tabell1[[#This Row],[Regnr]],Tabell3[Regnr],Tabell3[DiagnoseÅr],"")</f>
        <v/>
      </c>
    </row>
    <row r="1249" spans="1:12" x14ac:dyDescent="0.25">
      <c r="A1249" s="2">
        <v>45349</v>
      </c>
      <c r="B1249" s="3">
        <v>0</v>
      </c>
      <c r="C1249" t="s">
        <v>17050</v>
      </c>
      <c r="D1249" t="s">
        <v>17051</v>
      </c>
      <c r="E1249" t="s">
        <v>26</v>
      </c>
      <c r="F1249" t="s">
        <v>9211</v>
      </c>
      <c r="G1249" t="s">
        <v>9212</v>
      </c>
      <c r="H1249" t="s">
        <v>10736</v>
      </c>
      <c r="I1249" t="s">
        <v>10737</v>
      </c>
      <c r="J1249" t="s">
        <v>4683</v>
      </c>
      <c r="K1249" t="str">
        <f>+_xlfn.XLOOKUP(Tabell1[[#This Row],[Regnr]],Tabell13[Regnr],Tabell13[Diagnose],"")</f>
        <v/>
      </c>
      <c r="L1249" t="str">
        <f>+_xlfn.XLOOKUP(Tabell1[[#This Row],[Regnr]],Tabell3[Regnr],Tabell3[DiagnoseÅr],"")</f>
        <v/>
      </c>
    </row>
    <row r="1250" spans="1:12" x14ac:dyDescent="0.25">
      <c r="A1250" s="2">
        <v>45349</v>
      </c>
      <c r="B1250" s="3">
        <v>0</v>
      </c>
      <c r="C1250" t="s">
        <v>17052</v>
      </c>
      <c r="D1250" t="s">
        <v>17053</v>
      </c>
      <c r="E1250" t="s">
        <v>26</v>
      </c>
      <c r="F1250" t="s">
        <v>9211</v>
      </c>
      <c r="G1250" t="s">
        <v>9212</v>
      </c>
      <c r="H1250" t="s">
        <v>10736</v>
      </c>
      <c r="I1250" t="s">
        <v>10737</v>
      </c>
      <c r="J1250" t="s">
        <v>4683</v>
      </c>
      <c r="K1250" t="str">
        <f>+_xlfn.XLOOKUP(Tabell1[[#This Row],[Regnr]],Tabell13[Regnr],Tabell13[Diagnose],"")</f>
        <v/>
      </c>
      <c r="L1250" t="str">
        <f>+_xlfn.XLOOKUP(Tabell1[[#This Row],[Regnr]],Tabell3[Regnr],Tabell3[DiagnoseÅr],"")</f>
        <v/>
      </c>
    </row>
    <row r="1251" spans="1:12" x14ac:dyDescent="0.25">
      <c r="A1251" s="2">
        <v>45349</v>
      </c>
      <c r="B1251" s="3">
        <v>0</v>
      </c>
      <c r="C1251" t="s">
        <v>17054</v>
      </c>
      <c r="D1251" t="s">
        <v>17055</v>
      </c>
      <c r="E1251" t="s">
        <v>26</v>
      </c>
      <c r="F1251" t="s">
        <v>9211</v>
      </c>
      <c r="G1251" t="s">
        <v>9212</v>
      </c>
      <c r="H1251" t="s">
        <v>10736</v>
      </c>
      <c r="I1251" t="s">
        <v>10737</v>
      </c>
      <c r="J1251" t="s">
        <v>4683</v>
      </c>
      <c r="K1251" t="str">
        <f>+_xlfn.XLOOKUP(Tabell1[[#This Row],[Regnr]],Tabell13[Regnr],Tabell13[Diagnose],"")</f>
        <v/>
      </c>
      <c r="L1251" t="str">
        <f>+_xlfn.XLOOKUP(Tabell1[[#This Row],[Regnr]],Tabell3[Regnr],Tabell3[DiagnoseÅr],"")</f>
        <v/>
      </c>
    </row>
    <row r="1252" spans="1:12" x14ac:dyDescent="0.25">
      <c r="A1252" s="2">
        <v>45349</v>
      </c>
      <c r="B1252" s="3">
        <v>0</v>
      </c>
      <c r="C1252" t="s">
        <v>17056</v>
      </c>
      <c r="D1252" t="s">
        <v>17057</v>
      </c>
      <c r="E1252" t="s">
        <v>26</v>
      </c>
      <c r="F1252" t="s">
        <v>9211</v>
      </c>
      <c r="G1252" t="s">
        <v>9212</v>
      </c>
      <c r="H1252" t="s">
        <v>10736</v>
      </c>
      <c r="I1252" t="s">
        <v>10737</v>
      </c>
      <c r="J1252" t="s">
        <v>4683</v>
      </c>
      <c r="K1252" t="str">
        <f>+_xlfn.XLOOKUP(Tabell1[[#This Row],[Regnr]],Tabell13[Regnr],Tabell13[Diagnose],"")</f>
        <v/>
      </c>
      <c r="L1252" t="str">
        <f>+_xlfn.XLOOKUP(Tabell1[[#This Row],[Regnr]],Tabell3[Regnr],Tabell3[DiagnoseÅr],"")</f>
        <v/>
      </c>
    </row>
    <row r="1253" spans="1:12" x14ac:dyDescent="0.25">
      <c r="A1253" s="2">
        <v>45349</v>
      </c>
      <c r="B1253" s="3">
        <v>0</v>
      </c>
      <c r="C1253" t="s">
        <v>17058</v>
      </c>
      <c r="D1253" t="s">
        <v>17059</v>
      </c>
      <c r="E1253" t="s">
        <v>26</v>
      </c>
      <c r="F1253" t="s">
        <v>9211</v>
      </c>
      <c r="G1253" t="s">
        <v>9212</v>
      </c>
      <c r="H1253" t="s">
        <v>10736</v>
      </c>
      <c r="I1253" t="s">
        <v>10737</v>
      </c>
      <c r="J1253" t="s">
        <v>4683</v>
      </c>
      <c r="K1253" t="str">
        <f>+_xlfn.XLOOKUP(Tabell1[[#This Row],[Regnr]],Tabell13[Regnr],Tabell13[Diagnose],"")</f>
        <v/>
      </c>
      <c r="L1253" t="str">
        <f>+_xlfn.XLOOKUP(Tabell1[[#This Row],[Regnr]],Tabell3[Regnr],Tabell3[DiagnoseÅr],"")</f>
        <v/>
      </c>
    </row>
    <row r="1254" spans="1:12" x14ac:dyDescent="0.25">
      <c r="A1254" s="2">
        <v>45349</v>
      </c>
      <c r="B1254" s="3">
        <v>0</v>
      </c>
      <c r="C1254" t="s">
        <v>17060</v>
      </c>
      <c r="D1254" t="s">
        <v>17061</v>
      </c>
      <c r="E1254" t="s">
        <v>10</v>
      </c>
      <c r="F1254" t="s">
        <v>9211</v>
      </c>
      <c r="G1254" t="s">
        <v>9212</v>
      </c>
      <c r="H1254" t="s">
        <v>10736</v>
      </c>
      <c r="I1254" t="s">
        <v>10737</v>
      </c>
      <c r="J1254" t="s">
        <v>4683</v>
      </c>
      <c r="K1254" t="str">
        <f>+_xlfn.XLOOKUP(Tabell1[[#This Row],[Regnr]],Tabell13[Regnr],Tabell13[Diagnose],"")</f>
        <v/>
      </c>
      <c r="L1254" t="str">
        <f>+_xlfn.XLOOKUP(Tabell1[[#This Row],[Regnr]],Tabell3[Regnr],Tabell3[DiagnoseÅr],"")</f>
        <v/>
      </c>
    </row>
    <row r="1255" spans="1:12" x14ac:dyDescent="0.25">
      <c r="A1255" s="2">
        <v>45349</v>
      </c>
      <c r="B1255" s="3">
        <v>0</v>
      </c>
      <c r="C1255" t="s">
        <v>17062</v>
      </c>
      <c r="D1255" t="s">
        <v>17063</v>
      </c>
      <c r="E1255" t="s">
        <v>10</v>
      </c>
      <c r="F1255" t="s">
        <v>9211</v>
      </c>
      <c r="G1255" t="s">
        <v>9212</v>
      </c>
      <c r="H1255" t="s">
        <v>10736</v>
      </c>
      <c r="I1255" t="s">
        <v>10737</v>
      </c>
      <c r="J1255" t="s">
        <v>4683</v>
      </c>
      <c r="K1255" t="str">
        <f>+_xlfn.XLOOKUP(Tabell1[[#This Row],[Regnr]],Tabell13[Regnr],Tabell13[Diagnose],"")</f>
        <v/>
      </c>
      <c r="L1255" t="str">
        <f>+_xlfn.XLOOKUP(Tabell1[[#This Row],[Regnr]],Tabell3[Regnr],Tabell3[DiagnoseÅr],"")</f>
        <v/>
      </c>
    </row>
    <row r="1256" spans="1:12" x14ac:dyDescent="0.25">
      <c r="A1256" s="2">
        <v>45343</v>
      </c>
      <c r="B1256" s="3">
        <v>0.390625</v>
      </c>
      <c r="C1256" t="s">
        <v>17048</v>
      </c>
      <c r="D1256" t="s">
        <v>17049</v>
      </c>
      <c r="E1256" t="s">
        <v>26</v>
      </c>
      <c r="F1256" t="s">
        <v>14935</v>
      </c>
      <c r="G1256" t="s">
        <v>14936</v>
      </c>
      <c r="H1256" t="s">
        <v>12445</v>
      </c>
      <c r="I1256" t="s">
        <v>12446</v>
      </c>
      <c r="J1256" t="s">
        <v>4310</v>
      </c>
      <c r="K1256" t="str">
        <f>+_xlfn.XLOOKUP(Tabell1[[#This Row],[Regnr]],Tabell13[Regnr],Tabell13[Diagnose],"")</f>
        <v>B</v>
      </c>
      <c r="L1256" t="str">
        <f>+_xlfn.XLOOKUP(Tabell1[[#This Row],[Regnr]],Tabell3[Regnr],Tabell3[DiagnoseÅr],"")</f>
        <v>Retinal Dysplasi (2025)</v>
      </c>
    </row>
    <row r="1257" spans="1:12" x14ac:dyDescent="0.25">
      <c r="A1257" s="2">
        <v>45340</v>
      </c>
      <c r="B1257" s="3">
        <v>0.592803955078125</v>
      </c>
      <c r="C1257" t="s">
        <v>17034</v>
      </c>
      <c r="D1257" t="s">
        <v>17035</v>
      </c>
      <c r="E1257" t="s">
        <v>26</v>
      </c>
      <c r="F1257" t="s">
        <v>13713</v>
      </c>
      <c r="G1257" t="s">
        <v>13714</v>
      </c>
      <c r="H1257" t="s">
        <v>11337</v>
      </c>
      <c r="I1257" t="s">
        <v>11338</v>
      </c>
      <c r="J1257" t="s">
        <v>11144</v>
      </c>
      <c r="K1257" t="str">
        <f>+_xlfn.XLOOKUP(Tabell1[[#This Row],[Regnr]],Tabell13[Regnr],Tabell13[Diagnose],"")</f>
        <v>B</v>
      </c>
      <c r="L1257" t="str">
        <f>+_xlfn.XLOOKUP(Tabell1[[#This Row],[Regnr]],Tabell3[Regnr],Tabell3[DiagnoseÅr],"")</f>
        <v>Annet medfødt (2026)</v>
      </c>
    </row>
    <row r="1258" spans="1:12" x14ac:dyDescent="0.25">
      <c r="A1258" s="2">
        <v>45340</v>
      </c>
      <c r="B1258" s="3">
        <v>0.592803955078125</v>
      </c>
      <c r="C1258" t="s">
        <v>17036</v>
      </c>
      <c r="D1258" t="s">
        <v>17037</v>
      </c>
      <c r="E1258" t="s">
        <v>10</v>
      </c>
      <c r="F1258" t="s">
        <v>13713</v>
      </c>
      <c r="G1258" t="s">
        <v>13714</v>
      </c>
      <c r="H1258" t="s">
        <v>11337</v>
      </c>
      <c r="I1258" t="s">
        <v>11338</v>
      </c>
      <c r="J1258" t="s">
        <v>11144</v>
      </c>
      <c r="K1258" t="str">
        <f>+_xlfn.XLOOKUP(Tabell1[[#This Row],[Regnr]],Tabell13[Regnr],Tabell13[Diagnose],"")</f>
        <v/>
      </c>
      <c r="L1258" t="str">
        <f>+_xlfn.XLOOKUP(Tabell1[[#This Row],[Regnr]],Tabell3[Regnr],Tabell3[DiagnoseÅr],"")</f>
        <v/>
      </c>
    </row>
    <row r="1259" spans="1:12" x14ac:dyDescent="0.25">
      <c r="A1259" s="2">
        <v>45340</v>
      </c>
      <c r="B1259" s="3">
        <v>0.592803955078125</v>
      </c>
      <c r="C1259" t="s">
        <v>17038</v>
      </c>
      <c r="D1259" t="s">
        <v>17039</v>
      </c>
      <c r="E1259" t="s">
        <v>10</v>
      </c>
      <c r="F1259" t="s">
        <v>13713</v>
      </c>
      <c r="G1259" t="s">
        <v>13714</v>
      </c>
      <c r="H1259" t="s">
        <v>11337</v>
      </c>
      <c r="I1259" t="s">
        <v>11338</v>
      </c>
      <c r="J1259" t="s">
        <v>11144</v>
      </c>
      <c r="K1259" t="str">
        <f>+_xlfn.XLOOKUP(Tabell1[[#This Row],[Regnr]],Tabell13[Regnr],Tabell13[Diagnose],"")</f>
        <v/>
      </c>
      <c r="L1259" t="str">
        <f>+_xlfn.XLOOKUP(Tabell1[[#This Row],[Regnr]],Tabell3[Regnr],Tabell3[DiagnoseÅr],"")</f>
        <v/>
      </c>
    </row>
    <row r="1260" spans="1:12" x14ac:dyDescent="0.25">
      <c r="A1260" s="2">
        <v>45340</v>
      </c>
      <c r="B1260" s="3">
        <v>0.592803955078125</v>
      </c>
      <c r="C1260" t="s">
        <v>17040</v>
      </c>
      <c r="D1260" t="s">
        <v>17041</v>
      </c>
      <c r="E1260" t="s">
        <v>10</v>
      </c>
      <c r="F1260" t="s">
        <v>13713</v>
      </c>
      <c r="G1260" t="s">
        <v>13714</v>
      </c>
      <c r="H1260" t="s">
        <v>11337</v>
      </c>
      <c r="I1260" t="s">
        <v>11338</v>
      </c>
      <c r="J1260" t="s">
        <v>11144</v>
      </c>
      <c r="K1260" t="str">
        <f>+_xlfn.XLOOKUP(Tabell1[[#This Row],[Regnr]],Tabell13[Regnr],Tabell13[Diagnose],"")</f>
        <v/>
      </c>
      <c r="L1260" t="str">
        <f>+_xlfn.XLOOKUP(Tabell1[[#This Row],[Regnr]],Tabell3[Regnr],Tabell3[DiagnoseÅr],"")</f>
        <v/>
      </c>
    </row>
    <row r="1261" spans="1:12" x14ac:dyDescent="0.25">
      <c r="A1261" s="2">
        <v>45340</v>
      </c>
      <c r="B1261" s="3">
        <v>0.592803955078125</v>
      </c>
      <c r="C1261" t="s">
        <v>17042</v>
      </c>
      <c r="D1261" t="s">
        <v>17043</v>
      </c>
      <c r="E1261" t="s">
        <v>10</v>
      </c>
      <c r="F1261" t="s">
        <v>13713</v>
      </c>
      <c r="G1261" t="s">
        <v>13714</v>
      </c>
      <c r="H1261" t="s">
        <v>11337</v>
      </c>
      <c r="I1261" t="s">
        <v>11338</v>
      </c>
      <c r="J1261" t="s">
        <v>11144</v>
      </c>
      <c r="K1261" t="str">
        <f>+_xlfn.XLOOKUP(Tabell1[[#This Row],[Regnr]],Tabell13[Regnr],Tabell13[Diagnose],"")</f>
        <v>B</v>
      </c>
      <c r="L1261" t="str">
        <f>+_xlfn.XLOOKUP(Tabell1[[#This Row],[Regnr]],Tabell3[Regnr],Tabell3[DiagnoseÅr],"")</f>
        <v>Intet påvist (2025)</v>
      </c>
    </row>
    <row r="1262" spans="1:12" x14ac:dyDescent="0.25">
      <c r="A1262" s="2">
        <v>45340</v>
      </c>
      <c r="B1262" s="3">
        <v>0.592803955078125</v>
      </c>
      <c r="C1262" t="s">
        <v>17044</v>
      </c>
      <c r="D1262" t="s">
        <v>17045</v>
      </c>
      <c r="E1262" t="s">
        <v>26</v>
      </c>
      <c r="F1262" t="s">
        <v>13713</v>
      </c>
      <c r="G1262" t="s">
        <v>13714</v>
      </c>
      <c r="H1262" t="s">
        <v>11337</v>
      </c>
      <c r="I1262" t="s">
        <v>11338</v>
      </c>
      <c r="J1262" t="s">
        <v>11144</v>
      </c>
      <c r="K1262" t="str">
        <f>+_xlfn.XLOOKUP(Tabell1[[#This Row],[Regnr]],Tabell13[Regnr],Tabell13[Diagnose],"")</f>
        <v>C</v>
      </c>
      <c r="L1262" t="str">
        <f>+_xlfn.XLOOKUP(Tabell1[[#This Row],[Regnr]],Tabell3[Regnr],Tabell3[DiagnoseÅr],"")</f>
        <v/>
      </c>
    </row>
    <row r="1263" spans="1:12" x14ac:dyDescent="0.25">
      <c r="A1263" s="2">
        <v>45340</v>
      </c>
      <c r="B1263" s="3">
        <v>0.592803955078125</v>
      </c>
      <c r="C1263" t="s">
        <v>17046</v>
      </c>
      <c r="D1263" t="s">
        <v>17047</v>
      </c>
      <c r="E1263" t="s">
        <v>26</v>
      </c>
      <c r="F1263" t="s">
        <v>13713</v>
      </c>
      <c r="G1263" t="s">
        <v>13714</v>
      </c>
      <c r="H1263" t="s">
        <v>11337</v>
      </c>
      <c r="I1263" t="s">
        <v>11338</v>
      </c>
      <c r="J1263" t="s">
        <v>11144</v>
      </c>
      <c r="K1263" t="str">
        <f>+_xlfn.XLOOKUP(Tabell1[[#This Row],[Regnr]],Tabell13[Regnr],Tabell13[Diagnose],"")</f>
        <v>B</v>
      </c>
      <c r="L1263" t="str">
        <f>+_xlfn.XLOOKUP(Tabell1[[#This Row],[Regnr]],Tabell3[Regnr],Tabell3[DiagnoseÅr],"")</f>
        <v/>
      </c>
    </row>
    <row r="1264" spans="1:12" x14ac:dyDescent="0.25">
      <c r="A1264" s="2">
        <v>45337</v>
      </c>
      <c r="C1264" t="s">
        <v>17029</v>
      </c>
      <c r="D1264" t="s">
        <v>17030</v>
      </c>
      <c r="E1264" t="s">
        <v>10</v>
      </c>
      <c r="F1264" t="s">
        <v>13761</v>
      </c>
      <c r="G1264" t="s">
        <v>13762</v>
      </c>
      <c r="H1264" t="s">
        <v>17031</v>
      </c>
      <c r="I1264" t="s">
        <v>17032</v>
      </c>
      <c r="J1264" t="s">
        <v>17033</v>
      </c>
      <c r="K1264" t="str">
        <f>+_xlfn.XLOOKUP(Tabell1[[#This Row],[Regnr]],Tabell13[Regnr],Tabell13[Diagnose],"")</f>
        <v>B</v>
      </c>
      <c r="L1264" t="str">
        <f>+_xlfn.XLOOKUP(Tabell1[[#This Row],[Regnr]],Tabell3[Regnr],Tabell3[DiagnoseÅr],"")</f>
        <v>Intet påvist (2025)</v>
      </c>
    </row>
    <row r="1265" spans="1:12" x14ac:dyDescent="0.25">
      <c r="A1265" s="2">
        <v>45332</v>
      </c>
      <c r="B1265" s="3">
        <v>2.374267578125</v>
      </c>
      <c r="C1265" t="s">
        <v>17015</v>
      </c>
      <c r="D1265" t="s">
        <v>17016</v>
      </c>
      <c r="E1265" t="s">
        <v>26</v>
      </c>
      <c r="F1265" t="s">
        <v>8719</v>
      </c>
      <c r="G1265" t="s">
        <v>8720</v>
      </c>
      <c r="H1265" t="s">
        <v>11694</v>
      </c>
      <c r="I1265" t="s">
        <v>11695</v>
      </c>
      <c r="J1265" t="s">
        <v>10496</v>
      </c>
      <c r="K1265" t="str">
        <f>+_xlfn.XLOOKUP(Tabell1[[#This Row],[Regnr]],Tabell13[Regnr],Tabell13[Diagnose],"")</f>
        <v>B</v>
      </c>
      <c r="L1265" t="str">
        <f>+_xlfn.XLOOKUP(Tabell1[[#This Row],[Regnr]],Tabell3[Regnr],Tabell3[DiagnoseÅr],"")</f>
        <v/>
      </c>
    </row>
    <row r="1266" spans="1:12" x14ac:dyDescent="0.25">
      <c r="A1266" s="2">
        <v>45332</v>
      </c>
      <c r="B1266" s="3">
        <v>2.374267578125</v>
      </c>
      <c r="C1266" t="s">
        <v>17017</v>
      </c>
      <c r="D1266" t="s">
        <v>17018</v>
      </c>
      <c r="E1266" t="s">
        <v>10</v>
      </c>
      <c r="F1266" t="s">
        <v>8719</v>
      </c>
      <c r="G1266" t="s">
        <v>8720</v>
      </c>
      <c r="H1266" t="s">
        <v>11694</v>
      </c>
      <c r="I1266" t="s">
        <v>11695</v>
      </c>
      <c r="J1266" t="s">
        <v>10496</v>
      </c>
      <c r="K1266" t="str">
        <f>+_xlfn.XLOOKUP(Tabell1[[#This Row],[Regnr]],Tabell13[Regnr],Tabell13[Diagnose],"")</f>
        <v>A</v>
      </c>
      <c r="L1266" t="str">
        <f>+_xlfn.XLOOKUP(Tabell1[[#This Row],[Regnr]],Tabell3[Regnr],Tabell3[DiagnoseÅr],"")</f>
        <v>Intet påvist (2025)</v>
      </c>
    </row>
    <row r="1267" spans="1:12" x14ac:dyDescent="0.25">
      <c r="A1267" s="2">
        <v>45332</v>
      </c>
      <c r="B1267" s="3">
        <v>2.374267578125</v>
      </c>
      <c r="C1267" t="s">
        <v>17019</v>
      </c>
      <c r="D1267" t="s">
        <v>17020</v>
      </c>
      <c r="E1267" t="s">
        <v>10</v>
      </c>
      <c r="F1267" t="s">
        <v>8719</v>
      </c>
      <c r="G1267" t="s">
        <v>8720</v>
      </c>
      <c r="H1267" t="s">
        <v>11694</v>
      </c>
      <c r="I1267" t="s">
        <v>11695</v>
      </c>
      <c r="J1267" t="s">
        <v>10496</v>
      </c>
      <c r="K1267" t="str">
        <f>+_xlfn.XLOOKUP(Tabell1[[#This Row],[Regnr]],Tabell13[Regnr],Tabell13[Diagnose],"")</f>
        <v>C</v>
      </c>
      <c r="L1267" t="str">
        <f>+_xlfn.XLOOKUP(Tabell1[[#This Row],[Regnr]],Tabell3[Regnr],Tabell3[DiagnoseÅr],"")</f>
        <v>Intet påvist (2025)</v>
      </c>
    </row>
    <row r="1268" spans="1:12" x14ac:dyDescent="0.25">
      <c r="A1268" s="2">
        <v>45332</v>
      </c>
      <c r="B1268" s="3">
        <v>2.374267578125</v>
      </c>
      <c r="C1268" t="s">
        <v>17021</v>
      </c>
      <c r="D1268" t="s">
        <v>17022</v>
      </c>
      <c r="E1268" t="s">
        <v>10</v>
      </c>
      <c r="F1268" t="s">
        <v>8719</v>
      </c>
      <c r="G1268" t="s">
        <v>8720</v>
      </c>
      <c r="H1268" t="s">
        <v>11694</v>
      </c>
      <c r="I1268" t="s">
        <v>11695</v>
      </c>
      <c r="J1268" t="s">
        <v>10496</v>
      </c>
      <c r="K1268" t="str">
        <f>+_xlfn.XLOOKUP(Tabell1[[#This Row],[Regnr]],Tabell13[Regnr],Tabell13[Diagnose],"")</f>
        <v>C</v>
      </c>
      <c r="L1268" t="str">
        <f>+_xlfn.XLOOKUP(Tabell1[[#This Row],[Regnr]],Tabell3[Regnr],Tabell3[DiagnoseÅr],"")</f>
        <v>Intet påvist (2025)</v>
      </c>
    </row>
    <row r="1269" spans="1:12" x14ac:dyDescent="0.25">
      <c r="A1269" s="2">
        <v>45332</v>
      </c>
      <c r="B1269" s="3">
        <v>2.374267578125</v>
      </c>
      <c r="C1269" t="s">
        <v>17023</v>
      </c>
      <c r="D1269" t="s">
        <v>17024</v>
      </c>
      <c r="E1269" t="s">
        <v>10</v>
      </c>
      <c r="F1269" t="s">
        <v>8719</v>
      </c>
      <c r="G1269" t="s">
        <v>8720</v>
      </c>
      <c r="H1269" t="s">
        <v>11694</v>
      </c>
      <c r="I1269" t="s">
        <v>11695</v>
      </c>
      <c r="J1269" t="s">
        <v>10496</v>
      </c>
      <c r="K1269" t="str">
        <f>+_xlfn.XLOOKUP(Tabell1[[#This Row],[Regnr]],Tabell13[Regnr],Tabell13[Diagnose],"")</f>
        <v/>
      </c>
      <c r="L1269" t="str">
        <f>+_xlfn.XLOOKUP(Tabell1[[#This Row],[Regnr]],Tabell3[Regnr],Tabell3[DiagnoseÅr],"")</f>
        <v/>
      </c>
    </row>
    <row r="1270" spans="1:12" x14ac:dyDescent="0.25">
      <c r="A1270" s="2">
        <v>45332</v>
      </c>
      <c r="B1270" s="3">
        <v>2.374267578125</v>
      </c>
      <c r="C1270" t="s">
        <v>17025</v>
      </c>
      <c r="D1270" t="s">
        <v>17026</v>
      </c>
      <c r="E1270" t="s">
        <v>10</v>
      </c>
      <c r="F1270" t="s">
        <v>8719</v>
      </c>
      <c r="G1270" t="s">
        <v>8720</v>
      </c>
      <c r="H1270" t="s">
        <v>11694</v>
      </c>
      <c r="I1270" t="s">
        <v>11695</v>
      </c>
      <c r="J1270" t="s">
        <v>10496</v>
      </c>
      <c r="K1270" t="str">
        <f>+_xlfn.XLOOKUP(Tabell1[[#This Row],[Regnr]],Tabell13[Regnr],Tabell13[Diagnose],"")</f>
        <v/>
      </c>
      <c r="L1270" t="str">
        <f>+_xlfn.XLOOKUP(Tabell1[[#This Row],[Regnr]],Tabell3[Regnr],Tabell3[DiagnoseÅr],"")</f>
        <v/>
      </c>
    </row>
    <row r="1271" spans="1:12" x14ac:dyDescent="0.25">
      <c r="A1271" s="2">
        <v>45332</v>
      </c>
      <c r="B1271" s="3">
        <v>2.374267578125</v>
      </c>
      <c r="C1271" t="s">
        <v>17027</v>
      </c>
      <c r="D1271" t="s">
        <v>17028</v>
      </c>
      <c r="E1271" t="s">
        <v>10</v>
      </c>
      <c r="F1271" t="s">
        <v>8719</v>
      </c>
      <c r="G1271" t="s">
        <v>8720</v>
      </c>
      <c r="H1271" t="s">
        <v>11694</v>
      </c>
      <c r="I1271" t="s">
        <v>11695</v>
      </c>
      <c r="J1271" t="s">
        <v>10496</v>
      </c>
      <c r="K1271" t="str">
        <f>+_xlfn.XLOOKUP(Tabell1[[#This Row],[Regnr]],Tabell13[Regnr],Tabell13[Diagnose],"")</f>
        <v/>
      </c>
      <c r="L1271" t="str">
        <f>+_xlfn.XLOOKUP(Tabell1[[#This Row],[Regnr]],Tabell3[Regnr],Tabell3[DiagnoseÅr],"")</f>
        <v/>
      </c>
    </row>
    <row r="1272" spans="1:12" x14ac:dyDescent="0.25">
      <c r="A1272" s="2">
        <v>45331</v>
      </c>
      <c r="B1272" s="3">
        <v>0</v>
      </c>
      <c r="C1272" t="s">
        <v>17005</v>
      </c>
      <c r="D1272" t="s">
        <v>17006</v>
      </c>
      <c r="E1272" t="s">
        <v>10</v>
      </c>
      <c r="F1272" t="s">
        <v>9211</v>
      </c>
      <c r="G1272" t="s">
        <v>9212</v>
      </c>
      <c r="H1272" t="s">
        <v>13405</v>
      </c>
      <c r="I1272" t="s">
        <v>13406</v>
      </c>
      <c r="J1272" t="s">
        <v>10339</v>
      </c>
      <c r="K1272" t="str">
        <f>+_xlfn.XLOOKUP(Tabell1[[#This Row],[Regnr]],Tabell13[Regnr],Tabell13[Diagnose],"")</f>
        <v/>
      </c>
      <c r="L1272" t="str">
        <f>+_xlfn.XLOOKUP(Tabell1[[#This Row],[Regnr]],Tabell3[Regnr],Tabell3[DiagnoseÅr],"")</f>
        <v/>
      </c>
    </row>
    <row r="1273" spans="1:12" x14ac:dyDescent="0.25">
      <c r="A1273" s="2">
        <v>45331</v>
      </c>
      <c r="B1273" s="3">
        <v>0</v>
      </c>
      <c r="C1273" t="s">
        <v>17007</v>
      </c>
      <c r="D1273" t="s">
        <v>17008</v>
      </c>
      <c r="E1273" t="s">
        <v>10</v>
      </c>
      <c r="F1273" t="s">
        <v>9211</v>
      </c>
      <c r="G1273" t="s">
        <v>9212</v>
      </c>
      <c r="H1273" t="s">
        <v>13405</v>
      </c>
      <c r="I1273" t="s">
        <v>13406</v>
      </c>
      <c r="J1273" t="s">
        <v>10339</v>
      </c>
      <c r="K1273" t="str">
        <f>+_xlfn.XLOOKUP(Tabell1[[#This Row],[Regnr]],Tabell13[Regnr],Tabell13[Diagnose],"")</f>
        <v/>
      </c>
      <c r="L1273" t="str">
        <f>+_xlfn.XLOOKUP(Tabell1[[#This Row],[Regnr]],Tabell3[Regnr],Tabell3[DiagnoseÅr],"")</f>
        <v/>
      </c>
    </row>
    <row r="1274" spans="1:12" x14ac:dyDescent="0.25">
      <c r="A1274" s="2">
        <v>45331</v>
      </c>
      <c r="B1274" s="3">
        <v>0</v>
      </c>
      <c r="C1274" t="s">
        <v>17009</v>
      </c>
      <c r="D1274" t="s">
        <v>17010</v>
      </c>
      <c r="E1274" t="s">
        <v>10</v>
      </c>
      <c r="F1274" t="s">
        <v>9211</v>
      </c>
      <c r="G1274" t="s">
        <v>9212</v>
      </c>
      <c r="H1274" t="s">
        <v>13405</v>
      </c>
      <c r="I1274" t="s">
        <v>13406</v>
      </c>
      <c r="J1274" t="s">
        <v>10339</v>
      </c>
      <c r="K1274" t="str">
        <f>+_xlfn.XLOOKUP(Tabell1[[#This Row],[Regnr]],Tabell13[Regnr],Tabell13[Diagnose],"")</f>
        <v/>
      </c>
      <c r="L1274" t="str">
        <f>+_xlfn.XLOOKUP(Tabell1[[#This Row],[Regnr]],Tabell3[Regnr],Tabell3[DiagnoseÅr],"")</f>
        <v/>
      </c>
    </row>
    <row r="1275" spans="1:12" x14ac:dyDescent="0.25">
      <c r="A1275" s="2">
        <v>45331</v>
      </c>
      <c r="B1275" s="3">
        <v>0</v>
      </c>
      <c r="C1275" t="s">
        <v>17011</v>
      </c>
      <c r="D1275" t="s">
        <v>17012</v>
      </c>
      <c r="E1275" t="s">
        <v>26</v>
      </c>
      <c r="F1275" t="s">
        <v>9211</v>
      </c>
      <c r="G1275" t="s">
        <v>9212</v>
      </c>
      <c r="H1275" t="s">
        <v>13405</v>
      </c>
      <c r="I1275" t="s">
        <v>13406</v>
      </c>
      <c r="J1275" t="s">
        <v>10339</v>
      </c>
      <c r="K1275" t="str">
        <f>+_xlfn.XLOOKUP(Tabell1[[#This Row],[Regnr]],Tabell13[Regnr],Tabell13[Diagnose],"")</f>
        <v/>
      </c>
      <c r="L1275" t="str">
        <f>+_xlfn.XLOOKUP(Tabell1[[#This Row],[Regnr]],Tabell3[Regnr],Tabell3[DiagnoseÅr],"")</f>
        <v/>
      </c>
    </row>
    <row r="1276" spans="1:12" x14ac:dyDescent="0.25">
      <c r="A1276" s="2">
        <v>45331</v>
      </c>
      <c r="B1276" s="3">
        <v>0</v>
      </c>
      <c r="C1276" t="s">
        <v>17013</v>
      </c>
      <c r="D1276" t="s">
        <v>17014</v>
      </c>
      <c r="E1276" t="s">
        <v>26</v>
      </c>
      <c r="F1276" t="s">
        <v>9211</v>
      </c>
      <c r="G1276" t="s">
        <v>9212</v>
      </c>
      <c r="H1276" t="s">
        <v>13405</v>
      </c>
      <c r="I1276" t="s">
        <v>13406</v>
      </c>
      <c r="J1276" t="s">
        <v>10339</v>
      </c>
      <c r="K1276" t="str">
        <f>+_xlfn.XLOOKUP(Tabell1[[#This Row],[Regnr]],Tabell13[Regnr],Tabell13[Diagnose],"")</f>
        <v>B</v>
      </c>
      <c r="L1276" t="str">
        <f>+_xlfn.XLOOKUP(Tabell1[[#This Row],[Regnr]],Tabell3[Regnr],Tabell3[DiagnoseÅr],"")</f>
        <v/>
      </c>
    </row>
    <row r="1277" spans="1:12" x14ac:dyDescent="0.25">
      <c r="A1277" s="2">
        <v>45325</v>
      </c>
      <c r="B1277" s="3">
        <v>0.78125</v>
      </c>
      <c r="C1277" t="s">
        <v>16989</v>
      </c>
      <c r="D1277" t="s">
        <v>16990</v>
      </c>
      <c r="E1277" t="s">
        <v>10</v>
      </c>
      <c r="F1277" t="s">
        <v>12247</v>
      </c>
      <c r="G1277" t="s">
        <v>12248</v>
      </c>
      <c r="H1277" t="s">
        <v>10987</v>
      </c>
      <c r="I1277" t="s">
        <v>10988</v>
      </c>
      <c r="J1277" t="s">
        <v>12252</v>
      </c>
      <c r="K1277" t="str">
        <f>+_xlfn.XLOOKUP(Tabell1[[#This Row],[Regnr]],Tabell13[Regnr],Tabell13[Diagnose],"")</f>
        <v>B</v>
      </c>
      <c r="L1277" t="str">
        <f>+_xlfn.XLOOKUP(Tabell1[[#This Row],[Regnr]],Tabell3[Regnr],Tabell3[DiagnoseÅr],"")</f>
        <v/>
      </c>
    </row>
    <row r="1278" spans="1:12" x14ac:dyDescent="0.25">
      <c r="A1278" s="2">
        <v>45325</v>
      </c>
      <c r="B1278" s="3">
        <v>0.78125</v>
      </c>
      <c r="C1278" t="s">
        <v>16991</v>
      </c>
      <c r="D1278" t="s">
        <v>16992</v>
      </c>
      <c r="E1278" t="s">
        <v>10</v>
      </c>
      <c r="F1278" t="s">
        <v>12247</v>
      </c>
      <c r="G1278" t="s">
        <v>12248</v>
      </c>
      <c r="H1278" t="s">
        <v>10987</v>
      </c>
      <c r="I1278" t="s">
        <v>10988</v>
      </c>
      <c r="J1278" t="s">
        <v>12252</v>
      </c>
      <c r="K1278" t="str">
        <f>+_xlfn.XLOOKUP(Tabell1[[#This Row],[Regnr]],Tabell13[Regnr],Tabell13[Diagnose],"")</f>
        <v>C</v>
      </c>
      <c r="L1278" t="str">
        <f>+_xlfn.XLOOKUP(Tabell1[[#This Row],[Regnr]],Tabell3[Regnr],Tabell3[DiagnoseÅr],"")</f>
        <v>Intet påvist (2025)</v>
      </c>
    </row>
    <row r="1279" spans="1:12" x14ac:dyDescent="0.25">
      <c r="A1279" s="2">
        <v>45325</v>
      </c>
      <c r="B1279" s="3">
        <v>0.78125</v>
      </c>
      <c r="C1279" t="s">
        <v>16993</v>
      </c>
      <c r="D1279" t="s">
        <v>16994</v>
      </c>
      <c r="E1279" t="s">
        <v>10</v>
      </c>
      <c r="F1279" t="s">
        <v>12247</v>
      </c>
      <c r="G1279" t="s">
        <v>12248</v>
      </c>
      <c r="H1279" t="s">
        <v>10987</v>
      </c>
      <c r="I1279" t="s">
        <v>10988</v>
      </c>
      <c r="J1279" t="s">
        <v>12252</v>
      </c>
      <c r="K1279" t="str">
        <f>+_xlfn.XLOOKUP(Tabell1[[#This Row],[Regnr]],Tabell13[Regnr],Tabell13[Diagnose],"")</f>
        <v>A</v>
      </c>
      <c r="L1279" t="str">
        <f>+_xlfn.XLOOKUP(Tabell1[[#This Row],[Regnr]],Tabell3[Regnr],Tabell3[DiagnoseÅr],"")</f>
        <v>Intet påvist (2025)</v>
      </c>
    </row>
    <row r="1280" spans="1:12" x14ac:dyDescent="0.25">
      <c r="A1280" s="2">
        <v>45325</v>
      </c>
      <c r="B1280" s="3">
        <v>0.78125</v>
      </c>
      <c r="C1280" t="s">
        <v>16995</v>
      </c>
      <c r="D1280" t="s">
        <v>16996</v>
      </c>
      <c r="E1280" t="s">
        <v>10</v>
      </c>
      <c r="F1280" t="s">
        <v>12247</v>
      </c>
      <c r="G1280" t="s">
        <v>12248</v>
      </c>
      <c r="H1280" t="s">
        <v>10987</v>
      </c>
      <c r="I1280" t="s">
        <v>10988</v>
      </c>
      <c r="J1280" t="s">
        <v>12252</v>
      </c>
      <c r="K1280" t="str">
        <f>+_xlfn.XLOOKUP(Tabell1[[#This Row],[Regnr]],Tabell13[Regnr],Tabell13[Diagnose],"")</f>
        <v>C</v>
      </c>
      <c r="L1280" t="str">
        <f>+_xlfn.XLOOKUP(Tabell1[[#This Row],[Regnr]],Tabell3[Regnr],Tabell3[DiagnoseÅr],"")</f>
        <v/>
      </c>
    </row>
    <row r="1281" spans="1:12" x14ac:dyDescent="0.25">
      <c r="A1281" s="2">
        <v>45325</v>
      </c>
      <c r="B1281" s="3">
        <v>0.78125</v>
      </c>
      <c r="C1281" t="s">
        <v>16997</v>
      </c>
      <c r="D1281" t="s">
        <v>16998</v>
      </c>
      <c r="E1281" t="s">
        <v>10</v>
      </c>
      <c r="F1281" t="s">
        <v>12247</v>
      </c>
      <c r="G1281" t="s">
        <v>12248</v>
      </c>
      <c r="H1281" t="s">
        <v>10987</v>
      </c>
      <c r="I1281" t="s">
        <v>10988</v>
      </c>
      <c r="J1281" t="s">
        <v>12252</v>
      </c>
      <c r="K1281" t="str">
        <f>+_xlfn.XLOOKUP(Tabell1[[#This Row],[Regnr]],Tabell13[Regnr],Tabell13[Diagnose],"")</f>
        <v>A</v>
      </c>
      <c r="L1281" t="str">
        <f>+_xlfn.XLOOKUP(Tabell1[[#This Row],[Regnr]],Tabell3[Regnr],Tabell3[DiagnoseÅr],"")</f>
        <v>Intet påvist (2025)</v>
      </c>
    </row>
    <row r="1282" spans="1:12" x14ac:dyDescent="0.25">
      <c r="A1282" s="2">
        <v>45325</v>
      </c>
      <c r="B1282" s="3">
        <v>0.78125</v>
      </c>
      <c r="C1282" t="s">
        <v>16999</v>
      </c>
      <c r="D1282" t="s">
        <v>17000</v>
      </c>
      <c r="E1282" t="s">
        <v>10</v>
      </c>
      <c r="F1282" t="s">
        <v>12247</v>
      </c>
      <c r="G1282" t="s">
        <v>12248</v>
      </c>
      <c r="H1282" t="s">
        <v>10987</v>
      </c>
      <c r="I1282" t="s">
        <v>10988</v>
      </c>
      <c r="J1282" t="s">
        <v>12252</v>
      </c>
      <c r="K1282" t="str">
        <f>+_xlfn.XLOOKUP(Tabell1[[#This Row],[Regnr]],Tabell13[Regnr],Tabell13[Diagnose],"")</f>
        <v>C</v>
      </c>
      <c r="L1282" t="str">
        <f>+_xlfn.XLOOKUP(Tabell1[[#This Row],[Regnr]],Tabell3[Regnr],Tabell3[DiagnoseÅr],"")</f>
        <v>PPM iris (2025)</v>
      </c>
    </row>
    <row r="1283" spans="1:12" x14ac:dyDescent="0.25">
      <c r="A1283" s="2">
        <v>45325</v>
      </c>
      <c r="B1283" s="3">
        <v>0.78125</v>
      </c>
      <c r="C1283" t="s">
        <v>17001</v>
      </c>
      <c r="D1283" t="s">
        <v>17002</v>
      </c>
      <c r="E1283" t="s">
        <v>26</v>
      </c>
      <c r="F1283" t="s">
        <v>12247</v>
      </c>
      <c r="G1283" t="s">
        <v>12248</v>
      </c>
      <c r="H1283" t="s">
        <v>10987</v>
      </c>
      <c r="I1283" t="s">
        <v>10988</v>
      </c>
      <c r="J1283" t="s">
        <v>12252</v>
      </c>
      <c r="K1283" t="str">
        <f>+_xlfn.XLOOKUP(Tabell1[[#This Row],[Regnr]],Tabell13[Regnr],Tabell13[Diagnose],"")</f>
        <v>A</v>
      </c>
      <c r="L1283" t="str">
        <f>+_xlfn.XLOOKUP(Tabell1[[#This Row],[Regnr]],Tabell3[Regnr],Tabell3[DiagnoseÅr],"")</f>
        <v>Intet påvist (2025)</v>
      </c>
    </row>
    <row r="1284" spans="1:12" x14ac:dyDescent="0.25">
      <c r="A1284" s="2">
        <v>45325</v>
      </c>
      <c r="B1284" s="3">
        <v>0.78125</v>
      </c>
      <c r="C1284" t="s">
        <v>17003</v>
      </c>
      <c r="D1284" t="s">
        <v>17004</v>
      </c>
      <c r="E1284" t="s">
        <v>26</v>
      </c>
      <c r="F1284" t="s">
        <v>12247</v>
      </c>
      <c r="G1284" t="s">
        <v>12248</v>
      </c>
      <c r="H1284" t="s">
        <v>10987</v>
      </c>
      <c r="I1284" t="s">
        <v>10988</v>
      </c>
      <c r="J1284" t="s">
        <v>12252</v>
      </c>
      <c r="K1284" t="str">
        <f>+_xlfn.XLOOKUP(Tabell1[[#This Row],[Regnr]],Tabell13[Regnr],Tabell13[Diagnose],"")</f>
        <v>C</v>
      </c>
      <c r="L1284" t="str">
        <f>+_xlfn.XLOOKUP(Tabell1[[#This Row],[Regnr]],Tabell3[Regnr],Tabell3[DiagnoseÅr],"")</f>
        <v/>
      </c>
    </row>
    <row r="1285" spans="1:12" x14ac:dyDescent="0.25">
      <c r="A1285" s="2">
        <v>45324</v>
      </c>
      <c r="B1285" s="3">
        <v>0</v>
      </c>
      <c r="C1285" t="s">
        <v>16977</v>
      </c>
      <c r="D1285" t="s">
        <v>16978</v>
      </c>
      <c r="E1285" t="s">
        <v>26</v>
      </c>
      <c r="F1285" t="s">
        <v>16979</v>
      </c>
      <c r="G1285" t="s">
        <v>16980</v>
      </c>
      <c r="H1285" t="s">
        <v>10794</v>
      </c>
      <c r="I1285" t="s">
        <v>10795</v>
      </c>
      <c r="J1285" t="s">
        <v>4252</v>
      </c>
      <c r="K1285" t="str">
        <f>+_xlfn.XLOOKUP(Tabell1[[#This Row],[Regnr]],Tabell13[Regnr],Tabell13[Diagnose],"")</f>
        <v/>
      </c>
      <c r="L1285" t="str">
        <f>+_xlfn.XLOOKUP(Tabell1[[#This Row],[Regnr]],Tabell3[Regnr],Tabell3[DiagnoseÅr],"")</f>
        <v/>
      </c>
    </row>
    <row r="1286" spans="1:12" x14ac:dyDescent="0.25">
      <c r="A1286" s="2">
        <v>45324</v>
      </c>
      <c r="B1286" s="3">
        <v>0</v>
      </c>
      <c r="C1286" t="s">
        <v>16981</v>
      </c>
      <c r="D1286" t="s">
        <v>16982</v>
      </c>
      <c r="E1286" t="s">
        <v>26</v>
      </c>
      <c r="F1286" t="s">
        <v>16979</v>
      </c>
      <c r="G1286" t="s">
        <v>16980</v>
      </c>
      <c r="H1286" t="s">
        <v>10794</v>
      </c>
      <c r="I1286" t="s">
        <v>10795</v>
      </c>
      <c r="J1286" t="s">
        <v>4252</v>
      </c>
      <c r="K1286" t="str">
        <f>+_xlfn.XLOOKUP(Tabell1[[#This Row],[Regnr]],Tabell13[Regnr],Tabell13[Diagnose],"")</f>
        <v>C</v>
      </c>
      <c r="L1286" t="str">
        <f>+_xlfn.XLOOKUP(Tabell1[[#This Row],[Regnr]],Tabell3[Regnr],Tabell3[DiagnoseÅr],"")</f>
        <v>PPM iris (2025)</v>
      </c>
    </row>
    <row r="1287" spans="1:12" x14ac:dyDescent="0.25">
      <c r="A1287" s="2">
        <v>45324</v>
      </c>
      <c r="B1287" s="3">
        <v>0</v>
      </c>
      <c r="C1287" t="s">
        <v>16983</v>
      </c>
      <c r="D1287" t="s">
        <v>16984</v>
      </c>
      <c r="E1287" t="s">
        <v>26</v>
      </c>
      <c r="F1287" t="s">
        <v>16979</v>
      </c>
      <c r="G1287" t="s">
        <v>16980</v>
      </c>
      <c r="H1287" t="s">
        <v>10794</v>
      </c>
      <c r="I1287" t="s">
        <v>10795</v>
      </c>
      <c r="J1287" t="s">
        <v>4252</v>
      </c>
      <c r="K1287" t="str">
        <f>+_xlfn.XLOOKUP(Tabell1[[#This Row],[Regnr]],Tabell13[Regnr],Tabell13[Diagnose],"")</f>
        <v/>
      </c>
      <c r="L1287" t="str">
        <f>+_xlfn.XLOOKUP(Tabell1[[#This Row],[Regnr]],Tabell3[Regnr],Tabell3[DiagnoseÅr],"")</f>
        <v/>
      </c>
    </row>
    <row r="1288" spans="1:12" x14ac:dyDescent="0.25">
      <c r="A1288" s="2">
        <v>45324</v>
      </c>
      <c r="B1288" s="3">
        <v>0</v>
      </c>
      <c r="C1288" t="s">
        <v>16985</v>
      </c>
      <c r="D1288" t="s">
        <v>16986</v>
      </c>
      <c r="E1288" t="s">
        <v>26</v>
      </c>
      <c r="F1288" t="s">
        <v>16979</v>
      </c>
      <c r="G1288" t="s">
        <v>16980</v>
      </c>
      <c r="H1288" t="s">
        <v>10794</v>
      </c>
      <c r="I1288" t="s">
        <v>10795</v>
      </c>
      <c r="J1288" t="s">
        <v>4252</v>
      </c>
      <c r="K1288" t="str">
        <f>+_xlfn.XLOOKUP(Tabell1[[#This Row],[Regnr]],Tabell13[Regnr],Tabell13[Diagnose],"")</f>
        <v>B</v>
      </c>
      <c r="L1288" t="str">
        <f>+_xlfn.XLOOKUP(Tabell1[[#This Row],[Regnr]],Tabell3[Regnr],Tabell3[DiagnoseÅr],"")</f>
        <v>Intet påvist (2025)</v>
      </c>
    </row>
    <row r="1289" spans="1:12" x14ac:dyDescent="0.25">
      <c r="A1289" s="2">
        <v>45324</v>
      </c>
      <c r="B1289" s="3">
        <v>0</v>
      </c>
      <c r="C1289" t="s">
        <v>16987</v>
      </c>
      <c r="D1289" t="s">
        <v>16988</v>
      </c>
      <c r="E1289" t="s">
        <v>26</v>
      </c>
      <c r="F1289" t="s">
        <v>16979</v>
      </c>
      <c r="G1289" t="s">
        <v>16980</v>
      </c>
      <c r="H1289" t="s">
        <v>10794</v>
      </c>
      <c r="I1289" t="s">
        <v>10795</v>
      </c>
      <c r="J1289" t="s">
        <v>4252</v>
      </c>
      <c r="K1289" t="str">
        <f>+_xlfn.XLOOKUP(Tabell1[[#This Row],[Regnr]],Tabell13[Regnr],Tabell13[Diagnose],"")</f>
        <v>C</v>
      </c>
      <c r="L1289" t="str">
        <f>+_xlfn.XLOOKUP(Tabell1[[#This Row],[Regnr]],Tabell3[Regnr],Tabell3[DiagnoseÅr],"")</f>
        <v/>
      </c>
    </row>
    <row r="1290" spans="1:12" x14ac:dyDescent="0.25">
      <c r="A1290" s="2">
        <v>45319</v>
      </c>
      <c r="B1290" s="3">
        <v>1.57470703125</v>
      </c>
      <c r="C1290" t="s">
        <v>16969</v>
      </c>
      <c r="D1290" t="s">
        <v>16970</v>
      </c>
      <c r="E1290" t="s">
        <v>26</v>
      </c>
      <c r="F1290" t="s">
        <v>12965</v>
      </c>
      <c r="G1290" t="s">
        <v>12966</v>
      </c>
      <c r="H1290" t="s">
        <v>10160</v>
      </c>
      <c r="I1290" t="s">
        <v>10161</v>
      </c>
      <c r="J1290" t="s">
        <v>4252</v>
      </c>
      <c r="K1290" t="str">
        <f>+_xlfn.XLOOKUP(Tabell1[[#This Row],[Regnr]],Tabell13[Regnr],Tabell13[Diagnose],"")</f>
        <v/>
      </c>
      <c r="L1290" t="str">
        <f>+_xlfn.XLOOKUP(Tabell1[[#This Row],[Regnr]],Tabell3[Regnr],Tabell3[DiagnoseÅr],"")</f>
        <v/>
      </c>
    </row>
    <row r="1291" spans="1:12" x14ac:dyDescent="0.25">
      <c r="A1291" s="2">
        <v>45319</v>
      </c>
      <c r="B1291" s="3">
        <v>1.57470703125</v>
      </c>
      <c r="C1291" t="s">
        <v>16971</v>
      </c>
      <c r="D1291" t="s">
        <v>16972</v>
      </c>
      <c r="E1291" t="s">
        <v>10</v>
      </c>
      <c r="F1291" t="s">
        <v>12965</v>
      </c>
      <c r="G1291" t="s">
        <v>12966</v>
      </c>
      <c r="H1291" t="s">
        <v>10160</v>
      </c>
      <c r="I1291" t="s">
        <v>10161</v>
      </c>
      <c r="J1291" t="s">
        <v>4252</v>
      </c>
      <c r="K1291" t="str">
        <f>+_xlfn.XLOOKUP(Tabell1[[#This Row],[Regnr]],Tabell13[Regnr],Tabell13[Diagnose],"")</f>
        <v/>
      </c>
      <c r="L1291" t="str">
        <f>+_xlfn.XLOOKUP(Tabell1[[#This Row],[Regnr]],Tabell3[Regnr],Tabell3[DiagnoseÅr],"")</f>
        <v/>
      </c>
    </row>
    <row r="1292" spans="1:12" x14ac:dyDescent="0.25">
      <c r="A1292" s="2">
        <v>45319</v>
      </c>
      <c r="B1292" s="3">
        <v>1.57470703125</v>
      </c>
      <c r="C1292" t="s">
        <v>16973</v>
      </c>
      <c r="D1292" t="s">
        <v>16974</v>
      </c>
      <c r="E1292" t="s">
        <v>10</v>
      </c>
      <c r="F1292" t="s">
        <v>12965</v>
      </c>
      <c r="G1292" t="s">
        <v>12966</v>
      </c>
      <c r="H1292" t="s">
        <v>10160</v>
      </c>
      <c r="I1292" t="s">
        <v>10161</v>
      </c>
      <c r="J1292" t="s">
        <v>4252</v>
      </c>
      <c r="K1292" t="str">
        <f>+_xlfn.XLOOKUP(Tabell1[[#This Row],[Regnr]],Tabell13[Regnr],Tabell13[Diagnose],"")</f>
        <v/>
      </c>
      <c r="L1292" t="str">
        <f>+_xlfn.XLOOKUP(Tabell1[[#This Row],[Regnr]],Tabell3[Regnr],Tabell3[DiagnoseÅr],"")</f>
        <v/>
      </c>
    </row>
    <row r="1293" spans="1:12" x14ac:dyDescent="0.25">
      <c r="A1293" s="2">
        <v>45319</v>
      </c>
      <c r="B1293" s="3">
        <v>1.57470703125</v>
      </c>
      <c r="C1293" t="s">
        <v>16975</v>
      </c>
      <c r="D1293" t="s">
        <v>16976</v>
      </c>
      <c r="E1293" t="s">
        <v>10</v>
      </c>
      <c r="F1293" t="s">
        <v>12965</v>
      </c>
      <c r="G1293" t="s">
        <v>12966</v>
      </c>
      <c r="H1293" t="s">
        <v>10160</v>
      </c>
      <c r="I1293" t="s">
        <v>10161</v>
      </c>
      <c r="J1293" t="s">
        <v>4252</v>
      </c>
      <c r="K1293" t="str">
        <f>+_xlfn.XLOOKUP(Tabell1[[#This Row],[Regnr]],Tabell13[Regnr],Tabell13[Diagnose],"")</f>
        <v/>
      </c>
      <c r="L1293" t="str">
        <f>+_xlfn.XLOOKUP(Tabell1[[#This Row],[Regnr]],Tabell3[Regnr],Tabell3[DiagnoseÅr],"")</f>
        <v/>
      </c>
    </row>
    <row r="1294" spans="1:12" x14ac:dyDescent="0.25">
      <c r="A1294" s="2">
        <v>45317</v>
      </c>
      <c r="B1294" s="3">
        <v>0</v>
      </c>
      <c r="C1294" t="s">
        <v>16964</v>
      </c>
      <c r="D1294" t="s">
        <v>16965</v>
      </c>
      <c r="E1294" t="s">
        <v>10</v>
      </c>
      <c r="F1294" t="s">
        <v>8731</v>
      </c>
      <c r="G1294" t="s">
        <v>8732</v>
      </c>
      <c r="H1294" t="s">
        <v>12209</v>
      </c>
      <c r="I1294" t="s">
        <v>12210</v>
      </c>
      <c r="J1294" t="s">
        <v>16966</v>
      </c>
      <c r="K1294" t="str">
        <f>+_xlfn.XLOOKUP(Tabell1[[#This Row],[Regnr]],Tabell13[Regnr],Tabell13[Diagnose],"")</f>
        <v>A</v>
      </c>
      <c r="L1294" t="str">
        <f>+_xlfn.XLOOKUP(Tabell1[[#This Row],[Regnr]],Tabell3[Regnr],Tabell3[DiagnoseÅr],"")</f>
        <v/>
      </c>
    </row>
    <row r="1295" spans="1:12" x14ac:dyDescent="0.25">
      <c r="A1295" s="2">
        <v>45317</v>
      </c>
      <c r="B1295" s="3">
        <v>0</v>
      </c>
      <c r="C1295" t="s">
        <v>16967</v>
      </c>
      <c r="D1295" t="s">
        <v>16968</v>
      </c>
      <c r="E1295" t="s">
        <v>10</v>
      </c>
      <c r="F1295" t="s">
        <v>8731</v>
      </c>
      <c r="G1295" t="s">
        <v>8732</v>
      </c>
      <c r="H1295" t="s">
        <v>12209</v>
      </c>
      <c r="I1295" t="s">
        <v>12210</v>
      </c>
      <c r="J1295" t="s">
        <v>16966</v>
      </c>
      <c r="K1295" t="str">
        <f>+_xlfn.XLOOKUP(Tabell1[[#This Row],[Regnr]],Tabell13[Regnr],Tabell13[Diagnose],"")</f>
        <v/>
      </c>
      <c r="L1295" t="str">
        <f>+_xlfn.XLOOKUP(Tabell1[[#This Row],[Regnr]],Tabell3[Regnr],Tabell3[DiagnoseÅr],"")</f>
        <v/>
      </c>
    </row>
    <row r="1296" spans="1:12" x14ac:dyDescent="0.25">
      <c r="A1296" s="2">
        <v>45312</v>
      </c>
      <c r="B1296" s="3">
        <v>0.1953125</v>
      </c>
      <c r="C1296" t="s">
        <v>16941</v>
      </c>
      <c r="D1296" t="s">
        <v>16942</v>
      </c>
      <c r="E1296" t="s">
        <v>10</v>
      </c>
      <c r="F1296" t="s">
        <v>8334</v>
      </c>
      <c r="G1296" t="s">
        <v>8335</v>
      </c>
      <c r="H1296" t="s">
        <v>12006</v>
      </c>
      <c r="I1296" t="s">
        <v>12007</v>
      </c>
      <c r="J1296" t="s">
        <v>16943</v>
      </c>
      <c r="K1296" t="str">
        <f>+_xlfn.XLOOKUP(Tabell1[[#This Row],[Regnr]],Tabell13[Regnr],Tabell13[Diagnose],"")</f>
        <v/>
      </c>
      <c r="L1296" t="str">
        <f>+_xlfn.XLOOKUP(Tabell1[[#This Row],[Regnr]],Tabell3[Regnr],Tabell3[DiagnoseÅr],"")</f>
        <v/>
      </c>
    </row>
    <row r="1297" spans="1:12" x14ac:dyDescent="0.25">
      <c r="A1297" s="2">
        <v>45312</v>
      </c>
      <c r="B1297" s="3">
        <v>0.1953125</v>
      </c>
      <c r="C1297" t="s">
        <v>16944</v>
      </c>
      <c r="D1297" t="s">
        <v>16945</v>
      </c>
      <c r="E1297" t="s">
        <v>10</v>
      </c>
      <c r="F1297" t="s">
        <v>8334</v>
      </c>
      <c r="G1297" t="s">
        <v>8335</v>
      </c>
      <c r="H1297" t="s">
        <v>12006</v>
      </c>
      <c r="I1297" t="s">
        <v>12007</v>
      </c>
      <c r="J1297" t="s">
        <v>16943</v>
      </c>
      <c r="K1297" t="str">
        <f>+_xlfn.XLOOKUP(Tabell1[[#This Row],[Regnr]],Tabell13[Regnr],Tabell13[Diagnose],"")</f>
        <v/>
      </c>
      <c r="L1297" t="str">
        <f>+_xlfn.XLOOKUP(Tabell1[[#This Row],[Regnr]],Tabell3[Regnr],Tabell3[DiagnoseÅr],"")</f>
        <v/>
      </c>
    </row>
    <row r="1298" spans="1:12" x14ac:dyDescent="0.25">
      <c r="A1298" s="2">
        <v>45312</v>
      </c>
      <c r="B1298" s="3">
        <v>0.1953125</v>
      </c>
      <c r="C1298" t="s">
        <v>16946</v>
      </c>
      <c r="D1298" t="s">
        <v>16947</v>
      </c>
      <c r="E1298" t="s">
        <v>10</v>
      </c>
      <c r="F1298" t="s">
        <v>8334</v>
      </c>
      <c r="G1298" t="s">
        <v>8335</v>
      </c>
      <c r="H1298" t="s">
        <v>12006</v>
      </c>
      <c r="I1298" t="s">
        <v>12007</v>
      </c>
      <c r="J1298" t="s">
        <v>16943</v>
      </c>
      <c r="K1298" t="str">
        <f>+_xlfn.XLOOKUP(Tabell1[[#This Row],[Regnr]],Tabell13[Regnr],Tabell13[Diagnose],"")</f>
        <v/>
      </c>
      <c r="L1298" t="str">
        <f>+_xlfn.XLOOKUP(Tabell1[[#This Row],[Regnr]],Tabell3[Regnr],Tabell3[DiagnoseÅr],"")</f>
        <v/>
      </c>
    </row>
    <row r="1299" spans="1:12" x14ac:dyDescent="0.25">
      <c r="A1299" s="2">
        <v>45312</v>
      </c>
      <c r="B1299" s="3">
        <v>0.1953125</v>
      </c>
      <c r="C1299" t="s">
        <v>16948</v>
      </c>
      <c r="D1299" t="s">
        <v>16949</v>
      </c>
      <c r="E1299" t="s">
        <v>26</v>
      </c>
      <c r="F1299" t="s">
        <v>8334</v>
      </c>
      <c r="G1299" t="s">
        <v>8335</v>
      </c>
      <c r="H1299" t="s">
        <v>12006</v>
      </c>
      <c r="I1299" t="s">
        <v>12007</v>
      </c>
      <c r="J1299" t="s">
        <v>16943</v>
      </c>
      <c r="K1299" t="str">
        <f>+_xlfn.XLOOKUP(Tabell1[[#This Row],[Regnr]],Tabell13[Regnr],Tabell13[Diagnose],"")</f>
        <v/>
      </c>
      <c r="L1299" t="str">
        <f>+_xlfn.XLOOKUP(Tabell1[[#This Row],[Regnr]],Tabell3[Regnr],Tabell3[DiagnoseÅr],"")</f>
        <v/>
      </c>
    </row>
    <row r="1300" spans="1:12" x14ac:dyDescent="0.25">
      <c r="A1300" s="2">
        <v>45312</v>
      </c>
      <c r="B1300" s="3">
        <v>0.1953125</v>
      </c>
      <c r="C1300" t="s">
        <v>16950</v>
      </c>
      <c r="D1300" t="s">
        <v>16951</v>
      </c>
      <c r="E1300" t="s">
        <v>10</v>
      </c>
      <c r="F1300" t="s">
        <v>8334</v>
      </c>
      <c r="G1300" t="s">
        <v>8335</v>
      </c>
      <c r="H1300" t="s">
        <v>12006</v>
      </c>
      <c r="I1300" t="s">
        <v>12007</v>
      </c>
      <c r="J1300" t="s">
        <v>16943</v>
      </c>
      <c r="K1300" t="str">
        <f>+_xlfn.XLOOKUP(Tabell1[[#This Row],[Regnr]],Tabell13[Regnr],Tabell13[Diagnose],"")</f>
        <v/>
      </c>
      <c r="L1300" t="str">
        <f>+_xlfn.XLOOKUP(Tabell1[[#This Row],[Regnr]],Tabell3[Regnr],Tabell3[DiagnoseÅr],"")</f>
        <v/>
      </c>
    </row>
    <row r="1301" spans="1:12" x14ac:dyDescent="0.25">
      <c r="A1301" s="2">
        <v>45312</v>
      </c>
      <c r="B1301" s="3">
        <v>0.1953125</v>
      </c>
      <c r="C1301" t="s">
        <v>16952</v>
      </c>
      <c r="D1301" t="s">
        <v>16953</v>
      </c>
      <c r="E1301" t="s">
        <v>10</v>
      </c>
      <c r="F1301" t="s">
        <v>8334</v>
      </c>
      <c r="G1301" t="s">
        <v>8335</v>
      </c>
      <c r="H1301" t="s">
        <v>12006</v>
      </c>
      <c r="I1301" t="s">
        <v>12007</v>
      </c>
      <c r="J1301" t="s">
        <v>16943</v>
      </c>
      <c r="K1301" t="str">
        <f>+_xlfn.XLOOKUP(Tabell1[[#This Row],[Regnr]],Tabell13[Regnr],Tabell13[Diagnose],"")</f>
        <v/>
      </c>
      <c r="L1301" t="str">
        <f>+_xlfn.XLOOKUP(Tabell1[[#This Row],[Regnr]],Tabell3[Regnr],Tabell3[DiagnoseÅr],"")</f>
        <v/>
      </c>
    </row>
    <row r="1302" spans="1:12" x14ac:dyDescent="0.25">
      <c r="A1302" s="2">
        <v>45312</v>
      </c>
      <c r="B1302" s="3">
        <v>2.539825439453125</v>
      </c>
      <c r="C1302" t="s">
        <v>16954</v>
      </c>
      <c r="D1302" t="s">
        <v>16955</v>
      </c>
      <c r="E1302" t="s">
        <v>26</v>
      </c>
      <c r="F1302" t="s">
        <v>11531</v>
      </c>
      <c r="G1302" t="s">
        <v>11532</v>
      </c>
      <c r="H1302" t="s">
        <v>11897</v>
      </c>
      <c r="I1302" t="s">
        <v>11898</v>
      </c>
      <c r="J1302" t="s">
        <v>10496</v>
      </c>
      <c r="K1302" t="str">
        <f>+_xlfn.XLOOKUP(Tabell1[[#This Row],[Regnr]],Tabell13[Regnr],Tabell13[Diagnose],"")</f>
        <v>B</v>
      </c>
      <c r="L1302" t="str">
        <f>+_xlfn.XLOOKUP(Tabell1[[#This Row],[Regnr]],Tabell3[Regnr],Tabell3[DiagnoseÅr],"")</f>
        <v>Intet påvist (2025)</v>
      </c>
    </row>
    <row r="1303" spans="1:12" x14ac:dyDescent="0.25">
      <c r="A1303" s="2">
        <v>45312</v>
      </c>
      <c r="B1303" s="3">
        <v>2.539825439453125</v>
      </c>
      <c r="C1303" t="s">
        <v>16956</v>
      </c>
      <c r="D1303" t="s">
        <v>16957</v>
      </c>
      <c r="E1303" t="s">
        <v>26</v>
      </c>
      <c r="F1303" t="s">
        <v>11531</v>
      </c>
      <c r="G1303" t="s">
        <v>11532</v>
      </c>
      <c r="H1303" t="s">
        <v>11897</v>
      </c>
      <c r="I1303" t="s">
        <v>11898</v>
      </c>
      <c r="J1303" t="s">
        <v>10496</v>
      </c>
      <c r="K1303" t="str">
        <f>+_xlfn.XLOOKUP(Tabell1[[#This Row],[Regnr]],Tabell13[Regnr],Tabell13[Diagnose],"")</f>
        <v>B</v>
      </c>
      <c r="L1303" t="str">
        <f>+_xlfn.XLOOKUP(Tabell1[[#This Row],[Regnr]],Tabell3[Regnr],Tabell3[DiagnoseÅr],"")</f>
        <v>Intet påvist (2025)</v>
      </c>
    </row>
    <row r="1304" spans="1:12" x14ac:dyDescent="0.25">
      <c r="A1304" s="2">
        <v>45312</v>
      </c>
      <c r="B1304" s="3">
        <v>2.539825439453125</v>
      </c>
      <c r="C1304" t="s">
        <v>16958</v>
      </c>
      <c r="D1304" t="s">
        <v>16959</v>
      </c>
      <c r="E1304" t="s">
        <v>26</v>
      </c>
      <c r="F1304" t="s">
        <v>11531</v>
      </c>
      <c r="G1304" t="s">
        <v>11532</v>
      </c>
      <c r="H1304" t="s">
        <v>11897</v>
      </c>
      <c r="I1304" t="s">
        <v>11898</v>
      </c>
      <c r="J1304" t="s">
        <v>10496</v>
      </c>
      <c r="K1304" t="str">
        <f>+_xlfn.XLOOKUP(Tabell1[[#This Row],[Regnr]],Tabell13[Regnr],Tabell13[Diagnose],"")</f>
        <v/>
      </c>
      <c r="L1304" t="str">
        <f>+_xlfn.XLOOKUP(Tabell1[[#This Row],[Regnr]],Tabell3[Regnr],Tabell3[DiagnoseÅr],"")</f>
        <v/>
      </c>
    </row>
    <row r="1305" spans="1:12" x14ac:dyDescent="0.25">
      <c r="A1305" s="2">
        <v>45312</v>
      </c>
      <c r="B1305" s="3">
        <v>2.539825439453125</v>
      </c>
      <c r="C1305" t="s">
        <v>16960</v>
      </c>
      <c r="D1305" t="s">
        <v>16961</v>
      </c>
      <c r="E1305" t="s">
        <v>26</v>
      </c>
      <c r="F1305" t="s">
        <v>11531</v>
      </c>
      <c r="G1305" t="s">
        <v>11532</v>
      </c>
      <c r="H1305" t="s">
        <v>11897</v>
      </c>
      <c r="I1305" t="s">
        <v>11898</v>
      </c>
      <c r="J1305" t="s">
        <v>10496</v>
      </c>
      <c r="K1305" t="str">
        <f>+_xlfn.XLOOKUP(Tabell1[[#This Row],[Regnr]],Tabell13[Regnr],Tabell13[Diagnose],"")</f>
        <v>A</v>
      </c>
      <c r="L1305" t="str">
        <f>+_xlfn.XLOOKUP(Tabell1[[#This Row],[Regnr]],Tabell3[Regnr],Tabell3[DiagnoseÅr],"")</f>
        <v>Intet påvist (2026)</v>
      </c>
    </row>
    <row r="1306" spans="1:12" x14ac:dyDescent="0.25">
      <c r="A1306" s="2">
        <v>45312</v>
      </c>
      <c r="B1306" s="3">
        <v>2.539825439453125</v>
      </c>
      <c r="C1306" t="s">
        <v>16962</v>
      </c>
      <c r="D1306" t="s">
        <v>16963</v>
      </c>
      <c r="E1306" t="s">
        <v>26</v>
      </c>
      <c r="F1306" t="s">
        <v>11531</v>
      </c>
      <c r="G1306" t="s">
        <v>11532</v>
      </c>
      <c r="H1306" t="s">
        <v>11897</v>
      </c>
      <c r="I1306" t="s">
        <v>11898</v>
      </c>
      <c r="J1306" t="s">
        <v>10496</v>
      </c>
      <c r="K1306" t="str">
        <f>+_xlfn.XLOOKUP(Tabell1[[#This Row],[Regnr]],Tabell13[Regnr],Tabell13[Diagnose],"")</f>
        <v>B</v>
      </c>
      <c r="L1306" t="str">
        <f>+_xlfn.XLOOKUP(Tabell1[[#This Row],[Regnr]],Tabell3[Regnr],Tabell3[DiagnoseÅr],"")</f>
        <v>Intet påvist (2025)</v>
      </c>
    </row>
    <row r="1307" spans="1:12" x14ac:dyDescent="0.25">
      <c r="A1307" s="2">
        <v>45310</v>
      </c>
      <c r="B1307" s="3">
        <v>1.171875</v>
      </c>
      <c r="C1307" t="s">
        <v>16929</v>
      </c>
      <c r="D1307" t="s">
        <v>16930</v>
      </c>
      <c r="E1307" t="s">
        <v>26</v>
      </c>
      <c r="F1307" t="s">
        <v>11161</v>
      </c>
      <c r="G1307" t="s">
        <v>11162</v>
      </c>
      <c r="H1307" t="s">
        <v>12922</v>
      </c>
      <c r="I1307" t="s">
        <v>12923</v>
      </c>
      <c r="J1307" t="s">
        <v>4062</v>
      </c>
      <c r="K1307" t="str">
        <f>+_xlfn.XLOOKUP(Tabell1[[#This Row],[Regnr]],Tabell13[Regnr],Tabell13[Diagnose],"")</f>
        <v/>
      </c>
      <c r="L1307" t="str">
        <f>+_xlfn.XLOOKUP(Tabell1[[#This Row],[Regnr]],Tabell3[Regnr],Tabell3[DiagnoseÅr],"")</f>
        <v/>
      </c>
    </row>
    <row r="1308" spans="1:12" x14ac:dyDescent="0.25">
      <c r="A1308" s="2">
        <v>45310</v>
      </c>
      <c r="B1308" s="3">
        <v>1.171875</v>
      </c>
      <c r="C1308" t="s">
        <v>16931</v>
      </c>
      <c r="D1308" t="s">
        <v>16932</v>
      </c>
      <c r="E1308" t="s">
        <v>26</v>
      </c>
      <c r="F1308" t="s">
        <v>11161</v>
      </c>
      <c r="G1308" t="s">
        <v>11162</v>
      </c>
      <c r="H1308" t="s">
        <v>12922</v>
      </c>
      <c r="I1308" t="s">
        <v>12923</v>
      </c>
      <c r="J1308" t="s">
        <v>4062</v>
      </c>
      <c r="K1308" t="str">
        <f>+_xlfn.XLOOKUP(Tabell1[[#This Row],[Regnr]],Tabell13[Regnr],Tabell13[Diagnose],"")</f>
        <v>C</v>
      </c>
      <c r="L1308" t="str">
        <f>+_xlfn.XLOOKUP(Tabell1[[#This Row],[Regnr]],Tabell3[Regnr],Tabell3[DiagnoseÅr],"")</f>
        <v>Distichiasis/Ektopiske Cillier (2025)</v>
      </c>
    </row>
    <row r="1309" spans="1:12" x14ac:dyDescent="0.25">
      <c r="A1309" s="2">
        <v>45310</v>
      </c>
      <c r="B1309" s="3">
        <v>1.171875</v>
      </c>
      <c r="C1309" t="s">
        <v>16933</v>
      </c>
      <c r="D1309" t="s">
        <v>16934</v>
      </c>
      <c r="E1309" t="s">
        <v>26</v>
      </c>
      <c r="F1309" t="s">
        <v>11161</v>
      </c>
      <c r="G1309" t="s">
        <v>11162</v>
      </c>
      <c r="H1309" t="s">
        <v>12922</v>
      </c>
      <c r="I1309" t="s">
        <v>12923</v>
      </c>
      <c r="J1309" t="s">
        <v>4062</v>
      </c>
      <c r="K1309" t="str">
        <f>+_xlfn.XLOOKUP(Tabell1[[#This Row],[Regnr]],Tabell13[Regnr],Tabell13[Diagnose],"")</f>
        <v/>
      </c>
      <c r="L1309" t="str">
        <f>+_xlfn.XLOOKUP(Tabell1[[#This Row],[Regnr]],Tabell3[Regnr],Tabell3[DiagnoseÅr],"")</f>
        <v/>
      </c>
    </row>
    <row r="1310" spans="1:12" x14ac:dyDescent="0.25">
      <c r="A1310" s="2">
        <v>45310</v>
      </c>
      <c r="B1310" s="3">
        <v>1.171875</v>
      </c>
      <c r="C1310" t="s">
        <v>16935</v>
      </c>
      <c r="D1310" t="s">
        <v>16936</v>
      </c>
      <c r="E1310" t="s">
        <v>26</v>
      </c>
      <c r="F1310" t="s">
        <v>11161</v>
      </c>
      <c r="G1310" t="s">
        <v>11162</v>
      </c>
      <c r="H1310" t="s">
        <v>12922</v>
      </c>
      <c r="I1310" t="s">
        <v>12923</v>
      </c>
      <c r="J1310" t="s">
        <v>4062</v>
      </c>
      <c r="K1310" t="str">
        <f>+_xlfn.XLOOKUP(Tabell1[[#This Row],[Regnr]],Tabell13[Regnr],Tabell13[Diagnose],"")</f>
        <v>B</v>
      </c>
      <c r="L1310" t="str">
        <f>+_xlfn.XLOOKUP(Tabell1[[#This Row],[Regnr]],Tabell3[Regnr],Tabell3[DiagnoseÅr],"")</f>
        <v/>
      </c>
    </row>
    <row r="1311" spans="1:12" x14ac:dyDescent="0.25">
      <c r="A1311" s="2">
        <v>45310</v>
      </c>
      <c r="B1311" s="3">
        <v>1.171875</v>
      </c>
      <c r="C1311" t="s">
        <v>16937</v>
      </c>
      <c r="D1311" t="s">
        <v>16938</v>
      </c>
      <c r="E1311" t="s">
        <v>26</v>
      </c>
      <c r="F1311" t="s">
        <v>11161</v>
      </c>
      <c r="G1311" t="s">
        <v>11162</v>
      </c>
      <c r="H1311" t="s">
        <v>12922</v>
      </c>
      <c r="I1311" t="s">
        <v>12923</v>
      </c>
      <c r="J1311" t="s">
        <v>4062</v>
      </c>
      <c r="K1311" t="str">
        <f>+_xlfn.XLOOKUP(Tabell1[[#This Row],[Regnr]],Tabell13[Regnr],Tabell13[Diagnose],"")</f>
        <v/>
      </c>
      <c r="L1311" t="str">
        <f>+_xlfn.XLOOKUP(Tabell1[[#This Row],[Regnr]],Tabell3[Regnr],Tabell3[DiagnoseÅr],"")</f>
        <v/>
      </c>
    </row>
    <row r="1312" spans="1:12" x14ac:dyDescent="0.25">
      <c r="A1312" s="2">
        <v>45310</v>
      </c>
      <c r="B1312" s="3">
        <v>1.171875</v>
      </c>
      <c r="C1312" t="s">
        <v>16939</v>
      </c>
      <c r="D1312" t="s">
        <v>16940</v>
      </c>
      <c r="E1312" t="s">
        <v>10</v>
      </c>
      <c r="F1312" t="s">
        <v>11161</v>
      </c>
      <c r="G1312" t="s">
        <v>11162</v>
      </c>
      <c r="H1312" t="s">
        <v>12922</v>
      </c>
      <c r="I1312" t="s">
        <v>12923</v>
      </c>
      <c r="J1312" t="s">
        <v>4062</v>
      </c>
      <c r="K1312" t="str">
        <f>+_xlfn.XLOOKUP(Tabell1[[#This Row],[Regnr]],Tabell13[Regnr],Tabell13[Diagnose],"")</f>
        <v>A</v>
      </c>
      <c r="L1312" t="str">
        <f>+_xlfn.XLOOKUP(Tabell1[[#This Row],[Regnr]],Tabell3[Regnr],Tabell3[DiagnoseÅr],"")</f>
        <v/>
      </c>
    </row>
    <row r="1313" spans="1:12" x14ac:dyDescent="0.25">
      <c r="A1313" s="2">
        <v>45307</v>
      </c>
      <c r="B1313" s="3">
        <v>1.5625</v>
      </c>
      <c r="C1313" t="s">
        <v>16912</v>
      </c>
      <c r="D1313" t="s">
        <v>16913</v>
      </c>
      <c r="E1313" t="s">
        <v>10</v>
      </c>
      <c r="F1313" t="s">
        <v>8526</v>
      </c>
      <c r="G1313" t="s">
        <v>8527</v>
      </c>
      <c r="H1313" t="s">
        <v>12583</v>
      </c>
      <c r="I1313" t="s">
        <v>12584</v>
      </c>
      <c r="J1313" t="s">
        <v>11233</v>
      </c>
      <c r="K1313" t="str">
        <f>+_xlfn.XLOOKUP(Tabell1[[#This Row],[Regnr]],Tabell13[Regnr],Tabell13[Diagnose],"")</f>
        <v>A</v>
      </c>
      <c r="L1313" t="str">
        <f>+_xlfn.XLOOKUP(Tabell1[[#This Row],[Regnr]],Tabell3[Regnr],Tabell3[DiagnoseÅr],"")</f>
        <v>Intet påvist (2025)</v>
      </c>
    </row>
    <row r="1314" spans="1:12" x14ac:dyDescent="0.25">
      <c r="A1314" s="2">
        <v>45307</v>
      </c>
      <c r="B1314" s="3">
        <v>1.5625</v>
      </c>
      <c r="C1314" t="s">
        <v>16914</v>
      </c>
      <c r="D1314" t="s">
        <v>16915</v>
      </c>
      <c r="E1314" t="s">
        <v>10</v>
      </c>
      <c r="F1314" t="s">
        <v>8526</v>
      </c>
      <c r="G1314" t="s">
        <v>8527</v>
      </c>
      <c r="H1314" t="s">
        <v>12583</v>
      </c>
      <c r="I1314" t="s">
        <v>12584</v>
      </c>
      <c r="J1314" t="s">
        <v>11233</v>
      </c>
      <c r="K1314" t="str">
        <f>+_xlfn.XLOOKUP(Tabell1[[#This Row],[Regnr]],Tabell13[Regnr],Tabell13[Diagnose],"")</f>
        <v/>
      </c>
      <c r="L1314" t="str">
        <f>+_xlfn.XLOOKUP(Tabell1[[#This Row],[Regnr]],Tabell3[Regnr],Tabell3[DiagnoseÅr],"")</f>
        <v/>
      </c>
    </row>
    <row r="1315" spans="1:12" x14ac:dyDescent="0.25">
      <c r="A1315" s="2">
        <v>45307</v>
      </c>
      <c r="B1315" s="3">
        <v>1.5625</v>
      </c>
      <c r="C1315" t="s">
        <v>16916</v>
      </c>
      <c r="D1315" t="s">
        <v>16917</v>
      </c>
      <c r="E1315" t="s">
        <v>26</v>
      </c>
      <c r="F1315" t="s">
        <v>8526</v>
      </c>
      <c r="G1315" t="s">
        <v>8527</v>
      </c>
      <c r="H1315" t="s">
        <v>12583</v>
      </c>
      <c r="I1315" t="s">
        <v>12584</v>
      </c>
      <c r="J1315" t="s">
        <v>11233</v>
      </c>
      <c r="K1315" t="str">
        <f>+_xlfn.XLOOKUP(Tabell1[[#This Row],[Regnr]],Tabell13[Regnr],Tabell13[Diagnose],"")</f>
        <v>B</v>
      </c>
      <c r="L1315" t="str">
        <f>+_xlfn.XLOOKUP(Tabell1[[#This Row],[Regnr]],Tabell3[Regnr],Tabell3[DiagnoseÅr],"")</f>
        <v/>
      </c>
    </row>
    <row r="1316" spans="1:12" x14ac:dyDescent="0.25">
      <c r="A1316" s="2">
        <v>45307</v>
      </c>
      <c r="B1316" s="3">
        <v>1.5625</v>
      </c>
      <c r="C1316" t="s">
        <v>16918</v>
      </c>
      <c r="D1316" t="s">
        <v>16919</v>
      </c>
      <c r="E1316" t="s">
        <v>26</v>
      </c>
      <c r="F1316" t="s">
        <v>8526</v>
      </c>
      <c r="G1316" t="s">
        <v>8527</v>
      </c>
      <c r="H1316" t="s">
        <v>12583</v>
      </c>
      <c r="I1316" t="s">
        <v>12584</v>
      </c>
      <c r="J1316" t="s">
        <v>11233</v>
      </c>
      <c r="K1316" t="str">
        <f>+_xlfn.XLOOKUP(Tabell1[[#This Row],[Regnr]],Tabell13[Regnr],Tabell13[Diagnose],"")</f>
        <v>B</v>
      </c>
      <c r="L1316" t="str">
        <f>+_xlfn.XLOOKUP(Tabell1[[#This Row],[Regnr]],Tabell3[Regnr],Tabell3[DiagnoseÅr],"")</f>
        <v>Distichiasis/Ektopiske Cillier (2025)</v>
      </c>
    </row>
    <row r="1317" spans="1:12" x14ac:dyDescent="0.25">
      <c r="A1317" s="2">
        <v>45307</v>
      </c>
      <c r="B1317" s="3">
        <v>1.5625</v>
      </c>
      <c r="C1317" t="s">
        <v>16920</v>
      </c>
      <c r="D1317" t="s">
        <v>16921</v>
      </c>
      <c r="E1317" t="s">
        <v>26</v>
      </c>
      <c r="F1317" t="s">
        <v>8526</v>
      </c>
      <c r="G1317" t="s">
        <v>8527</v>
      </c>
      <c r="H1317" t="s">
        <v>12583</v>
      </c>
      <c r="I1317" t="s">
        <v>12584</v>
      </c>
      <c r="J1317" t="s">
        <v>11233</v>
      </c>
      <c r="K1317" t="str">
        <f>+_xlfn.XLOOKUP(Tabell1[[#This Row],[Regnr]],Tabell13[Regnr],Tabell13[Diagnose],"")</f>
        <v/>
      </c>
      <c r="L1317" t="str">
        <f>+_xlfn.XLOOKUP(Tabell1[[#This Row],[Regnr]],Tabell3[Regnr],Tabell3[DiagnoseÅr],"")</f>
        <v/>
      </c>
    </row>
    <row r="1318" spans="1:12" x14ac:dyDescent="0.25">
      <c r="A1318" s="2">
        <v>45307</v>
      </c>
      <c r="C1318" t="s">
        <v>16922</v>
      </c>
      <c r="D1318" t="s">
        <v>16923</v>
      </c>
      <c r="E1318" t="s">
        <v>26</v>
      </c>
      <c r="F1318" t="s">
        <v>16924</v>
      </c>
      <c r="G1318" t="s">
        <v>16925</v>
      </c>
      <c r="H1318" t="s">
        <v>16926</v>
      </c>
      <c r="I1318" t="s">
        <v>16927</v>
      </c>
      <c r="J1318" t="s">
        <v>16928</v>
      </c>
      <c r="K1318" t="str">
        <f>+_xlfn.XLOOKUP(Tabell1[[#This Row],[Regnr]],Tabell13[Regnr],Tabell13[Diagnose],"")</f>
        <v>B</v>
      </c>
      <c r="L1318" t="str">
        <f>+_xlfn.XLOOKUP(Tabell1[[#This Row],[Regnr]],Tabell3[Regnr],Tabell3[DiagnoseÅr],"")</f>
        <v>Intet påvist (2026)</v>
      </c>
    </row>
    <row r="1319" spans="1:12" x14ac:dyDescent="0.25">
      <c r="A1319" s="2">
        <v>45306</v>
      </c>
      <c r="B1319" s="3">
        <v>0.9765625</v>
      </c>
      <c r="C1319" t="s">
        <v>16900</v>
      </c>
      <c r="D1319" t="s">
        <v>16901</v>
      </c>
      <c r="E1319" t="s">
        <v>26</v>
      </c>
      <c r="F1319" t="s">
        <v>14851</v>
      </c>
      <c r="G1319" t="s">
        <v>14852</v>
      </c>
      <c r="H1319" t="s">
        <v>13459</v>
      </c>
      <c r="I1319" t="s">
        <v>13460</v>
      </c>
      <c r="J1319" t="s">
        <v>12252</v>
      </c>
      <c r="K1319" t="str">
        <f>+_xlfn.XLOOKUP(Tabell1[[#This Row],[Regnr]],Tabell13[Regnr],Tabell13[Diagnose],"")</f>
        <v>C</v>
      </c>
      <c r="L1319" t="str">
        <f>+_xlfn.XLOOKUP(Tabell1[[#This Row],[Regnr]],Tabell3[Regnr],Tabell3[DiagnoseÅr],"")</f>
        <v>Intet påvist (2025)</v>
      </c>
    </row>
    <row r="1320" spans="1:12" x14ac:dyDescent="0.25">
      <c r="A1320" s="2">
        <v>45306</v>
      </c>
      <c r="B1320" s="3">
        <v>0.9765625</v>
      </c>
      <c r="C1320" t="s">
        <v>16902</v>
      </c>
      <c r="D1320" t="s">
        <v>16903</v>
      </c>
      <c r="E1320" t="s">
        <v>26</v>
      </c>
      <c r="F1320" t="s">
        <v>14851</v>
      </c>
      <c r="G1320" t="s">
        <v>14852</v>
      </c>
      <c r="H1320" t="s">
        <v>13459</v>
      </c>
      <c r="I1320" t="s">
        <v>13460</v>
      </c>
      <c r="J1320" t="s">
        <v>12252</v>
      </c>
      <c r="K1320" t="str">
        <f>+_xlfn.XLOOKUP(Tabell1[[#This Row],[Regnr]],Tabell13[Regnr],Tabell13[Diagnose],"")</f>
        <v>C</v>
      </c>
      <c r="L1320" t="str">
        <f>+_xlfn.XLOOKUP(Tabell1[[#This Row],[Regnr]],Tabell3[Regnr],Tabell3[DiagnoseÅr],"")</f>
        <v>PPM iris (2025)</v>
      </c>
    </row>
    <row r="1321" spans="1:12" x14ac:dyDescent="0.25">
      <c r="A1321" s="2">
        <v>45306</v>
      </c>
      <c r="B1321" s="3">
        <v>0.9765625</v>
      </c>
      <c r="C1321" t="s">
        <v>16904</v>
      </c>
      <c r="D1321" t="s">
        <v>16905</v>
      </c>
      <c r="E1321" t="s">
        <v>26</v>
      </c>
      <c r="F1321" t="s">
        <v>14851</v>
      </c>
      <c r="G1321" t="s">
        <v>14852</v>
      </c>
      <c r="H1321" t="s">
        <v>13459</v>
      </c>
      <c r="I1321" t="s">
        <v>13460</v>
      </c>
      <c r="J1321" t="s">
        <v>12252</v>
      </c>
      <c r="K1321" t="str">
        <f>+_xlfn.XLOOKUP(Tabell1[[#This Row],[Regnr]],Tabell13[Regnr],Tabell13[Diagnose],"")</f>
        <v>C</v>
      </c>
      <c r="L1321" t="str">
        <f>+_xlfn.XLOOKUP(Tabell1[[#This Row],[Regnr]],Tabell3[Regnr],Tabell3[DiagnoseÅr],"")</f>
        <v>PPM iris (2025)</v>
      </c>
    </row>
    <row r="1322" spans="1:12" x14ac:dyDescent="0.25">
      <c r="A1322" s="2">
        <v>45306</v>
      </c>
      <c r="B1322" s="3">
        <v>0.9765625</v>
      </c>
      <c r="C1322" t="s">
        <v>16906</v>
      </c>
      <c r="D1322" t="s">
        <v>16907</v>
      </c>
      <c r="E1322" t="s">
        <v>10</v>
      </c>
      <c r="F1322" t="s">
        <v>14851</v>
      </c>
      <c r="G1322" t="s">
        <v>14852</v>
      </c>
      <c r="H1322" t="s">
        <v>13459</v>
      </c>
      <c r="I1322" t="s">
        <v>13460</v>
      </c>
      <c r="J1322" t="s">
        <v>12252</v>
      </c>
      <c r="K1322" t="str">
        <f>+_xlfn.XLOOKUP(Tabell1[[#This Row],[Regnr]],Tabell13[Regnr],Tabell13[Diagnose],"")</f>
        <v>A</v>
      </c>
      <c r="L1322" t="str">
        <f>+_xlfn.XLOOKUP(Tabell1[[#This Row],[Regnr]],Tabell3[Regnr],Tabell3[DiagnoseÅr],"")</f>
        <v/>
      </c>
    </row>
    <row r="1323" spans="1:12" x14ac:dyDescent="0.25">
      <c r="A1323" s="2">
        <v>45306</v>
      </c>
      <c r="B1323" s="3">
        <v>0.9765625</v>
      </c>
      <c r="C1323" t="s">
        <v>16908</v>
      </c>
      <c r="D1323" t="s">
        <v>16909</v>
      </c>
      <c r="E1323" t="s">
        <v>10</v>
      </c>
      <c r="F1323" t="s">
        <v>14851</v>
      </c>
      <c r="G1323" t="s">
        <v>14852</v>
      </c>
      <c r="H1323" t="s">
        <v>13459</v>
      </c>
      <c r="I1323" t="s">
        <v>13460</v>
      </c>
      <c r="J1323" t="s">
        <v>12252</v>
      </c>
      <c r="K1323" t="str">
        <f>+_xlfn.XLOOKUP(Tabell1[[#This Row],[Regnr]],Tabell13[Regnr],Tabell13[Diagnose],"")</f>
        <v>A</v>
      </c>
      <c r="L1323" t="str">
        <f>+_xlfn.XLOOKUP(Tabell1[[#This Row],[Regnr]],Tabell3[Regnr],Tabell3[DiagnoseÅr],"")</f>
        <v>Intet påvist (2025)</v>
      </c>
    </row>
    <row r="1324" spans="1:12" x14ac:dyDescent="0.25">
      <c r="A1324" s="2">
        <v>45306</v>
      </c>
      <c r="B1324" s="3">
        <v>0.9765625</v>
      </c>
      <c r="C1324" t="s">
        <v>16910</v>
      </c>
      <c r="D1324" t="s">
        <v>16911</v>
      </c>
      <c r="E1324" t="s">
        <v>10</v>
      </c>
      <c r="F1324" t="s">
        <v>14851</v>
      </c>
      <c r="G1324" t="s">
        <v>14852</v>
      </c>
      <c r="H1324" t="s">
        <v>13459</v>
      </c>
      <c r="I1324" t="s">
        <v>13460</v>
      </c>
      <c r="J1324" t="s">
        <v>12252</v>
      </c>
      <c r="K1324" t="str">
        <f>+_xlfn.XLOOKUP(Tabell1[[#This Row],[Regnr]],Tabell13[Regnr],Tabell13[Diagnose],"")</f>
        <v>B</v>
      </c>
      <c r="L1324" t="str">
        <f>+_xlfn.XLOOKUP(Tabell1[[#This Row],[Regnr]],Tabell3[Regnr],Tabell3[DiagnoseÅr],"")</f>
        <v>Intet påvist (2025)</v>
      </c>
    </row>
    <row r="1325" spans="1:12" x14ac:dyDescent="0.25">
      <c r="A1325" s="2">
        <v>45304</v>
      </c>
      <c r="B1325" s="3">
        <v>1.171875</v>
      </c>
      <c r="C1325" t="s">
        <v>16890</v>
      </c>
      <c r="D1325" t="s">
        <v>16891</v>
      </c>
      <c r="E1325" t="s">
        <v>10</v>
      </c>
      <c r="F1325" t="s">
        <v>12838</v>
      </c>
      <c r="G1325" t="s">
        <v>12839</v>
      </c>
      <c r="H1325" t="s">
        <v>13355</v>
      </c>
      <c r="I1325" t="s">
        <v>13356</v>
      </c>
      <c r="J1325" t="s">
        <v>9237</v>
      </c>
      <c r="K1325" t="str">
        <f>+_xlfn.XLOOKUP(Tabell1[[#This Row],[Regnr]],Tabell13[Regnr],Tabell13[Diagnose],"")</f>
        <v>A</v>
      </c>
      <c r="L1325" t="str">
        <f>+_xlfn.XLOOKUP(Tabell1[[#This Row],[Regnr]],Tabell3[Regnr],Tabell3[DiagnoseÅr],"")</f>
        <v>Intet påvist (2025)</v>
      </c>
    </row>
    <row r="1326" spans="1:12" x14ac:dyDescent="0.25">
      <c r="A1326" s="2">
        <v>45304</v>
      </c>
      <c r="B1326" s="3">
        <v>1.171875</v>
      </c>
      <c r="C1326" t="s">
        <v>16892</v>
      </c>
      <c r="D1326" t="s">
        <v>16893</v>
      </c>
      <c r="E1326" t="s">
        <v>10</v>
      </c>
      <c r="F1326" t="s">
        <v>12838</v>
      </c>
      <c r="G1326" t="s">
        <v>12839</v>
      </c>
      <c r="H1326" t="s">
        <v>13355</v>
      </c>
      <c r="I1326" t="s">
        <v>13356</v>
      </c>
      <c r="J1326" t="s">
        <v>9237</v>
      </c>
      <c r="K1326" t="str">
        <f>+_xlfn.XLOOKUP(Tabell1[[#This Row],[Regnr]],Tabell13[Regnr],Tabell13[Diagnose],"")</f>
        <v/>
      </c>
      <c r="L1326" t="str">
        <f>+_xlfn.XLOOKUP(Tabell1[[#This Row],[Regnr]],Tabell3[Regnr],Tabell3[DiagnoseÅr],"")</f>
        <v/>
      </c>
    </row>
    <row r="1327" spans="1:12" x14ac:dyDescent="0.25">
      <c r="A1327" s="2">
        <v>45304</v>
      </c>
      <c r="B1327" s="3">
        <v>1.171875</v>
      </c>
      <c r="C1327" t="s">
        <v>16894</v>
      </c>
      <c r="D1327" t="s">
        <v>16895</v>
      </c>
      <c r="E1327" t="s">
        <v>26</v>
      </c>
      <c r="F1327" t="s">
        <v>12838</v>
      </c>
      <c r="G1327" t="s">
        <v>12839</v>
      </c>
      <c r="H1327" t="s">
        <v>13355</v>
      </c>
      <c r="I1327" t="s">
        <v>13356</v>
      </c>
      <c r="J1327" t="s">
        <v>9237</v>
      </c>
      <c r="K1327" t="str">
        <f>+_xlfn.XLOOKUP(Tabell1[[#This Row],[Regnr]],Tabell13[Regnr],Tabell13[Diagnose],"")</f>
        <v>B</v>
      </c>
      <c r="L1327" t="str">
        <f>+_xlfn.XLOOKUP(Tabell1[[#This Row],[Regnr]],Tabell3[Regnr],Tabell3[DiagnoseÅr],"")</f>
        <v>Intet påvist (2025)</v>
      </c>
    </row>
    <row r="1328" spans="1:12" x14ac:dyDescent="0.25">
      <c r="A1328" s="2">
        <v>45304</v>
      </c>
      <c r="B1328" s="3">
        <v>1.171875</v>
      </c>
      <c r="C1328" t="s">
        <v>16896</v>
      </c>
      <c r="D1328" t="s">
        <v>16897</v>
      </c>
      <c r="E1328" t="s">
        <v>10</v>
      </c>
      <c r="F1328" t="s">
        <v>12838</v>
      </c>
      <c r="G1328" t="s">
        <v>12839</v>
      </c>
      <c r="H1328" t="s">
        <v>13355</v>
      </c>
      <c r="I1328" t="s">
        <v>13356</v>
      </c>
      <c r="J1328" t="s">
        <v>9237</v>
      </c>
      <c r="K1328" t="str">
        <f>+_xlfn.XLOOKUP(Tabell1[[#This Row],[Regnr]],Tabell13[Regnr],Tabell13[Diagnose],"")</f>
        <v>A</v>
      </c>
      <c r="L1328" t="str">
        <f>+_xlfn.XLOOKUP(Tabell1[[#This Row],[Regnr]],Tabell3[Regnr],Tabell3[DiagnoseÅr],"")</f>
        <v>Intet påvist (2025)</v>
      </c>
    </row>
    <row r="1329" spans="1:12" x14ac:dyDescent="0.25">
      <c r="A1329" s="2">
        <v>45304</v>
      </c>
      <c r="B1329" s="3">
        <v>1.171875</v>
      </c>
      <c r="C1329" t="s">
        <v>16898</v>
      </c>
      <c r="D1329" t="s">
        <v>16899</v>
      </c>
      <c r="E1329" t="s">
        <v>26</v>
      </c>
      <c r="F1329" t="s">
        <v>12838</v>
      </c>
      <c r="G1329" t="s">
        <v>12839</v>
      </c>
      <c r="H1329" t="s">
        <v>13355</v>
      </c>
      <c r="I1329" t="s">
        <v>13356</v>
      </c>
      <c r="J1329" t="s">
        <v>9237</v>
      </c>
      <c r="K1329" t="str">
        <f>+_xlfn.XLOOKUP(Tabell1[[#This Row],[Regnr]],Tabell13[Regnr],Tabell13[Diagnose],"")</f>
        <v>C</v>
      </c>
      <c r="L1329" t="str">
        <f>+_xlfn.XLOOKUP(Tabell1[[#This Row],[Regnr]],Tabell3[Regnr],Tabell3[DiagnoseÅr],"")</f>
        <v>Distichiasis/Ektopiske Cillier (2025)</v>
      </c>
    </row>
    <row r="1330" spans="1:12" x14ac:dyDescent="0.25">
      <c r="A1330" s="2">
        <v>45293</v>
      </c>
      <c r="B1330" s="3">
        <v>0</v>
      </c>
      <c r="C1330" t="s">
        <v>16880</v>
      </c>
      <c r="D1330" t="s">
        <v>16881</v>
      </c>
      <c r="E1330" t="s">
        <v>26</v>
      </c>
      <c r="F1330" t="s">
        <v>13160</v>
      </c>
      <c r="G1330" t="s">
        <v>13161</v>
      </c>
      <c r="H1330" t="s">
        <v>12374</v>
      </c>
      <c r="I1330" t="s">
        <v>12375</v>
      </c>
      <c r="J1330" t="s">
        <v>15432</v>
      </c>
      <c r="K1330" t="str">
        <f>+_xlfn.XLOOKUP(Tabell1[[#This Row],[Regnr]],Tabell13[Regnr],Tabell13[Diagnose],"")</f>
        <v>D</v>
      </c>
      <c r="L1330" t="str">
        <f>+_xlfn.XLOOKUP(Tabell1[[#This Row],[Regnr]],Tabell3[Regnr],Tabell3[DiagnoseÅr],"")</f>
        <v>Cornea Dystrofi (2025)</v>
      </c>
    </row>
    <row r="1331" spans="1:12" x14ac:dyDescent="0.25">
      <c r="A1331" s="2">
        <v>45293</v>
      </c>
      <c r="B1331" s="3">
        <v>0</v>
      </c>
      <c r="C1331" t="s">
        <v>16882</v>
      </c>
      <c r="D1331" t="s">
        <v>16883</v>
      </c>
      <c r="E1331" t="s">
        <v>10</v>
      </c>
      <c r="F1331" t="s">
        <v>13160</v>
      </c>
      <c r="G1331" t="s">
        <v>13161</v>
      </c>
      <c r="H1331" t="s">
        <v>12374</v>
      </c>
      <c r="I1331" t="s">
        <v>12375</v>
      </c>
      <c r="J1331" t="s">
        <v>15432</v>
      </c>
      <c r="K1331" t="str">
        <f>+_xlfn.XLOOKUP(Tabell1[[#This Row],[Regnr]],Tabell13[Regnr],Tabell13[Diagnose],"")</f>
        <v>C</v>
      </c>
      <c r="L1331" t="str">
        <f>+_xlfn.XLOOKUP(Tabell1[[#This Row],[Regnr]],Tabell3[Regnr],Tabell3[DiagnoseÅr],"")</f>
        <v/>
      </c>
    </row>
    <row r="1332" spans="1:12" x14ac:dyDescent="0.25">
      <c r="A1332" s="2">
        <v>45293</v>
      </c>
      <c r="B1332" s="3">
        <v>0</v>
      </c>
      <c r="C1332" t="s">
        <v>16884</v>
      </c>
      <c r="D1332" t="s">
        <v>16885</v>
      </c>
      <c r="E1332" t="s">
        <v>10</v>
      </c>
      <c r="F1332" t="s">
        <v>13160</v>
      </c>
      <c r="G1332" t="s">
        <v>13161</v>
      </c>
      <c r="H1332" t="s">
        <v>12374</v>
      </c>
      <c r="I1332" t="s">
        <v>12375</v>
      </c>
      <c r="J1332" t="s">
        <v>15432</v>
      </c>
      <c r="K1332" t="str">
        <f>+_xlfn.XLOOKUP(Tabell1[[#This Row],[Regnr]],Tabell13[Regnr],Tabell13[Diagnose],"")</f>
        <v/>
      </c>
      <c r="L1332" t="str">
        <f>+_xlfn.XLOOKUP(Tabell1[[#This Row],[Regnr]],Tabell3[Regnr],Tabell3[DiagnoseÅr],"")</f>
        <v/>
      </c>
    </row>
    <row r="1333" spans="1:12" x14ac:dyDescent="0.25">
      <c r="A1333" s="2">
        <v>45293</v>
      </c>
      <c r="B1333" s="3">
        <v>0</v>
      </c>
      <c r="C1333" t="s">
        <v>16886</v>
      </c>
      <c r="D1333" t="s">
        <v>16887</v>
      </c>
      <c r="E1333" t="s">
        <v>26</v>
      </c>
      <c r="F1333" t="s">
        <v>13160</v>
      </c>
      <c r="G1333" t="s">
        <v>13161</v>
      </c>
      <c r="H1333" t="s">
        <v>12374</v>
      </c>
      <c r="I1333" t="s">
        <v>12375</v>
      </c>
      <c r="J1333" t="s">
        <v>15432</v>
      </c>
      <c r="K1333" t="str">
        <f>+_xlfn.XLOOKUP(Tabell1[[#This Row],[Regnr]],Tabell13[Regnr],Tabell13[Diagnose],"")</f>
        <v>B</v>
      </c>
      <c r="L1333" t="str">
        <f>+_xlfn.XLOOKUP(Tabell1[[#This Row],[Regnr]],Tabell3[Regnr],Tabell3[DiagnoseÅr],"")</f>
        <v/>
      </c>
    </row>
    <row r="1334" spans="1:12" x14ac:dyDescent="0.25">
      <c r="A1334" s="2">
        <v>45293</v>
      </c>
      <c r="B1334" s="3">
        <v>0</v>
      </c>
      <c r="C1334" t="s">
        <v>16888</v>
      </c>
      <c r="D1334" t="s">
        <v>16889</v>
      </c>
      <c r="E1334" t="s">
        <v>26</v>
      </c>
      <c r="F1334" t="s">
        <v>13160</v>
      </c>
      <c r="G1334" t="s">
        <v>13161</v>
      </c>
      <c r="H1334" t="s">
        <v>12374</v>
      </c>
      <c r="I1334" t="s">
        <v>12375</v>
      </c>
      <c r="J1334" t="s">
        <v>15432</v>
      </c>
      <c r="K1334" t="str">
        <f>+_xlfn.XLOOKUP(Tabell1[[#This Row],[Regnr]],Tabell13[Regnr],Tabell13[Diagnose],"")</f>
        <v>C</v>
      </c>
      <c r="L1334" t="str">
        <f>+_xlfn.XLOOKUP(Tabell1[[#This Row],[Regnr]],Tabell3[Regnr],Tabell3[DiagnoseÅr],"")</f>
        <v/>
      </c>
    </row>
    <row r="1335" spans="1:12" x14ac:dyDescent="0.25">
      <c r="A1335" s="2">
        <v>45285</v>
      </c>
      <c r="B1335" s="3">
        <v>0</v>
      </c>
      <c r="C1335" t="s">
        <v>16866</v>
      </c>
      <c r="D1335" t="s">
        <v>16867</v>
      </c>
      <c r="E1335" t="s">
        <v>26</v>
      </c>
      <c r="F1335" t="s">
        <v>16868</v>
      </c>
      <c r="G1335" t="s">
        <v>16869</v>
      </c>
      <c r="H1335" t="s">
        <v>9912</v>
      </c>
      <c r="I1335" t="s">
        <v>9913</v>
      </c>
      <c r="J1335" t="s">
        <v>13427</v>
      </c>
      <c r="K1335" t="str">
        <f>+_xlfn.XLOOKUP(Tabell1[[#This Row],[Regnr]],Tabell13[Regnr],Tabell13[Diagnose],"")</f>
        <v/>
      </c>
      <c r="L1335" t="str">
        <f>+_xlfn.XLOOKUP(Tabell1[[#This Row],[Regnr]],Tabell3[Regnr],Tabell3[DiagnoseÅr],"")</f>
        <v/>
      </c>
    </row>
    <row r="1336" spans="1:12" x14ac:dyDescent="0.25">
      <c r="A1336" s="2">
        <v>45285</v>
      </c>
      <c r="B1336" s="3">
        <v>0</v>
      </c>
      <c r="C1336" t="s">
        <v>16870</v>
      </c>
      <c r="D1336" t="s">
        <v>16871</v>
      </c>
      <c r="E1336" t="s">
        <v>10</v>
      </c>
      <c r="F1336" t="s">
        <v>16868</v>
      </c>
      <c r="G1336" t="s">
        <v>16869</v>
      </c>
      <c r="H1336" t="s">
        <v>9912</v>
      </c>
      <c r="I1336" t="s">
        <v>9913</v>
      </c>
      <c r="J1336" t="s">
        <v>13427</v>
      </c>
      <c r="K1336" t="str">
        <f>+_xlfn.XLOOKUP(Tabell1[[#This Row],[Regnr]],Tabell13[Regnr],Tabell13[Diagnose],"")</f>
        <v/>
      </c>
      <c r="L1336" t="str">
        <f>+_xlfn.XLOOKUP(Tabell1[[#This Row],[Regnr]],Tabell3[Regnr],Tabell3[DiagnoseÅr],"")</f>
        <v/>
      </c>
    </row>
    <row r="1337" spans="1:12" x14ac:dyDescent="0.25">
      <c r="A1337" s="2">
        <v>45285</v>
      </c>
      <c r="B1337" s="3">
        <v>0</v>
      </c>
      <c r="C1337" t="s">
        <v>16872</v>
      </c>
      <c r="D1337" t="s">
        <v>16873</v>
      </c>
      <c r="E1337" t="s">
        <v>10</v>
      </c>
      <c r="F1337" t="s">
        <v>16868</v>
      </c>
      <c r="G1337" t="s">
        <v>16869</v>
      </c>
      <c r="H1337" t="s">
        <v>9912</v>
      </c>
      <c r="I1337" t="s">
        <v>9913</v>
      </c>
      <c r="J1337" t="s">
        <v>13427</v>
      </c>
      <c r="K1337" t="str">
        <f>+_xlfn.XLOOKUP(Tabell1[[#This Row],[Regnr]],Tabell13[Regnr],Tabell13[Diagnose],"")</f>
        <v/>
      </c>
      <c r="L1337" t="str">
        <f>+_xlfn.XLOOKUP(Tabell1[[#This Row],[Regnr]],Tabell3[Regnr],Tabell3[DiagnoseÅr],"")</f>
        <v/>
      </c>
    </row>
    <row r="1338" spans="1:12" x14ac:dyDescent="0.25">
      <c r="A1338" s="2">
        <v>45285</v>
      </c>
      <c r="B1338" s="3">
        <v>0</v>
      </c>
      <c r="C1338" t="s">
        <v>16874</v>
      </c>
      <c r="D1338" t="s">
        <v>16875</v>
      </c>
      <c r="E1338" t="s">
        <v>10</v>
      </c>
      <c r="F1338" t="s">
        <v>16868</v>
      </c>
      <c r="G1338" t="s">
        <v>16869</v>
      </c>
      <c r="H1338" t="s">
        <v>9912</v>
      </c>
      <c r="I1338" t="s">
        <v>9913</v>
      </c>
      <c r="J1338" t="s">
        <v>13427</v>
      </c>
      <c r="K1338" t="str">
        <f>+_xlfn.XLOOKUP(Tabell1[[#This Row],[Regnr]],Tabell13[Regnr],Tabell13[Diagnose],"")</f>
        <v/>
      </c>
      <c r="L1338" t="str">
        <f>+_xlfn.XLOOKUP(Tabell1[[#This Row],[Regnr]],Tabell3[Regnr],Tabell3[DiagnoseÅr],"")</f>
        <v/>
      </c>
    </row>
    <row r="1339" spans="1:12" x14ac:dyDescent="0.25">
      <c r="A1339" s="2">
        <v>45285</v>
      </c>
      <c r="B1339" s="3">
        <v>0</v>
      </c>
      <c r="C1339" t="s">
        <v>16876</v>
      </c>
      <c r="D1339" t="s">
        <v>16877</v>
      </c>
      <c r="E1339" t="s">
        <v>10</v>
      </c>
      <c r="F1339" t="s">
        <v>16868</v>
      </c>
      <c r="G1339" t="s">
        <v>16869</v>
      </c>
      <c r="H1339" t="s">
        <v>9912</v>
      </c>
      <c r="I1339" t="s">
        <v>9913</v>
      </c>
      <c r="J1339" t="s">
        <v>13427</v>
      </c>
      <c r="K1339" t="str">
        <f>+_xlfn.XLOOKUP(Tabell1[[#This Row],[Regnr]],Tabell13[Regnr],Tabell13[Diagnose],"")</f>
        <v>B</v>
      </c>
      <c r="L1339" t="str">
        <f>+_xlfn.XLOOKUP(Tabell1[[#This Row],[Regnr]],Tabell3[Regnr],Tabell3[DiagnoseÅr],"")</f>
        <v/>
      </c>
    </row>
    <row r="1340" spans="1:12" x14ac:dyDescent="0.25">
      <c r="A1340" s="2">
        <v>45285</v>
      </c>
      <c r="B1340" s="3">
        <v>0</v>
      </c>
      <c r="C1340" t="s">
        <v>16878</v>
      </c>
      <c r="D1340" t="s">
        <v>16879</v>
      </c>
      <c r="E1340" t="s">
        <v>10</v>
      </c>
      <c r="F1340" t="s">
        <v>16868</v>
      </c>
      <c r="G1340" t="s">
        <v>16869</v>
      </c>
      <c r="H1340" t="s">
        <v>9912</v>
      </c>
      <c r="I1340" t="s">
        <v>9913</v>
      </c>
      <c r="J1340" t="s">
        <v>13427</v>
      </c>
      <c r="K1340" t="str">
        <f>+_xlfn.XLOOKUP(Tabell1[[#This Row],[Regnr]],Tabell13[Regnr],Tabell13[Diagnose],"")</f>
        <v/>
      </c>
      <c r="L1340" t="str">
        <f>+_xlfn.XLOOKUP(Tabell1[[#This Row],[Regnr]],Tabell3[Regnr],Tabell3[DiagnoseÅr],"")</f>
        <v/>
      </c>
    </row>
    <row r="1341" spans="1:12" x14ac:dyDescent="0.25">
      <c r="A1341" s="2">
        <v>45283</v>
      </c>
      <c r="B1341" s="3">
        <v>0.390625</v>
      </c>
      <c r="C1341" t="s">
        <v>16854</v>
      </c>
      <c r="D1341" t="s">
        <v>16855</v>
      </c>
      <c r="E1341" t="s">
        <v>10</v>
      </c>
      <c r="F1341" t="s">
        <v>16856</v>
      </c>
      <c r="G1341" t="s">
        <v>16857</v>
      </c>
      <c r="H1341" t="s">
        <v>8340</v>
      </c>
      <c r="I1341" t="s">
        <v>8341</v>
      </c>
      <c r="J1341" t="s">
        <v>4771</v>
      </c>
      <c r="K1341" t="str">
        <f>+_xlfn.XLOOKUP(Tabell1[[#This Row],[Regnr]],Tabell13[Regnr],Tabell13[Diagnose],"")</f>
        <v/>
      </c>
      <c r="L1341" t="str">
        <f>+_xlfn.XLOOKUP(Tabell1[[#This Row],[Regnr]],Tabell3[Regnr],Tabell3[DiagnoseÅr],"")</f>
        <v/>
      </c>
    </row>
    <row r="1342" spans="1:12" x14ac:dyDescent="0.25">
      <c r="A1342" s="2">
        <v>45283</v>
      </c>
      <c r="B1342" s="3">
        <v>0.390625</v>
      </c>
      <c r="C1342" t="s">
        <v>16858</v>
      </c>
      <c r="D1342" t="s">
        <v>16859</v>
      </c>
      <c r="E1342" t="s">
        <v>26</v>
      </c>
      <c r="F1342" t="s">
        <v>16856</v>
      </c>
      <c r="G1342" t="s">
        <v>16857</v>
      </c>
      <c r="H1342" t="s">
        <v>8340</v>
      </c>
      <c r="I1342" t="s">
        <v>8341</v>
      </c>
      <c r="J1342" t="s">
        <v>4771</v>
      </c>
      <c r="K1342" t="str">
        <f>+_xlfn.XLOOKUP(Tabell1[[#This Row],[Regnr]],Tabell13[Regnr],Tabell13[Diagnose],"")</f>
        <v/>
      </c>
      <c r="L1342" t="str">
        <f>+_xlfn.XLOOKUP(Tabell1[[#This Row],[Regnr]],Tabell3[Regnr],Tabell3[DiagnoseÅr],"")</f>
        <v/>
      </c>
    </row>
    <row r="1343" spans="1:12" x14ac:dyDescent="0.25">
      <c r="A1343" s="2">
        <v>45283</v>
      </c>
      <c r="B1343" s="3">
        <v>0.390625</v>
      </c>
      <c r="C1343" t="s">
        <v>16860</v>
      </c>
      <c r="D1343" t="s">
        <v>16861</v>
      </c>
      <c r="E1343" t="s">
        <v>26</v>
      </c>
      <c r="F1343" t="s">
        <v>16856</v>
      </c>
      <c r="G1343" t="s">
        <v>16857</v>
      </c>
      <c r="H1343" t="s">
        <v>8340</v>
      </c>
      <c r="I1343" t="s">
        <v>8341</v>
      </c>
      <c r="J1343" t="s">
        <v>4771</v>
      </c>
      <c r="K1343" t="str">
        <f>+_xlfn.XLOOKUP(Tabell1[[#This Row],[Regnr]],Tabell13[Regnr],Tabell13[Diagnose],"")</f>
        <v/>
      </c>
      <c r="L1343" t="str">
        <f>+_xlfn.XLOOKUP(Tabell1[[#This Row],[Regnr]],Tabell3[Regnr],Tabell3[DiagnoseÅr],"")</f>
        <v/>
      </c>
    </row>
    <row r="1344" spans="1:12" x14ac:dyDescent="0.25">
      <c r="A1344" s="2">
        <v>45283</v>
      </c>
      <c r="B1344" s="3">
        <v>0.390625</v>
      </c>
      <c r="C1344" t="s">
        <v>16862</v>
      </c>
      <c r="D1344" t="s">
        <v>16863</v>
      </c>
      <c r="E1344" t="s">
        <v>26</v>
      </c>
      <c r="F1344" t="s">
        <v>16856</v>
      </c>
      <c r="G1344" t="s">
        <v>16857</v>
      </c>
      <c r="H1344" t="s">
        <v>8340</v>
      </c>
      <c r="I1344" t="s">
        <v>8341</v>
      </c>
      <c r="J1344" t="s">
        <v>4771</v>
      </c>
      <c r="K1344" t="str">
        <f>+_xlfn.XLOOKUP(Tabell1[[#This Row],[Regnr]],Tabell13[Regnr],Tabell13[Diagnose],"")</f>
        <v>A</v>
      </c>
      <c r="L1344" t="str">
        <f>+_xlfn.XLOOKUP(Tabell1[[#This Row],[Regnr]],Tabell3[Regnr],Tabell3[DiagnoseÅr],"")</f>
        <v/>
      </c>
    </row>
    <row r="1345" spans="1:12" x14ac:dyDescent="0.25">
      <c r="A1345" s="2">
        <v>45283</v>
      </c>
      <c r="B1345" s="3">
        <v>0.390625</v>
      </c>
      <c r="C1345" t="s">
        <v>16864</v>
      </c>
      <c r="D1345" t="s">
        <v>16865</v>
      </c>
      <c r="E1345" t="s">
        <v>26</v>
      </c>
      <c r="F1345" t="s">
        <v>16856</v>
      </c>
      <c r="G1345" t="s">
        <v>16857</v>
      </c>
      <c r="H1345" t="s">
        <v>8340</v>
      </c>
      <c r="I1345" t="s">
        <v>8341</v>
      </c>
      <c r="J1345" t="s">
        <v>4771</v>
      </c>
      <c r="K1345" t="str">
        <f>+_xlfn.XLOOKUP(Tabell1[[#This Row],[Regnr]],Tabell13[Regnr],Tabell13[Diagnose],"")</f>
        <v/>
      </c>
      <c r="L1345" t="str">
        <f>+_xlfn.XLOOKUP(Tabell1[[#This Row],[Regnr]],Tabell3[Regnr],Tabell3[DiagnoseÅr],"")</f>
        <v/>
      </c>
    </row>
    <row r="1346" spans="1:12" x14ac:dyDescent="0.25">
      <c r="A1346" s="2">
        <v>45272</v>
      </c>
      <c r="B1346" s="3">
        <v>0.8087158203125</v>
      </c>
      <c r="C1346" t="s">
        <v>16842</v>
      </c>
      <c r="D1346" t="s">
        <v>16843</v>
      </c>
      <c r="E1346" t="s">
        <v>26</v>
      </c>
      <c r="F1346" t="s">
        <v>10788</v>
      </c>
      <c r="G1346" t="s">
        <v>10789</v>
      </c>
      <c r="H1346" t="s">
        <v>13343</v>
      </c>
      <c r="I1346" t="s">
        <v>13344</v>
      </c>
      <c r="J1346" t="s">
        <v>10496</v>
      </c>
      <c r="K1346" t="str">
        <f>+_xlfn.XLOOKUP(Tabell1[[#This Row],[Regnr]],Tabell13[Regnr],Tabell13[Diagnose],"")</f>
        <v/>
      </c>
      <c r="L1346" t="str">
        <f>+_xlfn.XLOOKUP(Tabell1[[#This Row],[Regnr]],Tabell3[Regnr],Tabell3[DiagnoseÅr],"")</f>
        <v/>
      </c>
    </row>
    <row r="1347" spans="1:12" x14ac:dyDescent="0.25">
      <c r="A1347" s="2">
        <v>45272</v>
      </c>
      <c r="B1347" s="3">
        <v>0.8087158203125</v>
      </c>
      <c r="C1347" t="s">
        <v>16844</v>
      </c>
      <c r="D1347" t="s">
        <v>16845</v>
      </c>
      <c r="E1347" t="s">
        <v>26</v>
      </c>
      <c r="F1347" t="s">
        <v>10788</v>
      </c>
      <c r="G1347" t="s">
        <v>10789</v>
      </c>
      <c r="H1347" t="s">
        <v>13343</v>
      </c>
      <c r="I1347" t="s">
        <v>13344</v>
      </c>
      <c r="J1347" t="s">
        <v>10496</v>
      </c>
      <c r="K1347" t="str">
        <f>+_xlfn.XLOOKUP(Tabell1[[#This Row],[Regnr]],Tabell13[Regnr],Tabell13[Diagnose],"")</f>
        <v>B</v>
      </c>
      <c r="L1347" t="str">
        <f>+_xlfn.XLOOKUP(Tabell1[[#This Row],[Regnr]],Tabell3[Regnr],Tabell3[DiagnoseÅr],"")</f>
        <v>Intet påvist (2026)</v>
      </c>
    </row>
    <row r="1348" spans="1:12" x14ac:dyDescent="0.25">
      <c r="A1348" s="2">
        <v>45272</v>
      </c>
      <c r="B1348" s="3">
        <v>0.8087158203125</v>
      </c>
      <c r="C1348" t="s">
        <v>16846</v>
      </c>
      <c r="D1348" t="s">
        <v>16847</v>
      </c>
      <c r="E1348" t="s">
        <v>26</v>
      </c>
      <c r="F1348" t="s">
        <v>10788</v>
      </c>
      <c r="G1348" t="s">
        <v>10789</v>
      </c>
      <c r="H1348" t="s">
        <v>13343</v>
      </c>
      <c r="I1348" t="s">
        <v>13344</v>
      </c>
      <c r="J1348" t="s">
        <v>10496</v>
      </c>
      <c r="K1348" t="str">
        <f>+_xlfn.XLOOKUP(Tabell1[[#This Row],[Regnr]],Tabell13[Regnr],Tabell13[Diagnose],"")</f>
        <v>A</v>
      </c>
      <c r="L1348" t="str">
        <f>+_xlfn.XLOOKUP(Tabell1[[#This Row],[Regnr]],Tabell3[Regnr],Tabell3[DiagnoseÅr],"")</f>
        <v>Intet påvist (2025)</v>
      </c>
    </row>
    <row r="1349" spans="1:12" x14ac:dyDescent="0.25">
      <c r="A1349" s="2">
        <v>45272</v>
      </c>
      <c r="B1349" s="3">
        <v>0.8087158203125</v>
      </c>
      <c r="C1349" t="s">
        <v>16848</v>
      </c>
      <c r="D1349" t="s">
        <v>16849</v>
      </c>
      <c r="E1349" t="s">
        <v>26</v>
      </c>
      <c r="F1349" t="s">
        <v>10788</v>
      </c>
      <c r="G1349" t="s">
        <v>10789</v>
      </c>
      <c r="H1349" t="s">
        <v>13343</v>
      </c>
      <c r="I1349" t="s">
        <v>13344</v>
      </c>
      <c r="J1349" t="s">
        <v>10496</v>
      </c>
      <c r="K1349" t="str">
        <f>+_xlfn.XLOOKUP(Tabell1[[#This Row],[Regnr]],Tabell13[Regnr],Tabell13[Diagnose],"")</f>
        <v/>
      </c>
      <c r="L1349" t="str">
        <f>+_xlfn.XLOOKUP(Tabell1[[#This Row],[Regnr]],Tabell3[Regnr],Tabell3[DiagnoseÅr],"")</f>
        <v/>
      </c>
    </row>
    <row r="1350" spans="1:12" x14ac:dyDescent="0.25">
      <c r="A1350" s="2">
        <v>45272</v>
      </c>
      <c r="B1350" s="3">
        <v>0.8087158203125</v>
      </c>
      <c r="C1350" t="s">
        <v>16850</v>
      </c>
      <c r="D1350" t="s">
        <v>16851</v>
      </c>
      <c r="E1350" t="s">
        <v>26</v>
      </c>
      <c r="F1350" t="s">
        <v>10788</v>
      </c>
      <c r="G1350" t="s">
        <v>10789</v>
      </c>
      <c r="H1350" t="s">
        <v>13343</v>
      </c>
      <c r="I1350" t="s">
        <v>13344</v>
      </c>
      <c r="J1350" t="s">
        <v>10496</v>
      </c>
      <c r="K1350" t="str">
        <f>+_xlfn.XLOOKUP(Tabell1[[#This Row],[Regnr]],Tabell13[Regnr],Tabell13[Diagnose],"")</f>
        <v>C</v>
      </c>
      <c r="L1350" t="str">
        <f>+_xlfn.XLOOKUP(Tabell1[[#This Row],[Regnr]],Tabell3[Regnr],Tabell3[DiagnoseÅr],"")</f>
        <v/>
      </c>
    </row>
    <row r="1351" spans="1:12" x14ac:dyDescent="0.25">
      <c r="A1351" s="2">
        <v>45272</v>
      </c>
      <c r="B1351" s="3">
        <v>0.8087158203125</v>
      </c>
      <c r="C1351" t="s">
        <v>16852</v>
      </c>
      <c r="D1351" t="s">
        <v>16853</v>
      </c>
      <c r="E1351" t="s">
        <v>10</v>
      </c>
      <c r="F1351" t="s">
        <v>10788</v>
      </c>
      <c r="G1351" t="s">
        <v>10789</v>
      </c>
      <c r="H1351" t="s">
        <v>13343</v>
      </c>
      <c r="I1351" t="s">
        <v>13344</v>
      </c>
      <c r="J1351" t="s">
        <v>10496</v>
      </c>
      <c r="K1351" t="str">
        <f>+_xlfn.XLOOKUP(Tabell1[[#This Row],[Regnr]],Tabell13[Regnr],Tabell13[Diagnose],"")</f>
        <v/>
      </c>
      <c r="L1351" t="str">
        <f>+_xlfn.XLOOKUP(Tabell1[[#This Row],[Regnr]],Tabell3[Regnr],Tabell3[DiagnoseÅr],"")</f>
        <v/>
      </c>
    </row>
    <row r="1352" spans="1:12" x14ac:dyDescent="0.25">
      <c r="A1352" s="2">
        <v>45268</v>
      </c>
      <c r="B1352" s="3">
        <v>0</v>
      </c>
      <c r="C1352" t="s">
        <v>16808</v>
      </c>
      <c r="D1352" t="s">
        <v>16809</v>
      </c>
      <c r="E1352" t="s">
        <v>26</v>
      </c>
      <c r="F1352" t="s">
        <v>13363</v>
      </c>
      <c r="G1352" t="s">
        <v>13364</v>
      </c>
      <c r="H1352" t="s">
        <v>9873</v>
      </c>
      <c r="I1352" t="s">
        <v>9874</v>
      </c>
      <c r="J1352" t="s">
        <v>3991</v>
      </c>
      <c r="K1352" t="str">
        <f>+_xlfn.XLOOKUP(Tabell1[[#This Row],[Regnr]],Tabell13[Regnr],Tabell13[Diagnose],"")</f>
        <v/>
      </c>
      <c r="L1352" t="str">
        <f>+_xlfn.XLOOKUP(Tabell1[[#This Row],[Regnr]],Tabell3[Regnr],Tabell3[DiagnoseÅr],"")</f>
        <v/>
      </c>
    </row>
    <row r="1353" spans="1:12" x14ac:dyDescent="0.25">
      <c r="A1353" s="2">
        <v>45268</v>
      </c>
      <c r="B1353" s="3">
        <v>0</v>
      </c>
      <c r="C1353" t="s">
        <v>16810</v>
      </c>
      <c r="D1353" t="s">
        <v>16811</v>
      </c>
      <c r="E1353" t="s">
        <v>26</v>
      </c>
      <c r="F1353" t="s">
        <v>13363</v>
      </c>
      <c r="G1353" t="s">
        <v>13364</v>
      </c>
      <c r="H1353" t="s">
        <v>9873</v>
      </c>
      <c r="I1353" t="s">
        <v>9874</v>
      </c>
      <c r="J1353" t="s">
        <v>3991</v>
      </c>
      <c r="K1353" t="str">
        <f>+_xlfn.XLOOKUP(Tabell1[[#This Row],[Regnr]],Tabell13[Regnr],Tabell13[Diagnose],"")</f>
        <v>C</v>
      </c>
      <c r="L1353" t="str">
        <f>+_xlfn.XLOOKUP(Tabell1[[#This Row],[Regnr]],Tabell3[Regnr],Tabell3[DiagnoseÅr],"")</f>
        <v>Intet påvist (2025)</v>
      </c>
    </row>
    <row r="1354" spans="1:12" x14ac:dyDescent="0.25">
      <c r="A1354" s="2">
        <v>45268</v>
      </c>
      <c r="B1354" s="3">
        <v>0</v>
      </c>
      <c r="C1354" t="s">
        <v>16812</v>
      </c>
      <c r="D1354" t="s">
        <v>16813</v>
      </c>
      <c r="E1354" t="s">
        <v>10</v>
      </c>
      <c r="F1354" t="s">
        <v>13363</v>
      </c>
      <c r="G1354" t="s">
        <v>13364</v>
      </c>
      <c r="H1354" t="s">
        <v>9873</v>
      </c>
      <c r="I1354" t="s">
        <v>9874</v>
      </c>
      <c r="J1354" t="s">
        <v>3991</v>
      </c>
      <c r="K1354" t="str">
        <f>+_xlfn.XLOOKUP(Tabell1[[#This Row],[Regnr]],Tabell13[Regnr],Tabell13[Diagnose],"")</f>
        <v/>
      </c>
      <c r="L1354" t="str">
        <f>+_xlfn.XLOOKUP(Tabell1[[#This Row],[Regnr]],Tabell3[Regnr],Tabell3[DiagnoseÅr],"")</f>
        <v/>
      </c>
    </row>
    <row r="1355" spans="1:12" x14ac:dyDescent="0.25">
      <c r="A1355" s="2">
        <v>45268</v>
      </c>
      <c r="B1355" s="3">
        <v>0</v>
      </c>
      <c r="C1355" t="s">
        <v>16814</v>
      </c>
      <c r="D1355" t="s">
        <v>16815</v>
      </c>
      <c r="E1355" t="s">
        <v>26</v>
      </c>
      <c r="F1355" t="s">
        <v>13363</v>
      </c>
      <c r="G1355" t="s">
        <v>13364</v>
      </c>
      <c r="H1355" t="s">
        <v>9873</v>
      </c>
      <c r="I1355" t="s">
        <v>9874</v>
      </c>
      <c r="J1355" t="s">
        <v>3991</v>
      </c>
      <c r="K1355" t="str">
        <f>+_xlfn.XLOOKUP(Tabell1[[#This Row],[Regnr]],Tabell13[Regnr],Tabell13[Diagnose],"")</f>
        <v/>
      </c>
      <c r="L1355" t="str">
        <f>+_xlfn.XLOOKUP(Tabell1[[#This Row],[Regnr]],Tabell3[Regnr],Tabell3[DiagnoseÅr],"")</f>
        <v/>
      </c>
    </row>
    <row r="1356" spans="1:12" x14ac:dyDescent="0.25">
      <c r="A1356" s="2">
        <v>45268</v>
      </c>
      <c r="B1356" s="3">
        <v>0</v>
      </c>
      <c r="C1356" t="s">
        <v>16816</v>
      </c>
      <c r="D1356" t="s">
        <v>16817</v>
      </c>
      <c r="E1356" t="s">
        <v>26</v>
      </c>
      <c r="F1356" t="s">
        <v>13363</v>
      </c>
      <c r="G1356" t="s">
        <v>13364</v>
      </c>
      <c r="H1356" t="s">
        <v>9873</v>
      </c>
      <c r="I1356" t="s">
        <v>9874</v>
      </c>
      <c r="J1356" t="s">
        <v>3991</v>
      </c>
      <c r="K1356" t="str">
        <f>+_xlfn.XLOOKUP(Tabell1[[#This Row],[Regnr]],Tabell13[Regnr],Tabell13[Diagnose],"")</f>
        <v/>
      </c>
      <c r="L1356" t="str">
        <f>+_xlfn.XLOOKUP(Tabell1[[#This Row],[Regnr]],Tabell3[Regnr],Tabell3[DiagnoseÅr],"")</f>
        <v/>
      </c>
    </row>
    <row r="1357" spans="1:12" x14ac:dyDescent="0.25">
      <c r="A1357" s="2">
        <v>45268</v>
      </c>
      <c r="B1357" s="3">
        <v>0</v>
      </c>
      <c r="C1357" t="s">
        <v>16818</v>
      </c>
      <c r="D1357" t="s">
        <v>16819</v>
      </c>
      <c r="E1357" t="s">
        <v>26</v>
      </c>
      <c r="F1357" t="s">
        <v>9487</v>
      </c>
      <c r="G1357" t="s">
        <v>9488</v>
      </c>
      <c r="H1357" t="s">
        <v>10609</v>
      </c>
      <c r="I1357" t="s">
        <v>10610</v>
      </c>
      <c r="J1357" t="s">
        <v>4252</v>
      </c>
      <c r="K1357" t="str">
        <f>+_xlfn.XLOOKUP(Tabell1[[#This Row],[Regnr]],Tabell13[Regnr],Tabell13[Diagnose],"")</f>
        <v/>
      </c>
      <c r="L1357" t="str">
        <f>+_xlfn.XLOOKUP(Tabell1[[#This Row],[Regnr]],Tabell3[Regnr],Tabell3[DiagnoseÅr],"")</f>
        <v/>
      </c>
    </row>
    <row r="1358" spans="1:12" x14ac:dyDescent="0.25">
      <c r="A1358" s="2">
        <v>45268</v>
      </c>
      <c r="B1358" s="3">
        <v>0</v>
      </c>
      <c r="C1358" t="s">
        <v>16820</v>
      </c>
      <c r="D1358" t="s">
        <v>16821</v>
      </c>
      <c r="E1358" t="s">
        <v>26</v>
      </c>
      <c r="F1358" t="s">
        <v>9487</v>
      </c>
      <c r="G1358" t="s">
        <v>9488</v>
      </c>
      <c r="H1358" t="s">
        <v>10609</v>
      </c>
      <c r="I1358" t="s">
        <v>10610</v>
      </c>
      <c r="J1358" t="s">
        <v>4252</v>
      </c>
      <c r="K1358" t="str">
        <f>+_xlfn.XLOOKUP(Tabell1[[#This Row],[Regnr]],Tabell13[Regnr],Tabell13[Diagnose],"")</f>
        <v/>
      </c>
      <c r="L1358" t="str">
        <f>+_xlfn.XLOOKUP(Tabell1[[#This Row],[Regnr]],Tabell3[Regnr],Tabell3[DiagnoseÅr],"")</f>
        <v/>
      </c>
    </row>
    <row r="1359" spans="1:12" x14ac:dyDescent="0.25">
      <c r="A1359" s="2">
        <v>45268</v>
      </c>
      <c r="B1359" s="3">
        <v>0</v>
      </c>
      <c r="C1359" t="s">
        <v>16822</v>
      </c>
      <c r="D1359" t="s">
        <v>16823</v>
      </c>
      <c r="E1359" t="s">
        <v>26</v>
      </c>
      <c r="F1359" t="s">
        <v>9487</v>
      </c>
      <c r="G1359" t="s">
        <v>9488</v>
      </c>
      <c r="H1359" t="s">
        <v>10609</v>
      </c>
      <c r="I1359" t="s">
        <v>10610</v>
      </c>
      <c r="J1359" t="s">
        <v>4252</v>
      </c>
      <c r="K1359" t="str">
        <f>+_xlfn.XLOOKUP(Tabell1[[#This Row],[Regnr]],Tabell13[Regnr],Tabell13[Diagnose],"")</f>
        <v/>
      </c>
      <c r="L1359" t="str">
        <f>+_xlfn.XLOOKUP(Tabell1[[#This Row],[Regnr]],Tabell3[Regnr],Tabell3[DiagnoseÅr],"")</f>
        <v/>
      </c>
    </row>
    <row r="1360" spans="1:12" x14ac:dyDescent="0.25">
      <c r="A1360" s="2">
        <v>45268</v>
      </c>
      <c r="B1360" s="3">
        <v>0</v>
      </c>
      <c r="C1360" t="s">
        <v>16824</v>
      </c>
      <c r="D1360" t="s">
        <v>16825</v>
      </c>
      <c r="E1360" t="s">
        <v>10</v>
      </c>
      <c r="F1360" t="s">
        <v>9487</v>
      </c>
      <c r="G1360" t="s">
        <v>9488</v>
      </c>
      <c r="H1360" t="s">
        <v>10609</v>
      </c>
      <c r="I1360" t="s">
        <v>10610</v>
      </c>
      <c r="J1360" t="s">
        <v>4252</v>
      </c>
      <c r="K1360" t="str">
        <f>+_xlfn.XLOOKUP(Tabell1[[#This Row],[Regnr]],Tabell13[Regnr],Tabell13[Diagnose],"")</f>
        <v/>
      </c>
      <c r="L1360" t="str">
        <f>+_xlfn.XLOOKUP(Tabell1[[#This Row],[Regnr]],Tabell3[Regnr],Tabell3[DiagnoseÅr],"")</f>
        <v/>
      </c>
    </row>
    <row r="1361" spans="1:12" x14ac:dyDescent="0.25">
      <c r="A1361" s="2">
        <v>45268</v>
      </c>
      <c r="B1361" s="3">
        <v>0</v>
      </c>
      <c r="C1361" t="s">
        <v>16826</v>
      </c>
      <c r="D1361" t="s">
        <v>16827</v>
      </c>
      <c r="E1361" t="s">
        <v>10</v>
      </c>
      <c r="F1361" t="s">
        <v>9487</v>
      </c>
      <c r="G1361" t="s">
        <v>9488</v>
      </c>
      <c r="H1361" t="s">
        <v>10609</v>
      </c>
      <c r="I1361" t="s">
        <v>10610</v>
      </c>
      <c r="J1361" t="s">
        <v>4252</v>
      </c>
      <c r="K1361" t="str">
        <f>+_xlfn.XLOOKUP(Tabell1[[#This Row],[Regnr]],Tabell13[Regnr],Tabell13[Diagnose],"")</f>
        <v>B</v>
      </c>
      <c r="L1361" t="str">
        <f>+_xlfn.XLOOKUP(Tabell1[[#This Row],[Regnr]],Tabell3[Regnr],Tabell3[DiagnoseÅr],"")</f>
        <v/>
      </c>
    </row>
    <row r="1362" spans="1:12" x14ac:dyDescent="0.25">
      <c r="A1362" s="2">
        <v>45268</v>
      </c>
      <c r="B1362" s="3">
        <v>0</v>
      </c>
      <c r="C1362" t="s">
        <v>16828</v>
      </c>
      <c r="D1362" t="s">
        <v>16829</v>
      </c>
      <c r="E1362" t="s">
        <v>10</v>
      </c>
      <c r="F1362" t="s">
        <v>9487</v>
      </c>
      <c r="G1362" t="s">
        <v>9488</v>
      </c>
      <c r="H1362" t="s">
        <v>10609</v>
      </c>
      <c r="I1362" t="s">
        <v>10610</v>
      </c>
      <c r="J1362" t="s">
        <v>4252</v>
      </c>
      <c r="K1362" t="str">
        <f>+_xlfn.XLOOKUP(Tabell1[[#This Row],[Regnr]],Tabell13[Regnr],Tabell13[Diagnose],"")</f>
        <v/>
      </c>
      <c r="L1362" t="str">
        <f>+_xlfn.XLOOKUP(Tabell1[[#This Row],[Regnr]],Tabell3[Regnr],Tabell3[DiagnoseÅr],"")</f>
        <v/>
      </c>
    </row>
    <row r="1363" spans="1:12" x14ac:dyDescent="0.25">
      <c r="A1363" s="2">
        <v>45268</v>
      </c>
      <c r="B1363" s="3">
        <v>4.0191650390625</v>
      </c>
      <c r="C1363" t="s">
        <v>16830</v>
      </c>
      <c r="D1363" t="s">
        <v>16831</v>
      </c>
      <c r="E1363" t="s">
        <v>10</v>
      </c>
      <c r="F1363" t="s">
        <v>11891</v>
      </c>
      <c r="G1363" t="s">
        <v>11892</v>
      </c>
      <c r="H1363" t="s">
        <v>10768</v>
      </c>
      <c r="I1363" t="s">
        <v>10769</v>
      </c>
      <c r="J1363" t="s">
        <v>13139</v>
      </c>
      <c r="K1363" t="str">
        <f>+_xlfn.XLOOKUP(Tabell1[[#This Row],[Regnr]],Tabell13[Regnr],Tabell13[Diagnose],"")</f>
        <v>B</v>
      </c>
      <c r="L1363" t="str">
        <f>+_xlfn.XLOOKUP(Tabell1[[#This Row],[Regnr]],Tabell3[Regnr],Tabell3[DiagnoseÅr],"")</f>
        <v>Intet påvist (2025)</v>
      </c>
    </row>
    <row r="1364" spans="1:12" x14ac:dyDescent="0.25">
      <c r="A1364" s="2">
        <v>45268</v>
      </c>
      <c r="B1364" s="3">
        <v>4.0191650390625</v>
      </c>
      <c r="C1364" t="s">
        <v>16832</v>
      </c>
      <c r="D1364" t="s">
        <v>16833</v>
      </c>
      <c r="E1364" t="s">
        <v>26</v>
      </c>
      <c r="F1364" t="s">
        <v>11891</v>
      </c>
      <c r="G1364" t="s">
        <v>11892</v>
      </c>
      <c r="H1364" t="s">
        <v>10768</v>
      </c>
      <c r="I1364" t="s">
        <v>10769</v>
      </c>
      <c r="J1364" t="s">
        <v>13139</v>
      </c>
      <c r="K1364" t="str">
        <f>+_xlfn.XLOOKUP(Tabell1[[#This Row],[Regnr]],Tabell13[Regnr],Tabell13[Diagnose],"")</f>
        <v>C</v>
      </c>
      <c r="L1364" t="str">
        <f>+_xlfn.XLOOKUP(Tabell1[[#This Row],[Regnr]],Tabell3[Regnr],Tabell3[DiagnoseÅr],"")</f>
        <v>Intet påvist (2025)</v>
      </c>
    </row>
    <row r="1365" spans="1:12" x14ac:dyDescent="0.25">
      <c r="A1365" s="2">
        <v>45268</v>
      </c>
      <c r="B1365" s="3">
        <v>4.0191650390625</v>
      </c>
      <c r="C1365" t="s">
        <v>16834</v>
      </c>
      <c r="D1365" t="s">
        <v>16835</v>
      </c>
      <c r="E1365" t="s">
        <v>26</v>
      </c>
      <c r="F1365" t="s">
        <v>11891</v>
      </c>
      <c r="G1365" t="s">
        <v>11892</v>
      </c>
      <c r="H1365" t="s">
        <v>10768</v>
      </c>
      <c r="I1365" t="s">
        <v>10769</v>
      </c>
      <c r="J1365" t="s">
        <v>13139</v>
      </c>
      <c r="K1365" t="str">
        <f>+_xlfn.XLOOKUP(Tabell1[[#This Row],[Regnr]],Tabell13[Regnr],Tabell13[Diagnose],"")</f>
        <v>B</v>
      </c>
      <c r="L1365" t="str">
        <f>+_xlfn.XLOOKUP(Tabell1[[#This Row],[Regnr]],Tabell3[Regnr],Tabell3[DiagnoseÅr],"")</f>
        <v>Intet påvist (2025)</v>
      </c>
    </row>
    <row r="1366" spans="1:12" x14ac:dyDescent="0.25">
      <c r="A1366" s="2">
        <v>45268</v>
      </c>
      <c r="B1366" s="3">
        <v>4.0191650390625</v>
      </c>
      <c r="C1366" t="s">
        <v>16836</v>
      </c>
      <c r="D1366" t="s">
        <v>16837</v>
      </c>
      <c r="E1366" t="s">
        <v>26</v>
      </c>
      <c r="F1366" t="s">
        <v>11891</v>
      </c>
      <c r="G1366" t="s">
        <v>11892</v>
      </c>
      <c r="H1366" t="s">
        <v>10768</v>
      </c>
      <c r="I1366" t="s">
        <v>10769</v>
      </c>
      <c r="J1366" t="s">
        <v>13139</v>
      </c>
      <c r="K1366" t="str">
        <f>+_xlfn.XLOOKUP(Tabell1[[#This Row],[Regnr]],Tabell13[Regnr],Tabell13[Diagnose],"")</f>
        <v>B</v>
      </c>
      <c r="L1366" t="str">
        <f>+_xlfn.XLOOKUP(Tabell1[[#This Row],[Regnr]],Tabell3[Regnr],Tabell3[DiagnoseÅr],"")</f>
        <v>Intet påvist (2025)</v>
      </c>
    </row>
    <row r="1367" spans="1:12" x14ac:dyDescent="0.25">
      <c r="A1367" s="2">
        <v>45268</v>
      </c>
      <c r="B1367" s="3">
        <v>4.0191650390625</v>
      </c>
      <c r="C1367" t="s">
        <v>16838</v>
      </c>
      <c r="D1367" t="s">
        <v>16839</v>
      </c>
      <c r="E1367" t="s">
        <v>10</v>
      </c>
      <c r="F1367" t="s">
        <v>11891</v>
      </c>
      <c r="G1367" t="s">
        <v>11892</v>
      </c>
      <c r="H1367" t="s">
        <v>10768</v>
      </c>
      <c r="I1367" t="s">
        <v>10769</v>
      </c>
      <c r="J1367" t="s">
        <v>13139</v>
      </c>
      <c r="K1367" t="str">
        <f>+_xlfn.XLOOKUP(Tabell1[[#This Row],[Regnr]],Tabell13[Regnr],Tabell13[Diagnose],"")</f>
        <v>B</v>
      </c>
      <c r="L1367" t="str">
        <f>+_xlfn.XLOOKUP(Tabell1[[#This Row],[Regnr]],Tabell3[Regnr],Tabell3[DiagnoseÅr],"")</f>
        <v>Intet påvist (2025)</v>
      </c>
    </row>
    <row r="1368" spans="1:12" x14ac:dyDescent="0.25">
      <c r="A1368" s="2">
        <v>45268</v>
      </c>
      <c r="B1368" s="3">
        <v>4.0191650390625</v>
      </c>
      <c r="C1368" t="s">
        <v>16840</v>
      </c>
      <c r="D1368" t="s">
        <v>16841</v>
      </c>
      <c r="E1368" t="s">
        <v>10</v>
      </c>
      <c r="F1368" t="s">
        <v>11891</v>
      </c>
      <c r="G1368" t="s">
        <v>11892</v>
      </c>
      <c r="H1368" t="s">
        <v>10768</v>
      </c>
      <c r="I1368" t="s">
        <v>10769</v>
      </c>
      <c r="J1368" t="s">
        <v>13139</v>
      </c>
      <c r="K1368" t="str">
        <f>+_xlfn.XLOOKUP(Tabell1[[#This Row],[Regnr]],Tabell13[Regnr],Tabell13[Diagnose],"")</f>
        <v>B</v>
      </c>
      <c r="L1368" t="str">
        <f>+_xlfn.XLOOKUP(Tabell1[[#This Row],[Regnr]],Tabell3[Regnr],Tabell3[DiagnoseÅr],"")</f>
        <v>Intet påvist (2025)</v>
      </c>
    </row>
    <row r="1369" spans="1:12" x14ac:dyDescent="0.25">
      <c r="A1369" s="2">
        <v>45266</v>
      </c>
      <c r="B1369" s="3">
        <v>0</v>
      </c>
      <c r="C1369" t="s">
        <v>16802</v>
      </c>
      <c r="D1369" t="s">
        <v>16803</v>
      </c>
      <c r="E1369" t="s">
        <v>26</v>
      </c>
      <c r="F1369" t="s">
        <v>12663</v>
      </c>
      <c r="G1369" t="s">
        <v>12664</v>
      </c>
      <c r="H1369" t="s">
        <v>11931</v>
      </c>
      <c r="I1369" t="s">
        <v>11932</v>
      </c>
      <c r="J1369" t="s">
        <v>10496</v>
      </c>
      <c r="K1369" t="str">
        <f>+_xlfn.XLOOKUP(Tabell1[[#This Row],[Regnr]],Tabell13[Regnr],Tabell13[Diagnose],"")</f>
        <v/>
      </c>
      <c r="L1369" t="str">
        <f>+_xlfn.XLOOKUP(Tabell1[[#This Row],[Regnr]],Tabell3[Regnr],Tabell3[DiagnoseÅr],"")</f>
        <v/>
      </c>
    </row>
    <row r="1370" spans="1:12" x14ac:dyDescent="0.25">
      <c r="A1370" s="2">
        <v>45266</v>
      </c>
      <c r="B1370" s="3">
        <v>0</v>
      </c>
      <c r="C1370" t="s">
        <v>16804</v>
      </c>
      <c r="D1370" t="s">
        <v>16805</v>
      </c>
      <c r="E1370" t="s">
        <v>26</v>
      </c>
      <c r="F1370" t="s">
        <v>12663</v>
      </c>
      <c r="G1370" t="s">
        <v>12664</v>
      </c>
      <c r="H1370" t="s">
        <v>11931</v>
      </c>
      <c r="I1370" t="s">
        <v>11932</v>
      </c>
      <c r="J1370" t="s">
        <v>10496</v>
      </c>
      <c r="K1370" t="str">
        <f>+_xlfn.XLOOKUP(Tabell1[[#This Row],[Regnr]],Tabell13[Regnr],Tabell13[Diagnose],"")</f>
        <v>A</v>
      </c>
      <c r="L1370" t="str">
        <f>+_xlfn.XLOOKUP(Tabell1[[#This Row],[Regnr]],Tabell3[Regnr],Tabell3[DiagnoseÅr],"")</f>
        <v>Intet påvist (2025)</v>
      </c>
    </row>
    <row r="1371" spans="1:12" x14ac:dyDescent="0.25">
      <c r="A1371" s="2">
        <v>45266</v>
      </c>
      <c r="B1371" s="3">
        <v>0</v>
      </c>
      <c r="C1371" t="s">
        <v>16806</v>
      </c>
      <c r="D1371" t="s">
        <v>16807</v>
      </c>
      <c r="E1371" t="s">
        <v>10</v>
      </c>
      <c r="F1371" t="s">
        <v>12663</v>
      </c>
      <c r="G1371" t="s">
        <v>12664</v>
      </c>
      <c r="H1371" t="s">
        <v>11931</v>
      </c>
      <c r="I1371" t="s">
        <v>11932</v>
      </c>
      <c r="J1371" t="s">
        <v>10496</v>
      </c>
      <c r="K1371" t="str">
        <f>+_xlfn.XLOOKUP(Tabell1[[#This Row],[Regnr]],Tabell13[Regnr],Tabell13[Diagnose],"")</f>
        <v>C</v>
      </c>
      <c r="L1371" t="str">
        <f>+_xlfn.XLOOKUP(Tabell1[[#This Row],[Regnr]],Tabell3[Regnr],Tabell3[DiagnoseÅr],"")</f>
        <v>Intet påvist (2025)</v>
      </c>
    </row>
    <row r="1372" spans="1:12" x14ac:dyDescent="0.25">
      <c r="A1372" s="2">
        <v>45265</v>
      </c>
      <c r="B1372" s="3">
        <v>1.5869140625</v>
      </c>
      <c r="C1372" t="s">
        <v>16790</v>
      </c>
      <c r="D1372" t="s">
        <v>16791</v>
      </c>
      <c r="E1372" t="s">
        <v>26</v>
      </c>
      <c r="F1372" t="s">
        <v>14425</v>
      </c>
      <c r="G1372" t="s">
        <v>14426</v>
      </c>
      <c r="H1372" t="s">
        <v>9036</v>
      </c>
      <c r="I1372" t="s">
        <v>9037</v>
      </c>
      <c r="J1372" t="s">
        <v>16030</v>
      </c>
      <c r="K1372" t="str">
        <f>+_xlfn.XLOOKUP(Tabell1[[#This Row],[Regnr]],Tabell13[Regnr],Tabell13[Diagnose],"")</f>
        <v>B</v>
      </c>
      <c r="L1372" t="str">
        <f>+_xlfn.XLOOKUP(Tabell1[[#This Row],[Regnr]],Tabell3[Regnr],Tabell3[DiagnoseÅr],"")</f>
        <v>Intet påvist (2025)</v>
      </c>
    </row>
    <row r="1373" spans="1:12" x14ac:dyDescent="0.25">
      <c r="A1373" s="2">
        <v>45265</v>
      </c>
      <c r="B1373" s="3">
        <v>1.5869140625</v>
      </c>
      <c r="C1373" t="s">
        <v>16792</v>
      </c>
      <c r="D1373" t="s">
        <v>16793</v>
      </c>
      <c r="E1373" t="s">
        <v>26</v>
      </c>
      <c r="F1373" t="s">
        <v>14425</v>
      </c>
      <c r="G1373" t="s">
        <v>14426</v>
      </c>
      <c r="H1373" t="s">
        <v>9036</v>
      </c>
      <c r="I1373" t="s">
        <v>9037</v>
      </c>
      <c r="J1373" t="s">
        <v>16030</v>
      </c>
      <c r="K1373" t="str">
        <f>+_xlfn.XLOOKUP(Tabell1[[#This Row],[Regnr]],Tabell13[Regnr],Tabell13[Diagnose],"")</f>
        <v>A</v>
      </c>
      <c r="L1373" t="str">
        <f>+_xlfn.XLOOKUP(Tabell1[[#This Row],[Regnr]],Tabell3[Regnr],Tabell3[DiagnoseÅr],"")</f>
        <v>Intet påvist (2024)</v>
      </c>
    </row>
    <row r="1374" spans="1:12" x14ac:dyDescent="0.25">
      <c r="A1374" s="2">
        <v>45265</v>
      </c>
      <c r="B1374" s="3">
        <v>1.5869140625</v>
      </c>
      <c r="C1374" t="s">
        <v>16794</v>
      </c>
      <c r="D1374" t="s">
        <v>16795</v>
      </c>
      <c r="E1374" t="s">
        <v>26</v>
      </c>
      <c r="F1374" t="s">
        <v>14425</v>
      </c>
      <c r="G1374" t="s">
        <v>14426</v>
      </c>
      <c r="H1374" t="s">
        <v>9036</v>
      </c>
      <c r="I1374" t="s">
        <v>9037</v>
      </c>
      <c r="J1374" t="s">
        <v>16030</v>
      </c>
      <c r="K1374" t="str">
        <f>+_xlfn.XLOOKUP(Tabell1[[#This Row],[Regnr]],Tabell13[Regnr],Tabell13[Diagnose],"")</f>
        <v>A</v>
      </c>
      <c r="L1374" t="str">
        <f>+_xlfn.XLOOKUP(Tabell1[[#This Row],[Regnr]],Tabell3[Regnr],Tabell3[DiagnoseÅr],"")</f>
        <v>Intet påvist (2024)</v>
      </c>
    </row>
    <row r="1375" spans="1:12" x14ac:dyDescent="0.25">
      <c r="A1375" s="2">
        <v>45265</v>
      </c>
      <c r="B1375" s="3">
        <v>1.5869140625</v>
      </c>
      <c r="C1375" t="s">
        <v>16796</v>
      </c>
      <c r="D1375" t="s">
        <v>16797</v>
      </c>
      <c r="E1375" t="s">
        <v>10</v>
      </c>
      <c r="F1375" t="s">
        <v>14425</v>
      </c>
      <c r="G1375" t="s">
        <v>14426</v>
      </c>
      <c r="H1375" t="s">
        <v>9036</v>
      </c>
      <c r="I1375" t="s">
        <v>9037</v>
      </c>
      <c r="J1375" t="s">
        <v>16030</v>
      </c>
      <c r="K1375" t="str">
        <f>+_xlfn.XLOOKUP(Tabell1[[#This Row],[Regnr]],Tabell13[Regnr],Tabell13[Diagnose],"")</f>
        <v>C</v>
      </c>
      <c r="L1375" t="str">
        <f>+_xlfn.XLOOKUP(Tabell1[[#This Row],[Regnr]],Tabell3[Regnr],Tabell3[DiagnoseÅr],"")</f>
        <v>Intet påvist (2025)</v>
      </c>
    </row>
    <row r="1376" spans="1:12" x14ac:dyDescent="0.25">
      <c r="A1376" s="2">
        <v>45265</v>
      </c>
      <c r="B1376" s="3">
        <v>1.5869140625</v>
      </c>
      <c r="C1376" t="s">
        <v>16798</v>
      </c>
      <c r="D1376" t="s">
        <v>16799</v>
      </c>
      <c r="E1376" t="s">
        <v>10</v>
      </c>
      <c r="F1376" t="s">
        <v>14425</v>
      </c>
      <c r="G1376" t="s">
        <v>14426</v>
      </c>
      <c r="H1376" t="s">
        <v>9036</v>
      </c>
      <c r="I1376" t="s">
        <v>9037</v>
      </c>
      <c r="J1376" t="s">
        <v>16030</v>
      </c>
      <c r="K1376" t="str">
        <f>+_xlfn.XLOOKUP(Tabell1[[#This Row],[Regnr]],Tabell13[Regnr],Tabell13[Diagnose],"")</f>
        <v>B</v>
      </c>
      <c r="L1376" t="str">
        <f>+_xlfn.XLOOKUP(Tabell1[[#This Row],[Regnr]],Tabell3[Regnr],Tabell3[DiagnoseÅr],"")</f>
        <v>Intet påvist (2025)</v>
      </c>
    </row>
    <row r="1377" spans="1:12" x14ac:dyDescent="0.25">
      <c r="A1377" s="2">
        <v>45265</v>
      </c>
      <c r="B1377" s="3">
        <v>1.5869140625</v>
      </c>
      <c r="C1377" t="s">
        <v>16800</v>
      </c>
      <c r="D1377" t="s">
        <v>16801</v>
      </c>
      <c r="E1377" t="s">
        <v>10</v>
      </c>
      <c r="F1377" t="s">
        <v>14425</v>
      </c>
      <c r="G1377" t="s">
        <v>14426</v>
      </c>
      <c r="H1377" t="s">
        <v>9036</v>
      </c>
      <c r="I1377" t="s">
        <v>9037</v>
      </c>
      <c r="J1377" t="s">
        <v>16030</v>
      </c>
      <c r="K1377" t="str">
        <f>+_xlfn.XLOOKUP(Tabell1[[#This Row],[Regnr]],Tabell13[Regnr],Tabell13[Diagnose],"")</f>
        <v>B</v>
      </c>
      <c r="L1377" t="str">
        <f>+_xlfn.XLOOKUP(Tabell1[[#This Row],[Regnr]],Tabell3[Regnr],Tabell3[DiagnoseÅr],"")</f>
        <v>Intet påvist (2025)</v>
      </c>
    </row>
    <row r="1378" spans="1:12" x14ac:dyDescent="0.25">
      <c r="A1378" s="2">
        <v>45258</v>
      </c>
      <c r="B1378" s="3">
        <v>0</v>
      </c>
      <c r="C1378" t="s">
        <v>16782</v>
      </c>
      <c r="D1378" t="s">
        <v>16783</v>
      </c>
      <c r="E1378" t="s">
        <v>26</v>
      </c>
      <c r="F1378" t="s">
        <v>13308</v>
      </c>
      <c r="G1378" t="s">
        <v>13309</v>
      </c>
      <c r="H1378" t="s">
        <v>9148</v>
      </c>
      <c r="I1378" t="s">
        <v>9149</v>
      </c>
      <c r="J1378" t="s">
        <v>6696</v>
      </c>
      <c r="K1378" t="str">
        <f>+_xlfn.XLOOKUP(Tabell1[[#This Row],[Regnr]],Tabell13[Regnr],Tabell13[Diagnose],"")</f>
        <v>C</v>
      </c>
      <c r="L1378" t="str">
        <f>+_xlfn.XLOOKUP(Tabell1[[#This Row],[Regnr]],Tabell3[Regnr],Tabell3[DiagnoseÅr],"")</f>
        <v>Intet påvist (2025)</v>
      </c>
    </row>
    <row r="1379" spans="1:12" x14ac:dyDescent="0.25">
      <c r="A1379" s="2">
        <v>45258</v>
      </c>
      <c r="B1379" s="3">
        <v>0</v>
      </c>
      <c r="C1379" t="s">
        <v>16784</v>
      </c>
      <c r="D1379" t="s">
        <v>16785</v>
      </c>
      <c r="E1379" t="s">
        <v>26</v>
      </c>
      <c r="F1379" t="s">
        <v>13308</v>
      </c>
      <c r="G1379" t="s">
        <v>13309</v>
      </c>
      <c r="H1379" t="s">
        <v>9148</v>
      </c>
      <c r="I1379" t="s">
        <v>9149</v>
      </c>
      <c r="J1379" t="s">
        <v>6696</v>
      </c>
      <c r="K1379" t="str">
        <f>+_xlfn.XLOOKUP(Tabell1[[#This Row],[Regnr]],Tabell13[Regnr],Tabell13[Diagnose],"")</f>
        <v>B</v>
      </c>
      <c r="L1379" t="str">
        <f>+_xlfn.XLOOKUP(Tabell1[[#This Row],[Regnr]],Tabell3[Regnr],Tabell3[DiagnoseÅr],"")</f>
        <v>Intet påvist (2025)</v>
      </c>
    </row>
    <row r="1380" spans="1:12" x14ac:dyDescent="0.25">
      <c r="A1380" s="2">
        <v>45258</v>
      </c>
      <c r="B1380" s="3">
        <v>0</v>
      </c>
      <c r="C1380" t="s">
        <v>16786</v>
      </c>
      <c r="D1380" t="s">
        <v>16787</v>
      </c>
      <c r="E1380" t="s">
        <v>10</v>
      </c>
      <c r="F1380" t="s">
        <v>13308</v>
      </c>
      <c r="G1380" t="s">
        <v>13309</v>
      </c>
      <c r="H1380" t="s">
        <v>9148</v>
      </c>
      <c r="I1380" t="s">
        <v>9149</v>
      </c>
      <c r="J1380" t="s">
        <v>6696</v>
      </c>
      <c r="K1380" t="str">
        <f>+_xlfn.XLOOKUP(Tabell1[[#This Row],[Regnr]],Tabell13[Regnr],Tabell13[Diagnose],"")</f>
        <v>C</v>
      </c>
      <c r="L1380" t="str">
        <f>+_xlfn.XLOOKUP(Tabell1[[#This Row],[Regnr]],Tabell3[Regnr],Tabell3[DiagnoseÅr],"")</f>
        <v>PPM iris (2025)</v>
      </c>
    </row>
    <row r="1381" spans="1:12" x14ac:dyDescent="0.25">
      <c r="A1381" s="2">
        <v>45258</v>
      </c>
      <c r="B1381" s="3">
        <v>0</v>
      </c>
      <c r="C1381" t="s">
        <v>16788</v>
      </c>
      <c r="D1381" t="s">
        <v>16789</v>
      </c>
      <c r="E1381" t="s">
        <v>10</v>
      </c>
      <c r="F1381" t="s">
        <v>13308</v>
      </c>
      <c r="G1381" t="s">
        <v>13309</v>
      </c>
      <c r="H1381" t="s">
        <v>9148</v>
      </c>
      <c r="I1381" t="s">
        <v>9149</v>
      </c>
      <c r="J1381" t="s">
        <v>6696</v>
      </c>
      <c r="K1381" t="str">
        <f>+_xlfn.XLOOKUP(Tabell1[[#This Row],[Regnr]],Tabell13[Regnr],Tabell13[Diagnose],"")</f>
        <v/>
      </c>
      <c r="L1381" t="str">
        <f>+_xlfn.XLOOKUP(Tabell1[[#This Row],[Regnr]],Tabell3[Regnr],Tabell3[DiagnoseÅr],"")</f>
        <v/>
      </c>
    </row>
    <row r="1382" spans="1:12" x14ac:dyDescent="0.25">
      <c r="A1382" s="2">
        <v>45252</v>
      </c>
      <c r="B1382" s="3">
        <v>0.1953125</v>
      </c>
      <c r="C1382" t="s">
        <v>16768</v>
      </c>
      <c r="D1382" t="s">
        <v>16769</v>
      </c>
      <c r="E1382" t="s">
        <v>26</v>
      </c>
      <c r="F1382" t="s">
        <v>12751</v>
      </c>
      <c r="G1382" t="s">
        <v>12752</v>
      </c>
      <c r="H1382" t="s">
        <v>11904</v>
      </c>
      <c r="I1382" t="s">
        <v>11905</v>
      </c>
      <c r="J1382" t="s">
        <v>11906</v>
      </c>
      <c r="K1382" t="str">
        <f>+_xlfn.XLOOKUP(Tabell1[[#This Row],[Regnr]],Tabell13[Regnr],Tabell13[Diagnose],"")</f>
        <v/>
      </c>
      <c r="L1382" t="str">
        <f>+_xlfn.XLOOKUP(Tabell1[[#This Row],[Regnr]],Tabell3[Regnr],Tabell3[DiagnoseÅr],"")</f>
        <v/>
      </c>
    </row>
    <row r="1383" spans="1:12" x14ac:dyDescent="0.25">
      <c r="A1383" s="2">
        <v>45252</v>
      </c>
      <c r="B1383" s="3">
        <v>0.1953125</v>
      </c>
      <c r="C1383" t="s">
        <v>16770</v>
      </c>
      <c r="D1383" t="s">
        <v>16771</v>
      </c>
      <c r="E1383" t="s">
        <v>26</v>
      </c>
      <c r="F1383" t="s">
        <v>12751</v>
      </c>
      <c r="G1383" t="s">
        <v>12752</v>
      </c>
      <c r="H1383" t="s">
        <v>11904</v>
      </c>
      <c r="I1383" t="s">
        <v>11905</v>
      </c>
      <c r="J1383" t="s">
        <v>11906</v>
      </c>
      <c r="K1383" t="str">
        <f>+_xlfn.XLOOKUP(Tabell1[[#This Row],[Regnr]],Tabell13[Regnr],Tabell13[Diagnose],"")</f>
        <v/>
      </c>
      <c r="L1383" t="str">
        <f>+_xlfn.XLOOKUP(Tabell1[[#This Row],[Regnr]],Tabell3[Regnr],Tabell3[DiagnoseÅr],"")</f>
        <v/>
      </c>
    </row>
    <row r="1384" spans="1:12" x14ac:dyDescent="0.25">
      <c r="A1384" s="2">
        <v>45252</v>
      </c>
      <c r="B1384" s="3">
        <v>0.1953125</v>
      </c>
      <c r="C1384" t="s">
        <v>16772</v>
      </c>
      <c r="D1384" t="s">
        <v>16773</v>
      </c>
      <c r="E1384" t="s">
        <v>26</v>
      </c>
      <c r="F1384" t="s">
        <v>12751</v>
      </c>
      <c r="G1384" t="s">
        <v>12752</v>
      </c>
      <c r="H1384" t="s">
        <v>11904</v>
      </c>
      <c r="I1384" t="s">
        <v>11905</v>
      </c>
      <c r="J1384" t="s">
        <v>11906</v>
      </c>
      <c r="K1384" t="str">
        <f>+_xlfn.XLOOKUP(Tabell1[[#This Row],[Regnr]],Tabell13[Regnr],Tabell13[Diagnose],"")</f>
        <v/>
      </c>
      <c r="L1384" t="str">
        <f>+_xlfn.XLOOKUP(Tabell1[[#This Row],[Regnr]],Tabell3[Regnr],Tabell3[DiagnoseÅr],"")</f>
        <v/>
      </c>
    </row>
    <row r="1385" spans="1:12" x14ac:dyDescent="0.25">
      <c r="A1385" s="2">
        <v>45252</v>
      </c>
      <c r="B1385" s="3">
        <v>0.1953125</v>
      </c>
      <c r="C1385" t="s">
        <v>16774</v>
      </c>
      <c r="D1385" t="s">
        <v>16775</v>
      </c>
      <c r="E1385" t="s">
        <v>10</v>
      </c>
      <c r="F1385" t="s">
        <v>12751</v>
      </c>
      <c r="G1385" t="s">
        <v>12752</v>
      </c>
      <c r="H1385" t="s">
        <v>11904</v>
      </c>
      <c r="I1385" t="s">
        <v>11905</v>
      </c>
      <c r="J1385" t="s">
        <v>11906</v>
      </c>
      <c r="K1385" t="str">
        <f>+_xlfn.XLOOKUP(Tabell1[[#This Row],[Regnr]],Tabell13[Regnr],Tabell13[Diagnose],"")</f>
        <v>D</v>
      </c>
      <c r="L1385" t="str">
        <f>+_xlfn.XLOOKUP(Tabell1[[#This Row],[Regnr]],Tabell3[Regnr],Tabell3[DiagnoseÅr],"")</f>
        <v/>
      </c>
    </row>
    <row r="1386" spans="1:12" x14ac:dyDescent="0.25">
      <c r="A1386" s="2">
        <v>45252</v>
      </c>
      <c r="B1386" s="3">
        <v>0.1953125</v>
      </c>
      <c r="C1386" t="s">
        <v>16776</v>
      </c>
      <c r="D1386" t="s">
        <v>16777</v>
      </c>
      <c r="E1386" t="s">
        <v>10</v>
      </c>
      <c r="F1386" t="s">
        <v>12751</v>
      </c>
      <c r="G1386" t="s">
        <v>12752</v>
      </c>
      <c r="H1386" t="s">
        <v>11904</v>
      </c>
      <c r="I1386" t="s">
        <v>11905</v>
      </c>
      <c r="J1386" t="s">
        <v>11906</v>
      </c>
      <c r="K1386" t="str">
        <f>+_xlfn.XLOOKUP(Tabell1[[#This Row],[Regnr]],Tabell13[Regnr],Tabell13[Diagnose],"")</f>
        <v>C</v>
      </c>
      <c r="L1386" t="str">
        <f>+_xlfn.XLOOKUP(Tabell1[[#This Row],[Regnr]],Tabell3[Regnr],Tabell3[DiagnoseÅr],"")</f>
        <v/>
      </c>
    </row>
    <row r="1387" spans="1:12" x14ac:dyDescent="0.25">
      <c r="A1387" s="2">
        <v>45252</v>
      </c>
      <c r="B1387" s="3">
        <v>0.1953125</v>
      </c>
      <c r="C1387" t="s">
        <v>16778</v>
      </c>
      <c r="D1387" t="s">
        <v>16779</v>
      </c>
      <c r="E1387" t="s">
        <v>10</v>
      </c>
      <c r="F1387" t="s">
        <v>12751</v>
      </c>
      <c r="G1387" t="s">
        <v>12752</v>
      </c>
      <c r="H1387" t="s">
        <v>11904</v>
      </c>
      <c r="I1387" t="s">
        <v>11905</v>
      </c>
      <c r="J1387" t="s">
        <v>11906</v>
      </c>
      <c r="K1387" t="str">
        <f>+_xlfn.XLOOKUP(Tabell1[[#This Row],[Regnr]],Tabell13[Regnr],Tabell13[Diagnose],"")</f>
        <v/>
      </c>
      <c r="L1387" t="str">
        <f>+_xlfn.XLOOKUP(Tabell1[[#This Row],[Regnr]],Tabell3[Regnr],Tabell3[DiagnoseÅr],"")</f>
        <v/>
      </c>
    </row>
    <row r="1388" spans="1:12" x14ac:dyDescent="0.25">
      <c r="A1388" s="2">
        <v>45252</v>
      </c>
      <c r="B1388" s="3">
        <v>0.1953125</v>
      </c>
      <c r="C1388" t="s">
        <v>16780</v>
      </c>
      <c r="D1388" t="s">
        <v>16781</v>
      </c>
      <c r="E1388" t="s">
        <v>10</v>
      </c>
      <c r="F1388" t="s">
        <v>12751</v>
      </c>
      <c r="G1388" t="s">
        <v>12752</v>
      </c>
      <c r="H1388" t="s">
        <v>11904</v>
      </c>
      <c r="I1388" t="s">
        <v>11905</v>
      </c>
      <c r="J1388" t="s">
        <v>11906</v>
      </c>
      <c r="K1388" t="str">
        <f>+_xlfn.XLOOKUP(Tabell1[[#This Row],[Regnr]],Tabell13[Regnr],Tabell13[Diagnose],"")</f>
        <v>B</v>
      </c>
      <c r="L1388" t="str">
        <f>+_xlfn.XLOOKUP(Tabell1[[#This Row],[Regnr]],Tabell3[Regnr],Tabell3[DiagnoseÅr],"")</f>
        <v/>
      </c>
    </row>
    <row r="1389" spans="1:12" x14ac:dyDescent="0.25">
      <c r="A1389" s="2">
        <v>45249</v>
      </c>
      <c r="C1389" t="s">
        <v>16762</v>
      </c>
      <c r="D1389" t="s">
        <v>16763</v>
      </c>
      <c r="E1389" t="s">
        <v>26</v>
      </c>
      <c r="F1389" t="s">
        <v>16764</v>
      </c>
      <c r="G1389" t="s">
        <v>16765</v>
      </c>
      <c r="H1389" t="s">
        <v>16766</v>
      </c>
      <c r="I1389" t="s">
        <v>16767</v>
      </c>
      <c r="J1389" t="s">
        <v>16138</v>
      </c>
      <c r="K1389" t="str">
        <f>+_xlfn.XLOOKUP(Tabell1[[#This Row],[Regnr]],Tabell13[Regnr],Tabell13[Diagnose],"")</f>
        <v>C</v>
      </c>
      <c r="L1389" t="str">
        <f>+_xlfn.XLOOKUP(Tabell1[[#This Row],[Regnr]],Tabell3[Regnr],Tabell3[DiagnoseÅr],"")</f>
        <v>Intet påvist (2025)</v>
      </c>
    </row>
    <row r="1390" spans="1:12" x14ac:dyDescent="0.25">
      <c r="A1390" s="2">
        <v>45244</v>
      </c>
      <c r="B1390" s="3">
        <v>0.58746337890625</v>
      </c>
      <c r="C1390" t="s">
        <v>16753</v>
      </c>
      <c r="D1390" t="s">
        <v>16754</v>
      </c>
      <c r="E1390" t="s">
        <v>10</v>
      </c>
      <c r="F1390" t="s">
        <v>10788</v>
      </c>
      <c r="G1390" t="s">
        <v>10789</v>
      </c>
      <c r="H1390" t="s">
        <v>11065</v>
      </c>
      <c r="I1390" t="s">
        <v>11066</v>
      </c>
      <c r="J1390" t="s">
        <v>16755</v>
      </c>
      <c r="K1390" t="str">
        <f>+_xlfn.XLOOKUP(Tabell1[[#This Row],[Regnr]],Tabell13[Regnr],Tabell13[Diagnose],"")</f>
        <v>B</v>
      </c>
      <c r="L1390" t="str">
        <f>+_xlfn.XLOOKUP(Tabell1[[#This Row],[Regnr]],Tabell3[Regnr],Tabell3[DiagnoseÅr],"")</f>
        <v/>
      </c>
    </row>
    <row r="1391" spans="1:12" x14ac:dyDescent="0.25">
      <c r="A1391" s="2">
        <v>45244</v>
      </c>
      <c r="B1391" s="3">
        <v>0.58746337890625</v>
      </c>
      <c r="C1391" t="s">
        <v>16756</v>
      </c>
      <c r="D1391" t="s">
        <v>16757</v>
      </c>
      <c r="E1391" t="s">
        <v>10</v>
      </c>
      <c r="F1391" t="s">
        <v>10788</v>
      </c>
      <c r="G1391" t="s">
        <v>10789</v>
      </c>
      <c r="H1391" t="s">
        <v>11065</v>
      </c>
      <c r="I1391" t="s">
        <v>11066</v>
      </c>
      <c r="J1391" t="s">
        <v>16755</v>
      </c>
      <c r="K1391" t="str">
        <f>+_xlfn.XLOOKUP(Tabell1[[#This Row],[Regnr]],Tabell13[Regnr],Tabell13[Diagnose],"")</f>
        <v>C</v>
      </c>
      <c r="L1391" t="str">
        <f>+_xlfn.XLOOKUP(Tabell1[[#This Row],[Regnr]],Tabell3[Regnr],Tabell3[DiagnoseÅr],"")</f>
        <v/>
      </c>
    </row>
    <row r="1392" spans="1:12" x14ac:dyDescent="0.25">
      <c r="A1392" s="2">
        <v>45244</v>
      </c>
      <c r="B1392" s="3">
        <v>0.58746337890625</v>
      </c>
      <c r="C1392" t="s">
        <v>16758</v>
      </c>
      <c r="D1392" t="s">
        <v>16759</v>
      </c>
      <c r="E1392" t="s">
        <v>10</v>
      </c>
      <c r="F1392" t="s">
        <v>10788</v>
      </c>
      <c r="G1392" t="s">
        <v>10789</v>
      </c>
      <c r="H1392" t="s">
        <v>11065</v>
      </c>
      <c r="I1392" t="s">
        <v>11066</v>
      </c>
      <c r="J1392" t="s">
        <v>16755</v>
      </c>
      <c r="K1392" t="str">
        <f>+_xlfn.XLOOKUP(Tabell1[[#This Row],[Regnr]],Tabell13[Regnr],Tabell13[Diagnose],"")</f>
        <v>C</v>
      </c>
      <c r="L1392" t="str">
        <f>+_xlfn.XLOOKUP(Tabell1[[#This Row],[Regnr]],Tabell3[Regnr],Tabell3[DiagnoseÅr],"")</f>
        <v/>
      </c>
    </row>
    <row r="1393" spans="1:12" x14ac:dyDescent="0.25">
      <c r="A1393" s="2">
        <v>45244</v>
      </c>
      <c r="B1393" s="3">
        <v>0.58746337890625</v>
      </c>
      <c r="C1393" t="s">
        <v>16760</v>
      </c>
      <c r="D1393" t="s">
        <v>16761</v>
      </c>
      <c r="E1393" t="s">
        <v>26</v>
      </c>
      <c r="F1393" t="s">
        <v>10788</v>
      </c>
      <c r="G1393" t="s">
        <v>10789</v>
      </c>
      <c r="H1393" t="s">
        <v>11065</v>
      </c>
      <c r="I1393" t="s">
        <v>11066</v>
      </c>
      <c r="J1393" t="s">
        <v>16755</v>
      </c>
      <c r="K1393" t="str">
        <f>+_xlfn.XLOOKUP(Tabell1[[#This Row],[Regnr]],Tabell13[Regnr],Tabell13[Diagnose],"")</f>
        <v>C</v>
      </c>
      <c r="L1393" t="str">
        <f>+_xlfn.XLOOKUP(Tabell1[[#This Row],[Regnr]],Tabell3[Regnr],Tabell3[DiagnoseÅr],"")</f>
        <v/>
      </c>
    </row>
    <row r="1394" spans="1:12" x14ac:dyDescent="0.25">
      <c r="A1394" s="2">
        <v>45239</v>
      </c>
      <c r="C1394" t="s">
        <v>16746</v>
      </c>
      <c r="D1394" t="s">
        <v>16747</v>
      </c>
      <c r="E1394" t="s">
        <v>10</v>
      </c>
      <c r="F1394" t="s">
        <v>16748</v>
      </c>
      <c r="G1394" t="s">
        <v>16749</v>
      </c>
      <c r="H1394" t="s">
        <v>16750</v>
      </c>
      <c r="I1394" t="s">
        <v>16751</v>
      </c>
      <c r="J1394" t="s">
        <v>16752</v>
      </c>
      <c r="K1394" t="str">
        <f>+_xlfn.XLOOKUP(Tabell1[[#This Row],[Regnr]],Tabell13[Regnr],Tabell13[Diagnose],"")</f>
        <v>B</v>
      </c>
      <c r="L1394" t="str">
        <f>+_xlfn.XLOOKUP(Tabell1[[#This Row],[Regnr]],Tabell3[Regnr],Tabell3[DiagnoseÅr],"")</f>
        <v>Intet påvist (2024)</v>
      </c>
    </row>
    <row r="1395" spans="1:12" x14ac:dyDescent="0.25">
      <c r="A1395" s="2">
        <v>45238</v>
      </c>
      <c r="C1395" t="s">
        <v>16742</v>
      </c>
      <c r="D1395" t="s">
        <v>16743</v>
      </c>
      <c r="E1395" t="s">
        <v>10</v>
      </c>
      <c r="F1395" t="s">
        <v>16744</v>
      </c>
      <c r="G1395" t="s">
        <v>16745</v>
      </c>
      <c r="H1395" t="s">
        <v>11171</v>
      </c>
      <c r="I1395" t="s">
        <v>11172</v>
      </c>
      <c r="J1395" t="s">
        <v>4265</v>
      </c>
      <c r="K1395" t="str">
        <f>+_xlfn.XLOOKUP(Tabell1[[#This Row],[Regnr]],Tabell13[Regnr],Tabell13[Diagnose],"")</f>
        <v>C</v>
      </c>
      <c r="L1395" t="str">
        <f>+_xlfn.XLOOKUP(Tabell1[[#This Row],[Regnr]],Tabell3[Regnr],Tabell3[DiagnoseÅr],"")</f>
        <v>Cortical &amp; Katarakt, ikke medfødt (2025)</v>
      </c>
    </row>
    <row r="1396" spans="1:12" x14ac:dyDescent="0.25">
      <c r="A1396" s="2">
        <v>45235</v>
      </c>
      <c r="B1396" s="3">
        <v>0</v>
      </c>
      <c r="C1396" t="s">
        <v>16730</v>
      </c>
      <c r="D1396" t="s">
        <v>16731</v>
      </c>
      <c r="E1396" t="s">
        <v>26</v>
      </c>
      <c r="F1396" t="s">
        <v>10445</v>
      </c>
      <c r="G1396" t="s">
        <v>10446</v>
      </c>
      <c r="H1396" t="s">
        <v>13892</v>
      </c>
      <c r="I1396" t="s">
        <v>13893</v>
      </c>
      <c r="J1396" t="s">
        <v>11322</v>
      </c>
      <c r="K1396" t="str">
        <f>+_xlfn.XLOOKUP(Tabell1[[#This Row],[Regnr]],Tabell13[Regnr],Tabell13[Diagnose],"")</f>
        <v>A</v>
      </c>
      <c r="L1396" t="str">
        <f>+_xlfn.XLOOKUP(Tabell1[[#This Row],[Regnr]],Tabell3[Regnr],Tabell3[DiagnoseÅr],"")</f>
        <v>Intet påvist (2025)</v>
      </c>
    </row>
    <row r="1397" spans="1:12" x14ac:dyDescent="0.25">
      <c r="A1397" s="2">
        <v>45235</v>
      </c>
      <c r="B1397" s="3">
        <v>0</v>
      </c>
      <c r="C1397" t="s">
        <v>16732</v>
      </c>
      <c r="D1397" t="s">
        <v>16733</v>
      </c>
      <c r="E1397" t="s">
        <v>26</v>
      </c>
      <c r="F1397" t="s">
        <v>10445</v>
      </c>
      <c r="G1397" t="s">
        <v>10446</v>
      </c>
      <c r="H1397" t="s">
        <v>13892</v>
      </c>
      <c r="I1397" t="s">
        <v>13893</v>
      </c>
      <c r="J1397" t="s">
        <v>11322</v>
      </c>
      <c r="K1397" t="str">
        <f>+_xlfn.XLOOKUP(Tabell1[[#This Row],[Regnr]],Tabell13[Regnr],Tabell13[Diagnose],"")</f>
        <v/>
      </c>
      <c r="L1397" t="str">
        <f>+_xlfn.XLOOKUP(Tabell1[[#This Row],[Regnr]],Tabell3[Regnr],Tabell3[DiagnoseÅr],"")</f>
        <v/>
      </c>
    </row>
    <row r="1398" spans="1:12" x14ac:dyDescent="0.25">
      <c r="A1398" s="2">
        <v>45235</v>
      </c>
      <c r="B1398" s="3">
        <v>0</v>
      </c>
      <c r="C1398" t="s">
        <v>16734</v>
      </c>
      <c r="D1398" t="s">
        <v>16735</v>
      </c>
      <c r="E1398" t="s">
        <v>26</v>
      </c>
      <c r="F1398" t="s">
        <v>10445</v>
      </c>
      <c r="G1398" t="s">
        <v>10446</v>
      </c>
      <c r="H1398" t="s">
        <v>13892</v>
      </c>
      <c r="I1398" t="s">
        <v>13893</v>
      </c>
      <c r="J1398" t="s">
        <v>11322</v>
      </c>
      <c r="K1398" t="str">
        <f>+_xlfn.XLOOKUP(Tabell1[[#This Row],[Regnr]],Tabell13[Regnr],Tabell13[Diagnose],"")</f>
        <v/>
      </c>
      <c r="L1398" t="str">
        <f>+_xlfn.XLOOKUP(Tabell1[[#This Row],[Regnr]],Tabell3[Regnr],Tabell3[DiagnoseÅr],"")</f>
        <v/>
      </c>
    </row>
    <row r="1399" spans="1:12" x14ac:dyDescent="0.25">
      <c r="A1399" s="2">
        <v>45235</v>
      </c>
      <c r="B1399" s="3">
        <v>0</v>
      </c>
      <c r="C1399" t="s">
        <v>16736</v>
      </c>
      <c r="D1399" t="s">
        <v>16737</v>
      </c>
      <c r="E1399" t="s">
        <v>10</v>
      </c>
      <c r="F1399" t="s">
        <v>10445</v>
      </c>
      <c r="G1399" t="s">
        <v>10446</v>
      </c>
      <c r="H1399" t="s">
        <v>13892</v>
      </c>
      <c r="I1399" t="s">
        <v>13893</v>
      </c>
      <c r="J1399" t="s">
        <v>11322</v>
      </c>
      <c r="K1399" t="str">
        <f>+_xlfn.XLOOKUP(Tabell1[[#This Row],[Regnr]],Tabell13[Regnr],Tabell13[Diagnose],"")</f>
        <v>B</v>
      </c>
      <c r="L1399" t="str">
        <f>+_xlfn.XLOOKUP(Tabell1[[#This Row],[Regnr]],Tabell3[Regnr],Tabell3[DiagnoseÅr],"")</f>
        <v/>
      </c>
    </row>
    <row r="1400" spans="1:12" x14ac:dyDescent="0.25">
      <c r="A1400" s="2">
        <v>45235</v>
      </c>
      <c r="B1400" s="3">
        <v>0</v>
      </c>
      <c r="C1400" t="s">
        <v>16738</v>
      </c>
      <c r="D1400" t="s">
        <v>16739</v>
      </c>
      <c r="E1400" t="s">
        <v>10</v>
      </c>
      <c r="F1400" t="s">
        <v>10445</v>
      </c>
      <c r="G1400" t="s">
        <v>10446</v>
      </c>
      <c r="H1400" t="s">
        <v>13892</v>
      </c>
      <c r="I1400" t="s">
        <v>13893</v>
      </c>
      <c r="J1400" t="s">
        <v>11322</v>
      </c>
      <c r="K1400" t="str">
        <f>+_xlfn.XLOOKUP(Tabell1[[#This Row],[Regnr]],Tabell13[Regnr],Tabell13[Diagnose],"")</f>
        <v>A</v>
      </c>
      <c r="L1400" t="str">
        <f>+_xlfn.XLOOKUP(Tabell1[[#This Row],[Regnr]],Tabell3[Regnr],Tabell3[DiagnoseÅr],"")</f>
        <v>Intet påvist (2025)</v>
      </c>
    </row>
    <row r="1401" spans="1:12" x14ac:dyDescent="0.25">
      <c r="A1401" s="2">
        <v>45235</v>
      </c>
      <c r="B1401" s="3">
        <v>0</v>
      </c>
      <c r="C1401" t="s">
        <v>16740</v>
      </c>
      <c r="D1401" t="s">
        <v>16741</v>
      </c>
      <c r="E1401" t="s">
        <v>10</v>
      </c>
      <c r="F1401" t="s">
        <v>10445</v>
      </c>
      <c r="G1401" t="s">
        <v>10446</v>
      </c>
      <c r="H1401" t="s">
        <v>13892</v>
      </c>
      <c r="I1401" t="s">
        <v>13893</v>
      </c>
      <c r="J1401" t="s">
        <v>11322</v>
      </c>
      <c r="K1401" t="str">
        <f>+_xlfn.XLOOKUP(Tabell1[[#This Row],[Regnr]],Tabell13[Regnr],Tabell13[Diagnose],"")</f>
        <v/>
      </c>
      <c r="L1401" t="str">
        <f>+_xlfn.XLOOKUP(Tabell1[[#This Row],[Regnr]],Tabell3[Regnr],Tabell3[DiagnoseÅr],"")</f>
        <v/>
      </c>
    </row>
    <row r="1402" spans="1:12" x14ac:dyDescent="0.25">
      <c r="A1402" s="2">
        <v>45234</v>
      </c>
      <c r="B1402" s="3">
        <v>0</v>
      </c>
      <c r="C1402" t="s">
        <v>16718</v>
      </c>
      <c r="D1402" t="s">
        <v>16719</v>
      </c>
      <c r="E1402" t="s">
        <v>10</v>
      </c>
      <c r="F1402" t="s">
        <v>13160</v>
      </c>
      <c r="G1402" t="s">
        <v>13161</v>
      </c>
      <c r="H1402" t="s">
        <v>12367</v>
      </c>
      <c r="I1402" t="s">
        <v>12368</v>
      </c>
      <c r="J1402" t="s">
        <v>12369</v>
      </c>
      <c r="K1402" t="str">
        <f>+_xlfn.XLOOKUP(Tabell1[[#This Row],[Regnr]],Tabell13[Regnr],Tabell13[Diagnose],"")</f>
        <v>A</v>
      </c>
      <c r="L1402" t="str">
        <f>+_xlfn.XLOOKUP(Tabell1[[#This Row],[Regnr]],Tabell3[Regnr],Tabell3[DiagnoseÅr],"")</f>
        <v>Intet påvist (2025)</v>
      </c>
    </row>
    <row r="1403" spans="1:12" x14ac:dyDescent="0.25">
      <c r="A1403" s="2">
        <v>45234</v>
      </c>
      <c r="B1403" s="3">
        <v>0</v>
      </c>
      <c r="C1403" t="s">
        <v>16720</v>
      </c>
      <c r="D1403" t="s">
        <v>16721</v>
      </c>
      <c r="E1403" t="s">
        <v>10</v>
      </c>
      <c r="F1403" t="s">
        <v>13160</v>
      </c>
      <c r="G1403" t="s">
        <v>13161</v>
      </c>
      <c r="H1403" t="s">
        <v>12367</v>
      </c>
      <c r="I1403" t="s">
        <v>12368</v>
      </c>
      <c r="J1403" t="s">
        <v>12369</v>
      </c>
      <c r="K1403" t="str">
        <f>+_xlfn.XLOOKUP(Tabell1[[#This Row],[Regnr]],Tabell13[Regnr],Tabell13[Diagnose],"")</f>
        <v>C</v>
      </c>
      <c r="L1403" t="str">
        <f>+_xlfn.XLOOKUP(Tabell1[[#This Row],[Regnr]],Tabell3[Regnr],Tabell3[DiagnoseÅr],"")</f>
        <v/>
      </c>
    </row>
    <row r="1404" spans="1:12" x14ac:dyDescent="0.25">
      <c r="A1404" s="2">
        <v>45234</v>
      </c>
      <c r="B1404" s="3">
        <v>0</v>
      </c>
      <c r="C1404" t="s">
        <v>16722</v>
      </c>
      <c r="D1404" t="s">
        <v>16723</v>
      </c>
      <c r="E1404" t="s">
        <v>26</v>
      </c>
      <c r="F1404" t="s">
        <v>13160</v>
      </c>
      <c r="G1404" t="s">
        <v>13161</v>
      </c>
      <c r="H1404" t="s">
        <v>12367</v>
      </c>
      <c r="I1404" t="s">
        <v>12368</v>
      </c>
      <c r="J1404" t="s">
        <v>12369</v>
      </c>
      <c r="K1404" t="str">
        <f>+_xlfn.XLOOKUP(Tabell1[[#This Row],[Regnr]],Tabell13[Regnr],Tabell13[Diagnose],"")</f>
        <v/>
      </c>
      <c r="L1404" t="str">
        <f>+_xlfn.XLOOKUP(Tabell1[[#This Row],[Regnr]],Tabell3[Regnr],Tabell3[DiagnoseÅr],"")</f>
        <v/>
      </c>
    </row>
    <row r="1405" spans="1:12" x14ac:dyDescent="0.25">
      <c r="A1405" s="2">
        <v>45234</v>
      </c>
      <c r="B1405" s="3">
        <v>0</v>
      </c>
      <c r="C1405" t="s">
        <v>16724</v>
      </c>
      <c r="D1405" t="s">
        <v>16725</v>
      </c>
      <c r="E1405" t="s">
        <v>26</v>
      </c>
      <c r="F1405" t="s">
        <v>13160</v>
      </c>
      <c r="G1405" t="s">
        <v>13161</v>
      </c>
      <c r="H1405" t="s">
        <v>12367</v>
      </c>
      <c r="I1405" t="s">
        <v>12368</v>
      </c>
      <c r="J1405" t="s">
        <v>12369</v>
      </c>
      <c r="K1405" t="str">
        <f>+_xlfn.XLOOKUP(Tabell1[[#This Row],[Regnr]],Tabell13[Regnr],Tabell13[Diagnose],"")</f>
        <v>B</v>
      </c>
      <c r="L1405" t="str">
        <f>+_xlfn.XLOOKUP(Tabell1[[#This Row],[Regnr]],Tabell3[Regnr],Tabell3[DiagnoseÅr],"")</f>
        <v>Annet medfødt (2025)</v>
      </c>
    </row>
    <row r="1406" spans="1:12" x14ac:dyDescent="0.25">
      <c r="A1406" s="2">
        <v>45234</v>
      </c>
      <c r="B1406" s="3">
        <v>0</v>
      </c>
      <c r="C1406" t="s">
        <v>16726</v>
      </c>
      <c r="D1406" t="s">
        <v>16727</v>
      </c>
      <c r="E1406" t="s">
        <v>26</v>
      </c>
      <c r="F1406" t="s">
        <v>13160</v>
      </c>
      <c r="G1406" t="s">
        <v>13161</v>
      </c>
      <c r="H1406" t="s">
        <v>12367</v>
      </c>
      <c r="I1406" t="s">
        <v>12368</v>
      </c>
      <c r="J1406" t="s">
        <v>12369</v>
      </c>
      <c r="K1406" t="str">
        <f>+_xlfn.XLOOKUP(Tabell1[[#This Row],[Regnr]],Tabell13[Regnr],Tabell13[Diagnose],"")</f>
        <v>C</v>
      </c>
      <c r="L1406" t="str">
        <f>+_xlfn.XLOOKUP(Tabell1[[#This Row],[Regnr]],Tabell3[Regnr],Tabell3[DiagnoseÅr],"")</f>
        <v/>
      </c>
    </row>
    <row r="1407" spans="1:12" x14ac:dyDescent="0.25">
      <c r="A1407" s="2">
        <v>45234</v>
      </c>
      <c r="B1407" s="3">
        <v>0</v>
      </c>
      <c r="C1407" t="s">
        <v>16728</v>
      </c>
      <c r="D1407" t="s">
        <v>16729</v>
      </c>
      <c r="E1407" t="s">
        <v>26</v>
      </c>
      <c r="F1407" t="s">
        <v>13160</v>
      </c>
      <c r="G1407" t="s">
        <v>13161</v>
      </c>
      <c r="H1407" t="s">
        <v>12367</v>
      </c>
      <c r="I1407" t="s">
        <v>12368</v>
      </c>
      <c r="J1407" t="s">
        <v>12369</v>
      </c>
      <c r="K1407" t="str">
        <f>+_xlfn.XLOOKUP(Tabell1[[#This Row],[Regnr]],Tabell13[Regnr],Tabell13[Diagnose],"")</f>
        <v>C</v>
      </c>
      <c r="L1407" t="str">
        <f>+_xlfn.XLOOKUP(Tabell1[[#This Row],[Regnr]],Tabell3[Regnr],Tabell3[DiagnoseÅr],"")</f>
        <v/>
      </c>
    </row>
    <row r="1408" spans="1:12" x14ac:dyDescent="0.25">
      <c r="A1408" s="2">
        <v>45232</v>
      </c>
      <c r="B1408" s="3">
        <v>2.5390625</v>
      </c>
      <c r="C1408" t="s">
        <v>16706</v>
      </c>
      <c r="D1408" t="s">
        <v>16707</v>
      </c>
      <c r="E1408" t="s">
        <v>26</v>
      </c>
      <c r="F1408" t="s">
        <v>8462</v>
      </c>
      <c r="G1408" t="s">
        <v>8463</v>
      </c>
      <c r="H1408" t="s">
        <v>12352</v>
      </c>
      <c r="I1408" t="s">
        <v>12353</v>
      </c>
      <c r="J1408" t="s">
        <v>4033</v>
      </c>
      <c r="K1408" t="str">
        <f>+_xlfn.XLOOKUP(Tabell1[[#This Row],[Regnr]],Tabell13[Regnr],Tabell13[Diagnose],"")</f>
        <v/>
      </c>
      <c r="L1408" t="str">
        <f>+_xlfn.XLOOKUP(Tabell1[[#This Row],[Regnr]],Tabell3[Regnr],Tabell3[DiagnoseÅr],"")</f>
        <v/>
      </c>
    </row>
    <row r="1409" spans="1:12" x14ac:dyDescent="0.25">
      <c r="A1409" s="2">
        <v>45232</v>
      </c>
      <c r="B1409" s="3">
        <v>2.5390625</v>
      </c>
      <c r="C1409" t="s">
        <v>16708</v>
      </c>
      <c r="D1409" t="s">
        <v>16709</v>
      </c>
      <c r="E1409" t="s">
        <v>26</v>
      </c>
      <c r="F1409" t="s">
        <v>8462</v>
      </c>
      <c r="G1409" t="s">
        <v>8463</v>
      </c>
      <c r="H1409" t="s">
        <v>12352</v>
      </c>
      <c r="I1409" t="s">
        <v>12353</v>
      </c>
      <c r="J1409" t="s">
        <v>4033</v>
      </c>
      <c r="K1409" t="str">
        <f>+_xlfn.XLOOKUP(Tabell1[[#This Row],[Regnr]],Tabell13[Regnr],Tabell13[Diagnose],"")</f>
        <v/>
      </c>
      <c r="L1409" t="str">
        <f>+_xlfn.XLOOKUP(Tabell1[[#This Row],[Regnr]],Tabell3[Regnr],Tabell3[DiagnoseÅr],"")</f>
        <v/>
      </c>
    </row>
    <row r="1410" spans="1:12" x14ac:dyDescent="0.25">
      <c r="A1410" s="2">
        <v>45232</v>
      </c>
      <c r="B1410" s="3">
        <v>2.5390625</v>
      </c>
      <c r="C1410" t="s">
        <v>16710</v>
      </c>
      <c r="D1410" t="s">
        <v>16711</v>
      </c>
      <c r="E1410" t="s">
        <v>26</v>
      </c>
      <c r="F1410" t="s">
        <v>8462</v>
      </c>
      <c r="G1410" t="s">
        <v>8463</v>
      </c>
      <c r="H1410" t="s">
        <v>12352</v>
      </c>
      <c r="I1410" t="s">
        <v>12353</v>
      </c>
      <c r="J1410" t="s">
        <v>4033</v>
      </c>
      <c r="K1410" t="str">
        <f>+_xlfn.XLOOKUP(Tabell1[[#This Row],[Regnr]],Tabell13[Regnr],Tabell13[Diagnose],"")</f>
        <v/>
      </c>
      <c r="L1410" t="str">
        <f>+_xlfn.XLOOKUP(Tabell1[[#This Row],[Regnr]],Tabell3[Regnr],Tabell3[DiagnoseÅr],"")</f>
        <v>Intet påvist (2025)</v>
      </c>
    </row>
    <row r="1411" spans="1:12" x14ac:dyDescent="0.25">
      <c r="A1411" s="2">
        <v>45232</v>
      </c>
      <c r="B1411" s="3">
        <v>2.5390625</v>
      </c>
      <c r="C1411" t="s">
        <v>16712</v>
      </c>
      <c r="D1411" t="s">
        <v>16713</v>
      </c>
      <c r="E1411" t="s">
        <v>10</v>
      </c>
      <c r="F1411" t="s">
        <v>8462</v>
      </c>
      <c r="G1411" t="s">
        <v>8463</v>
      </c>
      <c r="H1411" t="s">
        <v>12352</v>
      </c>
      <c r="I1411" t="s">
        <v>12353</v>
      </c>
      <c r="J1411" t="s">
        <v>4033</v>
      </c>
      <c r="K1411" t="str">
        <f>+_xlfn.XLOOKUP(Tabell1[[#This Row],[Regnr]],Tabell13[Regnr],Tabell13[Diagnose],"")</f>
        <v/>
      </c>
      <c r="L1411" t="str">
        <f>+_xlfn.XLOOKUP(Tabell1[[#This Row],[Regnr]],Tabell3[Regnr],Tabell3[DiagnoseÅr],"")</f>
        <v/>
      </c>
    </row>
    <row r="1412" spans="1:12" x14ac:dyDescent="0.25">
      <c r="A1412" s="2">
        <v>45232</v>
      </c>
      <c r="B1412" s="3">
        <v>2.5390625</v>
      </c>
      <c r="C1412" t="s">
        <v>16714</v>
      </c>
      <c r="D1412" t="s">
        <v>16715</v>
      </c>
      <c r="E1412" t="s">
        <v>10</v>
      </c>
      <c r="F1412" t="s">
        <v>8462</v>
      </c>
      <c r="G1412" t="s">
        <v>8463</v>
      </c>
      <c r="H1412" t="s">
        <v>12352</v>
      </c>
      <c r="I1412" t="s">
        <v>12353</v>
      </c>
      <c r="J1412" t="s">
        <v>4033</v>
      </c>
      <c r="K1412" t="str">
        <f>+_xlfn.XLOOKUP(Tabell1[[#This Row],[Regnr]],Tabell13[Regnr],Tabell13[Diagnose],"")</f>
        <v/>
      </c>
      <c r="L1412" t="str">
        <f>+_xlfn.XLOOKUP(Tabell1[[#This Row],[Regnr]],Tabell3[Regnr],Tabell3[DiagnoseÅr],"")</f>
        <v/>
      </c>
    </row>
    <row r="1413" spans="1:12" x14ac:dyDescent="0.25">
      <c r="A1413" s="2">
        <v>45232</v>
      </c>
      <c r="B1413" s="3">
        <v>2.5390625</v>
      </c>
      <c r="C1413" t="s">
        <v>16716</v>
      </c>
      <c r="D1413" t="s">
        <v>16717</v>
      </c>
      <c r="E1413" t="s">
        <v>10</v>
      </c>
      <c r="F1413" t="s">
        <v>8462</v>
      </c>
      <c r="G1413" t="s">
        <v>8463</v>
      </c>
      <c r="H1413" t="s">
        <v>12352</v>
      </c>
      <c r="I1413" t="s">
        <v>12353</v>
      </c>
      <c r="J1413" t="s">
        <v>4033</v>
      </c>
      <c r="K1413" t="str">
        <f>+_xlfn.XLOOKUP(Tabell1[[#This Row],[Regnr]],Tabell13[Regnr],Tabell13[Diagnose],"")</f>
        <v/>
      </c>
      <c r="L1413" t="str">
        <f>+_xlfn.XLOOKUP(Tabell1[[#This Row],[Regnr]],Tabell3[Regnr],Tabell3[DiagnoseÅr],"")</f>
        <v/>
      </c>
    </row>
    <row r="1414" spans="1:12" x14ac:dyDescent="0.25">
      <c r="A1414" s="2">
        <v>45229</v>
      </c>
      <c r="B1414" s="3">
        <v>0.390625</v>
      </c>
      <c r="C1414" t="s">
        <v>16698</v>
      </c>
      <c r="D1414" t="s">
        <v>16699</v>
      </c>
      <c r="E1414" t="s">
        <v>10</v>
      </c>
      <c r="F1414" t="s">
        <v>9211</v>
      </c>
      <c r="G1414" t="s">
        <v>9212</v>
      </c>
      <c r="H1414" t="s">
        <v>8851</v>
      </c>
      <c r="I1414" t="s">
        <v>8852</v>
      </c>
      <c r="J1414" t="s">
        <v>4310</v>
      </c>
      <c r="K1414" t="str">
        <f>+_xlfn.XLOOKUP(Tabell1[[#This Row],[Regnr]],Tabell13[Regnr],Tabell13[Diagnose],"")</f>
        <v>B</v>
      </c>
      <c r="L1414" t="str">
        <f>+_xlfn.XLOOKUP(Tabell1[[#This Row],[Regnr]],Tabell3[Regnr],Tabell3[DiagnoseÅr],"")</f>
        <v/>
      </c>
    </row>
    <row r="1415" spans="1:12" x14ac:dyDescent="0.25">
      <c r="A1415" s="2">
        <v>45229</v>
      </c>
      <c r="B1415" s="3">
        <v>0.390625</v>
      </c>
      <c r="C1415" t="s">
        <v>16700</v>
      </c>
      <c r="D1415" t="s">
        <v>16701</v>
      </c>
      <c r="E1415" t="s">
        <v>26</v>
      </c>
      <c r="F1415" t="s">
        <v>9211</v>
      </c>
      <c r="G1415" t="s">
        <v>9212</v>
      </c>
      <c r="H1415" t="s">
        <v>8851</v>
      </c>
      <c r="I1415" t="s">
        <v>8852</v>
      </c>
      <c r="J1415" t="s">
        <v>4310</v>
      </c>
      <c r="K1415" t="str">
        <f>+_xlfn.XLOOKUP(Tabell1[[#This Row],[Regnr]],Tabell13[Regnr],Tabell13[Diagnose],"")</f>
        <v/>
      </c>
      <c r="L1415" t="str">
        <f>+_xlfn.XLOOKUP(Tabell1[[#This Row],[Regnr]],Tabell3[Regnr],Tabell3[DiagnoseÅr],"")</f>
        <v/>
      </c>
    </row>
    <row r="1416" spans="1:12" x14ac:dyDescent="0.25">
      <c r="A1416" s="2">
        <v>45229</v>
      </c>
      <c r="B1416" s="3">
        <v>0.390625</v>
      </c>
      <c r="C1416" t="s">
        <v>16702</v>
      </c>
      <c r="D1416" t="s">
        <v>16703</v>
      </c>
      <c r="E1416" t="s">
        <v>26</v>
      </c>
      <c r="F1416" t="s">
        <v>9211</v>
      </c>
      <c r="G1416" t="s">
        <v>9212</v>
      </c>
      <c r="H1416" t="s">
        <v>8851</v>
      </c>
      <c r="I1416" t="s">
        <v>8852</v>
      </c>
      <c r="J1416" t="s">
        <v>4310</v>
      </c>
      <c r="K1416" t="str">
        <f>+_xlfn.XLOOKUP(Tabell1[[#This Row],[Regnr]],Tabell13[Regnr],Tabell13[Diagnose],"")</f>
        <v/>
      </c>
      <c r="L1416" t="str">
        <f>+_xlfn.XLOOKUP(Tabell1[[#This Row],[Regnr]],Tabell3[Regnr],Tabell3[DiagnoseÅr],"")</f>
        <v/>
      </c>
    </row>
    <row r="1417" spans="1:12" x14ac:dyDescent="0.25">
      <c r="A1417" s="2">
        <v>45229</v>
      </c>
      <c r="B1417" s="3">
        <v>0.390625</v>
      </c>
      <c r="C1417" t="s">
        <v>16704</v>
      </c>
      <c r="D1417" t="s">
        <v>16705</v>
      </c>
      <c r="E1417" t="s">
        <v>26</v>
      </c>
      <c r="F1417" t="s">
        <v>9211</v>
      </c>
      <c r="G1417" t="s">
        <v>9212</v>
      </c>
      <c r="H1417" t="s">
        <v>8851</v>
      </c>
      <c r="I1417" t="s">
        <v>8852</v>
      </c>
      <c r="J1417" t="s">
        <v>4310</v>
      </c>
      <c r="K1417" t="str">
        <f>+_xlfn.XLOOKUP(Tabell1[[#This Row],[Regnr]],Tabell13[Regnr],Tabell13[Diagnose],"")</f>
        <v/>
      </c>
      <c r="L1417" t="str">
        <f>+_xlfn.XLOOKUP(Tabell1[[#This Row],[Regnr]],Tabell3[Regnr],Tabell3[DiagnoseÅr],"")</f>
        <v/>
      </c>
    </row>
    <row r="1418" spans="1:12" x14ac:dyDescent="0.25">
      <c r="A1418" s="2">
        <v>45228</v>
      </c>
      <c r="B1418" s="3">
        <v>1.57470703125</v>
      </c>
      <c r="C1418" t="s">
        <v>16674</v>
      </c>
      <c r="D1418" t="s">
        <v>16675</v>
      </c>
      <c r="E1418" t="s">
        <v>10</v>
      </c>
      <c r="F1418" t="s">
        <v>16606</v>
      </c>
      <c r="G1418" t="s">
        <v>16607</v>
      </c>
      <c r="H1418" t="s">
        <v>8790</v>
      </c>
      <c r="I1418" t="s">
        <v>8791</v>
      </c>
      <c r="J1418" t="s">
        <v>6696</v>
      </c>
      <c r="K1418" t="str">
        <f>+_xlfn.XLOOKUP(Tabell1[[#This Row],[Regnr]],Tabell13[Regnr],Tabell13[Diagnose],"")</f>
        <v>C</v>
      </c>
      <c r="L1418" t="str">
        <f>+_xlfn.XLOOKUP(Tabell1[[#This Row],[Regnr]],Tabell3[Regnr],Tabell3[DiagnoseÅr],"")</f>
        <v>Intet påvist (2024)</v>
      </c>
    </row>
    <row r="1419" spans="1:12" x14ac:dyDescent="0.25">
      <c r="A1419" s="2">
        <v>45228</v>
      </c>
      <c r="B1419" s="3">
        <v>1.57470703125</v>
      </c>
      <c r="C1419" t="s">
        <v>16676</v>
      </c>
      <c r="D1419" t="s">
        <v>16677</v>
      </c>
      <c r="E1419" t="s">
        <v>26</v>
      </c>
      <c r="F1419" t="s">
        <v>16606</v>
      </c>
      <c r="G1419" t="s">
        <v>16607</v>
      </c>
      <c r="H1419" t="s">
        <v>8790</v>
      </c>
      <c r="I1419" t="s">
        <v>8791</v>
      </c>
      <c r="J1419" t="s">
        <v>6696</v>
      </c>
      <c r="K1419" t="str">
        <f>+_xlfn.XLOOKUP(Tabell1[[#This Row],[Regnr]],Tabell13[Regnr],Tabell13[Diagnose],"")</f>
        <v>B</v>
      </c>
      <c r="L1419" t="str">
        <f>+_xlfn.XLOOKUP(Tabell1[[#This Row],[Regnr]],Tabell3[Regnr],Tabell3[DiagnoseÅr],"")</f>
        <v>PPM iris (2026)</v>
      </c>
    </row>
    <row r="1420" spans="1:12" x14ac:dyDescent="0.25">
      <c r="A1420" s="2">
        <v>45228</v>
      </c>
      <c r="B1420" s="3">
        <v>1.57470703125</v>
      </c>
      <c r="C1420" t="s">
        <v>16678</v>
      </c>
      <c r="D1420" t="s">
        <v>16679</v>
      </c>
      <c r="E1420" t="s">
        <v>10</v>
      </c>
      <c r="F1420" t="s">
        <v>16606</v>
      </c>
      <c r="G1420" t="s">
        <v>16607</v>
      </c>
      <c r="H1420" t="s">
        <v>8790</v>
      </c>
      <c r="I1420" t="s">
        <v>8791</v>
      </c>
      <c r="J1420" t="s">
        <v>6696</v>
      </c>
      <c r="K1420" t="str">
        <f>+_xlfn.XLOOKUP(Tabell1[[#This Row],[Regnr]],Tabell13[Regnr],Tabell13[Diagnose],"")</f>
        <v/>
      </c>
      <c r="L1420" t="str">
        <f>+_xlfn.XLOOKUP(Tabell1[[#This Row],[Regnr]],Tabell3[Regnr],Tabell3[DiagnoseÅr],"")</f>
        <v>Intet påvist (2025)</v>
      </c>
    </row>
    <row r="1421" spans="1:12" x14ac:dyDescent="0.25">
      <c r="A1421" s="2">
        <v>45228</v>
      </c>
      <c r="B1421" s="3">
        <v>1.57470703125</v>
      </c>
      <c r="C1421" t="s">
        <v>16680</v>
      </c>
      <c r="D1421" t="s">
        <v>16681</v>
      </c>
      <c r="E1421" t="s">
        <v>10</v>
      </c>
      <c r="F1421" t="s">
        <v>16606</v>
      </c>
      <c r="G1421" t="s">
        <v>16607</v>
      </c>
      <c r="H1421" t="s">
        <v>8790</v>
      </c>
      <c r="I1421" t="s">
        <v>8791</v>
      </c>
      <c r="J1421" t="s">
        <v>6696</v>
      </c>
      <c r="K1421" t="str">
        <f>+_xlfn.XLOOKUP(Tabell1[[#This Row],[Regnr]],Tabell13[Regnr],Tabell13[Diagnose],"")</f>
        <v/>
      </c>
      <c r="L1421" t="str">
        <f>+_xlfn.XLOOKUP(Tabell1[[#This Row],[Regnr]],Tabell3[Regnr],Tabell3[DiagnoseÅr],"")</f>
        <v>Intet påvist (2024)</v>
      </c>
    </row>
    <row r="1422" spans="1:12" x14ac:dyDescent="0.25">
      <c r="A1422" s="2">
        <v>45228</v>
      </c>
      <c r="B1422" s="3">
        <v>1.57470703125</v>
      </c>
      <c r="C1422" t="s">
        <v>16682</v>
      </c>
      <c r="D1422" t="s">
        <v>16683</v>
      </c>
      <c r="E1422" t="s">
        <v>10</v>
      </c>
      <c r="F1422" t="s">
        <v>16606</v>
      </c>
      <c r="G1422" t="s">
        <v>16607</v>
      </c>
      <c r="H1422" t="s">
        <v>8790</v>
      </c>
      <c r="I1422" t="s">
        <v>8791</v>
      </c>
      <c r="J1422" t="s">
        <v>6696</v>
      </c>
      <c r="K1422" t="str">
        <f>+_xlfn.XLOOKUP(Tabell1[[#This Row],[Regnr]],Tabell13[Regnr],Tabell13[Diagnose],"")</f>
        <v/>
      </c>
      <c r="L1422" t="str">
        <f>+_xlfn.XLOOKUP(Tabell1[[#This Row],[Regnr]],Tabell3[Regnr],Tabell3[DiagnoseÅr],"")</f>
        <v/>
      </c>
    </row>
    <row r="1423" spans="1:12" x14ac:dyDescent="0.25">
      <c r="A1423" s="2">
        <v>45228</v>
      </c>
      <c r="B1423" s="3">
        <v>0.1953125</v>
      </c>
      <c r="C1423" t="s">
        <v>16684</v>
      </c>
      <c r="D1423" t="s">
        <v>16685</v>
      </c>
      <c r="E1423" t="s">
        <v>26</v>
      </c>
      <c r="F1423" t="s">
        <v>11827</v>
      </c>
      <c r="G1423" t="s">
        <v>11828</v>
      </c>
      <c r="H1423" t="s">
        <v>11588</v>
      </c>
      <c r="I1423" t="s">
        <v>11589</v>
      </c>
      <c r="J1423" t="s">
        <v>4062</v>
      </c>
      <c r="K1423" t="str">
        <f>+_xlfn.XLOOKUP(Tabell1[[#This Row],[Regnr]],Tabell13[Regnr],Tabell13[Diagnose],"")</f>
        <v>D</v>
      </c>
      <c r="L1423" t="str">
        <f>+_xlfn.XLOOKUP(Tabell1[[#This Row],[Regnr]],Tabell3[Regnr],Tabell3[DiagnoseÅr],"")</f>
        <v>Distichiasis/Ektopiske Cillier (2024)</v>
      </c>
    </row>
    <row r="1424" spans="1:12" x14ac:dyDescent="0.25">
      <c r="A1424" s="2">
        <v>45228</v>
      </c>
      <c r="B1424" s="3">
        <v>0.1953125</v>
      </c>
      <c r="C1424" t="s">
        <v>16686</v>
      </c>
      <c r="D1424" t="s">
        <v>16687</v>
      </c>
      <c r="E1424" t="s">
        <v>26</v>
      </c>
      <c r="F1424" t="s">
        <v>11827</v>
      </c>
      <c r="G1424" t="s">
        <v>11828</v>
      </c>
      <c r="H1424" t="s">
        <v>11588</v>
      </c>
      <c r="I1424" t="s">
        <v>11589</v>
      </c>
      <c r="J1424" t="s">
        <v>4062</v>
      </c>
      <c r="K1424" t="str">
        <f>+_xlfn.XLOOKUP(Tabell1[[#This Row],[Regnr]],Tabell13[Regnr],Tabell13[Diagnose],"")</f>
        <v/>
      </c>
      <c r="L1424" t="str">
        <f>+_xlfn.XLOOKUP(Tabell1[[#This Row],[Regnr]],Tabell3[Regnr],Tabell3[DiagnoseÅr],"")</f>
        <v/>
      </c>
    </row>
    <row r="1425" spans="1:12" x14ac:dyDescent="0.25">
      <c r="A1425" s="2">
        <v>45228</v>
      </c>
      <c r="B1425" s="3">
        <v>0.1953125</v>
      </c>
      <c r="C1425" t="s">
        <v>16688</v>
      </c>
      <c r="D1425" t="s">
        <v>16689</v>
      </c>
      <c r="E1425" t="s">
        <v>10</v>
      </c>
      <c r="F1425" t="s">
        <v>11827</v>
      </c>
      <c r="G1425" t="s">
        <v>11828</v>
      </c>
      <c r="H1425" t="s">
        <v>11588</v>
      </c>
      <c r="I1425" t="s">
        <v>11589</v>
      </c>
      <c r="J1425" t="s">
        <v>4062</v>
      </c>
      <c r="K1425" t="str">
        <f>+_xlfn.XLOOKUP(Tabell1[[#This Row],[Regnr]],Tabell13[Regnr],Tabell13[Diagnose],"")</f>
        <v/>
      </c>
      <c r="L1425" t="str">
        <f>+_xlfn.XLOOKUP(Tabell1[[#This Row],[Regnr]],Tabell3[Regnr],Tabell3[DiagnoseÅr],"")</f>
        <v/>
      </c>
    </row>
    <row r="1426" spans="1:12" x14ac:dyDescent="0.25">
      <c r="A1426" s="2">
        <v>45228</v>
      </c>
      <c r="B1426" s="3">
        <v>0.1953125</v>
      </c>
      <c r="C1426" t="s">
        <v>16690</v>
      </c>
      <c r="D1426" t="s">
        <v>16691</v>
      </c>
      <c r="E1426" t="s">
        <v>10</v>
      </c>
      <c r="F1426" t="s">
        <v>11827</v>
      </c>
      <c r="G1426" t="s">
        <v>11828</v>
      </c>
      <c r="H1426" t="s">
        <v>11588</v>
      </c>
      <c r="I1426" t="s">
        <v>11589</v>
      </c>
      <c r="J1426" t="s">
        <v>4062</v>
      </c>
      <c r="K1426" t="str">
        <f>+_xlfn.XLOOKUP(Tabell1[[#This Row],[Regnr]],Tabell13[Regnr],Tabell13[Diagnose],"")</f>
        <v/>
      </c>
      <c r="L1426" t="str">
        <f>+_xlfn.XLOOKUP(Tabell1[[#This Row],[Regnr]],Tabell3[Regnr],Tabell3[DiagnoseÅr],"")</f>
        <v/>
      </c>
    </row>
    <row r="1427" spans="1:12" x14ac:dyDescent="0.25">
      <c r="A1427" s="2">
        <v>45228</v>
      </c>
      <c r="B1427" s="3">
        <v>0.1953125</v>
      </c>
      <c r="C1427" t="s">
        <v>16692</v>
      </c>
      <c r="D1427" t="s">
        <v>16693</v>
      </c>
      <c r="E1427" t="s">
        <v>10</v>
      </c>
      <c r="F1427" t="s">
        <v>11827</v>
      </c>
      <c r="G1427" t="s">
        <v>11828</v>
      </c>
      <c r="H1427" t="s">
        <v>11588</v>
      </c>
      <c r="I1427" t="s">
        <v>11589</v>
      </c>
      <c r="J1427" t="s">
        <v>4062</v>
      </c>
      <c r="K1427" t="str">
        <f>+_xlfn.XLOOKUP(Tabell1[[#This Row],[Regnr]],Tabell13[Regnr],Tabell13[Diagnose],"")</f>
        <v/>
      </c>
      <c r="L1427" t="str">
        <f>+_xlfn.XLOOKUP(Tabell1[[#This Row],[Regnr]],Tabell3[Regnr],Tabell3[DiagnoseÅr],"")</f>
        <v/>
      </c>
    </row>
    <row r="1428" spans="1:12" x14ac:dyDescent="0.25">
      <c r="A1428" s="2">
        <v>45228</v>
      </c>
      <c r="B1428" s="3">
        <v>0.1953125</v>
      </c>
      <c r="C1428" t="s">
        <v>16694</v>
      </c>
      <c r="D1428" t="s">
        <v>16695</v>
      </c>
      <c r="E1428" t="s">
        <v>10</v>
      </c>
      <c r="F1428" t="s">
        <v>11827</v>
      </c>
      <c r="G1428" t="s">
        <v>11828</v>
      </c>
      <c r="H1428" t="s">
        <v>11588</v>
      </c>
      <c r="I1428" t="s">
        <v>11589</v>
      </c>
      <c r="J1428" t="s">
        <v>4062</v>
      </c>
      <c r="K1428" t="str">
        <f>+_xlfn.XLOOKUP(Tabell1[[#This Row],[Regnr]],Tabell13[Regnr],Tabell13[Diagnose],"")</f>
        <v/>
      </c>
      <c r="L1428" t="str">
        <f>+_xlfn.XLOOKUP(Tabell1[[#This Row],[Regnr]],Tabell3[Regnr],Tabell3[DiagnoseÅr],"")</f>
        <v/>
      </c>
    </row>
    <row r="1429" spans="1:12" x14ac:dyDescent="0.25">
      <c r="A1429" s="2">
        <v>45228</v>
      </c>
      <c r="B1429" s="3">
        <v>0.1953125</v>
      </c>
      <c r="C1429" t="s">
        <v>16696</v>
      </c>
      <c r="D1429" t="s">
        <v>16697</v>
      </c>
      <c r="E1429" t="s">
        <v>10</v>
      </c>
      <c r="F1429" t="s">
        <v>11827</v>
      </c>
      <c r="G1429" t="s">
        <v>11828</v>
      </c>
      <c r="H1429" t="s">
        <v>11588</v>
      </c>
      <c r="I1429" t="s">
        <v>11589</v>
      </c>
      <c r="J1429" t="s">
        <v>4062</v>
      </c>
      <c r="K1429" t="str">
        <f>+_xlfn.XLOOKUP(Tabell1[[#This Row],[Regnr]],Tabell13[Regnr],Tabell13[Diagnose],"")</f>
        <v/>
      </c>
      <c r="L1429" t="str">
        <f>+_xlfn.XLOOKUP(Tabell1[[#This Row],[Regnr]],Tabell3[Regnr],Tabell3[DiagnoseÅr],"")</f>
        <v/>
      </c>
    </row>
    <row r="1430" spans="1:12" x14ac:dyDescent="0.25">
      <c r="A1430" s="2">
        <v>45224</v>
      </c>
      <c r="B1430" s="3">
        <v>3.125</v>
      </c>
      <c r="C1430" t="s">
        <v>16663</v>
      </c>
      <c r="D1430" t="s">
        <v>16664</v>
      </c>
      <c r="E1430" t="s">
        <v>26</v>
      </c>
      <c r="F1430" t="s">
        <v>9549</v>
      </c>
      <c r="G1430" t="s">
        <v>9550</v>
      </c>
      <c r="H1430" t="s">
        <v>11817</v>
      </c>
      <c r="I1430" t="s">
        <v>11818</v>
      </c>
      <c r="J1430" t="s">
        <v>16665</v>
      </c>
      <c r="K1430" t="str">
        <f>+_xlfn.XLOOKUP(Tabell1[[#This Row],[Regnr]],Tabell13[Regnr],Tabell13[Diagnose],"")</f>
        <v/>
      </c>
      <c r="L1430" t="str">
        <f>+_xlfn.XLOOKUP(Tabell1[[#This Row],[Regnr]],Tabell3[Regnr],Tabell3[DiagnoseÅr],"")</f>
        <v/>
      </c>
    </row>
    <row r="1431" spans="1:12" x14ac:dyDescent="0.25">
      <c r="A1431" s="2">
        <v>45224</v>
      </c>
      <c r="B1431" s="3">
        <v>3.125</v>
      </c>
      <c r="C1431" t="s">
        <v>16666</v>
      </c>
      <c r="D1431" t="s">
        <v>16667</v>
      </c>
      <c r="E1431" t="s">
        <v>26</v>
      </c>
      <c r="F1431" t="s">
        <v>9549</v>
      </c>
      <c r="G1431" t="s">
        <v>9550</v>
      </c>
      <c r="H1431" t="s">
        <v>11817</v>
      </c>
      <c r="I1431" t="s">
        <v>11818</v>
      </c>
      <c r="J1431" t="s">
        <v>16665</v>
      </c>
      <c r="K1431" t="str">
        <f>+_xlfn.XLOOKUP(Tabell1[[#This Row],[Regnr]],Tabell13[Regnr],Tabell13[Diagnose],"")</f>
        <v>B</v>
      </c>
      <c r="L1431" t="str">
        <f>+_xlfn.XLOOKUP(Tabell1[[#This Row],[Regnr]],Tabell3[Regnr],Tabell3[DiagnoseÅr],"")</f>
        <v/>
      </c>
    </row>
    <row r="1432" spans="1:12" x14ac:dyDescent="0.25">
      <c r="A1432" s="2">
        <v>45224</v>
      </c>
      <c r="B1432" s="3">
        <v>3.125</v>
      </c>
      <c r="C1432" t="s">
        <v>16668</v>
      </c>
      <c r="D1432" t="s">
        <v>16669</v>
      </c>
      <c r="E1432" t="s">
        <v>26</v>
      </c>
      <c r="F1432" t="s">
        <v>9549</v>
      </c>
      <c r="G1432" t="s">
        <v>9550</v>
      </c>
      <c r="H1432" t="s">
        <v>11817</v>
      </c>
      <c r="I1432" t="s">
        <v>11818</v>
      </c>
      <c r="J1432" t="s">
        <v>16665</v>
      </c>
      <c r="K1432" t="str">
        <f>+_xlfn.XLOOKUP(Tabell1[[#This Row],[Regnr]],Tabell13[Regnr],Tabell13[Diagnose],"")</f>
        <v>C</v>
      </c>
      <c r="L1432" t="str">
        <f>+_xlfn.XLOOKUP(Tabell1[[#This Row],[Regnr]],Tabell3[Regnr],Tabell3[DiagnoseÅr],"")</f>
        <v>Intet påvist (2026)</v>
      </c>
    </row>
    <row r="1433" spans="1:12" x14ac:dyDescent="0.25">
      <c r="A1433" s="2">
        <v>45224</v>
      </c>
      <c r="B1433" s="3">
        <v>3.125</v>
      </c>
      <c r="C1433" t="s">
        <v>16670</v>
      </c>
      <c r="D1433" t="s">
        <v>16671</v>
      </c>
      <c r="E1433" t="s">
        <v>10</v>
      </c>
      <c r="F1433" t="s">
        <v>9549</v>
      </c>
      <c r="G1433" t="s">
        <v>9550</v>
      </c>
      <c r="H1433" t="s">
        <v>11817</v>
      </c>
      <c r="I1433" t="s">
        <v>11818</v>
      </c>
      <c r="J1433" t="s">
        <v>16665</v>
      </c>
      <c r="K1433" t="str">
        <f>+_xlfn.XLOOKUP(Tabell1[[#This Row],[Regnr]],Tabell13[Regnr],Tabell13[Diagnose],"")</f>
        <v/>
      </c>
      <c r="L1433" t="str">
        <f>+_xlfn.XLOOKUP(Tabell1[[#This Row],[Regnr]],Tabell3[Regnr],Tabell3[DiagnoseÅr],"")</f>
        <v/>
      </c>
    </row>
    <row r="1434" spans="1:12" x14ac:dyDescent="0.25">
      <c r="A1434" s="2">
        <v>45224</v>
      </c>
      <c r="B1434" s="3">
        <v>3.125</v>
      </c>
      <c r="C1434" t="s">
        <v>16672</v>
      </c>
      <c r="D1434" t="s">
        <v>16673</v>
      </c>
      <c r="E1434" t="s">
        <v>26</v>
      </c>
      <c r="F1434" t="s">
        <v>9549</v>
      </c>
      <c r="G1434" t="s">
        <v>9550</v>
      </c>
      <c r="H1434" t="s">
        <v>11817</v>
      </c>
      <c r="I1434" t="s">
        <v>11818</v>
      </c>
      <c r="J1434" t="s">
        <v>16665</v>
      </c>
      <c r="K1434" t="str">
        <f>+_xlfn.XLOOKUP(Tabell1[[#This Row],[Regnr]],Tabell13[Regnr],Tabell13[Diagnose],"")</f>
        <v/>
      </c>
      <c r="L1434" t="str">
        <f>+_xlfn.XLOOKUP(Tabell1[[#This Row],[Regnr]],Tabell3[Regnr],Tabell3[DiagnoseÅr],"")</f>
        <v>PHTVL/PHPV (2025)</v>
      </c>
    </row>
    <row r="1435" spans="1:12" x14ac:dyDescent="0.25">
      <c r="A1435" s="2">
        <v>45220</v>
      </c>
      <c r="B1435" s="3">
        <v>0</v>
      </c>
      <c r="C1435" t="s">
        <v>16654</v>
      </c>
      <c r="D1435" t="s">
        <v>13097</v>
      </c>
      <c r="E1435" t="s">
        <v>26</v>
      </c>
      <c r="F1435" t="s">
        <v>12010</v>
      </c>
      <c r="G1435" t="s">
        <v>12011</v>
      </c>
      <c r="H1435" t="s">
        <v>10007</v>
      </c>
      <c r="I1435" t="s">
        <v>10008</v>
      </c>
      <c r="J1435" t="s">
        <v>16655</v>
      </c>
      <c r="K1435" t="str">
        <f>+_xlfn.XLOOKUP(Tabell1[[#This Row],[Regnr]],Tabell13[Regnr],Tabell13[Diagnose],"")</f>
        <v>C</v>
      </c>
      <c r="L1435" t="str">
        <f>+_xlfn.XLOOKUP(Tabell1[[#This Row],[Regnr]],Tabell3[Regnr],Tabell3[DiagnoseÅr],"")</f>
        <v/>
      </c>
    </row>
    <row r="1436" spans="1:12" x14ac:dyDescent="0.25">
      <c r="A1436" s="2">
        <v>45220</v>
      </c>
      <c r="B1436" s="3">
        <v>0</v>
      </c>
      <c r="C1436" t="s">
        <v>16656</v>
      </c>
      <c r="D1436" t="s">
        <v>1918</v>
      </c>
      <c r="E1436" t="s">
        <v>26</v>
      </c>
      <c r="F1436" t="s">
        <v>12010</v>
      </c>
      <c r="G1436" t="s">
        <v>12011</v>
      </c>
      <c r="H1436" t="s">
        <v>10007</v>
      </c>
      <c r="I1436" t="s">
        <v>10008</v>
      </c>
      <c r="J1436" t="s">
        <v>16655</v>
      </c>
      <c r="K1436" t="str">
        <f>+_xlfn.XLOOKUP(Tabell1[[#This Row],[Regnr]],Tabell13[Regnr],Tabell13[Diagnose],"")</f>
        <v/>
      </c>
      <c r="L1436" t="str">
        <f>+_xlfn.XLOOKUP(Tabell1[[#This Row],[Regnr]],Tabell3[Regnr],Tabell3[DiagnoseÅr],"")</f>
        <v/>
      </c>
    </row>
    <row r="1437" spans="1:12" x14ac:dyDescent="0.25">
      <c r="A1437" s="2">
        <v>45220</v>
      </c>
      <c r="B1437" s="3">
        <v>0</v>
      </c>
      <c r="C1437" t="s">
        <v>16657</v>
      </c>
      <c r="D1437" t="s">
        <v>3931</v>
      </c>
      <c r="E1437" t="s">
        <v>10</v>
      </c>
      <c r="F1437" t="s">
        <v>12010</v>
      </c>
      <c r="G1437" t="s">
        <v>12011</v>
      </c>
      <c r="H1437" t="s">
        <v>10007</v>
      </c>
      <c r="I1437" t="s">
        <v>10008</v>
      </c>
      <c r="J1437" t="s">
        <v>16655</v>
      </c>
      <c r="K1437" t="str">
        <f>+_xlfn.XLOOKUP(Tabell1[[#This Row],[Regnr]],Tabell13[Regnr],Tabell13[Diagnose],"")</f>
        <v/>
      </c>
      <c r="L1437" t="str">
        <f>+_xlfn.XLOOKUP(Tabell1[[#This Row],[Regnr]],Tabell3[Regnr],Tabell3[DiagnoseÅr],"")</f>
        <v/>
      </c>
    </row>
    <row r="1438" spans="1:12" x14ac:dyDescent="0.25">
      <c r="A1438" s="2">
        <v>45220</v>
      </c>
      <c r="B1438" s="3">
        <v>0</v>
      </c>
      <c r="C1438" t="s">
        <v>16658</v>
      </c>
      <c r="D1438" t="s">
        <v>16659</v>
      </c>
      <c r="E1438" t="s">
        <v>10</v>
      </c>
      <c r="F1438" t="s">
        <v>12010</v>
      </c>
      <c r="G1438" t="s">
        <v>12011</v>
      </c>
      <c r="H1438" t="s">
        <v>10007</v>
      </c>
      <c r="I1438" t="s">
        <v>10008</v>
      </c>
      <c r="J1438" t="s">
        <v>16655</v>
      </c>
      <c r="K1438" t="str">
        <f>+_xlfn.XLOOKUP(Tabell1[[#This Row],[Regnr]],Tabell13[Regnr],Tabell13[Diagnose],"")</f>
        <v/>
      </c>
      <c r="L1438" t="str">
        <f>+_xlfn.XLOOKUP(Tabell1[[#This Row],[Regnr]],Tabell3[Regnr],Tabell3[DiagnoseÅr],"")</f>
        <v/>
      </c>
    </row>
    <row r="1439" spans="1:12" x14ac:dyDescent="0.25">
      <c r="A1439" s="2">
        <v>45220</v>
      </c>
      <c r="B1439" s="3">
        <v>0</v>
      </c>
      <c r="C1439" t="s">
        <v>16660</v>
      </c>
      <c r="D1439" t="s">
        <v>16661</v>
      </c>
      <c r="E1439" t="s">
        <v>10</v>
      </c>
      <c r="F1439" t="s">
        <v>12010</v>
      </c>
      <c r="G1439" t="s">
        <v>12011</v>
      </c>
      <c r="H1439" t="s">
        <v>10007</v>
      </c>
      <c r="I1439" t="s">
        <v>10008</v>
      </c>
      <c r="J1439" t="s">
        <v>16655</v>
      </c>
      <c r="K1439" t="str">
        <f>+_xlfn.XLOOKUP(Tabell1[[#This Row],[Regnr]],Tabell13[Regnr],Tabell13[Diagnose],"")</f>
        <v/>
      </c>
      <c r="L1439" t="str">
        <f>+_xlfn.XLOOKUP(Tabell1[[#This Row],[Regnr]],Tabell3[Regnr],Tabell3[DiagnoseÅr],"")</f>
        <v/>
      </c>
    </row>
    <row r="1440" spans="1:12" x14ac:dyDescent="0.25">
      <c r="A1440" s="2">
        <v>45220</v>
      </c>
      <c r="B1440" s="3">
        <v>0</v>
      </c>
      <c r="C1440" t="s">
        <v>16662</v>
      </c>
      <c r="D1440" t="s">
        <v>14264</v>
      </c>
      <c r="E1440" t="s">
        <v>26</v>
      </c>
      <c r="F1440" t="s">
        <v>12010</v>
      </c>
      <c r="G1440" t="s">
        <v>12011</v>
      </c>
      <c r="H1440" t="s">
        <v>10007</v>
      </c>
      <c r="I1440" t="s">
        <v>10008</v>
      </c>
      <c r="J1440" t="s">
        <v>16655</v>
      </c>
      <c r="K1440" t="str">
        <f>+_xlfn.XLOOKUP(Tabell1[[#This Row],[Regnr]],Tabell13[Regnr],Tabell13[Diagnose],"")</f>
        <v/>
      </c>
      <c r="L1440" t="str">
        <f>+_xlfn.XLOOKUP(Tabell1[[#This Row],[Regnr]],Tabell3[Regnr],Tabell3[DiagnoseÅr],"")</f>
        <v/>
      </c>
    </row>
    <row r="1441" spans="1:12" x14ac:dyDescent="0.25">
      <c r="A1441" s="2">
        <v>45211</v>
      </c>
      <c r="B1441" s="3">
        <v>3.7109375</v>
      </c>
      <c r="C1441" t="s">
        <v>16644</v>
      </c>
      <c r="D1441" t="s">
        <v>16645</v>
      </c>
      <c r="E1441" t="s">
        <v>10</v>
      </c>
      <c r="F1441" t="s">
        <v>9993</v>
      </c>
      <c r="G1441" t="s">
        <v>9994</v>
      </c>
      <c r="H1441" t="s">
        <v>13208</v>
      </c>
      <c r="I1441" t="s">
        <v>13209</v>
      </c>
      <c r="J1441" t="s">
        <v>4033</v>
      </c>
      <c r="K1441" t="str">
        <f>+_xlfn.XLOOKUP(Tabell1[[#This Row],[Regnr]],Tabell13[Regnr],Tabell13[Diagnose],"")</f>
        <v/>
      </c>
      <c r="L1441" t="str">
        <f>+_xlfn.XLOOKUP(Tabell1[[#This Row],[Regnr]],Tabell3[Regnr],Tabell3[DiagnoseÅr],"")</f>
        <v/>
      </c>
    </row>
    <row r="1442" spans="1:12" x14ac:dyDescent="0.25">
      <c r="A1442" s="2">
        <v>45211</v>
      </c>
      <c r="B1442" s="3">
        <v>3.7109375</v>
      </c>
      <c r="C1442" t="s">
        <v>16646</v>
      </c>
      <c r="D1442" t="s">
        <v>16647</v>
      </c>
      <c r="E1442" t="s">
        <v>10</v>
      </c>
      <c r="F1442" t="s">
        <v>9993</v>
      </c>
      <c r="G1442" t="s">
        <v>9994</v>
      </c>
      <c r="H1442" t="s">
        <v>13208</v>
      </c>
      <c r="I1442" t="s">
        <v>13209</v>
      </c>
      <c r="J1442" t="s">
        <v>4033</v>
      </c>
      <c r="K1442" t="str">
        <f>+_xlfn.XLOOKUP(Tabell1[[#This Row],[Regnr]],Tabell13[Regnr],Tabell13[Diagnose],"")</f>
        <v/>
      </c>
      <c r="L1442" t="str">
        <f>+_xlfn.XLOOKUP(Tabell1[[#This Row],[Regnr]],Tabell3[Regnr],Tabell3[DiagnoseÅr],"")</f>
        <v/>
      </c>
    </row>
    <row r="1443" spans="1:12" x14ac:dyDescent="0.25">
      <c r="A1443" s="2">
        <v>45211</v>
      </c>
      <c r="B1443" s="3">
        <v>3.7109375</v>
      </c>
      <c r="C1443" t="s">
        <v>16648</v>
      </c>
      <c r="D1443" t="s">
        <v>16649</v>
      </c>
      <c r="E1443" t="s">
        <v>26</v>
      </c>
      <c r="F1443" t="s">
        <v>9993</v>
      </c>
      <c r="G1443" t="s">
        <v>9994</v>
      </c>
      <c r="H1443" t="s">
        <v>13208</v>
      </c>
      <c r="I1443" t="s">
        <v>13209</v>
      </c>
      <c r="J1443" t="s">
        <v>4033</v>
      </c>
      <c r="K1443" t="str">
        <f>+_xlfn.XLOOKUP(Tabell1[[#This Row],[Regnr]],Tabell13[Regnr],Tabell13[Diagnose],"")</f>
        <v/>
      </c>
      <c r="L1443" t="str">
        <f>+_xlfn.XLOOKUP(Tabell1[[#This Row],[Regnr]],Tabell3[Regnr],Tabell3[DiagnoseÅr],"")</f>
        <v/>
      </c>
    </row>
    <row r="1444" spans="1:12" x14ac:dyDescent="0.25">
      <c r="A1444" s="2">
        <v>45211</v>
      </c>
      <c r="B1444" s="3">
        <v>3.7109375</v>
      </c>
      <c r="C1444" t="s">
        <v>16650</v>
      </c>
      <c r="D1444" t="s">
        <v>16651</v>
      </c>
      <c r="E1444" t="s">
        <v>26</v>
      </c>
      <c r="F1444" t="s">
        <v>9993</v>
      </c>
      <c r="G1444" t="s">
        <v>9994</v>
      </c>
      <c r="H1444" t="s">
        <v>13208</v>
      </c>
      <c r="I1444" t="s">
        <v>13209</v>
      </c>
      <c r="J1444" t="s">
        <v>4033</v>
      </c>
      <c r="K1444" t="str">
        <f>+_xlfn.XLOOKUP(Tabell1[[#This Row],[Regnr]],Tabell13[Regnr],Tabell13[Diagnose],"")</f>
        <v/>
      </c>
      <c r="L1444" t="str">
        <f>+_xlfn.XLOOKUP(Tabell1[[#This Row],[Regnr]],Tabell3[Regnr],Tabell3[DiagnoseÅr],"")</f>
        <v/>
      </c>
    </row>
    <row r="1445" spans="1:12" x14ac:dyDescent="0.25">
      <c r="A1445" s="2">
        <v>45211</v>
      </c>
      <c r="B1445" s="3">
        <v>3.7109375</v>
      </c>
      <c r="C1445" t="s">
        <v>16652</v>
      </c>
      <c r="D1445" t="s">
        <v>16653</v>
      </c>
      <c r="E1445" t="s">
        <v>26</v>
      </c>
      <c r="F1445" t="s">
        <v>9993</v>
      </c>
      <c r="G1445" t="s">
        <v>9994</v>
      </c>
      <c r="H1445" t="s">
        <v>13208</v>
      </c>
      <c r="I1445" t="s">
        <v>13209</v>
      </c>
      <c r="J1445" t="s">
        <v>4033</v>
      </c>
      <c r="K1445" t="str">
        <f>+_xlfn.XLOOKUP(Tabell1[[#This Row],[Regnr]],Tabell13[Regnr],Tabell13[Diagnose],"")</f>
        <v>C</v>
      </c>
      <c r="L1445" t="str">
        <f>+_xlfn.XLOOKUP(Tabell1[[#This Row],[Regnr]],Tabell3[Regnr],Tabell3[DiagnoseÅr],"")</f>
        <v/>
      </c>
    </row>
    <row r="1446" spans="1:12" x14ac:dyDescent="0.25">
      <c r="A1446" s="2">
        <v>45209</v>
      </c>
      <c r="B1446" s="3">
        <v>1.812744140625</v>
      </c>
      <c r="C1446" t="s">
        <v>16634</v>
      </c>
      <c r="D1446" t="s">
        <v>16635</v>
      </c>
      <c r="E1446" t="s">
        <v>26</v>
      </c>
      <c r="F1446" t="s">
        <v>12975</v>
      </c>
      <c r="G1446" t="s">
        <v>12976</v>
      </c>
      <c r="H1446" t="s">
        <v>11885</v>
      </c>
      <c r="I1446" t="s">
        <v>11886</v>
      </c>
      <c r="J1446" t="s">
        <v>11322</v>
      </c>
      <c r="K1446" t="str">
        <f>+_xlfn.XLOOKUP(Tabell1[[#This Row],[Regnr]],Tabell13[Regnr],Tabell13[Diagnose],"")</f>
        <v>A</v>
      </c>
      <c r="L1446" t="str">
        <f>+_xlfn.XLOOKUP(Tabell1[[#This Row],[Regnr]],Tabell3[Regnr],Tabell3[DiagnoseÅr],"")</f>
        <v/>
      </c>
    </row>
    <row r="1447" spans="1:12" x14ac:dyDescent="0.25">
      <c r="A1447" s="2">
        <v>45209</v>
      </c>
      <c r="B1447" s="3">
        <v>1.812744140625</v>
      </c>
      <c r="C1447" t="s">
        <v>16636</v>
      </c>
      <c r="D1447" t="s">
        <v>16637</v>
      </c>
      <c r="E1447" t="s">
        <v>26</v>
      </c>
      <c r="F1447" t="s">
        <v>12975</v>
      </c>
      <c r="G1447" t="s">
        <v>12976</v>
      </c>
      <c r="H1447" t="s">
        <v>11885</v>
      </c>
      <c r="I1447" t="s">
        <v>11886</v>
      </c>
      <c r="J1447" t="s">
        <v>11322</v>
      </c>
      <c r="K1447" t="str">
        <f>+_xlfn.XLOOKUP(Tabell1[[#This Row],[Regnr]],Tabell13[Regnr],Tabell13[Diagnose],"")</f>
        <v>B</v>
      </c>
      <c r="L1447" t="str">
        <f>+_xlfn.XLOOKUP(Tabell1[[#This Row],[Regnr]],Tabell3[Regnr],Tabell3[DiagnoseÅr],"")</f>
        <v>Intet påvist (2025)</v>
      </c>
    </row>
    <row r="1448" spans="1:12" x14ac:dyDescent="0.25">
      <c r="A1448" s="2">
        <v>45209</v>
      </c>
      <c r="B1448" s="3">
        <v>1.812744140625</v>
      </c>
      <c r="C1448" t="s">
        <v>16638</v>
      </c>
      <c r="D1448" t="s">
        <v>16639</v>
      </c>
      <c r="E1448" t="s">
        <v>10</v>
      </c>
      <c r="F1448" t="s">
        <v>12975</v>
      </c>
      <c r="G1448" t="s">
        <v>12976</v>
      </c>
      <c r="H1448" t="s">
        <v>11885</v>
      </c>
      <c r="I1448" t="s">
        <v>11886</v>
      </c>
      <c r="J1448" t="s">
        <v>11322</v>
      </c>
      <c r="K1448" t="str">
        <f>+_xlfn.XLOOKUP(Tabell1[[#This Row],[Regnr]],Tabell13[Regnr],Tabell13[Diagnose],"")</f>
        <v>C</v>
      </c>
      <c r="L1448" t="str">
        <f>+_xlfn.XLOOKUP(Tabell1[[#This Row],[Regnr]],Tabell3[Regnr],Tabell3[DiagnoseÅr],"")</f>
        <v>Intet påvist (2025)</v>
      </c>
    </row>
    <row r="1449" spans="1:12" x14ac:dyDescent="0.25">
      <c r="A1449" s="2">
        <v>45209</v>
      </c>
      <c r="B1449" s="3">
        <v>1.812744140625</v>
      </c>
      <c r="C1449" t="s">
        <v>16640</v>
      </c>
      <c r="D1449" t="s">
        <v>16641</v>
      </c>
      <c r="E1449" t="s">
        <v>10</v>
      </c>
      <c r="F1449" t="s">
        <v>12975</v>
      </c>
      <c r="G1449" t="s">
        <v>12976</v>
      </c>
      <c r="H1449" t="s">
        <v>11885</v>
      </c>
      <c r="I1449" t="s">
        <v>11886</v>
      </c>
      <c r="J1449" t="s">
        <v>11322</v>
      </c>
      <c r="K1449" t="str">
        <f>+_xlfn.XLOOKUP(Tabell1[[#This Row],[Regnr]],Tabell13[Regnr],Tabell13[Diagnose],"")</f>
        <v/>
      </c>
      <c r="L1449" t="str">
        <f>+_xlfn.XLOOKUP(Tabell1[[#This Row],[Regnr]],Tabell3[Regnr],Tabell3[DiagnoseÅr],"")</f>
        <v/>
      </c>
    </row>
    <row r="1450" spans="1:12" x14ac:dyDescent="0.25">
      <c r="A1450" s="2">
        <v>45209</v>
      </c>
      <c r="B1450" s="3">
        <v>1.812744140625</v>
      </c>
      <c r="C1450" t="s">
        <v>16642</v>
      </c>
      <c r="D1450" t="s">
        <v>16643</v>
      </c>
      <c r="E1450" t="s">
        <v>10</v>
      </c>
      <c r="F1450" t="s">
        <v>12975</v>
      </c>
      <c r="G1450" t="s">
        <v>12976</v>
      </c>
      <c r="H1450" t="s">
        <v>11885</v>
      </c>
      <c r="I1450" t="s">
        <v>11886</v>
      </c>
      <c r="J1450" t="s">
        <v>11322</v>
      </c>
      <c r="K1450" t="str">
        <f>+_xlfn.XLOOKUP(Tabell1[[#This Row],[Regnr]],Tabell13[Regnr],Tabell13[Diagnose],"")</f>
        <v>C</v>
      </c>
      <c r="L1450" t="str">
        <f>+_xlfn.XLOOKUP(Tabell1[[#This Row],[Regnr]],Tabell3[Regnr],Tabell3[DiagnoseÅr],"")</f>
        <v>Intet påvist (2025)</v>
      </c>
    </row>
    <row r="1451" spans="1:12" x14ac:dyDescent="0.25">
      <c r="A1451" s="2">
        <v>45205</v>
      </c>
      <c r="B1451" s="3">
        <v>0</v>
      </c>
      <c r="C1451" t="s">
        <v>16612</v>
      </c>
      <c r="D1451" t="s">
        <v>16613</v>
      </c>
      <c r="E1451" t="s">
        <v>10</v>
      </c>
      <c r="F1451" t="s">
        <v>10453</v>
      </c>
      <c r="G1451" t="s">
        <v>10454</v>
      </c>
      <c r="H1451" t="s">
        <v>7411</v>
      </c>
      <c r="I1451" t="s">
        <v>7412</v>
      </c>
      <c r="J1451" t="s">
        <v>12050</v>
      </c>
      <c r="K1451" t="str">
        <f>+_xlfn.XLOOKUP(Tabell1[[#This Row],[Regnr]],Tabell13[Regnr],Tabell13[Diagnose],"")</f>
        <v/>
      </c>
      <c r="L1451" t="str">
        <f>+_xlfn.XLOOKUP(Tabell1[[#This Row],[Regnr]],Tabell3[Regnr],Tabell3[DiagnoseÅr],"")</f>
        <v/>
      </c>
    </row>
    <row r="1452" spans="1:12" x14ac:dyDescent="0.25">
      <c r="A1452" s="2">
        <v>45205</v>
      </c>
      <c r="B1452" s="3">
        <v>0</v>
      </c>
      <c r="C1452" t="s">
        <v>16614</v>
      </c>
      <c r="D1452" t="s">
        <v>16615</v>
      </c>
      <c r="E1452" t="s">
        <v>26</v>
      </c>
      <c r="F1452" t="s">
        <v>10453</v>
      </c>
      <c r="G1452" t="s">
        <v>10454</v>
      </c>
      <c r="H1452" t="s">
        <v>7411</v>
      </c>
      <c r="I1452" t="s">
        <v>7412</v>
      </c>
      <c r="J1452" t="s">
        <v>12050</v>
      </c>
      <c r="K1452" t="str">
        <f>+_xlfn.XLOOKUP(Tabell1[[#This Row],[Regnr]],Tabell13[Regnr],Tabell13[Diagnose],"")</f>
        <v/>
      </c>
      <c r="L1452" t="str">
        <f>+_xlfn.XLOOKUP(Tabell1[[#This Row],[Regnr]],Tabell3[Regnr],Tabell3[DiagnoseÅr],"")</f>
        <v>Cortical &amp; Katarakt, ikke medfødt (2024)</v>
      </c>
    </row>
    <row r="1453" spans="1:12" x14ac:dyDescent="0.25">
      <c r="A1453" s="2">
        <v>45205</v>
      </c>
      <c r="B1453" s="3">
        <v>0</v>
      </c>
      <c r="C1453" t="s">
        <v>16616</v>
      </c>
      <c r="D1453" t="s">
        <v>16617</v>
      </c>
      <c r="E1453" t="s">
        <v>26</v>
      </c>
      <c r="F1453" t="s">
        <v>10453</v>
      </c>
      <c r="G1453" t="s">
        <v>10454</v>
      </c>
      <c r="H1453" t="s">
        <v>7411</v>
      </c>
      <c r="I1453" t="s">
        <v>7412</v>
      </c>
      <c r="J1453" t="s">
        <v>12050</v>
      </c>
      <c r="K1453" t="str">
        <f>+_xlfn.XLOOKUP(Tabell1[[#This Row],[Regnr]],Tabell13[Regnr],Tabell13[Diagnose],"")</f>
        <v/>
      </c>
      <c r="L1453" t="str">
        <f>+_xlfn.XLOOKUP(Tabell1[[#This Row],[Regnr]],Tabell3[Regnr],Tabell3[DiagnoseÅr],"")</f>
        <v/>
      </c>
    </row>
    <row r="1454" spans="1:12" x14ac:dyDescent="0.25">
      <c r="A1454" s="2">
        <v>45205</v>
      </c>
      <c r="B1454" s="3">
        <v>0</v>
      </c>
      <c r="C1454" t="s">
        <v>16618</v>
      </c>
      <c r="D1454" t="s">
        <v>16619</v>
      </c>
      <c r="E1454" t="s">
        <v>26</v>
      </c>
      <c r="F1454" t="s">
        <v>10453</v>
      </c>
      <c r="G1454" t="s">
        <v>10454</v>
      </c>
      <c r="H1454" t="s">
        <v>7411</v>
      </c>
      <c r="I1454" t="s">
        <v>7412</v>
      </c>
      <c r="J1454" t="s">
        <v>12050</v>
      </c>
      <c r="K1454" t="str">
        <f>+_xlfn.XLOOKUP(Tabell1[[#This Row],[Regnr]],Tabell13[Regnr],Tabell13[Diagnose],"")</f>
        <v/>
      </c>
      <c r="L1454" t="str">
        <f>+_xlfn.XLOOKUP(Tabell1[[#This Row],[Regnr]],Tabell3[Regnr],Tabell3[DiagnoseÅr],"")</f>
        <v/>
      </c>
    </row>
    <row r="1455" spans="1:12" x14ac:dyDescent="0.25">
      <c r="A1455" s="2">
        <v>45205</v>
      </c>
      <c r="B1455" s="3">
        <v>0</v>
      </c>
      <c r="C1455" t="s">
        <v>16620</v>
      </c>
      <c r="D1455" t="s">
        <v>16621</v>
      </c>
      <c r="E1455" t="s">
        <v>26</v>
      </c>
      <c r="F1455" t="s">
        <v>10453</v>
      </c>
      <c r="G1455" t="s">
        <v>10454</v>
      </c>
      <c r="H1455" t="s">
        <v>7411</v>
      </c>
      <c r="I1455" t="s">
        <v>7412</v>
      </c>
      <c r="J1455" t="s">
        <v>12050</v>
      </c>
      <c r="K1455" t="str">
        <f>+_xlfn.XLOOKUP(Tabell1[[#This Row],[Regnr]],Tabell13[Regnr],Tabell13[Diagnose],"")</f>
        <v/>
      </c>
      <c r="L1455" t="str">
        <f>+_xlfn.XLOOKUP(Tabell1[[#This Row],[Regnr]],Tabell3[Regnr],Tabell3[DiagnoseÅr],"")</f>
        <v/>
      </c>
    </row>
    <row r="1456" spans="1:12" x14ac:dyDescent="0.25">
      <c r="A1456" s="2">
        <v>45205</v>
      </c>
      <c r="B1456" s="3">
        <v>0</v>
      </c>
      <c r="C1456" t="s">
        <v>16622</v>
      </c>
      <c r="D1456" t="s">
        <v>16623</v>
      </c>
      <c r="E1456" t="s">
        <v>26</v>
      </c>
      <c r="F1456" t="s">
        <v>10453</v>
      </c>
      <c r="G1456" t="s">
        <v>10454</v>
      </c>
      <c r="H1456" t="s">
        <v>7411</v>
      </c>
      <c r="I1456" t="s">
        <v>7412</v>
      </c>
      <c r="J1456" t="s">
        <v>12050</v>
      </c>
      <c r="K1456" t="str">
        <f>+_xlfn.XLOOKUP(Tabell1[[#This Row],[Regnr]],Tabell13[Regnr],Tabell13[Diagnose],"")</f>
        <v/>
      </c>
      <c r="L1456" t="str">
        <f>+_xlfn.XLOOKUP(Tabell1[[#This Row],[Regnr]],Tabell3[Regnr],Tabell3[DiagnoseÅr],"")</f>
        <v/>
      </c>
    </row>
    <row r="1457" spans="1:12" x14ac:dyDescent="0.25">
      <c r="A1457" s="2">
        <v>45205</v>
      </c>
      <c r="B1457" s="3">
        <v>0</v>
      </c>
      <c r="C1457" t="s">
        <v>16624</v>
      </c>
      <c r="D1457" t="s">
        <v>16625</v>
      </c>
      <c r="E1457" t="s">
        <v>10</v>
      </c>
      <c r="F1457" t="s">
        <v>10453</v>
      </c>
      <c r="G1457" t="s">
        <v>10454</v>
      </c>
      <c r="H1457" t="s">
        <v>7411</v>
      </c>
      <c r="I1457" t="s">
        <v>7412</v>
      </c>
      <c r="J1457" t="s">
        <v>12050</v>
      </c>
      <c r="K1457" t="str">
        <f>+_xlfn.XLOOKUP(Tabell1[[#This Row],[Regnr]],Tabell13[Regnr],Tabell13[Diagnose],"")</f>
        <v/>
      </c>
      <c r="L1457" t="str">
        <f>+_xlfn.XLOOKUP(Tabell1[[#This Row],[Regnr]],Tabell3[Regnr],Tabell3[DiagnoseÅr],"")</f>
        <v/>
      </c>
    </row>
    <row r="1458" spans="1:12" x14ac:dyDescent="0.25">
      <c r="A1458" s="2">
        <v>45205</v>
      </c>
      <c r="B1458" s="3">
        <v>0</v>
      </c>
      <c r="C1458" t="s">
        <v>16626</v>
      </c>
      <c r="D1458" t="s">
        <v>16627</v>
      </c>
      <c r="E1458" t="s">
        <v>10</v>
      </c>
      <c r="F1458" t="s">
        <v>10453</v>
      </c>
      <c r="G1458" t="s">
        <v>10454</v>
      </c>
      <c r="H1458" t="s">
        <v>7411</v>
      </c>
      <c r="I1458" t="s">
        <v>7412</v>
      </c>
      <c r="J1458" t="s">
        <v>12050</v>
      </c>
      <c r="K1458" t="str">
        <f>+_xlfn.XLOOKUP(Tabell1[[#This Row],[Regnr]],Tabell13[Regnr],Tabell13[Diagnose],"")</f>
        <v/>
      </c>
      <c r="L1458" t="str">
        <f>+_xlfn.XLOOKUP(Tabell1[[#This Row],[Regnr]],Tabell3[Regnr],Tabell3[DiagnoseÅr],"")</f>
        <v/>
      </c>
    </row>
    <row r="1459" spans="1:12" x14ac:dyDescent="0.25">
      <c r="A1459" s="2">
        <v>45205</v>
      </c>
      <c r="B1459" s="3">
        <v>0</v>
      </c>
      <c r="C1459" t="s">
        <v>16628</v>
      </c>
      <c r="D1459" t="s">
        <v>16629</v>
      </c>
      <c r="E1459" t="s">
        <v>10</v>
      </c>
      <c r="F1459" t="s">
        <v>10453</v>
      </c>
      <c r="G1459" t="s">
        <v>10454</v>
      </c>
      <c r="H1459" t="s">
        <v>7411</v>
      </c>
      <c r="I1459" t="s">
        <v>7412</v>
      </c>
      <c r="J1459" t="s">
        <v>12050</v>
      </c>
      <c r="K1459" t="str">
        <f>+_xlfn.XLOOKUP(Tabell1[[#This Row],[Regnr]],Tabell13[Regnr],Tabell13[Diagnose],"")</f>
        <v/>
      </c>
      <c r="L1459" t="str">
        <f>+_xlfn.XLOOKUP(Tabell1[[#This Row],[Regnr]],Tabell3[Regnr],Tabell3[DiagnoseÅr],"")</f>
        <v/>
      </c>
    </row>
    <row r="1460" spans="1:12" x14ac:dyDescent="0.25">
      <c r="A1460" s="2">
        <v>45205</v>
      </c>
      <c r="B1460" s="3">
        <v>0</v>
      </c>
      <c r="C1460" t="s">
        <v>16630</v>
      </c>
      <c r="D1460" t="s">
        <v>16631</v>
      </c>
      <c r="E1460" t="s">
        <v>10</v>
      </c>
      <c r="F1460" t="s">
        <v>10453</v>
      </c>
      <c r="G1460" t="s">
        <v>10454</v>
      </c>
      <c r="H1460" t="s">
        <v>7411</v>
      </c>
      <c r="I1460" t="s">
        <v>7412</v>
      </c>
      <c r="J1460" t="s">
        <v>12050</v>
      </c>
      <c r="K1460" t="str">
        <f>+_xlfn.XLOOKUP(Tabell1[[#This Row],[Regnr]],Tabell13[Regnr],Tabell13[Diagnose],"")</f>
        <v/>
      </c>
      <c r="L1460" t="str">
        <f>+_xlfn.XLOOKUP(Tabell1[[#This Row],[Regnr]],Tabell3[Regnr],Tabell3[DiagnoseÅr],"")</f>
        <v/>
      </c>
    </row>
    <row r="1461" spans="1:12" x14ac:dyDescent="0.25">
      <c r="A1461" s="2">
        <v>45205</v>
      </c>
      <c r="B1461" s="3">
        <v>0</v>
      </c>
      <c r="C1461" t="s">
        <v>16632</v>
      </c>
      <c r="D1461" t="s">
        <v>16633</v>
      </c>
      <c r="E1461" t="s">
        <v>10</v>
      </c>
      <c r="F1461" t="s">
        <v>10453</v>
      </c>
      <c r="G1461" t="s">
        <v>10454</v>
      </c>
      <c r="H1461" t="s">
        <v>7411</v>
      </c>
      <c r="I1461" t="s">
        <v>7412</v>
      </c>
      <c r="J1461" t="s">
        <v>12050</v>
      </c>
      <c r="K1461" t="str">
        <f>+_xlfn.XLOOKUP(Tabell1[[#This Row],[Regnr]],Tabell13[Regnr],Tabell13[Diagnose],"")</f>
        <v/>
      </c>
      <c r="L1461" t="str">
        <f>+_xlfn.XLOOKUP(Tabell1[[#This Row],[Regnr]],Tabell3[Regnr],Tabell3[DiagnoseÅr],"")</f>
        <v/>
      </c>
    </row>
    <row r="1462" spans="1:12" x14ac:dyDescent="0.25">
      <c r="A1462" s="2">
        <v>45203</v>
      </c>
      <c r="C1462" t="s">
        <v>16604</v>
      </c>
      <c r="D1462" t="s">
        <v>16605</v>
      </c>
      <c r="E1462" t="s">
        <v>10</v>
      </c>
      <c r="F1462" t="s">
        <v>16606</v>
      </c>
      <c r="G1462" t="s">
        <v>16607</v>
      </c>
      <c r="H1462" t="s">
        <v>16608</v>
      </c>
      <c r="I1462" t="s">
        <v>16609</v>
      </c>
      <c r="J1462" t="s">
        <v>3986</v>
      </c>
      <c r="K1462" t="str">
        <f>+_xlfn.XLOOKUP(Tabell1[[#This Row],[Regnr]],Tabell13[Regnr],Tabell13[Diagnose],"")</f>
        <v>B</v>
      </c>
      <c r="L1462" t="str">
        <f>+_xlfn.XLOOKUP(Tabell1[[#This Row],[Regnr]],Tabell3[Regnr],Tabell3[DiagnoseÅr],"")</f>
        <v>Intet påvist (2025)</v>
      </c>
    </row>
    <row r="1463" spans="1:12" x14ac:dyDescent="0.25">
      <c r="A1463" s="2">
        <v>45203</v>
      </c>
      <c r="C1463" t="s">
        <v>16610</v>
      </c>
      <c r="D1463" t="s">
        <v>16611</v>
      </c>
      <c r="E1463" t="s">
        <v>26</v>
      </c>
      <c r="F1463" t="s">
        <v>16606</v>
      </c>
      <c r="G1463" t="s">
        <v>16607</v>
      </c>
      <c r="H1463" t="s">
        <v>16608</v>
      </c>
      <c r="I1463" t="s">
        <v>16609</v>
      </c>
      <c r="J1463" t="s">
        <v>3986</v>
      </c>
      <c r="K1463" t="str">
        <f>+_xlfn.XLOOKUP(Tabell1[[#This Row],[Regnr]],Tabell13[Regnr],Tabell13[Diagnose],"")</f>
        <v>A</v>
      </c>
      <c r="L1463" t="str">
        <f>+_xlfn.XLOOKUP(Tabell1[[#This Row],[Regnr]],Tabell3[Regnr],Tabell3[DiagnoseÅr],"")</f>
        <v>Intet påvist (2025)</v>
      </c>
    </row>
    <row r="1464" spans="1:12" x14ac:dyDescent="0.25">
      <c r="A1464" s="2">
        <v>45198</v>
      </c>
      <c r="B1464" s="3">
        <v>1.77154541015625</v>
      </c>
      <c r="C1464" t="s">
        <v>16594</v>
      </c>
      <c r="D1464" t="s">
        <v>16595</v>
      </c>
      <c r="E1464" t="s">
        <v>10</v>
      </c>
      <c r="F1464" t="s">
        <v>11320</v>
      </c>
      <c r="G1464" t="s">
        <v>11321</v>
      </c>
      <c r="H1464" t="s">
        <v>12539</v>
      </c>
      <c r="I1464" t="s">
        <v>12540</v>
      </c>
      <c r="J1464" t="s">
        <v>11322</v>
      </c>
      <c r="K1464" t="str">
        <f>+_xlfn.XLOOKUP(Tabell1[[#This Row],[Regnr]],Tabell13[Regnr],Tabell13[Diagnose],"")</f>
        <v>A</v>
      </c>
      <c r="L1464" t="str">
        <f>+_xlfn.XLOOKUP(Tabell1[[#This Row],[Regnr]],Tabell3[Regnr],Tabell3[DiagnoseÅr],"")</f>
        <v>Intet påvist (2025)</v>
      </c>
    </row>
    <row r="1465" spans="1:12" x14ac:dyDescent="0.25">
      <c r="A1465" s="2">
        <v>45198</v>
      </c>
      <c r="B1465" s="3">
        <v>1.77154541015625</v>
      </c>
      <c r="C1465" t="s">
        <v>16596</v>
      </c>
      <c r="D1465" t="s">
        <v>16597</v>
      </c>
      <c r="E1465" t="s">
        <v>10</v>
      </c>
      <c r="F1465" t="s">
        <v>11320</v>
      </c>
      <c r="G1465" t="s">
        <v>11321</v>
      </c>
      <c r="H1465" t="s">
        <v>12539</v>
      </c>
      <c r="I1465" t="s">
        <v>12540</v>
      </c>
      <c r="J1465" t="s">
        <v>11322</v>
      </c>
      <c r="K1465" t="str">
        <f>+_xlfn.XLOOKUP(Tabell1[[#This Row],[Regnr]],Tabell13[Regnr],Tabell13[Diagnose],"")</f>
        <v>B</v>
      </c>
      <c r="L1465" t="str">
        <f>+_xlfn.XLOOKUP(Tabell1[[#This Row],[Regnr]],Tabell3[Regnr],Tabell3[DiagnoseÅr],"")</f>
        <v>Intet påvist (2024)</v>
      </c>
    </row>
    <row r="1466" spans="1:12" x14ac:dyDescent="0.25">
      <c r="A1466" s="2">
        <v>45198</v>
      </c>
      <c r="B1466" s="3">
        <v>1.77154541015625</v>
      </c>
      <c r="C1466" t="s">
        <v>16598</v>
      </c>
      <c r="D1466" t="s">
        <v>16599</v>
      </c>
      <c r="E1466" t="s">
        <v>26</v>
      </c>
      <c r="F1466" t="s">
        <v>11320</v>
      </c>
      <c r="G1466" t="s">
        <v>11321</v>
      </c>
      <c r="H1466" t="s">
        <v>12539</v>
      </c>
      <c r="I1466" t="s">
        <v>12540</v>
      </c>
      <c r="J1466" t="s">
        <v>11322</v>
      </c>
      <c r="K1466" t="str">
        <f>+_xlfn.XLOOKUP(Tabell1[[#This Row],[Regnr]],Tabell13[Regnr],Tabell13[Diagnose],"")</f>
        <v>C</v>
      </c>
      <c r="L1466" t="str">
        <f>+_xlfn.XLOOKUP(Tabell1[[#This Row],[Regnr]],Tabell3[Regnr],Tabell3[DiagnoseÅr],"")</f>
        <v>Intet påvist (2025)</v>
      </c>
    </row>
    <row r="1467" spans="1:12" x14ac:dyDescent="0.25">
      <c r="A1467" s="2">
        <v>45198</v>
      </c>
      <c r="B1467" s="3">
        <v>1.77154541015625</v>
      </c>
      <c r="C1467" t="s">
        <v>16600</v>
      </c>
      <c r="D1467" t="s">
        <v>16601</v>
      </c>
      <c r="E1467" t="s">
        <v>26</v>
      </c>
      <c r="F1467" t="s">
        <v>11320</v>
      </c>
      <c r="G1467" t="s">
        <v>11321</v>
      </c>
      <c r="H1467" t="s">
        <v>12539</v>
      </c>
      <c r="I1467" t="s">
        <v>12540</v>
      </c>
      <c r="J1467" t="s">
        <v>11322</v>
      </c>
      <c r="K1467" t="str">
        <f>+_xlfn.XLOOKUP(Tabell1[[#This Row],[Regnr]],Tabell13[Regnr],Tabell13[Diagnose],"")</f>
        <v>B</v>
      </c>
      <c r="L1467" t="str">
        <f>+_xlfn.XLOOKUP(Tabell1[[#This Row],[Regnr]],Tabell3[Regnr],Tabell3[DiagnoseÅr],"")</f>
        <v>Intet påvist (2025)</v>
      </c>
    </row>
    <row r="1468" spans="1:12" x14ac:dyDescent="0.25">
      <c r="A1468" s="2">
        <v>45198</v>
      </c>
      <c r="B1468" s="3">
        <v>1.77154541015625</v>
      </c>
      <c r="C1468" t="s">
        <v>16602</v>
      </c>
      <c r="D1468" t="s">
        <v>16603</v>
      </c>
      <c r="E1468" t="s">
        <v>26</v>
      </c>
      <c r="F1468" t="s">
        <v>11320</v>
      </c>
      <c r="G1468" t="s">
        <v>11321</v>
      </c>
      <c r="H1468" t="s">
        <v>12539</v>
      </c>
      <c r="I1468" t="s">
        <v>12540</v>
      </c>
      <c r="J1468" t="s">
        <v>11322</v>
      </c>
      <c r="K1468" t="str">
        <f>+_xlfn.XLOOKUP(Tabell1[[#This Row],[Regnr]],Tabell13[Regnr],Tabell13[Diagnose],"")</f>
        <v>B</v>
      </c>
      <c r="L1468" t="str">
        <f>+_xlfn.XLOOKUP(Tabell1[[#This Row],[Regnr]],Tabell3[Regnr],Tabell3[DiagnoseÅr],"")</f>
        <v>Intet påvist (2025)</v>
      </c>
    </row>
    <row r="1469" spans="1:12" x14ac:dyDescent="0.25">
      <c r="A1469" s="2">
        <v>45194</v>
      </c>
      <c r="C1469" t="s">
        <v>16588</v>
      </c>
      <c r="D1469" t="s">
        <v>16589</v>
      </c>
      <c r="E1469" t="s">
        <v>10</v>
      </c>
      <c r="F1469" t="s">
        <v>16590</v>
      </c>
      <c r="G1469" t="s">
        <v>16591</v>
      </c>
      <c r="H1469" t="s">
        <v>16592</v>
      </c>
      <c r="I1469" t="s">
        <v>16593</v>
      </c>
      <c r="J1469" t="s">
        <v>11903</v>
      </c>
      <c r="K1469" t="str">
        <f>+_xlfn.XLOOKUP(Tabell1[[#This Row],[Regnr]],Tabell13[Regnr],Tabell13[Diagnose],"")</f>
        <v>C</v>
      </c>
      <c r="L1469" t="str">
        <f>+_xlfn.XLOOKUP(Tabell1[[#This Row],[Regnr]],Tabell3[Regnr],Tabell3[DiagnoseÅr],"")</f>
        <v>Intet påvist (2024)</v>
      </c>
    </row>
    <row r="1470" spans="1:12" x14ac:dyDescent="0.25">
      <c r="A1470" s="2">
        <v>45192</v>
      </c>
      <c r="B1470" s="3">
        <v>0</v>
      </c>
      <c r="C1470" t="s">
        <v>16584</v>
      </c>
      <c r="D1470" t="s">
        <v>14416</v>
      </c>
      <c r="E1470" t="s">
        <v>10</v>
      </c>
      <c r="F1470" t="s">
        <v>12308</v>
      </c>
      <c r="G1470" t="s">
        <v>12309</v>
      </c>
      <c r="H1470" t="s">
        <v>10617</v>
      </c>
      <c r="I1470" t="s">
        <v>10618</v>
      </c>
      <c r="J1470" t="s">
        <v>16585</v>
      </c>
      <c r="K1470" t="str">
        <f>+_xlfn.XLOOKUP(Tabell1[[#This Row],[Regnr]],Tabell13[Regnr],Tabell13[Diagnose],"")</f>
        <v/>
      </c>
      <c r="L1470" t="str">
        <f>+_xlfn.XLOOKUP(Tabell1[[#This Row],[Regnr]],Tabell3[Regnr],Tabell3[DiagnoseÅr],"")</f>
        <v/>
      </c>
    </row>
    <row r="1471" spans="1:12" x14ac:dyDescent="0.25">
      <c r="A1471" s="2">
        <v>45192</v>
      </c>
      <c r="B1471" s="3">
        <v>0</v>
      </c>
      <c r="C1471" t="s">
        <v>16586</v>
      </c>
      <c r="D1471" t="s">
        <v>16587</v>
      </c>
      <c r="E1471" t="s">
        <v>10</v>
      </c>
      <c r="F1471" t="s">
        <v>12308</v>
      </c>
      <c r="G1471" t="s">
        <v>12309</v>
      </c>
      <c r="H1471" t="s">
        <v>10617</v>
      </c>
      <c r="I1471" t="s">
        <v>10618</v>
      </c>
      <c r="J1471" t="s">
        <v>16585</v>
      </c>
      <c r="K1471" t="str">
        <f>+_xlfn.XLOOKUP(Tabell1[[#This Row],[Regnr]],Tabell13[Regnr],Tabell13[Diagnose],"")</f>
        <v/>
      </c>
      <c r="L1471" t="str">
        <f>+_xlfn.XLOOKUP(Tabell1[[#This Row],[Regnr]],Tabell3[Regnr],Tabell3[DiagnoseÅr],"")</f>
        <v/>
      </c>
    </row>
    <row r="1472" spans="1:12" x14ac:dyDescent="0.25">
      <c r="A1472" s="2">
        <v>45189</v>
      </c>
      <c r="B1472" s="3">
        <v>0</v>
      </c>
      <c r="C1472" t="s">
        <v>16582</v>
      </c>
      <c r="D1472" t="s">
        <v>16583</v>
      </c>
      <c r="E1472" t="s">
        <v>10</v>
      </c>
      <c r="F1472" t="s">
        <v>12663</v>
      </c>
      <c r="G1472" t="s">
        <v>12664</v>
      </c>
      <c r="H1472" t="s">
        <v>9531</v>
      </c>
      <c r="I1472" t="s">
        <v>9532</v>
      </c>
      <c r="J1472" t="s">
        <v>13871</v>
      </c>
      <c r="K1472" t="str">
        <f>+_xlfn.XLOOKUP(Tabell1[[#This Row],[Regnr]],Tabell13[Regnr],Tabell13[Diagnose],"")</f>
        <v/>
      </c>
      <c r="L1472" t="str">
        <f>+_xlfn.XLOOKUP(Tabell1[[#This Row],[Regnr]],Tabell3[Regnr],Tabell3[DiagnoseÅr],"")</f>
        <v/>
      </c>
    </row>
    <row r="1473" spans="1:12" x14ac:dyDescent="0.25">
      <c r="A1473" s="2">
        <v>45188</v>
      </c>
      <c r="B1473" s="3">
        <v>0</v>
      </c>
      <c r="C1473" t="s">
        <v>16563</v>
      </c>
      <c r="D1473" t="s">
        <v>16564</v>
      </c>
      <c r="E1473" t="s">
        <v>26</v>
      </c>
      <c r="F1473" t="s">
        <v>16565</v>
      </c>
      <c r="G1473" t="s">
        <v>16566</v>
      </c>
      <c r="H1473" t="s">
        <v>12173</v>
      </c>
      <c r="I1473" t="s">
        <v>12174</v>
      </c>
      <c r="J1473" t="s">
        <v>16567</v>
      </c>
      <c r="K1473" t="str">
        <f>+_xlfn.XLOOKUP(Tabell1[[#This Row],[Regnr]],Tabell13[Regnr],Tabell13[Diagnose],"")</f>
        <v/>
      </c>
      <c r="L1473" t="str">
        <f>+_xlfn.XLOOKUP(Tabell1[[#This Row],[Regnr]],Tabell3[Regnr],Tabell3[DiagnoseÅr],"")</f>
        <v/>
      </c>
    </row>
    <row r="1474" spans="1:12" x14ac:dyDescent="0.25">
      <c r="A1474" s="2">
        <v>45188</v>
      </c>
      <c r="B1474" s="3">
        <v>0</v>
      </c>
      <c r="C1474" t="s">
        <v>16568</v>
      </c>
      <c r="D1474" t="s">
        <v>16569</v>
      </c>
      <c r="E1474" t="s">
        <v>26</v>
      </c>
      <c r="F1474" t="s">
        <v>16565</v>
      </c>
      <c r="G1474" t="s">
        <v>16566</v>
      </c>
      <c r="H1474" t="s">
        <v>12173</v>
      </c>
      <c r="I1474" t="s">
        <v>12174</v>
      </c>
      <c r="J1474" t="s">
        <v>16567</v>
      </c>
      <c r="K1474" t="str">
        <f>+_xlfn.XLOOKUP(Tabell1[[#This Row],[Regnr]],Tabell13[Regnr],Tabell13[Diagnose],"")</f>
        <v>A</v>
      </c>
      <c r="L1474" t="str">
        <f>+_xlfn.XLOOKUP(Tabell1[[#This Row],[Regnr]],Tabell3[Regnr],Tabell3[DiagnoseÅr],"")</f>
        <v/>
      </c>
    </row>
    <row r="1475" spans="1:12" x14ac:dyDescent="0.25">
      <c r="A1475" s="2">
        <v>45188</v>
      </c>
      <c r="B1475" s="3">
        <v>0</v>
      </c>
      <c r="C1475" t="s">
        <v>16570</v>
      </c>
      <c r="D1475" t="s">
        <v>16571</v>
      </c>
      <c r="E1475" t="s">
        <v>26</v>
      </c>
      <c r="F1475" t="s">
        <v>16565</v>
      </c>
      <c r="G1475" t="s">
        <v>16566</v>
      </c>
      <c r="H1475" t="s">
        <v>12173</v>
      </c>
      <c r="I1475" t="s">
        <v>12174</v>
      </c>
      <c r="J1475" t="s">
        <v>16567</v>
      </c>
      <c r="K1475" t="str">
        <f>+_xlfn.XLOOKUP(Tabell1[[#This Row],[Regnr]],Tabell13[Regnr],Tabell13[Diagnose],"")</f>
        <v>C</v>
      </c>
      <c r="L1475" t="str">
        <f>+_xlfn.XLOOKUP(Tabell1[[#This Row],[Regnr]],Tabell3[Regnr],Tabell3[DiagnoseÅr],"")</f>
        <v/>
      </c>
    </row>
    <row r="1476" spans="1:12" x14ac:dyDescent="0.25">
      <c r="A1476" s="2">
        <v>45188</v>
      </c>
      <c r="B1476" s="3">
        <v>0</v>
      </c>
      <c r="C1476" t="s">
        <v>16572</v>
      </c>
      <c r="D1476" t="s">
        <v>16573</v>
      </c>
      <c r="E1476" t="s">
        <v>26</v>
      </c>
      <c r="F1476" t="s">
        <v>16565</v>
      </c>
      <c r="G1476" t="s">
        <v>16566</v>
      </c>
      <c r="H1476" t="s">
        <v>12173</v>
      </c>
      <c r="I1476" t="s">
        <v>12174</v>
      </c>
      <c r="J1476" t="s">
        <v>16567</v>
      </c>
      <c r="K1476" t="str">
        <f>+_xlfn.XLOOKUP(Tabell1[[#This Row],[Regnr]],Tabell13[Regnr],Tabell13[Diagnose],"")</f>
        <v/>
      </c>
      <c r="L1476" t="str">
        <f>+_xlfn.XLOOKUP(Tabell1[[#This Row],[Regnr]],Tabell3[Regnr],Tabell3[DiagnoseÅr],"")</f>
        <v/>
      </c>
    </row>
    <row r="1477" spans="1:12" x14ac:dyDescent="0.25">
      <c r="A1477" s="2">
        <v>45188</v>
      </c>
      <c r="B1477" s="3">
        <v>0</v>
      </c>
      <c r="C1477" t="s">
        <v>16574</v>
      </c>
      <c r="D1477" t="s">
        <v>16575</v>
      </c>
      <c r="E1477" t="s">
        <v>26</v>
      </c>
      <c r="F1477" t="s">
        <v>16565</v>
      </c>
      <c r="G1477" t="s">
        <v>16566</v>
      </c>
      <c r="H1477" t="s">
        <v>12173</v>
      </c>
      <c r="I1477" t="s">
        <v>12174</v>
      </c>
      <c r="J1477" t="s">
        <v>16567</v>
      </c>
      <c r="K1477" t="str">
        <f>+_xlfn.XLOOKUP(Tabell1[[#This Row],[Regnr]],Tabell13[Regnr],Tabell13[Diagnose],"")</f>
        <v>B</v>
      </c>
      <c r="L1477" t="str">
        <f>+_xlfn.XLOOKUP(Tabell1[[#This Row],[Regnr]],Tabell3[Regnr],Tabell3[DiagnoseÅr],"")</f>
        <v/>
      </c>
    </row>
    <row r="1478" spans="1:12" x14ac:dyDescent="0.25">
      <c r="A1478" s="2">
        <v>45188</v>
      </c>
      <c r="B1478" s="3">
        <v>0</v>
      </c>
      <c r="C1478" t="s">
        <v>16576</v>
      </c>
      <c r="D1478" t="s">
        <v>16577</v>
      </c>
      <c r="E1478" t="s">
        <v>10</v>
      </c>
      <c r="F1478" t="s">
        <v>16565</v>
      </c>
      <c r="G1478" t="s">
        <v>16566</v>
      </c>
      <c r="H1478" t="s">
        <v>12173</v>
      </c>
      <c r="I1478" t="s">
        <v>12174</v>
      </c>
      <c r="J1478" t="s">
        <v>16567</v>
      </c>
      <c r="K1478" t="str">
        <f>+_xlfn.XLOOKUP(Tabell1[[#This Row],[Regnr]],Tabell13[Regnr],Tabell13[Diagnose],"")</f>
        <v>B</v>
      </c>
      <c r="L1478" t="str">
        <f>+_xlfn.XLOOKUP(Tabell1[[#This Row],[Regnr]],Tabell3[Regnr],Tabell3[DiagnoseÅr],"")</f>
        <v>Intet påvist (2025)</v>
      </c>
    </row>
    <row r="1479" spans="1:12" x14ac:dyDescent="0.25">
      <c r="A1479" s="2">
        <v>45188</v>
      </c>
      <c r="B1479" s="3">
        <v>0</v>
      </c>
      <c r="C1479" t="s">
        <v>16578</v>
      </c>
      <c r="D1479" t="s">
        <v>16579</v>
      </c>
      <c r="E1479" t="s">
        <v>26</v>
      </c>
      <c r="F1479" t="s">
        <v>16565</v>
      </c>
      <c r="G1479" t="s">
        <v>16566</v>
      </c>
      <c r="H1479" t="s">
        <v>12173</v>
      </c>
      <c r="I1479" t="s">
        <v>12174</v>
      </c>
      <c r="J1479" t="s">
        <v>16567</v>
      </c>
      <c r="K1479" t="str">
        <f>+_xlfn.XLOOKUP(Tabell1[[#This Row],[Regnr]],Tabell13[Regnr],Tabell13[Diagnose],"")</f>
        <v/>
      </c>
      <c r="L1479" t="str">
        <f>+_xlfn.XLOOKUP(Tabell1[[#This Row],[Regnr]],Tabell3[Regnr],Tabell3[DiagnoseÅr],"")</f>
        <v/>
      </c>
    </row>
    <row r="1480" spans="1:12" x14ac:dyDescent="0.25">
      <c r="A1480" s="2">
        <v>45188</v>
      </c>
      <c r="B1480" s="3">
        <v>0</v>
      </c>
      <c r="C1480" t="s">
        <v>16580</v>
      </c>
      <c r="D1480" t="s">
        <v>16581</v>
      </c>
      <c r="E1480" t="s">
        <v>10</v>
      </c>
      <c r="F1480" t="s">
        <v>16565</v>
      </c>
      <c r="G1480" t="s">
        <v>16566</v>
      </c>
      <c r="H1480" t="s">
        <v>12173</v>
      </c>
      <c r="I1480" t="s">
        <v>12174</v>
      </c>
      <c r="J1480" t="s">
        <v>16567</v>
      </c>
      <c r="K1480" t="str">
        <f>+_xlfn.XLOOKUP(Tabell1[[#This Row],[Regnr]],Tabell13[Regnr],Tabell13[Diagnose],"")</f>
        <v>B</v>
      </c>
      <c r="L1480" t="str">
        <f>+_xlfn.XLOOKUP(Tabell1[[#This Row],[Regnr]],Tabell3[Regnr],Tabell3[DiagnoseÅr],"")</f>
        <v/>
      </c>
    </row>
    <row r="1481" spans="1:12" x14ac:dyDescent="0.25">
      <c r="A1481" s="2">
        <v>45183</v>
      </c>
      <c r="C1481" t="s">
        <v>16557</v>
      </c>
      <c r="D1481" t="s">
        <v>16558</v>
      </c>
      <c r="E1481" t="s">
        <v>10</v>
      </c>
      <c r="F1481" t="s">
        <v>16559</v>
      </c>
      <c r="G1481" t="s">
        <v>16560</v>
      </c>
      <c r="H1481" t="s">
        <v>16561</v>
      </c>
      <c r="I1481" t="s">
        <v>16562</v>
      </c>
      <c r="J1481" t="s">
        <v>7248</v>
      </c>
      <c r="K1481" t="str">
        <f>+_xlfn.XLOOKUP(Tabell1[[#This Row],[Regnr]],Tabell13[Regnr],Tabell13[Diagnose],"")</f>
        <v>B</v>
      </c>
      <c r="L1481" t="str">
        <f>+_xlfn.XLOOKUP(Tabell1[[#This Row],[Regnr]],Tabell3[Regnr],Tabell3[DiagnoseÅr],"")</f>
        <v>Intet påvist (2026)</v>
      </c>
    </row>
    <row r="1482" spans="1:12" x14ac:dyDescent="0.25">
      <c r="A1482" s="2">
        <v>45178</v>
      </c>
      <c r="C1482" t="s">
        <v>16551</v>
      </c>
      <c r="D1482" t="s">
        <v>13243</v>
      </c>
      <c r="E1482" t="s">
        <v>26</v>
      </c>
      <c r="F1482" t="s">
        <v>16552</v>
      </c>
      <c r="G1482" t="s">
        <v>16553</v>
      </c>
      <c r="H1482" t="s">
        <v>16554</v>
      </c>
      <c r="I1482" t="s">
        <v>16555</v>
      </c>
      <c r="J1482" t="s">
        <v>16556</v>
      </c>
      <c r="K1482" t="str">
        <f>+_xlfn.XLOOKUP(Tabell1[[#This Row],[Regnr]],Tabell13[Regnr],Tabell13[Diagnose],"")</f>
        <v/>
      </c>
      <c r="L1482" t="str">
        <f>+_xlfn.XLOOKUP(Tabell1[[#This Row],[Regnr]],Tabell3[Regnr],Tabell3[DiagnoseÅr],"")</f>
        <v/>
      </c>
    </row>
    <row r="1483" spans="1:12" x14ac:dyDescent="0.25">
      <c r="A1483" s="2">
        <v>45172</v>
      </c>
      <c r="B1483" s="3">
        <v>0.78125</v>
      </c>
      <c r="C1483" t="s">
        <v>16535</v>
      </c>
      <c r="D1483" t="s">
        <v>16536</v>
      </c>
      <c r="E1483" t="s">
        <v>26</v>
      </c>
      <c r="F1483" t="s">
        <v>11195</v>
      </c>
      <c r="G1483" t="s">
        <v>11196</v>
      </c>
      <c r="H1483" t="s">
        <v>13021</v>
      </c>
      <c r="I1483" t="s">
        <v>13022</v>
      </c>
      <c r="J1483" t="s">
        <v>4018</v>
      </c>
      <c r="K1483" t="str">
        <f>+_xlfn.XLOOKUP(Tabell1[[#This Row],[Regnr]],Tabell13[Regnr],Tabell13[Diagnose],"")</f>
        <v>C</v>
      </c>
      <c r="L1483" t="str">
        <f>+_xlfn.XLOOKUP(Tabell1[[#This Row],[Regnr]],Tabell3[Regnr],Tabell3[DiagnoseÅr],"")</f>
        <v>Intet påvist (2026)</v>
      </c>
    </row>
    <row r="1484" spans="1:12" x14ac:dyDescent="0.25">
      <c r="A1484" s="2">
        <v>45172</v>
      </c>
      <c r="B1484" s="3">
        <v>0.78125</v>
      </c>
      <c r="C1484" t="s">
        <v>16537</v>
      </c>
      <c r="D1484" t="s">
        <v>16538</v>
      </c>
      <c r="E1484" t="s">
        <v>10</v>
      </c>
      <c r="F1484" t="s">
        <v>11195</v>
      </c>
      <c r="G1484" t="s">
        <v>11196</v>
      </c>
      <c r="H1484" t="s">
        <v>13021</v>
      </c>
      <c r="I1484" t="s">
        <v>13022</v>
      </c>
      <c r="J1484" t="s">
        <v>4018</v>
      </c>
      <c r="K1484" t="str">
        <f>+_xlfn.XLOOKUP(Tabell1[[#This Row],[Regnr]],Tabell13[Regnr],Tabell13[Diagnose],"")</f>
        <v>A</v>
      </c>
      <c r="L1484" t="str">
        <f>+_xlfn.XLOOKUP(Tabell1[[#This Row],[Regnr]],Tabell3[Regnr],Tabell3[DiagnoseÅr],"")</f>
        <v>Intet påvist (2024)</v>
      </c>
    </row>
    <row r="1485" spans="1:12" x14ac:dyDescent="0.25">
      <c r="A1485" s="2">
        <v>45172</v>
      </c>
      <c r="B1485" s="3">
        <v>0.78125</v>
      </c>
      <c r="C1485" t="s">
        <v>16539</v>
      </c>
      <c r="D1485" t="s">
        <v>16540</v>
      </c>
      <c r="E1485" t="s">
        <v>26</v>
      </c>
      <c r="F1485" t="s">
        <v>11195</v>
      </c>
      <c r="G1485" t="s">
        <v>11196</v>
      </c>
      <c r="H1485" t="s">
        <v>13021</v>
      </c>
      <c r="I1485" t="s">
        <v>13022</v>
      </c>
      <c r="J1485" t="s">
        <v>4018</v>
      </c>
      <c r="K1485" t="str">
        <f>+_xlfn.XLOOKUP(Tabell1[[#This Row],[Regnr]],Tabell13[Regnr],Tabell13[Diagnose],"")</f>
        <v>C</v>
      </c>
      <c r="L1485" t="str">
        <f>+_xlfn.XLOOKUP(Tabell1[[#This Row],[Regnr]],Tabell3[Regnr],Tabell3[DiagnoseÅr],"")</f>
        <v/>
      </c>
    </row>
    <row r="1486" spans="1:12" x14ac:dyDescent="0.25">
      <c r="A1486" s="2">
        <v>45172</v>
      </c>
      <c r="B1486" s="3">
        <v>1.18560791015625</v>
      </c>
      <c r="C1486" t="s">
        <v>16541</v>
      </c>
      <c r="D1486" t="s">
        <v>16542</v>
      </c>
      <c r="E1486" t="s">
        <v>10</v>
      </c>
      <c r="F1486" t="s">
        <v>12427</v>
      </c>
      <c r="G1486" t="s">
        <v>12428</v>
      </c>
      <c r="H1486" t="s">
        <v>12387</v>
      </c>
      <c r="I1486" t="s">
        <v>12388</v>
      </c>
      <c r="J1486" t="s">
        <v>12386</v>
      </c>
      <c r="K1486" t="str">
        <f>+_xlfn.XLOOKUP(Tabell1[[#This Row],[Regnr]],Tabell13[Regnr],Tabell13[Diagnose],"")</f>
        <v/>
      </c>
      <c r="L1486" t="str">
        <f>+_xlfn.XLOOKUP(Tabell1[[#This Row],[Regnr]],Tabell3[Regnr],Tabell3[DiagnoseÅr],"")</f>
        <v/>
      </c>
    </row>
    <row r="1487" spans="1:12" x14ac:dyDescent="0.25">
      <c r="A1487" s="2">
        <v>45172</v>
      </c>
      <c r="B1487" s="3">
        <v>1.18560791015625</v>
      </c>
      <c r="C1487" t="s">
        <v>16543</v>
      </c>
      <c r="D1487" t="s">
        <v>16544</v>
      </c>
      <c r="E1487" t="s">
        <v>10</v>
      </c>
      <c r="F1487" t="s">
        <v>12427</v>
      </c>
      <c r="G1487" t="s">
        <v>12428</v>
      </c>
      <c r="H1487" t="s">
        <v>12387</v>
      </c>
      <c r="I1487" t="s">
        <v>12388</v>
      </c>
      <c r="J1487" t="s">
        <v>12386</v>
      </c>
      <c r="K1487" t="str">
        <f>+_xlfn.XLOOKUP(Tabell1[[#This Row],[Regnr]],Tabell13[Regnr],Tabell13[Diagnose],"")</f>
        <v>A</v>
      </c>
      <c r="L1487" t="str">
        <f>+_xlfn.XLOOKUP(Tabell1[[#This Row],[Regnr]],Tabell3[Regnr],Tabell3[DiagnoseÅr],"")</f>
        <v>Intet påvist (2025)</v>
      </c>
    </row>
    <row r="1488" spans="1:12" x14ac:dyDescent="0.25">
      <c r="A1488" s="2">
        <v>45172</v>
      </c>
      <c r="B1488" s="3">
        <v>1.18560791015625</v>
      </c>
      <c r="C1488" t="s">
        <v>16545</v>
      </c>
      <c r="D1488" t="s">
        <v>16546</v>
      </c>
      <c r="E1488" t="s">
        <v>26</v>
      </c>
      <c r="F1488" t="s">
        <v>12427</v>
      </c>
      <c r="G1488" t="s">
        <v>12428</v>
      </c>
      <c r="H1488" t="s">
        <v>12387</v>
      </c>
      <c r="I1488" t="s">
        <v>12388</v>
      </c>
      <c r="J1488" t="s">
        <v>12386</v>
      </c>
      <c r="K1488" t="str">
        <f>+_xlfn.XLOOKUP(Tabell1[[#This Row],[Regnr]],Tabell13[Regnr],Tabell13[Diagnose],"")</f>
        <v>B</v>
      </c>
      <c r="L1488" t="str">
        <f>+_xlfn.XLOOKUP(Tabell1[[#This Row],[Regnr]],Tabell3[Regnr],Tabell3[DiagnoseÅr],"")</f>
        <v>Intet påvist (2025)</v>
      </c>
    </row>
    <row r="1489" spans="1:12" x14ac:dyDescent="0.25">
      <c r="A1489" s="2">
        <v>45172</v>
      </c>
      <c r="B1489" s="3">
        <v>1.18560791015625</v>
      </c>
      <c r="C1489" t="s">
        <v>16547</v>
      </c>
      <c r="D1489" t="s">
        <v>16548</v>
      </c>
      <c r="E1489" t="s">
        <v>26</v>
      </c>
      <c r="F1489" t="s">
        <v>12427</v>
      </c>
      <c r="G1489" t="s">
        <v>12428</v>
      </c>
      <c r="H1489" t="s">
        <v>12387</v>
      </c>
      <c r="I1489" t="s">
        <v>12388</v>
      </c>
      <c r="J1489" t="s">
        <v>12386</v>
      </c>
      <c r="K1489" t="str">
        <f>+_xlfn.XLOOKUP(Tabell1[[#This Row],[Regnr]],Tabell13[Regnr],Tabell13[Diagnose],"")</f>
        <v/>
      </c>
      <c r="L1489" t="str">
        <f>+_xlfn.XLOOKUP(Tabell1[[#This Row],[Regnr]],Tabell3[Regnr],Tabell3[DiagnoseÅr],"")</f>
        <v/>
      </c>
    </row>
    <row r="1490" spans="1:12" x14ac:dyDescent="0.25">
      <c r="A1490" s="2">
        <v>45172</v>
      </c>
      <c r="B1490" s="3">
        <v>1.18560791015625</v>
      </c>
      <c r="C1490" t="s">
        <v>16549</v>
      </c>
      <c r="D1490" t="s">
        <v>16550</v>
      </c>
      <c r="E1490" t="s">
        <v>26</v>
      </c>
      <c r="F1490" t="s">
        <v>12427</v>
      </c>
      <c r="G1490" t="s">
        <v>12428</v>
      </c>
      <c r="H1490" t="s">
        <v>12387</v>
      </c>
      <c r="I1490" t="s">
        <v>12388</v>
      </c>
      <c r="J1490" t="s">
        <v>12386</v>
      </c>
      <c r="K1490" t="str">
        <f>+_xlfn.XLOOKUP(Tabell1[[#This Row],[Regnr]],Tabell13[Regnr],Tabell13[Diagnose],"")</f>
        <v>B</v>
      </c>
      <c r="L1490" t="str">
        <f>+_xlfn.XLOOKUP(Tabell1[[#This Row],[Regnr]],Tabell3[Regnr],Tabell3[DiagnoseÅr],"")</f>
        <v/>
      </c>
    </row>
    <row r="1491" spans="1:12" x14ac:dyDescent="0.25">
      <c r="A1491" s="2">
        <v>45171</v>
      </c>
      <c r="B1491" s="3">
        <v>3.125</v>
      </c>
      <c r="C1491" t="s">
        <v>16523</v>
      </c>
      <c r="D1491" t="s">
        <v>16524</v>
      </c>
      <c r="E1491" t="s">
        <v>26</v>
      </c>
      <c r="F1491" t="s">
        <v>8629</v>
      </c>
      <c r="G1491" t="s">
        <v>8630</v>
      </c>
      <c r="H1491" t="s">
        <v>8060</v>
      </c>
      <c r="I1491" t="s">
        <v>8061</v>
      </c>
      <c r="J1491" t="s">
        <v>12252</v>
      </c>
      <c r="K1491" t="str">
        <f>+_xlfn.XLOOKUP(Tabell1[[#This Row],[Regnr]],Tabell13[Regnr],Tabell13[Diagnose],"")</f>
        <v>C</v>
      </c>
      <c r="L1491" t="str">
        <f>+_xlfn.XLOOKUP(Tabell1[[#This Row],[Regnr]],Tabell3[Regnr],Tabell3[DiagnoseÅr],"")</f>
        <v>Intet påvist (2024)</v>
      </c>
    </row>
    <row r="1492" spans="1:12" x14ac:dyDescent="0.25">
      <c r="A1492" s="2">
        <v>45171</v>
      </c>
      <c r="B1492" s="3">
        <v>3.125</v>
      </c>
      <c r="C1492" t="s">
        <v>16525</v>
      </c>
      <c r="D1492" t="s">
        <v>16526</v>
      </c>
      <c r="E1492" t="s">
        <v>26</v>
      </c>
      <c r="F1492" t="s">
        <v>8629</v>
      </c>
      <c r="G1492" t="s">
        <v>8630</v>
      </c>
      <c r="H1492" t="s">
        <v>8060</v>
      </c>
      <c r="I1492" t="s">
        <v>8061</v>
      </c>
      <c r="J1492" t="s">
        <v>12252</v>
      </c>
      <c r="K1492" t="str">
        <f>+_xlfn.XLOOKUP(Tabell1[[#This Row],[Regnr]],Tabell13[Regnr],Tabell13[Diagnose],"")</f>
        <v/>
      </c>
      <c r="L1492" t="str">
        <f>+_xlfn.XLOOKUP(Tabell1[[#This Row],[Regnr]],Tabell3[Regnr],Tabell3[DiagnoseÅr],"")</f>
        <v/>
      </c>
    </row>
    <row r="1493" spans="1:12" x14ac:dyDescent="0.25">
      <c r="A1493" s="2">
        <v>45171</v>
      </c>
      <c r="B1493" s="3">
        <v>3.125</v>
      </c>
      <c r="C1493" t="s">
        <v>16527</v>
      </c>
      <c r="D1493" t="s">
        <v>16528</v>
      </c>
      <c r="E1493" t="s">
        <v>26</v>
      </c>
      <c r="F1493" t="s">
        <v>8629</v>
      </c>
      <c r="G1493" t="s">
        <v>8630</v>
      </c>
      <c r="H1493" t="s">
        <v>8060</v>
      </c>
      <c r="I1493" t="s">
        <v>8061</v>
      </c>
      <c r="J1493" t="s">
        <v>12252</v>
      </c>
      <c r="K1493" t="str">
        <f>+_xlfn.XLOOKUP(Tabell1[[#This Row],[Regnr]],Tabell13[Regnr],Tabell13[Diagnose],"")</f>
        <v>B</v>
      </c>
      <c r="L1493" t="str">
        <f>+_xlfn.XLOOKUP(Tabell1[[#This Row],[Regnr]],Tabell3[Regnr],Tabell3[DiagnoseÅr],"")</f>
        <v>Intet påvist (2024)</v>
      </c>
    </row>
    <row r="1494" spans="1:12" x14ac:dyDescent="0.25">
      <c r="A1494" s="2">
        <v>45171</v>
      </c>
      <c r="B1494" s="3">
        <v>3.125</v>
      </c>
      <c r="C1494" t="s">
        <v>16529</v>
      </c>
      <c r="D1494" t="s">
        <v>16530</v>
      </c>
      <c r="E1494" t="s">
        <v>26</v>
      </c>
      <c r="F1494" t="s">
        <v>8629</v>
      </c>
      <c r="G1494" t="s">
        <v>8630</v>
      </c>
      <c r="H1494" t="s">
        <v>8060</v>
      </c>
      <c r="I1494" t="s">
        <v>8061</v>
      </c>
      <c r="J1494" t="s">
        <v>12252</v>
      </c>
      <c r="K1494" t="str">
        <f>+_xlfn.XLOOKUP(Tabell1[[#This Row],[Regnr]],Tabell13[Regnr],Tabell13[Diagnose],"")</f>
        <v>A</v>
      </c>
      <c r="L1494" t="str">
        <f>+_xlfn.XLOOKUP(Tabell1[[#This Row],[Regnr]],Tabell3[Regnr],Tabell3[DiagnoseÅr],"")</f>
        <v>Intet påvist (2024)</v>
      </c>
    </row>
    <row r="1495" spans="1:12" x14ac:dyDescent="0.25">
      <c r="A1495" s="2">
        <v>45171</v>
      </c>
      <c r="B1495" s="3">
        <v>3.125</v>
      </c>
      <c r="C1495" t="s">
        <v>16531</v>
      </c>
      <c r="D1495" t="s">
        <v>16532</v>
      </c>
      <c r="E1495" t="s">
        <v>10</v>
      </c>
      <c r="F1495" t="s">
        <v>8629</v>
      </c>
      <c r="G1495" t="s">
        <v>8630</v>
      </c>
      <c r="H1495" t="s">
        <v>8060</v>
      </c>
      <c r="I1495" t="s">
        <v>8061</v>
      </c>
      <c r="J1495" t="s">
        <v>12252</v>
      </c>
      <c r="K1495" t="str">
        <f>+_xlfn.XLOOKUP(Tabell1[[#This Row],[Regnr]],Tabell13[Regnr],Tabell13[Diagnose],"")</f>
        <v>A</v>
      </c>
      <c r="L1495" t="str">
        <f>+_xlfn.XLOOKUP(Tabell1[[#This Row],[Regnr]],Tabell3[Regnr],Tabell3[DiagnoseÅr],"")</f>
        <v>Intet påvist (2025)</v>
      </c>
    </row>
    <row r="1496" spans="1:12" x14ac:dyDescent="0.25">
      <c r="A1496" s="2">
        <v>45171</v>
      </c>
      <c r="C1496" t="s">
        <v>16533</v>
      </c>
      <c r="D1496" t="s">
        <v>16534</v>
      </c>
      <c r="E1496" t="s">
        <v>26</v>
      </c>
      <c r="F1496" t="s">
        <v>15252</v>
      </c>
      <c r="G1496" t="s">
        <v>15253</v>
      </c>
      <c r="H1496" t="s">
        <v>13757</v>
      </c>
      <c r="I1496" t="s">
        <v>13758</v>
      </c>
      <c r="J1496" t="s">
        <v>5861</v>
      </c>
      <c r="K1496" t="str">
        <f>+_xlfn.XLOOKUP(Tabell1[[#This Row],[Regnr]],Tabell13[Regnr],Tabell13[Diagnose],"")</f>
        <v/>
      </c>
      <c r="L1496" t="str">
        <f>+_xlfn.XLOOKUP(Tabell1[[#This Row],[Regnr]],Tabell3[Regnr],Tabell3[DiagnoseÅr],"")</f>
        <v>Katarakt, ikke medfødt (2025)</v>
      </c>
    </row>
    <row r="1497" spans="1:12" x14ac:dyDescent="0.25">
      <c r="A1497" s="2">
        <v>45169</v>
      </c>
      <c r="B1497" s="3">
        <v>0.1953125</v>
      </c>
      <c r="C1497" t="s">
        <v>16513</v>
      </c>
      <c r="D1497" t="s">
        <v>16514</v>
      </c>
      <c r="E1497" t="s">
        <v>26</v>
      </c>
      <c r="F1497" t="s">
        <v>8462</v>
      </c>
      <c r="G1497" t="s">
        <v>8463</v>
      </c>
      <c r="H1497" t="s">
        <v>11634</v>
      </c>
      <c r="I1497" t="s">
        <v>11635</v>
      </c>
      <c r="J1497" t="s">
        <v>5724</v>
      </c>
      <c r="K1497" t="str">
        <f>+_xlfn.XLOOKUP(Tabell1[[#This Row],[Regnr]],Tabell13[Regnr],Tabell13[Diagnose],"")</f>
        <v/>
      </c>
      <c r="L1497" t="str">
        <f>+_xlfn.XLOOKUP(Tabell1[[#This Row],[Regnr]],Tabell3[Regnr],Tabell3[DiagnoseÅr],"")</f>
        <v/>
      </c>
    </row>
    <row r="1498" spans="1:12" x14ac:dyDescent="0.25">
      <c r="A1498" s="2">
        <v>45169</v>
      </c>
      <c r="B1498" s="3">
        <v>0.1953125</v>
      </c>
      <c r="C1498" t="s">
        <v>16515</v>
      </c>
      <c r="D1498" t="s">
        <v>16516</v>
      </c>
      <c r="E1498" t="s">
        <v>26</v>
      </c>
      <c r="F1498" t="s">
        <v>8462</v>
      </c>
      <c r="G1498" t="s">
        <v>8463</v>
      </c>
      <c r="H1498" t="s">
        <v>11634</v>
      </c>
      <c r="I1498" t="s">
        <v>11635</v>
      </c>
      <c r="J1498" t="s">
        <v>5724</v>
      </c>
      <c r="K1498" t="str">
        <f>+_xlfn.XLOOKUP(Tabell1[[#This Row],[Regnr]],Tabell13[Regnr],Tabell13[Diagnose],"")</f>
        <v>A</v>
      </c>
      <c r="L1498" t="str">
        <f>+_xlfn.XLOOKUP(Tabell1[[#This Row],[Regnr]],Tabell3[Regnr],Tabell3[DiagnoseÅr],"")</f>
        <v>Intet påvist (2025)</v>
      </c>
    </row>
    <row r="1499" spans="1:12" x14ac:dyDescent="0.25">
      <c r="A1499" s="2">
        <v>45169</v>
      </c>
      <c r="B1499" s="3">
        <v>0.1953125</v>
      </c>
      <c r="C1499" t="s">
        <v>16517</v>
      </c>
      <c r="D1499" t="s">
        <v>16518</v>
      </c>
      <c r="E1499" t="s">
        <v>10</v>
      </c>
      <c r="F1499" t="s">
        <v>8462</v>
      </c>
      <c r="G1499" t="s">
        <v>8463</v>
      </c>
      <c r="H1499" t="s">
        <v>11634</v>
      </c>
      <c r="I1499" t="s">
        <v>11635</v>
      </c>
      <c r="J1499" t="s">
        <v>5724</v>
      </c>
      <c r="K1499" t="str">
        <f>+_xlfn.XLOOKUP(Tabell1[[#This Row],[Regnr]],Tabell13[Regnr],Tabell13[Diagnose],"")</f>
        <v/>
      </c>
      <c r="L1499" t="str">
        <f>+_xlfn.XLOOKUP(Tabell1[[#This Row],[Regnr]],Tabell3[Regnr],Tabell3[DiagnoseÅr],"")</f>
        <v/>
      </c>
    </row>
    <row r="1500" spans="1:12" x14ac:dyDescent="0.25">
      <c r="A1500" s="2">
        <v>45169</v>
      </c>
      <c r="B1500" s="3">
        <v>0.1953125</v>
      </c>
      <c r="C1500" t="s">
        <v>16519</v>
      </c>
      <c r="D1500" t="s">
        <v>16520</v>
      </c>
      <c r="E1500" t="s">
        <v>10</v>
      </c>
      <c r="F1500" t="s">
        <v>8462</v>
      </c>
      <c r="G1500" t="s">
        <v>8463</v>
      </c>
      <c r="H1500" t="s">
        <v>11634</v>
      </c>
      <c r="I1500" t="s">
        <v>11635</v>
      </c>
      <c r="J1500" t="s">
        <v>5724</v>
      </c>
      <c r="K1500" t="str">
        <f>+_xlfn.XLOOKUP(Tabell1[[#This Row],[Regnr]],Tabell13[Regnr],Tabell13[Diagnose],"")</f>
        <v/>
      </c>
      <c r="L1500" t="str">
        <f>+_xlfn.XLOOKUP(Tabell1[[#This Row],[Regnr]],Tabell3[Regnr],Tabell3[DiagnoseÅr],"")</f>
        <v/>
      </c>
    </row>
    <row r="1501" spans="1:12" x14ac:dyDescent="0.25">
      <c r="A1501" s="2">
        <v>45169</v>
      </c>
      <c r="B1501" s="3">
        <v>0.1953125</v>
      </c>
      <c r="C1501" t="s">
        <v>16521</v>
      </c>
      <c r="D1501" t="s">
        <v>16522</v>
      </c>
      <c r="E1501" t="s">
        <v>10</v>
      </c>
      <c r="F1501" t="s">
        <v>8462</v>
      </c>
      <c r="G1501" t="s">
        <v>8463</v>
      </c>
      <c r="H1501" t="s">
        <v>11634</v>
      </c>
      <c r="I1501" t="s">
        <v>11635</v>
      </c>
      <c r="J1501" t="s">
        <v>5724</v>
      </c>
      <c r="K1501" t="str">
        <f>+_xlfn.XLOOKUP(Tabell1[[#This Row],[Regnr]],Tabell13[Regnr],Tabell13[Diagnose],"")</f>
        <v/>
      </c>
      <c r="L1501" t="str">
        <f>+_xlfn.XLOOKUP(Tabell1[[#This Row],[Regnr]],Tabell3[Regnr],Tabell3[DiagnoseÅr],"")</f>
        <v/>
      </c>
    </row>
    <row r="1502" spans="1:12" x14ac:dyDescent="0.25">
      <c r="A1502" s="2">
        <v>45164</v>
      </c>
      <c r="B1502" s="3">
        <v>4.1015625</v>
      </c>
      <c r="C1502" t="s">
        <v>16499</v>
      </c>
      <c r="D1502" t="s">
        <v>16500</v>
      </c>
      <c r="E1502" t="s">
        <v>10</v>
      </c>
      <c r="F1502" t="s">
        <v>6199</v>
      </c>
      <c r="G1502" t="s">
        <v>6200</v>
      </c>
      <c r="H1502" t="s">
        <v>8669</v>
      </c>
      <c r="I1502" t="s">
        <v>8670</v>
      </c>
      <c r="J1502" t="s">
        <v>4033</v>
      </c>
      <c r="K1502" t="str">
        <f>+_xlfn.XLOOKUP(Tabell1[[#This Row],[Regnr]],Tabell13[Regnr],Tabell13[Diagnose],"")</f>
        <v>A</v>
      </c>
      <c r="L1502" t="str">
        <f>+_xlfn.XLOOKUP(Tabell1[[#This Row],[Regnr]],Tabell3[Regnr],Tabell3[DiagnoseÅr],"")</f>
        <v>Intet påvist (2026)</v>
      </c>
    </row>
    <row r="1503" spans="1:12" x14ac:dyDescent="0.25">
      <c r="A1503" s="2">
        <v>45164</v>
      </c>
      <c r="B1503" s="3">
        <v>4.1015625</v>
      </c>
      <c r="C1503" t="s">
        <v>16501</v>
      </c>
      <c r="D1503" t="s">
        <v>16502</v>
      </c>
      <c r="E1503" t="s">
        <v>10</v>
      </c>
      <c r="F1503" t="s">
        <v>6199</v>
      </c>
      <c r="G1503" t="s">
        <v>6200</v>
      </c>
      <c r="H1503" t="s">
        <v>8669</v>
      </c>
      <c r="I1503" t="s">
        <v>8670</v>
      </c>
      <c r="J1503" t="s">
        <v>4033</v>
      </c>
      <c r="K1503" t="str">
        <f>+_xlfn.XLOOKUP(Tabell1[[#This Row],[Regnr]],Tabell13[Regnr],Tabell13[Diagnose],"")</f>
        <v/>
      </c>
      <c r="L1503" t="str">
        <f>+_xlfn.XLOOKUP(Tabell1[[#This Row],[Regnr]],Tabell3[Regnr],Tabell3[DiagnoseÅr],"")</f>
        <v/>
      </c>
    </row>
    <row r="1504" spans="1:12" x14ac:dyDescent="0.25">
      <c r="A1504" s="2">
        <v>45164</v>
      </c>
      <c r="B1504" s="3">
        <v>4.1015625</v>
      </c>
      <c r="C1504" t="s">
        <v>16503</v>
      </c>
      <c r="D1504" t="s">
        <v>16504</v>
      </c>
      <c r="E1504" t="s">
        <v>10</v>
      </c>
      <c r="F1504" t="s">
        <v>6199</v>
      </c>
      <c r="G1504" t="s">
        <v>6200</v>
      </c>
      <c r="H1504" t="s">
        <v>8669</v>
      </c>
      <c r="I1504" t="s">
        <v>8670</v>
      </c>
      <c r="J1504" t="s">
        <v>4033</v>
      </c>
      <c r="K1504" t="str">
        <f>+_xlfn.XLOOKUP(Tabell1[[#This Row],[Regnr]],Tabell13[Regnr],Tabell13[Diagnose],"")</f>
        <v>A</v>
      </c>
      <c r="L1504" t="str">
        <f>+_xlfn.XLOOKUP(Tabell1[[#This Row],[Regnr]],Tabell3[Regnr],Tabell3[DiagnoseÅr],"")</f>
        <v>PPM iris (2025)</v>
      </c>
    </row>
    <row r="1505" spans="1:12" x14ac:dyDescent="0.25">
      <c r="A1505" s="2">
        <v>45164</v>
      </c>
      <c r="B1505" s="3">
        <v>4.1015625</v>
      </c>
      <c r="C1505" t="s">
        <v>16505</v>
      </c>
      <c r="D1505" t="s">
        <v>16506</v>
      </c>
      <c r="E1505" t="s">
        <v>26</v>
      </c>
      <c r="F1505" t="s">
        <v>6199</v>
      </c>
      <c r="G1505" t="s">
        <v>6200</v>
      </c>
      <c r="H1505" t="s">
        <v>8669</v>
      </c>
      <c r="I1505" t="s">
        <v>8670</v>
      </c>
      <c r="J1505" t="s">
        <v>4033</v>
      </c>
      <c r="K1505" t="str">
        <f>+_xlfn.XLOOKUP(Tabell1[[#This Row],[Regnr]],Tabell13[Regnr],Tabell13[Diagnose],"")</f>
        <v/>
      </c>
      <c r="L1505" t="str">
        <f>+_xlfn.XLOOKUP(Tabell1[[#This Row],[Regnr]],Tabell3[Regnr],Tabell3[DiagnoseÅr],"")</f>
        <v/>
      </c>
    </row>
    <row r="1506" spans="1:12" x14ac:dyDescent="0.25">
      <c r="A1506" s="2">
        <v>45164</v>
      </c>
      <c r="B1506" s="3">
        <v>4.1015625</v>
      </c>
      <c r="C1506" t="s">
        <v>16507</v>
      </c>
      <c r="D1506" t="s">
        <v>16508</v>
      </c>
      <c r="E1506" t="s">
        <v>26</v>
      </c>
      <c r="F1506" t="s">
        <v>6199</v>
      </c>
      <c r="G1506" t="s">
        <v>6200</v>
      </c>
      <c r="H1506" t="s">
        <v>8669</v>
      </c>
      <c r="I1506" t="s">
        <v>8670</v>
      </c>
      <c r="J1506" t="s">
        <v>4033</v>
      </c>
      <c r="K1506" t="str">
        <f>+_xlfn.XLOOKUP(Tabell1[[#This Row],[Regnr]],Tabell13[Regnr],Tabell13[Diagnose],"")</f>
        <v>B</v>
      </c>
      <c r="L1506" t="str">
        <f>+_xlfn.XLOOKUP(Tabell1[[#This Row],[Regnr]],Tabell3[Regnr],Tabell3[DiagnoseÅr],"")</f>
        <v>PPM iris (2026)</v>
      </c>
    </row>
    <row r="1507" spans="1:12" x14ac:dyDescent="0.25">
      <c r="A1507" s="2">
        <v>45164</v>
      </c>
      <c r="B1507" s="3">
        <v>4.1015625</v>
      </c>
      <c r="C1507" t="s">
        <v>16509</v>
      </c>
      <c r="D1507" t="s">
        <v>16510</v>
      </c>
      <c r="E1507" t="s">
        <v>26</v>
      </c>
      <c r="F1507" t="s">
        <v>6199</v>
      </c>
      <c r="G1507" t="s">
        <v>6200</v>
      </c>
      <c r="H1507" t="s">
        <v>8669</v>
      </c>
      <c r="I1507" t="s">
        <v>8670</v>
      </c>
      <c r="J1507" t="s">
        <v>4033</v>
      </c>
      <c r="K1507" t="str">
        <f>+_xlfn.XLOOKUP(Tabell1[[#This Row],[Regnr]],Tabell13[Regnr],Tabell13[Diagnose],"")</f>
        <v/>
      </c>
      <c r="L1507" t="str">
        <f>+_xlfn.XLOOKUP(Tabell1[[#This Row],[Regnr]],Tabell3[Regnr],Tabell3[DiagnoseÅr],"")</f>
        <v/>
      </c>
    </row>
    <row r="1508" spans="1:12" x14ac:dyDescent="0.25">
      <c r="A1508" s="2">
        <v>45164</v>
      </c>
      <c r="B1508" s="3">
        <v>4.1015625</v>
      </c>
      <c r="C1508" t="s">
        <v>16511</v>
      </c>
      <c r="D1508" t="s">
        <v>16512</v>
      </c>
      <c r="E1508" t="s">
        <v>26</v>
      </c>
      <c r="F1508" t="s">
        <v>6199</v>
      </c>
      <c r="G1508" t="s">
        <v>6200</v>
      </c>
      <c r="H1508" t="s">
        <v>8669</v>
      </c>
      <c r="I1508" t="s">
        <v>8670</v>
      </c>
      <c r="J1508" t="s">
        <v>4033</v>
      </c>
      <c r="K1508" t="str">
        <f>+_xlfn.XLOOKUP(Tabell1[[#This Row],[Regnr]],Tabell13[Regnr],Tabell13[Diagnose],"")</f>
        <v>B</v>
      </c>
      <c r="L1508" t="str">
        <f>+_xlfn.XLOOKUP(Tabell1[[#This Row],[Regnr]],Tabell3[Regnr],Tabell3[DiagnoseÅr],"")</f>
        <v/>
      </c>
    </row>
    <row r="1509" spans="1:12" x14ac:dyDescent="0.25">
      <c r="A1509" s="2">
        <v>45161</v>
      </c>
      <c r="B1509" s="3">
        <v>0</v>
      </c>
      <c r="C1509" t="s">
        <v>16489</v>
      </c>
      <c r="D1509" t="s">
        <v>1565</v>
      </c>
      <c r="E1509" t="s">
        <v>10</v>
      </c>
      <c r="F1509" t="s">
        <v>13357</v>
      </c>
      <c r="G1509" t="s">
        <v>13358</v>
      </c>
      <c r="H1509" t="s">
        <v>12940</v>
      </c>
      <c r="I1509" t="s">
        <v>12941</v>
      </c>
      <c r="J1509" t="s">
        <v>12936</v>
      </c>
      <c r="K1509" t="str">
        <f>+_xlfn.XLOOKUP(Tabell1[[#This Row],[Regnr]],Tabell13[Regnr],Tabell13[Diagnose],"")</f>
        <v>A</v>
      </c>
      <c r="L1509" t="str">
        <f>+_xlfn.XLOOKUP(Tabell1[[#This Row],[Regnr]],Tabell3[Regnr],Tabell3[DiagnoseÅr],"")</f>
        <v/>
      </c>
    </row>
    <row r="1510" spans="1:12" x14ac:dyDescent="0.25">
      <c r="A1510" s="2">
        <v>45161</v>
      </c>
      <c r="B1510" s="3">
        <v>0</v>
      </c>
      <c r="C1510" t="s">
        <v>16490</v>
      </c>
      <c r="D1510" t="s">
        <v>16491</v>
      </c>
      <c r="E1510" t="s">
        <v>10</v>
      </c>
      <c r="F1510" t="s">
        <v>13357</v>
      </c>
      <c r="G1510" t="s">
        <v>13358</v>
      </c>
      <c r="H1510" t="s">
        <v>12940</v>
      </c>
      <c r="I1510" t="s">
        <v>12941</v>
      </c>
      <c r="J1510" t="s">
        <v>12936</v>
      </c>
      <c r="K1510" t="str">
        <f>+_xlfn.XLOOKUP(Tabell1[[#This Row],[Regnr]],Tabell13[Regnr],Tabell13[Diagnose],"")</f>
        <v/>
      </c>
      <c r="L1510" t="str">
        <f>+_xlfn.XLOOKUP(Tabell1[[#This Row],[Regnr]],Tabell3[Regnr],Tabell3[DiagnoseÅr],"")</f>
        <v/>
      </c>
    </row>
    <row r="1511" spans="1:12" x14ac:dyDescent="0.25">
      <c r="A1511" s="2">
        <v>45161</v>
      </c>
      <c r="B1511" s="3">
        <v>0</v>
      </c>
      <c r="C1511" t="s">
        <v>16492</v>
      </c>
      <c r="D1511" t="s">
        <v>16493</v>
      </c>
      <c r="E1511" t="s">
        <v>10</v>
      </c>
      <c r="F1511" t="s">
        <v>13357</v>
      </c>
      <c r="G1511" t="s">
        <v>13358</v>
      </c>
      <c r="H1511" t="s">
        <v>12940</v>
      </c>
      <c r="I1511" t="s">
        <v>12941</v>
      </c>
      <c r="J1511" t="s">
        <v>12936</v>
      </c>
      <c r="K1511" t="str">
        <f>+_xlfn.XLOOKUP(Tabell1[[#This Row],[Regnr]],Tabell13[Regnr],Tabell13[Diagnose],"")</f>
        <v>C</v>
      </c>
      <c r="L1511" t="str">
        <f>+_xlfn.XLOOKUP(Tabell1[[#This Row],[Regnr]],Tabell3[Regnr],Tabell3[DiagnoseÅr],"")</f>
        <v>Intet påvist (2024)</v>
      </c>
    </row>
    <row r="1512" spans="1:12" x14ac:dyDescent="0.25">
      <c r="A1512" s="2">
        <v>45161</v>
      </c>
      <c r="B1512" s="3">
        <v>0</v>
      </c>
      <c r="C1512" t="s">
        <v>16494</v>
      </c>
      <c r="D1512" t="s">
        <v>15140</v>
      </c>
      <c r="E1512" t="s">
        <v>26</v>
      </c>
      <c r="F1512" t="s">
        <v>13357</v>
      </c>
      <c r="G1512" t="s">
        <v>13358</v>
      </c>
      <c r="H1512" t="s">
        <v>12940</v>
      </c>
      <c r="I1512" t="s">
        <v>12941</v>
      </c>
      <c r="J1512" t="s">
        <v>12936</v>
      </c>
      <c r="K1512" t="str">
        <f>+_xlfn.XLOOKUP(Tabell1[[#This Row],[Regnr]],Tabell13[Regnr],Tabell13[Diagnose],"")</f>
        <v>B</v>
      </c>
      <c r="L1512" t="str">
        <f>+_xlfn.XLOOKUP(Tabell1[[#This Row],[Regnr]],Tabell3[Regnr],Tabell3[DiagnoseÅr],"")</f>
        <v/>
      </c>
    </row>
    <row r="1513" spans="1:12" x14ac:dyDescent="0.25">
      <c r="A1513" s="2">
        <v>45161</v>
      </c>
      <c r="B1513" s="3">
        <v>0</v>
      </c>
      <c r="C1513" t="s">
        <v>16495</v>
      </c>
      <c r="D1513" t="s">
        <v>16496</v>
      </c>
      <c r="E1513" t="s">
        <v>10</v>
      </c>
      <c r="F1513" t="s">
        <v>13357</v>
      </c>
      <c r="G1513" t="s">
        <v>13358</v>
      </c>
      <c r="H1513" t="s">
        <v>12940</v>
      </c>
      <c r="I1513" t="s">
        <v>12941</v>
      </c>
      <c r="J1513" t="s">
        <v>12936</v>
      </c>
      <c r="K1513" t="str">
        <f>+_xlfn.XLOOKUP(Tabell1[[#This Row],[Regnr]],Tabell13[Regnr],Tabell13[Diagnose],"")</f>
        <v>B</v>
      </c>
      <c r="L1513" t="str">
        <f>+_xlfn.XLOOKUP(Tabell1[[#This Row],[Regnr]],Tabell3[Regnr],Tabell3[DiagnoseÅr],"")</f>
        <v/>
      </c>
    </row>
    <row r="1514" spans="1:12" x14ac:dyDescent="0.25">
      <c r="A1514" s="2">
        <v>45161</v>
      </c>
      <c r="B1514" s="3">
        <v>0</v>
      </c>
      <c r="C1514" t="s">
        <v>16497</v>
      </c>
      <c r="D1514" t="s">
        <v>16498</v>
      </c>
      <c r="E1514" t="s">
        <v>26</v>
      </c>
      <c r="F1514" t="s">
        <v>13357</v>
      </c>
      <c r="G1514" t="s">
        <v>13358</v>
      </c>
      <c r="H1514" t="s">
        <v>12940</v>
      </c>
      <c r="I1514" t="s">
        <v>12941</v>
      </c>
      <c r="J1514" t="s">
        <v>12936</v>
      </c>
      <c r="K1514" t="str">
        <f>+_xlfn.XLOOKUP(Tabell1[[#This Row],[Regnr]],Tabell13[Regnr],Tabell13[Diagnose],"")</f>
        <v>A</v>
      </c>
      <c r="L1514" t="str">
        <f>+_xlfn.XLOOKUP(Tabell1[[#This Row],[Regnr]],Tabell3[Regnr],Tabell3[DiagnoseÅr],"")</f>
        <v/>
      </c>
    </row>
    <row r="1515" spans="1:12" x14ac:dyDescent="0.25">
      <c r="A1515" s="2">
        <v>45160</v>
      </c>
      <c r="B1515" s="3">
        <v>0.78125</v>
      </c>
      <c r="C1515" t="s">
        <v>16479</v>
      </c>
      <c r="D1515" t="s">
        <v>16480</v>
      </c>
      <c r="E1515" t="s">
        <v>10</v>
      </c>
      <c r="F1515" t="s">
        <v>12273</v>
      </c>
      <c r="G1515" t="s">
        <v>12274</v>
      </c>
      <c r="H1515" t="s">
        <v>11919</v>
      </c>
      <c r="I1515" t="s">
        <v>11920</v>
      </c>
      <c r="J1515" t="s">
        <v>12252</v>
      </c>
      <c r="K1515" t="str">
        <f>+_xlfn.XLOOKUP(Tabell1[[#This Row],[Regnr]],Tabell13[Regnr],Tabell13[Diagnose],"")</f>
        <v>B</v>
      </c>
      <c r="L1515" t="str">
        <f>+_xlfn.XLOOKUP(Tabell1[[#This Row],[Regnr]],Tabell3[Regnr],Tabell3[DiagnoseÅr],"")</f>
        <v>Distichiasis/Ektopiske Cillier (2024)</v>
      </c>
    </row>
    <row r="1516" spans="1:12" x14ac:dyDescent="0.25">
      <c r="A1516" s="2">
        <v>45160</v>
      </c>
      <c r="B1516" s="3">
        <v>0.78125</v>
      </c>
      <c r="C1516" t="s">
        <v>16481</v>
      </c>
      <c r="D1516" t="s">
        <v>16482</v>
      </c>
      <c r="E1516" t="s">
        <v>26</v>
      </c>
      <c r="F1516" t="s">
        <v>12273</v>
      </c>
      <c r="G1516" t="s">
        <v>12274</v>
      </c>
      <c r="H1516" t="s">
        <v>11919</v>
      </c>
      <c r="I1516" t="s">
        <v>11920</v>
      </c>
      <c r="J1516" t="s">
        <v>12252</v>
      </c>
      <c r="K1516" t="str">
        <f>+_xlfn.XLOOKUP(Tabell1[[#This Row],[Regnr]],Tabell13[Regnr],Tabell13[Diagnose],"")</f>
        <v>A</v>
      </c>
      <c r="L1516" t="str">
        <f>+_xlfn.XLOOKUP(Tabell1[[#This Row],[Regnr]],Tabell3[Regnr],Tabell3[DiagnoseÅr],"")</f>
        <v>Intet påvist (2024)</v>
      </c>
    </row>
    <row r="1517" spans="1:12" x14ac:dyDescent="0.25">
      <c r="A1517" s="2">
        <v>45160</v>
      </c>
      <c r="B1517" s="3">
        <v>0.78125</v>
      </c>
      <c r="C1517" t="s">
        <v>16483</v>
      </c>
      <c r="D1517" t="s">
        <v>16484</v>
      </c>
      <c r="E1517" t="s">
        <v>26</v>
      </c>
      <c r="F1517" t="s">
        <v>12273</v>
      </c>
      <c r="G1517" t="s">
        <v>12274</v>
      </c>
      <c r="H1517" t="s">
        <v>11919</v>
      </c>
      <c r="I1517" t="s">
        <v>11920</v>
      </c>
      <c r="J1517" t="s">
        <v>12252</v>
      </c>
      <c r="K1517" t="str">
        <f>+_xlfn.XLOOKUP(Tabell1[[#This Row],[Regnr]],Tabell13[Regnr],Tabell13[Diagnose],"")</f>
        <v>A</v>
      </c>
      <c r="L1517" t="str">
        <f>+_xlfn.XLOOKUP(Tabell1[[#This Row],[Regnr]],Tabell3[Regnr],Tabell3[DiagnoseÅr],"")</f>
        <v>Intet påvist (2025)</v>
      </c>
    </row>
    <row r="1518" spans="1:12" x14ac:dyDescent="0.25">
      <c r="A1518" s="2">
        <v>45160</v>
      </c>
      <c r="B1518" s="3">
        <v>0.78125</v>
      </c>
      <c r="C1518" t="s">
        <v>16485</v>
      </c>
      <c r="D1518" t="s">
        <v>16486</v>
      </c>
      <c r="E1518" t="s">
        <v>26</v>
      </c>
      <c r="F1518" t="s">
        <v>12273</v>
      </c>
      <c r="G1518" t="s">
        <v>12274</v>
      </c>
      <c r="H1518" t="s">
        <v>11919</v>
      </c>
      <c r="I1518" t="s">
        <v>11920</v>
      </c>
      <c r="J1518" t="s">
        <v>12252</v>
      </c>
      <c r="K1518" t="str">
        <f>+_xlfn.XLOOKUP(Tabell1[[#This Row],[Regnr]],Tabell13[Regnr],Tabell13[Diagnose],"")</f>
        <v/>
      </c>
      <c r="L1518" t="str">
        <f>+_xlfn.XLOOKUP(Tabell1[[#This Row],[Regnr]],Tabell3[Regnr],Tabell3[DiagnoseÅr],"")</f>
        <v/>
      </c>
    </row>
    <row r="1519" spans="1:12" x14ac:dyDescent="0.25">
      <c r="A1519" s="2">
        <v>45160</v>
      </c>
      <c r="B1519" s="3">
        <v>0.78125</v>
      </c>
      <c r="C1519" t="s">
        <v>16487</v>
      </c>
      <c r="D1519" t="s">
        <v>16488</v>
      </c>
      <c r="E1519" t="s">
        <v>26</v>
      </c>
      <c r="F1519" t="s">
        <v>12273</v>
      </c>
      <c r="G1519" t="s">
        <v>12274</v>
      </c>
      <c r="H1519" t="s">
        <v>11919</v>
      </c>
      <c r="I1519" t="s">
        <v>11920</v>
      </c>
      <c r="J1519" t="s">
        <v>12252</v>
      </c>
      <c r="K1519" t="str">
        <f>+_xlfn.XLOOKUP(Tabell1[[#This Row],[Regnr]],Tabell13[Regnr],Tabell13[Diagnose],"")</f>
        <v>B</v>
      </c>
      <c r="L1519" t="str">
        <f>+_xlfn.XLOOKUP(Tabell1[[#This Row],[Regnr]],Tabell3[Regnr],Tabell3[DiagnoseÅr],"")</f>
        <v>Intet påvist (2025)</v>
      </c>
    </row>
    <row r="1520" spans="1:12" x14ac:dyDescent="0.25">
      <c r="A1520" s="2">
        <v>45155</v>
      </c>
      <c r="C1520" t="s">
        <v>16473</v>
      </c>
      <c r="D1520" t="s">
        <v>16474</v>
      </c>
      <c r="E1520" t="s">
        <v>26</v>
      </c>
      <c r="F1520" t="s">
        <v>16475</v>
      </c>
      <c r="G1520" t="s">
        <v>16476</v>
      </c>
      <c r="H1520" t="s">
        <v>16477</v>
      </c>
      <c r="I1520" t="s">
        <v>16478</v>
      </c>
      <c r="J1520" t="s">
        <v>15256</v>
      </c>
      <c r="K1520" t="str">
        <f>+_xlfn.XLOOKUP(Tabell1[[#This Row],[Regnr]],Tabell13[Regnr],Tabell13[Diagnose],"")</f>
        <v/>
      </c>
      <c r="L1520" t="str">
        <f>+_xlfn.XLOOKUP(Tabell1[[#This Row],[Regnr]],Tabell3[Regnr],Tabell3[DiagnoseÅr],"")</f>
        <v/>
      </c>
    </row>
    <row r="1521" spans="1:12" x14ac:dyDescent="0.25">
      <c r="A1521" s="2">
        <v>45154</v>
      </c>
      <c r="B1521" s="3">
        <v>0</v>
      </c>
      <c r="C1521" t="s">
        <v>16471</v>
      </c>
      <c r="D1521" t="s">
        <v>16472</v>
      </c>
      <c r="E1521" t="s">
        <v>10</v>
      </c>
      <c r="F1521" t="s">
        <v>5543</v>
      </c>
      <c r="G1521" t="s">
        <v>5544</v>
      </c>
      <c r="H1521" t="s">
        <v>8973</v>
      </c>
      <c r="I1521" t="s">
        <v>8974</v>
      </c>
      <c r="J1521" t="s">
        <v>11322</v>
      </c>
      <c r="K1521" t="str">
        <f>+_xlfn.XLOOKUP(Tabell1[[#This Row],[Regnr]],Tabell13[Regnr],Tabell13[Diagnose],"")</f>
        <v>A</v>
      </c>
      <c r="L1521" t="str">
        <f>+_xlfn.XLOOKUP(Tabell1[[#This Row],[Regnr]],Tabell3[Regnr],Tabell3[DiagnoseÅr],"")</f>
        <v>Intet påvist (2025)</v>
      </c>
    </row>
    <row r="1522" spans="1:12" x14ac:dyDescent="0.25">
      <c r="A1522" s="2">
        <v>45151</v>
      </c>
      <c r="B1522" s="3">
        <v>0</v>
      </c>
      <c r="C1522" t="s">
        <v>16459</v>
      </c>
      <c r="D1522" t="s">
        <v>16460</v>
      </c>
      <c r="E1522" t="s">
        <v>26</v>
      </c>
      <c r="F1522" t="s">
        <v>9728</v>
      </c>
      <c r="G1522" t="s">
        <v>9729</v>
      </c>
      <c r="H1522" t="s">
        <v>12302</v>
      </c>
      <c r="I1522" t="s">
        <v>12303</v>
      </c>
      <c r="J1522" t="s">
        <v>9237</v>
      </c>
      <c r="K1522" t="str">
        <f>+_xlfn.XLOOKUP(Tabell1[[#This Row],[Regnr]],Tabell13[Regnr],Tabell13[Diagnose],"")</f>
        <v/>
      </c>
      <c r="L1522" t="str">
        <f>+_xlfn.XLOOKUP(Tabell1[[#This Row],[Regnr]],Tabell3[Regnr],Tabell3[DiagnoseÅr],"")</f>
        <v/>
      </c>
    </row>
    <row r="1523" spans="1:12" x14ac:dyDescent="0.25">
      <c r="A1523" s="2">
        <v>45151</v>
      </c>
      <c r="B1523" s="3">
        <v>0</v>
      </c>
      <c r="C1523" t="s">
        <v>16461</v>
      </c>
      <c r="D1523" t="s">
        <v>16462</v>
      </c>
      <c r="E1523" t="s">
        <v>26</v>
      </c>
      <c r="F1523" t="s">
        <v>9728</v>
      </c>
      <c r="G1523" t="s">
        <v>9729</v>
      </c>
      <c r="H1523" t="s">
        <v>12302</v>
      </c>
      <c r="I1523" t="s">
        <v>12303</v>
      </c>
      <c r="J1523" t="s">
        <v>9237</v>
      </c>
      <c r="K1523" t="str">
        <f>+_xlfn.XLOOKUP(Tabell1[[#This Row],[Regnr]],Tabell13[Regnr],Tabell13[Diagnose],"")</f>
        <v>C</v>
      </c>
      <c r="L1523" t="str">
        <f>+_xlfn.XLOOKUP(Tabell1[[#This Row],[Regnr]],Tabell3[Regnr],Tabell3[DiagnoseÅr],"")</f>
        <v>Distichiasis/Ektopiske Cillier (2024)</v>
      </c>
    </row>
    <row r="1524" spans="1:12" x14ac:dyDescent="0.25">
      <c r="A1524" s="2">
        <v>45151</v>
      </c>
      <c r="B1524" s="3">
        <v>0</v>
      </c>
      <c r="C1524" t="s">
        <v>16463</v>
      </c>
      <c r="D1524" t="s">
        <v>16464</v>
      </c>
      <c r="E1524" t="s">
        <v>10</v>
      </c>
      <c r="F1524" t="s">
        <v>9728</v>
      </c>
      <c r="G1524" t="s">
        <v>9729</v>
      </c>
      <c r="H1524" t="s">
        <v>12302</v>
      </c>
      <c r="I1524" t="s">
        <v>12303</v>
      </c>
      <c r="J1524" t="s">
        <v>9237</v>
      </c>
      <c r="K1524" t="str">
        <f>+_xlfn.XLOOKUP(Tabell1[[#This Row],[Regnr]],Tabell13[Regnr],Tabell13[Diagnose],"")</f>
        <v/>
      </c>
      <c r="L1524" t="str">
        <f>+_xlfn.XLOOKUP(Tabell1[[#This Row],[Regnr]],Tabell3[Regnr],Tabell3[DiagnoseÅr],"")</f>
        <v/>
      </c>
    </row>
    <row r="1525" spans="1:12" x14ac:dyDescent="0.25">
      <c r="A1525" s="2">
        <v>45151</v>
      </c>
      <c r="B1525" s="3">
        <v>0</v>
      </c>
      <c r="C1525" t="s">
        <v>16465</v>
      </c>
      <c r="D1525" t="s">
        <v>16466</v>
      </c>
      <c r="E1525" t="s">
        <v>10</v>
      </c>
      <c r="F1525" t="s">
        <v>9728</v>
      </c>
      <c r="G1525" t="s">
        <v>9729</v>
      </c>
      <c r="H1525" t="s">
        <v>12302</v>
      </c>
      <c r="I1525" t="s">
        <v>12303</v>
      </c>
      <c r="J1525" t="s">
        <v>9237</v>
      </c>
      <c r="K1525" t="str">
        <f>+_xlfn.XLOOKUP(Tabell1[[#This Row],[Regnr]],Tabell13[Regnr],Tabell13[Diagnose],"")</f>
        <v>B</v>
      </c>
      <c r="L1525" t="str">
        <f>+_xlfn.XLOOKUP(Tabell1[[#This Row],[Regnr]],Tabell3[Regnr],Tabell3[DiagnoseÅr],"")</f>
        <v>Intet påvist (2025)</v>
      </c>
    </row>
    <row r="1526" spans="1:12" x14ac:dyDescent="0.25">
      <c r="A1526" s="2">
        <v>45151</v>
      </c>
      <c r="B1526" s="3">
        <v>0</v>
      </c>
      <c r="C1526" t="s">
        <v>16467</v>
      </c>
      <c r="D1526" t="s">
        <v>16468</v>
      </c>
      <c r="E1526" t="s">
        <v>26</v>
      </c>
      <c r="F1526" t="s">
        <v>9728</v>
      </c>
      <c r="G1526" t="s">
        <v>9729</v>
      </c>
      <c r="H1526" t="s">
        <v>12302</v>
      </c>
      <c r="I1526" t="s">
        <v>12303</v>
      </c>
      <c r="J1526" t="s">
        <v>9237</v>
      </c>
      <c r="K1526" t="str">
        <f>+_xlfn.XLOOKUP(Tabell1[[#This Row],[Regnr]],Tabell13[Regnr],Tabell13[Diagnose],"")</f>
        <v>B</v>
      </c>
      <c r="L1526" t="str">
        <f>+_xlfn.XLOOKUP(Tabell1[[#This Row],[Regnr]],Tabell3[Regnr],Tabell3[DiagnoseÅr],"")</f>
        <v/>
      </c>
    </row>
    <row r="1527" spans="1:12" x14ac:dyDescent="0.25">
      <c r="A1527" s="2">
        <v>45151</v>
      </c>
      <c r="B1527" s="3">
        <v>0</v>
      </c>
      <c r="C1527" t="s">
        <v>16469</v>
      </c>
      <c r="D1527" t="s">
        <v>16470</v>
      </c>
      <c r="E1527" t="s">
        <v>26</v>
      </c>
      <c r="F1527" t="s">
        <v>9728</v>
      </c>
      <c r="G1527" t="s">
        <v>9729</v>
      </c>
      <c r="H1527" t="s">
        <v>12302</v>
      </c>
      <c r="I1527" t="s">
        <v>12303</v>
      </c>
      <c r="J1527" t="s">
        <v>9237</v>
      </c>
      <c r="K1527" t="str">
        <f>+_xlfn.XLOOKUP(Tabell1[[#This Row],[Regnr]],Tabell13[Regnr],Tabell13[Diagnose],"")</f>
        <v>A</v>
      </c>
      <c r="L1527" t="str">
        <f>+_xlfn.XLOOKUP(Tabell1[[#This Row],[Regnr]],Tabell3[Regnr],Tabell3[DiagnoseÅr],"")</f>
        <v>Intet påvist (2024)</v>
      </c>
    </row>
    <row r="1528" spans="1:12" x14ac:dyDescent="0.25">
      <c r="A1528" s="2">
        <v>45148</v>
      </c>
      <c r="B1528" s="3">
        <v>0.78125</v>
      </c>
      <c r="C1528" t="s">
        <v>16449</v>
      </c>
      <c r="D1528" t="s">
        <v>16450</v>
      </c>
      <c r="E1528" t="s">
        <v>10</v>
      </c>
      <c r="F1528" t="s">
        <v>7313</v>
      </c>
      <c r="G1528" t="s">
        <v>7314</v>
      </c>
      <c r="H1528" t="s">
        <v>11380</v>
      </c>
      <c r="I1528" t="s">
        <v>11381</v>
      </c>
      <c r="J1528" t="s">
        <v>4771</v>
      </c>
      <c r="K1528" t="str">
        <f>+_xlfn.XLOOKUP(Tabell1[[#This Row],[Regnr]],Tabell13[Regnr],Tabell13[Diagnose],"")</f>
        <v/>
      </c>
      <c r="L1528" t="str">
        <f>+_xlfn.XLOOKUP(Tabell1[[#This Row],[Regnr]],Tabell3[Regnr],Tabell3[DiagnoseÅr],"")</f>
        <v/>
      </c>
    </row>
    <row r="1529" spans="1:12" x14ac:dyDescent="0.25">
      <c r="A1529" s="2">
        <v>45148</v>
      </c>
      <c r="B1529" s="3">
        <v>0.78125</v>
      </c>
      <c r="C1529" t="s">
        <v>16451</v>
      </c>
      <c r="D1529" t="s">
        <v>16452</v>
      </c>
      <c r="E1529" t="s">
        <v>10</v>
      </c>
      <c r="F1529" t="s">
        <v>7313</v>
      </c>
      <c r="G1529" t="s">
        <v>7314</v>
      </c>
      <c r="H1529" t="s">
        <v>11380</v>
      </c>
      <c r="I1529" t="s">
        <v>11381</v>
      </c>
      <c r="J1529" t="s">
        <v>4771</v>
      </c>
      <c r="K1529" t="str">
        <f>+_xlfn.XLOOKUP(Tabell1[[#This Row],[Regnr]],Tabell13[Regnr],Tabell13[Diagnose],"")</f>
        <v/>
      </c>
      <c r="L1529" t="str">
        <f>+_xlfn.XLOOKUP(Tabell1[[#This Row],[Regnr]],Tabell3[Regnr],Tabell3[DiagnoseÅr],"")</f>
        <v/>
      </c>
    </row>
    <row r="1530" spans="1:12" x14ac:dyDescent="0.25">
      <c r="A1530" s="2">
        <v>45148</v>
      </c>
      <c r="B1530" s="3">
        <v>0.78125</v>
      </c>
      <c r="C1530" t="s">
        <v>16453</v>
      </c>
      <c r="D1530" t="s">
        <v>16454</v>
      </c>
      <c r="E1530" t="s">
        <v>26</v>
      </c>
      <c r="F1530" t="s">
        <v>7313</v>
      </c>
      <c r="G1530" t="s">
        <v>7314</v>
      </c>
      <c r="H1530" t="s">
        <v>11380</v>
      </c>
      <c r="I1530" t="s">
        <v>11381</v>
      </c>
      <c r="J1530" t="s">
        <v>4771</v>
      </c>
      <c r="K1530" t="str">
        <f>+_xlfn.XLOOKUP(Tabell1[[#This Row],[Regnr]],Tabell13[Regnr],Tabell13[Diagnose],"")</f>
        <v>A</v>
      </c>
      <c r="L1530" t="str">
        <f>+_xlfn.XLOOKUP(Tabell1[[#This Row],[Regnr]],Tabell3[Regnr],Tabell3[DiagnoseÅr],"")</f>
        <v>Intet påvist (2024)</v>
      </c>
    </row>
    <row r="1531" spans="1:12" x14ac:dyDescent="0.25">
      <c r="A1531" s="2">
        <v>45148</v>
      </c>
      <c r="B1531" s="3">
        <v>0.78125</v>
      </c>
      <c r="C1531" t="s">
        <v>16455</v>
      </c>
      <c r="D1531" t="s">
        <v>16456</v>
      </c>
      <c r="E1531" t="s">
        <v>26</v>
      </c>
      <c r="F1531" t="s">
        <v>7313</v>
      </c>
      <c r="G1531" t="s">
        <v>7314</v>
      </c>
      <c r="H1531" t="s">
        <v>11380</v>
      </c>
      <c r="I1531" t="s">
        <v>11381</v>
      </c>
      <c r="J1531" t="s">
        <v>4771</v>
      </c>
      <c r="K1531" t="str">
        <f>+_xlfn.XLOOKUP(Tabell1[[#This Row],[Regnr]],Tabell13[Regnr],Tabell13[Diagnose],"")</f>
        <v/>
      </c>
      <c r="L1531" t="str">
        <f>+_xlfn.XLOOKUP(Tabell1[[#This Row],[Regnr]],Tabell3[Regnr],Tabell3[DiagnoseÅr],"")</f>
        <v/>
      </c>
    </row>
    <row r="1532" spans="1:12" x14ac:dyDescent="0.25">
      <c r="A1532" s="2">
        <v>45148</v>
      </c>
      <c r="B1532" s="3">
        <v>0.78125</v>
      </c>
      <c r="C1532" t="s">
        <v>16457</v>
      </c>
      <c r="D1532" t="s">
        <v>16458</v>
      </c>
      <c r="E1532" t="s">
        <v>26</v>
      </c>
      <c r="F1532" t="s">
        <v>7313</v>
      </c>
      <c r="G1532" t="s">
        <v>7314</v>
      </c>
      <c r="H1532" t="s">
        <v>11380</v>
      </c>
      <c r="I1532" t="s">
        <v>11381</v>
      </c>
      <c r="J1532" t="s">
        <v>4771</v>
      </c>
      <c r="K1532" t="str">
        <f>+_xlfn.XLOOKUP(Tabell1[[#This Row],[Regnr]],Tabell13[Regnr],Tabell13[Diagnose],"")</f>
        <v/>
      </c>
      <c r="L1532" t="str">
        <f>+_xlfn.XLOOKUP(Tabell1[[#This Row],[Regnr]],Tabell3[Regnr],Tabell3[DiagnoseÅr],"")</f>
        <v/>
      </c>
    </row>
    <row r="1533" spans="1:12" x14ac:dyDescent="0.25">
      <c r="A1533" s="2">
        <v>45145</v>
      </c>
      <c r="B1533" s="3">
        <v>3.125</v>
      </c>
      <c r="C1533" t="s">
        <v>16407</v>
      </c>
      <c r="D1533" t="s">
        <v>16408</v>
      </c>
      <c r="E1533" t="s">
        <v>10</v>
      </c>
      <c r="F1533" t="s">
        <v>10344</v>
      </c>
      <c r="G1533" t="s">
        <v>10345</v>
      </c>
      <c r="H1533" t="s">
        <v>10049</v>
      </c>
      <c r="I1533" t="s">
        <v>10050</v>
      </c>
      <c r="J1533" t="s">
        <v>10339</v>
      </c>
      <c r="K1533" t="str">
        <f>+_xlfn.XLOOKUP(Tabell1[[#This Row],[Regnr]],Tabell13[Regnr],Tabell13[Diagnose],"")</f>
        <v/>
      </c>
      <c r="L1533" t="str">
        <f>+_xlfn.XLOOKUP(Tabell1[[#This Row],[Regnr]],Tabell3[Regnr],Tabell3[DiagnoseÅr],"")</f>
        <v/>
      </c>
    </row>
    <row r="1534" spans="1:12" x14ac:dyDescent="0.25">
      <c r="A1534" s="2">
        <v>45145</v>
      </c>
      <c r="B1534" s="3">
        <v>3.125</v>
      </c>
      <c r="C1534" t="s">
        <v>16409</v>
      </c>
      <c r="D1534" t="s">
        <v>16410</v>
      </c>
      <c r="E1534" t="s">
        <v>10</v>
      </c>
      <c r="F1534" t="s">
        <v>10344</v>
      </c>
      <c r="G1534" t="s">
        <v>10345</v>
      </c>
      <c r="H1534" t="s">
        <v>10049</v>
      </c>
      <c r="I1534" t="s">
        <v>10050</v>
      </c>
      <c r="J1534" t="s">
        <v>10339</v>
      </c>
      <c r="K1534" t="str">
        <f>+_xlfn.XLOOKUP(Tabell1[[#This Row],[Regnr]],Tabell13[Regnr],Tabell13[Diagnose],"")</f>
        <v>C</v>
      </c>
      <c r="L1534" t="str">
        <f>+_xlfn.XLOOKUP(Tabell1[[#This Row],[Regnr]],Tabell3[Regnr],Tabell3[DiagnoseÅr],"")</f>
        <v/>
      </c>
    </row>
    <row r="1535" spans="1:12" x14ac:dyDescent="0.25">
      <c r="A1535" s="2">
        <v>45145</v>
      </c>
      <c r="B1535" s="3">
        <v>3.125</v>
      </c>
      <c r="C1535" t="s">
        <v>16411</v>
      </c>
      <c r="D1535" t="s">
        <v>16412</v>
      </c>
      <c r="E1535" t="s">
        <v>10</v>
      </c>
      <c r="F1535" t="s">
        <v>10344</v>
      </c>
      <c r="G1535" t="s">
        <v>10345</v>
      </c>
      <c r="H1535" t="s">
        <v>10049</v>
      </c>
      <c r="I1535" t="s">
        <v>10050</v>
      </c>
      <c r="J1535" t="s">
        <v>10339</v>
      </c>
      <c r="K1535" t="str">
        <f>+_xlfn.XLOOKUP(Tabell1[[#This Row],[Regnr]],Tabell13[Regnr],Tabell13[Diagnose],"")</f>
        <v>B</v>
      </c>
      <c r="L1535" t="str">
        <f>+_xlfn.XLOOKUP(Tabell1[[#This Row],[Regnr]],Tabell3[Regnr],Tabell3[DiagnoseÅr],"")</f>
        <v>Intet påvist (2025)</v>
      </c>
    </row>
    <row r="1536" spans="1:12" x14ac:dyDescent="0.25">
      <c r="A1536" s="2">
        <v>45145</v>
      </c>
      <c r="B1536" s="3">
        <v>3.125</v>
      </c>
      <c r="C1536" t="s">
        <v>16413</v>
      </c>
      <c r="D1536" t="s">
        <v>16414</v>
      </c>
      <c r="E1536" t="s">
        <v>10</v>
      </c>
      <c r="F1536" t="s">
        <v>10344</v>
      </c>
      <c r="G1536" t="s">
        <v>10345</v>
      </c>
      <c r="H1536" t="s">
        <v>10049</v>
      </c>
      <c r="I1536" t="s">
        <v>10050</v>
      </c>
      <c r="J1536" t="s">
        <v>10339</v>
      </c>
      <c r="K1536" t="str">
        <f>+_xlfn.XLOOKUP(Tabell1[[#This Row],[Regnr]],Tabell13[Regnr],Tabell13[Diagnose],"")</f>
        <v/>
      </c>
      <c r="L1536" t="str">
        <f>+_xlfn.XLOOKUP(Tabell1[[#This Row],[Regnr]],Tabell3[Regnr],Tabell3[DiagnoseÅr],"")</f>
        <v/>
      </c>
    </row>
    <row r="1537" spans="1:12" x14ac:dyDescent="0.25">
      <c r="A1537" s="2">
        <v>45145</v>
      </c>
      <c r="B1537" s="3">
        <v>3.125</v>
      </c>
      <c r="C1537" t="s">
        <v>16415</v>
      </c>
      <c r="D1537" t="s">
        <v>16416</v>
      </c>
      <c r="E1537" t="s">
        <v>26</v>
      </c>
      <c r="F1537" t="s">
        <v>10344</v>
      </c>
      <c r="G1537" t="s">
        <v>10345</v>
      </c>
      <c r="H1537" t="s">
        <v>10049</v>
      </c>
      <c r="I1537" t="s">
        <v>10050</v>
      </c>
      <c r="J1537" t="s">
        <v>10339</v>
      </c>
      <c r="K1537" t="str">
        <f>+_xlfn.XLOOKUP(Tabell1[[#This Row],[Regnr]],Tabell13[Regnr],Tabell13[Diagnose],"")</f>
        <v>C</v>
      </c>
      <c r="L1537" t="str">
        <f>+_xlfn.XLOOKUP(Tabell1[[#This Row],[Regnr]],Tabell3[Regnr],Tabell3[DiagnoseÅr],"")</f>
        <v/>
      </c>
    </row>
    <row r="1538" spans="1:12" x14ac:dyDescent="0.25">
      <c r="A1538" s="2">
        <v>45145</v>
      </c>
      <c r="B1538" s="3">
        <v>3.125</v>
      </c>
      <c r="C1538" t="s">
        <v>16417</v>
      </c>
      <c r="D1538" t="s">
        <v>16418</v>
      </c>
      <c r="E1538" t="s">
        <v>26</v>
      </c>
      <c r="F1538" t="s">
        <v>10344</v>
      </c>
      <c r="G1538" t="s">
        <v>10345</v>
      </c>
      <c r="H1538" t="s">
        <v>10049</v>
      </c>
      <c r="I1538" t="s">
        <v>10050</v>
      </c>
      <c r="J1538" t="s">
        <v>10339</v>
      </c>
      <c r="K1538" t="str">
        <f>+_xlfn.XLOOKUP(Tabell1[[#This Row],[Regnr]],Tabell13[Regnr],Tabell13[Diagnose],"")</f>
        <v/>
      </c>
      <c r="L1538" t="str">
        <f>+_xlfn.XLOOKUP(Tabell1[[#This Row],[Regnr]],Tabell3[Regnr],Tabell3[DiagnoseÅr],"")</f>
        <v/>
      </c>
    </row>
    <row r="1539" spans="1:12" x14ac:dyDescent="0.25">
      <c r="A1539" s="2">
        <v>45145</v>
      </c>
      <c r="B1539" s="3">
        <v>3.125</v>
      </c>
      <c r="C1539" t="s">
        <v>16419</v>
      </c>
      <c r="D1539" t="s">
        <v>16420</v>
      </c>
      <c r="E1539" t="s">
        <v>26</v>
      </c>
      <c r="F1539" t="s">
        <v>10344</v>
      </c>
      <c r="G1539" t="s">
        <v>10345</v>
      </c>
      <c r="H1539" t="s">
        <v>10049</v>
      </c>
      <c r="I1539" t="s">
        <v>10050</v>
      </c>
      <c r="J1539" t="s">
        <v>10339</v>
      </c>
      <c r="K1539" t="str">
        <f>+_xlfn.XLOOKUP(Tabell1[[#This Row],[Regnr]],Tabell13[Regnr],Tabell13[Diagnose],"")</f>
        <v/>
      </c>
      <c r="L1539" t="str">
        <f>+_xlfn.XLOOKUP(Tabell1[[#This Row],[Regnr]],Tabell3[Regnr],Tabell3[DiagnoseÅr],"")</f>
        <v/>
      </c>
    </row>
    <row r="1540" spans="1:12" x14ac:dyDescent="0.25">
      <c r="A1540" s="2">
        <v>45145</v>
      </c>
      <c r="B1540" s="3">
        <v>3.125</v>
      </c>
      <c r="C1540" t="s">
        <v>16421</v>
      </c>
      <c r="D1540" t="s">
        <v>16422</v>
      </c>
      <c r="E1540" t="s">
        <v>26</v>
      </c>
      <c r="F1540" t="s">
        <v>10344</v>
      </c>
      <c r="G1540" t="s">
        <v>10345</v>
      </c>
      <c r="H1540" t="s">
        <v>10049</v>
      </c>
      <c r="I1540" t="s">
        <v>10050</v>
      </c>
      <c r="J1540" t="s">
        <v>10339</v>
      </c>
      <c r="K1540" t="str">
        <f>+_xlfn.XLOOKUP(Tabell1[[#This Row],[Regnr]],Tabell13[Regnr],Tabell13[Diagnose],"")</f>
        <v/>
      </c>
      <c r="L1540" t="str">
        <f>+_xlfn.XLOOKUP(Tabell1[[#This Row],[Regnr]],Tabell3[Regnr],Tabell3[DiagnoseÅr],"")</f>
        <v/>
      </c>
    </row>
    <row r="1541" spans="1:12" x14ac:dyDescent="0.25">
      <c r="A1541" s="2">
        <v>45145</v>
      </c>
      <c r="B1541" s="3">
        <v>0</v>
      </c>
      <c r="C1541" t="s">
        <v>16423</v>
      </c>
      <c r="D1541" t="s">
        <v>16424</v>
      </c>
      <c r="E1541" t="s">
        <v>26</v>
      </c>
      <c r="F1541" t="s">
        <v>9837</v>
      </c>
      <c r="G1541" t="s">
        <v>9838</v>
      </c>
      <c r="H1541" t="s">
        <v>12804</v>
      </c>
      <c r="I1541" t="s">
        <v>12805</v>
      </c>
      <c r="J1541" t="s">
        <v>6696</v>
      </c>
      <c r="K1541" t="str">
        <f>+_xlfn.XLOOKUP(Tabell1[[#This Row],[Regnr]],Tabell13[Regnr],Tabell13[Diagnose],"")</f>
        <v/>
      </c>
      <c r="L1541" t="str">
        <f>+_xlfn.XLOOKUP(Tabell1[[#This Row],[Regnr]],Tabell3[Regnr],Tabell3[DiagnoseÅr],"")</f>
        <v/>
      </c>
    </row>
    <row r="1542" spans="1:12" x14ac:dyDescent="0.25">
      <c r="A1542" s="2">
        <v>45145</v>
      </c>
      <c r="B1542" s="3">
        <v>0</v>
      </c>
      <c r="C1542" t="s">
        <v>16425</v>
      </c>
      <c r="D1542" t="s">
        <v>16426</v>
      </c>
      <c r="E1542" t="s">
        <v>26</v>
      </c>
      <c r="F1542" t="s">
        <v>9837</v>
      </c>
      <c r="G1542" t="s">
        <v>9838</v>
      </c>
      <c r="H1542" t="s">
        <v>12804</v>
      </c>
      <c r="I1542" t="s">
        <v>12805</v>
      </c>
      <c r="J1542" t="s">
        <v>6696</v>
      </c>
      <c r="K1542" t="str">
        <f>+_xlfn.XLOOKUP(Tabell1[[#This Row],[Regnr]],Tabell13[Regnr],Tabell13[Diagnose],"")</f>
        <v>B</v>
      </c>
      <c r="L1542" t="str">
        <f>+_xlfn.XLOOKUP(Tabell1[[#This Row],[Regnr]],Tabell3[Regnr],Tabell3[DiagnoseÅr],"")</f>
        <v/>
      </c>
    </row>
    <row r="1543" spans="1:12" x14ac:dyDescent="0.25">
      <c r="A1543" s="2">
        <v>45145</v>
      </c>
      <c r="B1543" s="3">
        <v>0</v>
      </c>
      <c r="C1543" t="s">
        <v>16427</v>
      </c>
      <c r="D1543" t="s">
        <v>16428</v>
      </c>
      <c r="E1543" t="s">
        <v>10</v>
      </c>
      <c r="F1543" t="s">
        <v>9837</v>
      </c>
      <c r="G1543" t="s">
        <v>9838</v>
      </c>
      <c r="H1543" t="s">
        <v>12804</v>
      </c>
      <c r="I1543" t="s">
        <v>12805</v>
      </c>
      <c r="J1543" t="s">
        <v>6696</v>
      </c>
      <c r="K1543" t="str">
        <f>+_xlfn.XLOOKUP(Tabell1[[#This Row],[Regnr]],Tabell13[Regnr],Tabell13[Diagnose],"")</f>
        <v>C</v>
      </c>
      <c r="L1543" t="str">
        <f>+_xlfn.XLOOKUP(Tabell1[[#This Row],[Regnr]],Tabell3[Regnr],Tabell3[DiagnoseÅr],"")</f>
        <v>PPM iris (2024)</v>
      </c>
    </row>
    <row r="1544" spans="1:12" x14ac:dyDescent="0.25">
      <c r="A1544" s="2">
        <v>45145</v>
      </c>
      <c r="B1544" s="3">
        <v>0</v>
      </c>
      <c r="C1544" t="s">
        <v>16429</v>
      </c>
      <c r="D1544" t="s">
        <v>16430</v>
      </c>
      <c r="E1544" t="s">
        <v>10</v>
      </c>
      <c r="F1544" t="s">
        <v>9837</v>
      </c>
      <c r="G1544" t="s">
        <v>9838</v>
      </c>
      <c r="H1544" t="s">
        <v>12804</v>
      </c>
      <c r="I1544" t="s">
        <v>12805</v>
      </c>
      <c r="J1544" t="s">
        <v>6696</v>
      </c>
      <c r="K1544" t="str">
        <f>+_xlfn.XLOOKUP(Tabell1[[#This Row],[Regnr]],Tabell13[Regnr],Tabell13[Diagnose],"")</f>
        <v/>
      </c>
      <c r="L1544" t="str">
        <f>+_xlfn.XLOOKUP(Tabell1[[#This Row],[Regnr]],Tabell3[Regnr],Tabell3[DiagnoseÅr],"")</f>
        <v>Intet påvist (2024)</v>
      </c>
    </row>
    <row r="1545" spans="1:12" x14ac:dyDescent="0.25">
      <c r="A1545" s="2">
        <v>45145</v>
      </c>
      <c r="B1545" s="3">
        <v>0</v>
      </c>
      <c r="C1545" t="s">
        <v>16431</v>
      </c>
      <c r="D1545" t="s">
        <v>16432</v>
      </c>
      <c r="E1545" t="s">
        <v>10</v>
      </c>
      <c r="F1545" t="s">
        <v>9837</v>
      </c>
      <c r="G1545" t="s">
        <v>9838</v>
      </c>
      <c r="H1545" t="s">
        <v>12804</v>
      </c>
      <c r="I1545" t="s">
        <v>12805</v>
      </c>
      <c r="J1545" t="s">
        <v>6696</v>
      </c>
      <c r="K1545" t="str">
        <f>+_xlfn.XLOOKUP(Tabell1[[#This Row],[Regnr]],Tabell13[Regnr],Tabell13[Diagnose],"")</f>
        <v>B</v>
      </c>
      <c r="L1545" t="str">
        <f>+_xlfn.XLOOKUP(Tabell1[[#This Row],[Regnr]],Tabell3[Regnr],Tabell3[DiagnoseÅr],"")</f>
        <v/>
      </c>
    </row>
    <row r="1546" spans="1:12" x14ac:dyDescent="0.25">
      <c r="A1546" s="2">
        <v>45145</v>
      </c>
      <c r="B1546" s="3">
        <v>0</v>
      </c>
      <c r="C1546" t="s">
        <v>16433</v>
      </c>
      <c r="D1546" t="s">
        <v>16434</v>
      </c>
      <c r="E1546" t="s">
        <v>10</v>
      </c>
      <c r="F1546" t="s">
        <v>9837</v>
      </c>
      <c r="G1546" t="s">
        <v>9838</v>
      </c>
      <c r="H1546" t="s">
        <v>12804</v>
      </c>
      <c r="I1546" t="s">
        <v>12805</v>
      </c>
      <c r="J1546" t="s">
        <v>6696</v>
      </c>
      <c r="K1546" t="str">
        <f>+_xlfn.XLOOKUP(Tabell1[[#This Row],[Regnr]],Tabell13[Regnr],Tabell13[Diagnose],"")</f>
        <v>C</v>
      </c>
      <c r="L1546" t="str">
        <f>+_xlfn.XLOOKUP(Tabell1[[#This Row],[Regnr]],Tabell3[Regnr],Tabell3[DiagnoseÅr],"")</f>
        <v/>
      </c>
    </row>
    <row r="1547" spans="1:12" x14ac:dyDescent="0.25">
      <c r="A1547" s="2">
        <v>45145</v>
      </c>
      <c r="B1547" s="3">
        <v>0</v>
      </c>
      <c r="C1547" t="s">
        <v>16435</v>
      </c>
      <c r="D1547" t="s">
        <v>16436</v>
      </c>
      <c r="E1547" t="s">
        <v>10</v>
      </c>
      <c r="F1547" t="s">
        <v>8729</v>
      </c>
      <c r="G1547" t="s">
        <v>8730</v>
      </c>
      <c r="H1547" t="s">
        <v>11041</v>
      </c>
      <c r="I1547" t="s">
        <v>11042</v>
      </c>
      <c r="J1547" t="s">
        <v>14537</v>
      </c>
      <c r="K1547" t="str">
        <f>+_xlfn.XLOOKUP(Tabell1[[#This Row],[Regnr]],Tabell13[Regnr],Tabell13[Diagnose],"")</f>
        <v>C</v>
      </c>
      <c r="L1547" t="str">
        <f>+_xlfn.XLOOKUP(Tabell1[[#This Row],[Regnr]],Tabell3[Regnr],Tabell3[DiagnoseÅr],"")</f>
        <v>Katarakt, ikke medfødt (2025)</v>
      </c>
    </row>
    <row r="1548" spans="1:12" x14ac:dyDescent="0.25">
      <c r="A1548" s="2">
        <v>45145</v>
      </c>
      <c r="B1548" s="3">
        <v>0</v>
      </c>
      <c r="C1548" t="s">
        <v>16437</v>
      </c>
      <c r="D1548" t="s">
        <v>16438</v>
      </c>
      <c r="E1548" t="s">
        <v>10</v>
      </c>
      <c r="F1548" t="s">
        <v>8729</v>
      </c>
      <c r="G1548" t="s">
        <v>8730</v>
      </c>
      <c r="H1548" t="s">
        <v>11041</v>
      </c>
      <c r="I1548" t="s">
        <v>11042</v>
      </c>
      <c r="J1548" t="s">
        <v>14537</v>
      </c>
      <c r="K1548" t="str">
        <f>+_xlfn.XLOOKUP(Tabell1[[#This Row],[Regnr]],Tabell13[Regnr],Tabell13[Diagnose],"")</f>
        <v>A</v>
      </c>
      <c r="L1548" t="str">
        <f>+_xlfn.XLOOKUP(Tabell1[[#This Row],[Regnr]],Tabell3[Regnr],Tabell3[DiagnoseÅr],"")</f>
        <v/>
      </c>
    </row>
    <row r="1549" spans="1:12" x14ac:dyDescent="0.25">
      <c r="A1549" s="2">
        <v>45145</v>
      </c>
      <c r="B1549" s="3">
        <v>0</v>
      </c>
      <c r="C1549" t="s">
        <v>16439</v>
      </c>
      <c r="D1549" t="s">
        <v>16440</v>
      </c>
      <c r="E1549" t="s">
        <v>10</v>
      </c>
      <c r="F1549" t="s">
        <v>8729</v>
      </c>
      <c r="G1549" t="s">
        <v>8730</v>
      </c>
      <c r="H1549" t="s">
        <v>11041</v>
      </c>
      <c r="I1549" t="s">
        <v>11042</v>
      </c>
      <c r="J1549" t="s">
        <v>14537</v>
      </c>
      <c r="K1549" t="str">
        <f>+_xlfn.XLOOKUP(Tabell1[[#This Row],[Regnr]],Tabell13[Regnr],Tabell13[Diagnose],"")</f>
        <v/>
      </c>
      <c r="L1549" t="str">
        <f>+_xlfn.XLOOKUP(Tabell1[[#This Row],[Regnr]],Tabell3[Regnr],Tabell3[DiagnoseÅr],"")</f>
        <v/>
      </c>
    </row>
    <row r="1550" spans="1:12" x14ac:dyDescent="0.25">
      <c r="A1550" s="2">
        <v>45145</v>
      </c>
      <c r="B1550" s="3">
        <v>0</v>
      </c>
      <c r="C1550" t="s">
        <v>16441</v>
      </c>
      <c r="D1550" t="s">
        <v>16442</v>
      </c>
      <c r="E1550" t="s">
        <v>10</v>
      </c>
      <c r="F1550" t="s">
        <v>8729</v>
      </c>
      <c r="G1550" t="s">
        <v>8730</v>
      </c>
      <c r="H1550" t="s">
        <v>11041</v>
      </c>
      <c r="I1550" t="s">
        <v>11042</v>
      </c>
      <c r="J1550" t="s">
        <v>14537</v>
      </c>
      <c r="K1550" t="str">
        <f>+_xlfn.XLOOKUP(Tabell1[[#This Row],[Regnr]],Tabell13[Regnr],Tabell13[Diagnose],"")</f>
        <v/>
      </c>
      <c r="L1550" t="str">
        <f>+_xlfn.XLOOKUP(Tabell1[[#This Row],[Regnr]],Tabell3[Regnr],Tabell3[DiagnoseÅr],"")</f>
        <v/>
      </c>
    </row>
    <row r="1551" spans="1:12" x14ac:dyDescent="0.25">
      <c r="A1551" s="2">
        <v>45145</v>
      </c>
      <c r="B1551" s="3">
        <v>0</v>
      </c>
      <c r="C1551" t="s">
        <v>16443</v>
      </c>
      <c r="D1551" t="s">
        <v>16444</v>
      </c>
      <c r="E1551" t="s">
        <v>10</v>
      </c>
      <c r="F1551" t="s">
        <v>8729</v>
      </c>
      <c r="G1551" t="s">
        <v>8730</v>
      </c>
      <c r="H1551" t="s">
        <v>11041</v>
      </c>
      <c r="I1551" t="s">
        <v>11042</v>
      </c>
      <c r="J1551" t="s">
        <v>14537</v>
      </c>
      <c r="K1551" t="str">
        <f>+_xlfn.XLOOKUP(Tabell1[[#This Row],[Regnr]],Tabell13[Regnr],Tabell13[Diagnose],"")</f>
        <v/>
      </c>
      <c r="L1551" t="str">
        <f>+_xlfn.XLOOKUP(Tabell1[[#This Row],[Regnr]],Tabell3[Regnr],Tabell3[DiagnoseÅr],"")</f>
        <v/>
      </c>
    </row>
    <row r="1552" spans="1:12" x14ac:dyDescent="0.25">
      <c r="A1552" s="2">
        <v>45145</v>
      </c>
      <c r="B1552" s="3">
        <v>0</v>
      </c>
      <c r="C1552" t="s">
        <v>16445</v>
      </c>
      <c r="D1552" t="s">
        <v>16446</v>
      </c>
      <c r="E1552" t="s">
        <v>26</v>
      </c>
      <c r="F1552" t="s">
        <v>8729</v>
      </c>
      <c r="G1552" t="s">
        <v>8730</v>
      </c>
      <c r="H1552" t="s">
        <v>11041</v>
      </c>
      <c r="I1552" t="s">
        <v>11042</v>
      </c>
      <c r="J1552" t="s">
        <v>14537</v>
      </c>
      <c r="K1552" t="str">
        <f>+_xlfn.XLOOKUP(Tabell1[[#This Row],[Regnr]],Tabell13[Regnr],Tabell13[Diagnose],"")</f>
        <v/>
      </c>
      <c r="L1552" t="str">
        <f>+_xlfn.XLOOKUP(Tabell1[[#This Row],[Regnr]],Tabell3[Regnr],Tabell3[DiagnoseÅr],"")</f>
        <v/>
      </c>
    </row>
    <row r="1553" spans="1:12" x14ac:dyDescent="0.25">
      <c r="A1553" s="2">
        <v>45145</v>
      </c>
      <c r="B1553" s="3">
        <v>0</v>
      </c>
      <c r="C1553" t="s">
        <v>16447</v>
      </c>
      <c r="D1553" t="s">
        <v>16448</v>
      </c>
      <c r="E1553" t="s">
        <v>26</v>
      </c>
      <c r="F1553" t="s">
        <v>8729</v>
      </c>
      <c r="G1553" t="s">
        <v>8730</v>
      </c>
      <c r="H1553" t="s">
        <v>11041</v>
      </c>
      <c r="I1553" t="s">
        <v>11042</v>
      </c>
      <c r="J1553" t="s">
        <v>14537</v>
      </c>
      <c r="K1553" t="str">
        <f>+_xlfn.XLOOKUP(Tabell1[[#This Row],[Regnr]],Tabell13[Regnr],Tabell13[Diagnose],"")</f>
        <v/>
      </c>
      <c r="L1553" t="str">
        <f>+_xlfn.XLOOKUP(Tabell1[[#This Row],[Regnr]],Tabell3[Regnr],Tabell3[DiagnoseÅr],"")</f>
        <v>Intet påvist (2025)</v>
      </c>
    </row>
    <row r="1554" spans="1:12" x14ac:dyDescent="0.25">
      <c r="A1554" s="2">
        <v>45139</v>
      </c>
      <c r="B1554" s="3">
        <v>1.7578125</v>
      </c>
      <c r="C1554" t="s">
        <v>16389</v>
      </c>
      <c r="D1554" t="s">
        <v>16390</v>
      </c>
      <c r="E1554" t="s">
        <v>10</v>
      </c>
      <c r="F1554" t="s">
        <v>12350</v>
      </c>
      <c r="G1554" t="s">
        <v>12351</v>
      </c>
      <c r="H1554" t="s">
        <v>7675</v>
      </c>
      <c r="I1554" t="s">
        <v>7676</v>
      </c>
      <c r="J1554" t="s">
        <v>4033</v>
      </c>
      <c r="K1554" t="str">
        <f>+_xlfn.XLOOKUP(Tabell1[[#This Row],[Regnr]],Tabell13[Regnr],Tabell13[Diagnose],"")</f>
        <v/>
      </c>
      <c r="L1554" t="str">
        <f>+_xlfn.XLOOKUP(Tabell1[[#This Row],[Regnr]],Tabell3[Regnr],Tabell3[DiagnoseÅr],"")</f>
        <v/>
      </c>
    </row>
    <row r="1555" spans="1:12" x14ac:dyDescent="0.25">
      <c r="A1555" s="2">
        <v>45139</v>
      </c>
      <c r="B1555" s="3">
        <v>1.7578125</v>
      </c>
      <c r="C1555" t="s">
        <v>16391</v>
      </c>
      <c r="D1555" t="s">
        <v>16392</v>
      </c>
      <c r="E1555" t="s">
        <v>10</v>
      </c>
      <c r="F1555" t="s">
        <v>12350</v>
      </c>
      <c r="G1555" t="s">
        <v>12351</v>
      </c>
      <c r="H1555" t="s">
        <v>7675</v>
      </c>
      <c r="I1555" t="s">
        <v>7676</v>
      </c>
      <c r="J1555" t="s">
        <v>4033</v>
      </c>
      <c r="K1555" t="str">
        <f>+_xlfn.XLOOKUP(Tabell1[[#This Row],[Regnr]],Tabell13[Regnr],Tabell13[Diagnose],"")</f>
        <v/>
      </c>
      <c r="L1555" t="str">
        <f>+_xlfn.XLOOKUP(Tabell1[[#This Row],[Regnr]],Tabell3[Regnr],Tabell3[DiagnoseÅr],"")</f>
        <v/>
      </c>
    </row>
    <row r="1556" spans="1:12" x14ac:dyDescent="0.25">
      <c r="A1556" s="2">
        <v>45139</v>
      </c>
      <c r="B1556" s="3">
        <v>0.390625</v>
      </c>
      <c r="C1556" t="s">
        <v>16393</v>
      </c>
      <c r="D1556" t="s">
        <v>16394</v>
      </c>
      <c r="E1556" t="s">
        <v>10</v>
      </c>
      <c r="F1556" t="s">
        <v>11134</v>
      </c>
      <c r="G1556" t="s">
        <v>11135</v>
      </c>
      <c r="H1556" t="s">
        <v>9156</v>
      </c>
      <c r="I1556" t="s">
        <v>9157</v>
      </c>
      <c r="J1556" t="s">
        <v>14047</v>
      </c>
      <c r="K1556" t="str">
        <f>+_xlfn.XLOOKUP(Tabell1[[#This Row],[Regnr]],Tabell13[Regnr],Tabell13[Diagnose],"")</f>
        <v/>
      </c>
      <c r="L1556" t="str">
        <f>+_xlfn.XLOOKUP(Tabell1[[#This Row],[Regnr]],Tabell3[Regnr],Tabell3[DiagnoseÅr],"")</f>
        <v/>
      </c>
    </row>
    <row r="1557" spans="1:12" x14ac:dyDescent="0.25">
      <c r="A1557" s="2">
        <v>45139</v>
      </c>
      <c r="B1557" s="3">
        <v>0.390625</v>
      </c>
      <c r="C1557" t="s">
        <v>16395</v>
      </c>
      <c r="D1557" t="s">
        <v>16396</v>
      </c>
      <c r="E1557" t="s">
        <v>10</v>
      </c>
      <c r="F1557" t="s">
        <v>11134</v>
      </c>
      <c r="G1557" t="s">
        <v>11135</v>
      </c>
      <c r="H1557" t="s">
        <v>9156</v>
      </c>
      <c r="I1557" t="s">
        <v>9157</v>
      </c>
      <c r="J1557" t="s">
        <v>14047</v>
      </c>
      <c r="K1557" t="str">
        <f>+_xlfn.XLOOKUP(Tabell1[[#This Row],[Regnr]],Tabell13[Regnr],Tabell13[Diagnose],"")</f>
        <v>B</v>
      </c>
      <c r="L1557" t="str">
        <f>+_xlfn.XLOOKUP(Tabell1[[#This Row],[Regnr]],Tabell3[Regnr],Tabell3[DiagnoseÅr],"")</f>
        <v>Intet påvist (2025)</v>
      </c>
    </row>
    <row r="1558" spans="1:12" x14ac:dyDescent="0.25">
      <c r="A1558" s="2">
        <v>45139</v>
      </c>
      <c r="B1558" s="3">
        <v>0.390625</v>
      </c>
      <c r="C1558" t="s">
        <v>16397</v>
      </c>
      <c r="D1558" t="s">
        <v>16398</v>
      </c>
      <c r="E1558" t="s">
        <v>10</v>
      </c>
      <c r="F1558" t="s">
        <v>11134</v>
      </c>
      <c r="G1558" t="s">
        <v>11135</v>
      </c>
      <c r="H1558" t="s">
        <v>9156</v>
      </c>
      <c r="I1558" t="s">
        <v>9157</v>
      </c>
      <c r="J1558" t="s">
        <v>14047</v>
      </c>
      <c r="K1558" t="str">
        <f>+_xlfn.XLOOKUP(Tabell1[[#This Row],[Regnr]],Tabell13[Regnr],Tabell13[Diagnose],"")</f>
        <v/>
      </c>
      <c r="L1558" t="str">
        <f>+_xlfn.XLOOKUP(Tabell1[[#This Row],[Regnr]],Tabell3[Regnr],Tabell3[DiagnoseÅr],"")</f>
        <v/>
      </c>
    </row>
    <row r="1559" spans="1:12" x14ac:dyDescent="0.25">
      <c r="A1559" s="2">
        <v>45139</v>
      </c>
      <c r="B1559" s="3">
        <v>0.390625</v>
      </c>
      <c r="C1559" t="s">
        <v>16399</v>
      </c>
      <c r="D1559" t="s">
        <v>16400</v>
      </c>
      <c r="E1559" t="s">
        <v>10</v>
      </c>
      <c r="F1559" t="s">
        <v>11134</v>
      </c>
      <c r="G1559" t="s">
        <v>11135</v>
      </c>
      <c r="H1559" t="s">
        <v>9156</v>
      </c>
      <c r="I1559" t="s">
        <v>9157</v>
      </c>
      <c r="J1559" t="s">
        <v>14047</v>
      </c>
      <c r="K1559" t="str">
        <f>+_xlfn.XLOOKUP(Tabell1[[#This Row],[Regnr]],Tabell13[Regnr],Tabell13[Diagnose],"")</f>
        <v/>
      </c>
      <c r="L1559" t="str">
        <f>+_xlfn.XLOOKUP(Tabell1[[#This Row],[Regnr]],Tabell3[Regnr],Tabell3[DiagnoseÅr],"")</f>
        <v/>
      </c>
    </row>
    <row r="1560" spans="1:12" x14ac:dyDescent="0.25">
      <c r="A1560" s="2">
        <v>45139</v>
      </c>
      <c r="B1560" s="3">
        <v>0.390625</v>
      </c>
      <c r="C1560" t="s">
        <v>16401</v>
      </c>
      <c r="D1560" t="s">
        <v>16402</v>
      </c>
      <c r="E1560" t="s">
        <v>26</v>
      </c>
      <c r="F1560" t="s">
        <v>11134</v>
      </c>
      <c r="G1560" t="s">
        <v>11135</v>
      </c>
      <c r="H1560" t="s">
        <v>9156</v>
      </c>
      <c r="I1560" t="s">
        <v>9157</v>
      </c>
      <c r="J1560" t="s">
        <v>14047</v>
      </c>
      <c r="K1560" t="str">
        <f>+_xlfn.XLOOKUP(Tabell1[[#This Row],[Regnr]],Tabell13[Regnr],Tabell13[Diagnose],"")</f>
        <v/>
      </c>
      <c r="L1560" t="str">
        <f>+_xlfn.XLOOKUP(Tabell1[[#This Row],[Regnr]],Tabell3[Regnr],Tabell3[DiagnoseÅr],"")</f>
        <v/>
      </c>
    </row>
    <row r="1561" spans="1:12" x14ac:dyDescent="0.25">
      <c r="A1561" s="2">
        <v>45139</v>
      </c>
      <c r="B1561" s="3">
        <v>0.390625</v>
      </c>
      <c r="C1561" t="s">
        <v>16403</v>
      </c>
      <c r="D1561" t="s">
        <v>16404</v>
      </c>
      <c r="E1561" t="s">
        <v>26</v>
      </c>
      <c r="F1561" t="s">
        <v>11134</v>
      </c>
      <c r="G1561" t="s">
        <v>11135</v>
      </c>
      <c r="H1561" t="s">
        <v>9156</v>
      </c>
      <c r="I1561" t="s">
        <v>9157</v>
      </c>
      <c r="J1561" t="s">
        <v>14047</v>
      </c>
      <c r="K1561" t="str">
        <f>+_xlfn.XLOOKUP(Tabell1[[#This Row],[Regnr]],Tabell13[Regnr],Tabell13[Diagnose],"")</f>
        <v/>
      </c>
      <c r="L1561" t="str">
        <f>+_xlfn.XLOOKUP(Tabell1[[#This Row],[Regnr]],Tabell3[Regnr],Tabell3[DiagnoseÅr],"")</f>
        <v/>
      </c>
    </row>
    <row r="1562" spans="1:12" x14ac:dyDescent="0.25">
      <c r="A1562" s="2">
        <v>45139</v>
      </c>
      <c r="B1562" s="3">
        <v>0.390625</v>
      </c>
      <c r="C1562" t="s">
        <v>16405</v>
      </c>
      <c r="D1562" t="s">
        <v>16406</v>
      </c>
      <c r="E1562" t="s">
        <v>26</v>
      </c>
      <c r="F1562" t="s">
        <v>11134</v>
      </c>
      <c r="G1562" t="s">
        <v>11135</v>
      </c>
      <c r="H1562" t="s">
        <v>9156</v>
      </c>
      <c r="I1562" t="s">
        <v>9157</v>
      </c>
      <c r="J1562" t="s">
        <v>14047</v>
      </c>
      <c r="K1562" t="str">
        <f>+_xlfn.XLOOKUP(Tabell1[[#This Row],[Regnr]],Tabell13[Regnr],Tabell13[Diagnose],"")</f>
        <v/>
      </c>
      <c r="L1562" t="str">
        <f>+_xlfn.XLOOKUP(Tabell1[[#This Row],[Regnr]],Tabell3[Regnr],Tabell3[DiagnoseÅr],"")</f>
        <v/>
      </c>
    </row>
    <row r="1563" spans="1:12" x14ac:dyDescent="0.25">
      <c r="A1563" s="2">
        <v>45137</v>
      </c>
      <c r="B1563" s="3">
        <v>0</v>
      </c>
      <c r="C1563" t="s">
        <v>16363</v>
      </c>
      <c r="D1563" t="s">
        <v>16364</v>
      </c>
      <c r="E1563" t="s">
        <v>10</v>
      </c>
      <c r="F1563" t="s">
        <v>16365</v>
      </c>
      <c r="G1563" t="s">
        <v>16366</v>
      </c>
      <c r="H1563" t="s">
        <v>10447</v>
      </c>
      <c r="I1563" t="s">
        <v>10448</v>
      </c>
      <c r="J1563" t="s">
        <v>4062</v>
      </c>
      <c r="K1563" t="str">
        <f>+_xlfn.XLOOKUP(Tabell1[[#This Row],[Regnr]],Tabell13[Regnr],Tabell13[Diagnose],"")</f>
        <v>A</v>
      </c>
      <c r="L1563" t="str">
        <f>+_xlfn.XLOOKUP(Tabell1[[#This Row],[Regnr]],Tabell3[Regnr],Tabell3[DiagnoseÅr],"")</f>
        <v/>
      </c>
    </row>
    <row r="1564" spans="1:12" x14ac:dyDescent="0.25">
      <c r="A1564" s="2">
        <v>45137</v>
      </c>
      <c r="B1564" s="3">
        <v>1.959228515625</v>
      </c>
      <c r="C1564" t="s">
        <v>16367</v>
      </c>
      <c r="D1564" t="s">
        <v>16368</v>
      </c>
      <c r="E1564" t="s">
        <v>26</v>
      </c>
      <c r="F1564" t="s">
        <v>8516</v>
      </c>
      <c r="G1564" t="s">
        <v>8517</v>
      </c>
      <c r="H1564" t="s">
        <v>13218</v>
      </c>
      <c r="I1564" t="s">
        <v>13219</v>
      </c>
      <c r="J1564" t="s">
        <v>11144</v>
      </c>
      <c r="K1564" t="str">
        <f>+_xlfn.XLOOKUP(Tabell1[[#This Row],[Regnr]],Tabell13[Regnr],Tabell13[Diagnose],"")</f>
        <v/>
      </c>
      <c r="L1564" t="str">
        <f>+_xlfn.XLOOKUP(Tabell1[[#This Row],[Regnr]],Tabell3[Regnr],Tabell3[DiagnoseÅr],"")</f>
        <v/>
      </c>
    </row>
    <row r="1565" spans="1:12" x14ac:dyDescent="0.25">
      <c r="A1565" s="2">
        <v>45137</v>
      </c>
      <c r="B1565" s="3">
        <v>1.959228515625</v>
      </c>
      <c r="C1565" t="s">
        <v>16369</v>
      </c>
      <c r="D1565" t="s">
        <v>16370</v>
      </c>
      <c r="E1565" t="s">
        <v>26</v>
      </c>
      <c r="F1565" t="s">
        <v>8516</v>
      </c>
      <c r="G1565" t="s">
        <v>8517</v>
      </c>
      <c r="H1565" t="s">
        <v>13218</v>
      </c>
      <c r="I1565" t="s">
        <v>13219</v>
      </c>
      <c r="J1565" t="s">
        <v>11144</v>
      </c>
      <c r="K1565" t="str">
        <f>+_xlfn.XLOOKUP(Tabell1[[#This Row],[Regnr]],Tabell13[Regnr],Tabell13[Diagnose],"")</f>
        <v>B</v>
      </c>
      <c r="L1565" t="str">
        <f>+_xlfn.XLOOKUP(Tabell1[[#This Row],[Regnr]],Tabell3[Regnr],Tabell3[DiagnoseÅr],"")</f>
        <v>Intet påvist (2025)</v>
      </c>
    </row>
    <row r="1566" spans="1:12" x14ac:dyDescent="0.25">
      <c r="A1566" s="2">
        <v>45137</v>
      </c>
      <c r="B1566" s="3">
        <v>1.959228515625</v>
      </c>
      <c r="C1566" t="s">
        <v>16371</v>
      </c>
      <c r="D1566" t="s">
        <v>16372</v>
      </c>
      <c r="E1566" t="s">
        <v>10</v>
      </c>
      <c r="F1566" t="s">
        <v>8516</v>
      </c>
      <c r="G1566" t="s">
        <v>8517</v>
      </c>
      <c r="H1566" t="s">
        <v>13218</v>
      </c>
      <c r="I1566" t="s">
        <v>13219</v>
      </c>
      <c r="J1566" t="s">
        <v>11144</v>
      </c>
      <c r="K1566" t="str">
        <f>+_xlfn.XLOOKUP(Tabell1[[#This Row],[Regnr]],Tabell13[Regnr],Tabell13[Diagnose],"")</f>
        <v/>
      </c>
      <c r="L1566" t="str">
        <f>+_xlfn.XLOOKUP(Tabell1[[#This Row],[Regnr]],Tabell3[Regnr],Tabell3[DiagnoseÅr],"")</f>
        <v/>
      </c>
    </row>
    <row r="1567" spans="1:12" x14ac:dyDescent="0.25">
      <c r="A1567" s="2">
        <v>45137</v>
      </c>
      <c r="B1567" s="3">
        <v>1.959228515625</v>
      </c>
      <c r="C1567" t="s">
        <v>16373</v>
      </c>
      <c r="D1567" t="s">
        <v>16374</v>
      </c>
      <c r="E1567" t="s">
        <v>10</v>
      </c>
      <c r="F1567" t="s">
        <v>8516</v>
      </c>
      <c r="G1567" t="s">
        <v>8517</v>
      </c>
      <c r="H1567" t="s">
        <v>13218</v>
      </c>
      <c r="I1567" t="s">
        <v>13219</v>
      </c>
      <c r="J1567" t="s">
        <v>11144</v>
      </c>
      <c r="K1567" t="str">
        <f>+_xlfn.XLOOKUP(Tabell1[[#This Row],[Regnr]],Tabell13[Regnr],Tabell13[Diagnose],"")</f>
        <v>D</v>
      </c>
      <c r="L1567" t="str">
        <f>+_xlfn.XLOOKUP(Tabell1[[#This Row],[Regnr]],Tabell3[Regnr],Tabell3[DiagnoseÅr],"")</f>
        <v>Intet påvist (2026)</v>
      </c>
    </row>
    <row r="1568" spans="1:12" x14ac:dyDescent="0.25">
      <c r="A1568" s="2">
        <v>45137</v>
      </c>
      <c r="B1568" s="3">
        <v>1.959228515625</v>
      </c>
      <c r="C1568" t="s">
        <v>16375</v>
      </c>
      <c r="D1568" t="s">
        <v>16376</v>
      </c>
      <c r="E1568" t="s">
        <v>10</v>
      </c>
      <c r="F1568" t="s">
        <v>8516</v>
      </c>
      <c r="G1568" t="s">
        <v>8517</v>
      </c>
      <c r="H1568" t="s">
        <v>13218</v>
      </c>
      <c r="I1568" t="s">
        <v>13219</v>
      </c>
      <c r="J1568" t="s">
        <v>11144</v>
      </c>
      <c r="K1568" t="str">
        <f>+_xlfn.XLOOKUP(Tabell1[[#This Row],[Regnr]],Tabell13[Regnr],Tabell13[Diagnose],"")</f>
        <v/>
      </c>
      <c r="L1568" t="str">
        <f>+_xlfn.XLOOKUP(Tabell1[[#This Row],[Regnr]],Tabell3[Regnr],Tabell3[DiagnoseÅr],"")</f>
        <v/>
      </c>
    </row>
    <row r="1569" spans="1:12" x14ac:dyDescent="0.25">
      <c r="A1569" s="2">
        <v>45137</v>
      </c>
      <c r="B1569" s="3">
        <v>0</v>
      </c>
      <c r="C1569" t="s">
        <v>16377</v>
      </c>
      <c r="D1569" t="s">
        <v>16378</v>
      </c>
      <c r="E1569" t="s">
        <v>26</v>
      </c>
      <c r="F1569" t="s">
        <v>13363</v>
      </c>
      <c r="G1569" t="s">
        <v>13364</v>
      </c>
      <c r="H1569" t="s">
        <v>12471</v>
      </c>
      <c r="I1569" t="s">
        <v>12472</v>
      </c>
      <c r="J1569" t="s">
        <v>11144</v>
      </c>
      <c r="K1569" t="str">
        <f>+_xlfn.XLOOKUP(Tabell1[[#This Row],[Regnr]],Tabell13[Regnr],Tabell13[Diagnose],"")</f>
        <v/>
      </c>
      <c r="L1569" t="str">
        <f>+_xlfn.XLOOKUP(Tabell1[[#This Row],[Regnr]],Tabell3[Regnr],Tabell3[DiagnoseÅr],"")</f>
        <v/>
      </c>
    </row>
    <row r="1570" spans="1:12" x14ac:dyDescent="0.25">
      <c r="A1570" s="2">
        <v>45137</v>
      </c>
      <c r="B1570" s="3">
        <v>0</v>
      </c>
      <c r="C1570" t="s">
        <v>16379</v>
      </c>
      <c r="D1570" t="s">
        <v>16380</v>
      </c>
      <c r="E1570" t="s">
        <v>10</v>
      </c>
      <c r="F1570" t="s">
        <v>13363</v>
      </c>
      <c r="G1570" t="s">
        <v>13364</v>
      </c>
      <c r="H1570" t="s">
        <v>12471</v>
      </c>
      <c r="I1570" t="s">
        <v>12472</v>
      </c>
      <c r="J1570" t="s">
        <v>11144</v>
      </c>
      <c r="K1570" t="str">
        <f>+_xlfn.XLOOKUP(Tabell1[[#This Row],[Regnr]],Tabell13[Regnr],Tabell13[Diagnose],"")</f>
        <v/>
      </c>
      <c r="L1570" t="str">
        <f>+_xlfn.XLOOKUP(Tabell1[[#This Row],[Regnr]],Tabell3[Regnr],Tabell3[DiagnoseÅr],"")</f>
        <v/>
      </c>
    </row>
    <row r="1571" spans="1:12" x14ac:dyDescent="0.25">
      <c r="A1571" s="2">
        <v>45137</v>
      </c>
      <c r="B1571" s="3">
        <v>0</v>
      </c>
      <c r="C1571" t="s">
        <v>16381</v>
      </c>
      <c r="D1571" t="s">
        <v>16382</v>
      </c>
      <c r="E1571" t="s">
        <v>10</v>
      </c>
      <c r="F1571" t="s">
        <v>13363</v>
      </c>
      <c r="G1571" t="s">
        <v>13364</v>
      </c>
      <c r="H1571" t="s">
        <v>12471</v>
      </c>
      <c r="I1571" t="s">
        <v>12472</v>
      </c>
      <c r="J1571" t="s">
        <v>11144</v>
      </c>
      <c r="K1571" t="str">
        <f>+_xlfn.XLOOKUP(Tabell1[[#This Row],[Regnr]],Tabell13[Regnr],Tabell13[Diagnose],"")</f>
        <v>A</v>
      </c>
      <c r="L1571" t="str">
        <f>+_xlfn.XLOOKUP(Tabell1[[#This Row],[Regnr]],Tabell3[Regnr],Tabell3[DiagnoseÅr],"")</f>
        <v>Intet påvist (2024)</v>
      </c>
    </row>
    <row r="1572" spans="1:12" x14ac:dyDescent="0.25">
      <c r="A1572" s="2">
        <v>45137</v>
      </c>
      <c r="B1572" s="3">
        <v>0</v>
      </c>
      <c r="C1572" t="s">
        <v>16383</v>
      </c>
      <c r="D1572" t="s">
        <v>16384</v>
      </c>
      <c r="E1572" t="s">
        <v>10</v>
      </c>
      <c r="F1572" t="s">
        <v>13363</v>
      </c>
      <c r="G1572" t="s">
        <v>13364</v>
      </c>
      <c r="H1572" t="s">
        <v>12471</v>
      </c>
      <c r="I1572" t="s">
        <v>12472</v>
      </c>
      <c r="J1572" t="s">
        <v>11144</v>
      </c>
      <c r="K1572" t="str">
        <f>+_xlfn.XLOOKUP(Tabell1[[#This Row],[Regnr]],Tabell13[Regnr],Tabell13[Diagnose],"")</f>
        <v>D</v>
      </c>
      <c r="L1572" t="str">
        <f>+_xlfn.XLOOKUP(Tabell1[[#This Row],[Regnr]],Tabell3[Regnr],Tabell3[DiagnoseÅr],"")</f>
        <v>Intet påvist (2024)</v>
      </c>
    </row>
    <row r="1573" spans="1:12" x14ac:dyDescent="0.25">
      <c r="A1573" s="2">
        <v>45137</v>
      </c>
      <c r="B1573" s="3">
        <v>0</v>
      </c>
      <c r="C1573" t="s">
        <v>16385</v>
      </c>
      <c r="D1573" t="s">
        <v>16386</v>
      </c>
      <c r="E1573" t="s">
        <v>10</v>
      </c>
      <c r="F1573" t="s">
        <v>13363</v>
      </c>
      <c r="G1573" t="s">
        <v>13364</v>
      </c>
      <c r="H1573" t="s">
        <v>12471</v>
      </c>
      <c r="I1573" t="s">
        <v>12472</v>
      </c>
      <c r="J1573" t="s">
        <v>11144</v>
      </c>
      <c r="K1573" t="str">
        <f>+_xlfn.XLOOKUP(Tabell1[[#This Row],[Regnr]],Tabell13[Regnr],Tabell13[Diagnose],"")</f>
        <v/>
      </c>
      <c r="L1573" t="str">
        <f>+_xlfn.XLOOKUP(Tabell1[[#This Row],[Regnr]],Tabell3[Regnr],Tabell3[DiagnoseÅr],"")</f>
        <v/>
      </c>
    </row>
    <row r="1574" spans="1:12" x14ac:dyDescent="0.25">
      <c r="A1574" s="2">
        <v>45137</v>
      </c>
      <c r="B1574" s="3">
        <v>0</v>
      </c>
      <c r="C1574" t="s">
        <v>16387</v>
      </c>
      <c r="D1574" t="s">
        <v>16388</v>
      </c>
      <c r="E1574" t="s">
        <v>10</v>
      </c>
      <c r="F1574" t="s">
        <v>13363</v>
      </c>
      <c r="G1574" t="s">
        <v>13364</v>
      </c>
      <c r="H1574" t="s">
        <v>12471</v>
      </c>
      <c r="I1574" t="s">
        <v>12472</v>
      </c>
      <c r="J1574" t="s">
        <v>11144</v>
      </c>
      <c r="K1574" t="str">
        <f>+_xlfn.XLOOKUP(Tabell1[[#This Row],[Regnr]],Tabell13[Regnr],Tabell13[Diagnose],"")</f>
        <v>C</v>
      </c>
      <c r="L1574" t="str">
        <f>+_xlfn.XLOOKUP(Tabell1[[#This Row],[Regnr]],Tabell3[Regnr],Tabell3[DiagnoseÅr],"")</f>
        <v>Intet påvist (2025)</v>
      </c>
    </row>
    <row r="1575" spans="1:12" x14ac:dyDescent="0.25">
      <c r="A1575" s="2">
        <v>45133</v>
      </c>
      <c r="B1575" s="3">
        <v>5.15899658203125</v>
      </c>
      <c r="C1575" t="s">
        <v>16359</v>
      </c>
      <c r="D1575" t="s">
        <v>16360</v>
      </c>
      <c r="E1575" t="s">
        <v>10</v>
      </c>
      <c r="F1575" t="s">
        <v>12541</v>
      </c>
      <c r="G1575" t="s">
        <v>12542</v>
      </c>
      <c r="H1575" t="s">
        <v>11854</v>
      </c>
      <c r="I1575" t="s">
        <v>11855</v>
      </c>
      <c r="J1575" t="s">
        <v>11322</v>
      </c>
      <c r="K1575" t="str">
        <f>+_xlfn.XLOOKUP(Tabell1[[#This Row],[Regnr]],Tabell13[Regnr],Tabell13[Diagnose],"")</f>
        <v>C</v>
      </c>
      <c r="L1575" t="str">
        <f>+_xlfn.XLOOKUP(Tabell1[[#This Row],[Regnr]],Tabell3[Regnr],Tabell3[DiagnoseÅr],"")</f>
        <v>Intet påvist (2024)</v>
      </c>
    </row>
    <row r="1576" spans="1:12" x14ac:dyDescent="0.25">
      <c r="A1576" s="2">
        <v>45133</v>
      </c>
      <c r="B1576" s="3">
        <v>5.15899658203125</v>
      </c>
      <c r="C1576" t="s">
        <v>16361</v>
      </c>
      <c r="D1576" t="s">
        <v>16362</v>
      </c>
      <c r="E1576" t="s">
        <v>10</v>
      </c>
      <c r="F1576" t="s">
        <v>12541</v>
      </c>
      <c r="G1576" t="s">
        <v>12542</v>
      </c>
      <c r="H1576" t="s">
        <v>11854</v>
      </c>
      <c r="I1576" t="s">
        <v>11855</v>
      </c>
      <c r="J1576" t="s">
        <v>11322</v>
      </c>
      <c r="K1576" t="str">
        <f>+_xlfn.XLOOKUP(Tabell1[[#This Row],[Regnr]],Tabell13[Regnr],Tabell13[Diagnose],"")</f>
        <v>A</v>
      </c>
      <c r="L1576" t="str">
        <f>+_xlfn.XLOOKUP(Tabell1[[#This Row],[Regnr]],Tabell3[Regnr],Tabell3[DiagnoseÅr],"")</f>
        <v>Intet påvist (2025)</v>
      </c>
    </row>
    <row r="1577" spans="1:12" x14ac:dyDescent="0.25">
      <c r="A1577" s="2">
        <v>45131</v>
      </c>
      <c r="B1577" s="3">
        <v>0</v>
      </c>
      <c r="C1577" t="s">
        <v>16338</v>
      </c>
      <c r="D1577" t="s">
        <v>16339</v>
      </c>
      <c r="E1577" t="s">
        <v>26</v>
      </c>
      <c r="F1577" t="s">
        <v>10523</v>
      </c>
      <c r="G1577" t="s">
        <v>10524</v>
      </c>
      <c r="H1577" t="s">
        <v>7069</v>
      </c>
      <c r="I1577" t="s">
        <v>7070</v>
      </c>
      <c r="J1577" t="s">
        <v>8916</v>
      </c>
      <c r="K1577" t="str">
        <f>+_xlfn.XLOOKUP(Tabell1[[#This Row],[Regnr]],Tabell13[Regnr],Tabell13[Diagnose],"")</f>
        <v/>
      </c>
      <c r="L1577" t="str">
        <f>+_xlfn.XLOOKUP(Tabell1[[#This Row],[Regnr]],Tabell3[Regnr],Tabell3[DiagnoseÅr],"")</f>
        <v/>
      </c>
    </row>
    <row r="1578" spans="1:12" x14ac:dyDescent="0.25">
      <c r="A1578" s="2">
        <v>45131</v>
      </c>
      <c r="B1578" s="3">
        <v>0</v>
      </c>
      <c r="C1578" t="s">
        <v>16340</v>
      </c>
      <c r="D1578" t="s">
        <v>16341</v>
      </c>
      <c r="E1578" t="s">
        <v>26</v>
      </c>
      <c r="F1578" t="s">
        <v>10523</v>
      </c>
      <c r="G1578" t="s">
        <v>10524</v>
      </c>
      <c r="H1578" t="s">
        <v>7069</v>
      </c>
      <c r="I1578" t="s">
        <v>7070</v>
      </c>
      <c r="J1578" t="s">
        <v>8916</v>
      </c>
      <c r="K1578" t="str">
        <f>+_xlfn.XLOOKUP(Tabell1[[#This Row],[Regnr]],Tabell13[Regnr],Tabell13[Diagnose],"")</f>
        <v/>
      </c>
      <c r="L1578" t="str">
        <f>+_xlfn.XLOOKUP(Tabell1[[#This Row],[Regnr]],Tabell3[Regnr],Tabell3[DiagnoseÅr],"")</f>
        <v/>
      </c>
    </row>
    <row r="1579" spans="1:12" x14ac:dyDescent="0.25">
      <c r="A1579" s="2">
        <v>45131</v>
      </c>
      <c r="B1579" s="3">
        <v>0</v>
      </c>
      <c r="C1579" t="s">
        <v>16342</v>
      </c>
      <c r="D1579" t="s">
        <v>16343</v>
      </c>
      <c r="E1579" t="s">
        <v>26</v>
      </c>
      <c r="F1579" t="s">
        <v>10523</v>
      </c>
      <c r="G1579" t="s">
        <v>10524</v>
      </c>
      <c r="H1579" t="s">
        <v>7069</v>
      </c>
      <c r="I1579" t="s">
        <v>7070</v>
      </c>
      <c r="J1579" t="s">
        <v>8916</v>
      </c>
      <c r="K1579" t="str">
        <f>+_xlfn.XLOOKUP(Tabell1[[#This Row],[Regnr]],Tabell13[Regnr],Tabell13[Diagnose],"")</f>
        <v/>
      </c>
      <c r="L1579" t="str">
        <f>+_xlfn.XLOOKUP(Tabell1[[#This Row],[Regnr]],Tabell3[Regnr],Tabell3[DiagnoseÅr],"")</f>
        <v/>
      </c>
    </row>
    <row r="1580" spans="1:12" x14ac:dyDescent="0.25">
      <c r="A1580" s="2">
        <v>45131</v>
      </c>
      <c r="B1580" s="3">
        <v>0</v>
      </c>
      <c r="C1580" t="s">
        <v>16344</v>
      </c>
      <c r="D1580" t="s">
        <v>3041</v>
      </c>
      <c r="E1580" t="s">
        <v>26</v>
      </c>
      <c r="F1580" t="s">
        <v>10523</v>
      </c>
      <c r="G1580" t="s">
        <v>10524</v>
      </c>
      <c r="H1580" t="s">
        <v>7069</v>
      </c>
      <c r="I1580" t="s">
        <v>7070</v>
      </c>
      <c r="J1580" t="s">
        <v>8916</v>
      </c>
      <c r="K1580" t="str">
        <f>+_xlfn.XLOOKUP(Tabell1[[#This Row],[Regnr]],Tabell13[Regnr],Tabell13[Diagnose],"")</f>
        <v/>
      </c>
      <c r="L1580" t="str">
        <f>+_xlfn.XLOOKUP(Tabell1[[#This Row],[Regnr]],Tabell3[Regnr],Tabell3[DiagnoseÅr],"")</f>
        <v/>
      </c>
    </row>
    <row r="1581" spans="1:12" x14ac:dyDescent="0.25">
      <c r="A1581" s="2">
        <v>45131</v>
      </c>
      <c r="B1581" s="3">
        <v>0</v>
      </c>
      <c r="C1581" t="s">
        <v>16345</v>
      </c>
      <c r="D1581" t="s">
        <v>10306</v>
      </c>
      <c r="E1581" t="s">
        <v>26</v>
      </c>
      <c r="F1581" t="s">
        <v>10523</v>
      </c>
      <c r="G1581" t="s">
        <v>10524</v>
      </c>
      <c r="H1581" t="s">
        <v>7069</v>
      </c>
      <c r="I1581" t="s">
        <v>7070</v>
      </c>
      <c r="J1581" t="s">
        <v>8916</v>
      </c>
      <c r="K1581" t="str">
        <f>+_xlfn.XLOOKUP(Tabell1[[#This Row],[Regnr]],Tabell13[Regnr],Tabell13[Diagnose],"")</f>
        <v/>
      </c>
      <c r="L1581" t="str">
        <f>+_xlfn.XLOOKUP(Tabell1[[#This Row],[Regnr]],Tabell3[Regnr],Tabell3[DiagnoseÅr],"")</f>
        <v/>
      </c>
    </row>
    <row r="1582" spans="1:12" x14ac:dyDescent="0.25">
      <c r="A1582" s="2">
        <v>45131</v>
      </c>
      <c r="B1582" s="3">
        <v>0</v>
      </c>
      <c r="C1582" t="s">
        <v>16346</v>
      </c>
      <c r="D1582" t="s">
        <v>5670</v>
      </c>
      <c r="E1582" t="s">
        <v>26</v>
      </c>
      <c r="F1582" t="s">
        <v>10523</v>
      </c>
      <c r="G1582" t="s">
        <v>10524</v>
      </c>
      <c r="H1582" t="s">
        <v>7069</v>
      </c>
      <c r="I1582" t="s">
        <v>7070</v>
      </c>
      <c r="J1582" t="s">
        <v>8916</v>
      </c>
      <c r="K1582" t="str">
        <f>+_xlfn.XLOOKUP(Tabell1[[#This Row],[Regnr]],Tabell13[Regnr],Tabell13[Diagnose],"")</f>
        <v/>
      </c>
      <c r="L1582" t="str">
        <f>+_xlfn.XLOOKUP(Tabell1[[#This Row],[Regnr]],Tabell3[Regnr],Tabell3[DiagnoseÅr],"")</f>
        <v/>
      </c>
    </row>
    <row r="1583" spans="1:12" x14ac:dyDescent="0.25">
      <c r="A1583" s="2">
        <v>45131</v>
      </c>
      <c r="B1583" s="3">
        <v>0</v>
      </c>
      <c r="C1583" t="s">
        <v>16347</v>
      </c>
      <c r="D1583" t="s">
        <v>16348</v>
      </c>
      <c r="E1583" t="s">
        <v>10</v>
      </c>
      <c r="F1583" t="s">
        <v>13142</v>
      </c>
      <c r="G1583" t="s">
        <v>13143</v>
      </c>
      <c r="H1583" t="s">
        <v>9235</v>
      </c>
      <c r="I1583" t="s">
        <v>9236</v>
      </c>
      <c r="J1583" t="s">
        <v>9237</v>
      </c>
      <c r="K1583" t="str">
        <f>+_xlfn.XLOOKUP(Tabell1[[#This Row],[Regnr]],Tabell13[Regnr],Tabell13[Diagnose],"")</f>
        <v>B</v>
      </c>
      <c r="L1583" t="str">
        <f>+_xlfn.XLOOKUP(Tabell1[[#This Row],[Regnr]],Tabell3[Regnr],Tabell3[DiagnoseÅr],"")</f>
        <v>Distichiasis/Ektopiske Cillier (2024)</v>
      </c>
    </row>
    <row r="1584" spans="1:12" x14ac:dyDescent="0.25">
      <c r="A1584" s="2">
        <v>45131</v>
      </c>
      <c r="B1584" s="3">
        <v>0</v>
      </c>
      <c r="C1584" t="s">
        <v>16349</v>
      </c>
      <c r="D1584" t="s">
        <v>16350</v>
      </c>
      <c r="E1584" t="s">
        <v>10</v>
      </c>
      <c r="F1584" t="s">
        <v>13142</v>
      </c>
      <c r="G1584" t="s">
        <v>13143</v>
      </c>
      <c r="H1584" t="s">
        <v>9235</v>
      </c>
      <c r="I1584" t="s">
        <v>9236</v>
      </c>
      <c r="J1584" t="s">
        <v>9237</v>
      </c>
      <c r="K1584" t="str">
        <f>+_xlfn.XLOOKUP(Tabell1[[#This Row],[Regnr]],Tabell13[Regnr],Tabell13[Diagnose],"")</f>
        <v/>
      </c>
      <c r="L1584" t="str">
        <f>+_xlfn.XLOOKUP(Tabell1[[#This Row],[Regnr]],Tabell3[Regnr],Tabell3[DiagnoseÅr],"")</f>
        <v/>
      </c>
    </row>
    <row r="1585" spans="1:12" x14ac:dyDescent="0.25">
      <c r="A1585" s="2">
        <v>45131</v>
      </c>
      <c r="B1585" s="3">
        <v>0</v>
      </c>
      <c r="C1585" t="s">
        <v>16351</v>
      </c>
      <c r="D1585" t="s">
        <v>16352</v>
      </c>
      <c r="E1585" t="s">
        <v>10</v>
      </c>
      <c r="F1585" t="s">
        <v>13142</v>
      </c>
      <c r="G1585" t="s">
        <v>13143</v>
      </c>
      <c r="H1585" t="s">
        <v>9235</v>
      </c>
      <c r="I1585" t="s">
        <v>9236</v>
      </c>
      <c r="J1585" t="s">
        <v>9237</v>
      </c>
      <c r="K1585" t="str">
        <f>+_xlfn.XLOOKUP(Tabell1[[#This Row],[Regnr]],Tabell13[Regnr],Tabell13[Diagnose],"")</f>
        <v>B</v>
      </c>
      <c r="L1585" t="str">
        <f>+_xlfn.XLOOKUP(Tabell1[[#This Row],[Regnr]],Tabell3[Regnr],Tabell3[DiagnoseÅr],"")</f>
        <v>Intet påvist (2024)</v>
      </c>
    </row>
    <row r="1586" spans="1:12" x14ac:dyDescent="0.25">
      <c r="A1586" s="2">
        <v>45131</v>
      </c>
      <c r="B1586" s="3">
        <v>0</v>
      </c>
      <c r="C1586" t="s">
        <v>16353</v>
      </c>
      <c r="D1586" t="s">
        <v>16354</v>
      </c>
      <c r="E1586" t="s">
        <v>10</v>
      </c>
      <c r="F1586" t="s">
        <v>13142</v>
      </c>
      <c r="G1586" t="s">
        <v>13143</v>
      </c>
      <c r="H1586" t="s">
        <v>9235</v>
      </c>
      <c r="I1586" t="s">
        <v>9236</v>
      </c>
      <c r="J1586" t="s">
        <v>9237</v>
      </c>
      <c r="K1586" t="str">
        <f>+_xlfn.XLOOKUP(Tabell1[[#This Row],[Regnr]],Tabell13[Regnr],Tabell13[Diagnose],"")</f>
        <v/>
      </c>
      <c r="L1586" t="str">
        <f>+_xlfn.XLOOKUP(Tabell1[[#This Row],[Regnr]],Tabell3[Regnr],Tabell3[DiagnoseÅr],"")</f>
        <v/>
      </c>
    </row>
    <row r="1587" spans="1:12" x14ac:dyDescent="0.25">
      <c r="A1587" s="2">
        <v>45131</v>
      </c>
      <c r="B1587" s="3">
        <v>0</v>
      </c>
      <c r="C1587" t="s">
        <v>16355</v>
      </c>
      <c r="D1587" t="s">
        <v>16356</v>
      </c>
      <c r="E1587" t="s">
        <v>26</v>
      </c>
      <c r="F1587" t="s">
        <v>13142</v>
      </c>
      <c r="G1587" t="s">
        <v>13143</v>
      </c>
      <c r="H1587" t="s">
        <v>9235</v>
      </c>
      <c r="I1587" t="s">
        <v>9236</v>
      </c>
      <c r="J1587" t="s">
        <v>9237</v>
      </c>
      <c r="K1587" t="str">
        <f>+_xlfn.XLOOKUP(Tabell1[[#This Row],[Regnr]],Tabell13[Regnr],Tabell13[Diagnose],"")</f>
        <v>B</v>
      </c>
      <c r="L1587" t="str">
        <f>+_xlfn.XLOOKUP(Tabell1[[#This Row],[Regnr]],Tabell3[Regnr],Tabell3[DiagnoseÅr],"")</f>
        <v>Distichiasis/Ektopiske Cillier (2024)</v>
      </c>
    </row>
    <row r="1588" spans="1:12" x14ac:dyDescent="0.25">
      <c r="A1588" s="2">
        <v>45131</v>
      </c>
      <c r="B1588" s="3">
        <v>0</v>
      </c>
      <c r="C1588" t="s">
        <v>16357</v>
      </c>
      <c r="D1588" t="s">
        <v>16358</v>
      </c>
      <c r="E1588" t="s">
        <v>10</v>
      </c>
      <c r="F1588" t="s">
        <v>13142</v>
      </c>
      <c r="G1588" t="s">
        <v>13143</v>
      </c>
      <c r="H1588" t="s">
        <v>9235</v>
      </c>
      <c r="I1588" t="s">
        <v>9236</v>
      </c>
      <c r="J1588" t="s">
        <v>9237</v>
      </c>
      <c r="K1588" t="str">
        <f>+_xlfn.XLOOKUP(Tabell1[[#This Row],[Regnr]],Tabell13[Regnr],Tabell13[Diagnose],"")</f>
        <v>C</v>
      </c>
      <c r="L1588" t="str">
        <f>+_xlfn.XLOOKUP(Tabell1[[#This Row],[Regnr]],Tabell3[Regnr],Tabell3[DiagnoseÅr],"")</f>
        <v>Intet påvist (2024)</v>
      </c>
    </row>
    <row r="1589" spans="1:12" x14ac:dyDescent="0.25">
      <c r="A1589" s="2">
        <v>45130</v>
      </c>
      <c r="B1589" s="3">
        <v>0</v>
      </c>
      <c r="C1589" t="s">
        <v>16328</v>
      </c>
      <c r="D1589" t="s">
        <v>16329</v>
      </c>
      <c r="E1589" t="s">
        <v>10</v>
      </c>
      <c r="F1589" t="s">
        <v>8893</v>
      </c>
      <c r="G1589" t="s">
        <v>8894</v>
      </c>
      <c r="H1589" t="s">
        <v>11557</v>
      </c>
      <c r="I1589" t="s">
        <v>11558</v>
      </c>
      <c r="J1589" t="s">
        <v>7058</v>
      </c>
      <c r="K1589" t="str">
        <f>+_xlfn.XLOOKUP(Tabell1[[#This Row],[Regnr]],Tabell13[Regnr],Tabell13[Diagnose],"")</f>
        <v/>
      </c>
      <c r="L1589" t="str">
        <f>+_xlfn.XLOOKUP(Tabell1[[#This Row],[Regnr]],Tabell3[Regnr],Tabell3[DiagnoseÅr],"")</f>
        <v/>
      </c>
    </row>
    <row r="1590" spans="1:12" x14ac:dyDescent="0.25">
      <c r="A1590" s="2">
        <v>45130</v>
      </c>
      <c r="B1590" s="3">
        <v>0</v>
      </c>
      <c r="C1590" t="s">
        <v>16330</v>
      </c>
      <c r="D1590" t="s">
        <v>16331</v>
      </c>
      <c r="E1590" t="s">
        <v>10</v>
      </c>
      <c r="F1590" t="s">
        <v>8893</v>
      </c>
      <c r="G1590" t="s">
        <v>8894</v>
      </c>
      <c r="H1590" t="s">
        <v>11557</v>
      </c>
      <c r="I1590" t="s">
        <v>11558</v>
      </c>
      <c r="J1590" t="s">
        <v>7058</v>
      </c>
      <c r="K1590" t="str">
        <f>+_xlfn.XLOOKUP(Tabell1[[#This Row],[Regnr]],Tabell13[Regnr],Tabell13[Diagnose],"")</f>
        <v/>
      </c>
      <c r="L1590" t="str">
        <f>+_xlfn.XLOOKUP(Tabell1[[#This Row],[Regnr]],Tabell3[Regnr],Tabell3[DiagnoseÅr],"")</f>
        <v/>
      </c>
    </row>
    <row r="1591" spans="1:12" x14ac:dyDescent="0.25">
      <c r="A1591" s="2">
        <v>45130</v>
      </c>
      <c r="B1591" s="3">
        <v>0</v>
      </c>
      <c r="C1591" t="s">
        <v>16332</v>
      </c>
      <c r="D1591" t="s">
        <v>16333</v>
      </c>
      <c r="E1591" t="s">
        <v>26</v>
      </c>
      <c r="F1591" t="s">
        <v>8893</v>
      </c>
      <c r="G1591" t="s">
        <v>8894</v>
      </c>
      <c r="H1591" t="s">
        <v>11557</v>
      </c>
      <c r="I1591" t="s">
        <v>11558</v>
      </c>
      <c r="J1591" t="s">
        <v>7058</v>
      </c>
      <c r="K1591" t="str">
        <f>+_xlfn.XLOOKUP(Tabell1[[#This Row],[Regnr]],Tabell13[Regnr],Tabell13[Diagnose],"")</f>
        <v>A</v>
      </c>
      <c r="L1591" t="str">
        <f>+_xlfn.XLOOKUP(Tabell1[[#This Row],[Regnr]],Tabell3[Regnr],Tabell3[DiagnoseÅr],"")</f>
        <v>Intet påvist (2025)</v>
      </c>
    </row>
    <row r="1592" spans="1:12" x14ac:dyDescent="0.25">
      <c r="A1592" s="2">
        <v>45130</v>
      </c>
      <c r="B1592" s="3">
        <v>0</v>
      </c>
      <c r="C1592" t="s">
        <v>16334</v>
      </c>
      <c r="D1592" t="s">
        <v>16335</v>
      </c>
      <c r="E1592" t="s">
        <v>26</v>
      </c>
      <c r="F1592" t="s">
        <v>8893</v>
      </c>
      <c r="G1592" t="s">
        <v>8894</v>
      </c>
      <c r="H1592" t="s">
        <v>11557</v>
      </c>
      <c r="I1592" t="s">
        <v>11558</v>
      </c>
      <c r="J1592" t="s">
        <v>7058</v>
      </c>
      <c r="K1592" t="str">
        <f>+_xlfn.XLOOKUP(Tabell1[[#This Row],[Regnr]],Tabell13[Regnr],Tabell13[Diagnose],"")</f>
        <v/>
      </c>
      <c r="L1592" t="str">
        <f>+_xlfn.XLOOKUP(Tabell1[[#This Row],[Regnr]],Tabell3[Regnr],Tabell3[DiagnoseÅr],"")</f>
        <v/>
      </c>
    </row>
    <row r="1593" spans="1:12" x14ac:dyDescent="0.25">
      <c r="A1593" s="2">
        <v>45130</v>
      </c>
      <c r="B1593" s="3">
        <v>0</v>
      </c>
      <c r="C1593" t="s">
        <v>16336</v>
      </c>
      <c r="D1593" t="s">
        <v>16337</v>
      </c>
      <c r="E1593" t="s">
        <v>26</v>
      </c>
      <c r="F1593" t="s">
        <v>8893</v>
      </c>
      <c r="G1593" t="s">
        <v>8894</v>
      </c>
      <c r="H1593" t="s">
        <v>11557</v>
      </c>
      <c r="I1593" t="s">
        <v>11558</v>
      </c>
      <c r="J1593" t="s">
        <v>7058</v>
      </c>
      <c r="K1593" t="str">
        <f>+_xlfn.XLOOKUP(Tabell1[[#This Row],[Regnr]],Tabell13[Regnr],Tabell13[Diagnose],"")</f>
        <v/>
      </c>
      <c r="L1593" t="str">
        <f>+_xlfn.XLOOKUP(Tabell1[[#This Row],[Regnr]],Tabell3[Regnr],Tabell3[DiagnoseÅr],"")</f>
        <v/>
      </c>
    </row>
    <row r="1594" spans="1:12" x14ac:dyDescent="0.25">
      <c r="A1594" s="2">
        <v>45126</v>
      </c>
      <c r="B1594" s="3">
        <v>0.78125</v>
      </c>
      <c r="C1594" t="s">
        <v>16323</v>
      </c>
      <c r="D1594" t="s">
        <v>7489</v>
      </c>
      <c r="E1594" t="s">
        <v>10</v>
      </c>
      <c r="F1594" t="s">
        <v>8729</v>
      </c>
      <c r="G1594" t="s">
        <v>8730</v>
      </c>
      <c r="H1594" t="s">
        <v>11768</v>
      </c>
      <c r="I1594" t="s">
        <v>11769</v>
      </c>
      <c r="J1594" t="s">
        <v>16324</v>
      </c>
      <c r="K1594" t="str">
        <f>+_xlfn.XLOOKUP(Tabell1[[#This Row],[Regnr]],Tabell13[Regnr],Tabell13[Diagnose],"")</f>
        <v/>
      </c>
      <c r="L1594" t="str">
        <f>+_xlfn.XLOOKUP(Tabell1[[#This Row],[Regnr]],Tabell3[Regnr],Tabell3[DiagnoseÅr],"")</f>
        <v/>
      </c>
    </row>
    <row r="1595" spans="1:12" x14ac:dyDescent="0.25">
      <c r="A1595" s="2">
        <v>45126</v>
      </c>
      <c r="B1595" s="3">
        <v>0.78125</v>
      </c>
      <c r="C1595" t="s">
        <v>16325</v>
      </c>
      <c r="D1595" t="s">
        <v>1541</v>
      </c>
      <c r="E1595" t="s">
        <v>10</v>
      </c>
      <c r="F1595" t="s">
        <v>8729</v>
      </c>
      <c r="G1595" t="s">
        <v>8730</v>
      </c>
      <c r="H1595" t="s">
        <v>11768</v>
      </c>
      <c r="I1595" t="s">
        <v>11769</v>
      </c>
      <c r="J1595" t="s">
        <v>16324</v>
      </c>
      <c r="K1595" t="str">
        <f>+_xlfn.XLOOKUP(Tabell1[[#This Row],[Regnr]],Tabell13[Regnr],Tabell13[Diagnose],"")</f>
        <v/>
      </c>
      <c r="L1595" t="str">
        <f>+_xlfn.XLOOKUP(Tabell1[[#This Row],[Regnr]],Tabell3[Regnr],Tabell3[DiagnoseÅr],"")</f>
        <v/>
      </c>
    </row>
    <row r="1596" spans="1:12" x14ac:dyDescent="0.25">
      <c r="A1596" s="2">
        <v>45126</v>
      </c>
      <c r="B1596" s="3">
        <v>0.78125</v>
      </c>
      <c r="C1596" t="s">
        <v>16326</v>
      </c>
      <c r="D1596" t="s">
        <v>11482</v>
      </c>
      <c r="E1596" t="s">
        <v>26</v>
      </c>
      <c r="F1596" t="s">
        <v>8729</v>
      </c>
      <c r="G1596" t="s">
        <v>8730</v>
      </c>
      <c r="H1596" t="s">
        <v>11768</v>
      </c>
      <c r="I1596" t="s">
        <v>11769</v>
      </c>
      <c r="J1596" t="s">
        <v>16324</v>
      </c>
      <c r="K1596" t="str">
        <f>+_xlfn.XLOOKUP(Tabell1[[#This Row],[Regnr]],Tabell13[Regnr],Tabell13[Diagnose],"")</f>
        <v/>
      </c>
      <c r="L1596" t="str">
        <f>+_xlfn.XLOOKUP(Tabell1[[#This Row],[Regnr]],Tabell3[Regnr],Tabell3[DiagnoseÅr],"")</f>
        <v/>
      </c>
    </row>
    <row r="1597" spans="1:12" x14ac:dyDescent="0.25">
      <c r="A1597" s="2">
        <v>45126</v>
      </c>
      <c r="B1597" s="3">
        <v>0.78125</v>
      </c>
      <c r="C1597" t="s">
        <v>16327</v>
      </c>
      <c r="D1597" t="s">
        <v>1918</v>
      </c>
      <c r="E1597" t="s">
        <v>26</v>
      </c>
      <c r="F1597" t="s">
        <v>8729</v>
      </c>
      <c r="G1597" t="s">
        <v>8730</v>
      </c>
      <c r="H1597" t="s">
        <v>11768</v>
      </c>
      <c r="I1597" t="s">
        <v>11769</v>
      </c>
      <c r="J1597" t="s">
        <v>16324</v>
      </c>
      <c r="K1597" t="str">
        <f>+_xlfn.XLOOKUP(Tabell1[[#This Row],[Regnr]],Tabell13[Regnr],Tabell13[Diagnose],"")</f>
        <v/>
      </c>
      <c r="L1597" t="str">
        <f>+_xlfn.XLOOKUP(Tabell1[[#This Row],[Regnr]],Tabell3[Regnr],Tabell3[DiagnoseÅr],"")</f>
        <v/>
      </c>
    </row>
    <row r="1598" spans="1:12" x14ac:dyDescent="0.25">
      <c r="A1598" s="2">
        <v>45124</v>
      </c>
      <c r="B1598" s="3">
        <v>0</v>
      </c>
      <c r="C1598" t="s">
        <v>16317</v>
      </c>
      <c r="D1598" t="s">
        <v>16318</v>
      </c>
      <c r="E1598" t="s">
        <v>10</v>
      </c>
      <c r="F1598" t="s">
        <v>11349</v>
      </c>
      <c r="G1598" t="s">
        <v>11350</v>
      </c>
      <c r="H1598" t="s">
        <v>9695</v>
      </c>
      <c r="I1598" t="s">
        <v>9696</v>
      </c>
      <c r="J1598" t="s">
        <v>4310</v>
      </c>
      <c r="K1598" t="str">
        <f>+_xlfn.XLOOKUP(Tabell1[[#This Row],[Regnr]],Tabell13[Regnr],Tabell13[Diagnose],"")</f>
        <v>A</v>
      </c>
      <c r="L1598" t="str">
        <f>+_xlfn.XLOOKUP(Tabell1[[#This Row],[Regnr]],Tabell3[Regnr],Tabell3[DiagnoseÅr],"")</f>
        <v/>
      </c>
    </row>
    <row r="1599" spans="1:12" x14ac:dyDescent="0.25">
      <c r="A1599" s="2">
        <v>45124</v>
      </c>
      <c r="B1599" s="3">
        <v>0</v>
      </c>
      <c r="C1599" t="s">
        <v>16319</v>
      </c>
      <c r="D1599" t="s">
        <v>16320</v>
      </c>
      <c r="E1599" t="s">
        <v>10</v>
      </c>
      <c r="F1599" t="s">
        <v>11349</v>
      </c>
      <c r="G1599" t="s">
        <v>11350</v>
      </c>
      <c r="H1599" t="s">
        <v>9695</v>
      </c>
      <c r="I1599" t="s">
        <v>9696</v>
      </c>
      <c r="J1599" t="s">
        <v>4310</v>
      </c>
      <c r="K1599" t="str">
        <f>+_xlfn.XLOOKUP(Tabell1[[#This Row],[Regnr]],Tabell13[Regnr],Tabell13[Diagnose],"")</f>
        <v/>
      </c>
      <c r="L1599" t="str">
        <f>+_xlfn.XLOOKUP(Tabell1[[#This Row],[Regnr]],Tabell3[Regnr],Tabell3[DiagnoseÅr],"")</f>
        <v/>
      </c>
    </row>
    <row r="1600" spans="1:12" x14ac:dyDescent="0.25">
      <c r="A1600" s="2">
        <v>45124</v>
      </c>
      <c r="B1600" s="3">
        <v>0</v>
      </c>
      <c r="C1600" t="s">
        <v>16321</v>
      </c>
      <c r="D1600" t="s">
        <v>16322</v>
      </c>
      <c r="E1600" t="s">
        <v>26</v>
      </c>
      <c r="F1600" t="s">
        <v>11349</v>
      </c>
      <c r="G1600" t="s">
        <v>11350</v>
      </c>
      <c r="H1600" t="s">
        <v>9695</v>
      </c>
      <c r="I1600" t="s">
        <v>9696</v>
      </c>
      <c r="J1600" t="s">
        <v>4310</v>
      </c>
      <c r="K1600" t="str">
        <f>+_xlfn.XLOOKUP(Tabell1[[#This Row],[Regnr]],Tabell13[Regnr],Tabell13[Diagnose],"")</f>
        <v>B</v>
      </c>
      <c r="L1600" t="str">
        <f>+_xlfn.XLOOKUP(Tabell1[[#This Row],[Regnr]],Tabell3[Regnr],Tabell3[DiagnoseÅr],"")</f>
        <v>Intet påvist (2026)</v>
      </c>
    </row>
    <row r="1601" spans="1:12" x14ac:dyDescent="0.25">
      <c r="A1601" s="2">
        <v>45123</v>
      </c>
      <c r="B1601" s="3">
        <v>0.40435791015625</v>
      </c>
      <c r="C1601" t="s">
        <v>16307</v>
      </c>
      <c r="D1601" t="s">
        <v>16308</v>
      </c>
      <c r="E1601" t="s">
        <v>26</v>
      </c>
      <c r="F1601" t="s">
        <v>11519</v>
      </c>
      <c r="G1601" t="s">
        <v>11520</v>
      </c>
      <c r="H1601" t="s">
        <v>12868</v>
      </c>
      <c r="I1601" t="s">
        <v>12869</v>
      </c>
      <c r="J1601" t="s">
        <v>12252</v>
      </c>
      <c r="K1601" t="str">
        <f>+_xlfn.XLOOKUP(Tabell1[[#This Row],[Regnr]],Tabell13[Regnr],Tabell13[Diagnose],"")</f>
        <v>B</v>
      </c>
      <c r="L1601" t="str">
        <f>+_xlfn.XLOOKUP(Tabell1[[#This Row],[Regnr]],Tabell3[Regnr],Tabell3[DiagnoseÅr],"")</f>
        <v>Intet påvist (2024)</v>
      </c>
    </row>
    <row r="1602" spans="1:12" x14ac:dyDescent="0.25">
      <c r="A1602" s="2">
        <v>45123</v>
      </c>
      <c r="B1602" s="3">
        <v>0.40435791015625</v>
      </c>
      <c r="C1602" t="s">
        <v>16309</v>
      </c>
      <c r="D1602" t="s">
        <v>16310</v>
      </c>
      <c r="E1602" t="s">
        <v>26</v>
      </c>
      <c r="F1602" t="s">
        <v>11519</v>
      </c>
      <c r="G1602" t="s">
        <v>11520</v>
      </c>
      <c r="H1602" t="s">
        <v>12868</v>
      </c>
      <c r="I1602" t="s">
        <v>12869</v>
      </c>
      <c r="J1602" t="s">
        <v>12252</v>
      </c>
      <c r="K1602" t="str">
        <f>+_xlfn.XLOOKUP(Tabell1[[#This Row],[Regnr]],Tabell13[Regnr],Tabell13[Diagnose],"")</f>
        <v>C</v>
      </c>
      <c r="L1602" t="str">
        <f>+_xlfn.XLOOKUP(Tabell1[[#This Row],[Regnr]],Tabell3[Regnr],Tabell3[DiagnoseÅr],"")</f>
        <v>Intet påvist (2024)</v>
      </c>
    </row>
    <row r="1603" spans="1:12" x14ac:dyDescent="0.25">
      <c r="A1603" s="2">
        <v>45123</v>
      </c>
      <c r="B1603" s="3">
        <v>0.40435791015625</v>
      </c>
      <c r="C1603" t="s">
        <v>16311</v>
      </c>
      <c r="D1603" t="s">
        <v>16312</v>
      </c>
      <c r="E1603" t="s">
        <v>10</v>
      </c>
      <c r="F1603" t="s">
        <v>11519</v>
      </c>
      <c r="G1603" t="s">
        <v>11520</v>
      </c>
      <c r="H1603" t="s">
        <v>12868</v>
      </c>
      <c r="I1603" t="s">
        <v>12869</v>
      </c>
      <c r="J1603" t="s">
        <v>12252</v>
      </c>
      <c r="K1603" t="str">
        <f>+_xlfn.XLOOKUP(Tabell1[[#This Row],[Regnr]],Tabell13[Regnr],Tabell13[Diagnose],"")</f>
        <v>C</v>
      </c>
      <c r="L1603" t="str">
        <f>+_xlfn.XLOOKUP(Tabell1[[#This Row],[Regnr]],Tabell3[Regnr],Tabell3[DiagnoseÅr],"")</f>
        <v>Intet påvist (2024)</v>
      </c>
    </row>
    <row r="1604" spans="1:12" x14ac:dyDescent="0.25">
      <c r="A1604" s="2">
        <v>45123</v>
      </c>
      <c r="B1604" s="3">
        <v>0.40435791015625</v>
      </c>
      <c r="C1604" t="s">
        <v>16313</v>
      </c>
      <c r="D1604" t="s">
        <v>16314</v>
      </c>
      <c r="E1604" t="s">
        <v>10</v>
      </c>
      <c r="F1604" t="s">
        <v>11519</v>
      </c>
      <c r="G1604" t="s">
        <v>11520</v>
      </c>
      <c r="H1604" t="s">
        <v>12868</v>
      </c>
      <c r="I1604" t="s">
        <v>12869</v>
      </c>
      <c r="J1604" t="s">
        <v>12252</v>
      </c>
      <c r="K1604" t="str">
        <f>+_xlfn.XLOOKUP(Tabell1[[#This Row],[Regnr]],Tabell13[Regnr],Tabell13[Diagnose],"")</f>
        <v>B</v>
      </c>
      <c r="L1604" t="str">
        <f>+_xlfn.XLOOKUP(Tabell1[[#This Row],[Regnr]],Tabell3[Regnr],Tabell3[DiagnoseÅr],"")</f>
        <v>Intet påvist (2024)</v>
      </c>
    </row>
    <row r="1605" spans="1:12" x14ac:dyDescent="0.25">
      <c r="A1605" s="2">
        <v>45123</v>
      </c>
      <c r="B1605" s="3">
        <v>0.40435791015625</v>
      </c>
      <c r="C1605" t="s">
        <v>16315</v>
      </c>
      <c r="D1605" t="s">
        <v>16316</v>
      </c>
      <c r="E1605" t="s">
        <v>10</v>
      </c>
      <c r="F1605" t="s">
        <v>11519</v>
      </c>
      <c r="G1605" t="s">
        <v>11520</v>
      </c>
      <c r="H1605" t="s">
        <v>12868</v>
      </c>
      <c r="I1605" t="s">
        <v>12869</v>
      </c>
      <c r="J1605" t="s">
        <v>12252</v>
      </c>
      <c r="K1605" t="str">
        <f>+_xlfn.XLOOKUP(Tabell1[[#This Row],[Regnr]],Tabell13[Regnr],Tabell13[Diagnose],"")</f>
        <v>B</v>
      </c>
      <c r="L1605" t="str">
        <f>+_xlfn.XLOOKUP(Tabell1[[#This Row],[Regnr]],Tabell3[Regnr],Tabell3[DiagnoseÅr],"")</f>
        <v>Intet påvist (2025)</v>
      </c>
    </row>
    <row r="1606" spans="1:12" x14ac:dyDescent="0.25">
      <c r="A1606" s="2">
        <v>45108</v>
      </c>
      <c r="B1606" s="3">
        <v>0.1953125</v>
      </c>
      <c r="C1606" t="s">
        <v>16292</v>
      </c>
      <c r="D1606" t="s">
        <v>16293</v>
      </c>
      <c r="E1606" t="s">
        <v>10</v>
      </c>
      <c r="F1606" t="s">
        <v>12350</v>
      </c>
      <c r="G1606" t="s">
        <v>12351</v>
      </c>
      <c r="H1606" t="s">
        <v>11497</v>
      </c>
      <c r="I1606" t="s">
        <v>11498</v>
      </c>
      <c r="J1606" t="s">
        <v>16294</v>
      </c>
      <c r="K1606" t="str">
        <f>+_xlfn.XLOOKUP(Tabell1[[#This Row],[Regnr]],Tabell13[Regnr],Tabell13[Diagnose],"")</f>
        <v>B</v>
      </c>
      <c r="L1606" t="str">
        <f>+_xlfn.XLOOKUP(Tabell1[[#This Row],[Regnr]],Tabell3[Regnr],Tabell3[DiagnoseÅr],"")</f>
        <v>Intet påvist (2025)</v>
      </c>
    </row>
    <row r="1607" spans="1:12" x14ac:dyDescent="0.25">
      <c r="A1607" s="2">
        <v>45108</v>
      </c>
      <c r="B1607" s="3">
        <v>0.1953125</v>
      </c>
      <c r="C1607" t="s">
        <v>16295</v>
      </c>
      <c r="D1607" t="s">
        <v>16296</v>
      </c>
      <c r="E1607" t="s">
        <v>10</v>
      </c>
      <c r="F1607" t="s">
        <v>12350</v>
      </c>
      <c r="G1607" t="s">
        <v>12351</v>
      </c>
      <c r="H1607" t="s">
        <v>11497</v>
      </c>
      <c r="I1607" t="s">
        <v>11498</v>
      </c>
      <c r="J1607" t="s">
        <v>16294</v>
      </c>
      <c r="K1607" t="str">
        <f>+_xlfn.XLOOKUP(Tabell1[[#This Row],[Regnr]],Tabell13[Regnr],Tabell13[Diagnose],"")</f>
        <v/>
      </c>
      <c r="L1607" t="str">
        <f>+_xlfn.XLOOKUP(Tabell1[[#This Row],[Regnr]],Tabell3[Regnr],Tabell3[DiagnoseÅr],"")</f>
        <v/>
      </c>
    </row>
    <row r="1608" spans="1:12" x14ac:dyDescent="0.25">
      <c r="A1608" s="2">
        <v>45108</v>
      </c>
      <c r="B1608" s="3">
        <v>0.1953125</v>
      </c>
      <c r="C1608" t="s">
        <v>16297</v>
      </c>
      <c r="D1608" t="s">
        <v>16298</v>
      </c>
      <c r="E1608" t="s">
        <v>10</v>
      </c>
      <c r="F1608" t="s">
        <v>12350</v>
      </c>
      <c r="G1608" t="s">
        <v>12351</v>
      </c>
      <c r="H1608" t="s">
        <v>11497</v>
      </c>
      <c r="I1608" t="s">
        <v>11498</v>
      </c>
      <c r="J1608" t="s">
        <v>16294</v>
      </c>
      <c r="K1608" t="str">
        <f>+_xlfn.XLOOKUP(Tabell1[[#This Row],[Regnr]],Tabell13[Regnr],Tabell13[Diagnose],"")</f>
        <v>C</v>
      </c>
      <c r="L1608" t="str">
        <f>+_xlfn.XLOOKUP(Tabell1[[#This Row],[Regnr]],Tabell3[Regnr],Tabell3[DiagnoseÅr],"")</f>
        <v/>
      </c>
    </row>
    <row r="1609" spans="1:12" x14ac:dyDescent="0.25">
      <c r="A1609" s="2">
        <v>45108</v>
      </c>
      <c r="B1609" s="3">
        <v>0.1953125</v>
      </c>
      <c r="C1609" t="s">
        <v>16299</v>
      </c>
      <c r="D1609" t="s">
        <v>16300</v>
      </c>
      <c r="E1609" t="s">
        <v>26</v>
      </c>
      <c r="F1609" t="s">
        <v>12350</v>
      </c>
      <c r="G1609" t="s">
        <v>12351</v>
      </c>
      <c r="H1609" t="s">
        <v>11497</v>
      </c>
      <c r="I1609" t="s">
        <v>11498</v>
      </c>
      <c r="J1609" t="s">
        <v>16294</v>
      </c>
      <c r="K1609" t="str">
        <f>+_xlfn.XLOOKUP(Tabell1[[#This Row],[Regnr]],Tabell13[Regnr],Tabell13[Diagnose],"")</f>
        <v/>
      </c>
      <c r="L1609" t="str">
        <f>+_xlfn.XLOOKUP(Tabell1[[#This Row],[Regnr]],Tabell3[Regnr],Tabell3[DiagnoseÅr],"")</f>
        <v/>
      </c>
    </row>
    <row r="1610" spans="1:12" x14ac:dyDescent="0.25">
      <c r="A1610" s="2">
        <v>45108</v>
      </c>
      <c r="B1610" s="3">
        <v>0.1953125</v>
      </c>
      <c r="C1610" t="s">
        <v>16301</v>
      </c>
      <c r="D1610" t="s">
        <v>16302</v>
      </c>
      <c r="E1610" t="s">
        <v>26</v>
      </c>
      <c r="F1610" t="s">
        <v>12350</v>
      </c>
      <c r="G1610" t="s">
        <v>12351</v>
      </c>
      <c r="H1610" t="s">
        <v>11497</v>
      </c>
      <c r="I1610" t="s">
        <v>11498</v>
      </c>
      <c r="J1610" t="s">
        <v>16294</v>
      </c>
      <c r="K1610" t="str">
        <f>+_xlfn.XLOOKUP(Tabell1[[#This Row],[Regnr]],Tabell13[Regnr],Tabell13[Diagnose],"")</f>
        <v>B</v>
      </c>
      <c r="L1610" t="str">
        <f>+_xlfn.XLOOKUP(Tabell1[[#This Row],[Regnr]],Tabell3[Regnr],Tabell3[DiagnoseÅr],"")</f>
        <v>PPM iris (2025)</v>
      </c>
    </row>
    <row r="1611" spans="1:12" x14ac:dyDescent="0.25">
      <c r="A1611" s="2">
        <v>45108</v>
      </c>
      <c r="B1611" s="3">
        <v>0.1953125</v>
      </c>
      <c r="C1611" t="s">
        <v>16303</v>
      </c>
      <c r="D1611" t="s">
        <v>16304</v>
      </c>
      <c r="E1611" t="s">
        <v>26</v>
      </c>
      <c r="F1611" t="s">
        <v>12350</v>
      </c>
      <c r="G1611" t="s">
        <v>12351</v>
      </c>
      <c r="H1611" t="s">
        <v>11497</v>
      </c>
      <c r="I1611" t="s">
        <v>11498</v>
      </c>
      <c r="J1611" t="s">
        <v>16294</v>
      </c>
      <c r="K1611" t="str">
        <f>+_xlfn.XLOOKUP(Tabell1[[#This Row],[Regnr]],Tabell13[Regnr],Tabell13[Diagnose],"")</f>
        <v/>
      </c>
      <c r="L1611" t="str">
        <f>+_xlfn.XLOOKUP(Tabell1[[#This Row],[Regnr]],Tabell3[Regnr],Tabell3[DiagnoseÅr],"")</f>
        <v/>
      </c>
    </row>
    <row r="1612" spans="1:12" x14ac:dyDescent="0.25">
      <c r="A1612" s="2">
        <v>45108</v>
      </c>
      <c r="B1612" s="3">
        <v>0.1953125</v>
      </c>
      <c r="C1612" t="s">
        <v>16305</v>
      </c>
      <c r="D1612" t="s">
        <v>16306</v>
      </c>
      <c r="E1612" t="s">
        <v>26</v>
      </c>
      <c r="F1612" t="s">
        <v>12350</v>
      </c>
      <c r="G1612" t="s">
        <v>12351</v>
      </c>
      <c r="H1612" t="s">
        <v>11497</v>
      </c>
      <c r="I1612" t="s">
        <v>11498</v>
      </c>
      <c r="J1612" t="s">
        <v>16294</v>
      </c>
      <c r="K1612" t="str">
        <f>+_xlfn.XLOOKUP(Tabell1[[#This Row],[Regnr]],Tabell13[Regnr],Tabell13[Diagnose],"")</f>
        <v/>
      </c>
      <c r="L1612" t="str">
        <f>+_xlfn.XLOOKUP(Tabell1[[#This Row],[Regnr]],Tabell3[Regnr],Tabell3[DiagnoseÅr],"")</f>
        <v/>
      </c>
    </row>
    <row r="1613" spans="1:12" x14ac:dyDescent="0.25">
      <c r="A1613" s="2">
        <v>45106</v>
      </c>
      <c r="B1613" s="3">
        <v>0.5859375</v>
      </c>
      <c r="C1613" t="s">
        <v>16282</v>
      </c>
      <c r="D1613" t="s">
        <v>16283</v>
      </c>
      <c r="E1613" t="s">
        <v>10</v>
      </c>
      <c r="F1613" t="s">
        <v>7997</v>
      </c>
      <c r="G1613" t="s">
        <v>7998</v>
      </c>
      <c r="H1613" t="s">
        <v>8216</v>
      </c>
      <c r="I1613" t="s">
        <v>8217</v>
      </c>
      <c r="J1613" t="s">
        <v>10391</v>
      </c>
      <c r="K1613" t="str">
        <f>+_xlfn.XLOOKUP(Tabell1[[#This Row],[Regnr]],Tabell13[Regnr],Tabell13[Diagnose],"")</f>
        <v/>
      </c>
      <c r="L1613" t="str">
        <f>+_xlfn.XLOOKUP(Tabell1[[#This Row],[Regnr]],Tabell3[Regnr],Tabell3[DiagnoseÅr],"")</f>
        <v/>
      </c>
    </row>
    <row r="1614" spans="1:12" x14ac:dyDescent="0.25">
      <c r="A1614" s="2">
        <v>45106</v>
      </c>
      <c r="B1614" s="3">
        <v>0.5859375</v>
      </c>
      <c r="C1614" t="s">
        <v>16284</v>
      </c>
      <c r="D1614" t="s">
        <v>16285</v>
      </c>
      <c r="E1614" t="s">
        <v>26</v>
      </c>
      <c r="F1614" t="s">
        <v>7997</v>
      </c>
      <c r="G1614" t="s">
        <v>7998</v>
      </c>
      <c r="H1614" t="s">
        <v>8216</v>
      </c>
      <c r="I1614" t="s">
        <v>8217</v>
      </c>
      <c r="J1614" t="s">
        <v>10391</v>
      </c>
      <c r="K1614" t="str">
        <f>+_xlfn.XLOOKUP(Tabell1[[#This Row],[Regnr]],Tabell13[Regnr],Tabell13[Diagnose],"")</f>
        <v>A</v>
      </c>
      <c r="L1614" t="str">
        <f>+_xlfn.XLOOKUP(Tabell1[[#This Row],[Regnr]],Tabell3[Regnr],Tabell3[DiagnoseÅr],"")</f>
        <v/>
      </c>
    </row>
    <row r="1615" spans="1:12" x14ac:dyDescent="0.25">
      <c r="A1615" s="2">
        <v>45106</v>
      </c>
      <c r="B1615" s="3">
        <v>0.5859375</v>
      </c>
      <c r="C1615" t="s">
        <v>16286</v>
      </c>
      <c r="D1615" t="s">
        <v>16287</v>
      </c>
      <c r="E1615" t="s">
        <v>26</v>
      </c>
      <c r="F1615" t="s">
        <v>7997</v>
      </c>
      <c r="G1615" t="s">
        <v>7998</v>
      </c>
      <c r="H1615" t="s">
        <v>8216</v>
      </c>
      <c r="I1615" t="s">
        <v>8217</v>
      </c>
      <c r="J1615" t="s">
        <v>10391</v>
      </c>
      <c r="K1615" t="str">
        <f>+_xlfn.XLOOKUP(Tabell1[[#This Row],[Regnr]],Tabell13[Regnr],Tabell13[Diagnose],"")</f>
        <v/>
      </c>
      <c r="L1615" t="str">
        <f>+_xlfn.XLOOKUP(Tabell1[[#This Row],[Regnr]],Tabell3[Regnr],Tabell3[DiagnoseÅr],"")</f>
        <v/>
      </c>
    </row>
    <row r="1616" spans="1:12" x14ac:dyDescent="0.25">
      <c r="A1616" s="2">
        <v>45106</v>
      </c>
      <c r="B1616" s="3">
        <v>0.5859375</v>
      </c>
      <c r="C1616" t="s">
        <v>16288</v>
      </c>
      <c r="D1616" t="s">
        <v>16289</v>
      </c>
      <c r="E1616" t="s">
        <v>26</v>
      </c>
      <c r="F1616" t="s">
        <v>7997</v>
      </c>
      <c r="G1616" t="s">
        <v>7998</v>
      </c>
      <c r="H1616" t="s">
        <v>8216</v>
      </c>
      <c r="I1616" t="s">
        <v>8217</v>
      </c>
      <c r="J1616" t="s">
        <v>10391</v>
      </c>
      <c r="K1616" t="str">
        <f>+_xlfn.XLOOKUP(Tabell1[[#This Row],[Regnr]],Tabell13[Regnr],Tabell13[Diagnose],"")</f>
        <v>B</v>
      </c>
      <c r="L1616" t="str">
        <f>+_xlfn.XLOOKUP(Tabell1[[#This Row],[Regnr]],Tabell3[Regnr],Tabell3[DiagnoseÅr],"")</f>
        <v>PPM iris (2024)</v>
      </c>
    </row>
    <row r="1617" spans="1:12" x14ac:dyDescent="0.25">
      <c r="A1617" s="2">
        <v>45106</v>
      </c>
      <c r="B1617" s="3">
        <v>0.5859375</v>
      </c>
      <c r="C1617" t="s">
        <v>16290</v>
      </c>
      <c r="D1617" t="s">
        <v>16291</v>
      </c>
      <c r="E1617" t="s">
        <v>26</v>
      </c>
      <c r="F1617" t="s">
        <v>7997</v>
      </c>
      <c r="G1617" t="s">
        <v>7998</v>
      </c>
      <c r="H1617" t="s">
        <v>8216</v>
      </c>
      <c r="I1617" t="s">
        <v>8217</v>
      </c>
      <c r="J1617" t="s">
        <v>10391</v>
      </c>
      <c r="K1617" t="str">
        <f>+_xlfn.XLOOKUP(Tabell1[[#This Row],[Regnr]],Tabell13[Regnr],Tabell13[Diagnose],"")</f>
        <v/>
      </c>
      <c r="L1617" t="str">
        <f>+_xlfn.XLOOKUP(Tabell1[[#This Row],[Regnr]],Tabell3[Regnr],Tabell3[DiagnoseÅr],"")</f>
        <v/>
      </c>
    </row>
    <row r="1618" spans="1:12" x14ac:dyDescent="0.25">
      <c r="A1618" s="2">
        <v>45105</v>
      </c>
      <c r="B1618" s="3">
        <v>0</v>
      </c>
      <c r="C1618" t="s">
        <v>16273</v>
      </c>
      <c r="D1618" t="s">
        <v>6290</v>
      </c>
      <c r="E1618" t="s">
        <v>10</v>
      </c>
      <c r="F1618" t="s">
        <v>13361</v>
      </c>
      <c r="G1618" t="s">
        <v>13362</v>
      </c>
      <c r="H1618" t="s">
        <v>9773</v>
      </c>
      <c r="I1618" t="s">
        <v>9774</v>
      </c>
      <c r="J1618" t="s">
        <v>13214</v>
      </c>
      <c r="K1618" t="str">
        <f>+_xlfn.XLOOKUP(Tabell1[[#This Row],[Regnr]],Tabell13[Regnr],Tabell13[Diagnose],"")</f>
        <v/>
      </c>
      <c r="L1618" t="str">
        <f>+_xlfn.XLOOKUP(Tabell1[[#This Row],[Regnr]],Tabell3[Regnr],Tabell3[DiagnoseÅr],"")</f>
        <v/>
      </c>
    </row>
    <row r="1619" spans="1:12" x14ac:dyDescent="0.25">
      <c r="A1619" s="2">
        <v>45105</v>
      </c>
      <c r="B1619" s="3">
        <v>0</v>
      </c>
      <c r="C1619" t="s">
        <v>16274</v>
      </c>
      <c r="D1619" t="s">
        <v>16275</v>
      </c>
      <c r="E1619" t="s">
        <v>10</v>
      </c>
      <c r="F1619" t="s">
        <v>13361</v>
      </c>
      <c r="G1619" t="s">
        <v>13362</v>
      </c>
      <c r="H1619" t="s">
        <v>9773</v>
      </c>
      <c r="I1619" t="s">
        <v>9774</v>
      </c>
      <c r="J1619" t="s">
        <v>13214</v>
      </c>
      <c r="K1619" t="str">
        <f>+_xlfn.XLOOKUP(Tabell1[[#This Row],[Regnr]],Tabell13[Regnr],Tabell13[Diagnose],"")</f>
        <v>A</v>
      </c>
      <c r="L1619" t="str">
        <f>+_xlfn.XLOOKUP(Tabell1[[#This Row],[Regnr]],Tabell3[Regnr],Tabell3[DiagnoseÅr],"")</f>
        <v/>
      </c>
    </row>
    <row r="1620" spans="1:12" x14ac:dyDescent="0.25">
      <c r="A1620" s="2">
        <v>45105</v>
      </c>
      <c r="B1620" s="3">
        <v>0</v>
      </c>
      <c r="C1620" t="s">
        <v>16276</v>
      </c>
      <c r="D1620" t="s">
        <v>16277</v>
      </c>
      <c r="E1620" t="s">
        <v>26</v>
      </c>
      <c r="F1620" t="s">
        <v>13361</v>
      </c>
      <c r="G1620" t="s">
        <v>13362</v>
      </c>
      <c r="H1620" t="s">
        <v>9773</v>
      </c>
      <c r="I1620" t="s">
        <v>9774</v>
      </c>
      <c r="J1620" t="s">
        <v>13214</v>
      </c>
      <c r="K1620" t="str">
        <f>+_xlfn.XLOOKUP(Tabell1[[#This Row],[Regnr]],Tabell13[Regnr],Tabell13[Diagnose],"")</f>
        <v/>
      </c>
      <c r="L1620" t="str">
        <f>+_xlfn.XLOOKUP(Tabell1[[#This Row],[Regnr]],Tabell3[Regnr],Tabell3[DiagnoseÅr],"")</f>
        <v/>
      </c>
    </row>
    <row r="1621" spans="1:12" x14ac:dyDescent="0.25">
      <c r="A1621" s="2">
        <v>45105</v>
      </c>
      <c r="B1621" s="3">
        <v>0</v>
      </c>
      <c r="C1621" t="s">
        <v>16278</v>
      </c>
      <c r="D1621" t="s">
        <v>16279</v>
      </c>
      <c r="E1621" t="s">
        <v>26</v>
      </c>
      <c r="F1621" t="s">
        <v>13361</v>
      </c>
      <c r="G1621" t="s">
        <v>13362</v>
      </c>
      <c r="H1621" t="s">
        <v>9773</v>
      </c>
      <c r="I1621" t="s">
        <v>9774</v>
      </c>
      <c r="J1621" t="s">
        <v>13214</v>
      </c>
      <c r="K1621" t="str">
        <f>+_xlfn.XLOOKUP(Tabell1[[#This Row],[Regnr]],Tabell13[Regnr],Tabell13[Diagnose],"")</f>
        <v/>
      </c>
      <c r="L1621" t="str">
        <f>+_xlfn.XLOOKUP(Tabell1[[#This Row],[Regnr]],Tabell3[Regnr],Tabell3[DiagnoseÅr],"")</f>
        <v/>
      </c>
    </row>
    <row r="1622" spans="1:12" x14ac:dyDescent="0.25">
      <c r="A1622" s="2">
        <v>45105</v>
      </c>
      <c r="B1622" s="3">
        <v>0</v>
      </c>
      <c r="C1622" t="s">
        <v>16280</v>
      </c>
      <c r="D1622" t="s">
        <v>16281</v>
      </c>
      <c r="E1622" t="s">
        <v>10</v>
      </c>
      <c r="F1622" t="s">
        <v>13361</v>
      </c>
      <c r="G1622" t="s">
        <v>13362</v>
      </c>
      <c r="H1622" t="s">
        <v>9773</v>
      </c>
      <c r="I1622" t="s">
        <v>9774</v>
      </c>
      <c r="J1622" t="s">
        <v>13214</v>
      </c>
      <c r="K1622" t="str">
        <f>+_xlfn.XLOOKUP(Tabell1[[#This Row],[Regnr]],Tabell13[Regnr],Tabell13[Diagnose],"")</f>
        <v>A</v>
      </c>
      <c r="L1622" t="str">
        <f>+_xlfn.XLOOKUP(Tabell1[[#This Row],[Regnr]],Tabell3[Regnr],Tabell3[DiagnoseÅr],"")</f>
        <v/>
      </c>
    </row>
    <row r="1623" spans="1:12" x14ac:dyDescent="0.25">
      <c r="A1623" s="2">
        <v>45104</v>
      </c>
      <c r="B1623" s="3">
        <v>0</v>
      </c>
      <c r="C1623" t="s">
        <v>16263</v>
      </c>
      <c r="D1623" t="s">
        <v>16264</v>
      </c>
      <c r="E1623" t="s">
        <v>26</v>
      </c>
      <c r="F1623" t="s">
        <v>8096</v>
      </c>
      <c r="G1623" t="s">
        <v>8097</v>
      </c>
      <c r="H1623" t="s">
        <v>12022</v>
      </c>
      <c r="I1623" t="s">
        <v>12023</v>
      </c>
      <c r="J1623" t="s">
        <v>7058</v>
      </c>
      <c r="K1623" t="str">
        <f>+_xlfn.XLOOKUP(Tabell1[[#This Row],[Regnr]],Tabell13[Regnr],Tabell13[Diagnose],"")</f>
        <v>B</v>
      </c>
      <c r="L1623" t="str">
        <f>+_xlfn.XLOOKUP(Tabell1[[#This Row],[Regnr]],Tabell3[Regnr],Tabell3[DiagnoseÅr],"")</f>
        <v/>
      </c>
    </row>
    <row r="1624" spans="1:12" x14ac:dyDescent="0.25">
      <c r="A1624" s="2">
        <v>45104</v>
      </c>
      <c r="B1624" s="3">
        <v>0</v>
      </c>
      <c r="C1624" t="s">
        <v>16265</v>
      </c>
      <c r="D1624" t="s">
        <v>16266</v>
      </c>
      <c r="E1624" t="s">
        <v>26</v>
      </c>
      <c r="F1624" t="s">
        <v>8096</v>
      </c>
      <c r="G1624" t="s">
        <v>8097</v>
      </c>
      <c r="H1624" t="s">
        <v>12022</v>
      </c>
      <c r="I1624" t="s">
        <v>12023</v>
      </c>
      <c r="J1624" t="s">
        <v>7058</v>
      </c>
      <c r="K1624" t="str">
        <f>+_xlfn.XLOOKUP(Tabell1[[#This Row],[Regnr]],Tabell13[Regnr],Tabell13[Diagnose],"")</f>
        <v/>
      </c>
      <c r="L1624" t="str">
        <f>+_xlfn.XLOOKUP(Tabell1[[#This Row],[Regnr]],Tabell3[Regnr],Tabell3[DiagnoseÅr],"")</f>
        <v/>
      </c>
    </row>
    <row r="1625" spans="1:12" x14ac:dyDescent="0.25">
      <c r="A1625" s="2">
        <v>45104</v>
      </c>
      <c r="B1625" s="3">
        <v>0</v>
      </c>
      <c r="C1625" t="s">
        <v>16267</v>
      </c>
      <c r="D1625" t="s">
        <v>16268</v>
      </c>
      <c r="E1625" t="s">
        <v>26</v>
      </c>
      <c r="F1625" t="s">
        <v>8096</v>
      </c>
      <c r="G1625" t="s">
        <v>8097</v>
      </c>
      <c r="H1625" t="s">
        <v>12022</v>
      </c>
      <c r="I1625" t="s">
        <v>12023</v>
      </c>
      <c r="J1625" t="s">
        <v>7058</v>
      </c>
      <c r="K1625" t="str">
        <f>+_xlfn.XLOOKUP(Tabell1[[#This Row],[Regnr]],Tabell13[Regnr],Tabell13[Diagnose],"")</f>
        <v/>
      </c>
      <c r="L1625" t="str">
        <f>+_xlfn.XLOOKUP(Tabell1[[#This Row],[Regnr]],Tabell3[Regnr],Tabell3[DiagnoseÅr],"")</f>
        <v/>
      </c>
    </row>
    <row r="1626" spans="1:12" x14ac:dyDescent="0.25">
      <c r="A1626" s="2">
        <v>45104</v>
      </c>
      <c r="B1626" s="3">
        <v>0</v>
      </c>
      <c r="C1626" t="s">
        <v>16269</v>
      </c>
      <c r="D1626" t="s">
        <v>16270</v>
      </c>
      <c r="E1626" t="s">
        <v>26</v>
      </c>
      <c r="F1626" t="s">
        <v>8096</v>
      </c>
      <c r="G1626" t="s">
        <v>8097</v>
      </c>
      <c r="H1626" t="s">
        <v>12022</v>
      </c>
      <c r="I1626" t="s">
        <v>12023</v>
      </c>
      <c r="J1626" t="s">
        <v>7058</v>
      </c>
      <c r="K1626" t="str">
        <f>+_xlfn.XLOOKUP(Tabell1[[#This Row],[Regnr]],Tabell13[Regnr],Tabell13[Diagnose],"")</f>
        <v>D</v>
      </c>
      <c r="L1626" t="str">
        <f>+_xlfn.XLOOKUP(Tabell1[[#This Row],[Regnr]],Tabell3[Regnr],Tabell3[DiagnoseÅr],"")</f>
        <v/>
      </c>
    </row>
    <row r="1627" spans="1:12" x14ac:dyDescent="0.25">
      <c r="A1627" s="2">
        <v>45104</v>
      </c>
      <c r="B1627" s="3">
        <v>0</v>
      </c>
      <c r="C1627" t="s">
        <v>16271</v>
      </c>
      <c r="D1627" t="s">
        <v>16272</v>
      </c>
      <c r="E1627" t="s">
        <v>26</v>
      </c>
      <c r="F1627" t="s">
        <v>8096</v>
      </c>
      <c r="G1627" t="s">
        <v>8097</v>
      </c>
      <c r="H1627" t="s">
        <v>12022</v>
      </c>
      <c r="I1627" t="s">
        <v>12023</v>
      </c>
      <c r="J1627" t="s">
        <v>7058</v>
      </c>
      <c r="K1627" t="str">
        <f>+_xlfn.XLOOKUP(Tabell1[[#This Row],[Regnr]],Tabell13[Regnr],Tabell13[Diagnose],"")</f>
        <v/>
      </c>
      <c r="L1627" t="str">
        <f>+_xlfn.XLOOKUP(Tabell1[[#This Row],[Regnr]],Tabell3[Regnr],Tabell3[DiagnoseÅr],"")</f>
        <v/>
      </c>
    </row>
    <row r="1628" spans="1:12" x14ac:dyDescent="0.25">
      <c r="A1628" s="2">
        <v>45098</v>
      </c>
      <c r="B1628" s="3">
        <v>0.1953125</v>
      </c>
      <c r="C1628" t="s">
        <v>16253</v>
      </c>
      <c r="D1628" t="s">
        <v>16254</v>
      </c>
      <c r="E1628" t="s">
        <v>26</v>
      </c>
      <c r="F1628" t="s">
        <v>13361</v>
      </c>
      <c r="G1628" t="s">
        <v>13362</v>
      </c>
      <c r="H1628" t="s">
        <v>10372</v>
      </c>
      <c r="I1628" t="s">
        <v>10373</v>
      </c>
      <c r="J1628" t="s">
        <v>4100</v>
      </c>
      <c r="K1628" t="str">
        <f>+_xlfn.XLOOKUP(Tabell1[[#This Row],[Regnr]],Tabell13[Regnr],Tabell13[Diagnose],"")</f>
        <v/>
      </c>
      <c r="L1628" t="str">
        <f>+_xlfn.XLOOKUP(Tabell1[[#This Row],[Regnr]],Tabell3[Regnr],Tabell3[DiagnoseÅr],"")</f>
        <v/>
      </c>
    </row>
    <row r="1629" spans="1:12" x14ac:dyDescent="0.25">
      <c r="A1629" s="2">
        <v>45098</v>
      </c>
      <c r="B1629" s="3">
        <v>0.1953125</v>
      </c>
      <c r="C1629" t="s">
        <v>16255</v>
      </c>
      <c r="D1629" t="s">
        <v>16256</v>
      </c>
      <c r="E1629" t="s">
        <v>26</v>
      </c>
      <c r="F1629" t="s">
        <v>13361</v>
      </c>
      <c r="G1629" t="s">
        <v>13362</v>
      </c>
      <c r="H1629" t="s">
        <v>10372</v>
      </c>
      <c r="I1629" t="s">
        <v>10373</v>
      </c>
      <c r="J1629" t="s">
        <v>4100</v>
      </c>
      <c r="K1629" t="str">
        <f>+_xlfn.XLOOKUP(Tabell1[[#This Row],[Regnr]],Tabell13[Regnr],Tabell13[Diagnose],"")</f>
        <v>C</v>
      </c>
      <c r="L1629" t="str">
        <f>+_xlfn.XLOOKUP(Tabell1[[#This Row],[Regnr]],Tabell3[Regnr],Tabell3[DiagnoseÅr],"")</f>
        <v/>
      </c>
    </row>
    <row r="1630" spans="1:12" x14ac:dyDescent="0.25">
      <c r="A1630" s="2">
        <v>45098</v>
      </c>
      <c r="B1630" s="3">
        <v>0.1953125</v>
      </c>
      <c r="C1630" t="s">
        <v>16257</v>
      </c>
      <c r="D1630" t="s">
        <v>16258</v>
      </c>
      <c r="E1630" t="s">
        <v>10</v>
      </c>
      <c r="F1630" t="s">
        <v>13361</v>
      </c>
      <c r="G1630" t="s">
        <v>13362</v>
      </c>
      <c r="H1630" t="s">
        <v>10372</v>
      </c>
      <c r="I1630" t="s">
        <v>10373</v>
      </c>
      <c r="J1630" t="s">
        <v>4100</v>
      </c>
      <c r="K1630" t="str">
        <f>+_xlfn.XLOOKUP(Tabell1[[#This Row],[Regnr]],Tabell13[Regnr],Tabell13[Diagnose],"")</f>
        <v/>
      </c>
      <c r="L1630" t="str">
        <f>+_xlfn.XLOOKUP(Tabell1[[#This Row],[Regnr]],Tabell3[Regnr],Tabell3[DiagnoseÅr],"")</f>
        <v/>
      </c>
    </row>
    <row r="1631" spans="1:12" x14ac:dyDescent="0.25">
      <c r="A1631" s="2">
        <v>45098</v>
      </c>
      <c r="B1631" s="3">
        <v>0.1953125</v>
      </c>
      <c r="C1631" t="s">
        <v>16259</v>
      </c>
      <c r="D1631" t="s">
        <v>16260</v>
      </c>
      <c r="E1631" t="s">
        <v>10</v>
      </c>
      <c r="F1631" t="s">
        <v>13361</v>
      </c>
      <c r="G1631" t="s">
        <v>13362</v>
      </c>
      <c r="H1631" t="s">
        <v>10372</v>
      </c>
      <c r="I1631" t="s">
        <v>10373</v>
      </c>
      <c r="J1631" t="s">
        <v>4100</v>
      </c>
      <c r="K1631" t="str">
        <f>+_xlfn.XLOOKUP(Tabell1[[#This Row],[Regnr]],Tabell13[Regnr],Tabell13[Diagnose],"")</f>
        <v/>
      </c>
      <c r="L1631" t="str">
        <f>+_xlfn.XLOOKUP(Tabell1[[#This Row],[Regnr]],Tabell3[Regnr],Tabell3[DiagnoseÅr],"")</f>
        <v/>
      </c>
    </row>
    <row r="1632" spans="1:12" x14ac:dyDescent="0.25">
      <c r="A1632" s="2">
        <v>45098</v>
      </c>
      <c r="B1632" s="3">
        <v>0.1953125</v>
      </c>
      <c r="C1632" t="s">
        <v>16261</v>
      </c>
      <c r="D1632" t="s">
        <v>16262</v>
      </c>
      <c r="E1632" t="s">
        <v>26</v>
      </c>
      <c r="F1632" t="s">
        <v>13361</v>
      </c>
      <c r="G1632" t="s">
        <v>13362</v>
      </c>
      <c r="H1632" t="s">
        <v>10372</v>
      </c>
      <c r="I1632" t="s">
        <v>10373</v>
      </c>
      <c r="J1632" t="s">
        <v>4100</v>
      </c>
      <c r="K1632" t="str">
        <f>+_xlfn.XLOOKUP(Tabell1[[#This Row],[Regnr]],Tabell13[Regnr],Tabell13[Diagnose],"")</f>
        <v/>
      </c>
      <c r="L1632" t="str">
        <f>+_xlfn.XLOOKUP(Tabell1[[#This Row],[Regnr]],Tabell3[Regnr],Tabell3[DiagnoseÅr],"")</f>
        <v/>
      </c>
    </row>
    <row r="1633" spans="1:12" x14ac:dyDescent="0.25">
      <c r="A1633" s="2">
        <v>45093</v>
      </c>
      <c r="B1633" s="3">
        <v>1.5659332275390625</v>
      </c>
      <c r="C1633" t="s">
        <v>16247</v>
      </c>
      <c r="D1633" t="s">
        <v>13097</v>
      </c>
      <c r="E1633" t="s">
        <v>26</v>
      </c>
      <c r="F1633" t="s">
        <v>11441</v>
      </c>
      <c r="G1633" t="s">
        <v>3069</v>
      </c>
      <c r="H1633" t="s">
        <v>12561</v>
      </c>
      <c r="I1633" t="s">
        <v>3554</v>
      </c>
      <c r="J1633" t="s">
        <v>9920</v>
      </c>
      <c r="K1633" t="str">
        <f>+_xlfn.XLOOKUP(Tabell1[[#This Row],[Regnr]],Tabell13[Regnr],Tabell13[Diagnose],"")</f>
        <v/>
      </c>
      <c r="L1633" t="str">
        <f>+_xlfn.XLOOKUP(Tabell1[[#This Row],[Regnr]],Tabell3[Regnr],Tabell3[DiagnoseÅr],"")</f>
        <v/>
      </c>
    </row>
    <row r="1634" spans="1:12" x14ac:dyDescent="0.25">
      <c r="A1634" s="2">
        <v>45093</v>
      </c>
      <c r="B1634" s="3">
        <v>1.5659332275390625</v>
      </c>
      <c r="C1634" t="s">
        <v>16248</v>
      </c>
      <c r="D1634" t="s">
        <v>384</v>
      </c>
      <c r="E1634" t="s">
        <v>10</v>
      </c>
      <c r="F1634" t="s">
        <v>11441</v>
      </c>
      <c r="G1634" t="s">
        <v>3069</v>
      </c>
      <c r="H1634" t="s">
        <v>12561</v>
      </c>
      <c r="I1634" t="s">
        <v>3554</v>
      </c>
      <c r="J1634" t="s">
        <v>9920</v>
      </c>
      <c r="K1634" t="str">
        <f>+_xlfn.XLOOKUP(Tabell1[[#This Row],[Regnr]],Tabell13[Regnr],Tabell13[Diagnose],"")</f>
        <v/>
      </c>
      <c r="L1634" t="str">
        <f>+_xlfn.XLOOKUP(Tabell1[[#This Row],[Regnr]],Tabell3[Regnr],Tabell3[DiagnoseÅr],"")</f>
        <v/>
      </c>
    </row>
    <row r="1635" spans="1:12" x14ac:dyDescent="0.25">
      <c r="A1635" s="2">
        <v>45093</v>
      </c>
      <c r="B1635" s="3">
        <v>1.5659332275390625</v>
      </c>
      <c r="C1635" t="s">
        <v>16249</v>
      </c>
      <c r="D1635" t="s">
        <v>384</v>
      </c>
      <c r="E1635" t="s">
        <v>10</v>
      </c>
      <c r="F1635" t="s">
        <v>11441</v>
      </c>
      <c r="G1635" t="s">
        <v>3069</v>
      </c>
      <c r="H1635" t="s">
        <v>12561</v>
      </c>
      <c r="I1635" t="s">
        <v>3554</v>
      </c>
      <c r="J1635" t="s">
        <v>9920</v>
      </c>
      <c r="K1635" t="str">
        <f>+_xlfn.XLOOKUP(Tabell1[[#This Row],[Regnr]],Tabell13[Regnr],Tabell13[Diagnose],"")</f>
        <v/>
      </c>
      <c r="L1635" t="str">
        <f>+_xlfn.XLOOKUP(Tabell1[[#This Row],[Regnr]],Tabell3[Regnr],Tabell3[DiagnoseÅr],"")</f>
        <v/>
      </c>
    </row>
    <row r="1636" spans="1:12" x14ac:dyDescent="0.25">
      <c r="A1636" s="2">
        <v>45093</v>
      </c>
      <c r="B1636" s="3">
        <v>1.5659332275390625</v>
      </c>
      <c r="C1636" t="s">
        <v>16250</v>
      </c>
      <c r="D1636" t="s">
        <v>16251</v>
      </c>
      <c r="E1636" t="s">
        <v>10</v>
      </c>
      <c r="F1636" t="s">
        <v>11441</v>
      </c>
      <c r="G1636" t="s">
        <v>3069</v>
      </c>
      <c r="H1636" t="s">
        <v>12561</v>
      </c>
      <c r="I1636" t="s">
        <v>3554</v>
      </c>
      <c r="J1636" t="s">
        <v>9920</v>
      </c>
      <c r="K1636" t="str">
        <f>+_xlfn.XLOOKUP(Tabell1[[#This Row],[Regnr]],Tabell13[Regnr],Tabell13[Diagnose],"")</f>
        <v/>
      </c>
      <c r="L1636" t="str">
        <f>+_xlfn.XLOOKUP(Tabell1[[#This Row],[Regnr]],Tabell3[Regnr],Tabell3[DiagnoseÅr],"")</f>
        <v/>
      </c>
    </row>
    <row r="1637" spans="1:12" x14ac:dyDescent="0.25">
      <c r="A1637" s="2">
        <v>45093</v>
      </c>
      <c r="B1637" s="3">
        <v>1.5659332275390625</v>
      </c>
      <c r="C1637" t="s">
        <v>16252</v>
      </c>
      <c r="D1637" t="s">
        <v>7705</v>
      </c>
      <c r="E1637" t="s">
        <v>10</v>
      </c>
      <c r="F1637" t="s">
        <v>11441</v>
      </c>
      <c r="G1637" t="s">
        <v>3069</v>
      </c>
      <c r="H1637" t="s">
        <v>12561</v>
      </c>
      <c r="I1637" t="s">
        <v>3554</v>
      </c>
      <c r="J1637" t="s">
        <v>9920</v>
      </c>
      <c r="K1637" t="str">
        <f>+_xlfn.XLOOKUP(Tabell1[[#This Row],[Regnr]],Tabell13[Regnr],Tabell13[Diagnose],"")</f>
        <v/>
      </c>
      <c r="L1637" t="str">
        <f>+_xlfn.XLOOKUP(Tabell1[[#This Row],[Regnr]],Tabell3[Regnr],Tabell3[DiagnoseÅr],"")</f>
        <v/>
      </c>
    </row>
    <row r="1638" spans="1:12" x14ac:dyDescent="0.25">
      <c r="A1638" s="2">
        <v>45088</v>
      </c>
      <c r="B1638" s="3">
        <v>0</v>
      </c>
      <c r="C1638" t="s">
        <v>16233</v>
      </c>
      <c r="D1638" t="s">
        <v>16234</v>
      </c>
      <c r="E1638" t="s">
        <v>10</v>
      </c>
      <c r="F1638" t="s">
        <v>10917</v>
      </c>
      <c r="G1638" t="s">
        <v>10918</v>
      </c>
      <c r="H1638" t="s">
        <v>9469</v>
      </c>
      <c r="I1638" t="s">
        <v>9470</v>
      </c>
      <c r="J1638" t="s">
        <v>11772</v>
      </c>
      <c r="K1638" t="str">
        <f>+_xlfn.XLOOKUP(Tabell1[[#This Row],[Regnr]],Tabell13[Regnr],Tabell13[Diagnose],"")</f>
        <v/>
      </c>
      <c r="L1638" t="str">
        <f>+_xlfn.XLOOKUP(Tabell1[[#This Row],[Regnr]],Tabell3[Regnr],Tabell3[DiagnoseÅr],"")</f>
        <v/>
      </c>
    </row>
    <row r="1639" spans="1:12" x14ac:dyDescent="0.25">
      <c r="A1639" s="2">
        <v>45088</v>
      </c>
      <c r="B1639" s="3">
        <v>0</v>
      </c>
      <c r="C1639" t="s">
        <v>16235</v>
      </c>
      <c r="D1639" t="s">
        <v>16236</v>
      </c>
      <c r="E1639" t="s">
        <v>10</v>
      </c>
      <c r="F1639" t="s">
        <v>10917</v>
      </c>
      <c r="G1639" t="s">
        <v>10918</v>
      </c>
      <c r="H1639" t="s">
        <v>9469</v>
      </c>
      <c r="I1639" t="s">
        <v>9470</v>
      </c>
      <c r="J1639" t="s">
        <v>11772</v>
      </c>
      <c r="K1639" t="str">
        <f>+_xlfn.XLOOKUP(Tabell1[[#This Row],[Regnr]],Tabell13[Regnr],Tabell13[Diagnose],"")</f>
        <v/>
      </c>
      <c r="L1639" t="str">
        <f>+_xlfn.XLOOKUP(Tabell1[[#This Row],[Regnr]],Tabell3[Regnr],Tabell3[DiagnoseÅr],"")</f>
        <v/>
      </c>
    </row>
    <row r="1640" spans="1:12" x14ac:dyDescent="0.25">
      <c r="A1640" s="2">
        <v>45088</v>
      </c>
      <c r="B1640" s="3">
        <v>0</v>
      </c>
      <c r="C1640" t="s">
        <v>16237</v>
      </c>
      <c r="D1640" t="s">
        <v>16238</v>
      </c>
      <c r="E1640" t="s">
        <v>10</v>
      </c>
      <c r="F1640" t="s">
        <v>10917</v>
      </c>
      <c r="G1640" t="s">
        <v>10918</v>
      </c>
      <c r="H1640" t="s">
        <v>9469</v>
      </c>
      <c r="I1640" t="s">
        <v>9470</v>
      </c>
      <c r="J1640" t="s">
        <v>11772</v>
      </c>
      <c r="K1640" t="str">
        <f>+_xlfn.XLOOKUP(Tabell1[[#This Row],[Regnr]],Tabell13[Regnr],Tabell13[Diagnose],"")</f>
        <v/>
      </c>
      <c r="L1640" t="str">
        <f>+_xlfn.XLOOKUP(Tabell1[[#This Row],[Regnr]],Tabell3[Regnr],Tabell3[DiagnoseÅr],"")</f>
        <v/>
      </c>
    </row>
    <row r="1641" spans="1:12" x14ac:dyDescent="0.25">
      <c r="A1641" s="2">
        <v>45088</v>
      </c>
      <c r="B1641" s="3">
        <v>0</v>
      </c>
      <c r="C1641" t="s">
        <v>16239</v>
      </c>
      <c r="D1641" t="s">
        <v>16240</v>
      </c>
      <c r="E1641" t="s">
        <v>10</v>
      </c>
      <c r="F1641" t="s">
        <v>10917</v>
      </c>
      <c r="G1641" t="s">
        <v>10918</v>
      </c>
      <c r="H1641" t="s">
        <v>9469</v>
      </c>
      <c r="I1641" t="s">
        <v>9470</v>
      </c>
      <c r="J1641" t="s">
        <v>11772</v>
      </c>
      <c r="K1641" t="str">
        <f>+_xlfn.XLOOKUP(Tabell1[[#This Row],[Regnr]],Tabell13[Regnr],Tabell13[Diagnose],"")</f>
        <v/>
      </c>
      <c r="L1641" t="str">
        <f>+_xlfn.XLOOKUP(Tabell1[[#This Row],[Regnr]],Tabell3[Regnr],Tabell3[DiagnoseÅr],"")</f>
        <v/>
      </c>
    </row>
    <row r="1642" spans="1:12" x14ac:dyDescent="0.25">
      <c r="A1642" s="2">
        <v>45088</v>
      </c>
      <c r="B1642" s="3">
        <v>0</v>
      </c>
      <c r="C1642" t="s">
        <v>16241</v>
      </c>
      <c r="D1642" t="s">
        <v>16242</v>
      </c>
      <c r="E1642" t="s">
        <v>10</v>
      </c>
      <c r="F1642" t="s">
        <v>10917</v>
      </c>
      <c r="G1642" t="s">
        <v>10918</v>
      </c>
      <c r="H1642" t="s">
        <v>9469</v>
      </c>
      <c r="I1642" t="s">
        <v>9470</v>
      </c>
      <c r="J1642" t="s">
        <v>11772</v>
      </c>
      <c r="K1642" t="str">
        <f>+_xlfn.XLOOKUP(Tabell1[[#This Row],[Regnr]],Tabell13[Regnr],Tabell13[Diagnose],"")</f>
        <v/>
      </c>
      <c r="L1642" t="str">
        <f>+_xlfn.XLOOKUP(Tabell1[[#This Row],[Regnr]],Tabell3[Regnr],Tabell3[DiagnoseÅr],"")</f>
        <v/>
      </c>
    </row>
    <row r="1643" spans="1:12" x14ac:dyDescent="0.25">
      <c r="A1643" s="2">
        <v>45088</v>
      </c>
      <c r="B1643" s="3">
        <v>0</v>
      </c>
      <c r="C1643" t="s">
        <v>16243</v>
      </c>
      <c r="D1643" t="s">
        <v>16244</v>
      </c>
      <c r="E1643" t="s">
        <v>26</v>
      </c>
      <c r="F1643" t="s">
        <v>10917</v>
      </c>
      <c r="G1643" t="s">
        <v>10918</v>
      </c>
      <c r="H1643" t="s">
        <v>9469</v>
      </c>
      <c r="I1643" t="s">
        <v>9470</v>
      </c>
      <c r="J1643" t="s">
        <v>11772</v>
      </c>
      <c r="K1643" t="str">
        <f>+_xlfn.XLOOKUP(Tabell1[[#This Row],[Regnr]],Tabell13[Regnr],Tabell13[Diagnose],"")</f>
        <v>B</v>
      </c>
      <c r="L1643" t="str">
        <f>+_xlfn.XLOOKUP(Tabell1[[#This Row],[Regnr]],Tabell3[Regnr],Tabell3[DiagnoseÅr],"")</f>
        <v>PPM iris (2025)</v>
      </c>
    </row>
    <row r="1644" spans="1:12" x14ac:dyDescent="0.25">
      <c r="A1644" s="2">
        <v>45088</v>
      </c>
      <c r="B1644" s="3">
        <v>0</v>
      </c>
      <c r="C1644" t="s">
        <v>16245</v>
      </c>
      <c r="D1644" t="s">
        <v>16246</v>
      </c>
      <c r="E1644" t="s">
        <v>26</v>
      </c>
      <c r="F1644" t="s">
        <v>10917</v>
      </c>
      <c r="G1644" t="s">
        <v>10918</v>
      </c>
      <c r="H1644" t="s">
        <v>9469</v>
      </c>
      <c r="I1644" t="s">
        <v>9470</v>
      </c>
      <c r="J1644" t="s">
        <v>11772</v>
      </c>
      <c r="K1644" t="str">
        <f>+_xlfn.XLOOKUP(Tabell1[[#This Row],[Regnr]],Tabell13[Regnr],Tabell13[Diagnose],"")</f>
        <v/>
      </c>
      <c r="L1644" t="str">
        <f>+_xlfn.XLOOKUP(Tabell1[[#This Row],[Regnr]],Tabell3[Regnr],Tabell3[DiagnoseÅr],"")</f>
        <v/>
      </c>
    </row>
    <row r="1645" spans="1:12" x14ac:dyDescent="0.25">
      <c r="A1645" s="2">
        <v>45086</v>
      </c>
      <c r="B1645" s="3">
        <v>0</v>
      </c>
      <c r="C1645" t="s">
        <v>16209</v>
      </c>
      <c r="D1645" t="s">
        <v>16210</v>
      </c>
      <c r="E1645" t="s">
        <v>10</v>
      </c>
      <c r="F1645" t="s">
        <v>11395</v>
      </c>
      <c r="G1645" t="s">
        <v>11396</v>
      </c>
      <c r="H1645" t="s">
        <v>12824</v>
      </c>
      <c r="I1645" t="s">
        <v>12825</v>
      </c>
      <c r="J1645" t="s">
        <v>4018</v>
      </c>
      <c r="K1645" t="str">
        <f>+_xlfn.XLOOKUP(Tabell1[[#This Row],[Regnr]],Tabell13[Regnr],Tabell13[Diagnose],"")</f>
        <v>C</v>
      </c>
      <c r="L1645" t="str">
        <f>+_xlfn.XLOOKUP(Tabell1[[#This Row],[Regnr]],Tabell3[Regnr],Tabell3[DiagnoseÅr],"")</f>
        <v/>
      </c>
    </row>
    <row r="1646" spans="1:12" x14ac:dyDescent="0.25">
      <c r="A1646" s="2">
        <v>45086</v>
      </c>
      <c r="B1646" s="3">
        <v>0</v>
      </c>
      <c r="C1646" t="s">
        <v>16211</v>
      </c>
      <c r="D1646" t="s">
        <v>16212</v>
      </c>
      <c r="E1646" t="s">
        <v>10</v>
      </c>
      <c r="F1646" t="s">
        <v>11395</v>
      </c>
      <c r="G1646" t="s">
        <v>11396</v>
      </c>
      <c r="H1646" t="s">
        <v>12824</v>
      </c>
      <c r="I1646" t="s">
        <v>12825</v>
      </c>
      <c r="J1646" t="s">
        <v>4018</v>
      </c>
      <c r="K1646" t="str">
        <f>+_xlfn.XLOOKUP(Tabell1[[#This Row],[Regnr]],Tabell13[Regnr],Tabell13[Diagnose],"")</f>
        <v>C</v>
      </c>
      <c r="L1646" t="str">
        <f>+_xlfn.XLOOKUP(Tabell1[[#This Row],[Regnr]],Tabell3[Regnr],Tabell3[DiagnoseÅr],"")</f>
        <v>Intet påvist (2025)</v>
      </c>
    </row>
    <row r="1647" spans="1:12" x14ac:dyDescent="0.25">
      <c r="A1647" s="2">
        <v>45086</v>
      </c>
      <c r="B1647" s="3">
        <v>0</v>
      </c>
      <c r="C1647" t="s">
        <v>16213</v>
      </c>
      <c r="D1647" t="s">
        <v>16214</v>
      </c>
      <c r="E1647" t="s">
        <v>10</v>
      </c>
      <c r="F1647" t="s">
        <v>11395</v>
      </c>
      <c r="G1647" t="s">
        <v>11396</v>
      </c>
      <c r="H1647" t="s">
        <v>12824</v>
      </c>
      <c r="I1647" t="s">
        <v>12825</v>
      </c>
      <c r="J1647" t="s">
        <v>4018</v>
      </c>
      <c r="K1647" t="str">
        <f>+_xlfn.XLOOKUP(Tabell1[[#This Row],[Regnr]],Tabell13[Regnr],Tabell13[Diagnose],"")</f>
        <v>B</v>
      </c>
      <c r="L1647" t="str">
        <f>+_xlfn.XLOOKUP(Tabell1[[#This Row],[Regnr]],Tabell3[Regnr],Tabell3[DiagnoseÅr],"")</f>
        <v>Intet påvist (2024)</v>
      </c>
    </row>
    <row r="1648" spans="1:12" x14ac:dyDescent="0.25">
      <c r="A1648" s="2">
        <v>45086</v>
      </c>
      <c r="B1648" s="3">
        <v>0</v>
      </c>
      <c r="C1648" t="s">
        <v>16215</v>
      </c>
      <c r="D1648" t="s">
        <v>16216</v>
      </c>
      <c r="E1648" t="s">
        <v>26</v>
      </c>
      <c r="F1648" t="s">
        <v>11395</v>
      </c>
      <c r="G1648" t="s">
        <v>11396</v>
      </c>
      <c r="H1648" t="s">
        <v>12824</v>
      </c>
      <c r="I1648" t="s">
        <v>12825</v>
      </c>
      <c r="J1648" t="s">
        <v>4018</v>
      </c>
      <c r="K1648" t="str">
        <f>+_xlfn.XLOOKUP(Tabell1[[#This Row],[Regnr]],Tabell13[Regnr],Tabell13[Diagnose],"")</f>
        <v/>
      </c>
      <c r="L1648" t="str">
        <f>+_xlfn.XLOOKUP(Tabell1[[#This Row],[Regnr]],Tabell3[Regnr],Tabell3[DiagnoseÅr],"")</f>
        <v/>
      </c>
    </row>
    <row r="1649" spans="1:12" x14ac:dyDescent="0.25">
      <c r="A1649" s="2">
        <v>45086</v>
      </c>
      <c r="B1649" s="3">
        <v>0</v>
      </c>
      <c r="C1649" t="s">
        <v>16217</v>
      </c>
      <c r="D1649" t="s">
        <v>16218</v>
      </c>
      <c r="E1649" t="s">
        <v>10</v>
      </c>
      <c r="F1649" t="s">
        <v>11395</v>
      </c>
      <c r="G1649" t="s">
        <v>11396</v>
      </c>
      <c r="H1649" t="s">
        <v>12824</v>
      </c>
      <c r="I1649" t="s">
        <v>12825</v>
      </c>
      <c r="J1649" t="s">
        <v>4018</v>
      </c>
      <c r="K1649" t="str">
        <f>+_xlfn.XLOOKUP(Tabell1[[#This Row],[Regnr]],Tabell13[Regnr],Tabell13[Diagnose],"")</f>
        <v>A</v>
      </c>
      <c r="L1649" t="str">
        <f>+_xlfn.XLOOKUP(Tabell1[[#This Row],[Regnr]],Tabell3[Regnr],Tabell3[DiagnoseÅr],"")</f>
        <v>Intet påvist (2024)</v>
      </c>
    </row>
    <row r="1650" spans="1:12" x14ac:dyDescent="0.25">
      <c r="A1650" s="2">
        <v>45086</v>
      </c>
      <c r="B1650" s="3">
        <v>0</v>
      </c>
      <c r="C1650" t="s">
        <v>16219</v>
      </c>
      <c r="D1650" t="s">
        <v>16220</v>
      </c>
      <c r="E1650" t="s">
        <v>10</v>
      </c>
      <c r="F1650" t="s">
        <v>11395</v>
      </c>
      <c r="G1650" t="s">
        <v>11396</v>
      </c>
      <c r="H1650" t="s">
        <v>12824</v>
      </c>
      <c r="I1650" t="s">
        <v>12825</v>
      </c>
      <c r="J1650" t="s">
        <v>4018</v>
      </c>
      <c r="K1650" t="str">
        <f>+_xlfn.XLOOKUP(Tabell1[[#This Row],[Regnr]],Tabell13[Regnr],Tabell13[Diagnose],"")</f>
        <v>A</v>
      </c>
      <c r="L1650" t="str">
        <f>+_xlfn.XLOOKUP(Tabell1[[#This Row],[Regnr]],Tabell3[Regnr],Tabell3[DiagnoseÅr],"")</f>
        <v>Distichiasis/Ektopiske Cillier (2026)</v>
      </c>
    </row>
    <row r="1651" spans="1:12" x14ac:dyDescent="0.25">
      <c r="A1651" s="2">
        <v>45086</v>
      </c>
      <c r="B1651" s="3">
        <v>0.40283203125</v>
      </c>
      <c r="C1651" t="s">
        <v>16221</v>
      </c>
      <c r="D1651" t="s">
        <v>16222</v>
      </c>
      <c r="E1651" t="s">
        <v>10</v>
      </c>
      <c r="F1651" t="s">
        <v>8096</v>
      </c>
      <c r="G1651" t="s">
        <v>8097</v>
      </c>
      <c r="H1651" t="s">
        <v>12953</v>
      </c>
      <c r="I1651" t="s">
        <v>12954</v>
      </c>
      <c r="J1651" t="s">
        <v>8286</v>
      </c>
      <c r="K1651" t="str">
        <f>+_xlfn.XLOOKUP(Tabell1[[#This Row],[Regnr]],Tabell13[Regnr],Tabell13[Diagnose],"")</f>
        <v/>
      </c>
      <c r="L1651" t="str">
        <f>+_xlfn.XLOOKUP(Tabell1[[#This Row],[Regnr]],Tabell3[Regnr],Tabell3[DiagnoseÅr],"")</f>
        <v/>
      </c>
    </row>
    <row r="1652" spans="1:12" x14ac:dyDescent="0.25">
      <c r="A1652" s="2">
        <v>45086</v>
      </c>
      <c r="B1652" s="3">
        <v>0.40283203125</v>
      </c>
      <c r="C1652" t="s">
        <v>16223</v>
      </c>
      <c r="D1652" t="s">
        <v>16224</v>
      </c>
      <c r="E1652" t="s">
        <v>10</v>
      </c>
      <c r="F1652" t="s">
        <v>8096</v>
      </c>
      <c r="G1652" t="s">
        <v>8097</v>
      </c>
      <c r="H1652" t="s">
        <v>12953</v>
      </c>
      <c r="I1652" t="s">
        <v>12954</v>
      </c>
      <c r="J1652" t="s">
        <v>8286</v>
      </c>
      <c r="K1652" t="str">
        <f>+_xlfn.XLOOKUP(Tabell1[[#This Row],[Regnr]],Tabell13[Regnr],Tabell13[Diagnose],"")</f>
        <v/>
      </c>
      <c r="L1652" t="str">
        <f>+_xlfn.XLOOKUP(Tabell1[[#This Row],[Regnr]],Tabell3[Regnr],Tabell3[DiagnoseÅr],"")</f>
        <v/>
      </c>
    </row>
    <row r="1653" spans="1:12" x14ac:dyDescent="0.25">
      <c r="A1653" s="2">
        <v>45086</v>
      </c>
      <c r="B1653" s="3">
        <v>0.40283203125</v>
      </c>
      <c r="C1653" t="s">
        <v>16225</v>
      </c>
      <c r="D1653" t="s">
        <v>16226</v>
      </c>
      <c r="E1653" t="s">
        <v>26</v>
      </c>
      <c r="F1653" t="s">
        <v>8096</v>
      </c>
      <c r="G1653" t="s">
        <v>8097</v>
      </c>
      <c r="H1653" t="s">
        <v>12953</v>
      </c>
      <c r="I1653" t="s">
        <v>12954</v>
      </c>
      <c r="J1653" t="s">
        <v>8286</v>
      </c>
      <c r="K1653" t="str">
        <f>+_xlfn.XLOOKUP(Tabell1[[#This Row],[Regnr]],Tabell13[Regnr],Tabell13[Diagnose],"")</f>
        <v/>
      </c>
      <c r="L1653" t="str">
        <f>+_xlfn.XLOOKUP(Tabell1[[#This Row],[Regnr]],Tabell3[Regnr],Tabell3[DiagnoseÅr],"")</f>
        <v/>
      </c>
    </row>
    <row r="1654" spans="1:12" x14ac:dyDescent="0.25">
      <c r="A1654" s="2">
        <v>45086</v>
      </c>
      <c r="B1654" s="3">
        <v>0.40283203125</v>
      </c>
      <c r="C1654" t="s">
        <v>16227</v>
      </c>
      <c r="D1654" t="s">
        <v>16228</v>
      </c>
      <c r="E1654" t="s">
        <v>10</v>
      </c>
      <c r="F1654" t="s">
        <v>8096</v>
      </c>
      <c r="G1654" t="s">
        <v>8097</v>
      </c>
      <c r="H1654" t="s">
        <v>12953</v>
      </c>
      <c r="I1654" t="s">
        <v>12954</v>
      </c>
      <c r="J1654" t="s">
        <v>8286</v>
      </c>
      <c r="K1654" t="str">
        <f>+_xlfn.XLOOKUP(Tabell1[[#This Row],[Regnr]],Tabell13[Regnr],Tabell13[Diagnose],"")</f>
        <v/>
      </c>
      <c r="L1654" t="str">
        <f>+_xlfn.XLOOKUP(Tabell1[[#This Row],[Regnr]],Tabell3[Regnr],Tabell3[DiagnoseÅr],"")</f>
        <v/>
      </c>
    </row>
    <row r="1655" spans="1:12" x14ac:dyDescent="0.25">
      <c r="A1655" s="2">
        <v>45086</v>
      </c>
      <c r="B1655" s="3">
        <v>0.40283203125</v>
      </c>
      <c r="C1655" t="s">
        <v>16229</v>
      </c>
      <c r="D1655" t="s">
        <v>16230</v>
      </c>
      <c r="E1655" t="s">
        <v>10</v>
      </c>
      <c r="F1655" t="s">
        <v>8096</v>
      </c>
      <c r="G1655" t="s">
        <v>8097</v>
      </c>
      <c r="H1655" t="s">
        <v>12953</v>
      </c>
      <c r="I1655" t="s">
        <v>12954</v>
      </c>
      <c r="J1655" t="s">
        <v>8286</v>
      </c>
      <c r="K1655" t="str">
        <f>+_xlfn.XLOOKUP(Tabell1[[#This Row],[Regnr]],Tabell13[Regnr],Tabell13[Diagnose],"")</f>
        <v/>
      </c>
      <c r="L1655" t="str">
        <f>+_xlfn.XLOOKUP(Tabell1[[#This Row],[Regnr]],Tabell3[Regnr],Tabell3[DiagnoseÅr],"")</f>
        <v/>
      </c>
    </row>
    <row r="1656" spans="1:12" x14ac:dyDescent="0.25">
      <c r="A1656" s="2">
        <v>45086</v>
      </c>
      <c r="B1656" s="3">
        <v>0.40283203125</v>
      </c>
      <c r="C1656" t="s">
        <v>16231</v>
      </c>
      <c r="D1656" t="s">
        <v>16232</v>
      </c>
      <c r="E1656" t="s">
        <v>26</v>
      </c>
      <c r="F1656" t="s">
        <v>8096</v>
      </c>
      <c r="G1656" t="s">
        <v>8097</v>
      </c>
      <c r="H1656" t="s">
        <v>12953</v>
      </c>
      <c r="I1656" t="s">
        <v>12954</v>
      </c>
      <c r="J1656" t="s">
        <v>8286</v>
      </c>
      <c r="K1656" t="str">
        <f>+_xlfn.XLOOKUP(Tabell1[[#This Row],[Regnr]],Tabell13[Regnr],Tabell13[Diagnose],"")</f>
        <v/>
      </c>
      <c r="L1656" t="str">
        <f>+_xlfn.XLOOKUP(Tabell1[[#This Row],[Regnr]],Tabell3[Regnr],Tabell3[DiagnoseÅr],"")</f>
        <v/>
      </c>
    </row>
    <row r="1657" spans="1:12" x14ac:dyDescent="0.25">
      <c r="A1657" s="2">
        <v>45083</v>
      </c>
      <c r="B1657" s="3">
        <v>0</v>
      </c>
      <c r="C1657" t="s">
        <v>16204</v>
      </c>
      <c r="D1657" t="s">
        <v>16205</v>
      </c>
      <c r="E1657" t="s">
        <v>26</v>
      </c>
      <c r="F1657" t="s">
        <v>10221</v>
      </c>
      <c r="G1657" t="s">
        <v>10222</v>
      </c>
      <c r="H1657" t="s">
        <v>7221</v>
      </c>
      <c r="I1657" t="s">
        <v>7222</v>
      </c>
      <c r="J1657" t="s">
        <v>14221</v>
      </c>
      <c r="K1657" t="str">
        <f>+_xlfn.XLOOKUP(Tabell1[[#This Row],[Regnr]],Tabell13[Regnr],Tabell13[Diagnose],"")</f>
        <v/>
      </c>
      <c r="L1657" t="str">
        <f>+_xlfn.XLOOKUP(Tabell1[[#This Row],[Regnr]],Tabell3[Regnr],Tabell3[DiagnoseÅr],"")</f>
        <v/>
      </c>
    </row>
    <row r="1658" spans="1:12" x14ac:dyDescent="0.25">
      <c r="A1658" s="2">
        <v>45083</v>
      </c>
      <c r="B1658" s="3">
        <v>0</v>
      </c>
      <c r="C1658" t="s">
        <v>16206</v>
      </c>
      <c r="D1658" t="s">
        <v>8448</v>
      </c>
      <c r="E1658" t="s">
        <v>26</v>
      </c>
      <c r="F1658" t="s">
        <v>10221</v>
      </c>
      <c r="G1658" t="s">
        <v>10222</v>
      </c>
      <c r="H1658" t="s">
        <v>7221</v>
      </c>
      <c r="I1658" t="s">
        <v>7222</v>
      </c>
      <c r="J1658" t="s">
        <v>14221</v>
      </c>
      <c r="K1658" t="str">
        <f>+_xlfn.XLOOKUP(Tabell1[[#This Row],[Regnr]],Tabell13[Regnr],Tabell13[Diagnose],"")</f>
        <v/>
      </c>
      <c r="L1658" t="str">
        <f>+_xlfn.XLOOKUP(Tabell1[[#This Row],[Regnr]],Tabell3[Regnr],Tabell3[DiagnoseÅr],"")</f>
        <v/>
      </c>
    </row>
    <row r="1659" spans="1:12" x14ac:dyDescent="0.25">
      <c r="A1659" s="2">
        <v>45083</v>
      </c>
      <c r="B1659" s="3">
        <v>0</v>
      </c>
      <c r="C1659" t="s">
        <v>16207</v>
      </c>
      <c r="D1659" t="s">
        <v>16208</v>
      </c>
      <c r="E1659" t="s">
        <v>10</v>
      </c>
      <c r="F1659" t="s">
        <v>10221</v>
      </c>
      <c r="G1659" t="s">
        <v>10222</v>
      </c>
      <c r="H1659" t="s">
        <v>7221</v>
      </c>
      <c r="I1659" t="s">
        <v>7222</v>
      </c>
      <c r="J1659" t="s">
        <v>14221</v>
      </c>
      <c r="K1659" t="str">
        <f>+_xlfn.XLOOKUP(Tabell1[[#This Row],[Regnr]],Tabell13[Regnr],Tabell13[Diagnose],"")</f>
        <v/>
      </c>
      <c r="L1659" t="str">
        <f>+_xlfn.XLOOKUP(Tabell1[[#This Row],[Regnr]],Tabell3[Regnr],Tabell3[DiagnoseÅr],"")</f>
        <v/>
      </c>
    </row>
    <row r="1660" spans="1:12" x14ac:dyDescent="0.25">
      <c r="A1660" s="2">
        <v>45080</v>
      </c>
      <c r="B1660" s="3">
        <v>1.763916015625</v>
      </c>
      <c r="C1660" t="s">
        <v>16184</v>
      </c>
      <c r="D1660" t="s">
        <v>16185</v>
      </c>
      <c r="E1660" t="s">
        <v>10</v>
      </c>
      <c r="F1660" t="s">
        <v>12378</v>
      </c>
      <c r="G1660" t="s">
        <v>12379</v>
      </c>
      <c r="H1660" t="s">
        <v>7623</v>
      </c>
      <c r="I1660" t="s">
        <v>7624</v>
      </c>
      <c r="J1660" t="s">
        <v>6696</v>
      </c>
      <c r="K1660" t="str">
        <f>+_xlfn.XLOOKUP(Tabell1[[#This Row],[Regnr]],Tabell13[Regnr],Tabell13[Diagnose],"")</f>
        <v>A</v>
      </c>
      <c r="L1660" t="str">
        <f>+_xlfn.XLOOKUP(Tabell1[[#This Row],[Regnr]],Tabell3[Regnr],Tabell3[DiagnoseÅr],"")</f>
        <v>Intet påvist (2025)</v>
      </c>
    </row>
    <row r="1661" spans="1:12" x14ac:dyDescent="0.25">
      <c r="A1661" s="2">
        <v>45080</v>
      </c>
      <c r="B1661" s="3">
        <v>1.763916015625</v>
      </c>
      <c r="C1661" t="s">
        <v>16186</v>
      </c>
      <c r="D1661" t="s">
        <v>16187</v>
      </c>
      <c r="E1661" t="s">
        <v>10</v>
      </c>
      <c r="F1661" t="s">
        <v>12378</v>
      </c>
      <c r="G1661" t="s">
        <v>12379</v>
      </c>
      <c r="H1661" t="s">
        <v>7623</v>
      </c>
      <c r="I1661" t="s">
        <v>7624</v>
      </c>
      <c r="J1661" t="s">
        <v>6696</v>
      </c>
      <c r="K1661" t="str">
        <f>+_xlfn.XLOOKUP(Tabell1[[#This Row],[Regnr]],Tabell13[Regnr],Tabell13[Diagnose],"")</f>
        <v>A</v>
      </c>
      <c r="L1661" t="str">
        <f>+_xlfn.XLOOKUP(Tabell1[[#This Row],[Regnr]],Tabell3[Regnr],Tabell3[DiagnoseÅr],"")</f>
        <v>Intet påvist (2024)</v>
      </c>
    </row>
    <row r="1662" spans="1:12" x14ac:dyDescent="0.25">
      <c r="A1662" s="2">
        <v>45080</v>
      </c>
      <c r="B1662" s="3">
        <v>1.763916015625</v>
      </c>
      <c r="C1662" t="s">
        <v>16188</v>
      </c>
      <c r="D1662" t="s">
        <v>16189</v>
      </c>
      <c r="E1662" t="s">
        <v>10</v>
      </c>
      <c r="F1662" t="s">
        <v>12378</v>
      </c>
      <c r="G1662" t="s">
        <v>12379</v>
      </c>
      <c r="H1662" t="s">
        <v>7623</v>
      </c>
      <c r="I1662" t="s">
        <v>7624</v>
      </c>
      <c r="J1662" t="s">
        <v>6696</v>
      </c>
      <c r="K1662" t="str">
        <f>+_xlfn.XLOOKUP(Tabell1[[#This Row],[Regnr]],Tabell13[Regnr],Tabell13[Diagnose],"")</f>
        <v>B</v>
      </c>
      <c r="L1662" t="str">
        <f>+_xlfn.XLOOKUP(Tabell1[[#This Row],[Regnr]],Tabell3[Regnr],Tabell3[DiagnoseÅr],"")</f>
        <v>Intet påvist (2025)</v>
      </c>
    </row>
    <row r="1663" spans="1:12" x14ac:dyDescent="0.25">
      <c r="A1663" s="2">
        <v>45080</v>
      </c>
      <c r="B1663" s="3">
        <v>1.763916015625</v>
      </c>
      <c r="C1663" t="s">
        <v>16190</v>
      </c>
      <c r="D1663" t="s">
        <v>16191</v>
      </c>
      <c r="E1663" t="s">
        <v>26</v>
      </c>
      <c r="F1663" t="s">
        <v>12378</v>
      </c>
      <c r="G1663" t="s">
        <v>12379</v>
      </c>
      <c r="H1663" t="s">
        <v>7623</v>
      </c>
      <c r="I1663" t="s">
        <v>7624</v>
      </c>
      <c r="J1663" t="s">
        <v>6696</v>
      </c>
      <c r="K1663" t="str">
        <f>+_xlfn.XLOOKUP(Tabell1[[#This Row],[Regnr]],Tabell13[Regnr],Tabell13[Diagnose],"")</f>
        <v>B</v>
      </c>
      <c r="L1663" t="str">
        <f>+_xlfn.XLOOKUP(Tabell1[[#This Row],[Regnr]],Tabell3[Regnr],Tabell3[DiagnoseÅr],"")</f>
        <v/>
      </c>
    </row>
    <row r="1664" spans="1:12" x14ac:dyDescent="0.25">
      <c r="A1664" s="2">
        <v>45080</v>
      </c>
      <c r="B1664" s="3">
        <v>1.763916015625</v>
      </c>
      <c r="C1664" t="s">
        <v>16192</v>
      </c>
      <c r="D1664" t="s">
        <v>16193</v>
      </c>
      <c r="E1664" t="s">
        <v>26</v>
      </c>
      <c r="F1664" t="s">
        <v>12378</v>
      </c>
      <c r="G1664" t="s">
        <v>12379</v>
      </c>
      <c r="H1664" t="s">
        <v>7623</v>
      </c>
      <c r="I1664" t="s">
        <v>7624</v>
      </c>
      <c r="J1664" t="s">
        <v>6696</v>
      </c>
      <c r="K1664" t="str">
        <f>+_xlfn.XLOOKUP(Tabell1[[#This Row],[Regnr]],Tabell13[Regnr],Tabell13[Diagnose],"")</f>
        <v>B</v>
      </c>
      <c r="L1664" t="str">
        <f>+_xlfn.XLOOKUP(Tabell1[[#This Row],[Regnr]],Tabell3[Regnr],Tabell3[DiagnoseÅr],"")</f>
        <v>Intet påvist (2025)</v>
      </c>
    </row>
    <row r="1665" spans="1:12" x14ac:dyDescent="0.25">
      <c r="A1665" s="2">
        <v>45080</v>
      </c>
      <c r="B1665" s="3">
        <v>0</v>
      </c>
      <c r="C1665" t="s">
        <v>16194</v>
      </c>
      <c r="D1665" t="s">
        <v>16195</v>
      </c>
      <c r="E1665" t="s">
        <v>26</v>
      </c>
      <c r="F1665" t="s">
        <v>6093</v>
      </c>
      <c r="G1665" t="s">
        <v>1817</v>
      </c>
      <c r="H1665" t="s">
        <v>8627</v>
      </c>
      <c r="I1665" t="s">
        <v>8628</v>
      </c>
      <c r="J1665" t="s">
        <v>11258</v>
      </c>
      <c r="K1665" t="str">
        <f>+_xlfn.XLOOKUP(Tabell1[[#This Row],[Regnr]],Tabell13[Regnr],Tabell13[Diagnose],"")</f>
        <v/>
      </c>
      <c r="L1665" t="str">
        <f>+_xlfn.XLOOKUP(Tabell1[[#This Row],[Regnr]],Tabell3[Regnr],Tabell3[DiagnoseÅr],"")</f>
        <v/>
      </c>
    </row>
    <row r="1666" spans="1:12" x14ac:dyDescent="0.25">
      <c r="A1666" s="2">
        <v>45080</v>
      </c>
      <c r="B1666" s="3">
        <v>0</v>
      </c>
      <c r="C1666" t="s">
        <v>16196</v>
      </c>
      <c r="D1666" t="s">
        <v>16197</v>
      </c>
      <c r="E1666" t="s">
        <v>26</v>
      </c>
      <c r="F1666" t="s">
        <v>6093</v>
      </c>
      <c r="G1666" t="s">
        <v>1817</v>
      </c>
      <c r="H1666" t="s">
        <v>8627</v>
      </c>
      <c r="I1666" t="s">
        <v>8628</v>
      </c>
      <c r="J1666" t="s">
        <v>11258</v>
      </c>
      <c r="K1666" t="str">
        <f>+_xlfn.XLOOKUP(Tabell1[[#This Row],[Regnr]],Tabell13[Regnr],Tabell13[Diagnose],"")</f>
        <v/>
      </c>
      <c r="L1666" t="str">
        <f>+_xlfn.XLOOKUP(Tabell1[[#This Row],[Regnr]],Tabell3[Regnr],Tabell3[DiagnoseÅr],"")</f>
        <v/>
      </c>
    </row>
    <row r="1667" spans="1:12" x14ac:dyDescent="0.25">
      <c r="A1667" s="2">
        <v>45080</v>
      </c>
      <c r="B1667" s="3">
        <v>0</v>
      </c>
      <c r="C1667" t="s">
        <v>16198</v>
      </c>
      <c r="D1667" t="s">
        <v>16199</v>
      </c>
      <c r="E1667" t="s">
        <v>10</v>
      </c>
      <c r="F1667" t="s">
        <v>6093</v>
      </c>
      <c r="G1667" t="s">
        <v>1817</v>
      </c>
      <c r="H1667" t="s">
        <v>8627</v>
      </c>
      <c r="I1667" t="s">
        <v>8628</v>
      </c>
      <c r="J1667" t="s">
        <v>11258</v>
      </c>
      <c r="K1667" t="str">
        <f>+_xlfn.XLOOKUP(Tabell1[[#This Row],[Regnr]],Tabell13[Regnr],Tabell13[Diagnose],"")</f>
        <v/>
      </c>
      <c r="L1667" t="str">
        <f>+_xlfn.XLOOKUP(Tabell1[[#This Row],[Regnr]],Tabell3[Regnr],Tabell3[DiagnoseÅr],"")</f>
        <v/>
      </c>
    </row>
    <row r="1668" spans="1:12" x14ac:dyDescent="0.25">
      <c r="A1668" s="2">
        <v>45080</v>
      </c>
      <c r="B1668" s="3">
        <v>0</v>
      </c>
      <c r="C1668" t="s">
        <v>16200</v>
      </c>
      <c r="D1668" t="s">
        <v>16201</v>
      </c>
      <c r="E1668" t="s">
        <v>10</v>
      </c>
      <c r="F1668" t="s">
        <v>6093</v>
      </c>
      <c r="G1668" t="s">
        <v>1817</v>
      </c>
      <c r="H1668" t="s">
        <v>8627</v>
      </c>
      <c r="I1668" t="s">
        <v>8628</v>
      </c>
      <c r="J1668" t="s">
        <v>11258</v>
      </c>
      <c r="K1668" t="str">
        <f>+_xlfn.XLOOKUP(Tabell1[[#This Row],[Regnr]],Tabell13[Regnr],Tabell13[Diagnose],"")</f>
        <v/>
      </c>
      <c r="L1668" t="str">
        <f>+_xlfn.XLOOKUP(Tabell1[[#This Row],[Regnr]],Tabell3[Regnr],Tabell3[DiagnoseÅr],"")</f>
        <v/>
      </c>
    </row>
    <row r="1669" spans="1:12" x14ac:dyDescent="0.25">
      <c r="A1669" s="2">
        <v>45080</v>
      </c>
      <c r="B1669" s="3">
        <v>0</v>
      </c>
      <c r="C1669" t="s">
        <v>16202</v>
      </c>
      <c r="D1669" t="s">
        <v>16203</v>
      </c>
      <c r="E1669" t="s">
        <v>26</v>
      </c>
      <c r="F1669" t="s">
        <v>6093</v>
      </c>
      <c r="G1669" t="s">
        <v>1817</v>
      </c>
      <c r="H1669" t="s">
        <v>8627</v>
      </c>
      <c r="I1669" t="s">
        <v>8628</v>
      </c>
      <c r="J1669" t="s">
        <v>11258</v>
      </c>
      <c r="K1669" t="str">
        <f>+_xlfn.XLOOKUP(Tabell1[[#This Row],[Regnr]],Tabell13[Regnr],Tabell13[Diagnose],"")</f>
        <v/>
      </c>
      <c r="L1669" t="str">
        <f>+_xlfn.XLOOKUP(Tabell1[[#This Row],[Regnr]],Tabell3[Regnr],Tabell3[DiagnoseÅr],"")</f>
        <v xml:space="preserve"> (2026)</v>
      </c>
    </row>
    <row r="1670" spans="1:12" x14ac:dyDescent="0.25">
      <c r="A1670" s="2">
        <v>45078</v>
      </c>
      <c r="B1670" s="3">
        <v>0</v>
      </c>
      <c r="C1670" t="s">
        <v>16172</v>
      </c>
      <c r="D1670" t="s">
        <v>16173</v>
      </c>
      <c r="E1670" t="s">
        <v>10</v>
      </c>
      <c r="F1670" t="s">
        <v>16174</v>
      </c>
      <c r="G1670" t="s">
        <v>16175</v>
      </c>
      <c r="H1670" t="s">
        <v>10537</v>
      </c>
      <c r="I1670" t="s">
        <v>10538</v>
      </c>
      <c r="J1670" t="s">
        <v>14024</v>
      </c>
      <c r="K1670" t="str">
        <f>+_xlfn.XLOOKUP(Tabell1[[#This Row],[Regnr]],Tabell13[Regnr],Tabell13[Diagnose],"")</f>
        <v>C</v>
      </c>
      <c r="L1670" t="str">
        <f>+_xlfn.XLOOKUP(Tabell1[[#This Row],[Regnr]],Tabell3[Regnr],Tabell3[DiagnoseÅr],"")</f>
        <v/>
      </c>
    </row>
    <row r="1671" spans="1:12" x14ac:dyDescent="0.25">
      <c r="A1671" s="2">
        <v>45078</v>
      </c>
      <c r="B1671" s="3">
        <v>0</v>
      </c>
      <c r="C1671" t="s">
        <v>16176</v>
      </c>
      <c r="D1671" t="s">
        <v>16177</v>
      </c>
      <c r="E1671" t="s">
        <v>10</v>
      </c>
      <c r="F1671" t="s">
        <v>16174</v>
      </c>
      <c r="G1671" t="s">
        <v>16175</v>
      </c>
      <c r="H1671" t="s">
        <v>10537</v>
      </c>
      <c r="I1671" t="s">
        <v>10538</v>
      </c>
      <c r="J1671" t="s">
        <v>14024</v>
      </c>
      <c r="K1671" t="str">
        <f>+_xlfn.XLOOKUP(Tabell1[[#This Row],[Regnr]],Tabell13[Regnr],Tabell13[Diagnose],"")</f>
        <v/>
      </c>
      <c r="L1671" t="str">
        <f>+_xlfn.XLOOKUP(Tabell1[[#This Row],[Regnr]],Tabell3[Regnr],Tabell3[DiagnoseÅr],"")</f>
        <v/>
      </c>
    </row>
    <row r="1672" spans="1:12" x14ac:dyDescent="0.25">
      <c r="A1672" s="2">
        <v>45078</v>
      </c>
      <c r="B1672" s="3">
        <v>0</v>
      </c>
      <c r="C1672" t="s">
        <v>16178</v>
      </c>
      <c r="D1672" t="s">
        <v>16179</v>
      </c>
      <c r="E1672" t="s">
        <v>26</v>
      </c>
      <c r="F1672" t="s">
        <v>16174</v>
      </c>
      <c r="G1672" t="s">
        <v>16175</v>
      </c>
      <c r="H1672" t="s">
        <v>10537</v>
      </c>
      <c r="I1672" t="s">
        <v>10538</v>
      </c>
      <c r="J1672" t="s">
        <v>14024</v>
      </c>
      <c r="K1672" t="str">
        <f>+_xlfn.XLOOKUP(Tabell1[[#This Row],[Regnr]],Tabell13[Regnr],Tabell13[Diagnose],"")</f>
        <v>B</v>
      </c>
      <c r="L1672" t="str">
        <f>+_xlfn.XLOOKUP(Tabell1[[#This Row],[Regnr]],Tabell3[Regnr],Tabell3[DiagnoseÅr],"")</f>
        <v>Intet påvist (2024)</v>
      </c>
    </row>
    <row r="1673" spans="1:12" x14ac:dyDescent="0.25">
      <c r="A1673" s="2">
        <v>45078</v>
      </c>
      <c r="B1673" s="3">
        <v>0</v>
      </c>
      <c r="C1673" t="s">
        <v>16180</v>
      </c>
      <c r="D1673" t="s">
        <v>16181</v>
      </c>
      <c r="E1673" t="s">
        <v>10</v>
      </c>
      <c r="F1673" t="s">
        <v>16174</v>
      </c>
      <c r="G1673" t="s">
        <v>16175</v>
      </c>
      <c r="H1673" t="s">
        <v>10537</v>
      </c>
      <c r="I1673" t="s">
        <v>10538</v>
      </c>
      <c r="J1673" t="s">
        <v>14024</v>
      </c>
      <c r="K1673" t="str">
        <f>+_xlfn.XLOOKUP(Tabell1[[#This Row],[Regnr]],Tabell13[Regnr],Tabell13[Diagnose],"")</f>
        <v>B</v>
      </c>
      <c r="L1673" t="str">
        <f>+_xlfn.XLOOKUP(Tabell1[[#This Row],[Regnr]],Tabell3[Regnr],Tabell3[DiagnoseÅr],"")</f>
        <v>Intet påvist (2024)</v>
      </c>
    </row>
    <row r="1674" spans="1:12" x14ac:dyDescent="0.25">
      <c r="A1674" s="2">
        <v>45078</v>
      </c>
      <c r="B1674" s="3">
        <v>0</v>
      </c>
      <c r="C1674" t="s">
        <v>16182</v>
      </c>
      <c r="D1674" t="s">
        <v>16183</v>
      </c>
      <c r="E1674" t="s">
        <v>10</v>
      </c>
      <c r="F1674" t="s">
        <v>16174</v>
      </c>
      <c r="G1674" t="s">
        <v>16175</v>
      </c>
      <c r="H1674" t="s">
        <v>10537</v>
      </c>
      <c r="I1674" t="s">
        <v>10538</v>
      </c>
      <c r="J1674" t="s">
        <v>14024</v>
      </c>
      <c r="K1674" t="str">
        <f>+_xlfn.XLOOKUP(Tabell1[[#This Row],[Regnr]],Tabell13[Regnr],Tabell13[Diagnose],"")</f>
        <v/>
      </c>
      <c r="L1674" t="str">
        <f>+_xlfn.XLOOKUP(Tabell1[[#This Row],[Regnr]],Tabell3[Regnr],Tabell3[DiagnoseÅr],"")</f>
        <v>PPM iris (2025)</v>
      </c>
    </row>
    <row r="1675" spans="1:12" x14ac:dyDescent="0.25">
      <c r="A1675" s="2">
        <v>45075</v>
      </c>
      <c r="C1675" t="s">
        <v>16168</v>
      </c>
      <c r="D1675" t="s">
        <v>16169</v>
      </c>
      <c r="E1675" t="s">
        <v>10</v>
      </c>
      <c r="F1675" t="s">
        <v>6762</v>
      </c>
      <c r="G1675" t="s">
        <v>6763</v>
      </c>
      <c r="H1675" t="s">
        <v>16170</v>
      </c>
      <c r="I1675" t="s">
        <v>16171</v>
      </c>
      <c r="J1675" t="s">
        <v>4749</v>
      </c>
      <c r="K1675" t="str">
        <f>+_xlfn.XLOOKUP(Tabell1[[#This Row],[Regnr]],Tabell13[Regnr],Tabell13[Diagnose],"")</f>
        <v>B</v>
      </c>
      <c r="L1675" t="str">
        <f>+_xlfn.XLOOKUP(Tabell1[[#This Row],[Regnr]],Tabell3[Regnr],Tabell3[DiagnoseÅr],"")</f>
        <v>Intet påvist (2025)</v>
      </c>
    </row>
    <row r="1676" spans="1:12" x14ac:dyDescent="0.25">
      <c r="A1676" s="2">
        <v>45072</v>
      </c>
      <c r="B1676" s="3">
        <v>0</v>
      </c>
      <c r="C1676" t="s">
        <v>16145</v>
      </c>
      <c r="D1676" t="s">
        <v>16146</v>
      </c>
      <c r="E1676" t="s">
        <v>10</v>
      </c>
      <c r="F1676" t="s">
        <v>7343</v>
      </c>
      <c r="G1676" t="s">
        <v>7344</v>
      </c>
      <c r="H1676" t="s">
        <v>11758</v>
      </c>
      <c r="I1676" t="s">
        <v>11759</v>
      </c>
      <c r="J1676" t="s">
        <v>16147</v>
      </c>
      <c r="K1676" t="str">
        <f>+_xlfn.XLOOKUP(Tabell1[[#This Row],[Regnr]],Tabell13[Regnr],Tabell13[Diagnose],"")</f>
        <v>C</v>
      </c>
      <c r="L1676" t="str">
        <f>+_xlfn.XLOOKUP(Tabell1[[#This Row],[Regnr]],Tabell3[Regnr],Tabell3[DiagnoseÅr],"")</f>
        <v/>
      </c>
    </row>
    <row r="1677" spans="1:12" x14ac:dyDescent="0.25">
      <c r="A1677" s="2">
        <v>45072</v>
      </c>
      <c r="B1677" s="3">
        <v>0</v>
      </c>
      <c r="C1677" t="s">
        <v>16148</v>
      </c>
      <c r="D1677" t="s">
        <v>16149</v>
      </c>
      <c r="E1677" t="s">
        <v>10</v>
      </c>
      <c r="F1677" t="s">
        <v>7343</v>
      </c>
      <c r="G1677" t="s">
        <v>7344</v>
      </c>
      <c r="H1677" t="s">
        <v>11758</v>
      </c>
      <c r="I1677" t="s">
        <v>11759</v>
      </c>
      <c r="J1677" t="s">
        <v>16147</v>
      </c>
      <c r="K1677" t="str">
        <f>+_xlfn.XLOOKUP(Tabell1[[#This Row],[Regnr]],Tabell13[Regnr],Tabell13[Diagnose],"")</f>
        <v>A</v>
      </c>
      <c r="L1677" t="str">
        <f>+_xlfn.XLOOKUP(Tabell1[[#This Row],[Regnr]],Tabell3[Regnr],Tabell3[DiagnoseÅr],"")</f>
        <v/>
      </c>
    </row>
    <row r="1678" spans="1:12" x14ac:dyDescent="0.25">
      <c r="A1678" s="2">
        <v>45072</v>
      </c>
      <c r="B1678" s="3">
        <v>0</v>
      </c>
      <c r="C1678" t="s">
        <v>16150</v>
      </c>
      <c r="D1678" t="s">
        <v>16151</v>
      </c>
      <c r="E1678" t="s">
        <v>10</v>
      </c>
      <c r="F1678" t="s">
        <v>7343</v>
      </c>
      <c r="G1678" t="s">
        <v>7344</v>
      </c>
      <c r="H1678" t="s">
        <v>11758</v>
      </c>
      <c r="I1678" t="s">
        <v>11759</v>
      </c>
      <c r="J1678" t="s">
        <v>16147</v>
      </c>
      <c r="K1678" t="str">
        <f>+_xlfn.XLOOKUP(Tabell1[[#This Row],[Regnr]],Tabell13[Regnr],Tabell13[Diagnose],"")</f>
        <v>D</v>
      </c>
      <c r="L1678" t="str">
        <f>+_xlfn.XLOOKUP(Tabell1[[#This Row],[Regnr]],Tabell3[Regnr],Tabell3[DiagnoseÅr],"")</f>
        <v/>
      </c>
    </row>
    <row r="1679" spans="1:12" x14ac:dyDescent="0.25">
      <c r="A1679" s="2">
        <v>45072</v>
      </c>
      <c r="B1679" s="3">
        <v>0</v>
      </c>
      <c r="C1679" t="s">
        <v>16152</v>
      </c>
      <c r="D1679" t="s">
        <v>1563</v>
      </c>
      <c r="E1679" t="s">
        <v>10</v>
      </c>
      <c r="F1679" t="s">
        <v>7343</v>
      </c>
      <c r="G1679" t="s">
        <v>7344</v>
      </c>
      <c r="H1679" t="s">
        <v>11758</v>
      </c>
      <c r="I1679" t="s">
        <v>11759</v>
      </c>
      <c r="J1679" t="s">
        <v>16147</v>
      </c>
      <c r="K1679" t="str">
        <f>+_xlfn.XLOOKUP(Tabell1[[#This Row],[Regnr]],Tabell13[Regnr],Tabell13[Diagnose],"")</f>
        <v>B</v>
      </c>
      <c r="L1679" t="str">
        <f>+_xlfn.XLOOKUP(Tabell1[[#This Row],[Regnr]],Tabell3[Regnr],Tabell3[DiagnoseÅr],"")</f>
        <v>Intet påvist (2024)</v>
      </c>
    </row>
    <row r="1680" spans="1:12" x14ac:dyDescent="0.25">
      <c r="A1680" s="2">
        <v>45072</v>
      </c>
      <c r="B1680" s="3">
        <v>0</v>
      </c>
      <c r="C1680" t="s">
        <v>16153</v>
      </c>
      <c r="D1680" t="s">
        <v>16154</v>
      </c>
      <c r="E1680" t="s">
        <v>10</v>
      </c>
      <c r="F1680" t="s">
        <v>7343</v>
      </c>
      <c r="G1680" t="s">
        <v>7344</v>
      </c>
      <c r="H1680" t="s">
        <v>11758</v>
      </c>
      <c r="I1680" t="s">
        <v>11759</v>
      </c>
      <c r="J1680" t="s">
        <v>16147</v>
      </c>
      <c r="K1680" t="str">
        <f>+_xlfn.XLOOKUP(Tabell1[[#This Row],[Regnr]],Tabell13[Regnr],Tabell13[Diagnose],"")</f>
        <v>D</v>
      </c>
      <c r="L1680" t="str">
        <f>+_xlfn.XLOOKUP(Tabell1[[#This Row],[Regnr]],Tabell3[Regnr],Tabell3[DiagnoseÅr],"")</f>
        <v/>
      </c>
    </row>
    <row r="1681" spans="1:12" x14ac:dyDescent="0.25">
      <c r="A1681" s="2">
        <v>45072</v>
      </c>
      <c r="B1681" s="3">
        <v>0</v>
      </c>
      <c r="C1681" t="s">
        <v>16155</v>
      </c>
      <c r="D1681" t="s">
        <v>4986</v>
      </c>
      <c r="E1681" t="s">
        <v>10</v>
      </c>
      <c r="F1681" t="s">
        <v>7343</v>
      </c>
      <c r="G1681" t="s">
        <v>7344</v>
      </c>
      <c r="H1681" t="s">
        <v>11758</v>
      </c>
      <c r="I1681" t="s">
        <v>11759</v>
      </c>
      <c r="J1681" t="s">
        <v>16147</v>
      </c>
      <c r="K1681" t="str">
        <f>+_xlfn.XLOOKUP(Tabell1[[#This Row],[Regnr]],Tabell13[Regnr],Tabell13[Diagnose],"")</f>
        <v>C</v>
      </c>
      <c r="L1681" t="str">
        <f>+_xlfn.XLOOKUP(Tabell1[[#This Row],[Regnr]],Tabell3[Regnr],Tabell3[DiagnoseÅr],"")</f>
        <v/>
      </c>
    </row>
    <row r="1682" spans="1:12" x14ac:dyDescent="0.25">
      <c r="A1682" s="2">
        <v>45072</v>
      </c>
      <c r="B1682" s="3">
        <v>1.959228515625</v>
      </c>
      <c r="C1682" t="s">
        <v>16156</v>
      </c>
      <c r="D1682" t="s">
        <v>16157</v>
      </c>
      <c r="E1682" t="s">
        <v>10</v>
      </c>
      <c r="F1682" t="s">
        <v>12735</v>
      </c>
      <c r="G1682" t="s">
        <v>12736</v>
      </c>
      <c r="H1682" t="s">
        <v>11722</v>
      </c>
      <c r="I1682" t="s">
        <v>11723</v>
      </c>
      <c r="J1682" t="s">
        <v>4018</v>
      </c>
      <c r="K1682" t="str">
        <f>+_xlfn.XLOOKUP(Tabell1[[#This Row],[Regnr]],Tabell13[Regnr],Tabell13[Diagnose],"")</f>
        <v>A</v>
      </c>
      <c r="L1682" t="str">
        <f>+_xlfn.XLOOKUP(Tabell1[[#This Row],[Regnr]],Tabell3[Regnr],Tabell3[DiagnoseÅr],"")</f>
        <v>Intet påvist (2024)</v>
      </c>
    </row>
    <row r="1683" spans="1:12" x14ac:dyDescent="0.25">
      <c r="A1683" s="2">
        <v>45072</v>
      </c>
      <c r="B1683" s="3">
        <v>1.959228515625</v>
      </c>
      <c r="C1683" t="s">
        <v>16158</v>
      </c>
      <c r="D1683" t="s">
        <v>16159</v>
      </c>
      <c r="E1683" t="s">
        <v>26</v>
      </c>
      <c r="F1683" t="s">
        <v>12735</v>
      </c>
      <c r="G1683" t="s">
        <v>12736</v>
      </c>
      <c r="H1683" t="s">
        <v>11722</v>
      </c>
      <c r="I1683" t="s">
        <v>11723</v>
      </c>
      <c r="J1683" t="s">
        <v>4018</v>
      </c>
      <c r="K1683" t="str">
        <f>+_xlfn.XLOOKUP(Tabell1[[#This Row],[Regnr]],Tabell13[Regnr],Tabell13[Diagnose],"")</f>
        <v>C</v>
      </c>
      <c r="L1683" t="str">
        <f>+_xlfn.XLOOKUP(Tabell1[[#This Row],[Regnr]],Tabell3[Regnr],Tabell3[DiagnoseÅr],"")</f>
        <v>Intet påvist (2024)</v>
      </c>
    </row>
    <row r="1684" spans="1:12" x14ac:dyDescent="0.25">
      <c r="A1684" s="2">
        <v>45072</v>
      </c>
      <c r="B1684" s="3">
        <v>1.959228515625</v>
      </c>
      <c r="C1684" t="s">
        <v>16160</v>
      </c>
      <c r="D1684" t="s">
        <v>16161</v>
      </c>
      <c r="E1684" t="s">
        <v>10</v>
      </c>
      <c r="F1684" t="s">
        <v>12735</v>
      </c>
      <c r="G1684" t="s">
        <v>12736</v>
      </c>
      <c r="H1684" t="s">
        <v>11722</v>
      </c>
      <c r="I1684" t="s">
        <v>11723</v>
      </c>
      <c r="J1684" t="s">
        <v>4018</v>
      </c>
      <c r="K1684" t="str">
        <f>+_xlfn.XLOOKUP(Tabell1[[#This Row],[Regnr]],Tabell13[Regnr],Tabell13[Diagnose],"")</f>
        <v>B</v>
      </c>
      <c r="L1684" t="str">
        <f>+_xlfn.XLOOKUP(Tabell1[[#This Row],[Regnr]],Tabell3[Regnr],Tabell3[DiagnoseÅr],"")</f>
        <v>Katarakt, ikke medfødt (2024)</v>
      </c>
    </row>
    <row r="1685" spans="1:12" x14ac:dyDescent="0.25">
      <c r="A1685" s="2">
        <v>45072</v>
      </c>
      <c r="B1685" s="3">
        <v>1.959228515625</v>
      </c>
      <c r="C1685" t="s">
        <v>16162</v>
      </c>
      <c r="D1685" t="s">
        <v>16163</v>
      </c>
      <c r="E1685" t="s">
        <v>10</v>
      </c>
      <c r="F1685" t="s">
        <v>12735</v>
      </c>
      <c r="G1685" t="s">
        <v>12736</v>
      </c>
      <c r="H1685" t="s">
        <v>11722</v>
      </c>
      <c r="I1685" t="s">
        <v>11723</v>
      </c>
      <c r="J1685" t="s">
        <v>4018</v>
      </c>
      <c r="K1685" t="str">
        <f>+_xlfn.XLOOKUP(Tabell1[[#This Row],[Regnr]],Tabell13[Regnr],Tabell13[Diagnose],"")</f>
        <v>A</v>
      </c>
      <c r="L1685" t="str">
        <f>+_xlfn.XLOOKUP(Tabell1[[#This Row],[Regnr]],Tabell3[Regnr],Tabell3[DiagnoseÅr],"")</f>
        <v>Intet påvist (2024)</v>
      </c>
    </row>
    <row r="1686" spans="1:12" x14ac:dyDescent="0.25">
      <c r="A1686" s="2">
        <v>45072</v>
      </c>
      <c r="B1686" s="3">
        <v>1.959228515625</v>
      </c>
      <c r="C1686" t="s">
        <v>16164</v>
      </c>
      <c r="D1686" t="s">
        <v>16165</v>
      </c>
      <c r="E1686" t="s">
        <v>10</v>
      </c>
      <c r="F1686" t="s">
        <v>12735</v>
      </c>
      <c r="G1686" t="s">
        <v>12736</v>
      </c>
      <c r="H1686" t="s">
        <v>11722</v>
      </c>
      <c r="I1686" t="s">
        <v>11723</v>
      </c>
      <c r="J1686" t="s">
        <v>4018</v>
      </c>
      <c r="K1686" t="str">
        <f>+_xlfn.XLOOKUP(Tabell1[[#This Row],[Regnr]],Tabell13[Regnr],Tabell13[Diagnose],"")</f>
        <v>A</v>
      </c>
      <c r="L1686" t="str">
        <f>+_xlfn.XLOOKUP(Tabell1[[#This Row],[Regnr]],Tabell3[Regnr],Tabell3[DiagnoseÅr],"")</f>
        <v>Intet påvist (2024)</v>
      </c>
    </row>
    <row r="1687" spans="1:12" x14ac:dyDescent="0.25">
      <c r="A1687" s="2">
        <v>45072</v>
      </c>
      <c r="B1687" s="3">
        <v>1.959228515625</v>
      </c>
      <c r="C1687" t="s">
        <v>16166</v>
      </c>
      <c r="D1687" t="s">
        <v>16167</v>
      </c>
      <c r="E1687" t="s">
        <v>10</v>
      </c>
      <c r="F1687" t="s">
        <v>12735</v>
      </c>
      <c r="G1687" t="s">
        <v>12736</v>
      </c>
      <c r="H1687" t="s">
        <v>11722</v>
      </c>
      <c r="I1687" t="s">
        <v>11723</v>
      </c>
      <c r="J1687" t="s">
        <v>4018</v>
      </c>
      <c r="K1687" t="str">
        <f>+_xlfn.XLOOKUP(Tabell1[[#This Row],[Regnr]],Tabell13[Regnr],Tabell13[Diagnose],"")</f>
        <v>D</v>
      </c>
      <c r="L1687" t="str">
        <f>+_xlfn.XLOOKUP(Tabell1[[#This Row],[Regnr]],Tabell3[Regnr],Tabell3[DiagnoseÅr],"")</f>
        <v>Intet påvist (2024)</v>
      </c>
    </row>
    <row r="1688" spans="1:12" x14ac:dyDescent="0.25">
      <c r="A1688" s="2">
        <v>45068</v>
      </c>
      <c r="B1688" s="3">
        <v>0.202178955078125</v>
      </c>
      <c r="C1688" t="s">
        <v>16139</v>
      </c>
      <c r="D1688" t="s">
        <v>16140</v>
      </c>
      <c r="E1688" t="s">
        <v>10</v>
      </c>
      <c r="F1688" t="s">
        <v>10991</v>
      </c>
      <c r="G1688" t="s">
        <v>10992</v>
      </c>
      <c r="H1688" t="s">
        <v>11132</v>
      </c>
      <c r="I1688" t="s">
        <v>11133</v>
      </c>
      <c r="J1688" t="s">
        <v>10391</v>
      </c>
      <c r="K1688" t="str">
        <f>+_xlfn.XLOOKUP(Tabell1[[#This Row],[Regnr]],Tabell13[Regnr],Tabell13[Diagnose],"")</f>
        <v>C</v>
      </c>
      <c r="L1688" t="str">
        <f>+_xlfn.XLOOKUP(Tabell1[[#This Row],[Regnr]],Tabell3[Regnr],Tabell3[DiagnoseÅr],"")</f>
        <v>Intet påvist (2026)</v>
      </c>
    </row>
    <row r="1689" spans="1:12" x14ac:dyDescent="0.25">
      <c r="A1689" s="2">
        <v>45068</v>
      </c>
      <c r="B1689" s="3">
        <v>0.202178955078125</v>
      </c>
      <c r="C1689" t="s">
        <v>16141</v>
      </c>
      <c r="D1689" t="s">
        <v>16142</v>
      </c>
      <c r="E1689" t="s">
        <v>10</v>
      </c>
      <c r="F1689" t="s">
        <v>10991</v>
      </c>
      <c r="G1689" t="s">
        <v>10992</v>
      </c>
      <c r="H1689" t="s">
        <v>11132</v>
      </c>
      <c r="I1689" t="s">
        <v>11133</v>
      </c>
      <c r="J1689" t="s">
        <v>10391</v>
      </c>
      <c r="K1689" t="str">
        <f>+_xlfn.XLOOKUP(Tabell1[[#This Row],[Regnr]],Tabell13[Regnr],Tabell13[Diagnose],"")</f>
        <v>C</v>
      </c>
      <c r="L1689" t="str">
        <f>+_xlfn.XLOOKUP(Tabell1[[#This Row],[Regnr]],Tabell3[Regnr],Tabell3[DiagnoseÅr],"")</f>
        <v/>
      </c>
    </row>
    <row r="1690" spans="1:12" x14ac:dyDescent="0.25">
      <c r="A1690" s="2">
        <v>45068</v>
      </c>
      <c r="B1690" s="3">
        <v>0.202178955078125</v>
      </c>
      <c r="C1690" t="s">
        <v>16143</v>
      </c>
      <c r="D1690" t="s">
        <v>16144</v>
      </c>
      <c r="E1690" t="s">
        <v>26</v>
      </c>
      <c r="F1690" t="s">
        <v>10991</v>
      </c>
      <c r="G1690" t="s">
        <v>10992</v>
      </c>
      <c r="H1690" t="s">
        <v>11132</v>
      </c>
      <c r="I1690" t="s">
        <v>11133</v>
      </c>
      <c r="J1690" t="s">
        <v>10391</v>
      </c>
      <c r="K1690" t="str">
        <f>+_xlfn.XLOOKUP(Tabell1[[#This Row],[Regnr]],Tabell13[Regnr],Tabell13[Diagnose],"")</f>
        <v>B</v>
      </c>
      <c r="L1690" t="str">
        <f>+_xlfn.XLOOKUP(Tabell1[[#This Row],[Regnr]],Tabell3[Regnr],Tabell3[DiagnoseÅr],"")</f>
        <v/>
      </c>
    </row>
    <row r="1691" spans="1:12" x14ac:dyDescent="0.25">
      <c r="A1691" s="2">
        <v>45067</v>
      </c>
      <c r="C1691" t="s">
        <v>16132</v>
      </c>
      <c r="D1691" t="s">
        <v>16133</v>
      </c>
      <c r="E1691" t="s">
        <v>26</v>
      </c>
      <c r="F1691" t="s">
        <v>16134</v>
      </c>
      <c r="G1691" t="s">
        <v>16135</v>
      </c>
      <c r="H1691" t="s">
        <v>16136</v>
      </c>
      <c r="I1691" t="s">
        <v>16137</v>
      </c>
      <c r="J1691" t="s">
        <v>16138</v>
      </c>
      <c r="K1691" t="str">
        <f>+_xlfn.XLOOKUP(Tabell1[[#This Row],[Regnr]],Tabell13[Regnr],Tabell13[Diagnose],"")</f>
        <v/>
      </c>
      <c r="L1691" t="str">
        <f>+_xlfn.XLOOKUP(Tabell1[[#This Row],[Regnr]],Tabell3[Regnr],Tabell3[DiagnoseÅr],"")</f>
        <v/>
      </c>
    </row>
    <row r="1692" spans="1:12" x14ac:dyDescent="0.25">
      <c r="A1692" s="2">
        <v>45066</v>
      </c>
      <c r="B1692" s="3">
        <v>4.6875</v>
      </c>
      <c r="C1692" t="s">
        <v>16122</v>
      </c>
      <c r="D1692" t="s">
        <v>16123</v>
      </c>
      <c r="E1692" t="s">
        <v>10</v>
      </c>
      <c r="F1692" t="s">
        <v>12175</v>
      </c>
      <c r="G1692" t="s">
        <v>12176</v>
      </c>
      <c r="H1692" t="s">
        <v>11464</v>
      </c>
      <c r="I1692" t="s">
        <v>11465</v>
      </c>
      <c r="J1692" t="s">
        <v>4130</v>
      </c>
      <c r="K1692" t="str">
        <f>+_xlfn.XLOOKUP(Tabell1[[#This Row],[Regnr]],Tabell13[Regnr],Tabell13[Diagnose],"")</f>
        <v>C</v>
      </c>
      <c r="L1692" t="str">
        <f>+_xlfn.XLOOKUP(Tabell1[[#This Row],[Regnr]],Tabell3[Regnr],Tabell3[DiagnoseÅr],"")</f>
        <v>Intet påvist (2024)</v>
      </c>
    </row>
    <row r="1693" spans="1:12" x14ac:dyDescent="0.25">
      <c r="A1693" s="2">
        <v>45066</v>
      </c>
      <c r="B1693" s="3">
        <v>4.6875</v>
      </c>
      <c r="C1693" t="s">
        <v>16124</v>
      </c>
      <c r="D1693" t="s">
        <v>16125</v>
      </c>
      <c r="E1693" t="s">
        <v>10</v>
      </c>
      <c r="F1693" t="s">
        <v>12175</v>
      </c>
      <c r="G1693" t="s">
        <v>12176</v>
      </c>
      <c r="H1693" t="s">
        <v>11464</v>
      </c>
      <c r="I1693" t="s">
        <v>11465</v>
      </c>
      <c r="J1693" t="s">
        <v>4130</v>
      </c>
      <c r="K1693" t="str">
        <f>+_xlfn.XLOOKUP(Tabell1[[#This Row],[Regnr]],Tabell13[Regnr],Tabell13[Diagnose],"")</f>
        <v/>
      </c>
      <c r="L1693" t="str">
        <f>+_xlfn.XLOOKUP(Tabell1[[#This Row],[Regnr]],Tabell3[Regnr],Tabell3[DiagnoseÅr],"")</f>
        <v/>
      </c>
    </row>
    <row r="1694" spans="1:12" x14ac:dyDescent="0.25">
      <c r="A1694" s="2">
        <v>45066</v>
      </c>
      <c r="B1694" s="3">
        <v>4.6875</v>
      </c>
      <c r="C1694" t="s">
        <v>16126</v>
      </c>
      <c r="D1694" t="s">
        <v>16127</v>
      </c>
      <c r="E1694" t="s">
        <v>10</v>
      </c>
      <c r="F1694" t="s">
        <v>12175</v>
      </c>
      <c r="G1694" t="s">
        <v>12176</v>
      </c>
      <c r="H1694" t="s">
        <v>11464</v>
      </c>
      <c r="I1694" t="s">
        <v>11465</v>
      </c>
      <c r="J1694" t="s">
        <v>4130</v>
      </c>
      <c r="K1694" t="str">
        <f>+_xlfn.XLOOKUP(Tabell1[[#This Row],[Regnr]],Tabell13[Regnr],Tabell13[Diagnose],"")</f>
        <v/>
      </c>
      <c r="L1694" t="str">
        <f>+_xlfn.XLOOKUP(Tabell1[[#This Row],[Regnr]],Tabell3[Regnr],Tabell3[DiagnoseÅr],"")</f>
        <v/>
      </c>
    </row>
    <row r="1695" spans="1:12" x14ac:dyDescent="0.25">
      <c r="A1695" s="2">
        <v>45066</v>
      </c>
      <c r="B1695" s="3">
        <v>4.6875</v>
      </c>
      <c r="C1695" t="s">
        <v>16128</v>
      </c>
      <c r="D1695" t="s">
        <v>16129</v>
      </c>
      <c r="E1695" t="s">
        <v>26</v>
      </c>
      <c r="F1695" t="s">
        <v>12175</v>
      </c>
      <c r="G1695" t="s">
        <v>12176</v>
      </c>
      <c r="H1695" t="s">
        <v>11464</v>
      </c>
      <c r="I1695" t="s">
        <v>11465</v>
      </c>
      <c r="J1695" t="s">
        <v>4130</v>
      </c>
      <c r="K1695" t="str">
        <f>+_xlfn.XLOOKUP(Tabell1[[#This Row],[Regnr]],Tabell13[Regnr],Tabell13[Diagnose],"")</f>
        <v/>
      </c>
      <c r="L1695" t="str">
        <f>+_xlfn.XLOOKUP(Tabell1[[#This Row],[Regnr]],Tabell3[Regnr],Tabell3[DiagnoseÅr],"")</f>
        <v/>
      </c>
    </row>
    <row r="1696" spans="1:12" x14ac:dyDescent="0.25">
      <c r="A1696" s="2">
        <v>45066</v>
      </c>
      <c r="B1696" s="3">
        <v>4.6875</v>
      </c>
      <c r="C1696" t="s">
        <v>16130</v>
      </c>
      <c r="D1696" t="s">
        <v>16131</v>
      </c>
      <c r="E1696" t="s">
        <v>26</v>
      </c>
      <c r="F1696" t="s">
        <v>12175</v>
      </c>
      <c r="G1696" t="s">
        <v>12176</v>
      </c>
      <c r="H1696" t="s">
        <v>11464</v>
      </c>
      <c r="I1696" t="s">
        <v>11465</v>
      </c>
      <c r="J1696" t="s">
        <v>4130</v>
      </c>
      <c r="K1696" t="str">
        <f>+_xlfn.XLOOKUP(Tabell1[[#This Row],[Regnr]],Tabell13[Regnr],Tabell13[Diagnose],"")</f>
        <v/>
      </c>
      <c r="L1696" t="str">
        <f>+_xlfn.XLOOKUP(Tabell1[[#This Row],[Regnr]],Tabell3[Regnr],Tabell3[DiagnoseÅr],"")</f>
        <v/>
      </c>
    </row>
    <row r="1697" spans="1:12" x14ac:dyDescent="0.25">
      <c r="A1697" s="2">
        <v>45063</v>
      </c>
      <c r="B1697" s="3">
        <v>0.78125</v>
      </c>
      <c r="C1697" t="s">
        <v>16105</v>
      </c>
      <c r="D1697" t="s">
        <v>16106</v>
      </c>
      <c r="E1697" t="s">
        <v>10</v>
      </c>
      <c r="F1697" t="s">
        <v>9186</v>
      </c>
      <c r="G1697" t="s">
        <v>9187</v>
      </c>
      <c r="H1697" t="s">
        <v>12069</v>
      </c>
      <c r="I1697" t="s">
        <v>12070</v>
      </c>
      <c r="J1697" t="s">
        <v>16107</v>
      </c>
      <c r="K1697" t="str">
        <f>+_xlfn.XLOOKUP(Tabell1[[#This Row],[Regnr]],Tabell13[Regnr],Tabell13[Diagnose],"")</f>
        <v/>
      </c>
      <c r="L1697" t="str">
        <f>+_xlfn.XLOOKUP(Tabell1[[#This Row],[Regnr]],Tabell3[Regnr],Tabell3[DiagnoseÅr],"")</f>
        <v/>
      </c>
    </row>
    <row r="1698" spans="1:12" x14ac:dyDescent="0.25">
      <c r="A1698" s="2">
        <v>45063</v>
      </c>
      <c r="B1698" s="3">
        <v>0.78125</v>
      </c>
      <c r="C1698" t="s">
        <v>16108</v>
      </c>
      <c r="D1698" t="s">
        <v>16109</v>
      </c>
      <c r="E1698" t="s">
        <v>10</v>
      </c>
      <c r="F1698" t="s">
        <v>9186</v>
      </c>
      <c r="G1698" t="s">
        <v>9187</v>
      </c>
      <c r="H1698" t="s">
        <v>12069</v>
      </c>
      <c r="I1698" t="s">
        <v>12070</v>
      </c>
      <c r="J1698" t="s">
        <v>16107</v>
      </c>
      <c r="K1698" t="str">
        <f>+_xlfn.XLOOKUP(Tabell1[[#This Row],[Regnr]],Tabell13[Regnr],Tabell13[Diagnose],"")</f>
        <v/>
      </c>
      <c r="L1698" t="str">
        <f>+_xlfn.XLOOKUP(Tabell1[[#This Row],[Regnr]],Tabell3[Regnr],Tabell3[DiagnoseÅr],"")</f>
        <v/>
      </c>
    </row>
    <row r="1699" spans="1:12" x14ac:dyDescent="0.25">
      <c r="A1699" s="2">
        <v>45063</v>
      </c>
      <c r="B1699" s="3">
        <v>0.78125</v>
      </c>
      <c r="C1699" t="s">
        <v>16110</v>
      </c>
      <c r="D1699" t="s">
        <v>16111</v>
      </c>
      <c r="E1699" t="s">
        <v>10</v>
      </c>
      <c r="F1699" t="s">
        <v>9186</v>
      </c>
      <c r="G1699" t="s">
        <v>9187</v>
      </c>
      <c r="H1699" t="s">
        <v>12069</v>
      </c>
      <c r="I1699" t="s">
        <v>12070</v>
      </c>
      <c r="J1699" t="s">
        <v>16107</v>
      </c>
      <c r="K1699" t="str">
        <f>+_xlfn.XLOOKUP(Tabell1[[#This Row],[Regnr]],Tabell13[Regnr],Tabell13[Diagnose],"")</f>
        <v/>
      </c>
      <c r="L1699" t="str">
        <f>+_xlfn.XLOOKUP(Tabell1[[#This Row],[Regnr]],Tabell3[Regnr],Tabell3[DiagnoseÅr],"")</f>
        <v/>
      </c>
    </row>
    <row r="1700" spans="1:12" x14ac:dyDescent="0.25">
      <c r="A1700" s="2">
        <v>45063</v>
      </c>
      <c r="B1700" s="3">
        <v>0.78125</v>
      </c>
      <c r="C1700" t="s">
        <v>16112</v>
      </c>
      <c r="D1700" t="s">
        <v>16113</v>
      </c>
      <c r="E1700" t="s">
        <v>10</v>
      </c>
      <c r="F1700" t="s">
        <v>9186</v>
      </c>
      <c r="G1700" t="s">
        <v>9187</v>
      </c>
      <c r="H1700" t="s">
        <v>12069</v>
      </c>
      <c r="I1700" t="s">
        <v>12070</v>
      </c>
      <c r="J1700" t="s">
        <v>16107</v>
      </c>
      <c r="K1700" t="str">
        <f>+_xlfn.XLOOKUP(Tabell1[[#This Row],[Regnr]],Tabell13[Regnr],Tabell13[Diagnose],"")</f>
        <v/>
      </c>
      <c r="L1700" t="str">
        <f>+_xlfn.XLOOKUP(Tabell1[[#This Row],[Regnr]],Tabell3[Regnr],Tabell3[DiagnoseÅr],"")</f>
        <v/>
      </c>
    </row>
    <row r="1701" spans="1:12" x14ac:dyDescent="0.25">
      <c r="A1701" s="2">
        <v>45063</v>
      </c>
      <c r="B1701" s="3">
        <v>0.78125</v>
      </c>
      <c r="C1701" t="s">
        <v>16114</v>
      </c>
      <c r="D1701" t="s">
        <v>16115</v>
      </c>
      <c r="E1701" t="s">
        <v>10</v>
      </c>
      <c r="F1701" t="s">
        <v>9186</v>
      </c>
      <c r="G1701" t="s">
        <v>9187</v>
      </c>
      <c r="H1701" t="s">
        <v>12069</v>
      </c>
      <c r="I1701" t="s">
        <v>12070</v>
      </c>
      <c r="J1701" t="s">
        <v>16107</v>
      </c>
      <c r="K1701" t="str">
        <f>+_xlfn.XLOOKUP(Tabell1[[#This Row],[Regnr]],Tabell13[Regnr],Tabell13[Diagnose],"")</f>
        <v/>
      </c>
      <c r="L1701" t="str">
        <f>+_xlfn.XLOOKUP(Tabell1[[#This Row],[Regnr]],Tabell3[Regnr],Tabell3[DiagnoseÅr],"")</f>
        <v/>
      </c>
    </row>
    <row r="1702" spans="1:12" x14ac:dyDescent="0.25">
      <c r="A1702" s="2">
        <v>45063</v>
      </c>
      <c r="B1702" s="3">
        <v>0.78125</v>
      </c>
      <c r="C1702" t="s">
        <v>16116</v>
      </c>
      <c r="D1702" t="s">
        <v>16117</v>
      </c>
      <c r="E1702" t="s">
        <v>10</v>
      </c>
      <c r="F1702" t="s">
        <v>9186</v>
      </c>
      <c r="G1702" t="s">
        <v>9187</v>
      </c>
      <c r="H1702" t="s">
        <v>12069</v>
      </c>
      <c r="I1702" t="s">
        <v>12070</v>
      </c>
      <c r="J1702" t="s">
        <v>16107</v>
      </c>
      <c r="K1702" t="str">
        <f>+_xlfn.XLOOKUP(Tabell1[[#This Row],[Regnr]],Tabell13[Regnr],Tabell13[Diagnose],"")</f>
        <v/>
      </c>
      <c r="L1702" t="str">
        <f>+_xlfn.XLOOKUP(Tabell1[[#This Row],[Regnr]],Tabell3[Regnr],Tabell3[DiagnoseÅr],"")</f>
        <v/>
      </c>
    </row>
    <row r="1703" spans="1:12" x14ac:dyDescent="0.25">
      <c r="A1703" s="2">
        <v>45063</v>
      </c>
      <c r="B1703" s="3">
        <v>0.78125</v>
      </c>
      <c r="C1703" t="s">
        <v>16118</v>
      </c>
      <c r="D1703" t="s">
        <v>16119</v>
      </c>
      <c r="E1703" t="s">
        <v>10</v>
      </c>
      <c r="F1703" t="s">
        <v>9186</v>
      </c>
      <c r="G1703" t="s">
        <v>9187</v>
      </c>
      <c r="H1703" t="s">
        <v>12069</v>
      </c>
      <c r="I1703" t="s">
        <v>12070</v>
      </c>
      <c r="J1703" t="s">
        <v>16107</v>
      </c>
      <c r="K1703" t="str">
        <f>+_xlfn.XLOOKUP(Tabell1[[#This Row],[Regnr]],Tabell13[Regnr],Tabell13[Diagnose],"")</f>
        <v/>
      </c>
      <c r="L1703" t="str">
        <f>+_xlfn.XLOOKUP(Tabell1[[#This Row],[Regnr]],Tabell3[Regnr],Tabell3[DiagnoseÅr],"")</f>
        <v/>
      </c>
    </row>
    <row r="1704" spans="1:12" x14ac:dyDescent="0.25">
      <c r="A1704" s="2">
        <v>45063</v>
      </c>
      <c r="B1704" s="3">
        <v>0.78125</v>
      </c>
      <c r="C1704" t="s">
        <v>16120</v>
      </c>
      <c r="D1704" t="s">
        <v>16121</v>
      </c>
      <c r="E1704" t="s">
        <v>26</v>
      </c>
      <c r="F1704" t="s">
        <v>9186</v>
      </c>
      <c r="G1704" t="s">
        <v>9187</v>
      </c>
      <c r="H1704" t="s">
        <v>12069</v>
      </c>
      <c r="I1704" t="s">
        <v>12070</v>
      </c>
      <c r="J1704" t="s">
        <v>16107</v>
      </c>
      <c r="K1704" t="str">
        <f>+_xlfn.XLOOKUP(Tabell1[[#This Row],[Regnr]],Tabell13[Regnr],Tabell13[Diagnose],"")</f>
        <v/>
      </c>
      <c r="L1704" t="str">
        <f>+_xlfn.XLOOKUP(Tabell1[[#This Row],[Regnr]],Tabell3[Regnr],Tabell3[DiagnoseÅr],"")</f>
        <v/>
      </c>
    </row>
    <row r="1705" spans="1:12" x14ac:dyDescent="0.25">
      <c r="A1705" s="2">
        <v>45055</v>
      </c>
      <c r="B1705" s="3">
        <v>0</v>
      </c>
      <c r="C1705" t="s">
        <v>16095</v>
      </c>
      <c r="D1705" t="s">
        <v>16096</v>
      </c>
      <c r="E1705" t="s">
        <v>10</v>
      </c>
      <c r="F1705" t="s">
        <v>3800</v>
      </c>
      <c r="G1705" t="s">
        <v>3801</v>
      </c>
      <c r="H1705" t="s">
        <v>12090</v>
      </c>
      <c r="I1705" t="s">
        <v>12091</v>
      </c>
      <c r="J1705" t="s">
        <v>10806</v>
      </c>
      <c r="K1705" t="str">
        <f>+_xlfn.XLOOKUP(Tabell1[[#This Row],[Regnr]],Tabell13[Regnr],Tabell13[Diagnose],"")</f>
        <v/>
      </c>
      <c r="L1705" t="str">
        <f>+_xlfn.XLOOKUP(Tabell1[[#This Row],[Regnr]],Tabell3[Regnr],Tabell3[DiagnoseÅr],"")</f>
        <v/>
      </c>
    </row>
    <row r="1706" spans="1:12" x14ac:dyDescent="0.25">
      <c r="A1706" s="2">
        <v>45055</v>
      </c>
      <c r="B1706" s="3">
        <v>0</v>
      </c>
      <c r="C1706" t="s">
        <v>16097</v>
      </c>
      <c r="D1706" t="s">
        <v>16098</v>
      </c>
      <c r="E1706" t="s">
        <v>26</v>
      </c>
      <c r="F1706" t="s">
        <v>3800</v>
      </c>
      <c r="G1706" t="s">
        <v>3801</v>
      </c>
      <c r="H1706" t="s">
        <v>12090</v>
      </c>
      <c r="I1706" t="s">
        <v>12091</v>
      </c>
      <c r="J1706" t="s">
        <v>10806</v>
      </c>
      <c r="K1706" t="str">
        <f>+_xlfn.XLOOKUP(Tabell1[[#This Row],[Regnr]],Tabell13[Regnr],Tabell13[Diagnose],"")</f>
        <v/>
      </c>
      <c r="L1706" t="str">
        <f>+_xlfn.XLOOKUP(Tabell1[[#This Row],[Regnr]],Tabell3[Regnr],Tabell3[DiagnoseÅr],"")</f>
        <v/>
      </c>
    </row>
    <row r="1707" spans="1:12" x14ac:dyDescent="0.25">
      <c r="A1707" s="2">
        <v>45055</v>
      </c>
      <c r="B1707" s="3">
        <v>0</v>
      </c>
      <c r="C1707" t="s">
        <v>16099</v>
      </c>
      <c r="D1707" t="s">
        <v>16100</v>
      </c>
      <c r="E1707" t="s">
        <v>26</v>
      </c>
      <c r="F1707" t="s">
        <v>3800</v>
      </c>
      <c r="G1707" t="s">
        <v>3801</v>
      </c>
      <c r="H1707" t="s">
        <v>12090</v>
      </c>
      <c r="I1707" t="s">
        <v>12091</v>
      </c>
      <c r="J1707" t="s">
        <v>10806</v>
      </c>
      <c r="K1707" t="str">
        <f>+_xlfn.XLOOKUP(Tabell1[[#This Row],[Regnr]],Tabell13[Regnr],Tabell13[Diagnose],"")</f>
        <v>A</v>
      </c>
      <c r="L1707" t="str">
        <f>+_xlfn.XLOOKUP(Tabell1[[#This Row],[Regnr]],Tabell3[Regnr],Tabell3[DiagnoseÅr],"")</f>
        <v>Intet påvist (2025)</v>
      </c>
    </row>
    <row r="1708" spans="1:12" x14ac:dyDescent="0.25">
      <c r="A1708" s="2">
        <v>45055</v>
      </c>
      <c r="B1708" s="3">
        <v>0</v>
      </c>
      <c r="C1708" t="s">
        <v>16101</v>
      </c>
      <c r="D1708" t="s">
        <v>16102</v>
      </c>
      <c r="E1708" t="s">
        <v>26</v>
      </c>
      <c r="F1708" t="s">
        <v>3800</v>
      </c>
      <c r="G1708" t="s">
        <v>3801</v>
      </c>
      <c r="H1708" t="s">
        <v>12090</v>
      </c>
      <c r="I1708" t="s">
        <v>12091</v>
      </c>
      <c r="J1708" t="s">
        <v>10806</v>
      </c>
      <c r="K1708" t="str">
        <f>+_xlfn.XLOOKUP(Tabell1[[#This Row],[Regnr]],Tabell13[Regnr],Tabell13[Diagnose],"")</f>
        <v/>
      </c>
      <c r="L1708" t="str">
        <f>+_xlfn.XLOOKUP(Tabell1[[#This Row],[Regnr]],Tabell3[Regnr],Tabell3[DiagnoseÅr],"")</f>
        <v/>
      </c>
    </row>
    <row r="1709" spans="1:12" x14ac:dyDescent="0.25">
      <c r="A1709" s="2">
        <v>45055</v>
      </c>
      <c r="B1709" s="3">
        <v>0</v>
      </c>
      <c r="C1709" t="s">
        <v>16103</v>
      </c>
      <c r="D1709" t="s">
        <v>16104</v>
      </c>
      <c r="E1709" t="s">
        <v>10</v>
      </c>
      <c r="F1709" t="s">
        <v>3800</v>
      </c>
      <c r="G1709" t="s">
        <v>3801</v>
      </c>
      <c r="H1709" t="s">
        <v>12090</v>
      </c>
      <c r="I1709" t="s">
        <v>12091</v>
      </c>
      <c r="J1709" t="s">
        <v>10806</v>
      </c>
      <c r="K1709" t="str">
        <f>+_xlfn.XLOOKUP(Tabell1[[#This Row],[Regnr]],Tabell13[Regnr],Tabell13[Diagnose],"")</f>
        <v>B</v>
      </c>
      <c r="L1709" t="str">
        <f>+_xlfn.XLOOKUP(Tabell1[[#This Row],[Regnr]],Tabell3[Regnr],Tabell3[DiagnoseÅr],"")</f>
        <v>PPM iris (2025)</v>
      </c>
    </row>
    <row r="1710" spans="1:12" x14ac:dyDescent="0.25">
      <c r="A1710" s="2">
        <v>45054</v>
      </c>
      <c r="B1710" s="3">
        <v>0</v>
      </c>
      <c r="C1710" t="s">
        <v>16081</v>
      </c>
      <c r="D1710" t="s">
        <v>16082</v>
      </c>
      <c r="E1710" t="s">
        <v>26</v>
      </c>
      <c r="F1710" t="s">
        <v>12273</v>
      </c>
      <c r="G1710" t="s">
        <v>12274</v>
      </c>
      <c r="H1710" t="s">
        <v>9134</v>
      </c>
      <c r="I1710" t="s">
        <v>9135</v>
      </c>
      <c r="J1710" t="s">
        <v>12252</v>
      </c>
      <c r="K1710" t="str">
        <f>+_xlfn.XLOOKUP(Tabell1[[#This Row],[Regnr]],Tabell13[Regnr],Tabell13[Diagnose],"")</f>
        <v>D</v>
      </c>
      <c r="L1710" t="str">
        <f>+_xlfn.XLOOKUP(Tabell1[[#This Row],[Regnr]],Tabell3[Regnr],Tabell3[DiagnoseÅr],"")</f>
        <v>Intet påvist (2024)</v>
      </c>
    </row>
    <row r="1711" spans="1:12" x14ac:dyDescent="0.25">
      <c r="A1711" s="2">
        <v>45054</v>
      </c>
      <c r="B1711" s="3">
        <v>0</v>
      </c>
      <c r="C1711" t="s">
        <v>16083</v>
      </c>
      <c r="D1711" t="s">
        <v>16084</v>
      </c>
      <c r="E1711" t="s">
        <v>26</v>
      </c>
      <c r="F1711" t="s">
        <v>12273</v>
      </c>
      <c r="G1711" t="s">
        <v>12274</v>
      </c>
      <c r="H1711" t="s">
        <v>9134</v>
      </c>
      <c r="I1711" t="s">
        <v>9135</v>
      </c>
      <c r="J1711" t="s">
        <v>12252</v>
      </c>
      <c r="K1711" t="str">
        <f>+_xlfn.XLOOKUP(Tabell1[[#This Row],[Regnr]],Tabell13[Regnr],Tabell13[Diagnose],"")</f>
        <v>B</v>
      </c>
      <c r="L1711" t="str">
        <f>+_xlfn.XLOOKUP(Tabell1[[#This Row],[Regnr]],Tabell3[Regnr],Tabell3[DiagnoseÅr],"")</f>
        <v>Intet påvist (2024)</v>
      </c>
    </row>
    <row r="1712" spans="1:12" x14ac:dyDescent="0.25">
      <c r="A1712" s="2">
        <v>45054</v>
      </c>
      <c r="B1712" s="3">
        <v>0</v>
      </c>
      <c r="C1712" t="s">
        <v>16085</v>
      </c>
      <c r="D1712" t="s">
        <v>16086</v>
      </c>
      <c r="E1712" t="s">
        <v>26</v>
      </c>
      <c r="F1712" t="s">
        <v>12273</v>
      </c>
      <c r="G1712" t="s">
        <v>12274</v>
      </c>
      <c r="H1712" t="s">
        <v>9134</v>
      </c>
      <c r="I1712" t="s">
        <v>9135</v>
      </c>
      <c r="J1712" t="s">
        <v>12252</v>
      </c>
      <c r="K1712" t="str">
        <f>+_xlfn.XLOOKUP(Tabell1[[#This Row],[Regnr]],Tabell13[Regnr],Tabell13[Diagnose],"")</f>
        <v>C</v>
      </c>
      <c r="L1712" t="str">
        <f>+_xlfn.XLOOKUP(Tabell1[[#This Row],[Regnr]],Tabell3[Regnr],Tabell3[DiagnoseÅr],"")</f>
        <v/>
      </c>
    </row>
    <row r="1713" spans="1:12" x14ac:dyDescent="0.25">
      <c r="A1713" s="2">
        <v>45054</v>
      </c>
      <c r="B1713" s="3">
        <v>0</v>
      </c>
      <c r="C1713" t="s">
        <v>16087</v>
      </c>
      <c r="D1713" t="s">
        <v>16088</v>
      </c>
      <c r="E1713" t="s">
        <v>26</v>
      </c>
      <c r="F1713" t="s">
        <v>12273</v>
      </c>
      <c r="G1713" t="s">
        <v>12274</v>
      </c>
      <c r="H1713" t="s">
        <v>9134</v>
      </c>
      <c r="I1713" t="s">
        <v>9135</v>
      </c>
      <c r="J1713" t="s">
        <v>12252</v>
      </c>
      <c r="K1713" t="str">
        <f>+_xlfn.XLOOKUP(Tabell1[[#This Row],[Regnr]],Tabell13[Regnr],Tabell13[Diagnose],"")</f>
        <v/>
      </c>
      <c r="L1713" t="str">
        <f>+_xlfn.XLOOKUP(Tabell1[[#This Row],[Regnr]],Tabell3[Regnr],Tabell3[DiagnoseÅr],"")</f>
        <v/>
      </c>
    </row>
    <row r="1714" spans="1:12" x14ac:dyDescent="0.25">
      <c r="A1714" s="2">
        <v>45054</v>
      </c>
      <c r="B1714" s="3">
        <v>0</v>
      </c>
      <c r="C1714" t="s">
        <v>16089</v>
      </c>
      <c r="D1714" t="s">
        <v>16090</v>
      </c>
      <c r="E1714" t="s">
        <v>10</v>
      </c>
      <c r="F1714" t="s">
        <v>12273</v>
      </c>
      <c r="G1714" t="s">
        <v>12274</v>
      </c>
      <c r="H1714" t="s">
        <v>9134</v>
      </c>
      <c r="I1714" t="s">
        <v>9135</v>
      </c>
      <c r="J1714" t="s">
        <v>12252</v>
      </c>
      <c r="K1714" t="str">
        <f>+_xlfn.XLOOKUP(Tabell1[[#This Row],[Regnr]],Tabell13[Regnr],Tabell13[Diagnose],"")</f>
        <v>C</v>
      </c>
      <c r="L1714" t="str">
        <f>+_xlfn.XLOOKUP(Tabell1[[#This Row],[Regnr]],Tabell3[Regnr],Tabell3[DiagnoseÅr],"")</f>
        <v/>
      </c>
    </row>
    <row r="1715" spans="1:12" x14ac:dyDescent="0.25">
      <c r="A1715" s="2">
        <v>45054</v>
      </c>
      <c r="B1715" s="3">
        <v>0</v>
      </c>
      <c r="C1715" t="s">
        <v>16091</v>
      </c>
      <c r="D1715" t="s">
        <v>16092</v>
      </c>
      <c r="E1715" t="s">
        <v>10</v>
      </c>
      <c r="F1715" t="s">
        <v>12273</v>
      </c>
      <c r="G1715" t="s">
        <v>12274</v>
      </c>
      <c r="H1715" t="s">
        <v>9134</v>
      </c>
      <c r="I1715" t="s">
        <v>9135</v>
      </c>
      <c r="J1715" t="s">
        <v>12252</v>
      </c>
      <c r="K1715" t="str">
        <f>+_xlfn.XLOOKUP(Tabell1[[#This Row],[Regnr]],Tabell13[Regnr],Tabell13[Diagnose],"")</f>
        <v>C</v>
      </c>
      <c r="L1715" t="str">
        <f>+_xlfn.XLOOKUP(Tabell1[[#This Row],[Regnr]],Tabell3[Regnr],Tabell3[DiagnoseÅr],"")</f>
        <v>Intet påvist (2024)</v>
      </c>
    </row>
    <row r="1716" spans="1:12" x14ac:dyDescent="0.25">
      <c r="A1716" s="2">
        <v>45054</v>
      </c>
      <c r="B1716" s="3">
        <v>0</v>
      </c>
      <c r="C1716" t="s">
        <v>16093</v>
      </c>
      <c r="D1716" t="s">
        <v>16094</v>
      </c>
      <c r="E1716" t="s">
        <v>10</v>
      </c>
      <c r="F1716" t="s">
        <v>12273</v>
      </c>
      <c r="G1716" t="s">
        <v>12274</v>
      </c>
      <c r="H1716" t="s">
        <v>9134</v>
      </c>
      <c r="I1716" t="s">
        <v>9135</v>
      </c>
      <c r="J1716" t="s">
        <v>12252</v>
      </c>
      <c r="K1716" t="str">
        <f>+_xlfn.XLOOKUP(Tabell1[[#This Row],[Regnr]],Tabell13[Regnr],Tabell13[Diagnose],"")</f>
        <v/>
      </c>
      <c r="L1716" t="str">
        <f>+_xlfn.XLOOKUP(Tabell1[[#This Row],[Regnr]],Tabell3[Regnr],Tabell3[DiagnoseÅr],"")</f>
        <v/>
      </c>
    </row>
    <row r="1717" spans="1:12" x14ac:dyDescent="0.25">
      <c r="A1717" s="2">
        <v>45051</v>
      </c>
      <c r="B1717" s="3">
        <v>0.1953125</v>
      </c>
      <c r="C1717" t="s">
        <v>16071</v>
      </c>
      <c r="D1717" t="s">
        <v>16072</v>
      </c>
      <c r="E1717" t="s">
        <v>10</v>
      </c>
      <c r="F1717" t="s">
        <v>8462</v>
      </c>
      <c r="G1717" t="s">
        <v>8463</v>
      </c>
      <c r="H1717" t="s">
        <v>12523</v>
      </c>
      <c r="I1717" t="s">
        <v>12524</v>
      </c>
      <c r="J1717" t="s">
        <v>11806</v>
      </c>
      <c r="K1717" t="str">
        <f>+_xlfn.XLOOKUP(Tabell1[[#This Row],[Regnr]],Tabell13[Regnr],Tabell13[Diagnose],"")</f>
        <v/>
      </c>
      <c r="L1717" t="str">
        <f>+_xlfn.XLOOKUP(Tabell1[[#This Row],[Regnr]],Tabell3[Regnr],Tabell3[DiagnoseÅr],"")</f>
        <v/>
      </c>
    </row>
    <row r="1718" spans="1:12" x14ac:dyDescent="0.25">
      <c r="A1718" s="2">
        <v>45051</v>
      </c>
      <c r="B1718" s="3">
        <v>0.1953125</v>
      </c>
      <c r="C1718" t="s">
        <v>16073</v>
      </c>
      <c r="D1718" t="s">
        <v>16074</v>
      </c>
      <c r="E1718" t="s">
        <v>26</v>
      </c>
      <c r="F1718" t="s">
        <v>8462</v>
      </c>
      <c r="G1718" t="s">
        <v>8463</v>
      </c>
      <c r="H1718" t="s">
        <v>12523</v>
      </c>
      <c r="I1718" t="s">
        <v>12524</v>
      </c>
      <c r="J1718" t="s">
        <v>11806</v>
      </c>
      <c r="K1718" t="str">
        <f>+_xlfn.XLOOKUP(Tabell1[[#This Row],[Regnr]],Tabell13[Regnr],Tabell13[Diagnose],"")</f>
        <v>B</v>
      </c>
      <c r="L1718" t="str">
        <f>+_xlfn.XLOOKUP(Tabell1[[#This Row],[Regnr]],Tabell3[Regnr],Tabell3[DiagnoseÅr],"")</f>
        <v>Intet påvist (2025)</v>
      </c>
    </row>
    <row r="1719" spans="1:12" x14ac:dyDescent="0.25">
      <c r="A1719" s="2">
        <v>45051</v>
      </c>
      <c r="B1719" s="3">
        <v>0.1953125</v>
      </c>
      <c r="C1719" t="s">
        <v>16075</v>
      </c>
      <c r="D1719" t="s">
        <v>16076</v>
      </c>
      <c r="E1719" t="s">
        <v>26</v>
      </c>
      <c r="F1719" t="s">
        <v>8462</v>
      </c>
      <c r="G1719" t="s">
        <v>8463</v>
      </c>
      <c r="H1719" t="s">
        <v>12523</v>
      </c>
      <c r="I1719" t="s">
        <v>12524</v>
      </c>
      <c r="J1719" t="s">
        <v>11806</v>
      </c>
      <c r="K1719" t="str">
        <f>+_xlfn.XLOOKUP(Tabell1[[#This Row],[Regnr]],Tabell13[Regnr],Tabell13[Diagnose],"")</f>
        <v/>
      </c>
      <c r="L1719" t="str">
        <f>+_xlfn.XLOOKUP(Tabell1[[#This Row],[Regnr]],Tabell3[Regnr],Tabell3[DiagnoseÅr],"")</f>
        <v/>
      </c>
    </row>
    <row r="1720" spans="1:12" x14ac:dyDescent="0.25">
      <c r="A1720" s="2">
        <v>45051</v>
      </c>
      <c r="B1720" s="3">
        <v>0.1953125</v>
      </c>
      <c r="C1720" t="s">
        <v>16077</v>
      </c>
      <c r="D1720" t="s">
        <v>16078</v>
      </c>
      <c r="E1720" t="s">
        <v>26</v>
      </c>
      <c r="F1720" t="s">
        <v>8462</v>
      </c>
      <c r="G1720" t="s">
        <v>8463</v>
      </c>
      <c r="H1720" t="s">
        <v>12523</v>
      </c>
      <c r="I1720" t="s">
        <v>12524</v>
      </c>
      <c r="J1720" t="s">
        <v>11806</v>
      </c>
      <c r="K1720" t="str">
        <f>+_xlfn.XLOOKUP(Tabell1[[#This Row],[Regnr]],Tabell13[Regnr],Tabell13[Diagnose],"")</f>
        <v/>
      </c>
      <c r="L1720" t="str">
        <f>+_xlfn.XLOOKUP(Tabell1[[#This Row],[Regnr]],Tabell3[Regnr],Tabell3[DiagnoseÅr],"")</f>
        <v/>
      </c>
    </row>
    <row r="1721" spans="1:12" x14ac:dyDescent="0.25">
      <c r="A1721" s="2">
        <v>45051</v>
      </c>
      <c r="B1721" s="3">
        <v>0.1953125</v>
      </c>
      <c r="C1721" t="s">
        <v>16079</v>
      </c>
      <c r="D1721" t="s">
        <v>16080</v>
      </c>
      <c r="E1721" t="s">
        <v>26</v>
      </c>
      <c r="F1721" t="s">
        <v>8462</v>
      </c>
      <c r="G1721" t="s">
        <v>8463</v>
      </c>
      <c r="H1721" t="s">
        <v>12523</v>
      </c>
      <c r="I1721" t="s">
        <v>12524</v>
      </c>
      <c r="J1721" t="s">
        <v>11806</v>
      </c>
      <c r="K1721" t="str">
        <f>+_xlfn.XLOOKUP(Tabell1[[#This Row],[Regnr]],Tabell13[Regnr],Tabell13[Diagnose],"")</f>
        <v/>
      </c>
      <c r="L1721" t="str">
        <f>+_xlfn.XLOOKUP(Tabell1[[#This Row],[Regnr]],Tabell3[Regnr],Tabell3[DiagnoseÅr],"")</f>
        <v/>
      </c>
    </row>
    <row r="1722" spans="1:12" x14ac:dyDescent="0.25">
      <c r="A1722" s="2">
        <v>45046</v>
      </c>
      <c r="B1722" s="3">
        <v>0</v>
      </c>
      <c r="C1722" t="s">
        <v>16059</v>
      </c>
      <c r="D1722" t="s">
        <v>16060</v>
      </c>
      <c r="E1722" t="s">
        <v>26</v>
      </c>
      <c r="F1722" t="s">
        <v>16061</v>
      </c>
      <c r="G1722" t="s">
        <v>16062</v>
      </c>
      <c r="H1722" t="s">
        <v>10644</v>
      </c>
      <c r="I1722" t="s">
        <v>10645</v>
      </c>
      <c r="J1722" t="s">
        <v>13729</v>
      </c>
      <c r="K1722" t="str">
        <f>+_xlfn.XLOOKUP(Tabell1[[#This Row],[Regnr]],Tabell13[Regnr],Tabell13[Diagnose],"")</f>
        <v/>
      </c>
      <c r="L1722" t="str">
        <f>+_xlfn.XLOOKUP(Tabell1[[#This Row],[Regnr]],Tabell3[Regnr],Tabell3[DiagnoseÅr],"")</f>
        <v/>
      </c>
    </row>
    <row r="1723" spans="1:12" x14ac:dyDescent="0.25">
      <c r="A1723" s="2">
        <v>45046</v>
      </c>
      <c r="B1723" s="3">
        <v>0</v>
      </c>
      <c r="C1723" t="s">
        <v>16063</v>
      </c>
      <c r="D1723" t="s">
        <v>16064</v>
      </c>
      <c r="E1723" t="s">
        <v>10</v>
      </c>
      <c r="F1723" t="s">
        <v>16061</v>
      </c>
      <c r="G1723" t="s">
        <v>16062</v>
      </c>
      <c r="H1723" t="s">
        <v>10644</v>
      </c>
      <c r="I1723" t="s">
        <v>10645</v>
      </c>
      <c r="J1723" t="s">
        <v>13729</v>
      </c>
      <c r="K1723" t="str">
        <f>+_xlfn.XLOOKUP(Tabell1[[#This Row],[Regnr]],Tabell13[Regnr],Tabell13[Diagnose],"")</f>
        <v>C</v>
      </c>
      <c r="L1723" t="str">
        <f>+_xlfn.XLOOKUP(Tabell1[[#This Row],[Regnr]],Tabell3[Regnr],Tabell3[DiagnoseÅr],"")</f>
        <v/>
      </c>
    </row>
    <row r="1724" spans="1:12" x14ac:dyDescent="0.25">
      <c r="A1724" s="2">
        <v>45046</v>
      </c>
      <c r="B1724" s="3">
        <v>0</v>
      </c>
      <c r="C1724" t="s">
        <v>16065</v>
      </c>
      <c r="D1724" t="s">
        <v>16066</v>
      </c>
      <c r="E1724" t="s">
        <v>10</v>
      </c>
      <c r="F1724" t="s">
        <v>16061</v>
      </c>
      <c r="G1724" t="s">
        <v>16062</v>
      </c>
      <c r="H1724" t="s">
        <v>10644</v>
      </c>
      <c r="I1724" t="s">
        <v>10645</v>
      </c>
      <c r="J1724" t="s">
        <v>13729</v>
      </c>
      <c r="K1724" t="str">
        <f>+_xlfn.XLOOKUP(Tabell1[[#This Row],[Regnr]],Tabell13[Regnr],Tabell13[Diagnose],"")</f>
        <v>B</v>
      </c>
      <c r="L1724" t="str">
        <f>+_xlfn.XLOOKUP(Tabell1[[#This Row],[Regnr]],Tabell3[Regnr],Tabell3[DiagnoseÅr],"")</f>
        <v/>
      </c>
    </row>
    <row r="1725" spans="1:12" x14ac:dyDescent="0.25">
      <c r="A1725" s="2">
        <v>45046</v>
      </c>
      <c r="B1725" s="3">
        <v>0</v>
      </c>
      <c r="C1725" t="s">
        <v>16067</v>
      </c>
      <c r="D1725" t="s">
        <v>16068</v>
      </c>
      <c r="E1725" t="s">
        <v>26</v>
      </c>
      <c r="F1725" t="s">
        <v>16061</v>
      </c>
      <c r="G1725" t="s">
        <v>16062</v>
      </c>
      <c r="H1725" t="s">
        <v>10644</v>
      </c>
      <c r="I1725" t="s">
        <v>10645</v>
      </c>
      <c r="J1725" t="s">
        <v>13729</v>
      </c>
      <c r="K1725" t="str">
        <f>+_xlfn.XLOOKUP(Tabell1[[#This Row],[Regnr]],Tabell13[Regnr],Tabell13[Diagnose],"")</f>
        <v>B</v>
      </c>
      <c r="L1725" t="str">
        <f>+_xlfn.XLOOKUP(Tabell1[[#This Row],[Regnr]],Tabell3[Regnr],Tabell3[DiagnoseÅr],"")</f>
        <v/>
      </c>
    </row>
    <row r="1726" spans="1:12" x14ac:dyDescent="0.25">
      <c r="A1726" s="2">
        <v>45046</v>
      </c>
      <c r="B1726" s="3">
        <v>0</v>
      </c>
      <c r="C1726" t="s">
        <v>16069</v>
      </c>
      <c r="D1726" t="s">
        <v>16070</v>
      </c>
      <c r="E1726" t="s">
        <v>26</v>
      </c>
      <c r="F1726" t="s">
        <v>16061</v>
      </c>
      <c r="G1726" t="s">
        <v>16062</v>
      </c>
      <c r="H1726" t="s">
        <v>10644</v>
      </c>
      <c r="I1726" t="s">
        <v>10645</v>
      </c>
      <c r="J1726" t="s">
        <v>13729</v>
      </c>
      <c r="K1726" t="str">
        <f>+_xlfn.XLOOKUP(Tabell1[[#This Row],[Regnr]],Tabell13[Regnr],Tabell13[Diagnose],"")</f>
        <v>A</v>
      </c>
      <c r="L1726" t="str">
        <f>+_xlfn.XLOOKUP(Tabell1[[#This Row],[Regnr]],Tabell3[Regnr],Tabell3[DiagnoseÅr],"")</f>
        <v/>
      </c>
    </row>
    <row r="1727" spans="1:12" x14ac:dyDescent="0.25">
      <c r="A1727" s="2">
        <v>45045</v>
      </c>
      <c r="B1727" s="3">
        <v>0.5859375</v>
      </c>
      <c r="C1727" t="s">
        <v>16039</v>
      </c>
      <c r="D1727" t="s">
        <v>16040</v>
      </c>
      <c r="E1727" t="s">
        <v>26</v>
      </c>
      <c r="F1727" t="s">
        <v>11045</v>
      </c>
      <c r="G1727" t="s">
        <v>11046</v>
      </c>
      <c r="H1727" t="s">
        <v>9283</v>
      </c>
      <c r="I1727" t="s">
        <v>9284</v>
      </c>
      <c r="J1727" t="s">
        <v>4113</v>
      </c>
      <c r="K1727" t="str">
        <f>+_xlfn.XLOOKUP(Tabell1[[#This Row],[Regnr]],Tabell13[Regnr],Tabell13[Diagnose],"")</f>
        <v/>
      </c>
      <c r="L1727" t="str">
        <f>+_xlfn.XLOOKUP(Tabell1[[#This Row],[Regnr]],Tabell3[Regnr],Tabell3[DiagnoseÅr],"")</f>
        <v/>
      </c>
    </row>
    <row r="1728" spans="1:12" x14ac:dyDescent="0.25">
      <c r="A1728" s="2">
        <v>45045</v>
      </c>
      <c r="B1728" s="3">
        <v>0.5859375</v>
      </c>
      <c r="C1728" t="s">
        <v>16041</v>
      </c>
      <c r="D1728" t="s">
        <v>16042</v>
      </c>
      <c r="E1728" t="s">
        <v>26</v>
      </c>
      <c r="F1728" t="s">
        <v>11045</v>
      </c>
      <c r="G1728" t="s">
        <v>11046</v>
      </c>
      <c r="H1728" t="s">
        <v>9283</v>
      </c>
      <c r="I1728" t="s">
        <v>9284</v>
      </c>
      <c r="J1728" t="s">
        <v>4113</v>
      </c>
      <c r="K1728" t="str">
        <f>+_xlfn.XLOOKUP(Tabell1[[#This Row],[Regnr]],Tabell13[Regnr],Tabell13[Diagnose],"")</f>
        <v>A</v>
      </c>
      <c r="L1728" t="str">
        <f>+_xlfn.XLOOKUP(Tabell1[[#This Row],[Regnr]],Tabell3[Regnr],Tabell3[DiagnoseÅr],"")</f>
        <v/>
      </c>
    </row>
    <row r="1729" spans="1:12" x14ac:dyDescent="0.25">
      <c r="A1729" s="2">
        <v>45045</v>
      </c>
      <c r="B1729" s="3">
        <v>0.5859375</v>
      </c>
      <c r="C1729" t="s">
        <v>16043</v>
      </c>
      <c r="D1729" t="s">
        <v>16044</v>
      </c>
      <c r="E1729" t="s">
        <v>10</v>
      </c>
      <c r="F1729" t="s">
        <v>11045</v>
      </c>
      <c r="G1729" t="s">
        <v>11046</v>
      </c>
      <c r="H1729" t="s">
        <v>9283</v>
      </c>
      <c r="I1729" t="s">
        <v>9284</v>
      </c>
      <c r="J1729" t="s">
        <v>4113</v>
      </c>
      <c r="K1729" t="str">
        <f>+_xlfn.XLOOKUP(Tabell1[[#This Row],[Regnr]],Tabell13[Regnr],Tabell13[Diagnose],"")</f>
        <v>A</v>
      </c>
      <c r="L1729" t="str">
        <f>+_xlfn.XLOOKUP(Tabell1[[#This Row],[Regnr]],Tabell3[Regnr],Tabell3[DiagnoseÅr],"")</f>
        <v/>
      </c>
    </row>
    <row r="1730" spans="1:12" x14ac:dyDescent="0.25">
      <c r="A1730" s="2">
        <v>45045</v>
      </c>
      <c r="B1730" s="3">
        <v>0.5859375</v>
      </c>
      <c r="C1730" t="s">
        <v>16045</v>
      </c>
      <c r="D1730" t="s">
        <v>16046</v>
      </c>
      <c r="E1730" t="s">
        <v>10</v>
      </c>
      <c r="F1730" t="s">
        <v>11045</v>
      </c>
      <c r="G1730" t="s">
        <v>11046</v>
      </c>
      <c r="H1730" t="s">
        <v>9283</v>
      </c>
      <c r="I1730" t="s">
        <v>9284</v>
      </c>
      <c r="J1730" t="s">
        <v>4113</v>
      </c>
      <c r="K1730" t="str">
        <f>+_xlfn.XLOOKUP(Tabell1[[#This Row],[Regnr]],Tabell13[Regnr],Tabell13[Diagnose],"")</f>
        <v/>
      </c>
      <c r="L1730" t="str">
        <f>+_xlfn.XLOOKUP(Tabell1[[#This Row],[Regnr]],Tabell3[Regnr],Tabell3[DiagnoseÅr],"")</f>
        <v/>
      </c>
    </row>
    <row r="1731" spans="1:12" x14ac:dyDescent="0.25">
      <c r="A1731" s="2">
        <v>45045</v>
      </c>
      <c r="B1731" s="3">
        <v>0.5859375</v>
      </c>
      <c r="C1731" t="s">
        <v>16047</v>
      </c>
      <c r="D1731" t="s">
        <v>16048</v>
      </c>
      <c r="E1731" t="s">
        <v>10</v>
      </c>
      <c r="F1731" t="s">
        <v>11045</v>
      </c>
      <c r="G1731" t="s">
        <v>11046</v>
      </c>
      <c r="H1731" t="s">
        <v>9283</v>
      </c>
      <c r="I1731" t="s">
        <v>9284</v>
      </c>
      <c r="J1731" t="s">
        <v>4113</v>
      </c>
      <c r="K1731" t="str">
        <f>+_xlfn.XLOOKUP(Tabell1[[#This Row],[Regnr]],Tabell13[Regnr],Tabell13[Diagnose],"")</f>
        <v/>
      </c>
      <c r="L1731" t="str">
        <f>+_xlfn.XLOOKUP(Tabell1[[#This Row],[Regnr]],Tabell3[Regnr],Tabell3[DiagnoseÅr],"")</f>
        <v/>
      </c>
    </row>
    <row r="1732" spans="1:12" x14ac:dyDescent="0.25">
      <c r="A1732" s="2">
        <v>45045</v>
      </c>
      <c r="B1732" s="3">
        <v>0</v>
      </c>
      <c r="C1732" t="s">
        <v>16049</v>
      </c>
      <c r="D1732" t="s">
        <v>16050</v>
      </c>
      <c r="E1732" t="s">
        <v>26</v>
      </c>
      <c r="F1732" t="s">
        <v>9769</v>
      </c>
      <c r="G1732" t="s">
        <v>6284</v>
      </c>
      <c r="H1732" t="s">
        <v>11016</v>
      </c>
      <c r="I1732" t="s">
        <v>11017</v>
      </c>
      <c r="J1732" t="s">
        <v>3991</v>
      </c>
      <c r="K1732" t="str">
        <f>+_xlfn.XLOOKUP(Tabell1[[#This Row],[Regnr]],Tabell13[Regnr],Tabell13[Diagnose],"")</f>
        <v>B</v>
      </c>
      <c r="L1732" t="str">
        <f>+_xlfn.XLOOKUP(Tabell1[[#This Row],[Regnr]],Tabell3[Regnr],Tabell3[DiagnoseÅr],"")</f>
        <v>Intet påvist (2025)</v>
      </c>
    </row>
    <row r="1733" spans="1:12" x14ac:dyDescent="0.25">
      <c r="A1733" s="2">
        <v>45045</v>
      </c>
      <c r="B1733" s="3">
        <v>0</v>
      </c>
      <c r="C1733" t="s">
        <v>16051</v>
      </c>
      <c r="D1733" t="s">
        <v>16052</v>
      </c>
      <c r="E1733" t="s">
        <v>26</v>
      </c>
      <c r="F1733" t="s">
        <v>9769</v>
      </c>
      <c r="G1733" t="s">
        <v>6284</v>
      </c>
      <c r="H1733" t="s">
        <v>11016</v>
      </c>
      <c r="I1733" t="s">
        <v>11017</v>
      </c>
      <c r="J1733" t="s">
        <v>3991</v>
      </c>
      <c r="K1733" t="str">
        <f>+_xlfn.XLOOKUP(Tabell1[[#This Row],[Regnr]],Tabell13[Regnr],Tabell13[Diagnose],"")</f>
        <v>A</v>
      </c>
      <c r="L1733" t="str">
        <f>+_xlfn.XLOOKUP(Tabell1[[#This Row],[Regnr]],Tabell3[Regnr],Tabell3[DiagnoseÅr],"")</f>
        <v/>
      </c>
    </row>
    <row r="1734" spans="1:12" x14ac:dyDescent="0.25">
      <c r="A1734" s="2">
        <v>45045</v>
      </c>
      <c r="B1734" s="3">
        <v>0</v>
      </c>
      <c r="C1734" t="s">
        <v>16053</v>
      </c>
      <c r="D1734" t="s">
        <v>16054</v>
      </c>
      <c r="E1734" t="s">
        <v>10</v>
      </c>
      <c r="F1734" t="s">
        <v>9769</v>
      </c>
      <c r="G1734" t="s">
        <v>6284</v>
      </c>
      <c r="H1734" t="s">
        <v>11016</v>
      </c>
      <c r="I1734" t="s">
        <v>11017</v>
      </c>
      <c r="J1734" t="s">
        <v>3991</v>
      </c>
      <c r="K1734" t="str">
        <f>+_xlfn.XLOOKUP(Tabell1[[#This Row],[Regnr]],Tabell13[Regnr],Tabell13[Diagnose],"")</f>
        <v/>
      </c>
      <c r="L1734" t="str">
        <f>+_xlfn.XLOOKUP(Tabell1[[#This Row],[Regnr]],Tabell3[Regnr],Tabell3[DiagnoseÅr],"")</f>
        <v/>
      </c>
    </row>
    <row r="1735" spans="1:12" x14ac:dyDescent="0.25">
      <c r="A1735" s="2">
        <v>45045</v>
      </c>
      <c r="B1735" s="3">
        <v>0</v>
      </c>
      <c r="C1735" t="s">
        <v>16055</v>
      </c>
      <c r="D1735" t="s">
        <v>16056</v>
      </c>
      <c r="E1735" t="s">
        <v>10</v>
      </c>
      <c r="F1735" t="s">
        <v>9769</v>
      </c>
      <c r="G1735" t="s">
        <v>6284</v>
      </c>
      <c r="H1735" t="s">
        <v>11016</v>
      </c>
      <c r="I1735" t="s">
        <v>11017</v>
      </c>
      <c r="J1735" t="s">
        <v>3991</v>
      </c>
      <c r="K1735" t="str">
        <f>+_xlfn.XLOOKUP(Tabell1[[#This Row],[Regnr]],Tabell13[Regnr],Tabell13[Diagnose],"")</f>
        <v>D</v>
      </c>
      <c r="L1735" t="str">
        <f>+_xlfn.XLOOKUP(Tabell1[[#This Row],[Regnr]],Tabell3[Regnr],Tabell3[DiagnoseÅr],"")</f>
        <v>Annet medfødt (2024)</v>
      </c>
    </row>
    <row r="1736" spans="1:12" x14ac:dyDescent="0.25">
      <c r="A1736" s="2">
        <v>45045</v>
      </c>
      <c r="B1736" s="3">
        <v>0</v>
      </c>
      <c r="C1736" t="s">
        <v>16057</v>
      </c>
      <c r="D1736" t="s">
        <v>16058</v>
      </c>
      <c r="E1736" t="s">
        <v>10</v>
      </c>
      <c r="F1736" t="s">
        <v>9769</v>
      </c>
      <c r="G1736" t="s">
        <v>6284</v>
      </c>
      <c r="H1736" t="s">
        <v>11016</v>
      </c>
      <c r="I1736" t="s">
        <v>11017</v>
      </c>
      <c r="J1736" t="s">
        <v>3991</v>
      </c>
      <c r="K1736" t="str">
        <f>+_xlfn.XLOOKUP(Tabell1[[#This Row],[Regnr]],Tabell13[Regnr],Tabell13[Diagnose],"")</f>
        <v>B</v>
      </c>
      <c r="L1736" t="str">
        <f>+_xlfn.XLOOKUP(Tabell1[[#This Row],[Regnr]],Tabell3[Regnr],Tabell3[DiagnoseÅr],"")</f>
        <v xml:space="preserve"> (2024)</v>
      </c>
    </row>
    <row r="1737" spans="1:12" x14ac:dyDescent="0.25">
      <c r="A1737" s="2">
        <v>45039</v>
      </c>
      <c r="B1737" s="3">
        <v>0</v>
      </c>
      <c r="C1737" t="s">
        <v>16028</v>
      </c>
      <c r="D1737" t="s">
        <v>16029</v>
      </c>
      <c r="E1737" t="s">
        <v>26</v>
      </c>
      <c r="F1737" t="s">
        <v>10985</v>
      </c>
      <c r="G1737" t="s">
        <v>10986</v>
      </c>
      <c r="H1737" t="s">
        <v>11086</v>
      </c>
      <c r="I1737" t="s">
        <v>11087</v>
      </c>
      <c r="J1737" t="s">
        <v>16030</v>
      </c>
      <c r="K1737" t="str">
        <f>+_xlfn.XLOOKUP(Tabell1[[#This Row],[Regnr]],Tabell13[Regnr],Tabell13[Diagnose],"")</f>
        <v>B</v>
      </c>
      <c r="L1737" t="str">
        <f>+_xlfn.XLOOKUP(Tabell1[[#This Row],[Regnr]],Tabell3[Regnr],Tabell3[DiagnoseÅr],"")</f>
        <v xml:space="preserve"> (2024)</v>
      </c>
    </row>
    <row r="1738" spans="1:12" x14ac:dyDescent="0.25">
      <c r="A1738" s="2">
        <v>45039</v>
      </c>
      <c r="B1738" s="3">
        <v>0</v>
      </c>
      <c r="C1738" t="s">
        <v>16031</v>
      </c>
      <c r="D1738" t="s">
        <v>16032</v>
      </c>
      <c r="E1738" t="s">
        <v>26</v>
      </c>
      <c r="F1738" t="s">
        <v>10985</v>
      </c>
      <c r="G1738" t="s">
        <v>10986</v>
      </c>
      <c r="H1738" t="s">
        <v>11086</v>
      </c>
      <c r="I1738" t="s">
        <v>11087</v>
      </c>
      <c r="J1738" t="s">
        <v>16030</v>
      </c>
      <c r="K1738" t="str">
        <f>+_xlfn.XLOOKUP(Tabell1[[#This Row],[Regnr]],Tabell13[Regnr],Tabell13[Diagnose],"")</f>
        <v>A</v>
      </c>
      <c r="L1738" t="str">
        <f>+_xlfn.XLOOKUP(Tabell1[[#This Row],[Regnr]],Tabell3[Regnr],Tabell3[DiagnoseÅr],"")</f>
        <v/>
      </c>
    </row>
    <row r="1739" spans="1:12" x14ac:dyDescent="0.25">
      <c r="A1739" s="2">
        <v>45039</v>
      </c>
      <c r="B1739" s="3">
        <v>0</v>
      </c>
      <c r="C1739" t="s">
        <v>16033</v>
      </c>
      <c r="D1739" t="s">
        <v>16034</v>
      </c>
      <c r="E1739" t="s">
        <v>26</v>
      </c>
      <c r="F1739" t="s">
        <v>10985</v>
      </c>
      <c r="G1739" t="s">
        <v>10986</v>
      </c>
      <c r="H1739" t="s">
        <v>11086</v>
      </c>
      <c r="I1739" t="s">
        <v>11087</v>
      </c>
      <c r="J1739" t="s">
        <v>16030</v>
      </c>
      <c r="K1739" t="str">
        <f>+_xlfn.XLOOKUP(Tabell1[[#This Row],[Regnr]],Tabell13[Regnr],Tabell13[Diagnose],"")</f>
        <v>C</v>
      </c>
      <c r="L1739" t="str">
        <f>+_xlfn.XLOOKUP(Tabell1[[#This Row],[Regnr]],Tabell3[Regnr],Tabell3[DiagnoseÅr],"")</f>
        <v>Intet påvist (2025)</v>
      </c>
    </row>
    <row r="1740" spans="1:12" x14ac:dyDescent="0.25">
      <c r="A1740" s="2">
        <v>45039</v>
      </c>
      <c r="B1740" s="3">
        <v>0</v>
      </c>
      <c r="C1740" t="s">
        <v>16035</v>
      </c>
      <c r="D1740" t="s">
        <v>16036</v>
      </c>
      <c r="E1740" t="s">
        <v>10</v>
      </c>
      <c r="F1740" t="s">
        <v>10985</v>
      </c>
      <c r="G1740" t="s">
        <v>10986</v>
      </c>
      <c r="H1740" t="s">
        <v>11086</v>
      </c>
      <c r="I1740" t="s">
        <v>11087</v>
      </c>
      <c r="J1740" t="s">
        <v>16030</v>
      </c>
      <c r="K1740" t="str">
        <f>+_xlfn.XLOOKUP(Tabell1[[#This Row],[Regnr]],Tabell13[Regnr],Tabell13[Diagnose],"")</f>
        <v>C</v>
      </c>
      <c r="L1740" t="str">
        <f>+_xlfn.XLOOKUP(Tabell1[[#This Row],[Regnr]],Tabell3[Regnr],Tabell3[DiagnoseÅr],"")</f>
        <v>PPM iris (2024)</v>
      </c>
    </row>
    <row r="1741" spans="1:12" x14ac:dyDescent="0.25">
      <c r="A1741" s="2">
        <v>45039</v>
      </c>
      <c r="B1741" s="3">
        <v>0</v>
      </c>
      <c r="C1741" t="s">
        <v>16037</v>
      </c>
      <c r="D1741" t="s">
        <v>16038</v>
      </c>
      <c r="E1741" t="s">
        <v>10</v>
      </c>
      <c r="F1741" t="s">
        <v>10985</v>
      </c>
      <c r="G1741" t="s">
        <v>10986</v>
      </c>
      <c r="H1741" t="s">
        <v>11086</v>
      </c>
      <c r="I1741" t="s">
        <v>11087</v>
      </c>
      <c r="J1741" t="s">
        <v>16030</v>
      </c>
      <c r="K1741" t="str">
        <f>+_xlfn.XLOOKUP(Tabell1[[#This Row],[Regnr]],Tabell13[Regnr],Tabell13[Diagnose],"")</f>
        <v>A</v>
      </c>
      <c r="L1741" t="str">
        <f>+_xlfn.XLOOKUP(Tabell1[[#This Row],[Regnr]],Tabell3[Regnr],Tabell3[DiagnoseÅr],"")</f>
        <v xml:space="preserve"> (2024)</v>
      </c>
    </row>
    <row r="1742" spans="1:12" x14ac:dyDescent="0.25">
      <c r="A1742" s="2">
        <v>45038</v>
      </c>
      <c r="B1742" s="3">
        <v>0</v>
      </c>
      <c r="C1742" t="s">
        <v>15996</v>
      </c>
      <c r="D1742" t="s">
        <v>15997</v>
      </c>
      <c r="E1742" t="s">
        <v>26</v>
      </c>
      <c r="F1742" t="s">
        <v>11706</v>
      </c>
      <c r="G1742" t="s">
        <v>11707</v>
      </c>
      <c r="H1742" t="s">
        <v>9204</v>
      </c>
      <c r="I1742" t="s">
        <v>9205</v>
      </c>
      <c r="J1742" t="s">
        <v>4846</v>
      </c>
      <c r="K1742" t="str">
        <f>+_xlfn.XLOOKUP(Tabell1[[#This Row],[Regnr]],Tabell13[Regnr],Tabell13[Diagnose],"")</f>
        <v>B</v>
      </c>
      <c r="L1742" t="str">
        <f>+_xlfn.XLOOKUP(Tabell1[[#This Row],[Regnr]],Tabell3[Regnr],Tabell3[DiagnoseÅr],"")</f>
        <v>Intet påvist (2024)</v>
      </c>
    </row>
    <row r="1743" spans="1:12" x14ac:dyDescent="0.25">
      <c r="A1743" s="2">
        <v>45038</v>
      </c>
      <c r="B1743" s="3">
        <v>0</v>
      </c>
      <c r="C1743" t="s">
        <v>15998</v>
      </c>
      <c r="D1743" t="s">
        <v>15999</v>
      </c>
      <c r="E1743" t="s">
        <v>26</v>
      </c>
      <c r="F1743" t="s">
        <v>11706</v>
      </c>
      <c r="G1743" t="s">
        <v>11707</v>
      </c>
      <c r="H1743" t="s">
        <v>9204</v>
      </c>
      <c r="I1743" t="s">
        <v>9205</v>
      </c>
      <c r="J1743" t="s">
        <v>4846</v>
      </c>
      <c r="K1743" t="str">
        <f>+_xlfn.XLOOKUP(Tabell1[[#This Row],[Regnr]],Tabell13[Regnr],Tabell13[Diagnose],"")</f>
        <v>B</v>
      </c>
      <c r="L1743" t="str">
        <f>+_xlfn.XLOOKUP(Tabell1[[#This Row],[Regnr]],Tabell3[Regnr],Tabell3[DiagnoseÅr],"")</f>
        <v>Intet påvist (2024)</v>
      </c>
    </row>
    <row r="1744" spans="1:12" x14ac:dyDescent="0.25">
      <c r="A1744" s="2">
        <v>45038</v>
      </c>
      <c r="B1744" s="3">
        <v>0</v>
      </c>
      <c r="C1744" t="s">
        <v>16000</v>
      </c>
      <c r="D1744" t="s">
        <v>16001</v>
      </c>
      <c r="E1744" t="s">
        <v>26</v>
      </c>
      <c r="F1744" t="s">
        <v>11706</v>
      </c>
      <c r="G1744" t="s">
        <v>11707</v>
      </c>
      <c r="H1744" t="s">
        <v>9204</v>
      </c>
      <c r="I1744" t="s">
        <v>9205</v>
      </c>
      <c r="J1744" t="s">
        <v>4846</v>
      </c>
      <c r="K1744" t="str">
        <f>+_xlfn.XLOOKUP(Tabell1[[#This Row],[Regnr]],Tabell13[Regnr],Tabell13[Diagnose],"")</f>
        <v>A</v>
      </c>
      <c r="L1744" t="str">
        <f>+_xlfn.XLOOKUP(Tabell1[[#This Row],[Regnr]],Tabell3[Regnr],Tabell3[DiagnoseÅr],"")</f>
        <v>Intet påvist (2025)</v>
      </c>
    </row>
    <row r="1745" spans="1:12" x14ac:dyDescent="0.25">
      <c r="A1745" s="2">
        <v>45038</v>
      </c>
      <c r="B1745" s="3">
        <v>0</v>
      </c>
      <c r="C1745" t="s">
        <v>16002</v>
      </c>
      <c r="D1745" t="s">
        <v>16003</v>
      </c>
      <c r="E1745" t="s">
        <v>26</v>
      </c>
      <c r="F1745" t="s">
        <v>11706</v>
      </c>
      <c r="G1745" t="s">
        <v>11707</v>
      </c>
      <c r="H1745" t="s">
        <v>9204</v>
      </c>
      <c r="I1745" t="s">
        <v>9205</v>
      </c>
      <c r="J1745" t="s">
        <v>4846</v>
      </c>
      <c r="K1745" t="str">
        <f>+_xlfn.XLOOKUP(Tabell1[[#This Row],[Regnr]],Tabell13[Regnr],Tabell13[Diagnose],"")</f>
        <v>B</v>
      </c>
      <c r="L1745" t="str">
        <f>+_xlfn.XLOOKUP(Tabell1[[#This Row],[Regnr]],Tabell3[Regnr],Tabell3[DiagnoseÅr],"")</f>
        <v>Intet påvist (2024)</v>
      </c>
    </row>
    <row r="1746" spans="1:12" x14ac:dyDescent="0.25">
      <c r="A1746" s="2">
        <v>45038</v>
      </c>
      <c r="B1746" s="3">
        <v>0</v>
      </c>
      <c r="C1746" t="s">
        <v>16004</v>
      </c>
      <c r="D1746" t="s">
        <v>16005</v>
      </c>
      <c r="E1746" t="s">
        <v>26</v>
      </c>
      <c r="F1746" t="s">
        <v>11706</v>
      </c>
      <c r="G1746" t="s">
        <v>11707</v>
      </c>
      <c r="H1746" t="s">
        <v>9204</v>
      </c>
      <c r="I1746" t="s">
        <v>9205</v>
      </c>
      <c r="J1746" t="s">
        <v>4846</v>
      </c>
      <c r="K1746" t="str">
        <f>+_xlfn.XLOOKUP(Tabell1[[#This Row],[Regnr]],Tabell13[Regnr],Tabell13[Diagnose],"")</f>
        <v>B</v>
      </c>
      <c r="L1746" t="str">
        <f>+_xlfn.XLOOKUP(Tabell1[[#This Row],[Regnr]],Tabell3[Regnr],Tabell3[DiagnoseÅr],"")</f>
        <v>Intet påvist (2024)</v>
      </c>
    </row>
    <row r="1747" spans="1:12" x14ac:dyDescent="0.25">
      <c r="A1747" s="2">
        <v>45038</v>
      </c>
      <c r="B1747" s="3">
        <v>0</v>
      </c>
      <c r="C1747" t="s">
        <v>16006</v>
      </c>
      <c r="D1747" t="s">
        <v>16007</v>
      </c>
      <c r="E1747" t="s">
        <v>26</v>
      </c>
      <c r="F1747" t="s">
        <v>11706</v>
      </c>
      <c r="G1747" t="s">
        <v>11707</v>
      </c>
      <c r="H1747" t="s">
        <v>9204</v>
      </c>
      <c r="I1747" t="s">
        <v>9205</v>
      </c>
      <c r="J1747" t="s">
        <v>4846</v>
      </c>
      <c r="K1747" t="str">
        <f>+_xlfn.XLOOKUP(Tabell1[[#This Row],[Regnr]],Tabell13[Regnr],Tabell13[Diagnose],"")</f>
        <v>C</v>
      </c>
      <c r="L1747" t="str">
        <f>+_xlfn.XLOOKUP(Tabell1[[#This Row],[Regnr]],Tabell3[Regnr],Tabell3[DiagnoseÅr],"")</f>
        <v>Intet påvist (2024)</v>
      </c>
    </row>
    <row r="1748" spans="1:12" x14ac:dyDescent="0.25">
      <c r="A1748" s="2">
        <v>45038</v>
      </c>
      <c r="B1748" s="3">
        <v>0</v>
      </c>
      <c r="C1748" t="s">
        <v>16008</v>
      </c>
      <c r="D1748" t="s">
        <v>16009</v>
      </c>
      <c r="E1748" t="s">
        <v>10</v>
      </c>
      <c r="F1748" t="s">
        <v>11706</v>
      </c>
      <c r="G1748" t="s">
        <v>11707</v>
      </c>
      <c r="H1748" t="s">
        <v>9204</v>
      </c>
      <c r="I1748" t="s">
        <v>9205</v>
      </c>
      <c r="J1748" t="s">
        <v>4846</v>
      </c>
      <c r="K1748" t="str">
        <f>+_xlfn.XLOOKUP(Tabell1[[#This Row],[Regnr]],Tabell13[Regnr],Tabell13[Diagnose],"")</f>
        <v>A</v>
      </c>
      <c r="L1748" t="str">
        <f>+_xlfn.XLOOKUP(Tabell1[[#This Row],[Regnr]],Tabell3[Regnr],Tabell3[DiagnoseÅr],"")</f>
        <v>Intet påvist (2024)</v>
      </c>
    </row>
    <row r="1749" spans="1:12" x14ac:dyDescent="0.25">
      <c r="A1749" s="2">
        <v>45038</v>
      </c>
      <c r="B1749" s="3">
        <v>0</v>
      </c>
      <c r="C1749" t="s">
        <v>16010</v>
      </c>
      <c r="D1749" t="s">
        <v>16011</v>
      </c>
      <c r="E1749" t="s">
        <v>10</v>
      </c>
      <c r="F1749" t="s">
        <v>11706</v>
      </c>
      <c r="G1749" t="s">
        <v>11707</v>
      </c>
      <c r="H1749" t="s">
        <v>9204</v>
      </c>
      <c r="I1749" t="s">
        <v>9205</v>
      </c>
      <c r="J1749" t="s">
        <v>4846</v>
      </c>
      <c r="K1749" t="str">
        <f>+_xlfn.XLOOKUP(Tabell1[[#This Row],[Regnr]],Tabell13[Regnr],Tabell13[Diagnose],"")</f>
        <v>C</v>
      </c>
      <c r="L1749" t="str">
        <f>+_xlfn.XLOOKUP(Tabell1[[#This Row],[Regnr]],Tabell3[Regnr],Tabell3[DiagnoseÅr],"")</f>
        <v>Intet påvist (2024)</v>
      </c>
    </row>
    <row r="1750" spans="1:12" x14ac:dyDescent="0.25">
      <c r="A1750" s="2">
        <v>45038</v>
      </c>
      <c r="B1750" s="3">
        <v>0</v>
      </c>
      <c r="C1750" t="s">
        <v>16012</v>
      </c>
      <c r="D1750" t="s">
        <v>16013</v>
      </c>
      <c r="E1750" t="s">
        <v>10</v>
      </c>
      <c r="F1750" t="s">
        <v>11706</v>
      </c>
      <c r="G1750" t="s">
        <v>11707</v>
      </c>
      <c r="H1750" t="s">
        <v>9204</v>
      </c>
      <c r="I1750" t="s">
        <v>9205</v>
      </c>
      <c r="J1750" t="s">
        <v>4846</v>
      </c>
      <c r="K1750" t="str">
        <f>+_xlfn.XLOOKUP(Tabell1[[#This Row],[Regnr]],Tabell13[Regnr],Tabell13[Diagnose],"")</f>
        <v>B</v>
      </c>
      <c r="L1750" t="str">
        <f>+_xlfn.XLOOKUP(Tabell1[[#This Row],[Regnr]],Tabell3[Regnr],Tabell3[DiagnoseÅr],"")</f>
        <v>Intet påvist (2024)</v>
      </c>
    </row>
    <row r="1751" spans="1:12" x14ac:dyDescent="0.25">
      <c r="A1751" s="2">
        <v>45038</v>
      </c>
      <c r="B1751" s="3">
        <v>0</v>
      </c>
      <c r="C1751" t="s">
        <v>16014</v>
      </c>
      <c r="D1751" t="s">
        <v>16015</v>
      </c>
      <c r="E1751" t="s">
        <v>10</v>
      </c>
      <c r="F1751" t="s">
        <v>11706</v>
      </c>
      <c r="G1751" t="s">
        <v>11707</v>
      </c>
      <c r="H1751" t="s">
        <v>9204</v>
      </c>
      <c r="I1751" t="s">
        <v>9205</v>
      </c>
      <c r="J1751" t="s">
        <v>4846</v>
      </c>
      <c r="K1751" t="str">
        <f>+_xlfn.XLOOKUP(Tabell1[[#This Row],[Regnr]],Tabell13[Regnr],Tabell13[Diagnose],"")</f>
        <v>C</v>
      </c>
      <c r="L1751" t="str">
        <f>+_xlfn.XLOOKUP(Tabell1[[#This Row],[Regnr]],Tabell3[Regnr],Tabell3[DiagnoseÅr],"")</f>
        <v>Intet påvist (2024)</v>
      </c>
    </row>
    <row r="1752" spans="1:12" x14ac:dyDescent="0.25">
      <c r="A1752" s="2">
        <v>45038</v>
      </c>
      <c r="B1752" s="3">
        <v>0</v>
      </c>
      <c r="C1752" t="s">
        <v>16016</v>
      </c>
      <c r="D1752" t="s">
        <v>16017</v>
      </c>
      <c r="E1752" t="s">
        <v>26</v>
      </c>
      <c r="F1752" t="s">
        <v>10975</v>
      </c>
      <c r="G1752" t="s">
        <v>10976</v>
      </c>
      <c r="H1752" t="s">
        <v>11931</v>
      </c>
      <c r="I1752" t="s">
        <v>11932</v>
      </c>
      <c r="J1752" t="s">
        <v>10496</v>
      </c>
      <c r="K1752" t="str">
        <f>+_xlfn.XLOOKUP(Tabell1[[#This Row],[Regnr]],Tabell13[Regnr],Tabell13[Diagnose],"")</f>
        <v/>
      </c>
      <c r="L1752" t="str">
        <f>+_xlfn.XLOOKUP(Tabell1[[#This Row],[Regnr]],Tabell3[Regnr],Tabell3[DiagnoseÅr],"")</f>
        <v/>
      </c>
    </row>
    <row r="1753" spans="1:12" x14ac:dyDescent="0.25">
      <c r="A1753" s="2">
        <v>45038</v>
      </c>
      <c r="B1753" s="3">
        <v>0</v>
      </c>
      <c r="C1753" t="s">
        <v>16018</v>
      </c>
      <c r="D1753" t="s">
        <v>16019</v>
      </c>
      <c r="E1753" t="s">
        <v>10</v>
      </c>
      <c r="F1753" t="s">
        <v>10975</v>
      </c>
      <c r="G1753" t="s">
        <v>10976</v>
      </c>
      <c r="H1753" t="s">
        <v>11931</v>
      </c>
      <c r="I1753" t="s">
        <v>11932</v>
      </c>
      <c r="J1753" t="s">
        <v>10496</v>
      </c>
      <c r="K1753" t="str">
        <f>+_xlfn.XLOOKUP(Tabell1[[#This Row],[Regnr]],Tabell13[Regnr],Tabell13[Diagnose],"")</f>
        <v>C</v>
      </c>
      <c r="L1753" t="str">
        <f>+_xlfn.XLOOKUP(Tabell1[[#This Row],[Regnr]],Tabell3[Regnr],Tabell3[DiagnoseÅr],"")</f>
        <v>Intet påvist (2025)</v>
      </c>
    </row>
    <row r="1754" spans="1:12" x14ac:dyDescent="0.25">
      <c r="A1754" s="2">
        <v>45038</v>
      </c>
      <c r="B1754" s="3">
        <v>0</v>
      </c>
      <c r="C1754" t="s">
        <v>16020</v>
      </c>
      <c r="D1754" t="s">
        <v>16021</v>
      </c>
      <c r="E1754" t="s">
        <v>10</v>
      </c>
      <c r="F1754" t="s">
        <v>10975</v>
      </c>
      <c r="G1754" t="s">
        <v>10976</v>
      </c>
      <c r="H1754" t="s">
        <v>11931</v>
      </c>
      <c r="I1754" t="s">
        <v>11932</v>
      </c>
      <c r="J1754" t="s">
        <v>10496</v>
      </c>
      <c r="K1754" t="str">
        <f>+_xlfn.XLOOKUP(Tabell1[[#This Row],[Regnr]],Tabell13[Regnr],Tabell13[Diagnose],"")</f>
        <v>A</v>
      </c>
      <c r="L1754" t="str">
        <f>+_xlfn.XLOOKUP(Tabell1[[#This Row],[Regnr]],Tabell3[Regnr],Tabell3[DiagnoseÅr],"")</f>
        <v>Intet påvist (2025)</v>
      </c>
    </row>
    <row r="1755" spans="1:12" x14ac:dyDescent="0.25">
      <c r="A1755" s="2">
        <v>45038</v>
      </c>
      <c r="B1755" s="3">
        <v>0</v>
      </c>
      <c r="C1755" t="s">
        <v>16022</v>
      </c>
      <c r="D1755" t="s">
        <v>16023</v>
      </c>
      <c r="E1755" t="s">
        <v>10</v>
      </c>
      <c r="F1755" t="s">
        <v>10975</v>
      </c>
      <c r="G1755" t="s">
        <v>10976</v>
      </c>
      <c r="H1755" t="s">
        <v>11931</v>
      </c>
      <c r="I1755" t="s">
        <v>11932</v>
      </c>
      <c r="J1755" t="s">
        <v>10496</v>
      </c>
      <c r="K1755" t="str">
        <f>+_xlfn.XLOOKUP(Tabell1[[#This Row],[Regnr]],Tabell13[Regnr],Tabell13[Diagnose],"")</f>
        <v>B</v>
      </c>
      <c r="L1755" t="str">
        <f>+_xlfn.XLOOKUP(Tabell1[[#This Row],[Regnr]],Tabell3[Regnr],Tabell3[DiagnoseÅr],"")</f>
        <v/>
      </c>
    </row>
    <row r="1756" spans="1:12" x14ac:dyDescent="0.25">
      <c r="A1756" s="2">
        <v>45038</v>
      </c>
      <c r="B1756" s="3">
        <v>0</v>
      </c>
      <c r="C1756" t="s">
        <v>16024</v>
      </c>
      <c r="D1756" t="s">
        <v>16025</v>
      </c>
      <c r="E1756" t="s">
        <v>26</v>
      </c>
      <c r="F1756" t="s">
        <v>10975</v>
      </c>
      <c r="G1756" t="s">
        <v>10976</v>
      </c>
      <c r="H1756" t="s">
        <v>11931</v>
      </c>
      <c r="I1756" t="s">
        <v>11932</v>
      </c>
      <c r="J1756" t="s">
        <v>10496</v>
      </c>
      <c r="K1756" t="str">
        <f>+_xlfn.XLOOKUP(Tabell1[[#This Row],[Regnr]],Tabell13[Regnr],Tabell13[Diagnose],"")</f>
        <v>A</v>
      </c>
      <c r="L1756" t="str">
        <f>+_xlfn.XLOOKUP(Tabell1[[#This Row],[Regnr]],Tabell3[Regnr],Tabell3[DiagnoseÅr],"")</f>
        <v>Annet, ikke medfødt (2026)</v>
      </c>
    </row>
    <row r="1757" spans="1:12" x14ac:dyDescent="0.25">
      <c r="A1757" s="2">
        <v>45038</v>
      </c>
      <c r="B1757" s="3">
        <v>0</v>
      </c>
      <c r="C1757" t="s">
        <v>16026</v>
      </c>
      <c r="D1757" t="s">
        <v>16027</v>
      </c>
      <c r="E1757" t="s">
        <v>26</v>
      </c>
      <c r="F1757" t="s">
        <v>10975</v>
      </c>
      <c r="G1757" t="s">
        <v>10976</v>
      </c>
      <c r="H1757" t="s">
        <v>11931</v>
      </c>
      <c r="I1757" t="s">
        <v>11932</v>
      </c>
      <c r="J1757" t="s">
        <v>10496</v>
      </c>
      <c r="K1757" t="str">
        <f>+_xlfn.XLOOKUP(Tabell1[[#This Row],[Regnr]],Tabell13[Regnr],Tabell13[Diagnose],"")</f>
        <v>A</v>
      </c>
      <c r="L1757" t="str">
        <f>+_xlfn.XLOOKUP(Tabell1[[#This Row],[Regnr]],Tabell3[Regnr],Tabell3[DiagnoseÅr],"")</f>
        <v>Intet påvist (2024)</v>
      </c>
    </row>
    <row r="1758" spans="1:12" x14ac:dyDescent="0.25">
      <c r="A1758" s="2">
        <v>45037</v>
      </c>
      <c r="B1758" s="3">
        <v>0.78125</v>
      </c>
      <c r="C1758" t="s">
        <v>15994</v>
      </c>
      <c r="D1758" t="s">
        <v>15995</v>
      </c>
      <c r="E1758" t="s">
        <v>10</v>
      </c>
      <c r="F1758" t="s">
        <v>11366</v>
      </c>
      <c r="G1758" t="s">
        <v>11367</v>
      </c>
      <c r="H1758" t="s">
        <v>9176</v>
      </c>
      <c r="I1758" t="s">
        <v>9177</v>
      </c>
      <c r="J1758" t="s">
        <v>12545</v>
      </c>
      <c r="K1758" t="str">
        <f>+_xlfn.XLOOKUP(Tabell1[[#This Row],[Regnr]],Tabell13[Regnr],Tabell13[Diagnose],"")</f>
        <v>B</v>
      </c>
      <c r="L1758" t="str">
        <f>+_xlfn.XLOOKUP(Tabell1[[#This Row],[Regnr]],Tabell3[Regnr],Tabell3[DiagnoseÅr],"")</f>
        <v>Cortical &amp; Katarakt, ikke medfødt (2025)</v>
      </c>
    </row>
    <row r="1759" spans="1:12" x14ac:dyDescent="0.25">
      <c r="A1759" s="2">
        <v>45035</v>
      </c>
      <c r="C1759" t="s">
        <v>15987</v>
      </c>
      <c r="D1759" t="s">
        <v>15988</v>
      </c>
      <c r="E1759" t="s">
        <v>10</v>
      </c>
      <c r="F1759" t="s">
        <v>15989</v>
      </c>
      <c r="G1759" t="s">
        <v>15990</v>
      </c>
      <c r="H1759" t="s">
        <v>15991</v>
      </c>
      <c r="I1759" t="s">
        <v>15992</v>
      </c>
      <c r="J1759" t="s">
        <v>15993</v>
      </c>
      <c r="K1759" t="str">
        <f>+_xlfn.XLOOKUP(Tabell1[[#This Row],[Regnr]],Tabell13[Regnr],Tabell13[Diagnose],"")</f>
        <v>C</v>
      </c>
      <c r="L1759" t="str">
        <f>+_xlfn.XLOOKUP(Tabell1[[#This Row],[Regnr]],Tabell3[Regnr],Tabell3[DiagnoseÅr],"")</f>
        <v>Intet påvist (2024)</v>
      </c>
    </row>
    <row r="1760" spans="1:12" x14ac:dyDescent="0.25">
      <c r="A1760" s="2">
        <v>45032</v>
      </c>
      <c r="B1760" s="3">
        <v>2.5390625</v>
      </c>
      <c r="C1760" t="s">
        <v>15979</v>
      </c>
      <c r="D1760" t="s">
        <v>15980</v>
      </c>
      <c r="E1760" t="s">
        <v>26</v>
      </c>
      <c r="F1760" t="s">
        <v>9551</v>
      </c>
      <c r="G1760" t="s">
        <v>9552</v>
      </c>
      <c r="H1760" t="s">
        <v>12779</v>
      </c>
      <c r="I1760" t="s">
        <v>12780</v>
      </c>
      <c r="J1760" t="s">
        <v>12386</v>
      </c>
      <c r="K1760" t="str">
        <f>+_xlfn.XLOOKUP(Tabell1[[#This Row],[Regnr]],Tabell13[Regnr],Tabell13[Diagnose],"")</f>
        <v>A</v>
      </c>
      <c r="L1760" t="str">
        <f>+_xlfn.XLOOKUP(Tabell1[[#This Row],[Regnr]],Tabell3[Regnr],Tabell3[DiagnoseÅr],"")</f>
        <v>Intet påvist (2024)</v>
      </c>
    </row>
    <row r="1761" spans="1:12" x14ac:dyDescent="0.25">
      <c r="A1761" s="2">
        <v>45032</v>
      </c>
      <c r="B1761" s="3">
        <v>2.5390625</v>
      </c>
      <c r="C1761" t="s">
        <v>15981</v>
      </c>
      <c r="D1761" t="s">
        <v>15982</v>
      </c>
      <c r="E1761" t="s">
        <v>26</v>
      </c>
      <c r="F1761" t="s">
        <v>9551</v>
      </c>
      <c r="G1761" t="s">
        <v>9552</v>
      </c>
      <c r="H1761" t="s">
        <v>12779</v>
      </c>
      <c r="I1761" t="s">
        <v>12780</v>
      </c>
      <c r="J1761" t="s">
        <v>12386</v>
      </c>
      <c r="K1761" t="str">
        <f>+_xlfn.XLOOKUP(Tabell1[[#This Row],[Regnr]],Tabell13[Regnr],Tabell13[Diagnose],"")</f>
        <v>B</v>
      </c>
      <c r="L1761" t="str">
        <f>+_xlfn.XLOOKUP(Tabell1[[#This Row],[Regnr]],Tabell3[Regnr],Tabell3[DiagnoseÅr],"")</f>
        <v>PPM iris (2024)</v>
      </c>
    </row>
    <row r="1762" spans="1:12" x14ac:dyDescent="0.25">
      <c r="A1762" s="2">
        <v>45032</v>
      </c>
      <c r="B1762" s="3">
        <v>2.5390625</v>
      </c>
      <c r="C1762" t="s">
        <v>15983</v>
      </c>
      <c r="D1762" t="s">
        <v>15984</v>
      </c>
      <c r="E1762" t="s">
        <v>26</v>
      </c>
      <c r="F1762" t="s">
        <v>9551</v>
      </c>
      <c r="G1762" t="s">
        <v>9552</v>
      </c>
      <c r="H1762" t="s">
        <v>12779</v>
      </c>
      <c r="I1762" t="s">
        <v>12780</v>
      </c>
      <c r="J1762" t="s">
        <v>12386</v>
      </c>
      <c r="K1762" t="str">
        <f>+_xlfn.XLOOKUP(Tabell1[[#This Row],[Regnr]],Tabell13[Regnr],Tabell13[Diagnose],"")</f>
        <v>B</v>
      </c>
      <c r="L1762" t="str">
        <f>+_xlfn.XLOOKUP(Tabell1[[#This Row],[Regnr]],Tabell3[Regnr],Tabell3[DiagnoseÅr],"")</f>
        <v>Intet påvist (2024)</v>
      </c>
    </row>
    <row r="1763" spans="1:12" x14ac:dyDescent="0.25">
      <c r="A1763" s="2">
        <v>45032</v>
      </c>
      <c r="B1763" s="3">
        <v>2.5390625</v>
      </c>
      <c r="C1763" t="s">
        <v>15985</v>
      </c>
      <c r="D1763" t="s">
        <v>15986</v>
      </c>
      <c r="E1763" t="s">
        <v>10</v>
      </c>
      <c r="F1763" t="s">
        <v>9551</v>
      </c>
      <c r="G1763" t="s">
        <v>9552</v>
      </c>
      <c r="H1763" t="s">
        <v>12779</v>
      </c>
      <c r="I1763" t="s">
        <v>12780</v>
      </c>
      <c r="J1763" t="s">
        <v>12386</v>
      </c>
      <c r="K1763" t="str">
        <f>+_xlfn.XLOOKUP(Tabell1[[#This Row],[Regnr]],Tabell13[Regnr],Tabell13[Diagnose],"")</f>
        <v>A</v>
      </c>
      <c r="L1763" t="str">
        <f>+_xlfn.XLOOKUP(Tabell1[[#This Row],[Regnr]],Tabell3[Regnr],Tabell3[DiagnoseÅr],"")</f>
        <v>Intet påvist (2024)</v>
      </c>
    </row>
    <row r="1764" spans="1:12" x14ac:dyDescent="0.25">
      <c r="A1764" s="2">
        <v>45026</v>
      </c>
      <c r="C1764" t="s">
        <v>15972</v>
      </c>
      <c r="D1764" t="s">
        <v>15973</v>
      </c>
      <c r="E1764" t="s">
        <v>26</v>
      </c>
      <c r="F1764" t="s">
        <v>617</v>
      </c>
      <c r="G1764" t="s">
        <v>618</v>
      </c>
      <c r="H1764" t="s">
        <v>15974</v>
      </c>
      <c r="I1764" t="s">
        <v>15975</v>
      </c>
      <c r="J1764" t="s">
        <v>15976</v>
      </c>
      <c r="K1764" t="str">
        <f>+_xlfn.XLOOKUP(Tabell1[[#This Row],[Regnr]],Tabell13[Regnr],Tabell13[Diagnose],"")</f>
        <v>C</v>
      </c>
      <c r="L1764" t="str">
        <f>+_xlfn.XLOOKUP(Tabell1[[#This Row],[Regnr]],Tabell3[Regnr],Tabell3[DiagnoseÅr],"")</f>
        <v/>
      </c>
    </row>
    <row r="1765" spans="1:12" x14ac:dyDescent="0.25">
      <c r="A1765" s="2">
        <v>45026</v>
      </c>
      <c r="C1765" t="s">
        <v>15977</v>
      </c>
      <c r="D1765" t="s">
        <v>15978</v>
      </c>
      <c r="E1765" t="s">
        <v>10</v>
      </c>
      <c r="F1765" t="s">
        <v>617</v>
      </c>
      <c r="G1765" t="s">
        <v>618</v>
      </c>
      <c r="H1765" t="s">
        <v>15974</v>
      </c>
      <c r="I1765" t="s">
        <v>15975</v>
      </c>
      <c r="J1765" t="s">
        <v>15976</v>
      </c>
      <c r="K1765" t="str">
        <f>+_xlfn.XLOOKUP(Tabell1[[#This Row],[Regnr]],Tabell13[Regnr],Tabell13[Diagnose],"")</f>
        <v>A</v>
      </c>
      <c r="L1765" t="str">
        <f>+_xlfn.XLOOKUP(Tabell1[[#This Row],[Regnr]],Tabell3[Regnr],Tabell3[DiagnoseÅr],"")</f>
        <v/>
      </c>
    </row>
    <row r="1766" spans="1:12" x14ac:dyDescent="0.25">
      <c r="A1766" s="2">
        <v>45024</v>
      </c>
      <c r="B1766" s="3">
        <v>1.7578125</v>
      </c>
      <c r="C1766" t="s">
        <v>15960</v>
      </c>
      <c r="D1766" t="s">
        <v>15961</v>
      </c>
      <c r="E1766" t="s">
        <v>26</v>
      </c>
      <c r="F1766" t="s">
        <v>6870</v>
      </c>
      <c r="G1766" t="s">
        <v>6871</v>
      </c>
      <c r="H1766" t="s">
        <v>12145</v>
      </c>
      <c r="I1766" t="s">
        <v>12146</v>
      </c>
      <c r="J1766" t="s">
        <v>15962</v>
      </c>
      <c r="K1766" t="str">
        <f>+_xlfn.XLOOKUP(Tabell1[[#This Row],[Regnr]],Tabell13[Regnr],Tabell13[Diagnose],"")</f>
        <v/>
      </c>
      <c r="L1766" t="str">
        <f>+_xlfn.XLOOKUP(Tabell1[[#This Row],[Regnr]],Tabell3[Regnr],Tabell3[DiagnoseÅr],"")</f>
        <v/>
      </c>
    </row>
    <row r="1767" spans="1:12" x14ac:dyDescent="0.25">
      <c r="A1767" s="2">
        <v>45024</v>
      </c>
      <c r="B1767" s="3">
        <v>1.7578125</v>
      </c>
      <c r="C1767" t="s">
        <v>15963</v>
      </c>
      <c r="D1767" t="s">
        <v>15964</v>
      </c>
      <c r="E1767" t="s">
        <v>26</v>
      </c>
      <c r="F1767" t="s">
        <v>6870</v>
      </c>
      <c r="G1767" t="s">
        <v>6871</v>
      </c>
      <c r="H1767" t="s">
        <v>12145</v>
      </c>
      <c r="I1767" t="s">
        <v>12146</v>
      </c>
      <c r="J1767" t="s">
        <v>15962</v>
      </c>
      <c r="K1767" t="str">
        <f>+_xlfn.XLOOKUP(Tabell1[[#This Row],[Regnr]],Tabell13[Regnr],Tabell13[Diagnose],"")</f>
        <v/>
      </c>
      <c r="L1767" t="str">
        <f>+_xlfn.XLOOKUP(Tabell1[[#This Row],[Regnr]],Tabell3[Regnr],Tabell3[DiagnoseÅr],"")</f>
        <v>Intet påvist (2024)</v>
      </c>
    </row>
    <row r="1768" spans="1:12" x14ac:dyDescent="0.25">
      <c r="A1768" s="2">
        <v>45024</v>
      </c>
      <c r="B1768" s="3">
        <v>1.7578125</v>
      </c>
      <c r="C1768" t="s">
        <v>15965</v>
      </c>
      <c r="D1768" t="s">
        <v>15966</v>
      </c>
      <c r="E1768" t="s">
        <v>26</v>
      </c>
      <c r="F1768" t="s">
        <v>6870</v>
      </c>
      <c r="G1768" t="s">
        <v>6871</v>
      </c>
      <c r="H1768" t="s">
        <v>12145</v>
      </c>
      <c r="I1768" t="s">
        <v>12146</v>
      </c>
      <c r="J1768" t="s">
        <v>15962</v>
      </c>
      <c r="K1768" t="str">
        <f>+_xlfn.XLOOKUP(Tabell1[[#This Row],[Regnr]],Tabell13[Regnr],Tabell13[Diagnose],"")</f>
        <v/>
      </c>
      <c r="L1768" t="str">
        <f>+_xlfn.XLOOKUP(Tabell1[[#This Row],[Regnr]],Tabell3[Regnr],Tabell3[DiagnoseÅr],"")</f>
        <v/>
      </c>
    </row>
    <row r="1769" spans="1:12" x14ac:dyDescent="0.25">
      <c r="A1769" s="2">
        <v>45024</v>
      </c>
      <c r="B1769" s="3">
        <v>1.7578125</v>
      </c>
      <c r="C1769" t="s">
        <v>15967</v>
      </c>
      <c r="D1769" t="s">
        <v>837</v>
      </c>
      <c r="E1769" t="s">
        <v>10</v>
      </c>
      <c r="F1769" t="s">
        <v>6870</v>
      </c>
      <c r="G1769" t="s">
        <v>6871</v>
      </c>
      <c r="H1769" t="s">
        <v>12145</v>
      </c>
      <c r="I1769" t="s">
        <v>12146</v>
      </c>
      <c r="J1769" t="s">
        <v>15962</v>
      </c>
      <c r="K1769" t="str">
        <f>+_xlfn.XLOOKUP(Tabell1[[#This Row],[Regnr]],Tabell13[Regnr],Tabell13[Diagnose],"")</f>
        <v/>
      </c>
      <c r="L1769" t="str">
        <f>+_xlfn.XLOOKUP(Tabell1[[#This Row],[Regnr]],Tabell3[Regnr],Tabell3[DiagnoseÅr],"")</f>
        <v/>
      </c>
    </row>
    <row r="1770" spans="1:12" x14ac:dyDescent="0.25">
      <c r="A1770" s="2">
        <v>45024</v>
      </c>
      <c r="B1770" s="3">
        <v>1.7578125</v>
      </c>
      <c r="C1770" t="s">
        <v>15968</v>
      </c>
      <c r="D1770" t="s">
        <v>15969</v>
      </c>
      <c r="E1770" t="s">
        <v>10</v>
      </c>
      <c r="F1770" t="s">
        <v>6870</v>
      </c>
      <c r="G1770" t="s">
        <v>6871</v>
      </c>
      <c r="H1770" t="s">
        <v>12145</v>
      </c>
      <c r="I1770" t="s">
        <v>12146</v>
      </c>
      <c r="J1770" t="s">
        <v>15962</v>
      </c>
      <c r="K1770" t="str">
        <f>+_xlfn.XLOOKUP(Tabell1[[#This Row],[Regnr]],Tabell13[Regnr],Tabell13[Diagnose],"")</f>
        <v/>
      </c>
      <c r="L1770" t="str">
        <f>+_xlfn.XLOOKUP(Tabell1[[#This Row],[Regnr]],Tabell3[Regnr],Tabell3[DiagnoseÅr],"")</f>
        <v/>
      </c>
    </row>
    <row r="1771" spans="1:12" x14ac:dyDescent="0.25">
      <c r="A1771" s="2">
        <v>45024</v>
      </c>
      <c r="B1771" s="3">
        <v>1.7578125</v>
      </c>
      <c r="C1771" t="s">
        <v>15970</v>
      </c>
      <c r="D1771" t="s">
        <v>15971</v>
      </c>
      <c r="E1771" t="s">
        <v>10</v>
      </c>
      <c r="F1771" t="s">
        <v>6870</v>
      </c>
      <c r="G1771" t="s">
        <v>6871</v>
      </c>
      <c r="H1771" t="s">
        <v>12145</v>
      </c>
      <c r="I1771" t="s">
        <v>12146</v>
      </c>
      <c r="J1771" t="s">
        <v>15962</v>
      </c>
      <c r="K1771" t="str">
        <f>+_xlfn.XLOOKUP(Tabell1[[#This Row],[Regnr]],Tabell13[Regnr],Tabell13[Diagnose],"")</f>
        <v/>
      </c>
      <c r="L1771" t="str">
        <f>+_xlfn.XLOOKUP(Tabell1[[#This Row],[Regnr]],Tabell3[Regnr],Tabell3[DiagnoseÅr],"")</f>
        <v/>
      </c>
    </row>
    <row r="1772" spans="1:12" x14ac:dyDescent="0.25">
      <c r="A1772" s="2">
        <v>45020</v>
      </c>
      <c r="C1772" t="s">
        <v>15954</v>
      </c>
      <c r="D1772" t="s">
        <v>15955</v>
      </c>
      <c r="E1772" t="s">
        <v>10</v>
      </c>
      <c r="F1772" t="s">
        <v>15956</v>
      </c>
      <c r="G1772" t="s">
        <v>15957</v>
      </c>
      <c r="H1772" t="s">
        <v>15958</v>
      </c>
      <c r="I1772" t="s">
        <v>15959</v>
      </c>
      <c r="J1772" t="s">
        <v>5113</v>
      </c>
      <c r="K1772" t="str">
        <f>+_xlfn.XLOOKUP(Tabell1[[#This Row],[Regnr]],Tabell13[Regnr],Tabell13[Diagnose],"")</f>
        <v>D</v>
      </c>
      <c r="L1772" t="str">
        <f>+_xlfn.XLOOKUP(Tabell1[[#This Row],[Regnr]],Tabell3[Regnr],Tabell3[DiagnoseÅr],"")</f>
        <v xml:space="preserve"> (2025)</v>
      </c>
    </row>
    <row r="1773" spans="1:12" x14ac:dyDescent="0.25">
      <c r="A1773" s="2">
        <v>45018</v>
      </c>
      <c r="B1773" s="3">
        <v>0</v>
      </c>
      <c r="C1773" t="s">
        <v>15944</v>
      </c>
      <c r="D1773" t="s">
        <v>15945</v>
      </c>
      <c r="E1773" t="s">
        <v>26</v>
      </c>
      <c r="F1773" t="s">
        <v>11706</v>
      </c>
      <c r="G1773" t="s">
        <v>11707</v>
      </c>
      <c r="H1773" t="s">
        <v>12372</v>
      </c>
      <c r="I1773" t="s">
        <v>12373</v>
      </c>
      <c r="J1773" t="s">
        <v>4100</v>
      </c>
      <c r="K1773" t="str">
        <f>+_xlfn.XLOOKUP(Tabell1[[#This Row],[Regnr]],Tabell13[Regnr],Tabell13[Diagnose],"")</f>
        <v/>
      </c>
      <c r="L1773" t="str">
        <f>+_xlfn.XLOOKUP(Tabell1[[#This Row],[Regnr]],Tabell3[Regnr],Tabell3[DiagnoseÅr],"")</f>
        <v/>
      </c>
    </row>
    <row r="1774" spans="1:12" x14ac:dyDescent="0.25">
      <c r="A1774" s="2">
        <v>45018</v>
      </c>
      <c r="B1774" s="3">
        <v>0</v>
      </c>
      <c r="C1774" t="s">
        <v>15946</v>
      </c>
      <c r="D1774" t="s">
        <v>15947</v>
      </c>
      <c r="E1774" t="s">
        <v>10</v>
      </c>
      <c r="F1774" t="s">
        <v>11706</v>
      </c>
      <c r="G1774" t="s">
        <v>11707</v>
      </c>
      <c r="H1774" t="s">
        <v>12372</v>
      </c>
      <c r="I1774" t="s">
        <v>12373</v>
      </c>
      <c r="J1774" t="s">
        <v>4100</v>
      </c>
      <c r="K1774" t="str">
        <f>+_xlfn.XLOOKUP(Tabell1[[#This Row],[Regnr]],Tabell13[Regnr],Tabell13[Diagnose],"")</f>
        <v/>
      </c>
      <c r="L1774" t="str">
        <f>+_xlfn.XLOOKUP(Tabell1[[#This Row],[Regnr]],Tabell3[Regnr],Tabell3[DiagnoseÅr],"")</f>
        <v/>
      </c>
    </row>
    <row r="1775" spans="1:12" x14ac:dyDescent="0.25">
      <c r="A1775" s="2">
        <v>45018</v>
      </c>
      <c r="B1775" s="3">
        <v>0</v>
      </c>
      <c r="C1775" t="s">
        <v>15948</v>
      </c>
      <c r="D1775" t="s">
        <v>15949</v>
      </c>
      <c r="E1775" t="s">
        <v>10</v>
      </c>
      <c r="F1775" t="s">
        <v>11706</v>
      </c>
      <c r="G1775" t="s">
        <v>11707</v>
      </c>
      <c r="H1775" t="s">
        <v>12372</v>
      </c>
      <c r="I1775" t="s">
        <v>12373</v>
      </c>
      <c r="J1775" t="s">
        <v>4100</v>
      </c>
      <c r="K1775" t="str">
        <f>+_xlfn.XLOOKUP(Tabell1[[#This Row],[Regnr]],Tabell13[Regnr],Tabell13[Diagnose],"")</f>
        <v/>
      </c>
      <c r="L1775" t="str">
        <f>+_xlfn.XLOOKUP(Tabell1[[#This Row],[Regnr]],Tabell3[Regnr],Tabell3[DiagnoseÅr],"")</f>
        <v/>
      </c>
    </row>
    <row r="1776" spans="1:12" x14ac:dyDescent="0.25">
      <c r="A1776" s="2">
        <v>45018</v>
      </c>
      <c r="B1776" s="3">
        <v>0</v>
      </c>
      <c r="C1776" t="s">
        <v>15950</v>
      </c>
      <c r="D1776" t="s">
        <v>15951</v>
      </c>
      <c r="E1776" t="s">
        <v>10</v>
      </c>
      <c r="F1776" t="s">
        <v>11706</v>
      </c>
      <c r="G1776" t="s">
        <v>11707</v>
      </c>
      <c r="H1776" t="s">
        <v>12372</v>
      </c>
      <c r="I1776" t="s">
        <v>12373</v>
      </c>
      <c r="J1776" t="s">
        <v>4100</v>
      </c>
      <c r="K1776" t="str">
        <f>+_xlfn.XLOOKUP(Tabell1[[#This Row],[Regnr]],Tabell13[Regnr],Tabell13[Diagnose],"")</f>
        <v>B</v>
      </c>
      <c r="L1776" t="str">
        <f>+_xlfn.XLOOKUP(Tabell1[[#This Row],[Regnr]],Tabell3[Regnr],Tabell3[DiagnoseÅr],"")</f>
        <v>Intet påvist (2025)</v>
      </c>
    </row>
    <row r="1777" spans="1:12" x14ac:dyDescent="0.25">
      <c r="A1777" s="2">
        <v>45018</v>
      </c>
      <c r="B1777" s="3">
        <v>0</v>
      </c>
      <c r="C1777" t="s">
        <v>15952</v>
      </c>
      <c r="D1777" t="s">
        <v>15953</v>
      </c>
      <c r="E1777" t="s">
        <v>10</v>
      </c>
      <c r="F1777" t="s">
        <v>11706</v>
      </c>
      <c r="G1777" t="s">
        <v>11707</v>
      </c>
      <c r="H1777" t="s">
        <v>12372</v>
      </c>
      <c r="I1777" t="s">
        <v>12373</v>
      </c>
      <c r="J1777" t="s">
        <v>4100</v>
      </c>
      <c r="K1777" t="str">
        <f>+_xlfn.XLOOKUP(Tabell1[[#This Row],[Regnr]],Tabell13[Regnr],Tabell13[Diagnose],"")</f>
        <v>C</v>
      </c>
      <c r="L1777" t="str">
        <f>+_xlfn.XLOOKUP(Tabell1[[#This Row],[Regnr]],Tabell3[Regnr],Tabell3[DiagnoseÅr],"")</f>
        <v>Intet påvist (2025)</v>
      </c>
    </row>
    <row r="1778" spans="1:12" x14ac:dyDescent="0.25">
      <c r="A1778" s="2">
        <v>45016</v>
      </c>
      <c r="B1778" s="3">
        <v>0</v>
      </c>
      <c r="C1778" t="s">
        <v>15932</v>
      </c>
      <c r="D1778" t="s">
        <v>15933</v>
      </c>
      <c r="E1778" t="s">
        <v>26</v>
      </c>
      <c r="F1778" t="s">
        <v>8930</v>
      </c>
      <c r="G1778" t="s">
        <v>8931</v>
      </c>
      <c r="H1778" t="s">
        <v>11802</v>
      </c>
      <c r="I1778" t="s">
        <v>11803</v>
      </c>
      <c r="J1778" t="s">
        <v>12386</v>
      </c>
      <c r="K1778" t="str">
        <f>+_xlfn.XLOOKUP(Tabell1[[#This Row],[Regnr]],Tabell13[Regnr],Tabell13[Diagnose],"")</f>
        <v>B</v>
      </c>
      <c r="L1778" t="str">
        <f>+_xlfn.XLOOKUP(Tabell1[[#This Row],[Regnr]],Tabell3[Regnr],Tabell3[DiagnoseÅr],"")</f>
        <v>PPM iris (2024)</v>
      </c>
    </row>
    <row r="1779" spans="1:12" x14ac:dyDescent="0.25">
      <c r="A1779" s="2">
        <v>45016</v>
      </c>
      <c r="B1779" s="3">
        <v>0</v>
      </c>
      <c r="C1779" t="s">
        <v>15934</v>
      </c>
      <c r="D1779" t="s">
        <v>15935</v>
      </c>
      <c r="E1779" t="s">
        <v>10</v>
      </c>
      <c r="F1779" t="s">
        <v>8930</v>
      </c>
      <c r="G1779" t="s">
        <v>8931</v>
      </c>
      <c r="H1779" t="s">
        <v>11802</v>
      </c>
      <c r="I1779" t="s">
        <v>11803</v>
      </c>
      <c r="J1779" t="s">
        <v>12386</v>
      </c>
      <c r="K1779" t="str">
        <f>+_xlfn.XLOOKUP(Tabell1[[#This Row],[Regnr]],Tabell13[Regnr],Tabell13[Diagnose],"")</f>
        <v>A</v>
      </c>
      <c r="L1779" t="str">
        <f>+_xlfn.XLOOKUP(Tabell1[[#This Row],[Regnr]],Tabell3[Regnr],Tabell3[DiagnoseÅr],"")</f>
        <v/>
      </c>
    </row>
    <row r="1780" spans="1:12" x14ac:dyDescent="0.25">
      <c r="A1780" s="2">
        <v>45016</v>
      </c>
      <c r="B1780" s="3">
        <v>0</v>
      </c>
      <c r="C1780" t="s">
        <v>15936</v>
      </c>
      <c r="D1780" t="s">
        <v>15937</v>
      </c>
      <c r="E1780" t="s">
        <v>10</v>
      </c>
      <c r="F1780" t="s">
        <v>8930</v>
      </c>
      <c r="G1780" t="s">
        <v>8931</v>
      </c>
      <c r="H1780" t="s">
        <v>11802</v>
      </c>
      <c r="I1780" t="s">
        <v>11803</v>
      </c>
      <c r="J1780" t="s">
        <v>12386</v>
      </c>
      <c r="K1780" t="str">
        <f>+_xlfn.XLOOKUP(Tabell1[[#This Row],[Regnr]],Tabell13[Regnr],Tabell13[Diagnose],"")</f>
        <v>A</v>
      </c>
      <c r="L1780" t="str">
        <f>+_xlfn.XLOOKUP(Tabell1[[#This Row],[Regnr]],Tabell3[Regnr],Tabell3[DiagnoseÅr],"")</f>
        <v xml:space="preserve"> (2024)</v>
      </c>
    </row>
    <row r="1781" spans="1:12" x14ac:dyDescent="0.25">
      <c r="A1781" s="2">
        <v>45016</v>
      </c>
      <c r="B1781" s="3">
        <v>0</v>
      </c>
      <c r="C1781" t="s">
        <v>15938</v>
      </c>
      <c r="D1781" t="s">
        <v>15939</v>
      </c>
      <c r="E1781" t="s">
        <v>10</v>
      </c>
      <c r="F1781" t="s">
        <v>8930</v>
      </c>
      <c r="G1781" t="s">
        <v>8931</v>
      </c>
      <c r="H1781" t="s">
        <v>11802</v>
      </c>
      <c r="I1781" t="s">
        <v>11803</v>
      </c>
      <c r="J1781" t="s">
        <v>12386</v>
      </c>
      <c r="K1781" t="str">
        <f>+_xlfn.XLOOKUP(Tabell1[[#This Row],[Regnr]],Tabell13[Regnr],Tabell13[Diagnose],"")</f>
        <v>B</v>
      </c>
      <c r="L1781" t="str">
        <f>+_xlfn.XLOOKUP(Tabell1[[#This Row],[Regnr]],Tabell3[Regnr],Tabell3[DiagnoseÅr],"")</f>
        <v/>
      </c>
    </row>
    <row r="1782" spans="1:12" x14ac:dyDescent="0.25">
      <c r="A1782" s="2">
        <v>45016</v>
      </c>
      <c r="B1782" s="3">
        <v>0</v>
      </c>
      <c r="C1782" t="s">
        <v>15940</v>
      </c>
      <c r="D1782" t="s">
        <v>15941</v>
      </c>
      <c r="E1782" t="s">
        <v>10</v>
      </c>
      <c r="F1782" t="s">
        <v>8930</v>
      </c>
      <c r="G1782" t="s">
        <v>8931</v>
      </c>
      <c r="H1782" t="s">
        <v>11802</v>
      </c>
      <c r="I1782" t="s">
        <v>11803</v>
      </c>
      <c r="J1782" t="s">
        <v>12386</v>
      </c>
      <c r="K1782" t="str">
        <f>+_xlfn.XLOOKUP(Tabell1[[#This Row],[Regnr]],Tabell13[Regnr],Tabell13[Diagnose],"")</f>
        <v>B</v>
      </c>
      <c r="L1782" t="str">
        <f>+_xlfn.XLOOKUP(Tabell1[[#This Row],[Regnr]],Tabell3[Regnr],Tabell3[DiagnoseÅr],"")</f>
        <v/>
      </c>
    </row>
    <row r="1783" spans="1:12" x14ac:dyDescent="0.25">
      <c r="A1783" s="2">
        <v>45016</v>
      </c>
      <c r="B1783" s="3">
        <v>0</v>
      </c>
      <c r="C1783" t="s">
        <v>15942</v>
      </c>
      <c r="D1783" t="s">
        <v>15943</v>
      </c>
      <c r="E1783" t="s">
        <v>26</v>
      </c>
      <c r="F1783" t="s">
        <v>8930</v>
      </c>
      <c r="G1783" t="s">
        <v>8931</v>
      </c>
      <c r="H1783" t="s">
        <v>11802</v>
      </c>
      <c r="I1783" t="s">
        <v>11803</v>
      </c>
      <c r="J1783" t="s">
        <v>12386</v>
      </c>
      <c r="K1783" t="str">
        <f>+_xlfn.XLOOKUP(Tabell1[[#This Row],[Regnr]],Tabell13[Regnr],Tabell13[Diagnose],"")</f>
        <v>B</v>
      </c>
      <c r="L1783" t="str">
        <f>+_xlfn.XLOOKUP(Tabell1[[#This Row],[Regnr]],Tabell3[Regnr],Tabell3[DiagnoseÅr],"")</f>
        <v>Intet påvist (2024)</v>
      </c>
    </row>
    <row r="1784" spans="1:12" x14ac:dyDescent="0.25">
      <c r="A1784" s="2">
        <v>45015</v>
      </c>
      <c r="B1784" s="3">
        <v>0</v>
      </c>
      <c r="C1784" t="s">
        <v>15910</v>
      </c>
      <c r="D1784" t="s">
        <v>15911</v>
      </c>
      <c r="E1784" t="s">
        <v>26</v>
      </c>
      <c r="F1784" t="s">
        <v>10980</v>
      </c>
      <c r="G1784" t="s">
        <v>10981</v>
      </c>
      <c r="H1784" t="s">
        <v>10766</v>
      </c>
      <c r="I1784" t="s">
        <v>10767</v>
      </c>
      <c r="J1784" t="s">
        <v>12252</v>
      </c>
      <c r="K1784" t="str">
        <f>+_xlfn.XLOOKUP(Tabell1[[#This Row],[Regnr]],Tabell13[Regnr],Tabell13[Diagnose],"")</f>
        <v/>
      </c>
      <c r="L1784" t="str">
        <f>+_xlfn.XLOOKUP(Tabell1[[#This Row],[Regnr]],Tabell3[Regnr],Tabell3[DiagnoseÅr],"")</f>
        <v/>
      </c>
    </row>
    <row r="1785" spans="1:12" x14ac:dyDescent="0.25">
      <c r="A1785" s="2">
        <v>45015</v>
      </c>
      <c r="B1785" s="3">
        <v>0</v>
      </c>
      <c r="C1785" t="s">
        <v>15912</v>
      </c>
      <c r="D1785" t="s">
        <v>15913</v>
      </c>
      <c r="E1785" t="s">
        <v>26</v>
      </c>
      <c r="F1785" t="s">
        <v>10980</v>
      </c>
      <c r="G1785" t="s">
        <v>10981</v>
      </c>
      <c r="H1785" t="s">
        <v>10766</v>
      </c>
      <c r="I1785" t="s">
        <v>10767</v>
      </c>
      <c r="J1785" t="s">
        <v>12252</v>
      </c>
      <c r="K1785" t="str">
        <f>+_xlfn.XLOOKUP(Tabell1[[#This Row],[Regnr]],Tabell13[Regnr],Tabell13[Diagnose],"")</f>
        <v>B</v>
      </c>
      <c r="L1785" t="str">
        <f>+_xlfn.XLOOKUP(Tabell1[[#This Row],[Regnr]],Tabell3[Regnr],Tabell3[DiagnoseÅr],"")</f>
        <v>Intet påvist (2024)</v>
      </c>
    </row>
    <row r="1786" spans="1:12" x14ac:dyDescent="0.25">
      <c r="A1786" s="2">
        <v>45015</v>
      </c>
      <c r="B1786" s="3">
        <v>0</v>
      </c>
      <c r="C1786" t="s">
        <v>15914</v>
      </c>
      <c r="D1786" t="s">
        <v>15915</v>
      </c>
      <c r="E1786" t="s">
        <v>10</v>
      </c>
      <c r="F1786" t="s">
        <v>10980</v>
      </c>
      <c r="G1786" t="s">
        <v>10981</v>
      </c>
      <c r="H1786" t="s">
        <v>10766</v>
      </c>
      <c r="I1786" t="s">
        <v>10767</v>
      </c>
      <c r="J1786" t="s">
        <v>12252</v>
      </c>
      <c r="K1786" t="str">
        <f>+_xlfn.XLOOKUP(Tabell1[[#This Row],[Regnr]],Tabell13[Regnr],Tabell13[Diagnose],"")</f>
        <v>C</v>
      </c>
      <c r="L1786" t="str">
        <f>+_xlfn.XLOOKUP(Tabell1[[#This Row],[Regnr]],Tabell3[Regnr],Tabell3[DiagnoseÅr],"")</f>
        <v>Intet påvist (2024)</v>
      </c>
    </row>
    <row r="1787" spans="1:12" x14ac:dyDescent="0.25">
      <c r="A1787" s="2">
        <v>45015</v>
      </c>
      <c r="B1787" s="3">
        <v>0</v>
      </c>
      <c r="C1787" t="s">
        <v>15916</v>
      </c>
      <c r="D1787" t="s">
        <v>15917</v>
      </c>
      <c r="E1787" t="s">
        <v>10</v>
      </c>
      <c r="F1787" t="s">
        <v>10980</v>
      </c>
      <c r="G1787" t="s">
        <v>10981</v>
      </c>
      <c r="H1787" t="s">
        <v>10766</v>
      </c>
      <c r="I1787" t="s">
        <v>10767</v>
      </c>
      <c r="J1787" t="s">
        <v>12252</v>
      </c>
      <c r="K1787" t="str">
        <f>+_xlfn.XLOOKUP(Tabell1[[#This Row],[Regnr]],Tabell13[Regnr],Tabell13[Diagnose],"")</f>
        <v>B</v>
      </c>
      <c r="L1787" t="str">
        <f>+_xlfn.XLOOKUP(Tabell1[[#This Row],[Regnr]],Tabell3[Regnr],Tabell3[DiagnoseÅr],"")</f>
        <v/>
      </c>
    </row>
    <row r="1788" spans="1:12" x14ac:dyDescent="0.25">
      <c r="A1788" s="2">
        <v>45015</v>
      </c>
      <c r="B1788" s="3">
        <v>0</v>
      </c>
      <c r="C1788" t="s">
        <v>15918</v>
      </c>
      <c r="D1788" t="s">
        <v>15919</v>
      </c>
      <c r="E1788" t="s">
        <v>26</v>
      </c>
      <c r="F1788" t="s">
        <v>11590</v>
      </c>
      <c r="G1788" t="s">
        <v>11591</v>
      </c>
      <c r="H1788" t="s">
        <v>8735</v>
      </c>
      <c r="I1788" t="s">
        <v>8736</v>
      </c>
      <c r="J1788" t="s">
        <v>4033</v>
      </c>
      <c r="K1788" t="str">
        <f>+_xlfn.XLOOKUP(Tabell1[[#This Row],[Regnr]],Tabell13[Regnr],Tabell13[Diagnose],"")</f>
        <v/>
      </c>
      <c r="L1788" t="str">
        <f>+_xlfn.XLOOKUP(Tabell1[[#This Row],[Regnr]],Tabell3[Regnr],Tabell3[DiagnoseÅr],"")</f>
        <v/>
      </c>
    </row>
    <row r="1789" spans="1:12" x14ac:dyDescent="0.25">
      <c r="A1789" s="2">
        <v>45015</v>
      </c>
      <c r="B1789" s="3">
        <v>0</v>
      </c>
      <c r="C1789" t="s">
        <v>15920</v>
      </c>
      <c r="D1789" t="s">
        <v>15921</v>
      </c>
      <c r="E1789" t="s">
        <v>26</v>
      </c>
      <c r="F1789" t="s">
        <v>11590</v>
      </c>
      <c r="G1789" t="s">
        <v>11591</v>
      </c>
      <c r="H1789" t="s">
        <v>8735</v>
      </c>
      <c r="I1789" t="s">
        <v>8736</v>
      </c>
      <c r="J1789" t="s">
        <v>4033</v>
      </c>
      <c r="K1789" t="str">
        <f>+_xlfn.XLOOKUP(Tabell1[[#This Row],[Regnr]],Tabell13[Regnr],Tabell13[Diagnose],"")</f>
        <v>C</v>
      </c>
      <c r="L1789" t="str">
        <f>+_xlfn.XLOOKUP(Tabell1[[#This Row],[Regnr]],Tabell3[Regnr],Tabell3[DiagnoseÅr],"")</f>
        <v>Intet påvist (2025)</v>
      </c>
    </row>
    <row r="1790" spans="1:12" x14ac:dyDescent="0.25">
      <c r="A1790" s="2">
        <v>45015</v>
      </c>
      <c r="B1790" s="3">
        <v>0</v>
      </c>
      <c r="C1790" t="s">
        <v>15922</v>
      </c>
      <c r="D1790" t="s">
        <v>15923</v>
      </c>
      <c r="E1790" t="s">
        <v>10</v>
      </c>
      <c r="F1790" t="s">
        <v>11590</v>
      </c>
      <c r="G1790" t="s">
        <v>11591</v>
      </c>
      <c r="H1790" t="s">
        <v>8735</v>
      </c>
      <c r="I1790" t="s">
        <v>8736</v>
      </c>
      <c r="J1790" t="s">
        <v>4033</v>
      </c>
      <c r="K1790" t="str">
        <f>+_xlfn.XLOOKUP(Tabell1[[#This Row],[Regnr]],Tabell13[Regnr],Tabell13[Diagnose],"")</f>
        <v>B</v>
      </c>
      <c r="L1790" t="str">
        <f>+_xlfn.XLOOKUP(Tabell1[[#This Row],[Regnr]],Tabell3[Regnr],Tabell3[DiagnoseÅr],"")</f>
        <v>Annet medfødt (2026)</v>
      </c>
    </row>
    <row r="1791" spans="1:12" x14ac:dyDescent="0.25">
      <c r="A1791" s="2">
        <v>45015</v>
      </c>
      <c r="B1791" s="3">
        <v>0</v>
      </c>
      <c r="C1791" t="s">
        <v>15924</v>
      </c>
      <c r="D1791" t="s">
        <v>15925</v>
      </c>
      <c r="E1791" t="s">
        <v>10</v>
      </c>
      <c r="F1791" t="s">
        <v>11590</v>
      </c>
      <c r="G1791" t="s">
        <v>11591</v>
      </c>
      <c r="H1791" t="s">
        <v>8735</v>
      </c>
      <c r="I1791" t="s">
        <v>8736</v>
      </c>
      <c r="J1791" t="s">
        <v>4033</v>
      </c>
      <c r="K1791" t="str">
        <f>+_xlfn.XLOOKUP(Tabell1[[#This Row],[Regnr]],Tabell13[Regnr],Tabell13[Diagnose],"")</f>
        <v/>
      </c>
      <c r="L1791" t="str">
        <f>+_xlfn.XLOOKUP(Tabell1[[#This Row],[Regnr]],Tabell3[Regnr],Tabell3[DiagnoseÅr],"")</f>
        <v/>
      </c>
    </row>
    <row r="1792" spans="1:12" x14ac:dyDescent="0.25">
      <c r="A1792" s="2">
        <v>45015</v>
      </c>
      <c r="B1792" s="3">
        <v>0</v>
      </c>
      <c r="C1792" t="s">
        <v>15926</v>
      </c>
      <c r="D1792" t="s">
        <v>15927</v>
      </c>
      <c r="E1792" t="s">
        <v>10</v>
      </c>
      <c r="F1792" t="s">
        <v>11590</v>
      </c>
      <c r="G1792" t="s">
        <v>11591</v>
      </c>
      <c r="H1792" t="s">
        <v>8735</v>
      </c>
      <c r="I1792" t="s">
        <v>8736</v>
      </c>
      <c r="J1792" t="s">
        <v>4033</v>
      </c>
      <c r="K1792" t="str">
        <f>+_xlfn.XLOOKUP(Tabell1[[#This Row],[Regnr]],Tabell13[Regnr],Tabell13[Diagnose],"")</f>
        <v/>
      </c>
      <c r="L1792" t="str">
        <f>+_xlfn.XLOOKUP(Tabell1[[#This Row],[Regnr]],Tabell3[Regnr],Tabell3[DiagnoseÅr],"")</f>
        <v/>
      </c>
    </row>
    <row r="1793" spans="1:12" x14ac:dyDescent="0.25">
      <c r="A1793" s="2">
        <v>45015</v>
      </c>
      <c r="B1793" s="3">
        <v>0</v>
      </c>
      <c r="C1793" t="s">
        <v>15928</v>
      </c>
      <c r="D1793" t="s">
        <v>15929</v>
      </c>
      <c r="E1793" t="s">
        <v>10</v>
      </c>
      <c r="F1793" t="s">
        <v>11590</v>
      </c>
      <c r="G1793" t="s">
        <v>11591</v>
      </c>
      <c r="H1793" t="s">
        <v>8735</v>
      </c>
      <c r="I1793" t="s">
        <v>8736</v>
      </c>
      <c r="J1793" t="s">
        <v>4033</v>
      </c>
      <c r="K1793" t="str">
        <f>+_xlfn.XLOOKUP(Tabell1[[#This Row],[Regnr]],Tabell13[Regnr],Tabell13[Diagnose],"")</f>
        <v/>
      </c>
      <c r="L1793" t="str">
        <f>+_xlfn.XLOOKUP(Tabell1[[#This Row],[Regnr]],Tabell3[Regnr],Tabell3[DiagnoseÅr],"")</f>
        <v/>
      </c>
    </row>
    <row r="1794" spans="1:12" x14ac:dyDescent="0.25">
      <c r="A1794" s="2">
        <v>45015</v>
      </c>
      <c r="B1794" s="3">
        <v>0</v>
      </c>
      <c r="C1794" t="s">
        <v>15930</v>
      </c>
      <c r="D1794" t="s">
        <v>15931</v>
      </c>
      <c r="E1794" t="s">
        <v>10</v>
      </c>
      <c r="F1794" t="s">
        <v>11590</v>
      </c>
      <c r="G1794" t="s">
        <v>11591</v>
      </c>
      <c r="H1794" t="s">
        <v>8735</v>
      </c>
      <c r="I1794" t="s">
        <v>8736</v>
      </c>
      <c r="J1794" t="s">
        <v>4033</v>
      </c>
      <c r="K1794" t="str">
        <f>+_xlfn.XLOOKUP(Tabell1[[#This Row],[Regnr]],Tabell13[Regnr],Tabell13[Diagnose],"")</f>
        <v/>
      </c>
      <c r="L1794" t="str">
        <f>+_xlfn.XLOOKUP(Tabell1[[#This Row],[Regnr]],Tabell3[Regnr],Tabell3[DiagnoseÅr],"")</f>
        <v/>
      </c>
    </row>
    <row r="1795" spans="1:12" x14ac:dyDescent="0.25">
      <c r="A1795" s="2">
        <v>45007</v>
      </c>
      <c r="B1795" s="3">
        <v>0</v>
      </c>
      <c r="C1795" t="s">
        <v>15898</v>
      </c>
      <c r="D1795" t="s">
        <v>15899</v>
      </c>
      <c r="E1795" t="s">
        <v>26</v>
      </c>
      <c r="F1795" t="s">
        <v>617</v>
      </c>
      <c r="G1795" t="s">
        <v>618</v>
      </c>
      <c r="H1795" t="s">
        <v>11700</v>
      </c>
      <c r="I1795" t="s">
        <v>11701</v>
      </c>
      <c r="J1795" t="s">
        <v>4252</v>
      </c>
      <c r="K1795" t="str">
        <f>+_xlfn.XLOOKUP(Tabell1[[#This Row],[Regnr]],Tabell13[Regnr],Tabell13[Diagnose],"")</f>
        <v>A</v>
      </c>
      <c r="L1795" t="str">
        <f>+_xlfn.XLOOKUP(Tabell1[[#This Row],[Regnr]],Tabell3[Regnr],Tabell3[DiagnoseÅr],"")</f>
        <v>Intet påvist (2024)</v>
      </c>
    </row>
    <row r="1796" spans="1:12" x14ac:dyDescent="0.25">
      <c r="A1796" s="2">
        <v>45007</v>
      </c>
      <c r="B1796" s="3">
        <v>0</v>
      </c>
      <c r="C1796" t="s">
        <v>15900</v>
      </c>
      <c r="D1796" t="s">
        <v>15901</v>
      </c>
      <c r="E1796" t="s">
        <v>10</v>
      </c>
      <c r="F1796" t="s">
        <v>617</v>
      </c>
      <c r="G1796" t="s">
        <v>618</v>
      </c>
      <c r="H1796" t="s">
        <v>11700</v>
      </c>
      <c r="I1796" t="s">
        <v>11701</v>
      </c>
      <c r="J1796" t="s">
        <v>4252</v>
      </c>
      <c r="K1796" t="str">
        <f>+_xlfn.XLOOKUP(Tabell1[[#This Row],[Regnr]],Tabell13[Regnr],Tabell13[Diagnose],"")</f>
        <v/>
      </c>
      <c r="L1796" t="str">
        <f>+_xlfn.XLOOKUP(Tabell1[[#This Row],[Regnr]],Tabell3[Regnr],Tabell3[DiagnoseÅr],"")</f>
        <v/>
      </c>
    </row>
    <row r="1797" spans="1:12" x14ac:dyDescent="0.25">
      <c r="A1797" s="2">
        <v>45007</v>
      </c>
      <c r="B1797" s="3">
        <v>0</v>
      </c>
      <c r="C1797" t="s">
        <v>15902</v>
      </c>
      <c r="D1797" t="s">
        <v>15903</v>
      </c>
      <c r="E1797" t="s">
        <v>10</v>
      </c>
      <c r="F1797" t="s">
        <v>617</v>
      </c>
      <c r="G1797" t="s">
        <v>618</v>
      </c>
      <c r="H1797" t="s">
        <v>11700</v>
      </c>
      <c r="I1797" t="s">
        <v>11701</v>
      </c>
      <c r="J1797" t="s">
        <v>4252</v>
      </c>
      <c r="K1797" t="str">
        <f>+_xlfn.XLOOKUP(Tabell1[[#This Row],[Regnr]],Tabell13[Regnr],Tabell13[Diagnose],"")</f>
        <v>A</v>
      </c>
      <c r="L1797" t="str">
        <f>+_xlfn.XLOOKUP(Tabell1[[#This Row],[Regnr]],Tabell3[Regnr],Tabell3[DiagnoseÅr],"")</f>
        <v/>
      </c>
    </row>
    <row r="1798" spans="1:12" x14ac:dyDescent="0.25">
      <c r="A1798" s="2">
        <v>45007</v>
      </c>
      <c r="B1798" s="3">
        <v>0</v>
      </c>
      <c r="C1798" t="s">
        <v>15904</v>
      </c>
      <c r="D1798" t="s">
        <v>15905</v>
      </c>
      <c r="E1798" t="s">
        <v>10</v>
      </c>
      <c r="F1798" t="s">
        <v>617</v>
      </c>
      <c r="G1798" t="s">
        <v>618</v>
      </c>
      <c r="H1798" t="s">
        <v>11700</v>
      </c>
      <c r="I1798" t="s">
        <v>11701</v>
      </c>
      <c r="J1798" t="s">
        <v>4252</v>
      </c>
      <c r="K1798" t="str">
        <f>+_xlfn.XLOOKUP(Tabell1[[#This Row],[Regnr]],Tabell13[Regnr],Tabell13[Diagnose],"")</f>
        <v>A</v>
      </c>
      <c r="L1798" t="str">
        <f>+_xlfn.XLOOKUP(Tabell1[[#This Row],[Regnr]],Tabell3[Regnr],Tabell3[DiagnoseÅr],"")</f>
        <v>Intet påvist (2025)</v>
      </c>
    </row>
    <row r="1799" spans="1:12" x14ac:dyDescent="0.25">
      <c r="A1799" s="2">
        <v>45007</v>
      </c>
      <c r="B1799" s="3">
        <v>0</v>
      </c>
      <c r="C1799" t="s">
        <v>15906</v>
      </c>
      <c r="D1799" t="s">
        <v>15907</v>
      </c>
      <c r="E1799" t="s">
        <v>10</v>
      </c>
      <c r="F1799" t="s">
        <v>617</v>
      </c>
      <c r="G1799" t="s">
        <v>618</v>
      </c>
      <c r="H1799" t="s">
        <v>11700</v>
      </c>
      <c r="I1799" t="s">
        <v>11701</v>
      </c>
      <c r="J1799" t="s">
        <v>4252</v>
      </c>
      <c r="K1799" t="str">
        <f>+_xlfn.XLOOKUP(Tabell1[[#This Row],[Regnr]],Tabell13[Regnr],Tabell13[Diagnose],"")</f>
        <v>B</v>
      </c>
      <c r="L1799" t="str">
        <f>+_xlfn.XLOOKUP(Tabell1[[#This Row],[Regnr]],Tabell3[Regnr],Tabell3[DiagnoseÅr],"")</f>
        <v>Intet påvist (2025)</v>
      </c>
    </row>
    <row r="1800" spans="1:12" x14ac:dyDescent="0.25">
      <c r="A1800" s="2">
        <v>45007</v>
      </c>
      <c r="B1800" s="3">
        <v>0</v>
      </c>
      <c r="C1800" t="s">
        <v>15908</v>
      </c>
      <c r="D1800" t="s">
        <v>15909</v>
      </c>
      <c r="E1800" t="s">
        <v>10</v>
      </c>
      <c r="F1800" t="s">
        <v>617</v>
      </c>
      <c r="G1800" t="s">
        <v>618</v>
      </c>
      <c r="H1800" t="s">
        <v>11700</v>
      </c>
      <c r="I1800" t="s">
        <v>11701</v>
      </c>
      <c r="J1800" t="s">
        <v>4252</v>
      </c>
      <c r="K1800" t="str">
        <f>+_xlfn.XLOOKUP(Tabell1[[#This Row],[Regnr]],Tabell13[Regnr],Tabell13[Diagnose],"")</f>
        <v/>
      </c>
      <c r="L1800" t="str">
        <f>+_xlfn.XLOOKUP(Tabell1[[#This Row],[Regnr]],Tabell3[Regnr],Tabell3[DiagnoseÅr],"")</f>
        <v/>
      </c>
    </row>
    <row r="1801" spans="1:12" x14ac:dyDescent="0.25">
      <c r="A1801" s="2">
        <v>44999</v>
      </c>
      <c r="B1801" s="3">
        <v>0</v>
      </c>
      <c r="C1801" t="s">
        <v>15896</v>
      </c>
      <c r="D1801" t="s">
        <v>15897</v>
      </c>
      <c r="E1801" t="s">
        <v>26</v>
      </c>
      <c r="F1801" t="s">
        <v>11811</v>
      </c>
      <c r="G1801" t="s">
        <v>11812</v>
      </c>
      <c r="H1801" t="s">
        <v>12384</v>
      </c>
      <c r="I1801" t="s">
        <v>12385</v>
      </c>
      <c r="J1801" t="s">
        <v>12386</v>
      </c>
      <c r="K1801" t="str">
        <f>+_xlfn.XLOOKUP(Tabell1[[#This Row],[Regnr]],Tabell13[Regnr],Tabell13[Diagnose],"")</f>
        <v>B</v>
      </c>
      <c r="L1801" t="str">
        <f>+_xlfn.XLOOKUP(Tabell1[[#This Row],[Regnr]],Tabell3[Regnr],Tabell3[DiagnoseÅr],"")</f>
        <v>Intet påvist (2024)</v>
      </c>
    </row>
    <row r="1802" spans="1:12" x14ac:dyDescent="0.25">
      <c r="A1802" s="2">
        <v>44995</v>
      </c>
      <c r="B1802" s="3">
        <v>0.1953125</v>
      </c>
      <c r="C1802" t="s">
        <v>15890</v>
      </c>
      <c r="D1802" t="s">
        <v>15891</v>
      </c>
      <c r="E1802" t="s">
        <v>26</v>
      </c>
      <c r="F1802" t="s">
        <v>12975</v>
      </c>
      <c r="G1802" t="s">
        <v>12976</v>
      </c>
      <c r="H1802" t="s">
        <v>7175</v>
      </c>
      <c r="I1802" t="s">
        <v>7176</v>
      </c>
      <c r="J1802" t="s">
        <v>12369</v>
      </c>
      <c r="K1802" t="str">
        <f>+_xlfn.XLOOKUP(Tabell1[[#This Row],[Regnr]],Tabell13[Regnr],Tabell13[Diagnose],"")</f>
        <v/>
      </c>
      <c r="L1802" t="str">
        <f>+_xlfn.XLOOKUP(Tabell1[[#This Row],[Regnr]],Tabell3[Regnr],Tabell3[DiagnoseÅr],"")</f>
        <v/>
      </c>
    </row>
    <row r="1803" spans="1:12" x14ac:dyDescent="0.25">
      <c r="A1803" s="2">
        <v>44995</v>
      </c>
      <c r="B1803" s="3">
        <v>0.1953125</v>
      </c>
      <c r="C1803" t="s">
        <v>15892</v>
      </c>
      <c r="D1803" t="s">
        <v>15893</v>
      </c>
      <c r="E1803" t="s">
        <v>26</v>
      </c>
      <c r="F1803" t="s">
        <v>12975</v>
      </c>
      <c r="G1803" t="s">
        <v>12976</v>
      </c>
      <c r="H1803" t="s">
        <v>7175</v>
      </c>
      <c r="I1803" t="s">
        <v>7176</v>
      </c>
      <c r="J1803" t="s">
        <v>12369</v>
      </c>
      <c r="K1803" t="str">
        <f>+_xlfn.XLOOKUP(Tabell1[[#This Row],[Regnr]],Tabell13[Regnr],Tabell13[Diagnose],"")</f>
        <v>C</v>
      </c>
      <c r="L1803" t="str">
        <f>+_xlfn.XLOOKUP(Tabell1[[#This Row],[Regnr]],Tabell3[Regnr],Tabell3[DiagnoseÅr],"")</f>
        <v/>
      </c>
    </row>
    <row r="1804" spans="1:12" x14ac:dyDescent="0.25">
      <c r="A1804" s="2">
        <v>44995</v>
      </c>
      <c r="B1804" s="3">
        <v>0.1953125</v>
      </c>
      <c r="C1804" t="s">
        <v>15894</v>
      </c>
      <c r="D1804" t="s">
        <v>15895</v>
      </c>
      <c r="E1804" t="s">
        <v>26</v>
      </c>
      <c r="F1804" t="s">
        <v>12975</v>
      </c>
      <c r="G1804" t="s">
        <v>12976</v>
      </c>
      <c r="H1804" t="s">
        <v>7175</v>
      </c>
      <c r="I1804" t="s">
        <v>7176</v>
      </c>
      <c r="J1804" t="s">
        <v>12369</v>
      </c>
      <c r="K1804" t="str">
        <f>+_xlfn.XLOOKUP(Tabell1[[#This Row],[Regnr]],Tabell13[Regnr],Tabell13[Diagnose],"")</f>
        <v>B</v>
      </c>
      <c r="L1804" t="str">
        <f>+_xlfn.XLOOKUP(Tabell1[[#This Row],[Regnr]],Tabell3[Regnr],Tabell3[DiagnoseÅr],"")</f>
        <v/>
      </c>
    </row>
    <row r="1805" spans="1:12" x14ac:dyDescent="0.25">
      <c r="A1805" s="2">
        <v>44994</v>
      </c>
      <c r="B1805" s="3">
        <v>0.78125</v>
      </c>
      <c r="C1805" t="s">
        <v>15870</v>
      </c>
      <c r="D1805" t="s">
        <v>15871</v>
      </c>
      <c r="E1805" t="s">
        <v>26</v>
      </c>
      <c r="F1805" t="s">
        <v>10989</v>
      </c>
      <c r="G1805" t="s">
        <v>10990</v>
      </c>
      <c r="H1805" t="s">
        <v>12417</v>
      </c>
      <c r="I1805" t="s">
        <v>12418</v>
      </c>
      <c r="J1805" t="s">
        <v>12252</v>
      </c>
      <c r="K1805" t="str">
        <f>+_xlfn.XLOOKUP(Tabell1[[#This Row],[Regnr]],Tabell13[Regnr],Tabell13[Diagnose],"")</f>
        <v>B</v>
      </c>
      <c r="L1805" t="str">
        <f>+_xlfn.XLOOKUP(Tabell1[[#This Row],[Regnr]],Tabell3[Regnr],Tabell3[DiagnoseÅr],"")</f>
        <v xml:space="preserve"> (2024)</v>
      </c>
    </row>
    <row r="1806" spans="1:12" x14ac:dyDescent="0.25">
      <c r="A1806" s="2">
        <v>44994</v>
      </c>
      <c r="B1806" s="3">
        <v>0.78125</v>
      </c>
      <c r="C1806" t="s">
        <v>15872</v>
      </c>
      <c r="D1806" t="s">
        <v>15873</v>
      </c>
      <c r="E1806" t="s">
        <v>10</v>
      </c>
      <c r="F1806" t="s">
        <v>10989</v>
      </c>
      <c r="G1806" t="s">
        <v>10990</v>
      </c>
      <c r="H1806" t="s">
        <v>12417</v>
      </c>
      <c r="I1806" t="s">
        <v>12418</v>
      </c>
      <c r="J1806" t="s">
        <v>12252</v>
      </c>
      <c r="K1806" t="str">
        <f>+_xlfn.XLOOKUP(Tabell1[[#This Row],[Regnr]],Tabell13[Regnr],Tabell13[Diagnose],"")</f>
        <v>B</v>
      </c>
      <c r="L1806" t="str">
        <f>+_xlfn.XLOOKUP(Tabell1[[#This Row],[Regnr]],Tabell3[Regnr],Tabell3[DiagnoseÅr],"")</f>
        <v/>
      </c>
    </row>
    <row r="1807" spans="1:12" x14ac:dyDescent="0.25">
      <c r="A1807" s="2">
        <v>44994</v>
      </c>
      <c r="B1807" s="3">
        <v>0.78125</v>
      </c>
      <c r="C1807" t="s">
        <v>15874</v>
      </c>
      <c r="D1807" t="s">
        <v>15875</v>
      </c>
      <c r="E1807" t="s">
        <v>10</v>
      </c>
      <c r="F1807" t="s">
        <v>10989</v>
      </c>
      <c r="G1807" t="s">
        <v>10990</v>
      </c>
      <c r="H1807" t="s">
        <v>12417</v>
      </c>
      <c r="I1807" t="s">
        <v>12418</v>
      </c>
      <c r="J1807" t="s">
        <v>12252</v>
      </c>
      <c r="K1807" t="str">
        <f>+_xlfn.XLOOKUP(Tabell1[[#This Row],[Regnr]],Tabell13[Regnr],Tabell13[Diagnose],"")</f>
        <v>A</v>
      </c>
      <c r="L1807" t="str">
        <f>+_xlfn.XLOOKUP(Tabell1[[#This Row],[Regnr]],Tabell3[Regnr],Tabell3[DiagnoseÅr],"")</f>
        <v>Intet påvist (2024)</v>
      </c>
    </row>
    <row r="1808" spans="1:12" x14ac:dyDescent="0.25">
      <c r="A1808" s="2">
        <v>44994</v>
      </c>
      <c r="B1808" s="3">
        <v>0.78125</v>
      </c>
      <c r="C1808" t="s">
        <v>15876</v>
      </c>
      <c r="D1808" t="s">
        <v>15877</v>
      </c>
      <c r="E1808" t="s">
        <v>10</v>
      </c>
      <c r="F1808" t="s">
        <v>10989</v>
      </c>
      <c r="G1808" t="s">
        <v>10990</v>
      </c>
      <c r="H1808" t="s">
        <v>12417</v>
      </c>
      <c r="I1808" t="s">
        <v>12418</v>
      </c>
      <c r="J1808" t="s">
        <v>12252</v>
      </c>
      <c r="K1808" t="str">
        <f>+_xlfn.XLOOKUP(Tabell1[[#This Row],[Regnr]],Tabell13[Regnr],Tabell13[Diagnose],"")</f>
        <v>B</v>
      </c>
      <c r="L1808" t="str">
        <f>+_xlfn.XLOOKUP(Tabell1[[#This Row],[Regnr]],Tabell3[Regnr],Tabell3[DiagnoseÅr],"")</f>
        <v>Intet påvist (2026)</v>
      </c>
    </row>
    <row r="1809" spans="1:12" x14ac:dyDescent="0.25">
      <c r="A1809" s="2">
        <v>44994</v>
      </c>
      <c r="B1809" s="3">
        <v>0</v>
      </c>
      <c r="C1809" t="s">
        <v>15878</v>
      </c>
      <c r="D1809" t="s">
        <v>15879</v>
      </c>
      <c r="E1809" t="s">
        <v>26</v>
      </c>
      <c r="F1809" t="s">
        <v>7083</v>
      </c>
      <c r="G1809" t="s">
        <v>7084</v>
      </c>
      <c r="H1809" t="s">
        <v>12834</v>
      </c>
      <c r="I1809" t="s">
        <v>12835</v>
      </c>
      <c r="J1809" t="s">
        <v>11144</v>
      </c>
      <c r="K1809" t="str">
        <f>+_xlfn.XLOOKUP(Tabell1[[#This Row],[Regnr]],Tabell13[Regnr],Tabell13[Diagnose],"")</f>
        <v>C</v>
      </c>
      <c r="L1809" t="str">
        <f>+_xlfn.XLOOKUP(Tabell1[[#This Row],[Regnr]],Tabell3[Regnr],Tabell3[DiagnoseÅr],"")</f>
        <v>Intet påvist (2026)</v>
      </c>
    </row>
    <row r="1810" spans="1:12" x14ac:dyDescent="0.25">
      <c r="A1810" s="2">
        <v>44994</v>
      </c>
      <c r="B1810" s="3">
        <v>0</v>
      </c>
      <c r="C1810" t="s">
        <v>15880</v>
      </c>
      <c r="D1810" t="s">
        <v>15881</v>
      </c>
      <c r="E1810" t="s">
        <v>10</v>
      </c>
      <c r="F1810" t="s">
        <v>7083</v>
      </c>
      <c r="G1810" t="s">
        <v>7084</v>
      </c>
      <c r="H1810" t="s">
        <v>12834</v>
      </c>
      <c r="I1810" t="s">
        <v>12835</v>
      </c>
      <c r="J1810" t="s">
        <v>11144</v>
      </c>
      <c r="K1810" t="str">
        <f>+_xlfn.XLOOKUP(Tabell1[[#This Row],[Regnr]],Tabell13[Regnr],Tabell13[Diagnose],"")</f>
        <v>A</v>
      </c>
      <c r="L1810" t="str">
        <f>+_xlfn.XLOOKUP(Tabell1[[#This Row],[Regnr]],Tabell3[Regnr],Tabell3[DiagnoseÅr],"")</f>
        <v>Intet påvist (2026)</v>
      </c>
    </row>
    <row r="1811" spans="1:12" x14ac:dyDescent="0.25">
      <c r="A1811" s="2">
        <v>44994</v>
      </c>
      <c r="B1811" s="3">
        <v>0</v>
      </c>
      <c r="C1811" t="s">
        <v>15882</v>
      </c>
      <c r="D1811" t="s">
        <v>15883</v>
      </c>
      <c r="E1811" t="s">
        <v>10</v>
      </c>
      <c r="F1811" t="s">
        <v>7083</v>
      </c>
      <c r="G1811" t="s">
        <v>7084</v>
      </c>
      <c r="H1811" t="s">
        <v>12834</v>
      </c>
      <c r="I1811" t="s">
        <v>12835</v>
      </c>
      <c r="J1811" t="s">
        <v>11144</v>
      </c>
      <c r="K1811" t="str">
        <f>+_xlfn.XLOOKUP(Tabell1[[#This Row],[Regnr]],Tabell13[Regnr],Tabell13[Diagnose],"")</f>
        <v/>
      </c>
      <c r="L1811" t="str">
        <f>+_xlfn.XLOOKUP(Tabell1[[#This Row],[Regnr]],Tabell3[Regnr],Tabell3[DiagnoseÅr],"")</f>
        <v/>
      </c>
    </row>
    <row r="1812" spans="1:12" x14ac:dyDescent="0.25">
      <c r="A1812" s="2">
        <v>44994</v>
      </c>
      <c r="B1812" s="3">
        <v>0</v>
      </c>
      <c r="C1812" t="s">
        <v>15884</v>
      </c>
      <c r="D1812" t="s">
        <v>15885</v>
      </c>
      <c r="E1812" t="s">
        <v>10</v>
      </c>
      <c r="F1812" t="s">
        <v>7083</v>
      </c>
      <c r="G1812" t="s">
        <v>7084</v>
      </c>
      <c r="H1812" t="s">
        <v>12834</v>
      </c>
      <c r="I1812" t="s">
        <v>12835</v>
      </c>
      <c r="J1812" t="s">
        <v>11144</v>
      </c>
      <c r="K1812" t="str">
        <f>+_xlfn.XLOOKUP(Tabell1[[#This Row],[Regnr]],Tabell13[Regnr],Tabell13[Diagnose],"")</f>
        <v>C</v>
      </c>
      <c r="L1812" t="str">
        <f>+_xlfn.XLOOKUP(Tabell1[[#This Row],[Regnr]],Tabell3[Regnr],Tabell3[DiagnoseÅr],"")</f>
        <v/>
      </c>
    </row>
    <row r="1813" spans="1:12" x14ac:dyDescent="0.25">
      <c r="A1813" s="2">
        <v>44994</v>
      </c>
      <c r="B1813" s="3">
        <v>0</v>
      </c>
      <c r="C1813" t="s">
        <v>15886</v>
      </c>
      <c r="D1813" t="s">
        <v>15887</v>
      </c>
      <c r="E1813" t="s">
        <v>10</v>
      </c>
      <c r="F1813" t="s">
        <v>7083</v>
      </c>
      <c r="G1813" t="s">
        <v>7084</v>
      </c>
      <c r="H1813" t="s">
        <v>12834</v>
      </c>
      <c r="I1813" t="s">
        <v>12835</v>
      </c>
      <c r="J1813" t="s">
        <v>11144</v>
      </c>
      <c r="K1813" t="str">
        <f>+_xlfn.XLOOKUP(Tabell1[[#This Row],[Regnr]],Tabell13[Regnr],Tabell13[Diagnose],"")</f>
        <v>D</v>
      </c>
      <c r="L1813" t="str">
        <f>+_xlfn.XLOOKUP(Tabell1[[#This Row],[Regnr]],Tabell3[Regnr],Tabell3[DiagnoseÅr],"")</f>
        <v/>
      </c>
    </row>
    <row r="1814" spans="1:12" x14ac:dyDescent="0.25">
      <c r="A1814" s="2">
        <v>44994</v>
      </c>
      <c r="B1814" s="3">
        <v>0</v>
      </c>
      <c r="C1814" t="s">
        <v>15888</v>
      </c>
      <c r="D1814" t="s">
        <v>15889</v>
      </c>
      <c r="E1814" t="s">
        <v>10</v>
      </c>
      <c r="F1814" t="s">
        <v>7083</v>
      </c>
      <c r="G1814" t="s">
        <v>7084</v>
      </c>
      <c r="H1814" t="s">
        <v>12834</v>
      </c>
      <c r="I1814" t="s">
        <v>12835</v>
      </c>
      <c r="J1814" t="s">
        <v>11144</v>
      </c>
      <c r="K1814" t="str">
        <f>+_xlfn.XLOOKUP(Tabell1[[#This Row],[Regnr]],Tabell13[Regnr],Tabell13[Diagnose],"")</f>
        <v>C</v>
      </c>
      <c r="L1814" t="str">
        <f>+_xlfn.XLOOKUP(Tabell1[[#This Row],[Regnr]],Tabell3[Regnr],Tabell3[DiagnoseÅr],"")</f>
        <v>Intet påvist (2024)</v>
      </c>
    </row>
    <row r="1815" spans="1:12" x14ac:dyDescent="0.25">
      <c r="A1815" s="2">
        <v>44993</v>
      </c>
      <c r="B1815" s="3">
        <v>0.78125</v>
      </c>
      <c r="C1815" t="s">
        <v>15847</v>
      </c>
      <c r="D1815" t="s">
        <v>15848</v>
      </c>
      <c r="E1815" t="s">
        <v>26</v>
      </c>
      <c r="F1815" t="s">
        <v>12473</v>
      </c>
      <c r="G1815" t="s">
        <v>12474</v>
      </c>
      <c r="H1815" t="s">
        <v>7191</v>
      </c>
      <c r="I1815" t="s">
        <v>7192</v>
      </c>
      <c r="J1815" t="s">
        <v>15849</v>
      </c>
      <c r="K1815" t="str">
        <f>+_xlfn.XLOOKUP(Tabell1[[#This Row],[Regnr]],Tabell13[Regnr],Tabell13[Diagnose],"")</f>
        <v/>
      </c>
      <c r="L1815" t="str">
        <f>+_xlfn.XLOOKUP(Tabell1[[#This Row],[Regnr]],Tabell3[Regnr],Tabell3[DiagnoseÅr],"")</f>
        <v/>
      </c>
    </row>
    <row r="1816" spans="1:12" x14ac:dyDescent="0.25">
      <c r="A1816" s="2">
        <v>44993</v>
      </c>
      <c r="B1816" s="3">
        <v>0.78125</v>
      </c>
      <c r="C1816" t="s">
        <v>15850</v>
      </c>
      <c r="D1816" t="s">
        <v>15851</v>
      </c>
      <c r="E1816" t="s">
        <v>10</v>
      </c>
      <c r="F1816" t="s">
        <v>12473</v>
      </c>
      <c r="G1816" t="s">
        <v>12474</v>
      </c>
      <c r="H1816" t="s">
        <v>7191</v>
      </c>
      <c r="I1816" t="s">
        <v>7192</v>
      </c>
      <c r="J1816" t="s">
        <v>15849</v>
      </c>
      <c r="K1816" t="str">
        <f>+_xlfn.XLOOKUP(Tabell1[[#This Row],[Regnr]],Tabell13[Regnr],Tabell13[Diagnose],"")</f>
        <v/>
      </c>
      <c r="L1816" t="str">
        <f>+_xlfn.XLOOKUP(Tabell1[[#This Row],[Regnr]],Tabell3[Regnr],Tabell3[DiagnoseÅr],"")</f>
        <v/>
      </c>
    </row>
    <row r="1817" spans="1:12" x14ac:dyDescent="0.25">
      <c r="A1817" s="2">
        <v>44993</v>
      </c>
      <c r="B1817" s="3">
        <v>0.78125</v>
      </c>
      <c r="C1817" t="s">
        <v>15852</v>
      </c>
      <c r="D1817" t="s">
        <v>15853</v>
      </c>
      <c r="E1817" t="s">
        <v>10</v>
      </c>
      <c r="F1817" t="s">
        <v>12473</v>
      </c>
      <c r="G1817" t="s">
        <v>12474</v>
      </c>
      <c r="H1817" t="s">
        <v>7191</v>
      </c>
      <c r="I1817" t="s">
        <v>7192</v>
      </c>
      <c r="J1817" t="s">
        <v>15849</v>
      </c>
      <c r="K1817" t="str">
        <f>+_xlfn.XLOOKUP(Tabell1[[#This Row],[Regnr]],Tabell13[Regnr],Tabell13[Diagnose],"")</f>
        <v/>
      </c>
      <c r="L1817" t="str">
        <f>+_xlfn.XLOOKUP(Tabell1[[#This Row],[Regnr]],Tabell3[Regnr],Tabell3[DiagnoseÅr],"")</f>
        <v/>
      </c>
    </row>
    <row r="1818" spans="1:12" x14ac:dyDescent="0.25">
      <c r="A1818" s="2">
        <v>44993</v>
      </c>
      <c r="B1818" s="3">
        <v>0.78125</v>
      </c>
      <c r="C1818" t="s">
        <v>15854</v>
      </c>
      <c r="D1818" t="s">
        <v>15855</v>
      </c>
      <c r="E1818" t="s">
        <v>10</v>
      </c>
      <c r="F1818" t="s">
        <v>12473</v>
      </c>
      <c r="G1818" t="s">
        <v>12474</v>
      </c>
      <c r="H1818" t="s">
        <v>7191</v>
      </c>
      <c r="I1818" t="s">
        <v>7192</v>
      </c>
      <c r="J1818" t="s">
        <v>15849</v>
      </c>
      <c r="K1818" t="str">
        <f>+_xlfn.XLOOKUP(Tabell1[[#This Row],[Regnr]],Tabell13[Regnr],Tabell13[Diagnose],"")</f>
        <v/>
      </c>
      <c r="L1818" t="str">
        <f>+_xlfn.XLOOKUP(Tabell1[[#This Row],[Regnr]],Tabell3[Regnr],Tabell3[DiagnoseÅr],"")</f>
        <v/>
      </c>
    </row>
    <row r="1819" spans="1:12" x14ac:dyDescent="0.25">
      <c r="A1819" s="2">
        <v>44993</v>
      </c>
      <c r="B1819" s="3">
        <v>0.78125</v>
      </c>
      <c r="C1819" t="s">
        <v>15856</v>
      </c>
      <c r="D1819" t="s">
        <v>15857</v>
      </c>
      <c r="E1819" t="s">
        <v>10</v>
      </c>
      <c r="F1819" t="s">
        <v>12473</v>
      </c>
      <c r="G1819" t="s">
        <v>12474</v>
      </c>
      <c r="H1819" t="s">
        <v>7191</v>
      </c>
      <c r="I1819" t="s">
        <v>7192</v>
      </c>
      <c r="J1819" t="s">
        <v>15849</v>
      </c>
      <c r="K1819" t="str">
        <f>+_xlfn.XLOOKUP(Tabell1[[#This Row],[Regnr]],Tabell13[Regnr],Tabell13[Diagnose],"")</f>
        <v/>
      </c>
      <c r="L1819" t="str">
        <f>+_xlfn.XLOOKUP(Tabell1[[#This Row],[Regnr]],Tabell3[Regnr],Tabell3[DiagnoseÅr],"")</f>
        <v/>
      </c>
    </row>
    <row r="1820" spans="1:12" x14ac:dyDescent="0.25">
      <c r="A1820" s="2">
        <v>44993</v>
      </c>
      <c r="B1820" s="3">
        <v>0.78125</v>
      </c>
      <c r="C1820" t="s">
        <v>15858</v>
      </c>
      <c r="D1820" t="s">
        <v>15859</v>
      </c>
      <c r="E1820" t="s">
        <v>10</v>
      </c>
      <c r="F1820" t="s">
        <v>12473</v>
      </c>
      <c r="G1820" t="s">
        <v>12474</v>
      </c>
      <c r="H1820" t="s">
        <v>7191</v>
      </c>
      <c r="I1820" t="s">
        <v>7192</v>
      </c>
      <c r="J1820" t="s">
        <v>15849</v>
      </c>
      <c r="K1820" t="str">
        <f>+_xlfn.XLOOKUP(Tabell1[[#This Row],[Regnr]],Tabell13[Regnr],Tabell13[Diagnose],"")</f>
        <v/>
      </c>
      <c r="L1820" t="str">
        <f>+_xlfn.XLOOKUP(Tabell1[[#This Row],[Regnr]],Tabell3[Regnr],Tabell3[DiagnoseÅr],"")</f>
        <v/>
      </c>
    </row>
    <row r="1821" spans="1:12" x14ac:dyDescent="0.25">
      <c r="A1821" s="2">
        <v>44993</v>
      </c>
      <c r="B1821" s="3">
        <v>0</v>
      </c>
      <c r="C1821" t="s">
        <v>15860</v>
      </c>
      <c r="D1821" t="s">
        <v>15861</v>
      </c>
      <c r="E1821" t="s">
        <v>10</v>
      </c>
      <c r="F1821" t="s">
        <v>12749</v>
      </c>
      <c r="G1821" t="s">
        <v>12750</v>
      </c>
      <c r="H1821" t="s">
        <v>12367</v>
      </c>
      <c r="I1821" t="s">
        <v>12368</v>
      </c>
      <c r="J1821" t="s">
        <v>15432</v>
      </c>
      <c r="K1821" t="str">
        <f>+_xlfn.XLOOKUP(Tabell1[[#This Row],[Regnr]],Tabell13[Regnr],Tabell13[Diagnose],"")</f>
        <v/>
      </c>
      <c r="L1821" t="str">
        <f>+_xlfn.XLOOKUP(Tabell1[[#This Row],[Regnr]],Tabell3[Regnr],Tabell3[DiagnoseÅr],"")</f>
        <v/>
      </c>
    </row>
    <row r="1822" spans="1:12" x14ac:dyDescent="0.25">
      <c r="A1822" s="2">
        <v>44993</v>
      </c>
      <c r="B1822" s="3">
        <v>0</v>
      </c>
      <c r="C1822" t="s">
        <v>15862</v>
      </c>
      <c r="D1822" t="s">
        <v>15863</v>
      </c>
      <c r="E1822" t="s">
        <v>10</v>
      </c>
      <c r="F1822" t="s">
        <v>12749</v>
      </c>
      <c r="G1822" t="s">
        <v>12750</v>
      </c>
      <c r="H1822" t="s">
        <v>12367</v>
      </c>
      <c r="I1822" t="s">
        <v>12368</v>
      </c>
      <c r="J1822" t="s">
        <v>15432</v>
      </c>
      <c r="K1822" t="str">
        <f>+_xlfn.XLOOKUP(Tabell1[[#This Row],[Regnr]],Tabell13[Regnr],Tabell13[Diagnose],"")</f>
        <v/>
      </c>
      <c r="L1822" t="str">
        <f>+_xlfn.XLOOKUP(Tabell1[[#This Row],[Regnr]],Tabell3[Regnr],Tabell3[DiagnoseÅr],"")</f>
        <v/>
      </c>
    </row>
    <row r="1823" spans="1:12" x14ac:dyDescent="0.25">
      <c r="A1823" s="2">
        <v>44993</v>
      </c>
      <c r="B1823" s="3">
        <v>0</v>
      </c>
      <c r="C1823" t="s">
        <v>15864</v>
      </c>
      <c r="D1823" t="s">
        <v>15865</v>
      </c>
      <c r="E1823" t="s">
        <v>10</v>
      </c>
      <c r="F1823" t="s">
        <v>12749</v>
      </c>
      <c r="G1823" t="s">
        <v>12750</v>
      </c>
      <c r="H1823" t="s">
        <v>12367</v>
      </c>
      <c r="I1823" t="s">
        <v>12368</v>
      </c>
      <c r="J1823" t="s">
        <v>15432</v>
      </c>
      <c r="K1823" t="str">
        <f>+_xlfn.XLOOKUP(Tabell1[[#This Row],[Regnr]],Tabell13[Regnr],Tabell13[Diagnose],"")</f>
        <v>A</v>
      </c>
      <c r="L1823" t="str">
        <f>+_xlfn.XLOOKUP(Tabell1[[#This Row],[Regnr]],Tabell3[Regnr],Tabell3[DiagnoseÅr],"")</f>
        <v/>
      </c>
    </row>
    <row r="1824" spans="1:12" x14ac:dyDescent="0.25">
      <c r="A1824" s="2">
        <v>44993</v>
      </c>
      <c r="B1824" s="3">
        <v>0</v>
      </c>
      <c r="C1824" t="s">
        <v>15866</v>
      </c>
      <c r="D1824" t="s">
        <v>15867</v>
      </c>
      <c r="E1824" t="s">
        <v>26</v>
      </c>
      <c r="F1824" t="s">
        <v>12749</v>
      </c>
      <c r="G1824" t="s">
        <v>12750</v>
      </c>
      <c r="H1824" t="s">
        <v>12367</v>
      </c>
      <c r="I1824" t="s">
        <v>12368</v>
      </c>
      <c r="J1824" t="s">
        <v>15432</v>
      </c>
      <c r="K1824" t="str">
        <f>+_xlfn.XLOOKUP(Tabell1[[#This Row],[Regnr]],Tabell13[Regnr],Tabell13[Diagnose],"")</f>
        <v>B</v>
      </c>
      <c r="L1824" t="str">
        <f>+_xlfn.XLOOKUP(Tabell1[[#This Row],[Regnr]],Tabell3[Regnr],Tabell3[DiagnoseÅr],"")</f>
        <v/>
      </c>
    </row>
    <row r="1825" spans="1:12" x14ac:dyDescent="0.25">
      <c r="A1825" s="2">
        <v>44993</v>
      </c>
      <c r="B1825" s="3">
        <v>0</v>
      </c>
      <c r="C1825" t="s">
        <v>15868</v>
      </c>
      <c r="D1825" t="s">
        <v>15869</v>
      </c>
      <c r="E1825" t="s">
        <v>26</v>
      </c>
      <c r="F1825" t="s">
        <v>12749</v>
      </c>
      <c r="G1825" t="s">
        <v>12750</v>
      </c>
      <c r="H1825" t="s">
        <v>12367</v>
      </c>
      <c r="I1825" t="s">
        <v>12368</v>
      </c>
      <c r="J1825" t="s">
        <v>15432</v>
      </c>
      <c r="K1825" t="str">
        <f>+_xlfn.XLOOKUP(Tabell1[[#This Row],[Regnr]],Tabell13[Regnr],Tabell13[Diagnose],"")</f>
        <v>A</v>
      </c>
      <c r="L1825" t="str">
        <f>+_xlfn.XLOOKUP(Tabell1[[#This Row],[Regnr]],Tabell3[Regnr],Tabell3[DiagnoseÅr],"")</f>
        <v>PPM iris (2025)</v>
      </c>
    </row>
    <row r="1826" spans="1:12" x14ac:dyDescent="0.25">
      <c r="A1826" s="2">
        <v>44991</v>
      </c>
      <c r="B1826" s="3">
        <v>0</v>
      </c>
      <c r="C1826" t="s">
        <v>15831</v>
      </c>
      <c r="D1826" t="s">
        <v>15832</v>
      </c>
      <c r="E1826" t="s">
        <v>26</v>
      </c>
      <c r="F1826" t="s">
        <v>10035</v>
      </c>
      <c r="G1826" t="s">
        <v>10036</v>
      </c>
      <c r="H1826" t="s">
        <v>8440</v>
      </c>
      <c r="I1826" t="s">
        <v>8441</v>
      </c>
      <c r="J1826" t="s">
        <v>4683</v>
      </c>
      <c r="K1826" t="str">
        <f>+_xlfn.XLOOKUP(Tabell1[[#This Row],[Regnr]],Tabell13[Regnr],Tabell13[Diagnose],"")</f>
        <v>B</v>
      </c>
      <c r="L1826" t="str">
        <f>+_xlfn.XLOOKUP(Tabell1[[#This Row],[Regnr]],Tabell3[Regnr],Tabell3[DiagnoseÅr],"")</f>
        <v>Intet påvist (2026)</v>
      </c>
    </row>
    <row r="1827" spans="1:12" x14ac:dyDescent="0.25">
      <c r="A1827" s="2">
        <v>44991</v>
      </c>
      <c r="B1827" s="3">
        <v>0</v>
      </c>
      <c r="C1827" t="s">
        <v>15833</v>
      </c>
      <c r="D1827" t="s">
        <v>15834</v>
      </c>
      <c r="E1827" t="s">
        <v>26</v>
      </c>
      <c r="F1827" t="s">
        <v>10035</v>
      </c>
      <c r="G1827" t="s">
        <v>10036</v>
      </c>
      <c r="H1827" t="s">
        <v>8440</v>
      </c>
      <c r="I1827" t="s">
        <v>8441</v>
      </c>
      <c r="J1827" t="s">
        <v>4683</v>
      </c>
      <c r="K1827" t="str">
        <f>+_xlfn.XLOOKUP(Tabell1[[#This Row],[Regnr]],Tabell13[Regnr],Tabell13[Diagnose],"")</f>
        <v/>
      </c>
      <c r="L1827" t="str">
        <f>+_xlfn.XLOOKUP(Tabell1[[#This Row],[Regnr]],Tabell3[Regnr],Tabell3[DiagnoseÅr],"")</f>
        <v/>
      </c>
    </row>
    <row r="1828" spans="1:12" x14ac:dyDescent="0.25">
      <c r="A1828" s="2">
        <v>44991</v>
      </c>
      <c r="B1828" s="3">
        <v>0</v>
      </c>
      <c r="C1828" t="s">
        <v>15835</v>
      </c>
      <c r="D1828" t="s">
        <v>15836</v>
      </c>
      <c r="E1828" t="s">
        <v>26</v>
      </c>
      <c r="F1828" t="s">
        <v>10035</v>
      </c>
      <c r="G1828" t="s">
        <v>10036</v>
      </c>
      <c r="H1828" t="s">
        <v>8440</v>
      </c>
      <c r="I1828" t="s">
        <v>8441</v>
      </c>
      <c r="J1828" t="s">
        <v>4683</v>
      </c>
      <c r="K1828" t="str">
        <f>+_xlfn.XLOOKUP(Tabell1[[#This Row],[Regnr]],Tabell13[Regnr],Tabell13[Diagnose],"")</f>
        <v>C</v>
      </c>
      <c r="L1828" t="str">
        <f>+_xlfn.XLOOKUP(Tabell1[[#This Row],[Regnr]],Tabell3[Regnr],Tabell3[DiagnoseÅr],"")</f>
        <v/>
      </c>
    </row>
    <row r="1829" spans="1:12" x14ac:dyDescent="0.25">
      <c r="A1829" s="2">
        <v>44991</v>
      </c>
      <c r="B1829" s="3">
        <v>0</v>
      </c>
      <c r="C1829" t="s">
        <v>15837</v>
      </c>
      <c r="D1829" t="s">
        <v>15838</v>
      </c>
      <c r="E1829" t="s">
        <v>26</v>
      </c>
      <c r="F1829" t="s">
        <v>10035</v>
      </c>
      <c r="G1829" t="s">
        <v>10036</v>
      </c>
      <c r="H1829" t="s">
        <v>8440</v>
      </c>
      <c r="I1829" t="s">
        <v>8441</v>
      </c>
      <c r="J1829" t="s">
        <v>4683</v>
      </c>
      <c r="K1829" t="str">
        <f>+_xlfn.XLOOKUP(Tabell1[[#This Row],[Regnr]],Tabell13[Regnr],Tabell13[Diagnose],"")</f>
        <v/>
      </c>
      <c r="L1829" t="str">
        <f>+_xlfn.XLOOKUP(Tabell1[[#This Row],[Regnr]],Tabell3[Regnr],Tabell3[DiagnoseÅr],"")</f>
        <v/>
      </c>
    </row>
    <row r="1830" spans="1:12" x14ac:dyDescent="0.25">
      <c r="A1830" s="2">
        <v>44991</v>
      </c>
      <c r="B1830" s="3">
        <v>0</v>
      </c>
      <c r="C1830" t="s">
        <v>15839</v>
      </c>
      <c r="D1830" t="s">
        <v>15840</v>
      </c>
      <c r="E1830" t="s">
        <v>10</v>
      </c>
      <c r="F1830" t="s">
        <v>10035</v>
      </c>
      <c r="G1830" t="s">
        <v>10036</v>
      </c>
      <c r="H1830" t="s">
        <v>8440</v>
      </c>
      <c r="I1830" t="s">
        <v>8441</v>
      </c>
      <c r="J1830" t="s">
        <v>4683</v>
      </c>
      <c r="K1830" t="str">
        <f>+_xlfn.XLOOKUP(Tabell1[[#This Row],[Regnr]],Tabell13[Regnr],Tabell13[Diagnose],"")</f>
        <v/>
      </c>
      <c r="L1830" t="str">
        <f>+_xlfn.XLOOKUP(Tabell1[[#This Row],[Regnr]],Tabell3[Regnr],Tabell3[DiagnoseÅr],"")</f>
        <v/>
      </c>
    </row>
    <row r="1831" spans="1:12" x14ac:dyDescent="0.25">
      <c r="A1831" s="2">
        <v>44991</v>
      </c>
      <c r="B1831" s="3">
        <v>0</v>
      </c>
      <c r="C1831" t="s">
        <v>15841</v>
      </c>
      <c r="D1831" t="s">
        <v>15842</v>
      </c>
      <c r="E1831" t="s">
        <v>10</v>
      </c>
      <c r="F1831" t="s">
        <v>10035</v>
      </c>
      <c r="G1831" t="s">
        <v>10036</v>
      </c>
      <c r="H1831" t="s">
        <v>8440</v>
      </c>
      <c r="I1831" t="s">
        <v>8441</v>
      </c>
      <c r="J1831" t="s">
        <v>4683</v>
      </c>
      <c r="K1831" t="str">
        <f>+_xlfn.XLOOKUP(Tabell1[[#This Row],[Regnr]],Tabell13[Regnr],Tabell13[Diagnose],"")</f>
        <v/>
      </c>
      <c r="L1831" t="str">
        <f>+_xlfn.XLOOKUP(Tabell1[[#This Row],[Regnr]],Tabell3[Regnr],Tabell3[DiagnoseÅr],"")</f>
        <v/>
      </c>
    </row>
    <row r="1832" spans="1:12" x14ac:dyDescent="0.25">
      <c r="A1832" s="2">
        <v>44991</v>
      </c>
      <c r="B1832" s="3">
        <v>0</v>
      </c>
      <c r="C1832" t="s">
        <v>15843</v>
      </c>
      <c r="D1832" t="s">
        <v>15844</v>
      </c>
      <c r="E1832" t="s">
        <v>10</v>
      </c>
      <c r="F1832" t="s">
        <v>10035</v>
      </c>
      <c r="G1832" t="s">
        <v>10036</v>
      </c>
      <c r="H1832" t="s">
        <v>8440</v>
      </c>
      <c r="I1832" t="s">
        <v>8441</v>
      </c>
      <c r="J1832" t="s">
        <v>4683</v>
      </c>
      <c r="K1832" t="str">
        <f>+_xlfn.XLOOKUP(Tabell1[[#This Row],[Regnr]],Tabell13[Regnr],Tabell13[Diagnose],"")</f>
        <v/>
      </c>
      <c r="L1832" t="str">
        <f>+_xlfn.XLOOKUP(Tabell1[[#This Row],[Regnr]],Tabell3[Regnr],Tabell3[DiagnoseÅr],"")</f>
        <v/>
      </c>
    </row>
    <row r="1833" spans="1:12" x14ac:dyDescent="0.25">
      <c r="A1833" s="2">
        <v>44991</v>
      </c>
      <c r="B1833" s="3">
        <v>0</v>
      </c>
      <c r="C1833" t="s">
        <v>15845</v>
      </c>
      <c r="D1833" t="s">
        <v>15846</v>
      </c>
      <c r="E1833" t="s">
        <v>10</v>
      </c>
      <c r="F1833" t="s">
        <v>10035</v>
      </c>
      <c r="G1833" t="s">
        <v>10036</v>
      </c>
      <c r="H1833" t="s">
        <v>8440</v>
      </c>
      <c r="I1833" t="s">
        <v>8441</v>
      </c>
      <c r="J1833" t="s">
        <v>4683</v>
      </c>
      <c r="K1833" t="str">
        <f>+_xlfn.XLOOKUP(Tabell1[[#This Row],[Regnr]],Tabell13[Regnr],Tabell13[Diagnose],"")</f>
        <v/>
      </c>
      <c r="L1833" t="str">
        <f>+_xlfn.XLOOKUP(Tabell1[[#This Row],[Regnr]],Tabell3[Regnr],Tabell3[DiagnoseÅr],"")</f>
        <v/>
      </c>
    </row>
    <row r="1834" spans="1:12" x14ac:dyDescent="0.25">
      <c r="A1834" s="2">
        <v>44989</v>
      </c>
      <c r="B1834" s="3">
        <v>0.390625</v>
      </c>
      <c r="C1834" t="s">
        <v>15823</v>
      </c>
      <c r="D1834" t="s">
        <v>15824</v>
      </c>
      <c r="E1834" t="s">
        <v>10</v>
      </c>
      <c r="F1834" t="s">
        <v>11706</v>
      </c>
      <c r="G1834" t="s">
        <v>11707</v>
      </c>
      <c r="H1834" t="s">
        <v>10158</v>
      </c>
      <c r="I1834" t="s">
        <v>10159</v>
      </c>
      <c r="J1834" t="s">
        <v>4674</v>
      </c>
      <c r="K1834" t="str">
        <f>+_xlfn.XLOOKUP(Tabell1[[#This Row],[Regnr]],Tabell13[Regnr],Tabell13[Diagnose],"")</f>
        <v>C</v>
      </c>
      <c r="L1834" t="str">
        <f>+_xlfn.XLOOKUP(Tabell1[[#This Row],[Regnr]],Tabell3[Regnr],Tabell3[DiagnoseÅr],"")</f>
        <v/>
      </c>
    </row>
    <row r="1835" spans="1:12" x14ac:dyDescent="0.25">
      <c r="A1835" s="2">
        <v>44989</v>
      </c>
      <c r="B1835" s="3">
        <v>0.390625</v>
      </c>
      <c r="C1835" t="s">
        <v>15825</v>
      </c>
      <c r="D1835" t="s">
        <v>15826</v>
      </c>
      <c r="E1835" t="s">
        <v>10</v>
      </c>
      <c r="F1835" t="s">
        <v>11706</v>
      </c>
      <c r="G1835" t="s">
        <v>11707</v>
      </c>
      <c r="H1835" t="s">
        <v>10158</v>
      </c>
      <c r="I1835" t="s">
        <v>10159</v>
      </c>
      <c r="J1835" t="s">
        <v>4674</v>
      </c>
      <c r="K1835" t="str">
        <f>+_xlfn.XLOOKUP(Tabell1[[#This Row],[Regnr]],Tabell13[Regnr],Tabell13[Diagnose],"")</f>
        <v>C</v>
      </c>
      <c r="L1835" t="str">
        <f>+_xlfn.XLOOKUP(Tabell1[[#This Row],[Regnr]],Tabell3[Regnr],Tabell3[DiagnoseÅr],"")</f>
        <v/>
      </c>
    </row>
    <row r="1836" spans="1:12" x14ac:dyDescent="0.25">
      <c r="A1836" s="2">
        <v>44989</v>
      </c>
      <c r="B1836" s="3">
        <v>0.390625</v>
      </c>
      <c r="C1836" t="s">
        <v>15827</v>
      </c>
      <c r="D1836" t="s">
        <v>15828</v>
      </c>
      <c r="E1836" t="s">
        <v>10</v>
      </c>
      <c r="F1836" t="s">
        <v>11706</v>
      </c>
      <c r="G1836" t="s">
        <v>11707</v>
      </c>
      <c r="H1836" t="s">
        <v>10158</v>
      </c>
      <c r="I1836" t="s">
        <v>10159</v>
      </c>
      <c r="J1836" t="s">
        <v>4674</v>
      </c>
      <c r="K1836" t="str">
        <f>+_xlfn.XLOOKUP(Tabell1[[#This Row],[Regnr]],Tabell13[Regnr],Tabell13[Diagnose],"")</f>
        <v/>
      </c>
      <c r="L1836" t="str">
        <f>+_xlfn.XLOOKUP(Tabell1[[#This Row],[Regnr]],Tabell3[Regnr],Tabell3[DiagnoseÅr],"")</f>
        <v/>
      </c>
    </row>
    <row r="1837" spans="1:12" x14ac:dyDescent="0.25">
      <c r="A1837" s="2">
        <v>44989</v>
      </c>
      <c r="B1837" s="3">
        <v>0.390625</v>
      </c>
      <c r="C1837" t="s">
        <v>15829</v>
      </c>
      <c r="D1837" t="s">
        <v>15830</v>
      </c>
      <c r="E1837" t="s">
        <v>26</v>
      </c>
      <c r="F1837" t="s">
        <v>11706</v>
      </c>
      <c r="G1837" t="s">
        <v>11707</v>
      </c>
      <c r="H1837" t="s">
        <v>10158</v>
      </c>
      <c r="I1837" t="s">
        <v>10159</v>
      </c>
      <c r="J1837" t="s">
        <v>4674</v>
      </c>
      <c r="K1837" t="str">
        <f>+_xlfn.XLOOKUP(Tabell1[[#This Row],[Regnr]],Tabell13[Regnr],Tabell13[Diagnose],"")</f>
        <v>B</v>
      </c>
      <c r="L1837" t="str">
        <f>+_xlfn.XLOOKUP(Tabell1[[#This Row],[Regnr]],Tabell3[Regnr],Tabell3[DiagnoseÅr],"")</f>
        <v/>
      </c>
    </row>
    <row r="1838" spans="1:12" x14ac:dyDescent="0.25">
      <c r="A1838" s="2">
        <v>44988</v>
      </c>
      <c r="C1838" t="s">
        <v>15807</v>
      </c>
      <c r="D1838" t="s">
        <v>15808</v>
      </c>
      <c r="E1838" t="s">
        <v>10</v>
      </c>
      <c r="F1838" t="s">
        <v>15809</v>
      </c>
      <c r="G1838" t="s">
        <v>15810</v>
      </c>
      <c r="H1838" t="s">
        <v>15811</v>
      </c>
      <c r="I1838" t="s">
        <v>15812</v>
      </c>
      <c r="J1838" t="s">
        <v>15813</v>
      </c>
      <c r="K1838" t="str">
        <f>+_xlfn.XLOOKUP(Tabell1[[#This Row],[Regnr]],Tabell13[Regnr],Tabell13[Diagnose],"")</f>
        <v>C</v>
      </c>
      <c r="L1838" t="str">
        <f>+_xlfn.XLOOKUP(Tabell1[[#This Row],[Regnr]],Tabell3[Regnr],Tabell3[DiagnoseÅr],"")</f>
        <v>Intet påvist (2024)</v>
      </c>
    </row>
    <row r="1839" spans="1:12" x14ac:dyDescent="0.25">
      <c r="A1839" s="2">
        <v>44988</v>
      </c>
      <c r="C1839" t="s">
        <v>15814</v>
      </c>
      <c r="D1839" t="s">
        <v>15815</v>
      </c>
      <c r="E1839" t="s">
        <v>26</v>
      </c>
      <c r="F1839" t="s">
        <v>15809</v>
      </c>
      <c r="G1839" t="s">
        <v>15810</v>
      </c>
      <c r="H1839" t="s">
        <v>15811</v>
      </c>
      <c r="I1839" t="s">
        <v>15812</v>
      </c>
      <c r="J1839" t="s">
        <v>15813</v>
      </c>
      <c r="K1839" t="str">
        <f>+_xlfn.XLOOKUP(Tabell1[[#This Row],[Regnr]],Tabell13[Regnr],Tabell13[Diagnose],"")</f>
        <v>B</v>
      </c>
      <c r="L1839" t="str">
        <f>+_xlfn.XLOOKUP(Tabell1[[#This Row],[Regnr]],Tabell3[Regnr],Tabell3[DiagnoseÅr],"")</f>
        <v/>
      </c>
    </row>
    <row r="1840" spans="1:12" x14ac:dyDescent="0.25">
      <c r="A1840" s="2">
        <v>44988</v>
      </c>
      <c r="B1840" s="3">
        <v>0</v>
      </c>
      <c r="C1840" t="s">
        <v>15816</v>
      </c>
      <c r="D1840" t="s">
        <v>15817</v>
      </c>
      <c r="E1840" t="s">
        <v>26</v>
      </c>
      <c r="F1840" t="s">
        <v>12155</v>
      </c>
      <c r="G1840" t="s">
        <v>12156</v>
      </c>
      <c r="H1840" t="s">
        <v>9032</v>
      </c>
      <c r="I1840" t="s">
        <v>9033</v>
      </c>
      <c r="J1840" t="s">
        <v>15818</v>
      </c>
      <c r="K1840" t="str">
        <f>+_xlfn.XLOOKUP(Tabell1[[#This Row],[Regnr]],Tabell13[Regnr],Tabell13[Diagnose],"")</f>
        <v>A</v>
      </c>
      <c r="L1840" t="str">
        <f>+_xlfn.XLOOKUP(Tabell1[[#This Row],[Regnr]],Tabell3[Regnr],Tabell3[DiagnoseÅr],"")</f>
        <v>Intet påvist (2025)</v>
      </c>
    </row>
    <row r="1841" spans="1:12" x14ac:dyDescent="0.25">
      <c r="A1841" s="2">
        <v>44988</v>
      </c>
      <c r="B1841" s="3">
        <v>0</v>
      </c>
      <c r="C1841" t="s">
        <v>15819</v>
      </c>
      <c r="D1841" t="s">
        <v>15820</v>
      </c>
      <c r="E1841" t="s">
        <v>26</v>
      </c>
      <c r="F1841" t="s">
        <v>12155</v>
      </c>
      <c r="G1841" t="s">
        <v>12156</v>
      </c>
      <c r="H1841" t="s">
        <v>9032</v>
      </c>
      <c r="I1841" t="s">
        <v>9033</v>
      </c>
      <c r="J1841" t="s">
        <v>15818</v>
      </c>
      <c r="K1841" t="str">
        <f>+_xlfn.XLOOKUP(Tabell1[[#This Row],[Regnr]],Tabell13[Regnr],Tabell13[Diagnose],"")</f>
        <v>A</v>
      </c>
      <c r="L1841" t="str">
        <f>+_xlfn.XLOOKUP(Tabell1[[#This Row],[Regnr]],Tabell3[Regnr],Tabell3[DiagnoseÅr],"")</f>
        <v>Intet påvist (2024)</v>
      </c>
    </row>
    <row r="1842" spans="1:12" x14ac:dyDescent="0.25">
      <c r="A1842" s="2">
        <v>44988</v>
      </c>
      <c r="B1842" s="3">
        <v>0</v>
      </c>
      <c r="C1842" t="s">
        <v>15821</v>
      </c>
      <c r="D1842" t="s">
        <v>15822</v>
      </c>
      <c r="E1842" t="s">
        <v>10</v>
      </c>
      <c r="F1842" t="s">
        <v>12155</v>
      </c>
      <c r="G1842" t="s">
        <v>12156</v>
      </c>
      <c r="H1842" t="s">
        <v>9032</v>
      </c>
      <c r="I1842" t="s">
        <v>9033</v>
      </c>
      <c r="J1842" t="s">
        <v>15818</v>
      </c>
      <c r="K1842" t="str">
        <f>+_xlfn.XLOOKUP(Tabell1[[#This Row],[Regnr]],Tabell13[Regnr],Tabell13[Diagnose],"")</f>
        <v>A</v>
      </c>
      <c r="L1842" t="str">
        <f>+_xlfn.XLOOKUP(Tabell1[[#This Row],[Regnr]],Tabell3[Regnr],Tabell3[DiagnoseÅr],"")</f>
        <v/>
      </c>
    </row>
    <row r="1843" spans="1:12" x14ac:dyDescent="0.25">
      <c r="A1843" s="2">
        <v>44987</v>
      </c>
      <c r="B1843" s="3">
        <v>1.5625</v>
      </c>
      <c r="C1843" t="s">
        <v>15797</v>
      </c>
      <c r="D1843" t="s">
        <v>15798</v>
      </c>
      <c r="E1843" t="s">
        <v>10</v>
      </c>
      <c r="F1843" t="s">
        <v>8323</v>
      </c>
      <c r="G1843" t="s">
        <v>8324</v>
      </c>
      <c r="H1843" t="s">
        <v>10436</v>
      </c>
      <c r="I1843" t="s">
        <v>10437</v>
      </c>
      <c r="J1843" t="s">
        <v>13303</v>
      </c>
      <c r="K1843" t="str">
        <f>+_xlfn.XLOOKUP(Tabell1[[#This Row],[Regnr]],Tabell13[Regnr],Tabell13[Diagnose],"")</f>
        <v>A</v>
      </c>
      <c r="L1843" t="str">
        <f>+_xlfn.XLOOKUP(Tabell1[[#This Row],[Regnr]],Tabell3[Regnr],Tabell3[DiagnoseÅr],"")</f>
        <v>Intet påvist (2025)</v>
      </c>
    </row>
    <row r="1844" spans="1:12" x14ac:dyDescent="0.25">
      <c r="A1844" s="2">
        <v>44987</v>
      </c>
      <c r="B1844" s="3">
        <v>1.5625</v>
      </c>
      <c r="C1844" t="s">
        <v>15799</v>
      </c>
      <c r="D1844" t="s">
        <v>15800</v>
      </c>
      <c r="E1844" t="s">
        <v>26</v>
      </c>
      <c r="F1844" t="s">
        <v>8323</v>
      </c>
      <c r="G1844" t="s">
        <v>8324</v>
      </c>
      <c r="H1844" t="s">
        <v>10436</v>
      </c>
      <c r="I1844" t="s">
        <v>10437</v>
      </c>
      <c r="J1844" t="s">
        <v>13303</v>
      </c>
      <c r="K1844" t="str">
        <f>+_xlfn.XLOOKUP(Tabell1[[#This Row],[Regnr]],Tabell13[Regnr],Tabell13[Diagnose],"")</f>
        <v>B</v>
      </c>
      <c r="L1844" t="str">
        <f>+_xlfn.XLOOKUP(Tabell1[[#This Row],[Regnr]],Tabell3[Regnr],Tabell3[DiagnoseÅr],"")</f>
        <v>Intet påvist (2025)</v>
      </c>
    </row>
    <row r="1845" spans="1:12" x14ac:dyDescent="0.25">
      <c r="A1845" s="2">
        <v>44987</v>
      </c>
      <c r="B1845" s="3">
        <v>1.5625</v>
      </c>
      <c r="C1845" t="s">
        <v>15801</v>
      </c>
      <c r="D1845" t="s">
        <v>15802</v>
      </c>
      <c r="E1845" t="s">
        <v>26</v>
      </c>
      <c r="F1845" t="s">
        <v>8323</v>
      </c>
      <c r="G1845" t="s">
        <v>8324</v>
      </c>
      <c r="H1845" t="s">
        <v>10436</v>
      </c>
      <c r="I1845" t="s">
        <v>10437</v>
      </c>
      <c r="J1845" t="s">
        <v>13303</v>
      </c>
      <c r="K1845" t="str">
        <f>+_xlfn.XLOOKUP(Tabell1[[#This Row],[Regnr]],Tabell13[Regnr],Tabell13[Diagnose],"")</f>
        <v>B</v>
      </c>
      <c r="L1845" t="str">
        <f>+_xlfn.XLOOKUP(Tabell1[[#This Row],[Regnr]],Tabell3[Regnr],Tabell3[DiagnoseÅr],"")</f>
        <v>Intet påvist (2024)</v>
      </c>
    </row>
    <row r="1846" spans="1:12" x14ac:dyDescent="0.25">
      <c r="A1846" s="2">
        <v>44987</v>
      </c>
      <c r="B1846" s="3">
        <v>1.5625</v>
      </c>
      <c r="C1846" t="s">
        <v>15803</v>
      </c>
      <c r="D1846" t="s">
        <v>15804</v>
      </c>
      <c r="E1846" t="s">
        <v>26</v>
      </c>
      <c r="F1846" t="s">
        <v>8323</v>
      </c>
      <c r="G1846" t="s">
        <v>8324</v>
      </c>
      <c r="H1846" t="s">
        <v>10436</v>
      </c>
      <c r="I1846" t="s">
        <v>10437</v>
      </c>
      <c r="J1846" t="s">
        <v>13303</v>
      </c>
      <c r="K1846" t="str">
        <f>+_xlfn.XLOOKUP(Tabell1[[#This Row],[Regnr]],Tabell13[Regnr],Tabell13[Diagnose],"")</f>
        <v>C</v>
      </c>
      <c r="L1846" t="str">
        <f>+_xlfn.XLOOKUP(Tabell1[[#This Row],[Regnr]],Tabell3[Regnr],Tabell3[DiagnoseÅr],"")</f>
        <v>Intet påvist (2024)</v>
      </c>
    </row>
    <row r="1847" spans="1:12" x14ac:dyDescent="0.25">
      <c r="A1847" s="2">
        <v>44987</v>
      </c>
      <c r="B1847" s="3">
        <v>1.5625</v>
      </c>
      <c r="C1847" t="s">
        <v>15805</v>
      </c>
      <c r="D1847" t="s">
        <v>15806</v>
      </c>
      <c r="E1847" t="s">
        <v>26</v>
      </c>
      <c r="F1847" t="s">
        <v>8323</v>
      </c>
      <c r="G1847" t="s">
        <v>8324</v>
      </c>
      <c r="H1847" t="s">
        <v>10436</v>
      </c>
      <c r="I1847" t="s">
        <v>10437</v>
      </c>
      <c r="J1847" t="s">
        <v>13303</v>
      </c>
      <c r="K1847" t="str">
        <f>+_xlfn.XLOOKUP(Tabell1[[#This Row],[Regnr]],Tabell13[Regnr],Tabell13[Diagnose],"")</f>
        <v/>
      </c>
      <c r="L1847" t="str">
        <f>+_xlfn.XLOOKUP(Tabell1[[#This Row],[Regnr]],Tabell3[Regnr],Tabell3[DiagnoseÅr],"")</f>
        <v/>
      </c>
    </row>
    <row r="1848" spans="1:12" x14ac:dyDescent="0.25">
      <c r="A1848" s="2">
        <v>44986</v>
      </c>
      <c r="B1848" s="3">
        <v>0</v>
      </c>
      <c r="C1848" t="s">
        <v>15787</v>
      </c>
      <c r="D1848" t="s">
        <v>15788</v>
      </c>
      <c r="E1848" t="s">
        <v>26</v>
      </c>
      <c r="F1848" t="s">
        <v>12473</v>
      </c>
      <c r="G1848" t="s">
        <v>12474</v>
      </c>
      <c r="H1848" t="s">
        <v>8458</v>
      </c>
      <c r="I1848" t="s">
        <v>8459</v>
      </c>
      <c r="J1848" t="s">
        <v>9237</v>
      </c>
      <c r="K1848" t="str">
        <f>+_xlfn.XLOOKUP(Tabell1[[#This Row],[Regnr]],Tabell13[Regnr],Tabell13[Diagnose],"")</f>
        <v>A</v>
      </c>
      <c r="L1848" t="str">
        <f>+_xlfn.XLOOKUP(Tabell1[[#This Row],[Regnr]],Tabell3[Regnr],Tabell3[DiagnoseÅr],"")</f>
        <v>Intet påvist (2024)</v>
      </c>
    </row>
    <row r="1849" spans="1:12" x14ac:dyDescent="0.25">
      <c r="A1849" s="2">
        <v>44986</v>
      </c>
      <c r="B1849" s="3">
        <v>0</v>
      </c>
      <c r="C1849" t="s">
        <v>15789</v>
      </c>
      <c r="D1849" t="s">
        <v>15790</v>
      </c>
      <c r="E1849" t="s">
        <v>10</v>
      </c>
      <c r="F1849" t="s">
        <v>12473</v>
      </c>
      <c r="G1849" t="s">
        <v>12474</v>
      </c>
      <c r="H1849" t="s">
        <v>8458</v>
      </c>
      <c r="I1849" t="s">
        <v>8459</v>
      </c>
      <c r="J1849" t="s">
        <v>9237</v>
      </c>
      <c r="K1849" t="str">
        <f>+_xlfn.XLOOKUP(Tabell1[[#This Row],[Regnr]],Tabell13[Regnr],Tabell13[Diagnose],"")</f>
        <v/>
      </c>
      <c r="L1849" t="str">
        <f>+_xlfn.XLOOKUP(Tabell1[[#This Row],[Regnr]],Tabell3[Regnr],Tabell3[DiagnoseÅr],"")</f>
        <v/>
      </c>
    </row>
    <row r="1850" spans="1:12" x14ac:dyDescent="0.25">
      <c r="A1850" s="2">
        <v>44986</v>
      </c>
      <c r="B1850" s="3">
        <v>0</v>
      </c>
      <c r="C1850" t="s">
        <v>15791</v>
      </c>
      <c r="D1850" t="s">
        <v>15792</v>
      </c>
      <c r="E1850" t="s">
        <v>10</v>
      </c>
      <c r="F1850" t="s">
        <v>12473</v>
      </c>
      <c r="G1850" t="s">
        <v>12474</v>
      </c>
      <c r="H1850" t="s">
        <v>8458</v>
      </c>
      <c r="I1850" t="s">
        <v>8459</v>
      </c>
      <c r="J1850" t="s">
        <v>9237</v>
      </c>
      <c r="K1850" t="str">
        <f>+_xlfn.XLOOKUP(Tabell1[[#This Row],[Regnr]],Tabell13[Regnr],Tabell13[Diagnose],"")</f>
        <v/>
      </c>
      <c r="L1850" t="str">
        <f>+_xlfn.XLOOKUP(Tabell1[[#This Row],[Regnr]],Tabell3[Regnr],Tabell3[DiagnoseÅr],"")</f>
        <v/>
      </c>
    </row>
    <row r="1851" spans="1:12" x14ac:dyDescent="0.25">
      <c r="A1851" s="2">
        <v>44986</v>
      </c>
      <c r="B1851" s="3">
        <v>0</v>
      </c>
      <c r="C1851" t="s">
        <v>15793</v>
      </c>
      <c r="D1851" t="s">
        <v>15794</v>
      </c>
      <c r="E1851" t="s">
        <v>10</v>
      </c>
      <c r="F1851" t="s">
        <v>12473</v>
      </c>
      <c r="G1851" t="s">
        <v>12474</v>
      </c>
      <c r="H1851" t="s">
        <v>8458</v>
      </c>
      <c r="I1851" t="s">
        <v>8459</v>
      </c>
      <c r="J1851" t="s">
        <v>9237</v>
      </c>
      <c r="K1851" t="str">
        <f>+_xlfn.XLOOKUP(Tabell1[[#This Row],[Regnr]],Tabell13[Regnr],Tabell13[Diagnose],"")</f>
        <v>A</v>
      </c>
      <c r="L1851" t="str">
        <f>+_xlfn.XLOOKUP(Tabell1[[#This Row],[Regnr]],Tabell3[Regnr],Tabell3[DiagnoseÅr],"")</f>
        <v>Intet påvist (2025)</v>
      </c>
    </row>
    <row r="1852" spans="1:12" x14ac:dyDescent="0.25">
      <c r="A1852" s="2">
        <v>44986</v>
      </c>
      <c r="B1852" s="3">
        <v>0</v>
      </c>
      <c r="C1852" t="s">
        <v>15795</v>
      </c>
      <c r="D1852" t="s">
        <v>15796</v>
      </c>
      <c r="E1852" t="s">
        <v>10</v>
      </c>
      <c r="F1852" t="s">
        <v>12473</v>
      </c>
      <c r="G1852" t="s">
        <v>12474</v>
      </c>
      <c r="H1852" t="s">
        <v>8458</v>
      </c>
      <c r="I1852" t="s">
        <v>8459</v>
      </c>
      <c r="J1852" t="s">
        <v>9237</v>
      </c>
      <c r="K1852" t="str">
        <f>+_xlfn.XLOOKUP(Tabell1[[#This Row],[Regnr]],Tabell13[Regnr],Tabell13[Diagnose],"")</f>
        <v/>
      </c>
      <c r="L1852" t="str">
        <f>+_xlfn.XLOOKUP(Tabell1[[#This Row],[Regnr]],Tabell3[Regnr],Tabell3[DiagnoseÅr],"")</f>
        <v/>
      </c>
    </row>
    <row r="1853" spans="1:12" x14ac:dyDescent="0.25">
      <c r="A1853" s="2">
        <v>44985</v>
      </c>
      <c r="B1853" s="3">
        <v>0.1953125</v>
      </c>
      <c r="C1853" t="s">
        <v>15771</v>
      </c>
      <c r="D1853" t="s">
        <v>15772</v>
      </c>
      <c r="E1853" t="s">
        <v>10</v>
      </c>
      <c r="F1853" t="s">
        <v>11014</v>
      </c>
      <c r="G1853" t="s">
        <v>11015</v>
      </c>
      <c r="H1853" t="s">
        <v>11145</v>
      </c>
      <c r="I1853" t="s">
        <v>11146</v>
      </c>
      <c r="J1853" t="s">
        <v>11144</v>
      </c>
      <c r="K1853" t="str">
        <f>+_xlfn.XLOOKUP(Tabell1[[#This Row],[Regnr]],Tabell13[Regnr],Tabell13[Diagnose],"")</f>
        <v/>
      </c>
      <c r="L1853" t="str">
        <f>+_xlfn.XLOOKUP(Tabell1[[#This Row],[Regnr]],Tabell3[Regnr],Tabell3[DiagnoseÅr],"")</f>
        <v/>
      </c>
    </row>
    <row r="1854" spans="1:12" x14ac:dyDescent="0.25">
      <c r="A1854" s="2">
        <v>44985</v>
      </c>
      <c r="B1854" s="3">
        <v>0.1953125</v>
      </c>
      <c r="C1854" t="s">
        <v>15773</v>
      </c>
      <c r="D1854" t="s">
        <v>15774</v>
      </c>
      <c r="E1854" t="s">
        <v>10</v>
      </c>
      <c r="F1854" t="s">
        <v>11014</v>
      </c>
      <c r="G1854" t="s">
        <v>11015</v>
      </c>
      <c r="H1854" t="s">
        <v>11145</v>
      </c>
      <c r="I1854" t="s">
        <v>11146</v>
      </c>
      <c r="J1854" t="s">
        <v>11144</v>
      </c>
      <c r="K1854" t="str">
        <f>+_xlfn.XLOOKUP(Tabell1[[#This Row],[Regnr]],Tabell13[Regnr],Tabell13[Diagnose],"")</f>
        <v/>
      </c>
      <c r="L1854" t="str">
        <f>+_xlfn.XLOOKUP(Tabell1[[#This Row],[Regnr]],Tabell3[Regnr],Tabell3[DiagnoseÅr],"")</f>
        <v/>
      </c>
    </row>
    <row r="1855" spans="1:12" x14ac:dyDescent="0.25">
      <c r="A1855" s="2">
        <v>44985</v>
      </c>
      <c r="B1855" s="3">
        <v>0.1953125</v>
      </c>
      <c r="C1855" t="s">
        <v>15775</v>
      </c>
      <c r="D1855" t="s">
        <v>15776</v>
      </c>
      <c r="E1855" t="s">
        <v>10</v>
      </c>
      <c r="F1855" t="s">
        <v>11014</v>
      </c>
      <c r="G1855" t="s">
        <v>11015</v>
      </c>
      <c r="H1855" t="s">
        <v>11145</v>
      </c>
      <c r="I1855" t="s">
        <v>11146</v>
      </c>
      <c r="J1855" t="s">
        <v>11144</v>
      </c>
      <c r="K1855" t="str">
        <f>+_xlfn.XLOOKUP(Tabell1[[#This Row],[Regnr]],Tabell13[Regnr],Tabell13[Diagnose],"")</f>
        <v/>
      </c>
      <c r="L1855" t="str">
        <f>+_xlfn.XLOOKUP(Tabell1[[#This Row],[Regnr]],Tabell3[Regnr],Tabell3[DiagnoseÅr],"")</f>
        <v/>
      </c>
    </row>
    <row r="1856" spans="1:12" x14ac:dyDescent="0.25">
      <c r="A1856" s="2">
        <v>44985</v>
      </c>
      <c r="B1856" s="3">
        <v>0.1953125</v>
      </c>
      <c r="C1856" t="s">
        <v>15777</v>
      </c>
      <c r="D1856" t="s">
        <v>15778</v>
      </c>
      <c r="E1856" t="s">
        <v>26</v>
      </c>
      <c r="F1856" t="s">
        <v>11014</v>
      </c>
      <c r="G1856" t="s">
        <v>11015</v>
      </c>
      <c r="H1856" t="s">
        <v>11145</v>
      </c>
      <c r="I1856" t="s">
        <v>11146</v>
      </c>
      <c r="J1856" t="s">
        <v>11144</v>
      </c>
      <c r="K1856" t="str">
        <f>+_xlfn.XLOOKUP(Tabell1[[#This Row],[Regnr]],Tabell13[Regnr],Tabell13[Diagnose],"")</f>
        <v>B</v>
      </c>
      <c r="L1856" t="str">
        <f>+_xlfn.XLOOKUP(Tabell1[[#This Row],[Regnr]],Tabell3[Regnr],Tabell3[DiagnoseÅr],"")</f>
        <v/>
      </c>
    </row>
    <row r="1857" spans="1:12" x14ac:dyDescent="0.25">
      <c r="A1857" s="2">
        <v>44985</v>
      </c>
      <c r="B1857" s="3">
        <v>0.1953125</v>
      </c>
      <c r="C1857" t="s">
        <v>15779</v>
      </c>
      <c r="D1857" t="s">
        <v>15780</v>
      </c>
      <c r="E1857" t="s">
        <v>26</v>
      </c>
      <c r="F1857" t="s">
        <v>11014</v>
      </c>
      <c r="G1857" t="s">
        <v>11015</v>
      </c>
      <c r="H1857" t="s">
        <v>11145</v>
      </c>
      <c r="I1857" t="s">
        <v>11146</v>
      </c>
      <c r="J1857" t="s">
        <v>11144</v>
      </c>
      <c r="K1857" t="str">
        <f>+_xlfn.XLOOKUP(Tabell1[[#This Row],[Regnr]],Tabell13[Regnr],Tabell13[Diagnose],"")</f>
        <v>A</v>
      </c>
      <c r="L1857" t="str">
        <f>+_xlfn.XLOOKUP(Tabell1[[#This Row],[Regnr]],Tabell3[Regnr],Tabell3[DiagnoseÅr],"")</f>
        <v/>
      </c>
    </row>
    <row r="1858" spans="1:12" x14ac:dyDescent="0.25">
      <c r="A1858" s="2">
        <v>44985</v>
      </c>
      <c r="C1858" t="s">
        <v>15781</v>
      </c>
      <c r="D1858" t="s">
        <v>15782</v>
      </c>
      <c r="E1858" t="s">
        <v>10</v>
      </c>
      <c r="F1858" t="s">
        <v>15783</v>
      </c>
      <c r="G1858" t="s">
        <v>15784</v>
      </c>
      <c r="H1858" t="s">
        <v>12665</v>
      </c>
      <c r="I1858" t="s">
        <v>12666</v>
      </c>
      <c r="J1858" t="s">
        <v>4407</v>
      </c>
      <c r="K1858" t="str">
        <f>+_xlfn.XLOOKUP(Tabell1[[#This Row],[Regnr]],Tabell13[Regnr],Tabell13[Diagnose],"")</f>
        <v/>
      </c>
      <c r="L1858" t="str">
        <f>+_xlfn.XLOOKUP(Tabell1[[#This Row],[Regnr]],Tabell3[Regnr],Tabell3[DiagnoseÅr],"")</f>
        <v/>
      </c>
    </row>
    <row r="1859" spans="1:12" x14ac:dyDescent="0.25">
      <c r="A1859" s="2">
        <v>44985</v>
      </c>
      <c r="C1859" t="s">
        <v>15785</v>
      </c>
      <c r="D1859" t="s">
        <v>15786</v>
      </c>
      <c r="E1859" t="s">
        <v>10</v>
      </c>
      <c r="F1859" t="s">
        <v>15783</v>
      </c>
      <c r="G1859" t="s">
        <v>15784</v>
      </c>
      <c r="H1859" t="s">
        <v>12665</v>
      </c>
      <c r="I1859" t="s">
        <v>12666</v>
      </c>
      <c r="J1859" t="s">
        <v>4407</v>
      </c>
      <c r="K1859" t="str">
        <f>+_xlfn.XLOOKUP(Tabell1[[#This Row],[Regnr]],Tabell13[Regnr],Tabell13[Diagnose],"")</f>
        <v/>
      </c>
      <c r="L1859" t="str">
        <f>+_xlfn.XLOOKUP(Tabell1[[#This Row],[Regnr]],Tabell3[Regnr],Tabell3[DiagnoseÅr],"")</f>
        <v/>
      </c>
    </row>
    <row r="1860" spans="1:12" x14ac:dyDescent="0.25">
      <c r="A1860" s="2">
        <v>44979</v>
      </c>
      <c r="B1860" s="3">
        <v>3.125</v>
      </c>
      <c r="C1860" t="s">
        <v>15763</v>
      </c>
      <c r="D1860" t="s">
        <v>15764</v>
      </c>
      <c r="E1860" t="s">
        <v>26</v>
      </c>
      <c r="F1860" t="s">
        <v>5227</v>
      </c>
      <c r="G1860" t="s">
        <v>5228</v>
      </c>
      <c r="H1860" t="s">
        <v>11359</v>
      </c>
      <c r="I1860" t="s">
        <v>11360</v>
      </c>
      <c r="J1860" t="s">
        <v>12252</v>
      </c>
      <c r="K1860" t="str">
        <f>+_xlfn.XLOOKUP(Tabell1[[#This Row],[Regnr]],Tabell13[Regnr],Tabell13[Diagnose],"")</f>
        <v>C</v>
      </c>
      <c r="L1860" t="str">
        <f>+_xlfn.XLOOKUP(Tabell1[[#This Row],[Regnr]],Tabell3[Regnr],Tabell3[DiagnoseÅr],"")</f>
        <v>Katarakt, ikke medfødt (2024)</v>
      </c>
    </row>
    <row r="1861" spans="1:12" x14ac:dyDescent="0.25">
      <c r="A1861" s="2">
        <v>44979</v>
      </c>
      <c r="B1861" s="3">
        <v>3.125</v>
      </c>
      <c r="C1861" t="s">
        <v>15765</v>
      </c>
      <c r="D1861" t="s">
        <v>15766</v>
      </c>
      <c r="E1861" t="s">
        <v>26</v>
      </c>
      <c r="F1861" t="s">
        <v>5227</v>
      </c>
      <c r="G1861" t="s">
        <v>5228</v>
      </c>
      <c r="H1861" t="s">
        <v>11359</v>
      </c>
      <c r="I1861" t="s">
        <v>11360</v>
      </c>
      <c r="J1861" t="s">
        <v>12252</v>
      </c>
      <c r="K1861" t="str">
        <f>+_xlfn.XLOOKUP(Tabell1[[#This Row],[Regnr]],Tabell13[Regnr],Tabell13[Diagnose],"")</f>
        <v>C</v>
      </c>
      <c r="L1861" t="str">
        <f>+_xlfn.XLOOKUP(Tabell1[[#This Row],[Regnr]],Tabell3[Regnr],Tabell3[DiagnoseÅr],"")</f>
        <v>Intet påvist (2024)</v>
      </c>
    </row>
    <row r="1862" spans="1:12" x14ac:dyDescent="0.25">
      <c r="A1862" s="2">
        <v>44979</v>
      </c>
      <c r="B1862" s="3">
        <v>3.125</v>
      </c>
      <c r="C1862" t="s">
        <v>15767</v>
      </c>
      <c r="D1862" t="s">
        <v>15768</v>
      </c>
      <c r="E1862" t="s">
        <v>10</v>
      </c>
      <c r="F1862" t="s">
        <v>5227</v>
      </c>
      <c r="G1862" t="s">
        <v>5228</v>
      </c>
      <c r="H1862" t="s">
        <v>11359</v>
      </c>
      <c r="I1862" t="s">
        <v>11360</v>
      </c>
      <c r="J1862" t="s">
        <v>12252</v>
      </c>
      <c r="K1862" t="str">
        <f>+_xlfn.XLOOKUP(Tabell1[[#This Row],[Regnr]],Tabell13[Regnr],Tabell13[Diagnose],"")</f>
        <v>B</v>
      </c>
      <c r="L1862" t="str">
        <f>+_xlfn.XLOOKUP(Tabell1[[#This Row],[Regnr]],Tabell3[Regnr],Tabell3[DiagnoseÅr],"")</f>
        <v>Distichiasis/Ektopiske Cillier (2025)</v>
      </c>
    </row>
    <row r="1863" spans="1:12" x14ac:dyDescent="0.25">
      <c r="A1863" s="2">
        <v>44979</v>
      </c>
      <c r="B1863" s="3">
        <v>3.125</v>
      </c>
      <c r="C1863" t="s">
        <v>15769</v>
      </c>
      <c r="D1863" t="s">
        <v>15770</v>
      </c>
      <c r="E1863" t="s">
        <v>10</v>
      </c>
      <c r="F1863" t="s">
        <v>5227</v>
      </c>
      <c r="G1863" t="s">
        <v>5228</v>
      </c>
      <c r="H1863" t="s">
        <v>11359</v>
      </c>
      <c r="I1863" t="s">
        <v>11360</v>
      </c>
      <c r="J1863" t="s">
        <v>12252</v>
      </c>
      <c r="K1863" t="str">
        <f>+_xlfn.XLOOKUP(Tabell1[[#This Row],[Regnr]],Tabell13[Regnr],Tabell13[Diagnose],"")</f>
        <v>B</v>
      </c>
      <c r="L1863" t="str">
        <f>+_xlfn.XLOOKUP(Tabell1[[#This Row],[Regnr]],Tabell3[Regnr],Tabell3[DiagnoseÅr],"")</f>
        <v/>
      </c>
    </row>
    <row r="1864" spans="1:12" x14ac:dyDescent="0.25">
      <c r="A1864" s="2">
        <v>44977</v>
      </c>
      <c r="B1864" s="3">
        <v>0</v>
      </c>
      <c r="C1864" t="s">
        <v>15751</v>
      </c>
      <c r="D1864" t="s">
        <v>15752</v>
      </c>
      <c r="E1864" t="s">
        <v>10</v>
      </c>
      <c r="F1864" t="s">
        <v>11448</v>
      </c>
      <c r="G1864" t="s">
        <v>11449</v>
      </c>
      <c r="H1864" t="s">
        <v>7095</v>
      </c>
      <c r="I1864" t="s">
        <v>7096</v>
      </c>
      <c r="J1864" t="s">
        <v>4018</v>
      </c>
      <c r="K1864" t="str">
        <f>+_xlfn.XLOOKUP(Tabell1[[#This Row],[Regnr]],Tabell13[Regnr],Tabell13[Diagnose],"")</f>
        <v/>
      </c>
      <c r="L1864" t="str">
        <f>+_xlfn.XLOOKUP(Tabell1[[#This Row],[Regnr]],Tabell3[Regnr],Tabell3[DiagnoseÅr],"")</f>
        <v/>
      </c>
    </row>
    <row r="1865" spans="1:12" x14ac:dyDescent="0.25">
      <c r="A1865" s="2">
        <v>44977</v>
      </c>
      <c r="B1865" s="3">
        <v>0</v>
      </c>
      <c r="C1865" t="s">
        <v>15753</v>
      </c>
      <c r="D1865" t="s">
        <v>15754</v>
      </c>
      <c r="E1865" t="s">
        <v>26</v>
      </c>
      <c r="F1865" t="s">
        <v>11448</v>
      </c>
      <c r="G1865" t="s">
        <v>11449</v>
      </c>
      <c r="H1865" t="s">
        <v>7095</v>
      </c>
      <c r="I1865" t="s">
        <v>7096</v>
      </c>
      <c r="J1865" t="s">
        <v>4018</v>
      </c>
      <c r="K1865" t="str">
        <f>+_xlfn.XLOOKUP(Tabell1[[#This Row],[Regnr]],Tabell13[Regnr],Tabell13[Diagnose],"")</f>
        <v/>
      </c>
      <c r="L1865" t="str">
        <f>+_xlfn.XLOOKUP(Tabell1[[#This Row],[Regnr]],Tabell3[Regnr],Tabell3[DiagnoseÅr],"")</f>
        <v>Katarakt, ikke medfødt (2023)</v>
      </c>
    </row>
    <row r="1866" spans="1:12" x14ac:dyDescent="0.25">
      <c r="A1866" s="2">
        <v>44977</v>
      </c>
      <c r="B1866" s="3">
        <v>0</v>
      </c>
      <c r="C1866" t="s">
        <v>15755</v>
      </c>
      <c r="D1866" t="s">
        <v>15756</v>
      </c>
      <c r="E1866" t="s">
        <v>10</v>
      </c>
      <c r="F1866" t="s">
        <v>11448</v>
      </c>
      <c r="G1866" t="s">
        <v>11449</v>
      </c>
      <c r="H1866" t="s">
        <v>7095</v>
      </c>
      <c r="I1866" t="s">
        <v>7096</v>
      </c>
      <c r="J1866" t="s">
        <v>4018</v>
      </c>
      <c r="K1866" t="str">
        <f>+_xlfn.XLOOKUP(Tabell1[[#This Row],[Regnr]],Tabell13[Regnr],Tabell13[Diagnose],"")</f>
        <v>B</v>
      </c>
      <c r="L1866" t="str">
        <f>+_xlfn.XLOOKUP(Tabell1[[#This Row],[Regnr]],Tabell3[Regnr],Tabell3[DiagnoseÅr],"")</f>
        <v>Katarakt, ikke medfødt (2024)</v>
      </c>
    </row>
    <row r="1867" spans="1:12" x14ac:dyDescent="0.25">
      <c r="A1867" s="2">
        <v>44977</v>
      </c>
      <c r="B1867" s="3">
        <v>0</v>
      </c>
      <c r="C1867" t="s">
        <v>15757</v>
      </c>
      <c r="D1867" t="s">
        <v>15758</v>
      </c>
      <c r="E1867" t="s">
        <v>26</v>
      </c>
      <c r="F1867" t="s">
        <v>11448</v>
      </c>
      <c r="G1867" t="s">
        <v>11449</v>
      </c>
      <c r="H1867" t="s">
        <v>7095</v>
      </c>
      <c r="I1867" t="s">
        <v>7096</v>
      </c>
      <c r="J1867" t="s">
        <v>4018</v>
      </c>
      <c r="K1867" t="str">
        <f>+_xlfn.XLOOKUP(Tabell1[[#This Row],[Regnr]],Tabell13[Regnr],Tabell13[Diagnose],"")</f>
        <v/>
      </c>
      <c r="L1867" t="str">
        <f>+_xlfn.XLOOKUP(Tabell1[[#This Row],[Regnr]],Tabell3[Regnr],Tabell3[DiagnoseÅr],"")</f>
        <v xml:space="preserve"> (2023)</v>
      </c>
    </row>
    <row r="1868" spans="1:12" x14ac:dyDescent="0.25">
      <c r="A1868" s="2">
        <v>44977</v>
      </c>
      <c r="B1868" s="3">
        <v>0</v>
      </c>
      <c r="C1868" t="s">
        <v>15759</v>
      </c>
      <c r="D1868" t="s">
        <v>15760</v>
      </c>
      <c r="E1868" t="s">
        <v>26</v>
      </c>
      <c r="F1868" t="s">
        <v>11448</v>
      </c>
      <c r="G1868" t="s">
        <v>11449</v>
      </c>
      <c r="H1868" t="s">
        <v>7095</v>
      </c>
      <c r="I1868" t="s">
        <v>7096</v>
      </c>
      <c r="J1868" t="s">
        <v>4018</v>
      </c>
      <c r="K1868" t="str">
        <f>+_xlfn.XLOOKUP(Tabell1[[#This Row],[Regnr]],Tabell13[Regnr],Tabell13[Diagnose],"")</f>
        <v/>
      </c>
      <c r="L1868" t="str">
        <f>+_xlfn.XLOOKUP(Tabell1[[#This Row],[Regnr]],Tabell3[Regnr],Tabell3[DiagnoseÅr],"")</f>
        <v>Cortical &amp; Katarakt, ikke medfødt (2024)</v>
      </c>
    </row>
    <row r="1869" spans="1:12" x14ac:dyDescent="0.25">
      <c r="A1869" s="2">
        <v>44977</v>
      </c>
      <c r="B1869" s="3">
        <v>0</v>
      </c>
      <c r="C1869" t="s">
        <v>15761</v>
      </c>
      <c r="D1869" t="s">
        <v>15762</v>
      </c>
      <c r="E1869" t="s">
        <v>10</v>
      </c>
      <c r="F1869" t="s">
        <v>11448</v>
      </c>
      <c r="G1869" t="s">
        <v>11449</v>
      </c>
      <c r="H1869" t="s">
        <v>7095</v>
      </c>
      <c r="I1869" t="s">
        <v>7096</v>
      </c>
      <c r="J1869" t="s">
        <v>4018</v>
      </c>
      <c r="K1869" t="str">
        <f>+_xlfn.XLOOKUP(Tabell1[[#This Row],[Regnr]],Tabell13[Regnr],Tabell13[Diagnose],"")</f>
        <v>C</v>
      </c>
      <c r="L1869" t="str">
        <f>+_xlfn.XLOOKUP(Tabell1[[#This Row],[Regnr]],Tabell3[Regnr],Tabell3[DiagnoseÅr],"")</f>
        <v xml:space="preserve"> (2023)</v>
      </c>
    </row>
    <row r="1870" spans="1:12" x14ac:dyDescent="0.25">
      <c r="A1870" s="2">
        <v>44966</v>
      </c>
      <c r="B1870" s="3">
        <v>0</v>
      </c>
      <c r="C1870" t="s">
        <v>15720</v>
      </c>
      <c r="D1870" t="s">
        <v>15721</v>
      </c>
      <c r="E1870" t="s">
        <v>26</v>
      </c>
      <c r="F1870" t="s">
        <v>8621</v>
      </c>
      <c r="G1870" t="s">
        <v>8622</v>
      </c>
      <c r="H1870" t="s">
        <v>11082</v>
      </c>
      <c r="I1870" t="s">
        <v>11083</v>
      </c>
      <c r="J1870" t="s">
        <v>15722</v>
      </c>
      <c r="K1870" t="str">
        <f>+_xlfn.XLOOKUP(Tabell1[[#This Row],[Regnr]],Tabell13[Regnr],Tabell13[Diagnose],"")</f>
        <v>A</v>
      </c>
      <c r="L1870" t="str">
        <f>+_xlfn.XLOOKUP(Tabell1[[#This Row],[Regnr]],Tabell3[Regnr],Tabell3[DiagnoseÅr],"")</f>
        <v/>
      </c>
    </row>
    <row r="1871" spans="1:12" x14ac:dyDescent="0.25">
      <c r="A1871" s="2">
        <v>44966</v>
      </c>
      <c r="B1871" s="3">
        <v>0</v>
      </c>
      <c r="C1871" t="s">
        <v>15723</v>
      </c>
      <c r="D1871" t="s">
        <v>15724</v>
      </c>
      <c r="E1871" t="s">
        <v>26</v>
      </c>
      <c r="F1871" t="s">
        <v>8621</v>
      </c>
      <c r="G1871" t="s">
        <v>8622</v>
      </c>
      <c r="H1871" t="s">
        <v>11082</v>
      </c>
      <c r="I1871" t="s">
        <v>11083</v>
      </c>
      <c r="J1871" t="s">
        <v>15722</v>
      </c>
      <c r="K1871" t="str">
        <f>+_xlfn.XLOOKUP(Tabell1[[#This Row],[Regnr]],Tabell13[Regnr],Tabell13[Diagnose],"")</f>
        <v/>
      </c>
      <c r="L1871" t="str">
        <f>+_xlfn.XLOOKUP(Tabell1[[#This Row],[Regnr]],Tabell3[Regnr],Tabell3[DiagnoseÅr],"")</f>
        <v/>
      </c>
    </row>
    <row r="1872" spans="1:12" x14ac:dyDescent="0.25">
      <c r="A1872" s="2">
        <v>44966</v>
      </c>
      <c r="B1872" s="3">
        <v>0</v>
      </c>
      <c r="C1872" t="s">
        <v>15725</v>
      </c>
      <c r="D1872" t="s">
        <v>15726</v>
      </c>
      <c r="E1872" t="s">
        <v>10</v>
      </c>
      <c r="F1872" t="s">
        <v>8621</v>
      </c>
      <c r="G1872" t="s">
        <v>8622</v>
      </c>
      <c r="H1872" t="s">
        <v>11082</v>
      </c>
      <c r="I1872" t="s">
        <v>11083</v>
      </c>
      <c r="J1872" t="s">
        <v>15722</v>
      </c>
      <c r="K1872" t="str">
        <f>+_xlfn.XLOOKUP(Tabell1[[#This Row],[Regnr]],Tabell13[Regnr],Tabell13[Diagnose],"")</f>
        <v/>
      </c>
      <c r="L1872" t="str">
        <f>+_xlfn.XLOOKUP(Tabell1[[#This Row],[Regnr]],Tabell3[Regnr],Tabell3[DiagnoseÅr],"")</f>
        <v/>
      </c>
    </row>
    <row r="1873" spans="1:12" x14ac:dyDescent="0.25">
      <c r="A1873" s="2">
        <v>44966</v>
      </c>
      <c r="B1873" s="3">
        <v>0</v>
      </c>
      <c r="C1873" t="s">
        <v>15727</v>
      </c>
      <c r="D1873" t="s">
        <v>15728</v>
      </c>
      <c r="E1873" t="s">
        <v>10</v>
      </c>
      <c r="F1873" t="s">
        <v>8621</v>
      </c>
      <c r="G1873" t="s">
        <v>8622</v>
      </c>
      <c r="H1873" t="s">
        <v>11082</v>
      </c>
      <c r="I1873" t="s">
        <v>11083</v>
      </c>
      <c r="J1873" t="s">
        <v>15722</v>
      </c>
      <c r="K1873" t="str">
        <f>+_xlfn.XLOOKUP(Tabell1[[#This Row],[Regnr]],Tabell13[Regnr],Tabell13[Diagnose],"")</f>
        <v>A</v>
      </c>
      <c r="L1873" t="str">
        <f>+_xlfn.XLOOKUP(Tabell1[[#This Row],[Regnr]],Tabell3[Regnr],Tabell3[DiagnoseÅr],"")</f>
        <v/>
      </c>
    </row>
    <row r="1874" spans="1:12" x14ac:dyDescent="0.25">
      <c r="A1874" s="2">
        <v>44966</v>
      </c>
      <c r="B1874" s="3">
        <v>0</v>
      </c>
      <c r="C1874" t="s">
        <v>15729</v>
      </c>
      <c r="D1874" t="s">
        <v>15730</v>
      </c>
      <c r="E1874" t="s">
        <v>10</v>
      </c>
      <c r="F1874" t="s">
        <v>8621</v>
      </c>
      <c r="G1874" t="s">
        <v>8622</v>
      </c>
      <c r="H1874" t="s">
        <v>11082</v>
      </c>
      <c r="I1874" t="s">
        <v>11083</v>
      </c>
      <c r="J1874" t="s">
        <v>15722</v>
      </c>
      <c r="K1874" t="str">
        <f>+_xlfn.XLOOKUP(Tabell1[[#This Row],[Regnr]],Tabell13[Regnr],Tabell13[Diagnose],"")</f>
        <v/>
      </c>
      <c r="L1874" t="str">
        <f>+_xlfn.XLOOKUP(Tabell1[[#This Row],[Regnr]],Tabell3[Regnr],Tabell3[DiagnoseÅr],"")</f>
        <v/>
      </c>
    </row>
    <row r="1875" spans="1:12" x14ac:dyDescent="0.25">
      <c r="A1875" s="2">
        <v>44966</v>
      </c>
      <c r="B1875" s="3">
        <v>0</v>
      </c>
      <c r="C1875" t="s">
        <v>15731</v>
      </c>
      <c r="D1875" t="s">
        <v>15732</v>
      </c>
      <c r="E1875" t="s">
        <v>10</v>
      </c>
      <c r="F1875" t="s">
        <v>8621</v>
      </c>
      <c r="G1875" t="s">
        <v>8622</v>
      </c>
      <c r="H1875" t="s">
        <v>11082</v>
      </c>
      <c r="I1875" t="s">
        <v>11083</v>
      </c>
      <c r="J1875" t="s">
        <v>15722</v>
      </c>
      <c r="K1875" t="str">
        <f>+_xlfn.XLOOKUP(Tabell1[[#This Row],[Regnr]],Tabell13[Regnr],Tabell13[Diagnose],"")</f>
        <v/>
      </c>
      <c r="L1875" t="str">
        <f>+_xlfn.XLOOKUP(Tabell1[[#This Row],[Regnr]],Tabell3[Regnr],Tabell3[DiagnoseÅr],"")</f>
        <v/>
      </c>
    </row>
    <row r="1876" spans="1:12" x14ac:dyDescent="0.25">
      <c r="A1876" s="2">
        <v>44966</v>
      </c>
      <c r="B1876" s="3">
        <v>0</v>
      </c>
      <c r="C1876" t="s">
        <v>15733</v>
      </c>
      <c r="D1876" t="s">
        <v>15734</v>
      </c>
      <c r="E1876" t="s">
        <v>10</v>
      </c>
      <c r="F1876" t="s">
        <v>8621</v>
      </c>
      <c r="G1876" t="s">
        <v>8622</v>
      </c>
      <c r="H1876" t="s">
        <v>11082</v>
      </c>
      <c r="I1876" t="s">
        <v>11083</v>
      </c>
      <c r="J1876" t="s">
        <v>15722</v>
      </c>
      <c r="K1876" t="str">
        <f>+_xlfn.XLOOKUP(Tabell1[[#This Row],[Regnr]],Tabell13[Regnr],Tabell13[Diagnose],"")</f>
        <v/>
      </c>
      <c r="L1876" t="str">
        <f>+_xlfn.XLOOKUP(Tabell1[[#This Row],[Regnr]],Tabell3[Regnr],Tabell3[DiagnoseÅr],"")</f>
        <v/>
      </c>
    </row>
    <row r="1877" spans="1:12" x14ac:dyDescent="0.25">
      <c r="A1877" s="2">
        <v>44966</v>
      </c>
      <c r="B1877" s="3">
        <v>0.78125</v>
      </c>
      <c r="C1877" t="s">
        <v>15735</v>
      </c>
      <c r="D1877" t="s">
        <v>15736</v>
      </c>
      <c r="E1877" t="s">
        <v>26</v>
      </c>
      <c r="F1877" t="s">
        <v>10975</v>
      </c>
      <c r="G1877" t="s">
        <v>10976</v>
      </c>
      <c r="H1877" t="s">
        <v>11694</v>
      </c>
      <c r="I1877" t="s">
        <v>11695</v>
      </c>
      <c r="J1877" t="s">
        <v>10496</v>
      </c>
      <c r="K1877" t="str">
        <f>+_xlfn.XLOOKUP(Tabell1[[#This Row],[Regnr]],Tabell13[Regnr],Tabell13[Diagnose],"")</f>
        <v>A</v>
      </c>
      <c r="L1877" t="str">
        <f>+_xlfn.XLOOKUP(Tabell1[[#This Row],[Regnr]],Tabell3[Regnr],Tabell3[DiagnoseÅr],"")</f>
        <v xml:space="preserve"> (2024)</v>
      </c>
    </row>
    <row r="1878" spans="1:12" x14ac:dyDescent="0.25">
      <c r="A1878" s="2">
        <v>44966</v>
      </c>
      <c r="B1878" s="3">
        <v>0.78125</v>
      </c>
      <c r="C1878" t="s">
        <v>15737</v>
      </c>
      <c r="D1878" t="s">
        <v>15738</v>
      </c>
      <c r="E1878" t="s">
        <v>26</v>
      </c>
      <c r="F1878" t="s">
        <v>10975</v>
      </c>
      <c r="G1878" t="s">
        <v>10976</v>
      </c>
      <c r="H1878" t="s">
        <v>11694</v>
      </c>
      <c r="I1878" t="s">
        <v>11695</v>
      </c>
      <c r="J1878" t="s">
        <v>10496</v>
      </c>
      <c r="K1878" t="str">
        <f>+_xlfn.XLOOKUP(Tabell1[[#This Row],[Regnr]],Tabell13[Regnr],Tabell13[Diagnose],"")</f>
        <v>B</v>
      </c>
      <c r="L1878" t="str">
        <f>+_xlfn.XLOOKUP(Tabell1[[#This Row],[Regnr]],Tabell3[Regnr],Tabell3[DiagnoseÅr],"")</f>
        <v>Intet påvist (2024)</v>
      </c>
    </row>
    <row r="1879" spans="1:12" x14ac:dyDescent="0.25">
      <c r="A1879" s="2">
        <v>44966</v>
      </c>
      <c r="B1879" s="3">
        <v>0.78125</v>
      </c>
      <c r="C1879" t="s">
        <v>15739</v>
      </c>
      <c r="D1879" t="s">
        <v>15740</v>
      </c>
      <c r="E1879" t="s">
        <v>26</v>
      </c>
      <c r="F1879" t="s">
        <v>10975</v>
      </c>
      <c r="G1879" t="s">
        <v>10976</v>
      </c>
      <c r="H1879" t="s">
        <v>11694</v>
      </c>
      <c r="I1879" t="s">
        <v>11695</v>
      </c>
      <c r="J1879" t="s">
        <v>10496</v>
      </c>
      <c r="K1879" t="str">
        <f>+_xlfn.XLOOKUP(Tabell1[[#This Row],[Regnr]],Tabell13[Regnr],Tabell13[Diagnose],"")</f>
        <v>C</v>
      </c>
      <c r="L1879" t="str">
        <f>+_xlfn.XLOOKUP(Tabell1[[#This Row],[Regnr]],Tabell3[Regnr],Tabell3[DiagnoseÅr],"")</f>
        <v>Intet påvist (2024)</v>
      </c>
    </row>
    <row r="1880" spans="1:12" x14ac:dyDescent="0.25">
      <c r="A1880" s="2">
        <v>44966</v>
      </c>
      <c r="B1880" s="3">
        <v>0.78125</v>
      </c>
      <c r="C1880" t="s">
        <v>15741</v>
      </c>
      <c r="D1880" t="s">
        <v>15742</v>
      </c>
      <c r="E1880" t="s">
        <v>10</v>
      </c>
      <c r="F1880" t="s">
        <v>10975</v>
      </c>
      <c r="G1880" t="s">
        <v>10976</v>
      </c>
      <c r="H1880" t="s">
        <v>11694</v>
      </c>
      <c r="I1880" t="s">
        <v>11695</v>
      </c>
      <c r="J1880" t="s">
        <v>10496</v>
      </c>
      <c r="K1880" t="str">
        <f>+_xlfn.XLOOKUP(Tabell1[[#This Row],[Regnr]],Tabell13[Regnr],Tabell13[Diagnose],"")</f>
        <v/>
      </c>
      <c r="L1880" t="str">
        <f>+_xlfn.XLOOKUP(Tabell1[[#This Row],[Regnr]],Tabell3[Regnr],Tabell3[DiagnoseÅr],"")</f>
        <v/>
      </c>
    </row>
    <row r="1881" spans="1:12" x14ac:dyDescent="0.25">
      <c r="A1881" s="2">
        <v>44966</v>
      </c>
      <c r="B1881" s="3">
        <v>0.78125</v>
      </c>
      <c r="C1881" t="s">
        <v>15743</v>
      </c>
      <c r="D1881" t="s">
        <v>15744</v>
      </c>
      <c r="E1881" t="s">
        <v>10</v>
      </c>
      <c r="F1881" t="s">
        <v>10975</v>
      </c>
      <c r="G1881" t="s">
        <v>10976</v>
      </c>
      <c r="H1881" t="s">
        <v>11694</v>
      </c>
      <c r="I1881" t="s">
        <v>11695</v>
      </c>
      <c r="J1881" t="s">
        <v>10496</v>
      </c>
      <c r="K1881" t="str">
        <f>+_xlfn.XLOOKUP(Tabell1[[#This Row],[Regnr]],Tabell13[Regnr],Tabell13[Diagnose],"")</f>
        <v>C</v>
      </c>
      <c r="L1881" t="str">
        <f>+_xlfn.XLOOKUP(Tabell1[[#This Row],[Regnr]],Tabell3[Regnr],Tabell3[DiagnoseÅr],"")</f>
        <v>Distichiasis/Ektopiske Cillier (2024)</v>
      </c>
    </row>
    <row r="1882" spans="1:12" x14ac:dyDescent="0.25">
      <c r="A1882" s="2">
        <v>44966</v>
      </c>
      <c r="B1882" s="3">
        <v>0.78125</v>
      </c>
      <c r="C1882" t="s">
        <v>15745</v>
      </c>
      <c r="D1882" t="s">
        <v>15746</v>
      </c>
      <c r="E1882" t="s">
        <v>10</v>
      </c>
      <c r="F1882" t="s">
        <v>10975</v>
      </c>
      <c r="G1882" t="s">
        <v>10976</v>
      </c>
      <c r="H1882" t="s">
        <v>11694</v>
      </c>
      <c r="I1882" t="s">
        <v>11695</v>
      </c>
      <c r="J1882" t="s">
        <v>10496</v>
      </c>
      <c r="K1882" t="str">
        <f>+_xlfn.XLOOKUP(Tabell1[[#This Row],[Regnr]],Tabell13[Regnr],Tabell13[Diagnose],"")</f>
        <v>C</v>
      </c>
      <c r="L1882" t="str">
        <f>+_xlfn.XLOOKUP(Tabell1[[#This Row],[Regnr]],Tabell3[Regnr],Tabell3[DiagnoseÅr],"")</f>
        <v/>
      </c>
    </row>
    <row r="1883" spans="1:12" x14ac:dyDescent="0.25">
      <c r="A1883" s="2">
        <v>44966</v>
      </c>
      <c r="B1883" s="3">
        <v>0.78125</v>
      </c>
      <c r="C1883" t="s">
        <v>15747</v>
      </c>
      <c r="D1883" t="s">
        <v>15748</v>
      </c>
      <c r="E1883" t="s">
        <v>10</v>
      </c>
      <c r="F1883" t="s">
        <v>10975</v>
      </c>
      <c r="G1883" t="s">
        <v>10976</v>
      </c>
      <c r="H1883" t="s">
        <v>11694</v>
      </c>
      <c r="I1883" t="s">
        <v>11695</v>
      </c>
      <c r="J1883" t="s">
        <v>10496</v>
      </c>
      <c r="K1883" t="str">
        <f>+_xlfn.XLOOKUP(Tabell1[[#This Row],[Regnr]],Tabell13[Regnr],Tabell13[Diagnose],"")</f>
        <v>A</v>
      </c>
      <c r="L1883" t="str">
        <f>+_xlfn.XLOOKUP(Tabell1[[#This Row],[Regnr]],Tabell3[Regnr],Tabell3[DiagnoseÅr],"")</f>
        <v>Intet påvist (2024)</v>
      </c>
    </row>
    <row r="1884" spans="1:12" x14ac:dyDescent="0.25">
      <c r="A1884" s="2">
        <v>44966</v>
      </c>
      <c r="B1884" s="3">
        <v>0.78125</v>
      </c>
      <c r="C1884" t="s">
        <v>15749</v>
      </c>
      <c r="D1884" t="s">
        <v>15750</v>
      </c>
      <c r="E1884" t="s">
        <v>10</v>
      </c>
      <c r="F1884" t="s">
        <v>10975</v>
      </c>
      <c r="G1884" t="s">
        <v>10976</v>
      </c>
      <c r="H1884" t="s">
        <v>11694</v>
      </c>
      <c r="I1884" t="s">
        <v>11695</v>
      </c>
      <c r="J1884" t="s">
        <v>10496</v>
      </c>
      <c r="K1884" t="str">
        <f>+_xlfn.XLOOKUP(Tabell1[[#This Row],[Regnr]],Tabell13[Regnr],Tabell13[Diagnose],"")</f>
        <v>C</v>
      </c>
      <c r="L1884" t="str">
        <f>+_xlfn.XLOOKUP(Tabell1[[#This Row],[Regnr]],Tabell3[Regnr],Tabell3[DiagnoseÅr],"")</f>
        <v/>
      </c>
    </row>
    <row r="1885" spans="1:12" x14ac:dyDescent="0.25">
      <c r="A1885" s="2">
        <v>44964</v>
      </c>
      <c r="B1885" s="3">
        <v>0</v>
      </c>
      <c r="C1885" t="s">
        <v>15710</v>
      </c>
      <c r="D1885" t="s">
        <v>15711</v>
      </c>
      <c r="E1885" t="s">
        <v>10</v>
      </c>
      <c r="F1885" t="s">
        <v>11734</v>
      </c>
      <c r="G1885" t="s">
        <v>11735</v>
      </c>
      <c r="H1885" t="s">
        <v>9597</v>
      </c>
      <c r="I1885" t="s">
        <v>9598</v>
      </c>
      <c r="J1885" t="s">
        <v>9588</v>
      </c>
      <c r="K1885" t="str">
        <f>+_xlfn.XLOOKUP(Tabell1[[#This Row],[Regnr]],Tabell13[Regnr],Tabell13[Diagnose],"")</f>
        <v/>
      </c>
      <c r="L1885" t="str">
        <f>+_xlfn.XLOOKUP(Tabell1[[#This Row],[Regnr]],Tabell3[Regnr],Tabell3[DiagnoseÅr],"")</f>
        <v/>
      </c>
    </row>
    <row r="1886" spans="1:12" x14ac:dyDescent="0.25">
      <c r="A1886" s="2">
        <v>44964</v>
      </c>
      <c r="B1886" s="3">
        <v>0</v>
      </c>
      <c r="C1886" t="s">
        <v>15712</v>
      </c>
      <c r="D1886" t="s">
        <v>15713</v>
      </c>
      <c r="E1886" t="s">
        <v>10</v>
      </c>
      <c r="F1886" t="s">
        <v>11734</v>
      </c>
      <c r="G1886" t="s">
        <v>11735</v>
      </c>
      <c r="H1886" t="s">
        <v>9597</v>
      </c>
      <c r="I1886" t="s">
        <v>9598</v>
      </c>
      <c r="J1886" t="s">
        <v>9588</v>
      </c>
      <c r="K1886" t="str">
        <f>+_xlfn.XLOOKUP(Tabell1[[#This Row],[Regnr]],Tabell13[Regnr],Tabell13[Diagnose],"")</f>
        <v>B</v>
      </c>
      <c r="L1886" t="str">
        <f>+_xlfn.XLOOKUP(Tabell1[[#This Row],[Regnr]],Tabell3[Regnr],Tabell3[DiagnoseÅr],"")</f>
        <v/>
      </c>
    </row>
    <row r="1887" spans="1:12" x14ac:dyDescent="0.25">
      <c r="A1887" s="2">
        <v>44964</v>
      </c>
      <c r="B1887" s="3">
        <v>0</v>
      </c>
      <c r="C1887" t="s">
        <v>15714</v>
      </c>
      <c r="D1887" t="s">
        <v>15715</v>
      </c>
      <c r="E1887" t="s">
        <v>10</v>
      </c>
      <c r="F1887" t="s">
        <v>11734</v>
      </c>
      <c r="G1887" t="s">
        <v>11735</v>
      </c>
      <c r="H1887" t="s">
        <v>9597</v>
      </c>
      <c r="I1887" t="s">
        <v>9598</v>
      </c>
      <c r="J1887" t="s">
        <v>9588</v>
      </c>
      <c r="K1887" t="str">
        <f>+_xlfn.XLOOKUP(Tabell1[[#This Row],[Regnr]],Tabell13[Regnr],Tabell13[Diagnose],"")</f>
        <v>A</v>
      </c>
      <c r="L1887" t="str">
        <f>+_xlfn.XLOOKUP(Tabell1[[#This Row],[Regnr]],Tabell3[Regnr],Tabell3[DiagnoseÅr],"")</f>
        <v>Intet påvist (2025)</v>
      </c>
    </row>
    <row r="1888" spans="1:12" x14ac:dyDescent="0.25">
      <c r="A1888" s="2">
        <v>44964</v>
      </c>
      <c r="B1888" s="3">
        <v>0</v>
      </c>
      <c r="C1888" t="s">
        <v>15716</v>
      </c>
      <c r="D1888" t="s">
        <v>15717</v>
      </c>
      <c r="E1888" t="s">
        <v>26</v>
      </c>
      <c r="F1888" t="s">
        <v>11734</v>
      </c>
      <c r="G1888" t="s">
        <v>11735</v>
      </c>
      <c r="H1888" t="s">
        <v>9597</v>
      </c>
      <c r="I1888" t="s">
        <v>9598</v>
      </c>
      <c r="J1888" t="s">
        <v>9588</v>
      </c>
      <c r="K1888" t="str">
        <f>+_xlfn.XLOOKUP(Tabell1[[#This Row],[Regnr]],Tabell13[Regnr],Tabell13[Diagnose],"")</f>
        <v/>
      </c>
      <c r="L1888" t="str">
        <f>+_xlfn.XLOOKUP(Tabell1[[#This Row],[Regnr]],Tabell3[Regnr],Tabell3[DiagnoseÅr],"")</f>
        <v/>
      </c>
    </row>
    <row r="1889" spans="1:12" x14ac:dyDescent="0.25">
      <c r="A1889" s="2">
        <v>44964</v>
      </c>
      <c r="B1889" s="3">
        <v>0</v>
      </c>
      <c r="C1889" t="s">
        <v>15718</v>
      </c>
      <c r="D1889" t="s">
        <v>15719</v>
      </c>
      <c r="E1889" t="s">
        <v>10</v>
      </c>
      <c r="F1889" t="s">
        <v>11734</v>
      </c>
      <c r="G1889" t="s">
        <v>11735</v>
      </c>
      <c r="H1889" t="s">
        <v>9597</v>
      </c>
      <c r="I1889" t="s">
        <v>9598</v>
      </c>
      <c r="J1889" t="s">
        <v>9588</v>
      </c>
      <c r="K1889" t="str">
        <f>+_xlfn.XLOOKUP(Tabell1[[#This Row],[Regnr]],Tabell13[Regnr],Tabell13[Diagnose],"")</f>
        <v/>
      </c>
      <c r="L1889" t="str">
        <f>+_xlfn.XLOOKUP(Tabell1[[#This Row],[Regnr]],Tabell3[Regnr],Tabell3[DiagnoseÅr],"")</f>
        <v/>
      </c>
    </row>
    <row r="1890" spans="1:12" x14ac:dyDescent="0.25">
      <c r="A1890" s="2">
        <v>44963</v>
      </c>
      <c r="B1890" s="3">
        <v>0</v>
      </c>
      <c r="C1890" t="s">
        <v>15688</v>
      </c>
      <c r="D1890" t="s">
        <v>15689</v>
      </c>
      <c r="E1890" t="s">
        <v>26</v>
      </c>
      <c r="F1890" t="s">
        <v>15690</v>
      </c>
      <c r="G1890" t="s">
        <v>15691</v>
      </c>
      <c r="H1890" t="s">
        <v>12255</v>
      </c>
      <c r="I1890" t="s">
        <v>12256</v>
      </c>
      <c r="J1890" t="s">
        <v>12252</v>
      </c>
      <c r="K1890" t="str">
        <f>+_xlfn.XLOOKUP(Tabell1[[#This Row],[Regnr]],Tabell13[Regnr],Tabell13[Diagnose],"")</f>
        <v/>
      </c>
      <c r="L1890" t="str">
        <f>+_xlfn.XLOOKUP(Tabell1[[#This Row],[Regnr]],Tabell3[Regnr],Tabell3[DiagnoseÅr],"")</f>
        <v/>
      </c>
    </row>
    <row r="1891" spans="1:12" x14ac:dyDescent="0.25">
      <c r="A1891" s="2">
        <v>44963</v>
      </c>
      <c r="B1891" s="3">
        <v>0</v>
      </c>
      <c r="C1891" t="s">
        <v>15692</v>
      </c>
      <c r="D1891" t="s">
        <v>15693</v>
      </c>
      <c r="E1891" t="s">
        <v>26</v>
      </c>
      <c r="F1891" t="s">
        <v>15690</v>
      </c>
      <c r="G1891" t="s">
        <v>15691</v>
      </c>
      <c r="H1891" t="s">
        <v>12255</v>
      </c>
      <c r="I1891" t="s">
        <v>12256</v>
      </c>
      <c r="J1891" t="s">
        <v>12252</v>
      </c>
      <c r="K1891" t="str">
        <f>+_xlfn.XLOOKUP(Tabell1[[#This Row],[Regnr]],Tabell13[Regnr],Tabell13[Diagnose],"")</f>
        <v>A</v>
      </c>
      <c r="L1891" t="str">
        <f>+_xlfn.XLOOKUP(Tabell1[[#This Row],[Regnr]],Tabell3[Regnr],Tabell3[DiagnoseÅr],"")</f>
        <v>Intet påvist (2024)</v>
      </c>
    </row>
    <row r="1892" spans="1:12" x14ac:dyDescent="0.25">
      <c r="A1892" s="2">
        <v>44963</v>
      </c>
      <c r="B1892" s="3">
        <v>0</v>
      </c>
      <c r="C1892" t="s">
        <v>15694</v>
      </c>
      <c r="D1892" t="s">
        <v>15695</v>
      </c>
      <c r="E1892" t="s">
        <v>26</v>
      </c>
      <c r="F1892" t="s">
        <v>15690</v>
      </c>
      <c r="G1892" t="s">
        <v>15691</v>
      </c>
      <c r="H1892" t="s">
        <v>12255</v>
      </c>
      <c r="I1892" t="s">
        <v>12256</v>
      </c>
      <c r="J1892" t="s">
        <v>12252</v>
      </c>
      <c r="K1892" t="str">
        <f>+_xlfn.XLOOKUP(Tabell1[[#This Row],[Regnr]],Tabell13[Regnr],Tabell13[Diagnose],"")</f>
        <v/>
      </c>
      <c r="L1892" t="str">
        <f>+_xlfn.XLOOKUP(Tabell1[[#This Row],[Regnr]],Tabell3[Regnr],Tabell3[DiagnoseÅr],"")</f>
        <v/>
      </c>
    </row>
    <row r="1893" spans="1:12" x14ac:dyDescent="0.25">
      <c r="A1893" s="2">
        <v>44963</v>
      </c>
      <c r="B1893" s="3">
        <v>0</v>
      </c>
      <c r="C1893" t="s">
        <v>15696</v>
      </c>
      <c r="D1893" t="s">
        <v>15697</v>
      </c>
      <c r="E1893" t="s">
        <v>10</v>
      </c>
      <c r="F1893" t="s">
        <v>15690</v>
      </c>
      <c r="G1893" t="s">
        <v>15691</v>
      </c>
      <c r="H1893" t="s">
        <v>12255</v>
      </c>
      <c r="I1893" t="s">
        <v>12256</v>
      </c>
      <c r="J1893" t="s">
        <v>12252</v>
      </c>
      <c r="K1893" t="str">
        <f>+_xlfn.XLOOKUP(Tabell1[[#This Row],[Regnr]],Tabell13[Regnr],Tabell13[Diagnose],"")</f>
        <v>B</v>
      </c>
      <c r="L1893" t="str">
        <f>+_xlfn.XLOOKUP(Tabell1[[#This Row],[Regnr]],Tabell3[Regnr],Tabell3[DiagnoseÅr],"")</f>
        <v>Intet påvist (2024)</v>
      </c>
    </row>
    <row r="1894" spans="1:12" x14ac:dyDescent="0.25">
      <c r="A1894" s="2">
        <v>44963</v>
      </c>
      <c r="B1894" s="3">
        <v>0</v>
      </c>
      <c r="C1894" t="s">
        <v>15698</v>
      </c>
      <c r="D1894" t="s">
        <v>15699</v>
      </c>
      <c r="E1894" t="s">
        <v>10</v>
      </c>
      <c r="F1894" t="s">
        <v>15690</v>
      </c>
      <c r="G1894" t="s">
        <v>15691</v>
      </c>
      <c r="H1894" t="s">
        <v>12255</v>
      </c>
      <c r="I1894" t="s">
        <v>12256</v>
      </c>
      <c r="J1894" t="s">
        <v>12252</v>
      </c>
      <c r="K1894" t="str">
        <f>+_xlfn.XLOOKUP(Tabell1[[#This Row],[Regnr]],Tabell13[Regnr],Tabell13[Diagnose],"")</f>
        <v>B</v>
      </c>
      <c r="L1894" t="str">
        <f>+_xlfn.XLOOKUP(Tabell1[[#This Row],[Regnr]],Tabell3[Regnr],Tabell3[DiagnoseÅr],"")</f>
        <v>Intet påvist (2026)</v>
      </c>
    </row>
    <row r="1895" spans="1:12" x14ac:dyDescent="0.25">
      <c r="A1895" s="2">
        <v>44963</v>
      </c>
      <c r="B1895" s="3">
        <v>0</v>
      </c>
      <c r="C1895" t="s">
        <v>15700</v>
      </c>
      <c r="D1895" t="s">
        <v>15701</v>
      </c>
      <c r="E1895" t="s">
        <v>10</v>
      </c>
      <c r="F1895" t="s">
        <v>15690</v>
      </c>
      <c r="G1895" t="s">
        <v>15691</v>
      </c>
      <c r="H1895" t="s">
        <v>12255</v>
      </c>
      <c r="I1895" t="s">
        <v>12256</v>
      </c>
      <c r="J1895" t="s">
        <v>12252</v>
      </c>
      <c r="K1895" t="str">
        <f>+_xlfn.XLOOKUP(Tabell1[[#This Row],[Regnr]],Tabell13[Regnr],Tabell13[Diagnose],"")</f>
        <v/>
      </c>
      <c r="L1895" t="str">
        <f>+_xlfn.XLOOKUP(Tabell1[[#This Row],[Regnr]],Tabell3[Regnr],Tabell3[DiagnoseÅr],"")</f>
        <v/>
      </c>
    </row>
    <row r="1896" spans="1:12" x14ac:dyDescent="0.25">
      <c r="A1896" s="2">
        <v>44963</v>
      </c>
      <c r="B1896" s="3">
        <v>0.78125</v>
      </c>
      <c r="C1896" t="s">
        <v>15702</v>
      </c>
      <c r="D1896" t="s">
        <v>15703</v>
      </c>
      <c r="E1896" t="s">
        <v>10</v>
      </c>
      <c r="F1896" t="s">
        <v>6023</v>
      </c>
      <c r="G1896" t="s">
        <v>6024</v>
      </c>
      <c r="H1896" t="s">
        <v>10346</v>
      </c>
      <c r="I1896" t="s">
        <v>10347</v>
      </c>
      <c r="J1896" t="s">
        <v>10339</v>
      </c>
      <c r="K1896" t="str">
        <f>+_xlfn.XLOOKUP(Tabell1[[#This Row],[Regnr]],Tabell13[Regnr],Tabell13[Diagnose],"")</f>
        <v/>
      </c>
      <c r="L1896" t="str">
        <f>+_xlfn.XLOOKUP(Tabell1[[#This Row],[Regnr]],Tabell3[Regnr],Tabell3[DiagnoseÅr],"")</f>
        <v/>
      </c>
    </row>
    <row r="1897" spans="1:12" x14ac:dyDescent="0.25">
      <c r="A1897" s="2">
        <v>44963</v>
      </c>
      <c r="B1897" s="3">
        <v>0.78125</v>
      </c>
      <c r="C1897" t="s">
        <v>15704</v>
      </c>
      <c r="D1897" t="s">
        <v>15705</v>
      </c>
      <c r="E1897" t="s">
        <v>26</v>
      </c>
      <c r="F1897" t="s">
        <v>6023</v>
      </c>
      <c r="G1897" t="s">
        <v>6024</v>
      </c>
      <c r="H1897" t="s">
        <v>10346</v>
      </c>
      <c r="I1897" t="s">
        <v>10347</v>
      </c>
      <c r="J1897" t="s">
        <v>10339</v>
      </c>
      <c r="K1897" t="str">
        <f>+_xlfn.XLOOKUP(Tabell1[[#This Row],[Regnr]],Tabell13[Regnr],Tabell13[Diagnose],"")</f>
        <v/>
      </c>
      <c r="L1897" t="str">
        <f>+_xlfn.XLOOKUP(Tabell1[[#This Row],[Regnr]],Tabell3[Regnr],Tabell3[DiagnoseÅr],"")</f>
        <v/>
      </c>
    </row>
    <row r="1898" spans="1:12" x14ac:dyDescent="0.25">
      <c r="A1898" s="2">
        <v>44963</v>
      </c>
      <c r="B1898" s="3">
        <v>0.78125</v>
      </c>
      <c r="C1898" t="s">
        <v>15706</v>
      </c>
      <c r="D1898" t="s">
        <v>15707</v>
      </c>
      <c r="E1898" t="s">
        <v>26</v>
      </c>
      <c r="F1898" t="s">
        <v>6023</v>
      </c>
      <c r="G1898" t="s">
        <v>6024</v>
      </c>
      <c r="H1898" t="s">
        <v>10346</v>
      </c>
      <c r="I1898" t="s">
        <v>10347</v>
      </c>
      <c r="J1898" t="s">
        <v>10339</v>
      </c>
      <c r="K1898" t="str">
        <f>+_xlfn.XLOOKUP(Tabell1[[#This Row],[Regnr]],Tabell13[Regnr],Tabell13[Diagnose],"")</f>
        <v/>
      </c>
      <c r="L1898" t="str">
        <f>+_xlfn.XLOOKUP(Tabell1[[#This Row],[Regnr]],Tabell3[Regnr],Tabell3[DiagnoseÅr],"")</f>
        <v/>
      </c>
    </row>
    <row r="1899" spans="1:12" x14ac:dyDescent="0.25">
      <c r="A1899" s="2">
        <v>44963</v>
      </c>
      <c r="B1899" s="3">
        <v>0.78125</v>
      </c>
      <c r="C1899" t="s">
        <v>15708</v>
      </c>
      <c r="D1899" t="s">
        <v>15709</v>
      </c>
      <c r="E1899" t="s">
        <v>26</v>
      </c>
      <c r="F1899" t="s">
        <v>6023</v>
      </c>
      <c r="G1899" t="s">
        <v>6024</v>
      </c>
      <c r="H1899" t="s">
        <v>10346</v>
      </c>
      <c r="I1899" t="s">
        <v>10347</v>
      </c>
      <c r="J1899" t="s">
        <v>10339</v>
      </c>
      <c r="K1899" t="str">
        <f>+_xlfn.XLOOKUP(Tabell1[[#This Row],[Regnr]],Tabell13[Regnr],Tabell13[Diagnose],"")</f>
        <v/>
      </c>
      <c r="L1899" t="str">
        <f>+_xlfn.XLOOKUP(Tabell1[[#This Row],[Regnr]],Tabell3[Regnr],Tabell3[DiagnoseÅr],"")</f>
        <v/>
      </c>
    </row>
    <row r="1900" spans="1:12" x14ac:dyDescent="0.25">
      <c r="A1900" s="2">
        <v>44961</v>
      </c>
      <c r="B1900" s="3">
        <v>0</v>
      </c>
      <c r="C1900" t="s">
        <v>15677</v>
      </c>
      <c r="D1900" t="s">
        <v>15678</v>
      </c>
      <c r="E1900" t="s">
        <v>26</v>
      </c>
      <c r="F1900" t="s">
        <v>12280</v>
      </c>
      <c r="G1900" t="s">
        <v>12281</v>
      </c>
      <c r="H1900" t="s">
        <v>10257</v>
      </c>
      <c r="I1900" t="s">
        <v>2512</v>
      </c>
      <c r="J1900" t="s">
        <v>15679</v>
      </c>
      <c r="K1900" t="str">
        <f>+_xlfn.XLOOKUP(Tabell1[[#This Row],[Regnr]],Tabell13[Regnr],Tabell13[Diagnose],"")</f>
        <v>A</v>
      </c>
      <c r="L1900" t="str">
        <f>+_xlfn.XLOOKUP(Tabell1[[#This Row],[Regnr]],Tabell3[Regnr],Tabell3[DiagnoseÅr],"")</f>
        <v xml:space="preserve"> (2026)</v>
      </c>
    </row>
    <row r="1901" spans="1:12" x14ac:dyDescent="0.25">
      <c r="A1901" s="2">
        <v>44961</v>
      </c>
      <c r="B1901" s="3">
        <v>0</v>
      </c>
      <c r="C1901" t="s">
        <v>15680</v>
      </c>
      <c r="D1901" t="s">
        <v>15681</v>
      </c>
      <c r="E1901" t="s">
        <v>10</v>
      </c>
      <c r="F1901" t="s">
        <v>12280</v>
      </c>
      <c r="G1901" t="s">
        <v>12281</v>
      </c>
      <c r="H1901" t="s">
        <v>10257</v>
      </c>
      <c r="I1901" t="s">
        <v>2512</v>
      </c>
      <c r="J1901" t="s">
        <v>15679</v>
      </c>
      <c r="K1901" t="str">
        <f>+_xlfn.XLOOKUP(Tabell1[[#This Row],[Regnr]],Tabell13[Regnr],Tabell13[Diagnose],"")</f>
        <v/>
      </c>
      <c r="L1901" t="str">
        <f>+_xlfn.XLOOKUP(Tabell1[[#This Row],[Regnr]],Tabell3[Regnr],Tabell3[DiagnoseÅr],"")</f>
        <v/>
      </c>
    </row>
    <row r="1902" spans="1:12" x14ac:dyDescent="0.25">
      <c r="A1902" s="2">
        <v>44961</v>
      </c>
      <c r="B1902" s="3">
        <v>0</v>
      </c>
      <c r="C1902" t="s">
        <v>15682</v>
      </c>
      <c r="D1902" t="s">
        <v>15683</v>
      </c>
      <c r="E1902" t="s">
        <v>10</v>
      </c>
      <c r="F1902" t="s">
        <v>12280</v>
      </c>
      <c r="G1902" t="s">
        <v>12281</v>
      </c>
      <c r="H1902" t="s">
        <v>10257</v>
      </c>
      <c r="I1902" t="s">
        <v>2512</v>
      </c>
      <c r="J1902" t="s">
        <v>15679</v>
      </c>
      <c r="K1902" t="str">
        <f>+_xlfn.XLOOKUP(Tabell1[[#This Row],[Regnr]],Tabell13[Regnr],Tabell13[Diagnose],"")</f>
        <v/>
      </c>
      <c r="L1902" t="str">
        <f>+_xlfn.XLOOKUP(Tabell1[[#This Row],[Regnr]],Tabell3[Regnr],Tabell3[DiagnoseÅr],"")</f>
        <v/>
      </c>
    </row>
    <row r="1903" spans="1:12" x14ac:dyDescent="0.25">
      <c r="A1903" s="2">
        <v>44961</v>
      </c>
      <c r="B1903" s="3">
        <v>0</v>
      </c>
      <c r="C1903" t="s">
        <v>15684</v>
      </c>
      <c r="D1903" t="s">
        <v>15685</v>
      </c>
      <c r="E1903" t="s">
        <v>10</v>
      </c>
      <c r="F1903" t="s">
        <v>12280</v>
      </c>
      <c r="G1903" t="s">
        <v>12281</v>
      </c>
      <c r="H1903" t="s">
        <v>10257</v>
      </c>
      <c r="I1903" t="s">
        <v>2512</v>
      </c>
      <c r="J1903" t="s">
        <v>15679</v>
      </c>
      <c r="K1903" t="str">
        <f>+_xlfn.XLOOKUP(Tabell1[[#This Row],[Regnr]],Tabell13[Regnr],Tabell13[Diagnose],"")</f>
        <v/>
      </c>
      <c r="L1903" t="str">
        <f>+_xlfn.XLOOKUP(Tabell1[[#This Row],[Regnr]],Tabell3[Regnr],Tabell3[DiagnoseÅr],"")</f>
        <v/>
      </c>
    </row>
    <row r="1904" spans="1:12" x14ac:dyDescent="0.25">
      <c r="A1904" s="2">
        <v>44961</v>
      </c>
      <c r="B1904" s="3">
        <v>0</v>
      </c>
      <c r="C1904" t="s">
        <v>15686</v>
      </c>
      <c r="D1904" t="s">
        <v>15687</v>
      </c>
      <c r="E1904" t="s">
        <v>10</v>
      </c>
      <c r="F1904" t="s">
        <v>12280</v>
      </c>
      <c r="G1904" t="s">
        <v>12281</v>
      </c>
      <c r="H1904" t="s">
        <v>10257</v>
      </c>
      <c r="I1904" t="s">
        <v>2512</v>
      </c>
      <c r="J1904" t="s">
        <v>15679</v>
      </c>
      <c r="K1904" t="str">
        <f>+_xlfn.XLOOKUP(Tabell1[[#This Row],[Regnr]],Tabell13[Regnr],Tabell13[Diagnose],"")</f>
        <v/>
      </c>
      <c r="L1904" t="str">
        <f>+_xlfn.XLOOKUP(Tabell1[[#This Row],[Regnr]],Tabell3[Regnr],Tabell3[DiagnoseÅr],"")</f>
        <v/>
      </c>
    </row>
    <row r="1905" spans="1:12" x14ac:dyDescent="0.25">
      <c r="A1905" s="2">
        <v>44958</v>
      </c>
      <c r="B1905" s="3">
        <v>2.539825439453125</v>
      </c>
      <c r="C1905" t="s">
        <v>15665</v>
      </c>
      <c r="D1905" t="s">
        <v>15666</v>
      </c>
      <c r="E1905" t="s">
        <v>26</v>
      </c>
      <c r="F1905" t="s">
        <v>11531</v>
      </c>
      <c r="G1905" t="s">
        <v>11532</v>
      </c>
      <c r="H1905" t="s">
        <v>11897</v>
      </c>
      <c r="I1905" t="s">
        <v>11898</v>
      </c>
      <c r="J1905" t="s">
        <v>10496</v>
      </c>
      <c r="K1905" t="str">
        <f>+_xlfn.XLOOKUP(Tabell1[[#This Row],[Regnr]],Tabell13[Regnr],Tabell13[Diagnose],"")</f>
        <v/>
      </c>
      <c r="L1905" t="str">
        <f>+_xlfn.XLOOKUP(Tabell1[[#This Row],[Regnr]],Tabell3[Regnr],Tabell3[DiagnoseÅr],"")</f>
        <v>Intet påvist (2024)</v>
      </c>
    </row>
    <row r="1906" spans="1:12" x14ac:dyDescent="0.25">
      <c r="A1906" s="2">
        <v>44958</v>
      </c>
      <c r="B1906" s="3">
        <v>2.539825439453125</v>
      </c>
      <c r="C1906" t="s">
        <v>15667</v>
      </c>
      <c r="D1906" t="s">
        <v>15668</v>
      </c>
      <c r="E1906" t="s">
        <v>26</v>
      </c>
      <c r="F1906" t="s">
        <v>11531</v>
      </c>
      <c r="G1906" t="s">
        <v>11532</v>
      </c>
      <c r="H1906" t="s">
        <v>11897</v>
      </c>
      <c r="I1906" t="s">
        <v>11898</v>
      </c>
      <c r="J1906" t="s">
        <v>10496</v>
      </c>
      <c r="K1906" t="str">
        <f>+_xlfn.XLOOKUP(Tabell1[[#This Row],[Regnr]],Tabell13[Regnr],Tabell13[Diagnose],"")</f>
        <v>A</v>
      </c>
      <c r="L1906" t="str">
        <f>+_xlfn.XLOOKUP(Tabell1[[#This Row],[Regnr]],Tabell3[Regnr],Tabell3[DiagnoseÅr],"")</f>
        <v/>
      </c>
    </row>
    <row r="1907" spans="1:12" x14ac:dyDescent="0.25">
      <c r="A1907" s="2">
        <v>44958</v>
      </c>
      <c r="B1907" s="3">
        <v>2.539825439453125</v>
      </c>
      <c r="C1907" t="s">
        <v>15669</v>
      </c>
      <c r="D1907" t="s">
        <v>15670</v>
      </c>
      <c r="E1907" t="s">
        <v>26</v>
      </c>
      <c r="F1907" t="s">
        <v>11531</v>
      </c>
      <c r="G1907" t="s">
        <v>11532</v>
      </c>
      <c r="H1907" t="s">
        <v>11897</v>
      </c>
      <c r="I1907" t="s">
        <v>11898</v>
      </c>
      <c r="J1907" t="s">
        <v>10496</v>
      </c>
      <c r="K1907" t="str">
        <f>+_xlfn.XLOOKUP(Tabell1[[#This Row],[Regnr]],Tabell13[Regnr],Tabell13[Diagnose],"")</f>
        <v>B</v>
      </c>
      <c r="L1907" t="str">
        <f>+_xlfn.XLOOKUP(Tabell1[[#This Row],[Regnr]],Tabell3[Regnr],Tabell3[DiagnoseÅr],"")</f>
        <v>Intet påvist (2024)</v>
      </c>
    </row>
    <row r="1908" spans="1:12" x14ac:dyDescent="0.25">
      <c r="A1908" s="2">
        <v>44958</v>
      </c>
      <c r="B1908" s="3">
        <v>2.539825439453125</v>
      </c>
      <c r="C1908" t="s">
        <v>15671</v>
      </c>
      <c r="D1908" t="s">
        <v>15672</v>
      </c>
      <c r="E1908" t="s">
        <v>26</v>
      </c>
      <c r="F1908" t="s">
        <v>11531</v>
      </c>
      <c r="G1908" t="s">
        <v>11532</v>
      </c>
      <c r="H1908" t="s">
        <v>11897</v>
      </c>
      <c r="I1908" t="s">
        <v>11898</v>
      </c>
      <c r="J1908" t="s">
        <v>10496</v>
      </c>
      <c r="K1908" t="str">
        <f>+_xlfn.XLOOKUP(Tabell1[[#This Row],[Regnr]],Tabell13[Regnr],Tabell13[Diagnose],"")</f>
        <v>B</v>
      </c>
      <c r="L1908" t="str">
        <f>+_xlfn.XLOOKUP(Tabell1[[#This Row],[Regnr]],Tabell3[Regnr],Tabell3[DiagnoseÅr],"")</f>
        <v>Katarakt, ikke medfødt (2024)</v>
      </c>
    </row>
    <row r="1909" spans="1:12" x14ac:dyDescent="0.25">
      <c r="A1909" s="2">
        <v>44958</v>
      </c>
      <c r="B1909" s="3">
        <v>2.539825439453125</v>
      </c>
      <c r="C1909" t="s">
        <v>15673</v>
      </c>
      <c r="D1909" t="s">
        <v>15674</v>
      </c>
      <c r="E1909" t="s">
        <v>10</v>
      </c>
      <c r="F1909" t="s">
        <v>11531</v>
      </c>
      <c r="G1909" t="s">
        <v>11532</v>
      </c>
      <c r="H1909" t="s">
        <v>11897</v>
      </c>
      <c r="I1909" t="s">
        <v>11898</v>
      </c>
      <c r="J1909" t="s">
        <v>10496</v>
      </c>
      <c r="K1909" t="str">
        <f>+_xlfn.XLOOKUP(Tabell1[[#This Row],[Regnr]],Tabell13[Regnr],Tabell13[Diagnose],"")</f>
        <v>C</v>
      </c>
      <c r="L1909" t="str">
        <f>+_xlfn.XLOOKUP(Tabell1[[#This Row],[Regnr]],Tabell3[Regnr],Tabell3[DiagnoseÅr],"")</f>
        <v>Retinal Dysplasi (2025)</v>
      </c>
    </row>
    <row r="1910" spans="1:12" x14ac:dyDescent="0.25">
      <c r="A1910" s="2">
        <v>44958</v>
      </c>
      <c r="B1910" s="3">
        <v>2.539825439453125</v>
      </c>
      <c r="C1910" t="s">
        <v>15675</v>
      </c>
      <c r="D1910" t="s">
        <v>15676</v>
      </c>
      <c r="E1910" t="s">
        <v>10</v>
      </c>
      <c r="F1910" t="s">
        <v>11531</v>
      </c>
      <c r="G1910" t="s">
        <v>11532</v>
      </c>
      <c r="H1910" t="s">
        <v>11897</v>
      </c>
      <c r="I1910" t="s">
        <v>11898</v>
      </c>
      <c r="J1910" t="s">
        <v>10496</v>
      </c>
      <c r="K1910" t="str">
        <f>+_xlfn.XLOOKUP(Tabell1[[#This Row],[Regnr]],Tabell13[Regnr],Tabell13[Diagnose],"")</f>
        <v/>
      </c>
      <c r="L1910" t="str">
        <f>+_xlfn.XLOOKUP(Tabell1[[#This Row],[Regnr]],Tabell3[Regnr],Tabell3[DiagnoseÅr],"")</f>
        <v/>
      </c>
    </row>
    <row r="1911" spans="1:12" x14ac:dyDescent="0.25">
      <c r="A1911" s="2">
        <v>44953</v>
      </c>
      <c r="B1911" s="3">
        <v>0</v>
      </c>
      <c r="C1911" t="s">
        <v>15660</v>
      </c>
      <c r="D1911" t="s">
        <v>15661</v>
      </c>
      <c r="E1911" t="s">
        <v>10</v>
      </c>
      <c r="F1911" t="s">
        <v>5543</v>
      </c>
      <c r="G1911" t="s">
        <v>5544</v>
      </c>
      <c r="H1911" t="s">
        <v>7798</v>
      </c>
      <c r="I1911" t="s">
        <v>7799</v>
      </c>
      <c r="J1911" t="s">
        <v>15662</v>
      </c>
      <c r="K1911" t="str">
        <f>+_xlfn.XLOOKUP(Tabell1[[#This Row],[Regnr]],Tabell13[Regnr],Tabell13[Diagnose],"")</f>
        <v>A</v>
      </c>
      <c r="L1911" t="str">
        <f>+_xlfn.XLOOKUP(Tabell1[[#This Row],[Regnr]],Tabell3[Regnr],Tabell3[DiagnoseÅr],"")</f>
        <v>Intet påvist (2025)</v>
      </c>
    </row>
    <row r="1912" spans="1:12" x14ac:dyDescent="0.25">
      <c r="A1912" s="2">
        <v>44953</v>
      </c>
      <c r="B1912" s="3">
        <v>0</v>
      </c>
      <c r="C1912" t="s">
        <v>15663</v>
      </c>
      <c r="D1912" t="s">
        <v>15664</v>
      </c>
      <c r="E1912" t="s">
        <v>26</v>
      </c>
      <c r="F1912" t="s">
        <v>5543</v>
      </c>
      <c r="G1912" t="s">
        <v>5544</v>
      </c>
      <c r="H1912" t="s">
        <v>7798</v>
      </c>
      <c r="I1912" t="s">
        <v>7799</v>
      </c>
      <c r="J1912" t="s">
        <v>15662</v>
      </c>
      <c r="K1912" t="str">
        <f>+_xlfn.XLOOKUP(Tabell1[[#This Row],[Regnr]],Tabell13[Regnr],Tabell13[Diagnose],"")</f>
        <v>A</v>
      </c>
      <c r="L1912" t="str">
        <f>+_xlfn.XLOOKUP(Tabell1[[#This Row],[Regnr]],Tabell3[Regnr],Tabell3[DiagnoseÅr],"")</f>
        <v>Intet påvist (2025)</v>
      </c>
    </row>
    <row r="1913" spans="1:12" x14ac:dyDescent="0.25">
      <c r="A1913" s="2">
        <v>44951</v>
      </c>
      <c r="B1913" s="3">
        <v>3.515625</v>
      </c>
      <c r="C1913" t="s">
        <v>15654</v>
      </c>
      <c r="D1913" t="s">
        <v>15655</v>
      </c>
      <c r="E1913" t="s">
        <v>26</v>
      </c>
      <c r="F1913" t="s">
        <v>12975</v>
      </c>
      <c r="G1913" t="s">
        <v>12976</v>
      </c>
      <c r="H1913" t="s">
        <v>6995</v>
      </c>
      <c r="I1913" t="s">
        <v>6996</v>
      </c>
      <c r="J1913" t="s">
        <v>4100</v>
      </c>
      <c r="K1913" t="str">
        <f>+_xlfn.XLOOKUP(Tabell1[[#This Row],[Regnr]],Tabell13[Regnr],Tabell13[Diagnose],"")</f>
        <v/>
      </c>
      <c r="L1913" t="str">
        <f>+_xlfn.XLOOKUP(Tabell1[[#This Row],[Regnr]],Tabell3[Regnr],Tabell3[DiagnoseÅr],"")</f>
        <v/>
      </c>
    </row>
    <row r="1914" spans="1:12" x14ac:dyDescent="0.25">
      <c r="A1914" s="2">
        <v>44951</v>
      </c>
      <c r="B1914" s="3">
        <v>3.515625</v>
      </c>
      <c r="C1914" t="s">
        <v>15656</v>
      </c>
      <c r="D1914" t="s">
        <v>15657</v>
      </c>
      <c r="E1914" t="s">
        <v>26</v>
      </c>
      <c r="F1914" t="s">
        <v>12975</v>
      </c>
      <c r="G1914" t="s">
        <v>12976</v>
      </c>
      <c r="H1914" t="s">
        <v>6995</v>
      </c>
      <c r="I1914" t="s">
        <v>6996</v>
      </c>
      <c r="J1914" t="s">
        <v>4100</v>
      </c>
      <c r="K1914" t="str">
        <f>+_xlfn.XLOOKUP(Tabell1[[#This Row],[Regnr]],Tabell13[Regnr],Tabell13[Diagnose],"")</f>
        <v/>
      </c>
      <c r="L1914" t="str">
        <f>+_xlfn.XLOOKUP(Tabell1[[#This Row],[Regnr]],Tabell3[Regnr],Tabell3[DiagnoseÅr],"")</f>
        <v/>
      </c>
    </row>
    <row r="1915" spans="1:12" x14ac:dyDescent="0.25">
      <c r="A1915" s="2">
        <v>44951</v>
      </c>
      <c r="B1915" s="3">
        <v>3.515625</v>
      </c>
      <c r="C1915" t="s">
        <v>15658</v>
      </c>
      <c r="D1915" t="s">
        <v>15659</v>
      </c>
      <c r="E1915" t="s">
        <v>26</v>
      </c>
      <c r="F1915" t="s">
        <v>12975</v>
      </c>
      <c r="G1915" t="s">
        <v>12976</v>
      </c>
      <c r="H1915" t="s">
        <v>6995</v>
      </c>
      <c r="I1915" t="s">
        <v>6996</v>
      </c>
      <c r="J1915" t="s">
        <v>4100</v>
      </c>
      <c r="K1915" t="str">
        <f>+_xlfn.XLOOKUP(Tabell1[[#This Row],[Regnr]],Tabell13[Regnr],Tabell13[Diagnose],"")</f>
        <v>C</v>
      </c>
      <c r="L1915" t="str">
        <f>+_xlfn.XLOOKUP(Tabell1[[#This Row],[Regnr]],Tabell3[Regnr],Tabell3[DiagnoseÅr],"")</f>
        <v/>
      </c>
    </row>
    <row r="1916" spans="1:12" x14ac:dyDescent="0.25">
      <c r="A1916" s="2">
        <v>44950</v>
      </c>
      <c r="B1916" s="3">
        <v>0</v>
      </c>
      <c r="C1916" t="s">
        <v>15640</v>
      </c>
      <c r="D1916" t="s">
        <v>15641</v>
      </c>
      <c r="E1916" t="s">
        <v>26</v>
      </c>
      <c r="F1916" t="s">
        <v>14935</v>
      </c>
      <c r="G1916" t="s">
        <v>14936</v>
      </c>
      <c r="H1916" t="s">
        <v>8770</v>
      </c>
      <c r="I1916" t="s">
        <v>8771</v>
      </c>
      <c r="J1916" t="s">
        <v>4062</v>
      </c>
      <c r="K1916" t="str">
        <f>+_xlfn.XLOOKUP(Tabell1[[#This Row],[Regnr]],Tabell13[Regnr],Tabell13[Diagnose],"")</f>
        <v/>
      </c>
      <c r="L1916" t="str">
        <f>+_xlfn.XLOOKUP(Tabell1[[#This Row],[Regnr]],Tabell3[Regnr],Tabell3[DiagnoseÅr],"")</f>
        <v>Intet påvist (2024)</v>
      </c>
    </row>
    <row r="1917" spans="1:12" x14ac:dyDescent="0.25">
      <c r="A1917" s="2">
        <v>44950</v>
      </c>
      <c r="B1917" s="3">
        <v>0</v>
      </c>
      <c r="C1917" t="s">
        <v>15642</v>
      </c>
      <c r="D1917" t="s">
        <v>15643</v>
      </c>
      <c r="E1917" t="s">
        <v>26</v>
      </c>
      <c r="F1917" t="s">
        <v>14935</v>
      </c>
      <c r="G1917" t="s">
        <v>14936</v>
      </c>
      <c r="H1917" t="s">
        <v>8770</v>
      </c>
      <c r="I1917" t="s">
        <v>8771</v>
      </c>
      <c r="J1917" t="s">
        <v>4062</v>
      </c>
      <c r="K1917" t="str">
        <f>+_xlfn.XLOOKUP(Tabell1[[#This Row],[Regnr]],Tabell13[Regnr],Tabell13[Diagnose],"")</f>
        <v>A</v>
      </c>
      <c r="L1917" t="str">
        <f>+_xlfn.XLOOKUP(Tabell1[[#This Row],[Regnr]],Tabell3[Regnr],Tabell3[DiagnoseÅr],"")</f>
        <v/>
      </c>
    </row>
    <row r="1918" spans="1:12" x14ac:dyDescent="0.25">
      <c r="A1918" s="2">
        <v>44950</v>
      </c>
      <c r="B1918" s="3">
        <v>0</v>
      </c>
      <c r="C1918" t="s">
        <v>15644</v>
      </c>
      <c r="D1918" t="s">
        <v>15645</v>
      </c>
      <c r="E1918" t="s">
        <v>26</v>
      </c>
      <c r="F1918" t="s">
        <v>14935</v>
      </c>
      <c r="G1918" t="s">
        <v>14936</v>
      </c>
      <c r="H1918" t="s">
        <v>8770</v>
      </c>
      <c r="I1918" t="s">
        <v>8771</v>
      </c>
      <c r="J1918" t="s">
        <v>4062</v>
      </c>
      <c r="K1918" t="str">
        <f>+_xlfn.XLOOKUP(Tabell1[[#This Row],[Regnr]],Tabell13[Regnr],Tabell13[Diagnose],"")</f>
        <v/>
      </c>
      <c r="L1918" t="str">
        <f>+_xlfn.XLOOKUP(Tabell1[[#This Row],[Regnr]],Tabell3[Regnr],Tabell3[DiagnoseÅr],"")</f>
        <v/>
      </c>
    </row>
    <row r="1919" spans="1:12" x14ac:dyDescent="0.25">
      <c r="A1919" s="2">
        <v>44950</v>
      </c>
      <c r="B1919" s="3">
        <v>0</v>
      </c>
      <c r="C1919" t="s">
        <v>15646</v>
      </c>
      <c r="D1919" t="s">
        <v>15647</v>
      </c>
      <c r="E1919" t="s">
        <v>10</v>
      </c>
      <c r="F1919" t="s">
        <v>14935</v>
      </c>
      <c r="G1919" t="s">
        <v>14936</v>
      </c>
      <c r="H1919" t="s">
        <v>8770</v>
      </c>
      <c r="I1919" t="s">
        <v>8771</v>
      </c>
      <c r="J1919" t="s">
        <v>4062</v>
      </c>
      <c r="K1919" t="str">
        <f>+_xlfn.XLOOKUP(Tabell1[[#This Row],[Regnr]],Tabell13[Regnr],Tabell13[Diagnose],"")</f>
        <v>C</v>
      </c>
      <c r="L1919" t="str">
        <f>+_xlfn.XLOOKUP(Tabell1[[#This Row],[Regnr]],Tabell3[Regnr],Tabell3[DiagnoseÅr],"")</f>
        <v>Intet påvist (2025)</v>
      </c>
    </row>
    <row r="1920" spans="1:12" x14ac:dyDescent="0.25">
      <c r="A1920" s="2">
        <v>44950</v>
      </c>
      <c r="B1920" s="3">
        <v>0</v>
      </c>
      <c r="C1920" t="s">
        <v>15648</v>
      </c>
      <c r="D1920" t="s">
        <v>15649</v>
      </c>
      <c r="E1920" t="s">
        <v>10</v>
      </c>
      <c r="F1920" t="s">
        <v>14935</v>
      </c>
      <c r="G1920" t="s">
        <v>14936</v>
      </c>
      <c r="H1920" t="s">
        <v>8770</v>
      </c>
      <c r="I1920" t="s">
        <v>8771</v>
      </c>
      <c r="J1920" t="s">
        <v>4062</v>
      </c>
      <c r="K1920" t="str">
        <f>+_xlfn.XLOOKUP(Tabell1[[#This Row],[Regnr]],Tabell13[Regnr],Tabell13[Diagnose],"")</f>
        <v/>
      </c>
      <c r="L1920" t="str">
        <f>+_xlfn.XLOOKUP(Tabell1[[#This Row],[Regnr]],Tabell3[Regnr],Tabell3[DiagnoseÅr],"")</f>
        <v/>
      </c>
    </row>
    <row r="1921" spans="1:12" x14ac:dyDescent="0.25">
      <c r="A1921" s="2">
        <v>44950</v>
      </c>
      <c r="B1921" s="3">
        <v>0</v>
      </c>
      <c r="C1921" t="s">
        <v>15650</v>
      </c>
      <c r="D1921" t="s">
        <v>15651</v>
      </c>
      <c r="E1921" t="s">
        <v>10</v>
      </c>
      <c r="F1921" t="s">
        <v>14935</v>
      </c>
      <c r="G1921" t="s">
        <v>14936</v>
      </c>
      <c r="H1921" t="s">
        <v>8770</v>
      </c>
      <c r="I1921" t="s">
        <v>8771</v>
      </c>
      <c r="J1921" t="s">
        <v>4062</v>
      </c>
      <c r="K1921" t="str">
        <f>+_xlfn.XLOOKUP(Tabell1[[#This Row],[Regnr]],Tabell13[Regnr],Tabell13[Diagnose],"")</f>
        <v>A</v>
      </c>
      <c r="L1921" t="str">
        <f>+_xlfn.XLOOKUP(Tabell1[[#This Row],[Regnr]],Tabell3[Regnr],Tabell3[DiagnoseÅr],"")</f>
        <v/>
      </c>
    </row>
    <row r="1922" spans="1:12" x14ac:dyDescent="0.25">
      <c r="A1922" s="2">
        <v>44950</v>
      </c>
      <c r="B1922" s="3">
        <v>0</v>
      </c>
      <c r="C1922" t="s">
        <v>15652</v>
      </c>
      <c r="D1922" t="s">
        <v>15653</v>
      </c>
      <c r="E1922" t="s">
        <v>10</v>
      </c>
      <c r="F1922" t="s">
        <v>14935</v>
      </c>
      <c r="G1922" t="s">
        <v>14936</v>
      </c>
      <c r="H1922" t="s">
        <v>8770</v>
      </c>
      <c r="I1922" t="s">
        <v>8771</v>
      </c>
      <c r="J1922" t="s">
        <v>4062</v>
      </c>
      <c r="K1922" t="str">
        <f>+_xlfn.XLOOKUP(Tabell1[[#This Row],[Regnr]],Tabell13[Regnr],Tabell13[Diagnose],"")</f>
        <v/>
      </c>
      <c r="L1922" t="str">
        <f>+_xlfn.XLOOKUP(Tabell1[[#This Row],[Regnr]],Tabell3[Regnr],Tabell3[DiagnoseÅr],"")</f>
        <v/>
      </c>
    </row>
    <row r="1923" spans="1:12" x14ac:dyDescent="0.25">
      <c r="A1923" s="2">
        <v>44947</v>
      </c>
      <c r="B1923" s="3">
        <v>0</v>
      </c>
      <c r="C1923" t="s">
        <v>15630</v>
      </c>
      <c r="D1923" t="s">
        <v>15631</v>
      </c>
      <c r="E1923" t="s">
        <v>10</v>
      </c>
      <c r="F1923" t="s">
        <v>15632</v>
      </c>
      <c r="G1923" t="s">
        <v>15633</v>
      </c>
      <c r="H1923" t="s">
        <v>10907</v>
      </c>
      <c r="I1923" t="s">
        <v>10908</v>
      </c>
      <c r="J1923" t="s">
        <v>4062</v>
      </c>
      <c r="K1923" t="str">
        <f>+_xlfn.XLOOKUP(Tabell1[[#This Row],[Regnr]],Tabell13[Regnr],Tabell13[Diagnose],"")</f>
        <v/>
      </c>
      <c r="L1923" t="str">
        <f>+_xlfn.XLOOKUP(Tabell1[[#This Row],[Regnr]],Tabell3[Regnr],Tabell3[DiagnoseÅr],"")</f>
        <v/>
      </c>
    </row>
    <row r="1924" spans="1:12" x14ac:dyDescent="0.25">
      <c r="A1924" s="2">
        <v>44947</v>
      </c>
      <c r="B1924" s="3">
        <v>0</v>
      </c>
      <c r="C1924" t="s">
        <v>15634</v>
      </c>
      <c r="D1924" t="s">
        <v>15635</v>
      </c>
      <c r="E1924" t="s">
        <v>26</v>
      </c>
      <c r="F1924" t="s">
        <v>15632</v>
      </c>
      <c r="G1924" t="s">
        <v>15633</v>
      </c>
      <c r="H1924" t="s">
        <v>10907</v>
      </c>
      <c r="I1924" t="s">
        <v>10908</v>
      </c>
      <c r="J1924" t="s">
        <v>4062</v>
      </c>
      <c r="K1924" t="str">
        <f>+_xlfn.XLOOKUP(Tabell1[[#This Row],[Regnr]],Tabell13[Regnr],Tabell13[Diagnose],"")</f>
        <v/>
      </c>
      <c r="L1924" t="str">
        <f>+_xlfn.XLOOKUP(Tabell1[[#This Row],[Regnr]],Tabell3[Regnr],Tabell3[DiagnoseÅr],"")</f>
        <v/>
      </c>
    </row>
    <row r="1925" spans="1:12" x14ac:dyDescent="0.25">
      <c r="A1925" s="2">
        <v>44947</v>
      </c>
      <c r="B1925" s="3">
        <v>0</v>
      </c>
      <c r="C1925" t="s">
        <v>15636</v>
      </c>
      <c r="D1925" t="s">
        <v>15637</v>
      </c>
      <c r="E1925" t="s">
        <v>26</v>
      </c>
      <c r="F1925" t="s">
        <v>15632</v>
      </c>
      <c r="G1925" t="s">
        <v>15633</v>
      </c>
      <c r="H1925" t="s">
        <v>10907</v>
      </c>
      <c r="I1925" t="s">
        <v>10908</v>
      </c>
      <c r="J1925" t="s">
        <v>4062</v>
      </c>
      <c r="K1925" t="str">
        <f>+_xlfn.XLOOKUP(Tabell1[[#This Row],[Regnr]],Tabell13[Regnr],Tabell13[Diagnose],"")</f>
        <v>B</v>
      </c>
      <c r="L1925" t="str">
        <f>+_xlfn.XLOOKUP(Tabell1[[#This Row],[Regnr]],Tabell3[Regnr],Tabell3[DiagnoseÅr],"")</f>
        <v>Intet påvist (2026)</v>
      </c>
    </row>
    <row r="1926" spans="1:12" x14ac:dyDescent="0.25">
      <c r="A1926" s="2">
        <v>44947</v>
      </c>
      <c r="B1926" s="3">
        <v>0</v>
      </c>
      <c r="C1926" t="s">
        <v>15638</v>
      </c>
      <c r="D1926" t="s">
        <v>15639</v>
      </c>
      <c r="E1926" t="s">
        <v>26</v>
      </c>
      <c r="F1926" t="s">
        <v>15632</v>
      </c>
      <c r="G1926" t="s">
        <v>15633</v>
      </c>
      <c r="H1926" t="s">
        <v>10907</v>
      </c>
      <c r="I1926" t="s">
        <v>10908</v>
      </c>
      <c r="J1926" t="s">
        <v>4062</v>
      </c>
      <c r="K1926" t="str">
        <f>+_xlfn.XLOOKUP(Tabell1[[#This Row],[Regnr]],Tabell13[Regnr],Tabell13[Diagnose],"")</f>
        <v>A</v>
      </c>
      <c r="L1926" t="str">
        <f>+_xlfn.XLOOKUP(Tabell1[[#This Row],[Regnr]],Tabell3[Regnr],Tabell3[DiagnoseÅr],"")</f>
        <v>Intet påvist (2025)</v>
      </c>
    </row>
    <row r="1927" spans="1:12" x14ac:dyDescent="0.25">
      <c r="A1927" s="2">
        <v>44946</v>
      </c>
      <c r="B1927" s="3">
        <v>0.390625</v>
      </c>
      <c r="C1927" t="s">
        <v>15620</v>
      </c>
      <c r="D1927" t="s">
        <v>15621</v>
      </c>
      <c r="E1927" t="s">
        <v>26</v>
      </c>
      <c r="F1927" t="s">
        <v>12350</v>
      </c>
      <c r="G1927" t="s">
        <v>12351</v>
      </c>
      <c r="H1927" t="s">
        <v>10130</v>
      </c>
      <c r="I1927" t="s">
        <v>10131</v>
      </c>
      <c r="J1927" t="s">
        <v>5724</v>
      </c>
      <c r="K1927" t="str">
        <f>+_xlfn.XLOOKUP(Tabell1[[#This Row],[Regnr]],Tabell13[Regnr],Tabell13[Diagnose],"")</f>
        <v/>
      </c>
      <c r="L1927" t="str">
        <f>+_xlfn.XLOOKUP(Tabell1[[#This Row],[Regnr]],Tabell3[Regnr],Tabell3[DiagnoseÅr],"")</f>
        <v/>
      </c>
    </row>
    <row r="1928" spans="1:12" x14ac:dyDescent="0.25">
      <c r="A1928" s="2">
        <v>44946</v>
      </c>
      <c r="B1928" s="3">
        <v>0.390625</v>
      </c>
      <c r="C1928" t="s">
        <v>15622</v>
      </c>
      <c r="D1928" t="s">
        <v>15623</v>
      </c>
      <c r="E1928" t="s">
        <v>26</v>
      </c>
      <c r="F1928" t="s">
        <v>12350</v>
      </c>
      <c r="G1928" t="s">
        <v>12351</v>
      </c>
      <c r="H1928" t="s">
        <v>10130</v>
      </c>
      <c r="I1928" t="s">
        <v>10131</v>
      </c>
      <c r="J1928" t="s">
        <v>5724</v>
      </c>
      <c r="K1928" t="str">
        <f>+_xlfn.XLOOKUP(Tabell1[[#This Row],[Regnr]],Tabell13[Regnr],Tabell13[Diagnose],"")</f>
        <v/>
      </c>
      <c r="L1928" t="str">
        <f>+_xlfn.XLOOKUP(Tabell1[[#This Row],[Regnr]],Tabell3[Regnr],Tabell3[DiagnoseÅr],"")</f>
        <v/>
      </c>
    </row>
    <row r="1929" spans="1:12" x14ac:dyDescent="0.25">
      <c r="A1929" s="2">
        <v>44946</v>
      </c>
      <c r="B1929" s="3">
        <v>0.390625</v>
      </c>
      <c r="C1929" t="s">
        <v>15624</v>
      </c>
      <c r="D1929" t="s">
        <v>15625</v>
      </c>
      <c r="E1929" t="s">
        <v>10</v>
      </c>
      <c r="F1929" t="s">
        <v>12350</v>
      </c>
      <c r="G1929" t="s">
        <v>12351</v>
      </c>
      <c r="H1929" t="s">
        <v>10130</v>
      </c>
      <c r="I1929" t="s">
        <v>10131</v>
      </c>
      <c r="J1929" t="s">
        <v>5724</v>
      </c>
      <c r="K1929" t="str">
        <f>+_xlfn.XLOOKUP(Tabell1[[#This Row],[Regnr]],Tabell13[Regnr],Tabell13[Diagnose],"")</f>
        <v/>
      </c>
      <c r="L1929" t="str">
        <f>+_xlfn.XLOOKUP(Tabell1[[#This Row],[Regnr]],Tabell3[Regnr],Tabell3[DiagnoseÅr],"")</f>
        <v/>
      </c>
    </row>
    <row r="1930" spans="1:12" x14ac:dyDescent="0.25">
      <c r="A1930" s="2">
        <v>44946</v>
      </c>
      <c r="B1930" s="3">
        <v>0.390625</v>
      </c>
      <c r="C1930" t="s">
        <v>15626</v>
      </c>
      <c r="D1930" t="s">
        <v>15627</v>
      </c>
      <c r="E1930" t="s">
        <v>26</v>
      </c>
      <c r="F1930" t="s">
        <v>12350</v>
      </c>
      <c r="G1930" t="s">
        <v>12351</v>
      </c>
      <c r="H1930" t="s">
        <v>10130</v>
      </c>
      <c r="I1930" t="s">
        <v>10131</v>
      </c>
      <c r="J1930" t="s">
        <v>5724</v>
      </c>
      <c r="K1930" t="str">
        <f>+_xlfn.XLOOKUP(Tabell1[[#This Row],[Regnr]],Tabell13[Regnr],Tabell13[Diagnose],"")</f>
        <v/>
      </c>
      <c r="L1930" t="str">
        <f>+_xlfn.XLOOKUP(Tabell1[[#This Row],[Regnr]],Tabell3[Regnr],Tabell3[DiagnoseÅr],"")</f>
        <v/>
      </c>
    </row>
    <row r="1931" spans="1:12" x14ac:dyDescent="0.25">
      <c r="A1931" s="2">
        <v>44946</v>
      </c>
      <c r="B1931" s="3">
        <v>0.390625</v>
      </c>
      <c r="C1931" t="s">
        <v>15628</v>
      </c>
      <c r="D1931" t="s">
        <v>15629</v>
      </c>
      <c r="E1931" t="s">
        <v>26</v>
      </c>
      <c r="F1931" t="s">
        <v>12350</v>
      </c>
      <c r="G1931" t="s">
        <v>12351</v>
      </c>
      <c r="H1931" t="s">
        <v>10130</v>
      </c>
      <c r="I1931" t="s">
        <v>10131</v>
      </c>
      <c r="J1931" t="s">
        <v>5724</v>
      </c>
      <c r="K1931" t="str">
        <f>+_xlfn.XLOOKUP(Tabell1[[#This Row],[Regnr]],Tabell13[Regnr],Tabell13[Diagnose],"")</f>
        <v/>
      </c>
      <c r="L1931" t="str">
        <f>+_xlfn.XLOOKUP(Tabell1[[#This Row],[Regnr]],Tabell3[Regnr],Tabell3[DiagnoseÅr],"")</f>
        <v/>
      </c>
    </row>
    <row r="1932" spans="1:12" x14ac:dyDescent="0.25">
      <c r="A1932" s="2">
        <v>44944</v>
      </c>
      <c r="C1932" t="s">
        <v>15616</v>
      </c>
      <c r="D1932" t="s">
        <v>15617</v>
      </c>
      <c r="E1932" t="s">
        <v>10</v>
      </c>
      <c r="F1932" t="s">
        <v>9120</v>
      </c>
      <c r="G1932" t="s">
        <v>9121</v>
      </c>
      <c r="H1932" t="s">
        <v>15618</v>
      </c>
      <c r="I1932" t="s">
        <v>15619</v>
      </c>
      <c r="J1932" t="s">
        <v>11903</v>
      </c>
      <c r="K1932" t="str">
        <f>+_xlfn.XLOOKUP(Tabell1[[#This Row],[Regnr]],Tabell13[Regnr],Tabell13[Diagnose],"")</f>
        <v>E</v>
      </c>
      <c r="L1932" t="str">
        <f>+_xlfn.XLOOKUP(Tabell1[[#This Row],[Regnr]],Tabell3[Regnr],Tabell3[DiagnoseÅr],"")</f>
        <v>Cortical &amp; Katarakt, ikke medfødt (2024)</v>
      </c>
    </row>
    <row r="1933" spans="1:12" x14ac:dyDescent="0.25">
      <c r="A1933" s="2">
        <v>44939</v>
      </c>
      <c r="B1933" s="3">
        <v>0.390625</v>
      </c>
      <c r="C1933" t="s">
        <v>15602</v>
      </c>
      <c r="D1933" t="s">
        <v>15603</v>
      </c>
      <c r="E1933" t="s">
        <v>26</v>
      </c>
      <c r="F1933" t="s">
        <v>3516</v>
      </c>
      <c r="G1933" t="s">
        <v>3517</v>
      </c>
      <c r="H1933" t="s">
        <v>10488</v>
      </c>
      <c r="I1933" t="s">
        <v>10489</v>
      </c>
      <c r="J1933" t="s">
        <v>5175</v>
      </c>
      <c r="K1933" t="str">
        <f>+_xlfn.XLOOKUP(Tabell1[[#This Row],[Regnr]],Tabell13[Regnr],Tabell13[Diagnose],"")</f>
        <v/>
      </c>
      <c r="L1933" t="str">
        <f>+_xlfn.XLOOKUP(Tabell1[[#This Row],[Regnr]],Tabell3[Regnr],Tabell3[DiagnoseÅr],"")</f>
        <v/>
      </c>
    </row>
    <row r="1934" spans="1:12" x14ac:dyDescent="0.25">
      <c r="A1934" s="2">
        <v>44939</v>
      </c>
      <c r="B1934" s="3">
        <v>0.390625</v>
      </c>
      <c r="C1934" t="s">
        <v>15604</v>
      </c>
      <c r="D1934" t="s">
        <v>15605</v>
      </c>
      <c r="E1934" t="s">
        <v>26</v>
      </c>
      <c r="F1934" t="s">
        <v>3516</v>
      </c>
      <c r="G1934" t="s">
        <v>3517</v>
      </c>
      <c r="H1934" t="s">
        <v>10488</v>
      </c>
      <c r="I1934" t="s">
        <v>10489</v>
      </c>
      <c r="J1934" t="s">
        <v>5175</v>
      </c>
      <c r="K1934" t="str">
        <f>+_xlfn.XLOOKUP(Tabell1[[#This Row],[Regnr]],Tabell13[Regnr],Tabell13[Diagnose],"")</f>
        <v>C</v>
      </c>
      <c r="L1934" t="str">
        <f>+_xlfn.XLOOKUP(Tabell1[[#This Row],[Regnr]],Tabell3[Regnr],Tabell3[DiagnoseÅr],"")</f>
        <v>Intet påvist (2025)</v>
      </c>
    </row>
    <row r="1935" spans="1:12" x14ac:dyDescent="0.25">
      <c r="A1935" s="2">
        <v>44939</v>
      </c>
      <c r="B1935" s="3">
        <v>0.390625</v>
      </c>
      <c r="C1935" t="s">
        <v>15606</v>
      </c>
      <c r="D1935" t="s">
        <v>15607</v>
      </c>
      <c r="E1935" t="s">
        <v>26</v>
      </c>
      <c r="F1935" t="s">
        <v>3516</v>
      </c>
      <c r="G1935" t="s">
        <v>3517</v>
      </c>
      <c r="H1935" t="s">
        <v>10488</v>
      </c>
      <c r="I1935" t="s">
        <v>10489</v>
      </c>
      <c r="J1935" t="s">
        <v>5175</v>
      </c>
      <c r="K1935" t="str">
        <f>+_xlfn.XLOOKUP(Tabell1[[#This Row],[Regnr]],Tabell13[Regnr],Tabell13[Diagnose],"")</f>
        <v>B</v>
      </c>
      <c r="L1935" t="str">
        <f>+_xlfn.XLOOKUP(Tabell1[[#This Row],[Regnr]],Tabell3[Regnr],Tabell3[DiagnoseÅr],"")</f>
        <v/>
      </c>
    </row>
    <row r="1936" spans="1:12" x14ac:dyDescent="0.25">
      <c r="A1936" s="2">
        <v>44939</v>
      </c>
      <c r="B1936" s="3">
        <v>0.390625</v>
      </c>
      <c r="C1936" t="s">
        <v>15608</v>
      </c>
      <c r="D1936" t="s">
        <v>15609</v>
      </c>
      <c r="E1936" t="s">
        <v>10</v>
      </c>
      <c r="F1936" t="s">
        <v>3516</v>
      </c>
      <c r="G1936" t="s">
        <v>3517</v>
      </c>
      <c r="H1936" t="s">
        <v>10488</v>
      </c>
      <c r="I1936" t="s">
        <v>10489</v>
      </c>
      <c r="J1936" t="s">
        <v>5175</v>
      </c>
      <c r="K1936" t="str">
        <f>+_xlfn.XLOOKUP(Tabell1[[#This Row],[Regnr]],Tabell13[Regnr],Tabell13[Diagnose],"")</f>
        <v>B</v>
      </c>
      <c r="L1936" t="str">
        <f>+_xlfn.XLOOKUP(Tabell1[[#This Row],[Regnr]],Tabell3[Regnr],Tabell3[DiagnoseÅr],"")</f>
        <v>PPM iris (2026)</v>
      </c>
    </row>
    <row r="1937" spans="1:12" x14ac:dyDescent="0.25">
      <c r="A1937" s="2">
        <v>44939</v>
      </c>
      <c r="B1937" s="3">
        <v>0.390625</v>
      </c>
      <c r="C1937" t="s">
        <v>15610</v>
      </c>
      <c r="D1937" t="s">
        <v>15611</v>
      </c>
      <c r="E1937" t="s">
        <v>10</v>
      </c>
      <c r="F1937" t="s">
        <v>3516</v>
      </c>
      <c r="G1937" t="s">
        <v>3517</v>
      </c>
      <c r="H1937" t="s">
        <v>10488</v>
      </c>
      <c r="I1937" t="s">
        <v>10489</v>
      </c>
      <c r="J1937" t="s">
        <v>5175</v>
      </c>
      <c r="K1937" t="str">
        <f>+_xlfn.XLOOKUP(Tabell1[[#This Row],[Regnr]],Tabell13[Regnr],Tabell13[Diagnose],"")</f>
        <v>C</v>
      </c>
      <c r="L1937" t="str">
        <f>+_xlfn.XLOOKUP(Tabell1[[#This Row],[Regnr]],Tabell3[Regnr],Tabell3[DiagnoseÅr],"")</f>
        <v/>
      </c>
    </row>
    <row r="1938" spans="1:12" x14ac:dyDescent="0.25">
      <c r="A1938" s="2">
        <v>44939</v>
      </c>
      <c r="B1938" s="3">
        <v>0.390625</v>
      </c>
      <c r="C1938" t="s">
        <v>15612</v>
      </c>
      <c r="D1938" t="s">
        <v>15613</v>
      </c>
      <c r="E1938" t="s">
        <v>10</v>
      </c>
      <c r="F1938" t="s">
        <v>3516</v>
      </c>
      <c r="G1938" t="s">
        <v>3517</v>
      </c>
      <c r="H1938" t="s">
        <v>10488</v>
      </c>
      <c r="I1938" t="s">
        <v>10489</v>
      </c>
      <c r="J1938" t="s">
        <v>5175</v>
      </c>
      <c r="K1938" t="str">
        <f>+_xlfn.XLOOKUP(Tabell1[[#This Row],[Regnr]],Tabell13[Regnr],Tabell13[Diagnose],"")</f>
        <v/>
      </c>
      <c r="L1938" t="str">
        <f>+_xlfn.XLOOKUP(Tabell1[[#This Row],[Regnr]],Tabell3[Regnr],Tabell3[DiagnoseÅr],"")</f>
        <v/>
      </c>
    </row>
    <row r="1939" spans="1:12" x14ac:dyDescent="0.25">
      <c r="A1939" s="2">
        <v>44939</v>
      </c>
      <c r="B1939" s="3">
        <v>0.390625</v>
      </c>
      <c r="C1939" t="s">
        <v>15614</v>
      </c>
      <c r="D1939" t="s">
        <v>15615</v>
      </c>
      <c r="E1939" t="s">
        <v>10</v>
      </c>
      <c r="F1939" t="s">
        <v>3516</v>
      </c>
      <c r="G1939" t="s">
        <v>3517</v>
      </c>
      <c r="H1939" t="s">
        <v>10488</v>
      </c>
      <c r="I1939" t="s">
        <v>10489</v>
      </c>
      <c r="J1939" t="s">
        <v>5175</v>
      </c>
      <c r="K1939" t="str">
        <f>+_xlfn.XLOOKUP(Tabell1[[#This Row],[Regnr]],Tabell13[Regnr],Tabell13[Diagnose],"")</f>
        <v/>
      </c>
      <c r="L1939" t="str">
        <f>+_xlfn.XLOOKUP(Tabell1[[#This Row],[Regnr]],Tabell3[Regnr],Tabell3[DiagnoseÅr],"")</f>
        <v/>
      </c>
    </row>
    <row r="1940" spans="1:12" x14ac:dyDescent="0.25">
      <c r="A1940" s="2">
        <v>44935</v>
      </c>
      <c r="B1940" s="3">
        <v>0</v>
      </c>
      <c r="C1940" t="s">
        <v>15593</v>
      </c>
      <c r="D1940" t="s">
        <v>15594</v>
      </c>
      <c r="E1940" t="s">
        <v>10</v>
      </c>
      <c r="F1940" t="s">
        <v>11395</v>
      </c>
      <c r="G1940" t="s">
        <v>11396</v>
      </c>
      <c r="H1940" t="s">
        <v>12230</v>
      </c>
      <c r="I1940" t="s">
        <v>11993</v>
      </c>
      <c r="J1940" t="s">
        <v>15595</v>
      </c>
      <c r="K1940" t="str">
        <f>+_xlfn.XLOOKUP(Tabell1[[#This Row],[Regnr]],Tabell13[Regnr],Tabell13[Diagnose],"")</f>
        <v/>
      </c>
      <c r="L1940" t="str">
        <f>+_xlfn.XLOOKUP(Tabell1[[#This Row],[Regnr]],Tabell3[Regnr],Tabell3[DiagnoseÅr],"")</f>
        <v/>
      </c>
    </row>
    <row r="1941" spans="1:12" x14ac:dyDescent="0.25">
      <c r="A1941" s="2">
        <v>44935</v>
      </c>
      <c r="B1941" s="3">
        <v>0</v>
      </c>
      <c r="C1941" t="s">
        <v>15596</v>
      </c>
      <c r="D1941" t="s">
        <v>15597</v>
      </c>
      <c r="E1941" t="s">
        <v>10</v>
      </c>
      <c r="F1941" t="s">
        <v>11395</v>
      </c>
      <c r="G1941" t="s">
        <v>11396</v>
      </c>
      <c r="H1941" t="s">
        <v>12230</v>
      </c>
      <c r="I1941" t="s">
        <v>11993</v>
      </c>
      <c r="J1941" t="s">
        <v>15595</v>
      </c>
      <c r="K1941" t="str">
        <f>+_xlfn.XLOOKUP(Tabell1[[#This Row],[Regnr]],Tabell13[Regnr],Tabell13[Diagnose],"")</f>
        <v/>
      </c>
      <c r="L1941" t="str">
        <f>+_xlfn.XLOOKUP(Tabell1[[#This Row],[Regnr]],Tabell3[Regnr],Tabell3[DiagnoseÅr],"")</f>
        <v/>
      </c>
    </row>
    <row r="1942" spans="1:12" x14ac:dyDescent="0.25">
      <c r="A1942" s="2">
        <v>44935</v>
      </c>
      <c r="B1942" s="3">
        <v>0</v>
      </c>
      <c r="C1942" t="s">
        <v>15598</v>
      </c>
      <c r="D1942" t="s">
        <v>15599</v>
      </c>
      <c r="E1942" t="s">
        <v>26</v>
      </c>
      <c r="F1942" t="s">
        <v>11395</v>
      </c>
      <c r="G1942" t="s">
        <v>11396</v>
      </c>
      <c r="H1942" t="s">
        <v>12230</v>
      </c>
      <c r="I1942" t="s">
        <v>11993</v>
      </c>
      <c r="J1942" t="s">
        <v>15595</v>
      </c>
      <c r="K1942" t="str">
        <f>+_xlfn.XLOOKUP(Tabell1[[#This Row],[Regnr]],Tabell13[Regnr],Tabell13[Diagnose],"")</f>
        <v/>
      </c>
      <c r="L1942" t="str">
        <f>+_xlfn.XLOOKUP(Tabell1[[#This Row],[Regnr]],Tabell3[Regnr],Tabell3[DiagnoseÅr],"")</f>
        <v/>
      </c>
    </row>
    <row r="1943" spans="1:12" x14ac:dyDescent="0.25">
      <c r="A1943" s="2">
        <v>44935</v>
      </c>
      <c r="B1943" s="3">
        <v>0</v>
      </c>
      <c r="C1943" t="s">
        <v>15600</v>
      </c>
      <c r="D1943" t="s">
        <v>15601</v>
      </c>
      <c r="E1943" t="s">
        <v>26</v>
      </c>
      <c r="F1943" t="s">
        <v>11395</v>
      </c>
      <c r="G1943" t="s">
        <v>11396</v>
      </c>
      <c r="H1943" t="s">
        <v>12230</v>
      </c>
      <c r="I1943" t="s">
        <v>11993</v>
      </c>
      <c r="J1943" t="s">
        <v>15595</v>
      </c>
      <c r="K1943" t="str">
        <f>+_xlfn.XLOOKUP(Tabell1[[#This Row],[Regnr]],Tabell13[Regnr],Tabell13[Diagnose],"")</f>
        <v/>
      </c>
      <c r="L1943" t="str">
        <f>+_xlfn.XLOOKUP(Tabell1[[#This Row],[Regnr]],Tabell3[Regnr],Tabell3[DiagnoseÅr],"")</f>
        <v/>
      </c>
    </row>
    <row r="1944" spans="1:12" x14ac:dyDescent="0.25">
      <c r="A1944" s="2">
        <v>44934</v>
      </c>
      <c r="B1944" s="3">
        <v>1.788330078125</v>
      </c>
      <c r="C1944" t="s">
        <v>15577</v>
      </c>
      <c r="D1944" t="s">
        <v>15578</v>
      </c>
      <c r="E1944" t="s">
        <v>26</v>
      </c>
      <c r="F1944" t="s">
        <v>11862</v>
      </c>
      <c r="G1944" t="s">
        <v>11863</v>
      </c>
      <c r="H1944" t="s">
        <v>11666</v>
      </c>
      <c r="I1944" t="s">
        <v>11667</v>
      </c>
      <c r="J1944" t="s">
        <v>15432</v>
      </c>
      <c r="K1944" t="str">
        <f>+_xlfn.XLOOKUP(Tabell1[[#This Row],[Regnr]],Tabell13[Regnr],Tabell13[Diagnose],"")</f>
        <v>B</v>
      </c>
      <c r="L1944" t="str">
        <f>+_xlfn.XLOOKUP(Tabell1[[#This Row],[Regnr]],Tabell3[Regnr],Tabell3[DiagnoseÅr],"")</f>
        <v>Intet påvist (2025)</v>
      </c>
    </row>
    <row r="1945" spans="1:12" x14ac:dyDescent="0.25">
      <c r="A1945" s="2">
        <v>44934</v>
      </c>
      <c r="B1945" s="3">
        <v>1.788330078125</v>
      </c>
      <c r="C1945" t="s">
        <v>15579</v>
      </c>
      <c r="D1945" t="s">
        <v>15580</v>
      </c>
      <c r="E1945" t="s">
        <v>10</v>
      </c>
      <c r="F1945" t="s">
        <v>11862</v>
      </c>
      <c r="G1945" t="s">
        <v>11863</v>
      </c>
      <c r="H1945" t="s">
        <v>11666</v>
      </c>
      <c r="I1945" t="s">
        <v>11667</v>
      </c>
      <c r="J1945" t="s">
        <v>15432</v>
      </c>
      <c r="K1945" t="str">
        <f>+_xlfn.XLOOKUP(Tabell1[[#This Row],[Regnr]],Tabell13[Regnr],Tabell13[Diagnose],"")</f>
        <v>B</v>
      </c>
      <c r="L1945" t="str">
        <f>+_xlfn.XLOOKUP(Tabell1[[#This Row],[Regnr]],Tabell3[Regnr],Tabell3[DiagnoseÅr],"")</f>
        <v/>
      </c>
    </row>
    <row r="1946" spans="1:12" x14ac:dyDescent="0.25">
      <c r="A1946" s="2">
        <v>44934</v>
      </c>
      <c r="B1946" s="3">
        <v>1.788330078125</v>
      </c>
      <c r="C1946" t="s">
        <v>15581</v>
      </c>
      <c r="D1946" t="s">
        <v>15582</v>
      </c>
      <c r="E1946" t="s">
        <v>10</v>
      </c>
      <c r="F1946" t="s">
        <v>11862</v>
      </c>
      <c r="G1946" t="s">
        <v>11863</v>
      </c>
      <c r="H1946" t="s">
        <v>11666</v>
      </c>
      <c r="I1946" t="s">
        <v>11667</v>
      </c>
      <c r="J1946" t="s">
        <v>15432</v>
      </c>
      <c r="K1946" t="str">
        <f>+_xlfn.XLOOKUP(Tabell1[[#This Row],[Regnr]],Tabell13[Regnr],Tabell13[Diagnose],"")</f>
        <v>A</v>
      </c>
      <c r="L1946" t="str">
        <f>+_xlfn.XLOOKUP(Tabell1[[#This Row],[Regnr]],Tabell3[Regnr],Tabell3[DiagnoseÅr],"")</f>
        <v>Intet påvist (2024)</v>
      </c>
    </row>
    <row r="1947" spans="1:12" x14ac:dyDescent="0.25">
      <c r="A1947" s="2">
        <v>44934</v>
      </c>
      <c r="B1947" s="3">
        <v>1.788330078125</v>
      </c>
      <c r="C1947" t="s">
        <v>15583</v>
      </c>
      <c r="D1947" t="s">
        <v>15584</v>
      </c>
      <c r="E1947" t="s">
        <v>10</v>
      </c>
      <c r="F1947" t="s">
        <v>11862</v>
      </c>
      <c r="G1947" t="s">
        <v>11863</v>
      </c>
      <c r="H1947" t="s">
        <v>11666</v>
      </c>
      <c r="I1947" t="s">
        <v>11667</v>
      </c>
      <c r="J1947" t="s">
        <v>15432</v>
      </c>
      <c r="K1947" t="str">
        <f>+_xlfn.XLOOKUP(Tabell1[[#This Row],[Regnr]],Tabell13[Regnr],Tabell13[Diagnose],"")</f>
        <v>A</v>
      </c>
      <c r="L1947" t="str">
        <f>+_xlfn.XLOOKUP(Tabell1[[#This Row],[Regnr]],Tabell3[Regnr],Tabell3[DiagnoseÅr],"")</f>
        <v/>
      </c>
    </row>
    <row r="1948" spans="1:12" x14ac:dyDescent="0.25">
      <c r="A1948" s="2">
        <v>44934</v>
      </c>
      <c r="B1948" s="3">
        <v>1.788330078125</v>
      </c>
      <c r="C1948" t="s">
        <v>15585</v>
      </c>
      <c r="D1948" t="s">
        <v>15586</v>
      </c>
      <c r="E1948" t="s">
        <v>10</v>
      </c>
      <c r="F1948" t="s">
        <v>11862</v>
      </c>
      <c r="G1948" t="s">
        <v>11863</v>
      </c>
      <c r="H1948" t="s">
        <v>11666</v>
      </c>
      <c r="I1948" t="s">
        <v>11667</v>
      </c>
      <c r="J1948" t="s">
        <v>15432</v>
      </c>
      <c r="K1948" t="str">
        <f>+_xlfn.XLOOKUP(Tabell1[[#This Row],[Regnr]],Tabell13[Regnr],Tabell13[Diagnose],"")</f>
        <v>A</v>
      </c>
      <c r="L1948" t="str">
        <f>+_xlfn.XLOOKUP(Tabell1[[#This Row],[Regnr]],Tabell3[Regnr],Tabell3[DiagnoseÅr],"")</f>
        <v>Intet påvist (2024)</v>
      </c>
    </row>
    <row r="1949" spans="1:12" x14ac:dyDescent="0.25">
      <c r="A1949" s="2">
        <v>44934</v>
      </c>
      <c r="B1949" s="3">
        <v>1.788330078125</v>
      </c>
      <c r="C1949" t="s">
        <v>15587</v>
      </c>
      <c r="D1949" t="s">
        <v>15588</v>
      </c>
      <c r="E1949" t="s">
        <v>10</v>
      </c>
      <c r="F1949" t="s">
        <v>11862</v>
      </c>
      <c r="G1949" t="s">
        <v>11863</v>
      </c>
      <c r="H1949" t="s">
        <v>11666</v>
      </c>
      <c r="I1949" t="s">
        <v>11667</v>
      </c>
      <c r="J1949" t="s">
        <v>15432</v>
      </c>
      <c r="K1949" t="str">
        <f>+_xlfn.XLOOKUP(Tabell1[[#This Row],[Regnr]],Tabell13[Regnr],Tabell13[Diagnose],"")</f>
        <v>A</v>
      </c>
      <c r="L1949" t="str">
        <f>+_xlfn.XLOOKUP(Tabell1[[#This Row],[Regnr]],Tabell3[Regnr],Tabell3[DiagnoseÅr],"")</f>
        <v/>
      </c>
    </row>
    <row r="1950" spans="1:12" x14ac:dyDescent="0.25">
      <c r="A1950" s="2">
        <v>44934</v>
      </c>
      <c r="B1950" s="3">
        <v>1.788330078125</v>
      </c>
      <c r="C1950" t="s">
        <v>15589</v>
      </c>
      <c r="D1950" t="s">
        <v>15590</v>
      </c>
      <c r="E1950" t="s">
        <v>10</v>
      </c>
      <c r="F1950" t="s">
        <v>11862</v>
      </c>
      <c r="G1950" t="s">
        <v>11863</v>
      </c>
      <c r="H1950" t="s">
        <v>11666</v>
      </c>
      <c r="I1950" t="s">
        <v>11667</v>
      </c>
      <c r="J1950" t="s">
        <v>15432</v>
      </c>
      <c r="K1950" t="str">
        <f>+_xlfn.XLOOKUP(Tabell1[[#This Row],[Regnr]],Tabell13[Regnr],Tabell13[Diagnose],"")</f>
        <v>A</v>
      </c>
      <c r="L1950" t="str">
        <f>+_xlfn.XLOOKUP(Tabell1[[#This Row],[Regnr]],Tabell3[Regnr],Tabell3[DiagnoseÅr],"")</f>
        <v/>
      </c>
    </row>
    <row r="1951" spans="1:12" x14ac:dyDescent="0.25">
      <c r="A1951" s="2">
        <v>44934</v>
      </c>
      <c r="B1951" s="3">
        <v>1.788330078125</v>
      </c>
      <c r="C1951" t="s">
        <v>15591</v>
      </c>
      <c r="D1951" t="s">
        <v>15592</v>
      </c>
      <c r="E1951" t="s">
        <v>10</v>
      </c>
      <c r="F1951" t="s">
        <v>11862</v>
      </c>
      <c r="G1951" t="s">
        <v>11863</v>
      </c>
      <c r="H1951" t="s">
        <v>11666</v>
      </c>
      <c r="I1951" t="s">
        <v>11667</v>
      </c>
      <c r="J1951" t="s">
        <v>15432</v>
      </c>
      <c r="K1951" t="str">
        <f>+_xlfn.XLOOKUP(Tabell1[[#This Row],[Regnr]],Tabell13[Regnr],Tabell13[Diagnose],"")</f>
        <v>B</v>
      </c>
      <c r="L1951" t="str">
        <f>+_xlfn.XLOOKUP(Tabell1[[#This Row],[Regnr]],Tabell3[Regnr],Tabell3[DiagnoseÅr],"")</f>
        <v/>
      </c>
    </row>
    <row r="1952" spans="1:12" x14ac:dyDescent="0.25">
      <c r="A1952" s="2">
        <v>44924</v>
      </c>
      <c r="B1952" s="3">
        <v>0.1953125</v>
      </c>
      <c r="C1952" t="s">
        <v>15549</v>
      </c>
      <c r="D1952" t="s">
        <v>15550</v>
      </c>
      <c r="E1952" t="s">
        <v>10</v>
      </c>
      <c r="F1952" t="s">
        <v>15551</v>
      </c>
      <c r="G1952" t="s">
        <v>15552</v>
      </c>
      <c r="H1952" t="s">
        <v>11067</v>
      </c>
      <c r="I1952" t="s">
        <v>11068</v>
      </c>
      <c r="J1952" t="s">
        <v>6696</v>
      </c>
      <c r="K1952" t="str">
        <f>+_xlfn.XLOOKUP(Tabell1[[#This Row],[Regnr]],Tabell13[Regnr],Tabell13[Diagnose],"")</f>
        <v>B</v>
      </c>
      <c r="L1952" t="str">
        <f>+_xlfn.XLOOKUP(Tabell1[[#This Row],[Regnr]],Tabell3[Regnr],Tabell3[DiagnoseÅr],"")</f>
        <v>Intet påvist (2024)</v>
      </c>
    </row>
    <row r="1953" spans="1:12" x14ac:dyDescent="0.25">
      <c r="A1953" s="2">
        <v>44924</v>
      </c>
      <c r="B1953" s="3">
        <v>0.1953125</v>
      </c>
      <c r="C1953" t="s">
        <v>15553</v>
      </c>
      <c r="D1953" t="s">
        <v>15554</v>
      </c>
      <c r="E1953" t="s">
        <v>10</v>
      </c>
      <c r="F1953" t="s">
        <v>15551</v>
      </c>
      <c r="G1953" t="s">
        <v>15552</v>
      </c>
      <c r="H1953" t="s">
        <v>11067</v>
      </c>
      <c r="I1953" t="s">
        <v>11068</v>
      </c>
      <c r="J1953" t="s">
        <v>6696</v>
      </c>
      <c r="K1953" t="str">
        <f>+_xlfn.XLOOKUP(Tabell1[[#This Row],[Regnr]],Tabell13[Regnr],Tabell13[Diagnose],"")</f>
        <v>C</v>
      </c>
      <c r="L1953" t="str">
        <f>+_xlfn.XLOOKUP(Tabell1[[#This Row],[Regnr]],Tabell3[Regnr],Tabell3[DiagnoseÅr],"")</f>
        <v>Intet påvist (2024)</v>
      </c>
    </row>
    <row r="1954" spans="1:12" x14ac:dyDescent="0.25">
      <c r="A1954" s="2">
        <v>44924</v>
      </c>
      <c r="B1954" s="3">
        <v>0.1953125</v>
      </c>
      <c r="C1954" t="s">
        <v>15555</v>
      </c>
      <c r="D1954" t="s">
        <v>15556</v>
      </c>
      <c r="E1954" t="s">
        <v>26</v>
      </c>
      <c r="F1954" t="s">
        <v>15551</v>
      </c>
      <c r="G1954" t="s">
        <v>15552</v>
      </c>
      <c r="H1954" t="s">
        <v>11067</v>
      </c>
      <c r="I1954" t="s">
        <v>11068</v>
      </c>
      <c r="J1954" t="s">
        <v>6696</v>
      </c>
      <c r="K1954" t="str">
        <f>+_xlfn.XLOOKUP(Tabell1[[#This Row],[Regnr]],Tabell13[Regnr],Tabell13[Diagnose],"")</f>
        <v/>
      </c>
      <c r="L1954" t="str">
        <f>+_xlfn.XLOOKUP(Tabell1[[#This Row],[Regnr]],Tabell3[Regnr],Tabell3[DiagnoseÅr],"")</f>
        <v/>
      </c>
    </row>
    <row r="1955" spans="1:12" x14ac:dyDescent="0.25">
      <c r="A1955" s="2">
        <v>44924</v>
      </c>
      <c r="B1955" s="3">
        <v>0.1953125</v>
      </c>
      <c r="C1955" t="s">
        <v>15557</v>
      </c>
      <c r="D1955" t="s">
        <v>15558</v>
      </c>
      <c r="E1955" t="s">
        <v>26</v>
      </c>
      <c r="F1955" t="s">
        <v>15551</v>
      </c>
      <c r="G1955" t="s">
        <v>15552</v>
      </c>
      <c r="H1955" t="s">
        <v>11067</v>
      </c>
      <c r="I1955" t="s">
        <v>11068</v>
      </c>
      <c r="J1955" t="s">
        <v>6696</v>
      </c>
      <c r="K1955" t="str">
        <f>+_xlfn.XLOOKUP(Tabell1[[#This Row],[Regnr]],Tabell13[Regnr],Tabell13[Diagnose],"")</f>
        <v>A</v>
      </c>
      <c r="L1955" t="str">
        <f>+_xlfn.XLOOKUP(Tabell1[[#This Row],[Regnr]],Tabell3[Regnr],Tabell3[DiagnoseÅr],"")</f>
        <v/>
      </c>
    </row>
    <row r="1956" spans="1:12" x14ac:dyDescent="0.25">
      <c r="A1956" s="2">
        <v>44924</v>
      </c>
      <c r="B1956" s="3">
        <v>0.1953125</v>
      </c>
      <c r="C1956" t="s">
        <v>15559</v>
      </c>
      <c r="D1956" t="s">
        <v>15560</v>
      </c>
      <c r="E1956" t="s">
        <v>26</v>
      </c>
      <c r="F1956" t="s">
        <v>15551</v>
      </c>
      <c r="G1956" t="s">
        <v>15552</v>
      </c>
      <c r="H1956" t="s">
        <v>11067</v>
      </c>
      <c r="I1956" t="s">
        <v>11068</v>
      </c>
      <c r="J1956" t="s">
        <v>6696</v>
      </c>
      <c r="K1956" t="str">
        <f>+_xlfn.XLOOKUP(Tabell1[[#This Row],[Regnr]],Tabell13[Regnr],Tabell13[Diagnose],"")</f>
        <v>B</v>
      </c>
      <c r="L1956" t="str">
        <f>+_xlfn.XLOOKUP(Tabell1[[#This Row],[Regnr]],Tabell3[Regnr],Tabell3[DiagnoseÅr],"")</f>
        <v>Intet påvist (2024)</v>
      </c>
    </row>
    <row r="1957" spans="1:12" x14ac:dyDescent="0.25">
      <c r="A1957" s="2">
        <v>44924</v>
      </c>
      <c r="B1957" s="3">
        <v>0.78125</v>
      </c>
      <c r="C1957" t="s">
        <v>15561</v>
      </c>
      <c r="D1957" t="s">
        <v>15562</v>
      </c>
      <c r="E1957" t="s">
        <v>10</v>
      </c>
      <c r="F1957" t="s">
        <v>7313</v>
      </c>
      <c r="G1957" t="s">
        <v>7314</v>
      </c>
      <c r="H1957" t="s">
        <v>11380</v>
      </c>
      <c r="I1957" t="s">
        <v>11381</v>
      </c>
      <c r="J1957" t="s">
        <v>4771</v>
      </c>
      <c r="K1957" t="str">
        <f>+_xlfn.XLOOKUP(Tabell1[[#This Row],[Regnr]],Tabell13[Regnr],Tabell13[Diagnose],"")</f>
        <v>B</v>
      </c>
      <c r="L1957" t="str">
        <f>+_xlfn.XLOOKUP(Tabell1[[#This Row],[Regnr]],Tabell3[Regnr],Tabell3[DiagnoseÅr],"")</f>
        <v>Intet påvist (2023)</v>
      </c>
    </row>
    <row r="1958" spans="1:12" x14ac:dyDescent="0.25">
      <c r="A1958" s="2">
        <v>44924</v>
      </c>
      <c r="B1958" s="3">
        <v>0.78125</v>
      </c>
      <c r="C1958" t="s">
        <v>15563</v>
      </c>
      <c r="D1958" t="s">
        <v>15564</v>
      </c>
      <c r="E1958" t="s">
        <v>10</v>
      </c>
      <c r="F1958" t="s">
        <v>7313</v>
      </c>
      <c r="G1958" t="s">
        <v>7314</v>
      </c>
      <c r="H1958" t="s">
        <v>11380</v>
      </c>
      <c r="I1958" t="s">
        <v>11381</v>
      </c>
      <c r="J1958" t="s">
        <v>4771</v>
      </c>
      <c r="K1958" t="str">
        <f>+_xlfn.XLOOKUP(Tabell1[[#This Row],[Regnr]],Tabell13[Regnr],Tabell13[Diagnose],"")</f>
        <v/>
      </c>
      <c r="L1958" t="str">
        <f>+_xlfn.XLOOKUP(Tabell1[[#This Row],[Regnr]],Tabell3[Regnr],Tabell3[DiagnoseÅr],"")</f>
        <v/>
      </c>
    </row>
    <row r="1959" spans="1:12" x14ac:dyDescent="0.25">
      <c r="A1959" s="2">
        <v>44924</v>
      </c>
      <c r="B1959" s="3">
        <v>0.78125</v>
      </c>
      <c r="C1959" t="s">
        <v>15565</v>
      </c>
      <c r="D1959" t="s">
        <v>15566</v>
      </c>
      <c r="E1959" t="s">
        <v>10</v>
      </c>
      <c r="F1959" t="s">
        <v>7313</v>
      </c>
      <c r="G1959" t="s">
        <v>7314</v>
      </c>
      <c r="H1959" t="s">
        <v>11380</v>
      </c>
      <c r="I1959" t="s">
        <v>11381</v>
      </c>
      <c r="J1959" t="s">
        <v>4771</v>
      </c>
      <c r="K1959" t="str">
        <f>+_xlfn.XLOOKUP(Tabell1[[#This Row],[Regnr]],Tabell13[Regnr],Tabell13[Diagnose],"")</f>
        <v>A</v>
      </c>
      <c r="L1959" t="str">
        <f>+_xlfn.XLOOKUP(Tabell1[[#This Row],[Regnr]],Tabell3[Regnr],Tabell3[DiagnoseÅr],"")</f>
        <v>Intet påvist (2025)</v>
      </c>
    </row>
    <row r="1960" spans="1:12" x14ac:dyDescent="0.25">
      <c r="A1960" s="2">
        <v>44924</v>
      </c>
      <c r="B1960" s="3">
        <v>0.78125</v>
      </c>
      <c r="C1960" t="s">
        <v>15567</v>
      </c>
      <c r="D1960" t="s">
        <v>15568</v>
      </c>
      <c r="E1960" t="s">
        <v>10</v>
      </c>
      <c r="F1960" t="s">
        <v>7313</v>
      </c>
      <c r="G1960" t="s">
        <v>7314</v>
      </c>
      <c r="H1960" t="s">
        <v>11380</v>
      </c>
      <c r="I1960" t="s">
        <v>11381</v>
      </c>
      <c r="J1960" t="s">
        <v>4771</v>
      </c>
      <c r="K1960" t="str">
        <f>+_xlfn.XLOOKUP(Tabell1[[#This Row],[Regnr]],Tabell13[Regnr],Tabell13[Diagnose],"")</f>
        <v/>
      </c>
      <c r="L1960" t="str">
        <f>+_xlfn.XLOOKUP(Tabell1[[#This Row],[Regnr]],Tabell3[Regnr],Tabell3[DiagnoseÅr],"")</f>
        <v/>
      </c>
    </row>
    <row r="1961" spans="1:12" x14ac:dyDescent="0.25">
      <c r="A1961" s="2">
        <v>44924</v>
      </c>
      <c r="B1961" s="3">
        <v>0.78125</v>
      </c>
      <c r="C1961" t="s">
        <v>15569</v>
      </c>
      <c r="D1961" t="s">
        <v>15570</v>
      </c>
      <c r="E1961" t="s">
        <v>10</v>
      </c>
      <c r="F1961" t="s">
        <v>7313</v>
      </c>
      <c r="G1961" t="s">
        <v>7314</v>
      </c>
      <c r="H1961" t="s">
        <v>11380</v>
      </c>
      <c r="I1961" t="s">
        <v>11381</v>
      </c>
      <c r="J1961" t="s">
        <v>4771</v>
      </c>
      <c r="K1961" t="str">
        <f>+_xlfn.XLOOKUP(Tabell1[[#This Row],[Regnr]],Tabell13[Regnr],Tabell13[Diagnose],"")</f>
        <v/>
      </c>
      <c r="L1961" t="str">
        <f>+_xlfn.XLOOKUP(Tabell1[[#This Row],[Regnr]],Tabell3[Regnr],Tabell3[DiagnoseÅr],"")</f>
        <v/>
      </c>
    </row>
    <row r="1962" spans="1:12" x14ac:dyDescent="0.25">
      <c r="A1962" s="2">
        <v>44924</v>
      </c>
      <c r="B1962" s="3">
        <v>0.78125</v>
      </c>
      <c r="C1962" t="s">
        <v>15571</v>
      </c>
      <c r="D1962" t="s">
        <v>15572</v>
      </c>
      <c r="E1962" t="s">
        <v>10</v>
      </c>
      <c r="F1962" t="s">
        <v>7313</v>
      </c>
      <c r="G1962" t="s">
        <v>7314</v>
      </c>
      <c r="H1962" t="s">
        <v>11380</v>
      </c>
      <c r="I1962" t="s">
        <v>11381</v>
      </c>
      <c r="J1962" t="s">
        <v>4771</v>
      </c>
      <c r="K1962" t="str">
        <f>+_xlfn.XLOOKUP(Tabell1[[#This Row],[Regnr]],Tabell13[Regnr],Tabell13[Diagnose],"")</f>
        <v/>
      </c>
      <c r="L1962" t="str">
        <f>+_xlfn.XLOOKUP(Tabell1[[#This Row],[Regnr]],Tabell3[Regnr],Tabell3[DiagnoseÅr],"")</f>
        <v xml:space="preserve"> (2024)</v>
      </c>
    </row>
    <row r="1963" spans="1:12" x14ac:dyDescent="0.25">
      <c r="A1963" s="2">
        <v>44924</v>
      </c>
      <c r="B1963" s="3">
        <v>0.78125</v>
      </c>
      <c r="C1963" t="s">
        <v>15573</v>
      </c>
      <c r="D1963" t="s">
        <v>15574</v>
      </c>
      <c r="E1963" t="s">
        <v>10</v>
      </c>
      <c r="F1963" t="s">
        <v>7313</v>
      </c>
      <c r="G1963" t="s">
        <v>7314</v>
      </c>
      <c r="H1963" t="s">
        <v>11380</v>
      </c>
      <c r="I1963" t="s">
        <v>11381</v>
      </c>
      <c r="J1963" t="s">
        <v>4771</v>
      </c>
      <c r="K1963" t="str">
        <f>+_xlfn.XLOOKUP(Tabell1[[#This Row],[Regnr]],Tabell13[Regnr],Tabell13[Diagnose],"")</f>
        <v/>
      </c>
      <c r="L1963" t="str">
        <f>+_xlfn.XLOOKUP(Tabell1[[#This Row],[Regnr]],Tabell3[Regnr],Tabell3[DiagnoseÅr],"")</f>
        <v/>
      </c>
    </row>
    <row r="1964" spans="1:12" x14ac:dyDescent="0.25">
      <c r="A1964" s="2">
        <v>44924</v>
      </c>
      <c r="B1964" s="3">
        <v>0.78125</v>
      </c>
      <c r="C1964" t="s">
        <v>15575</v>
      </c>
      <c r="D1964" t="s">
        <v>15576</v>
      </c>
      <c r="E1964" t="s">
        <v>26</v>
      </c>
      <c r="F1964" t="s">
        <v>7313</v>
      </c>
      <c r="G1964" t="s">
        <v>7314</v>
      </c>
      <c r="H1964" t="s">
        <v>11380</v>
      </c>
      <c r="I1964" t="s">
        <v>11381</v>
      </c>
      <c r="J1964" t="s">
        <v>4771</v>
      </c>
      <c r="K1964" t="str">
        <f>+_xlfn.XLOOKUP(Tabell1[[#This Row],[Regnr]],Tabell13[Regnr],Tabell13[Diagnose],"")</f>
        <v>B</v>
      </c>
      <c r="L1964" t="str">
        <f>+_xlfn.XLOOKUP(Tabell1[[#This Row],[Regnr]],Tabell3[Regnr],Tabell3[DiagnoseÅr],"")</f>
        <v>Intet påvist (2024)</v>
      </c>
    </row>
    <row r="1965" spans="1:12" x14ac:dyDescent="0.25">
      <c r="A1965" s="2">
        <v>44916</v>
      </c>
      <c r="C1965" t="s">
        <v>15542</v>
      </c>
      <c r="D1965" t="s">
        <v>15543</v>
      </c>
      <c r="E1965" t="s">
        <v>10</v>
      </c>
      <c r="F1965" t="s">
        <v>15544</v>
      </c>
      <c r="G1965" t="s">
        <v>15545</v>
      </c>
      <c r="H1965" t="s">
        <v>15546</v>
      </c>
      <c r="I1965" t="s">
        <v>15547</v>
      </c>
      <c r="J1965" t="s">
        <v>15548</v>
      </c>
      <c r="K1965" t="str">
        <f>+_xlfn.XLOOKUP(Tabell1[[#This Row],[Regnr]],Tabell13[Regnr],Tabell13[Diagnose],"")</f>
        <v>B</v>
      </c>
      <c r="L1965" t="str">
        <f>+_xlfn.XLOOKUP(Tabell1[[#This Row],[Regnr]],Tabell3[Regnr],Tabell3[DiagnoseÅr],"")</f>
        <v/>
      </c>
    </row>
    <row r="1966" spans="1:12" x14ac:dyDescent="0.25">
      <c r="A1966" s="2">
        <v>44914</v>
      </c>
      <c r="B1966" s="3">
        <v>1.7578125</v>
      </c>
      <c r="C1966" t="s">
        <v>15532</v>
      </c>
      <c r="D1966" t="s">
        <v>15533</v>
      </c>
      <c r="E1966" t="s">
        <v>26</v>
      </c>
      <c r="F1966" t="s">
        <v>12350</v>
      </c>
      <c r="G1966" t="s">
        <v>12351</v>
      </c>
      <c r="H1966" t="s">
        <v>7675</v>
      </c>
      <c r="I1966" t="s">
        <v>7676</v>
      </c>
      <c r="J1966" t="s">
        <v>4033</v>
      </c>
      <c r="K1966" t="str">
        <f>+_xlfn.XLOOKUP(Tabell1[[#This Row],[Regnr]],Tabell13[Regnr],Tabell13[Diagnose],"")</f>
        <v>B</v>
      </c>
      <c r="L1966" t="str">
        <f>+_xlfn.XLOOKUP(Tabell1[[#This Row],[Regnr]],Tabell3[Regnr],Tabell3[DiagnoseÅr],"")</f>
        <v>Intet påvist (2024)</v>
      </c>
    </row>
    <row r="1967" spans="1:12" x14ac:dyDescent="0.25">
      <c r="A1967" s="2">
        <v>44914</v>
      </c>
      <c r="B1967" s="3">
        <v>1.7578125</v>
      </c>
      <c r="C1967" t="s">
        <v>15534</v>
      </c>
      <c r="D1967" t="s">
        <v>15535</v>
      </c>
      <c r="E1967" t="s">
        <v>26</v>
      </c>
      <c r="F1967" t="s">
        <v>12350</v>
      </c>
      <c r="G1967" t="s">
        <v>12351</v>
      </c>
      <c r="H1967" t="s">
        <v>7675</v>
      </c>
      <c r="I1967" t="s">
        <v>7676</v>
      </c>
      <c r="J1967" t="s">
        <v>4033</v>
      </c>
      <c r="K1967" t="str">
        <f>+_xlfn.XLOOKUP(Tabell1[[#This Row],[Regnr]],Tabell13[Regnr],Tabell13[Diagnose],"")</f>
        <v>A</v>
      </c>
      <c r="L1967" t="str">
        <f>+_xlfn.XLOOKUP(Tabell1[[#This Row],[Regnr]],Tabell3[Regnr],Tabell3[DiagnoseÅr],"")</f>
        <v>Intet påvist (2025)</v>
      </c>
    </row>
    <row r="1968" spans="1:12" x14ac:dyDescent="0.25">
      <c r="A1968" s="2">
        <v>44914</v>
      </c>
      <c r="B1968" s="3">
        <v>1.7578125</v>
      </c>
      <c r="C1968" t="s">
        <v>15536</v>
      </c>
      <c r="D1968" t="s">
        <v>15537</v>
      </c>
      <c r="E1968" t="s">
        <v>26</v>
      </c>
      <c r="F1968" t="s">
        <v>12350</v>
      </c>
      <c r="G1968" t="s">
        <v>12351</v>
      </c>
      <c r="H1968" t="s">
        <v>7675</v>
      </c>
      <c r="I1968" t="s">
        <v>7676</v>
      </c>
      <c r="J1968" t="s">
        <v>4033</v>
      </c>
      <c r="K1968" t="str">
        <f>+_xlfn.XLOOKUP(Tabell1[[#This Row],[Regnr]],Tabell13[Regnr],Tabell13[Diagnose],"")</f>
        <v>A</v>
      </c>
      <c r="L1968" t="str">
        <f>+_xlfn.XLOOKUP(Tabell1[[#This Row],[Regnr]],Tabell3[Regnr],Tabell3[DiagnoseÅr],"")</f>
        <v>Retinal Dysplasi (2024)</v>
      </c>
    </row>
    <row r="1969" spans="1:12" x14ac:dyDescent="0.25">
      <c r="A1969" s="2">
        <v>44914</v>
      </c>
      <c r="B1969" s="3">
        <v>1.7578125</v>
      </c>
      <c r="C1969" t="s">
        <v>15538</v>
      </c>
      <c r="D1969" t="s">
        <v>15539</v>
      </c>
      <c r="E1969" t="s">
        <v>26</v>
      </c>
      <c r="F1969" t="s">
        <v>12350</v>
      </c>
      <c r="G1969" t="s">
        <v>12351</v>
      </c>
      <c r="H1969" t="s">
        <v>7675</v>
      </c>
      <c r="I1969" t="s">
        <v>7676</v>
      </c>
      <c r="J1969" t="s">
        <v>4033</v>
      </c>
      <c r="K1969" t="str">
        <f>+_xlfn.XLOOKUP(Tabell1[[#This Row],[Regnr]],Tabell13[Regnr],Tabell13[Diagnose],"")</f>
        <v>A</v>
      </c>
      <c r="L1969" t="str">
        <f>+_xlfn.XLOOKUP(Tabell1[[#This Row],[Regnr]],Tabell3[Regnr],Tabell3[DiagnoseÅr],"")</f>
        <v>Intet påvist (2024)</v>
      </c>
    </row>
    <row r="1970" spans="1:12" x14ac:dyDescent="0.25">
      <c r="A1970" s="2">
        <v>44914</v>
      </c>
      <c r="B1970" s="3">
        <v>1.7578125</v>
      </c>
      <c r="C1970" t="s">
        <v>15540</v>
      </c>
      <c r="D1970" t="s">
        <v>15541</v>
      </c>
      <c r="E1970" t="s">
        <v>26</v>
      </c>
      <c r="F1970" t="s">
        <v>12350</v>
      </c>
      <c r="G1970" t="s">
        <v>12351</v>
      </c>
      <c r="H1970" t="s">
        <v>7675</v>
      </c>
      <c r="I1970" t="s">
        <v>7676</v>
      </c>
      <c r="J1970" t="s">
        <v>4033</v>
      </c>
      <c r="K1970" t="str">
        <f>+_xlfn.XLOOKUP(Tabell1[[#This Row],[Regnr]],Tabell13[Regnr],Tabell13[Diagnose],"")</f>
        <v>B</v>
      </c>
      <c r="L1970" t="str">
        <f>+_xlfn.XLOOKUP(Tabell1[[#This Row],[Regnr]],Tabell3[Regnr],Tabell3[DiagnoseÅr],"")</f>
        <v>Intet påvist (2024)</v>
      </c>
    </row>
    <row r="1971" spans="1:12" x14ac:dyDescent="0.25">
      <c r="A1971" s="2">
        <v>44913</v>
      </c>
      <c r="B1971" s="3">
        <v>0.1953125</v>
      </c>
      <c r="C1971" t="s">
        <v>15524</v>
      </c>
      <c r="D1971" t="s">
        <v>15525</v>
      </c>
      <c r="E1971" t="s">
        <v>10</v>
      </c>
      <c r="F1971" t="s">
        <v>3800</v>
      </c>
      <c r="G1971" t="s">
        <v>3801</v>
      </c>
      <c r="H1971" t="s">
        <v>10160</v>
      </c>
      <c r="I1971" t="s">
        <v>10161</v>
      </c>
      <c r="J1971" t="s">
        <v>4252</v>
      </c>
      <c r="K1971" t="str">
        <f>+_xlfn.XLOOKUP(Tabell1[[#This Row],[Regnr]],Tabell13[Regnr],Tabell13[Diagnose],"")</f>
        <v>D</v>
      </c>
      <c r="L1971" t="str">
        <f>+_xlfn.XLOOKUP(Tabell1[[#This Row],[Regnr]],Tabell3[Regnr],Tabell3[DiagnoseÅr],"")</f>
        <v/>
      </c>
    </row>
    <row r="1972" spans="1:12" x14ac:dyDescent="0.25">
      <c r="A1972" s="2">
        <v>44913</v>
      </c>
      <c r="B1972" s="3">
        <v>0.1953125</v>
      </c>
      <c r="C1972" t="s">
        <v>15526</v>
      </c>
      <c r="D1972" t="s">
        <v>15527</v>
      </c>
      <c r="E1972" t="s">
        <v>10</v>
      </c>
      <c r="F1972" t="s">
        <v>3800</v>
      </c>
      <c r="G1972" t="s">
        <v>3801</v>
      </c>
      <c r="H1972" t="s">
        <v>10160</v>
      </c>
      <c r="I1972" t="s">
        <v>10161</v>
      </c>
      <c r="J1972" t="s">
        <v>4252</v>
      </c>
      <c r="K1972" t="str">
        <f>+_xlfn.XLOOKUP(Tabell1[[#This Row],[Regnr]],Tabell13[Regnr],Tabell13[Diagnose],"")</f>
        <v/>
      </c>
      <c r="L1972" t="str">
        <f>+_xlfn.XLOOKUP(Tabell1[[#This Row],[Regnr]],Tabell3[Regnr],Tabell3[DiagnoseÅr],"")</f>
        <v/>
      </c>
    </row>
    <row r="1973" spans="1:12" x14ac:dyDescent="0.25">
      <c r="A1973" s="2">
        <v>44913</v>
      </c>
      <c r="B1973" s="3">
        <v>0.1953125</v>
      </c>
      <c r="C1973" t="s">
        <v>15528</v>
      </c>
      <c r="D1973" t="s">
        <v>15529</v>
      </c>
      <c r="E1973" t="s">
        <v>26</v>
      </c>
      <c r="F1973" t="s">
        <v>3800</v>
      </c>
      <c r="G1973" t="s">
        <v>3801</v>
      </c>
      <c r="H1973" t="s">
        <v>10160</v>
      </c>
      <c r="I1973" t="s">
        <v>10161</v>
      </c>
      <c r="J1973" t="s">
        <v>4252</v>
      </c>
      <c r="K1973" t="str">
        <f>+_xlfn.XLOOKUP(Tabell1[[#This Row],[Regnr]],Tabell13[Regnr],Tabell13[Diagnose],"")</f>
        <v>C</v>
      </c>
      <c r="L1973" t="str">
        <f>+_xlfn.XLOOKUP(Tabell1[[#This Row],[Regnr]],Tabell3[Regnr],Tabell3[DiagnoseÅr],"")</f>
        <v/>
      </c>
    </row>
    <row r="1974" spans="1:12" x14ac:dyDescent="0.25">
      <c r="A1974" s="2">
        <v>44913</v>
      </c>
      <c r="B1974" s="3">
        <v>0.1953125</v>
      </c>
      <c r="C1974" t="s">
        <v>15530</v>
      </c>
      <c r="D1974" t="s">
        <v>15531</v>
      </c>
      <c r="E1974" t="s">
        <v>26</v>
      </c>
      <c r="F1974" t="s">
        <v>3800</v>
      </c>
      <c r="G1974" t="s">
        <v>3801</v>
      </c>
      <c r="H1974" t="s">
        <v>10160</v>
      </c>
      <c r="I1974" t="s">
        <v>10161</v>
      </c>
      <c r="J1974" t="s">
        <v>4252</v>
      </c>
      <c r="K1974" t="str">
        <f>+_xlfn.XLOOKUP(Tabell1[[#This Row],[Regnr]],Tabell13[Regnr],Tabell13[Diagnose],"")</f>
        <v>B</v>
      </c>
      <c r="L1974" t="str">
        <f>+_xlfn.XLOOKUP(Tabell1[[#This Row],[Regnr]],Tabell3[Regnr],Tabell3[DiagnoseÅr],"")</f>
        <v/>
      </c>
    </row>
    <row r="1975" spans="1:12" x14ac:dyDescent="0.25">
      <c r="A1975" s="2">
        <v>44911</v>
      </c>
      <c r="B1975" s="3">
        <v>3.1982421875</v>
      </c>
      <c r="C1975" t="s">
        <v>15512</v>
      </c>
      <c r="D1975" t="s">
        <v>15513</v>
      </c>
      <c r="E1975" t="s">
        <v>26</v>
      </c>
      <c r="F1975" t="s">
        <v>8729</v>
      </c>
      <c r="G1975" t="s">
        <v>8730</v>
      </c>
      <c r="H1975" t="s">
        <v>8572</v>
      </c>
      <c r="I1975" t="s">
        <v>8573</v>
      </c>
      <c r="J1975" t="s">
        <v>12622</v>
      </c>
      <c r="K1975" t="str">
        <f>+_xlfn.XLOOKUP(Tabell1[[#This Row],[Regnr]],Tabell13[Regnr],Tabell13[Diagnose],"")</f>
        <v>A</v>
      </c>
      <c r="L1975" t="str">
        <f>+_xlfn.XLOOKUP(Tabell1[[#This Row],[Regnr]],Tabell3[Regnr],Tabell3[DiagnoseÅr],"")</f>
        <v>Intet påvist (2024)</v>
      </c>
    </row>
    <row r="1976" spans="1:12" x14ac:dyDescent="0.25">
      <c r="A1976" s="2">
        <v>44911</v>
      </c>
      <c r="B1976" s="3">
        <v>3.1982421875</v>
      </c>
      <c r="C1976" t="s">
        <v>15514</v>
      </c>
      <c r="D1976" t="s">
        <v>15515</v>
      </c>
      <c r="E1976" t="s">
        <v>26</v>
      </c>
      <c r="F1976" t="s">
        <v>8729</v>
      </c>
      <c r="G1976" t="s">
        <v>8730</v>
      </c>
      <c r="H1976" t="s">
        <v>8572</v>
      </c>
      <c r="I1976" t="s">
        <v>8573</v>
      </c>
      <c r="J1976" t="s">
        <v>12622</v>
      </c>
      <c r="K1976" t="str">
        <f>+_xlfn.XLOOKUP(Tabell1[[#This Row],[Regnr]],Tabell13[Regnr],Tabell13[Diagnose],"")</f>
        <v>A</v>
      </c>
      <c r="L1976" t="str">
        <f>+_xlfn.XLOOKUP(Tabell1[[#This Row],[Regnr]],Tabell3[Regnr],Tabell3[DiagnoseÅr],"")</f>
        <v>PPM iris (2024)</v>
      </c>
    </row>
    <row r="1977" spans="1:12" x14ac:dyDescent="0.25">
      <c r="A1977" s="2">
        <v>44911</v>
      </c>
      <c r="B1977" s="3">
        <v>3.1982421875</v>
      </c>
      <c r="C1977" t="s">
        <v>15516</v>
      </c>
      <c r="D1977" t="s">
        <v>15517</v>
      </c>
      <c r="E1977" t="s">
        <v>10</v>
      </c>
      <c r="F1977" t="s">
        <v>8729</v>
      </c>
      <c r="G1977" t="s">
        <v>8730</v>
      </c>
      <c r="H1977" t="s">
        <v>8572</v>
      </c>
      <c r="I1977" t="s">
        <v>8573</v>
      </c>
      <c r="J1977" t="s">
        <v>12622</v>
      </c>
      <c r="K1977" t="str">
        <f>+_xlfn.XLOOKUP(Tabell1[[#This Row],[Regnr]],Tabell13[Regnr],Tabell13[Diagnose],"")</f>
        <v>A</v>
      </c>
      <c r="L1977" t="str">
        <f>+_xlfn.XLOOKUP(Tabell1[[#This Row],[Regnr]],Tabell3[Regnr],Tabell3[DiagnoseÅr],"")</f>
        <v/>
      </c>
    </row>
    <row r="1978" spans="1:12" x14ac:dyDescent="0.25">
      <c r="A1978" s="2">
        <v>44911</v>
      </c>
      <c r="B1978" s="3">
        <v>3.1982421875</v>
      </c>
      <c r="C1978" t="s">
        <v>15518</v>
      </c>
      <c r="D1978" t="s">
        <v>15519</v>
      </c>
      <c r="E1978" t="s">
        <v>26</v>
      </c>
      <c r="F1978" t="s">
        <v>8729</v>
      </c>
      <c r="G1978" t="s">
        <v>8730</v>
      </c>
      <c r="H1978" t="s">
        <v>8572</v>
      </c>
      <c r="I1978" t="s">
        <v>8573</v>
      </c>
      <c r="J1978" t="s">
        <v>12622</v>
      </c>
      <c r="K1978" t="str">
        <f>+_xlfn.XLOOKUP(Tabell1[[#This Row],[Regnr]],Tabell13[Regnr],Tabell13[Diagnose],"")</f>
        <v>A</v>
      </c>
      <c r="L1978" t="str">
        <f>+_xlfn.XLOOKUP(Tabell1[[#This Row],[Regnr]],Tabell3[Regnr],Tabell3[DiagnoseÅr],"")</f>
        <v>Intet påvist (2024)</v>
      </c>
    </row>
    <row r="1979" spans="1:12" x14ac:dyDescent="0.25">
      <c r="A1979" s="2">
        <v>44911</v>
      </c>
      <c r="B1979" s="3">
        <v>3.1982421875</v>
      </c>
      <c r="C1979" t="s">
        <v>15520</v>
      </c>
      <c r="D1979" t="s">
        <v>15521</v>
      </c>
      <c r="E1979" t="s">
        <v>26</v>
      </c>
      <c r="F1979" t="s">
        <v>8729</v>
      </c>
      <c r="G1979" t="s">
        <v>8730</v>
      </c>
      <c r="H1979" t="s">
        <v>8572</v>
      </c>
      <c r="I1979" t="s">
        <v>8573</v>
      </c>
      <c r="J1979" t="s">
        <v>12622</v>
      </c>
      <c r="K1979" t="str">
        <f>+_xlfn.XLOOKUP(Tabell1[[#This Row],[Regnr]],Tabell13[Regnr],Tabell13[Diagnose],"")</f>
        <v>A</v>
      </c>
      <c r="L1979" t="str">
        <f>+_xlfn.XLOOKUP(Tabell1[[#This Row],[Regnr]],Tabell3[Regnr],Tabell3[DiagnoseÅr],"")</f>
        <v>Retinal Dysplasi (2024)</v>
      </c>
    </row>
    <row r="1980" spans="1:12" x14ac:dyDescent="0.25">
      <c r="A1980" s="2">
        <v>44911</v>
      </c>
      <c r="B1980" s="3">
        <v>3.1982421875</v>
      </c>
      <c r="C1980" t="s">
        <v>15522</v>
      </c>
      <c r="D1980" t="s">
        <v>15523</v>
      </c>
      <c r="E1980" t="s">
        <v>26</v>
      </c>
      <c r="F1980" t="s">
        <v>8729</v>
      </c>
      <c r="G1980" t="s">
        <v>8730</v>
      </c>
      <c r="H1980" t="s">
        <v>8572</v>
      </c>
      <c r="I1980" t="s">
        <v>8573</v>
      </c>
      <c r="J1980" t="s">
        <v>12622</v>
      </c>
      <c r="K1980" t="str">
        <f>+_xlfn.XLOOKUP(Tabell1[[#This Row],[Regnr]],Tabell13[Regnr],Tabell13[Diagnose],"")</f>
        <v>D</v>
      </c>
      <c r="L1980" t="str">
        <f>+_xlfn.XLOOKUP(Tabell1[[#This Row],[Regnr]],Tabell3[Regnr],Tabell3[DiagnoseÅr],"")</f>
        <v>Distichiasis/Ektopiske Cillier (2024)</v>
      </c>
    </row>
    <row r="1981" spans="1:12" x14ac:dyDescent="0.25">
      <c r="A1981" s="2">
        <v>44909</v>
      </c>
      <c r="C1981" t="s">
        <v>15508</v>
      </c>
      <c r="D1981" t="s">
        <v>15509</v>
      </c>
      <c r="E1981" t="s">
        <v>10</v>
      </c>
      <c r="F1981" t="s">
        <v>15510</v>
      </c>
      <c r="G1981" t="s">
        <v>15511</v>
      </c>
      <c r="H1981" t="s">
        <v>13461</v>
      </c>
      <c r="I1981" t="s">
        <v>13462</v>
      </c>
      <c r="J1981" t="s">
        <v>11363</v>
      </c>
      <c r="K1981" t="str">
        <f>+_xlfn.XLOOKUP(Tabell1[[#This Row],[Regnr]],Tabell13[Regnr],Tabell13[Diagnose],"")</f>
        <v>C</v>
      </c>
      <c r="L1981" t="str">
        <f>+_xlfn.XLOOKUP(Tabell1[[#This Row],[Regnr]],Tabell3[Regnr],Tabell3[DiagnoseÅr],"")</f>
        <v>Intet påvist (2024)</v>
      </c>
    </row>
    <row r="1982" spans="1:12" x14ac:dyDescent="0.25">
      <c r="A1982" s="2">
        <v>44906</v>
      </c>
      <c r="B1982" s="3">
        <v>3.125</v>
      </c>
      <c r="C1982" t="s">
        <v>15496</v>
      </c>
      <c r="D1982" t="s">
        <v>15497</v>
      </c>
      <c r="E1982" t="s">
        <v>10</v>
      </c>
      <c r="F1982" t="s">
        <v>9126</v>
      </c>
      <c r="G1982" t="s">
        <v>9127</v>
      </c>
      <c r="H1982" t="s">
        <v>11982</v>
      </c>
      <c r="I1982" t="s">
        <v>11983</v>
      </c>
      <c r="J1982" t="s">
        <v>7058</v>
      </c>
      <c r="K1982" t="str">
        <f>+_xlfn.XLOOKUP(Tabell1[[#This Row],[Regnr]],Tabell13[Regnr],Tabell13[Diagnose],"")</f>
        <v>C</v>
      </c>
      <c r="L1982" t="str">
        <f>+_xlfn.XLOOKUP(Tabell1[[#This Row],[Regnr]],Tabell3[Regnr],Tabell3[DiagnoseÅr],"")</f>
        <v/>
      </c>
    </row>
    <row r="1983" spans="1:12" x14ac:dyDescent="0.25">
      <c r="A1983" s="2">
        <v>44906</v>
      </c>
      <c r="B1983" s="3">
        <v>3.125</v>
      </c>
      <c r="C1983" t="s">
        <v>15498</v>
      </c>
      <c r="D1983" t="s">
        <v>15499</v>
      </c>
      <c r="E1983" t="s">
        <v>26</v>
      </c>
      <c r="F1983" t="s">
        <v>9126</v>
      </c>
      <c r="G1983" t="s">
        <v>9127</v>
      </c>
      <c r="H1983" t="s">
        <v>11982</v>
      </c>
      <c r="I1983" t="s">
        <v>11983</v>
      </c>
      <c r="J1983" t="s">
        <v>7058</v>
      </c>
      <c r="K1983" t="str">
        <f>+_xlfn.XLOOKUP(Tabell1[[#This Row],[Regnr]],Tabell13[Regnr],Tabell13[Diagnose],"")</f>
        <v/>
      </c>
      <c r="L1983" t="str">
        <f>+_xlfn.XLOOKUP(Tabell1[[#This Row],[Regnr]],Tabell3[Regnr],Tabell3[DiagnoseÅr],"")</f>
        <v/>
      </c>
    </row>
    <row r="1984" spans="1:12" x14ac:dyDescent="0.25">
      <c r="A1984" s="2">
        <v>44906</v>
      </c>
      <c r="B1984" s="3">
        <v>3.125</v>
      </c>
      <c r="C1984" t="s">
        <v>15500</v>
      </c>
      <c r="D1984" t="s">
        <v>15501</v>
      </c>
      <c r="E1984" t="s">
        <v>26</v>
      </c>
      <c r="F1984" t="s">
        <v>9126</v>
      </c>
      <c r="G1984" t="s">
        <v>9127</v>
      </c>
      <c r="H1984" t="s">
        <v>11982</v>
      </c>
      <c r="I1984" t="s">
        <v>11983</v>
      </c>
      <c r="J1984" t="s">
        <v>7058</v>
      </c>
      <c r="K1984" t="str">
        <f>+_xlfn.XLOOKUP(Tabell1[[#This Row],[Regnr]],Tabell13[Regnr],Tabell13[Diagnose],"")</f>
        <v>C</v>
      </c>
      <c r="L1984" t="str">
        <f>+_xlfn.XLOOKUP(Tabell1[[#This Row],[Regnr]],Tabell3[Regnr],Tabell3[DiagnoseÅr],"")</f>
        <v/>
      </c>
    </row>
    <row r="1985" spans="1:12" x14ac:dyDescent="0.25">
      <c r="A1985" s="2">
        <v>44906</v>
      </c>
      <c r="B1985" s="3">
        <v>3.125</v>
      </c>
      <c r="C1985" t="s">
        <v>15502</v>
      </c>
      <c r="D1985" t="s">
        <v>15503</v>
      </c>
      <c r="E1985" t="s">
        <v>26</v>
      </c>
      <c r="F1985" t="s">
        <v>9126</v>
      </c>
      <c r="G1985" t="s">
        <v>9127</v>
      </c>
      <c r="H1985" t="s">
        <v>11982</v>
      </c>
      <c r="I1985" t="s">
        <v>11983</v>
      </c>
      <c r="J1985" t="s">
        <v>7058</v>
      </c>
      <c r="K1985" t="str">
        <f>+_xlfn.XLOOKUP(Tabell1[[#This Row],[Regnr]],Tabell13[Regnr],Tabell13[Diagnose],"")</f>
        <v>D</v>
      </c>
      <c r="L1985" t="str">
        <f>+_xlfn.XLOOKUP(Tabell1[[#This Row],[Regnr]],Tabell3[Regnr],Tabell3[DiagnoseÅr],"")</f>
        <v/>
      </c>
    </row>
    <row r="1986" spans="1:12" x14ac:dyDescent="0.25">
      <c r="A1986" s="2">
        <v>44906</v>
      </c>
      <c r="B1986" s="3">
        <v>3.125</v>
      </c>
      <c r="C1986" t="s">
        <v>15504</v>
      </c>
      <c r="D1986" t="s">
        <v>15505</v>
      </c>
      <c r="E1986" t="s">
        <v>26</v>
      </c>
      <c r="F1986" t="s">
        <v>9126</v>
      </c>
      <c r="G1986" t="s">
        <v>9127</v>
      </c>
      <c r="H1986" t="s">
        <v>11982</v>
      </c>
      <c r="I1986" t="s">
        <v>11983</v>
      </c>
      <c r="J1986" t="s">
        <v>7058</v>
      </c>
      <c r="K1986" t="str">
        <f>+_xlfn.XLOOKUP(Tabell1[[#This Row],[Regnr]],Tabell13[Regnr],Tabell13[Diagnose],"")</f>
        <v/>
      </c>
      <c r="L1986" t="str">
        <f>+_xlfn.XLOOKUP(Tabell1[[#This Row],[Regnr]],Tabell3[Regnr],Tabell3[DiagnoseÅr],"")</f>
        <v/>
      </c>
    </row>
    <row r="1987" spans="1:12" x14ac:dyDescent="0.25">
      <c r="A1987" s="2">
        <v>44906</v>
      </c>
      <c r="B1987" s="3">
        <v>3.125</v>
      </c>
      <c r="C1987" t="s">
        <v>15506</v>
      </c>
      <c r="D1987" t="s">
        <v>15507</v>
      </c>
      <c r="E1987" t="s">
        <v>10</v>
      </c>
      <c r="F1987" t="s">
        <v>9126</v>
      </c>
      <c r="G1987" t="s">
        <v>9127</v>
      </c>
      <c r="H1987" t="s">
        <v>11982</v>
      </c>
      <c r="I1987" t="s">
        <v>11983</v>
      </c>
      <c r="J1987" t="s">
        <v>7058</v>
      </c>
      <c r="K1987" t="str">
        <f>+_xlfn.XLOOKUP(Tabell1[[#This Row],[Regnr]],Tabell13[Regnr],Tabell13[Diagnose],"")</f>
        <v/>
      </c>
      <c r="L1987" t="str">
        <f>+_xlfn.XLOOKUP(Tabell1[[#This Row],[Regnr]],Tabell3[Regnr],Tabell3[DiagnoseÅr],"")</f>
        <v/>
      </c>
    </row>
    <row r="1988" spans="1:12" x14ac:dyDescent="0.25">
      <c r="A1988" s="2">
        <v>44905</v>
      </c>
      <c r="C1988" t="s">
        <v>15492</v>
      </c>
      <c r="D1988" t="s">
        <v>15493</v>
      </c>
      <c r="E1988" t="s">
        <v>10</v>
      </c>
      <c r="F1988" t="s">
        <v>14128</v>
      </c>
      <c r="G1988" t="s">
        <v>14129</v>
      </c>
      <c r="H1988" t="s">
        <v>15494</v>
      </c>
      <c r="I1988" t="s">
        <v>15495</v>
      </c>
      <c r="J1988" t="s">
        <v>14214</v>
      </c>
      <c r="K1988" t="str">
        <f>+_xlfn.XLOOKUP(Tabell1[[#This Row],[Regnr]],Tabell13[Regnr],Tabell13[Diagnose],"")</f>
        <v>B</v>
      </c>
      <c r="L1988" t="str">
        <f>+_xlfn.XLOOKUP(Tabell1[[#This Row],[Regnr]],Tabell3[Regnr],Tabell3[DiagnoseÅr],"")</f>
        <v>Intet påvist (2025)</v>
      </c>
    </row>
    <row r="1989" spans="1:12" x14ac:dyDescent="0.25">
      <c r="A1989" s="2">
        <v>44904</v>
      </c>
      <c r="B1989" s="3">
        <v>0</v>
      </c>
      <c r="C1989" t="s">
        <v>15472</v>
      </c>
      <c r="D1989" t="s">
        <v>11993</v>
      </c>
      <c r="E1989" t="s">
        <v>26</v>
      </c>
      <c r="F1989" t="s">
        <v>11606</v>
      </c>
      <c r="G1989" t="s">
        <v>11607</v>
      </c>
      <c r="H1989" t="s">
        <v>9664</v>
      </c>
      <c r="I1989" t="s">
        <v>9665</v>
      </c>
      <c r="J1989" t="s">
        <v>12936</v>
      </c>
      <c r="K1989" t="str">
        <f>+_xlfn.XLOOKUP(Tabell1[[#This Row],[Regnr]],Tabell13[Regnr],Tabell13[Diagnose],"")</f>
        <v>C</v>
      </c>
      <c r="L1989" t="str">
        <f>+_xlfn.XLOOKUP(Tabell1[[#This Row],[Regnr]],Tabell3[Regnr],Tabell3[DiagnoseÅr],"")</f>
        <v>Intet påvist (2024)</v>
      </c>
    </row>
    <row r="1990" spans="1:12" x14ac:dyDescent="0.25">
      <c r="A1990" s="2">
        <v>44904</v>
      </c>
      <c r="B1990" s="3">
        <v>0</v>
      </c>
      <c r="C1990" t="s">
        <v>15473</v>
      </c>
      <c r="D1990" t="s">
        <v>1820</v>
      </c>
      <c r="E1990" t="s">
        <v>26</v>
      </c>
      <c r="F1990" t="s">
        <v>11606</v>
      </c>
      <c r="G1990" t="s">
        <v>11607</v>
      </c>
      <c r="H1990" t="s">
        <v>9664</v>
      </c>
      <c r="I1990" t="s">
        <v>9665</v>
      </c>
      <c r="J1990" t="s">
        <v>12936</v>
      </c>
      <c r="K1990" t="str">
        <f>+_xlfn.XLOOKUP(Tabell1[[#This Row],[Regnr]],Tabell13[Regnr],Tabell13[Diagnose],"")</f>
        <v>E</v>
      </c>
      <c r="L1990" t="str">
        <f>+_xlfn.XLOOKUP(Tabell1[[#This Row],[Regnr]],Tabell3[Regnr],Tabell3[DiagnoseÅr],"")</f>
        <v/>
      </c>
    </row>
    <row r="1991" spans="1:12" x14ac:dyDescent="0.25">
      <c r="A1991" s="2">
        <v>44904</v>
      </c>
      <c r="B1991" s="3">
        <v>0</v>
      </c>
      <c r="C1991" t="s">
        <v>15474</v>
      </c>
      <c r="D1991" t="s">
        <v>363</v>
      </c>
      <c r="E1991" t="s">
        <v>26</v>
      </c>
      <c r="F1991" t="s">
        <v>11606</v>
      </c>
      <c r="G1991" t="s">
        <v>11607</v>
      </c>
      <c r="H1991" t="s">
        <v>9664</v>
      </c>
      <c r="I1991" t="s">
        <v>9665</v>
      </c>
      <c r="J1991" t="s">
        <v>12936</v>
      </c>
      <c r="K1991" t="str">
        <f>+_xlfn.XLOOKUP(Tabell1[[#This Row],[Regnr]],Tabell13[Regnr],Tabell13[Diagnose],"")</f>
        <v>C</v>
      </c>
      <c r="L1991" t="str">
        <f>+_xlfn.XLOOKUP(Tabell1[[#This Row],[Regnr]],Tabell3[Regnr],Tabell3[DiagnoseÅr],"")</f>
        <v>Intet påvist (2024)</v>
      </c>
    </row>
    <row r="1992" spans="1:12" x14ac:dyDescent="0.25">
      <c r="A1992" s="2">
        <v>44904</v>
      </c>
      <c r="B1992" s="3">
        <v>0</v>
      </c>
      <c r="C1992" t="s">
        <v>15475</v>
      </c>
      <c r="D1992" t="s">
        <v>15476</v>
      </c>
      <c r="E1992" t="s">
        <v>26</v>
      </c>
      <c r="F1992" t="s">
        <v>11606</v>
      </c>
      <c r="G1992" t="s">
        <v>11607</v>
      </c>
      <c r="H1992" t="s">
        <v>9664</v>
      </c>
      <c r="I1992" t="s">
        <v>9665</v>
      </c>
      <c r="J1992" t="s">
        <v>12936</v>
      </c>
      <c r="K1992" t="str">
        <f>+_xlfn.XLOOKUP(Tabell1[[#This Row],[Regnr]],Tabell13[Regnr],Tabell13[Diagnose],"")</f>
        <v>D</v>
      </c>
      <c r="L1992" t="str">
        <f>+_xlfn.XLOOKUP(Tabell1[[#This Row],[Regnr]],Tabell3[Regnr],Tabell3[DiagnoseÅr],"")</f>
        <v>Intet påvist (2024)</v>
      </c>
    </row>
    <row r="1993" spans="1:12" x14ac:dyDescent="0.25">
      <c r="A1993" s="2">
        <v>44904</v>
      </c>
      <c r="B1993" s="3">
        <v>0</v>
      </c>
      <c r="C1993" t="s">
        <v>15477</v>
      </c>
      <c r="D1993" t="s">
        <v>15478</v>
      </c>
      <c r="E1993" t="s">
        <v>10</v>
      </c>
      <c r="F1993" t="s">
        <v>11606</v>
      </c>
      <c r="G1993" t="s">
        <v>11607</v>
      </c>
      <c r="H1993" t="s">
        <v>9664</v>
      </c>
      <c r="I1993" t="s">
        <v>9665</v>
      </c>
      <c r="J1993" t="s">
        <v>12936</v>
      </c>
      <c r="K1993" t="str">
        <f>+_xlfn.XLOOKUP(Tabell1[[#This Row],[Regnr]],Tabell13[Regnr],Tabell13[Diagnose],"")</f>
        <v/>
      </c>
      <c r="L1993" t="str">
        <f>+_xlfn.XLOOKUP(Tabell1[[#This Row],[Regnr]],Tabell3[Regnr],Tabell3[DiagnoseÅr],"")</f>
        <v/>
      </c>
    </row>
    <row r="1994" spans="1:12" x14ac:dyDescent="0.25">
      <c r="A1994" s="2">
        <v>44904</v>
      </c>
      <c r="B1994" s="3">
        <v>1.953125</v>
      </c>
      <c r="C1994" t="s">
        <v>15479</v>
      </c>
      <c r="D1994" t="s">
        <v>15480</v>
      </c>
      <c r="E1994" t="s">
        <v>10</v>
      </c>
      <c r="F1994" t="s">
        <v>9938</v>
      </c>
      <c r="G1994" t="s">
        <v>9939</v>
      </c>
      <c r="H1994" t="s">
        <v>11511</v>
      </c>
      <c r="I1994" t="s">
        <v>11512</v>
      </c>
      <c r="J1994" t="s">
        <v>15481</v>
      </c>
      <c r="K1994" t="str">
        <f>+_xlfn.XLOOKUP(Tabell1[[#This Row],[Regnr]],Tabell13[Regnr],Tabell13[Diagnose],"")</f>
        <v/>
      </c>
      <c r="L1994" t="str">
        <f>+_xlfn.XLOOKUP(Tabell1[[#This Row],[Regnr]],Tabell3[Regnr],Tabell3[DiagnoseÅr],"")</f>
        <v/>
      </c>
    </row>
    <row r="1995" spans="1:12" x14ac:dyDescent="0.25">
      <c r="A1995" s="2">
        <v>44904</v>
      </c>
      <c r="B1995" s="3">
        <v>1.953125</v>
      </c>
      <c r="C1995" t="s">
        <v>15482</v>
      </c>
      <c r="D1995" t="s">
        <v>15483</v>
      </c>
      <c r="E1995" t="s">
        <v>26</v>
      </c>
      <c r="F1995" t="s">
        <v>9938</v>
      </c>
      <c r="G1995" t="s">
        <v>9939</v>
      </c>
      <c r="H1995" t="s">
        <v>11511</v>
      </c>
      <c r="I1995" t="s">
        <v>11512</v>
      </c>
      <c r="J1995" t="s">
        <v>15481</v>
      </c>
      <c r="K1995" t="str">
        <f>+_xlfn.XLOOKUP(Tabell1[[#This Row],[Regnr]],Tabell13[Regnr],Tabell13[Diagnose],"")</f>
        <v>A</v>
      </c>
      <c r="L1995" t="str">
        <f>+_xlfn.XLOOKUP(Tabell1[[#This Row],[Regnr]],Tabell3[Regnr],Tabell3[DiagnoseÅr],"")</f>
        <v>Intet påvist (2025)</v>
      </c>
    </row>
    <row r="1996" spans="1:12" x14ac:dyDescent="0.25">
      <c r="A1996" s="2">
        <v>44904</v>
      </c>
      <c r="B1996" s="3">
        <v>1.953125</v>
      </c>
      <c r="C1996" t="s">
        <v>15484</v>
      </c>
      <c r="D1996" t="s">
        <v>15485</v>
      </c>
      <c r="E1996" t="s">
        <v>26</v>
      </c>
      <c r="F1996" t="s">
        <v>9938</v>
      </c>
      <c r="G1996" t="s">
        <v>9939</v>
      </c>
      <c r="H1996" t="s">
        <v>11511</v>
      </c>
      <c r="I1996" t="s">
        <v>11512</v>
      </c>
      <c r="J1996" t="s">
        <v>15481</v>
      </c>
      <c r="K1996" t="str">
        <f>+_xlfn.XLOOKUP(Tabell1[[#This Row],[Regnr]],Tabell13[Regnr],Tabell13[Diagnose],"")</f>
        <v>B</v>
      </c>
      <c r="L1996" t="str">
        <f>+_xlfn.XLOOKUP(Tabell1[[#This Row],[Regnr]],Tabell3[Regnr],Tabell3[DiagnoseÅr],"")</f>
        <v>Intet påvist (2024)</v>
      </c>
    </row>
    <row r="1997" spans="1:12" x14ac:dyDescent="0.25">
      <c r="A1997" s="2">
        <v>44904</v>
      </c>
      <c r="B1997" s="3">
        <v>1.953125</v>
      </c>
      <c r="C1997" t="s">
        <v>15486</v>
      </c>
      <c r="D1997" t="s">
        <v>15487</v>
      </c>
      <c r="E1997" t="s">
        <v>10</v>
      </c>
      <c r="F1997" t="s">
        <v>9938</v>
      </c>
      <c r="G1997" t="s">
        <v>9939</v>
      </c>
      <c r="H1997" t="s">
        <v>11511</v>
      </c>
      <c r="I1997" t="s">
        <v>11512</v>
      </c>
      <c r="J1997" t="s">
        <v>15481</v>
      </c>
      <c r="K1997" t="str">
        <f>+_xlfn.XLOOKUP(Tabell1[[#This Row],[Regnr]],Tabell13[Regnr],Tabell13[Diagnose],"")</f>
        <v/>
      </c>
      <c r="L1997" t="str">
        <f>+_xlfn.XLOOKUP(Tabell1[[#This Row],[Regnr]],Tabell3[Regnr],Tabell3[DiagnoseÅr],"")</f>
        <v/>
      </c>
    </row>
    <row r="1998" spans="1:12" x14ac:dyDescent="0.25">
      <c r="A1998" s="2">
        <v>44904</v>
      </c>
      <c r="B1998" s="3">
        <v>1.953125</v>
      </c>
      <c r="C1998" t="s">
        <v>15488</v>
      </c>
      <c r="D1998" t="s">
        <v>15489</v>
      </c>
      <c r="E1998" t="s">
        <v>26</v>
      </c>
      <c r="F1998" t="s">
        <v>9938</v>
      </c>
      <c r="G1998" t="s">
        <v>9939</v>
      </c>
      <c r="H1998" t="s">
        <v>11511</v>
      </c>
      <c r="I1998" t="s">
        <v>11512</v>
      </c>
      <c r="J1998" t="s">
        <v>15481</v>
      </c>
      <c r="K1998" t="str">
        <f>+_xlfn.XLOOKUP(Tabell1[[#This Row],[Regnr]],Tabell13[Regnr],Tabell13[Diagnose],"")</f>
        <v/>
      </c>
      <c r="L1998" t="str">
        <f>+_xlfn.XLOOKUP(Tabell1[[#This Row],[Regnr]],Tabell3[Regnr],Tabell3[DiagnoseÅr],"")</f>
        <v/>
      </c>
    </row>
    <row r="1999" spans="1:12" x14ac:dyDescent="0.25">
      <c r="A1999" s="2">
        <v>44904</v>
      </c>
      <c r="B1999" s="3">
        <v>1.953125</v>
      </c>
      <c r="C1999" t="s">
        <v>15490</v>
      </c>
      <c r="D1999" t="s">
        <v>15491</v>
      </c>
      <c r="E1999" t="s">
        <v>10</v>
      </c>
      <c r="F1999" t="s">
        <v>9938</v>
      </c>
      <c r="G1999" t="s">
        <v>9939</v>
      </c>
      <c r="H1999" t="s">
        <v>11511</v>
      </c>
      <c r="I1999" t="s">
        <v>11512</v>
      </c>
      <c r="J1999" t="s">
        <v>15481</v>
      </c>
      <c r="K1999" t="str">
        <f>+_xlfn.XLOOKUP(Tabell1[[#This Row],[Regnr]],Tabell13[Regnr],Tabell13[Diagnose],"")</f>
        <v/>
      </c>
      <c r="L1999" t="str">
        <f>+_xlfn.XLOOKUP(Tabell1[[#This Row],[Regnr]],Tabell3[Regnr],Tabell3[DiagnoseÅr],"")</f>
        <v/>
      </c>
    </row>
    <row r="2000" spans="1:12" x14ac:dyDescent="0.25">
      <c r="A2000" s="2">
        <v>44903</v>
      </c>
      <c r="B2000" s="3">
        <v>0</v>
      </c>
      <c r="C2000" t="s">
        <v>15451</v>
      </c>
      <c r="D2000" t="s">
        <v>15452</v>
      </c>
      <c r="E2000" t="s">
        <v>10</v>
      </c>
      <c r="F2000" t="s">
        <v>6276</v>
      </c>
      <c r="G2000" t="s">
        <v>6277</v>
      </c>
      <c r="H2000" t="s">
        <v>9873</v>
      </c>
      <c r="I2000" t="s">
        <v>9874</v>
      </c>
      <c r="J2000" t="s">
        <v>3991</v>
      </c>
      <c r="K2000" t="str">
        <f>+_xlfn.XLOOKUP(Tabell1[[#This Row],[Regnr]],Tabell13[Regnr],Tabell13[Diagnose],"")</f>
        <v>C</v>
      </c>
      <c r="L2000" t="str">
        <f>+_xlfn.XLOOKUP(Tabell1[[#This Row],[Regnr]],Tabell3[Regnr],Tabell3[DiagnoseÅr],"")</f>
        <v>Intet påvist (2024)</v>
      </c>
    </row>
    <row r="2001" spans="1:12" x14ac:dyDescent="0.25">
      <c r="A2001" s="2">
        <v>44903</v>
      </c>
      <c r="B2001" s="3">
        <v>0</v>
      </c>
      <c r="C2001" t="s">
        <v>15453</v>
      </c>
      <c r="D2001" t="s">
        <v>15454</v>
      </c>
      <c r="E2001" t="s">
        <v>26</v>
      </c>
      <c r="F2001" t="s">
        <v>6276</v>
      </c>
      <c r="G2001" t="s">
        <v>6277</v>
      </c>
      <c r="H2001" t="s">
        <v>9873</v>
      </c>
      <c r="I2001" t="s">
        <v>9874</v>
      </c>
      <c r="J2001" t="s">
        <v>3991</v>
      </c>
      <c r="K2001" t="str">
        <f>+_xlfn.XLOOKUP(Tabell1[[#This Row],[Regnr]],Tabell13[Regnr],Tabell13[Diagnose],"")</f>
        <v/>
      </c>
      <c r="L2001" t="str">
        <f>+_xlfn.XLOOKUP(Tabell1[[#This Row],[Regnr]],Tabell3[Regnr],Tabell3[DiagnoseÅr],"")</f>
        <v/>
      </c>
    </row>
    <row r="2002" spans="1:12" x14ac:dyDescent="0.25">
      <c r="A2002" s="2">
        <v>44903</v>
      </c>
      <c r="B2002" s="3">
        <v>0</v>
      </c>
      <c r="C2002" t="s">
        <v>15455</v>
      </c>
      <c r="D2002" t="s">
        <v>15456</v>
      </c>
      <c r="E2002" t="s">
        <v>26</v>
      </c>
      <c r="F2002" t="s">
        <v>6276</v>
      </c>
      <c r="G2002" t="s">
        <v>6277</v>
      </c>
      <c r="H2002" t="s">
        <v>9873</v>
      </c>
      <c r="I2002" t="s">
        <v>9874</v>
      </c>
      <c r="J2002" t="s">
        <v>3991</v>
      </c>
      <c r="K2002" t="str">
        <f>+_xlfn.XLOOKUP(Tabell1[[#This Row],[Regnr]],Tabell13[Regnr],Tabell13[Diagnose],"")</f>
        <v>B</v>
      </c>
      <c r="L2002" t="str">
        <f>+_xlfn.XLOOKUP(Tabell1[[#This Row],[Regnr]],Tabell3[Regnr],Tabell3[DiagnoseÅr],"")</f>
        <v>PPM iris (2026)</v>
      </c>
    </row>
    <row r="2003" spans="1:12" x14ac:dyDescent="0.25">
      <c r="A2003" s="2">
        <v>44903</v>
      </c>
      <c r="B2003" s="3">
        <v>0</v>
      </c>
      <c r="C2003" t="s">
        <v>15457</v>
      </c>
      <c r="D2003" t="s">
        <v>15458</v>
      </c>
      <c r="E2003" t="s">
        <v>10</v>
      </c>
      <c r="F2003" t="s">
        <v>6276</v>
      </c>
      <c r="G2003" t="s">
        <v>6277</v>
      </c>
      <c r="H2003" t="s">
        <v>9873</v>
      </c>
      <c r="I2003" t="s">
        <v>9874</v>
      </c>
      <c r="J2003" t="s">
        <v>3991</v>
      </c>
      <c r="K2003" t="str">
        <f>+_xlfn.XLOOKUP(Tabell1[[#This Row],[Regnr]],Tabell13[Regnr],Tabell13[Diagnose],"")</f>
        <v/>
      </c>
      <c r="L2003" t="str">
        <f>+_xlfn.XLOOKUP(Tabell1[[#This Row],[Regnr]],Tabell3[Regnr],Tabell3[DiagnoseÅr],"")</f>
        <v/>
      </c>
    </row>
    <row r="2004" spans="1:12" x14ac:dyDescent="0.25">
      <c r="A2004" s="2">
        <v>44903</v>
      </c>
      <c r="B2004" s="3">
        <v>0</v>
      </c>
      <c r="C2004" t="s">
        <v>15459</v>
      </c>
      <c r="D2004" t="s">
        <v>15460</v>
      </c>
      <c r="E2004" t="s">
        <v>10</v>
      </c>
      <c r="F2004" t="s">
        <v>6276</v>
      </c>
      <c r="G2004" t="s">
        <v>6277</v>
      </c>
      <c r="H2004" t="s">
        <v>9873</v>
      </c>
      <c r="I2004" t="s">
        <v>9874</v>
      </c>
      <c r="J2004" t="s">
        <v>3991</v>
      </c>
      <c r="K2004" t="str">
        <f>+_xlfn.XLOOKUP(Tabell1[[#This Row],[Regnr]],Tabell13[Regnr],Tabell13[Diagnose],"")</f>
        <v/>
      </c>
      <c r="L2004" t="str">
        <f>+_xlfn.XLOOKUP(Tabell1[[#This Row],[Regnr]],Tabell3[Regnr],Tabell3[DiagnoseÅr],"")</f>
        <v/>
      </c>
    </row>
    <row r="2005" spans="1:12" x14ac:dyDescent="0.25">
      <c r="A2005" s="2">
        <v>44903</v>
      </c>
      <c r="B2005" s="3">
        <v>0</v>
      </c>
      <c r="C2005" t="s">
        <v>15461</v>
      </c>
      <c r="D2005" t="s">
        <v>15462</v>
      </c>
      <c r="E2005" t="s">
        <v>10</v>
      </c>
      <c r="F2005" t="s">
        <v>9728</v>
      </c>
      <c r="G2005" t="s">
        <v>9729</v>
      </c>
      <c r="H2005" t="s">
        <v>9497</v>
      </c>
      <c r="I2005" t="s">
        <v>9498</v>
      </c>
      <c r="J2005" t="s">
        <v>15463</v>
      </c>
      <c r="K2005" t="str">
        <f>+_xlfn.XLOOKUP(Tabell1[[#This Row],[Regnr]],Tabell13[Regnr],Tabell13[Diagnose],"")</f>
        <v>E</v>
      </c>
      <c r="L2005" t="str">
        <f>+_xlfn.XLOOKUP(Tabell1[[#This Row],[Regnr]],Tabell3[Regnr],Tabell3[DiagnoseÅr],"")</f>
        <v/>
      </c>
    </row>
    <row r="2006" spans="1:12" x14ac:dyDescent="0.25">
      <c r="A2006" s="2">
        <v>44903</v>
      </c>
      <c r="B2006" s="3">
        <v>0</v>
      </c>
      <c r="C2006" t="s">
        <v>15464</v>
      </c>
      <c r="D2006" t="s">
        <v>15465</v>
      </c>
      <c r="E2006" t="s">
        <v>26</v>
      </c>
      <c r="F2006" t="s">
        <v>9728</v>
      </c>
      <c r="G2006" t="s">
        <v>9729</v>
      </c>
      <c r="H2006" t="s">
        <v>9497</v>
      </c>
      <c r="I2006" t="s">
        <v>9498</v>
      </c>
      <c r="J2006" t="s">
        <v>15463</v>
      </c>
      <c r="K2006" t="str">
        <f>+_xlfn.XLOOKUP(Tabell1[[#This Row],[Regnr]],Tabell13[Regnr],Tabell13[Diagnose],"")</f>
        <v>D</v>
      </c>
      <c r="L2006" t="str">
        <f>+_xlfn.XLOOKUP(Tabell1[[#This Row],[Regnr]],Tabell3[Regnr],Tabell3[DiagnoseÅr],"")</f>
        <v/>
      </c>
    </row>
    <row r="2007" spans="1:12" x14ac:dyDescent="0.25">
      <c r="A2007" s="2">
        <v>44903</v>
      </c>
      <c r="B2007" s="3">
        <v>0</v>
      </c>
      <c r="C2007" t="s">
        <v>15466</v>
      </c>
      <c r="D2007" t="s">
        <v>15467</v>
      </c>
      <c r="E2007" t="s">
        <v>10</v>
      </c>
      <c r="F2007" t="s">
        <v>9728</v>
      </c>
      <c r="G2007" t="s">
        <v>9729</v>
      </c>
      <c r="H2007" t="s">
        <v>9497</v>
      </c>
      <c r="I2007" t="s">
        <v>9498</v>
      </c>
      <c r="J2007" t="s">
        <v>15463</v>
      </c>
      <c r="K2007" t="str">
        <f>+_xlfn.XLOOKUP(Tabell1[[#This Row],[Regnr]],Tabell13[Regnr],Tabell13[Diagnose],"")</f>
        <v>B</v>
      </c>
      <c r="L2007" t="str">
        <f>+_xlfn.XLOOKUP(Tabell1[[#This Row],[Regnr]],Tabell3[Regnr],Tabell3[DiagnoseÅr],"")</f>
        <v/>
      </c>
    </row>
    <row r="2008" spans="1:12" x14ac:dyDescent="0.25">
      <c r="A2008" s="2">
        <v>44903</v>
      </c>
      <c r="B2008" s="3">
        <v>0</v>
      </c>
      <c r="C2008" t="s">
        <v>15468</v>
      </c>
      <c r="D2008" t="s">
        <v>15469</v>
      </c>
      <c r="E2008" t="s">
        <v>10</v>
      </c>
      <c r="F2008" t="s">
        <v>9728</v>
      </c>
      <c r="G2008" t="s">
        <v>9729</v>
      </c>
      <c r="H2008" t="s">
        <v>9497</v>
      </c>
      <c r="I2008" t="s">
        <v>9498</v>
      </c>
      <c r="J2008" t="s">
        <v>15463</v>
      </c>
      <c r="K2008" t="str">
        <f>+_xlfn.XLOOKUP(Tabell1[[#This Row],[Regnr]],Tabell13[Regnr],Tabell13[Diagnose],"")</f>
        <v>D</v>
      </c>
      <c r="L2008" t="str">
        <f>+_xlfn.XLOOKUP(Tabell1[[#This Row],[Regnr]],Tabell3[Regnr],Tabell3[DiagnoseÅr],"")</f>
        <v>Intet påvist (2024)</v>
      </c>
    </row>
    <row r="2009" spans="1:12" x14ac:dyDescent="0.25">
      <c r="A2009" s="2">
        <v>44903</v>
      </c>
      <c r="B2009" s="3">
        <v>0</v>
      </c>
      <c r="C2009" t="s">
        <v>15470</v>
      </c>
      <c r="D2009" t="s">
        <v>15471</v>
      </c>
      <c r="E2009" t="s">
        <v>26</v>
      </c>
      <c r="F2009" t="s">
        <v>9728</v>
      </c>
      <c r="G2009" t="s">
        <v>9729</v>
      </c>
      <c r="H2009" t="s">
        <v>9497</v>
      </c>
      <c r="I2009" t="s">
        <v>9498</v>
      </c>
      <c r="J2009" t="s">
        <v>15463</v>
      </c>
      <c r="K2009" t="str">
        <f>+_xlfn.XLOOKUP(Tabell1[[#This Row],[Regnr]],Tabell13[Regnr],Tabell13[Diagnose],"")</f>
        <v>E</v>
      </c>
      <c r="L2009" t="str">
        <f>+_xlfn.XLOOKUP(Tabell1[[#This Row],[Regnr]],Tabell3[Regnr],Tabell3[DiagnoseÅr],"")</f>
        <v/>
      </c>
    </row>
    <row r="2010" spans="1:12" x14ac:dyDescent="0.25">
      <c r="A2010" s="2">
        <v>44901</v>
      </c>
      <c r="B2010" s="3">
        <v>0</v>
      </c>
      <c r="C2010" t="s">
        <v>15441</v>
      </c>
      <c r="D2010" t="s">
        <v>15442</v>
      </c>
      <c r="E2010" t="s">
        <v>26</v>
      </c>
      <c r="F2010" t="s">
        <v>9362</v>
      </c>
      <c r="G2010" t="s">
        <v>9363</v>
      </c>
      <c r="H2010" t="s">
        <v>11294</v>
      </c>
      <c r="I2010" t="s">
        <v>11295</v>
      </c>
      <c r="J2010" t="s">
        <v>6696</v>
      </c>
      <c r="K2010" t="str">
        <f>+_xlfn.XLOOKUP(Tabell1[[#This Row],[Regnr]],Tabell13[Regnr],Tabell13[Diagnose],"")</f>
        <v>C</v>
      </c>
      <c r="L2010" t="str">
        <f>+_xlfn.XLOOKUP(Tabell1[[#This Row],[Regnr]],Tabell3[Regnr],Tabell3[DiagnoseÅr],"")</f>
        <v>Intet påvist (2024)</v>
      </c>
    </row>
    <row r="2011" spans="1:12" x14ac:dyDescent="0.25">
      <c r="A2011" s="2">
        <v>44901</v>
      </c>
      <c r="B2011" s="3">
        <v>0</v>
      </c>
      <c r="C2011" t="s">
        <v>15443</v>
      </c>
      <c r="D2011" t="s">
        <v>15444</v>
      </c>
      <c r="E2011" t="s">
        <v>26</v>
      </c>
      <c r="F2011" t="s">
        <v>9362</v>
      </c>
      <c r="G2011" t="s">
        <v>9363</v>
      </c>
      <c r="H2011" t="s">
        <v>11294</v>
      </c>
      <c r="I2011" t="s">
        <v>11295</v>
      </c>
      <c r="J2011" t="s">
        <v>6696</v>
      </c>
      <c r="K2011" t="str">
        <f>+_xlfn.XLOOKUP(Tabell1[[#This Row],[Regnr]],Tabell13[Regnr],Tabell13[Diagnose],"")</f>
        <v>C</v>
      </c>
      <c r="L2011" t="str">
        <f>+_xlfn.XLOOKUP(Tabell1[[#This Row],[Regnr]],Tabell3[Regnr],Tabell3[DiagnoseÅr],"")</f>
        <v>Intet påvist (2026)</v>
      </c>
    </row>
    <row r="2012" spans="1:12" x14ac:dyDescent="0.25">
      <c r="A2012" s="2">
        <v>44901</v>
      </c>
      <c r="B2012" s="3">
        <v>0</v>
      </c>
      <c r="C2012" t="s">
        <v>15445</v>
      </c>
      <c r="D2012" t="s">
        <v>15446</v>
      </c>
      <c r="E2012" t="s">
        <v>10</v>
      </c>
      <c r="F2012" t="s">
        <v>9362</v>
      </c>
      <c r="G2012" t="s">
        <v>9363</v>
      </c>
      <c r="H2012" t="s">
        <v>11294</v>
      </c>
      <c r="I2012" t="s">
        <v>11295</v>
      </c>
      <c r="J2012" t="s">
        <v>6696</v>
      </c>
      <c r="K2012" t="str">
        <f>+_xlfn.XLOOKUP(Tabell1[[#This Row],[Regnr]],Tabell13[Regnr],Tabell13[Diagnose],"")</f>
        <v>C</v>
      </c>
      <c r="L2012" t="str">
        <f>+_xlfn.XLOOKUP(Tabell1[[#This Row],[Regnr]],Tabell3[Regnr],Tabell3[DiagnoseÅr],"")</f>
        <v>Intet påvist (2024)</v>
      </c>
    </row>
    <row r="2013" spans="1:12" x14ac:dyDescent="0.25">
      <c r="A2013" s="2">
        <v>44901</v>
      </c>
      <c r="B2013" s="3">
        <v>0</v>
      </c>
      <c r="C2013" t="s">
        <v>15447</v>
      </c>
      <c r="D2013" t="s">
        <v>15448</v>
      </c>
      <c r="E2013" t="s">
        <v>10</v>
      </c>
      <c r="F2013" t="s">
        <v>9362</v>
      </c>
      <c r="G2013" t="s">
        <v>9363</v>
      </c>
      <c r="H2013" t="s">
        <v>11294</v>
      </c>
      <c r="I2013" t="s">
        <v>11295</v>
      </c>
      <c r="J2013" t="s">
        <v>6696</v>
      </c>
      <c r="K2013" t="str">
        <f>+_xlfn.XLOOKUP(Tabell1[[#This Row],[Regnr]],Tabell13[Regnr],Tabell13[Diagnose],"")</f>
        <v>C</v>
      </c>
      <c r="L2013" t="str">
        <f>+_xlfn.XLOOKUP(Tabell1[[#This Row],[Regnr]],Tabell3[Regnr],Tabell3[DiagnoseÅr],"")</f>
        <v>Intet påvist (2025)</v>
      </c>
    </row>
    <row r="2014" spans="1:12" x14ac:dyDescent="0.25">
      <c r="A2014" s="2">
        <v>44901</v>
      </c>
      <c r="B2014" s="3">
        <v>0</v>
      </c>
      <c r="C2014" t="s">
        <v>15449</v>
      </c>
      <c r="D2014" t="s">
        <v>15450</v>
      </c>
      <c r="E2014" t="s">
        <v>10</v>
      </c>
      <c r="F2014" t="s">
        <v>9362</v>
      </c>
      <c r="G2014" t="s">
        <v>9363</v>
      </c>
      <c r="H2014" t="s">
        <v>11294</v>
      </c>
      <c r="I2014" t="s">
        <v>11295</v>
      </c>
      <c r="J2014" t="s">
        <v>6696</v>
      </c>
      <c r="K2014" t="str">
        <f>+_xlfn.XLOOKUP(Tabell1[[#This Row],[Regnr]],Tabell13[Regnr],Tabell13[Diagnose],"")</f>
        <v>D</v>
      </c>
      <c r="L2014" t="str">
        <f>+_xlfn.XLOOKUP(Tabell1[[#This Row],[Regnr]],Tabell3[Regnr],Tabell3[DiagnoseÅr],"")</f>
        <v xml:space="preserve"> (2024)</v>
      </c>
    </row>
    <row r="2015" spans="1:12" x14ac:dyDescent="0.25">
      <c r="A2015" s="2">
        <v>44895</v>
      </c>
      <c r="B2015" s="3">
        <v>0.5859375</v>
      </c>
      <c r="C2015" t="s">
        <v>15430</v>
      </c>
      <c r="D2015" t="s">
        <v>15431</v>
      </c>
      <c r="E2015" t="s">
        <v>26</v>
      </c>
      <c r="F2015" t="s">
        <v>11045</v>
      </c>
      <c r="G2015" t="s">
        <v>11046</v>
      </c>
      <c r="H2015" t="s">
        <v>12374</v>
      </c>
      <c r="I2015" t="s">
        <v>12375</v>
      </c>
      <c r="J2015" t="s">
        <v>15432</v>
      </c>
      <c r="K2015" t="str">
        <f>+_xlfn.XLOOKUP(Tabell1[[#This Row],[Regnr]],Tabell13[Regnr],Tabell13[Diagnose],"")</f>
        <v>C</v>
      </c>
      <c r="L2015" t="str">
        <f>+_xlfn.XLOOKUP(Tabell1[[#This Row],[Regnr]],Tabell3[Regnr],Tabell3[DiagnoseÅr],"")</f>
        <v/>
      </c>
    </row>
    <row r="2016" spans="1:12" x14ac:dyDescent="0.25">
      <c r="A2016" s="2">
        <v>44895</v>
      </c>
      <c r="B2016" s="3">
        <v>0.5859375</v>
      </c>
      <c r="C2016" t="s">
        <v>15433</v>
      </c>
      <c r="D2016" t="s">
        <v>15434</v>
      </c>
      <c r="E2016" t="s">
        <v>26</v>
      </c>
      <c r="F2016" t="s">
        <v>11045</v>
      </c>
      <c r="G2016" t="s">
        <v>11046</v>
      </c>
      <c r="H2016" t="s">
        <v>12374</v>
      </c>
      <c r="I2016" t="s">
        <v>12375</v>
      </c>
      <c r="J2016" t="s">
        <v>15432</v>
      </c>
      <c r="K2016" t="str">
        <f>+_xlfn.XLOOKUP(Tabell1[[#This Row],[Regnr]],Tabell13[Regnr],Tabell13[Diagnose],"")</f>
        <v>C</v>
      </c>
      <c r="L2016" t="str">
        <f>+_xlfn.XLOOKUP(Tabell1[[#This Row],[Regnr]],Tabell3[Regnr],Tabell3[DiagnoseÅr],"")</f>
        <v/>
      </c>
    </row>
    <row r="2017" spans="1:12" x14ac:dyDescent="0.25">
      <c r="A2017" s="2">
        <v>44895</v>
      </c>
      <c r="B2017" s="3">
        <v>0.5859375</v>
      </c>
      <c r="C2017" t="s">
        <v>15435</v>
      </c>
      <c r="D2017" t="s">
        <v>15436</v>
      </c>
      <c r="E2017" t="s">
        <v>26</v>
      </c>
      <c r="F2017" t="s">
        <v>11045</v>
      </c>
      <c r="G2017" t="s">
        <v>11046</v>
      </c>
      <c r="H2017" t="s">
        <v>12374</v>
      </c>
      <c r="I2017" t="s">
        <v>12375</v>
      </c>
      <c r="J2017" t="s">
        <v>15432</v>
      </c>
      <c r="K2017" t="str">
        <f>+_xlfn.XLOOKUP(Tabell1[[#This Row],[Regnr]],Tabell13[Regnr],Tabell13[Diagnose],"")</f>
        <v>B</v>
      </c>
      <c r="L2017" t="str">
        <f>+_xlfn.XLOOKUP(Tabell1[[#This Row],[Regnr]],Tabell3[Regnr],Tabell3[DiagnoseÅr],"")</f>
        <v/>
      </c>
    </row>
    <row r="2018" spans="1:12" x14ac:dyDescent="0.25">
      <c r="A2018" s="2">
        <v>44895</v>
      </c>
      <c r="B2018" s="3">
        <v>0.5859375</v>
      </c>
      <c r="C2018" t="s">
        <v>15437</v>
      </c>
      <c r="D2018" t="s">
        <v>15438</v>
      </c>
      <c r="E2018" t="s">
        <v>10</v>
      </c>
      <c r="F2018" t="s">
        <v>11045</v>
      </c>
      <c r="G2018" t="s">
        <v>11046</v>
      </c>
      <c r="H2018" t="s">
        <v>12374</v>
      </c>
      <c r="I2018" t="s">
        <v>12375</v>
      </c>
      <c r="J2018" t="s">
        <v>15432</v>
      </c>
      <c r="K2018" t="str">
        <f>+_xlfn.XLOOKUP(Tabell1[[#This Row],[Regnr]],Tabell13[Regnr],Tabell13[Diagnose],"")</f>
        <v>A</v>
      </c>
      <c r="L2018" t="str">
        <f>+_xlfn.XLOOKUP(Tabell1[[#This Row],[Regnr]],Tabell3[Regnr],Tabell3[DiagnoseÅr],"")</f>
        <v/>
      </c>
    </row>
    <row r="2019" spans="1:12" x14ac:dyDescent="0.25">
      <c r="A2019" s="2">
        <v>44895</v>
      </c>
      <c r="B2019" s="3">
        <v>0.5859375</v>
      </c>
      <c r="C2019" t="s">
        <v>15439</v>
      </c>
      <c r="D2019" t="s">
        <v>15440</v>
      </c>
      <c r="E2019" t="s">
        <v>10</v>
      </c>
      <c r="F2019" t="s">
        <v>11045</v>
      </c>
      <c r="G2019" t="s">
        <v>11046</v>
      </c>
      <c r="H2019" t="s">
        <v>12374</v>
      </c>
      <c r="I2019" t="s">
        <v>12375</v>
      </c>
      <c r="J2019" t="s">
        <v>15432</v>
      </c>
      <c r="K2019" t="str">
        <f>+_xlfn.XLOOKUP(Tabell1[[#This Row],[Regnr]],Tabell13[Regnr],Tabell13[Diagnose],"")</f>
        <v>C</v>
      </c>
      <c r="L2019" t="str">
        <f>+_xlfn.XLOOKUP(Tabell1[[#This Row],[Regnr]],Tabell3[Regnr],Tabell3[DiagnoseÅr],"")</f>
        <v/>
      </c>
    </row>
    <row r="2020" spans="1:12" x14ac:dyDescent="0.25">
      <c r="A2020" s="2">
        <v>44889</v>
      </c>
      <c r="B2020" s="3">
        <v>2.553558349609375</v>
      </c>
      <c r="C2020" t="s">
        <v>15412</v>
      </c>
      <c r="D2020" t="s">
        <v>15413</v>
      </c>
      <c r="E2020" t="s">
        <v>10</v>
      </c>
      <c r="F2020" t="s">
        <v>12004</v>
      </c>
      <c r="G2020" t="s">
        <v>12005</v>
      </c>
      <c r="H2020" t="s">
        <v>11325</v>
      </c>
      <c r="I2020" t="s">
        <v>11326</v>
      </c>
      <c r="J2020" t="s">
        <v>11322</v>
      </c>
      <c r="K2020" t="str">
        <f>+_xlfn.XLOOKUP(Tabell1[[#This Row],[Regnr]],Tabell13[Regnr],Tabell13[Diagnose],"")</f>
        <v>C</v>
      </c>
      <c r="L2020" t="str">
        <f>+_xlfn.XLOOKUP(Tabell1[[#This Row],[Regnr]],Tabell3[Regnr],Tabell3[DiagnoseÅr],"")</f>
        <v>Intet påvist (2025)</v>
      </c>
    </row>
    <row r="2021" spans="1:12" x14ac:dyDescent="0.25">
      <c r="A2021" s="2">
        <v>44889</v>
      </c>
      <c r="B2021" s="3">
        <v>2.553558349609375</v>
      </c>
      <c r="C2021" t="s">
        <v>15414</v>
      </c>
      <c r="D2021" t="s">
        <v>15415</v>
      </c>
      <c r="E2021" t="s">
        <v>26</v>
      </c>
      <c r="F2021" t="s">
        <v>12004</v>
      </c>
      <c r="G2021" t="s">
        <v>12005</v>
      </c>
      <c r="H2021" t="s">
        <v>11325</v>
      </c>
      <c r="I2021" t="s">
        <v>11326</v>
      </c>
      <c r="J2021" t="s">
        <v>11322</v>
      </c>
      <c r="K2021" t="str">
        <f>+_xlfn.XLOOKUP(Tabell1[[#This Row],[Regnr]],Tabell13[Regnr],Tabell13[Diagnose],"")</f>
        <v>C</v>
      </c>
      <c r="L2021" t="str">
        <f>+_xlfn.XLOOKUP(Tabell1[[#This Row],[Regnr]],Tabell3[Regnr],Tabell3[DiagnoseÅr],"")</f>
        <v>Intet påvist (2024)</v>
      </c>
    </row>
    <row r="2022" spans="1:12" x14ac:dyDescent="0.25">
      <c r="A2022" s="2">
        <v>44889</v>
      </c>
      <c r="B2022" s="3">
        <v>2.553558349609375</v>
      </c>
      <c r="C2022" t="s">
        <v>15416</v>
      </c>
      <c r="D2022" t="s">
        <v>15417</v>
      </c>
      <c r="E2022" t="s">
        <v>26</v>
      </c>
      <c r="F2022" t="s">
        <v>12004</v>
      </c>
      <c r="G2022" t="s">
        <v>12005</v>
      </c>
      <c r="H2022" t="s">
        <v>11325</v>
      </c>
      <c r="I2022" t="s">
        <v>11326</v>
      </c>
      <c r="J2022" t="s">
        <v>11322</v>
      </c>
      <c r="K2022" t="str">
        <f>+_xlfn.XLOOKUP(Tabell1[[#This Row],[Regnr]],Tabell13[Regnr],Tabell13[Diagnose],"")</f>
        <v>B</v>
      </c>
      <c r="L2022" t="str">
        <f>+_xlfn.XLOOKUP(Tabell1[[#This Row],[Regnr]],Tabell3[Regnr],Tabell3[DiagnoseÅr],"")</f>
        <v>Intet påvist (2026)</v>
      </c>
    </row>
    <row r="2023" spans="1:12" x14ac:dyDescent="0.25">
      <c r="A2023" s="2">
        <v>44889</v>
      </c>
      <c r="B2023" s="3">
        <v>2.553558349609375</v>
      </c>
      <c r="C2023" t="s">
        <v>15418</v>
      </c>
      <c r="D2023" t="s">
        <v>15419</v>
      </c>
      <c r="E2023" t="s">
        <v>26</v>
      </c>
      <c r="F2023" t="s">
        <v>12004</v>
      </c>
      <c r="G2023" t="s">
        <v>12005</v>
      </c>
      <c r="H2023" t="s">
        <v>11325</v>
      </c>
      <c r="I2023" t="s">
        <v>11326</v>
      </c>
      <c r="J2023" t="s">
        <v>11322</v>
      </c>
      <c r="K2023" t="str">
        <f>+_xlfn.XLOOKUP(Tabell1[[#This Row],[Regnr]],Tabell13[Regnr],Tabell13[Diagnose],"")</f>
        <v>A</v>
      </c>
      <c r="L2023" t="str">
        <f>+_xlfn.XLOOKUP(Tabell1[[#This Row],[Regnr]],Tabell3[Regnr],Tabell3[DiagnoseÅr],"")</f>
        <v>Intet påvist (2026)</v>
      </c>
    </row>
    <row r="2024" spans="1:12" x14ac:dyDescent="0.25">
      <c r="A2024" s="2">
        <v>44889</v>
      </c>
      <c r="B2024" s="3">
        <v>2.553558349609375</v>
      </c>
      <c r="C2024" t="s">
        <v>15420</v>
      </c>
      <c r="D2024" t="s">
        <v>15421</v>
      </c>
      <c r="E2024" t="s">
        <v>26</v>
      </c>
      <c r="F2024" t="s">
        <v>12004</v>
      </c>
      <c r="G2024" t="s">
        <v>12005</v>
      </c>
      <c r="H2024" t="s">
        <v>11325</v>
      </c>
      <c r="I2024" t="s">
        <v>11326</v>
      </c>
      <c r="J2024" t="s">
        <v>11322</v>
      </c>
      <c r="K2024" t="str">
        <f>+_xlfn.XLOOKUP(Tabell1[[#This Row],[Regnr]],Tabell13[Regnr],Tabell13[Diagnose],"")</f>
        <v>C</v>
      </c>
      <c r="L2024" t="str">
        <f>+_xlfn.XLOOKUP(Tabell1[[#This Row],[Regnr]],Tabell3[Regnr],Tabell3[DiagnoseÅr],"")</f>
        <v>Intet påvist (2023)</v>
      </c>
    </row>
    <row r="2025" spans="1:12" x14ac:dyDescent="0.25">
      <c r="A2025" s="2">
        <v>44889</v>
      </c>
      <c r="B2025" s="3">
        <v>2.553558349609375</v>
      </c>
      <c r="C2025" t="s">
        <v>15422</v>
      </c>
      <c r="D2025" t="s">
        <v>15423</v>
      </c>
      <c r="E2025" t="s">
        <v>26</v>
      </c>
      <c r="F2025" t="s">
        <v>12004</v>
      </c>
      <c r="G2025" t="s">
        <v>12005</v>
      </c>
      <c r="H2025" t="s">
        <v>11325</v>
      </c>
      <c r="I2025" t="s">
        <v>11326</v>
      </c>
      <c r="J2025" t="s">
        <v>11322</v>
      </c>
      <c r="K2025" t="str">
        <f>+_xlfn.XLOOKUP(Tabell1[[#This Row],[Regnr]],Tabell13[Regnr],Tabell13[Diagnose],"")</f>
        <v>C</v>
      </c>
      <c r="L2025" t="str">
        <f>+_xlfn.XLOOKUP(Tabell1[[#This Row],[Regnr]],Tabell3[Regnr],Tabell3[DiagnoseÅr],"")</f>
        <v>Intet påvist (2024)</v>
      </c>
    </row>
    <row r="2026" spans="1:12" x14ac:dyDescent="0.25">
      <c r="A2026" s="2">
        <v>44889</v>
      </c>
      <c r="B2026" s="3">
        <v>0</v>
      </c>
      <c r="C2026" t="s">
        <v>15424</v>
      </c>
      <c r="D2026" t="s">
        <v>15425</v>
      </c>
      <c r="E2026" t="s">
        <v>26</v>
      </c>
      <c r="F2026" t="s">
        <v>6771</v>
      </c>
      <c r="G2026" t="s">
        <v>6772</v>
      </c>
      <c r="H2026" t="s">
        <v>11256</v>
      </c>
      <c r="I2026" t="s">
        <v>11257</v>
      </c>
      <c r="J2026" t="s">
        <v>11258</v>
      </c>
      <c r="K2026" t="str">
        <f>+_xlfn.XLOOKUP(Tabell1[[#This Row],[Regnr]],Tabell13[Regnr],Tabell13[Diagnose],"")</f>
        <v/>
      </c>
      <c r="L2026" t="str">
        <f>+_xlfn.XLOOKUP(Tabell1[[#This Row],[Regnr]],Tabell3[Regnr],Tabell3[DiagnoseÅr],"")</f>
        <v/>
      </c>
    </row>
    <row r="2027" spans="1:12" x14ac:dyDescent="0.25">
      <c r="A2027" s="2">
        <v>44889</v>
      </c>
      <c r="B2027" s="3">
        <v>0</v>
      </c>
      <c r="C2027" t="s">
        <v>15426</v>
      </c>
      <c r="D2027" t="s">
        <v>15427</v>
      </c>
      <c r="E2027" t="s">
        <v>10</v>
      </c>
      <c r="F2027" t="s">
        <v>6771</v>
      </c>
      <c r="G2027" t="s">
        <v>6772</v>
      </c>
      <c r="H2027" t="s">
        <v>11256</v>
      </c>
      <c r="I2027" t="s">
        <v>11257</v>
      </c>
      <c r="J2027" t="s">
        <v>11258</v>
      </c>
      <c r="K2027" t="str">
        <f>+_xlfn.XLOOKUP(Tabell1[[#This Row],[Regnr]],Tabell13[Regnr],Tabell13[Diagnose],"")</f>
        <v/>
      </c>
      <c r="L2027" t="str">
        <f>+_xlfn.XLOOKUP(Tabell1[[#This Row],[Regnr]],Tabell3[Regnr],Tabell3[DiagnoseÅr],"")</f>
        <v/>
      </c>
    </row>
    <row r="2028" spans="1:12" x14ac:dyDescent="0.25">
      <c r="A2028" s="2">
        <v>44889</v>
      </c>
      <c r="B2028" s="3">
        <v>0</v>
      </c>
      <c r="C2028" t="s">
        <v>15428</v>
      </c>
      <c r="D2028" t="s">
        <v>15429</v>
      </c>
      <c r="E2028" t="s">
        <v>26</v>
      </c>
      <c r="F2028" t="s">
        <v>6771</v>
      </c>
      <c r="G2028" t="s">
        <v>6772</v>
      </c>
      <c r="H2028" t="s">
        <v>11256</v>
      </c>
      <c r="I2028" t="s">
        <v>11257</v>
      </c>
      <c r="J2028" t="s">
        <v>11258</v>
      </c>
      <c r="K2028" t="str">
        <f>+_xlfn.XLOOKUP(Tabell1[[#This Row],[Regnr]],Tabell13[Regnr],Tabell13[Diagnose],"")</f>
        <v>C</v>
      </c>
      <c r="L2028" t="str">
        <f>+_xlfn.XLOOKUP(Tabell1[[#This Row],[Regnr]],Tabell3[Regnr],Tabell3[DiagnoseÅr],"")</f>
        <v/>
      </c>
    </row>
    <row r="2029" spans="1:12" x14ac:dyDescent="0.25">
      <c r="A2029" s="2">
        <v>44888</v>
      </c>
      <c r="C2029" t="s">
        <v>15409</v>
      </c>
      <c r="D2029" t="s">
        <v>15410</v>
      </c>
      <c r="E2029" t="s">
        <v>10</v>
      </c>
      <c r="F2029" t="s">
        <v>11288</v>
      </c>
      <c r="G2029" t="s">
        <v>11289</v>
      </c>
      <c r="H2029" t="s">
        <v>10951</v>
      </c>
      <c r="I2029" t="s">
        <v>10952</v>
      </c>
      <c r="J2029" t="s">
        <v>15411</v>
      </c>
      <c r="K2029" t="str">
        <f>+_xlfn.XLOOKUP(Tabell1[[#This Row],[Regnr]],Tabell13[Regnr],Tabell13[Diagnose],"")</f>
        <v>B</v>
      </c>
      <c r="L2029" t="str">
        <f>+_xlfn.XLOOKUP(Tabell1[[#This Row],[Regnr]],Tabell3[Regnr],Tabell3[DiagnoseÅr],"")</f>
        <v>Intet påvist (2024)</v>
      </c>
    </row>
    <row r="2030" spans="1:12" x14ac:dyDescent="0.25">
      <c r="A2030" s="2">
        <v>44885</v>
      </c>
      <c r="B2030" s="3">
        <v>0</v>
      </c>
      <c r="C2030" t="s">
        <v>15395</v>
      </c>
      <c r="D2030" t="s">
        <v>15396</v>
      </c>
      <c r="E2030" t="s">
        <v>10</v>
      </c>
      <c r="F2030" t="s">
        <v>8462</v>
      </c>
      <c r="G2030" t="s">
        <v>8463</v>
      </c>
      <c r="H2030" t="s">
        <v>12209</v>
      </c>
      <c r="I2030" t="s">
        <v>12210</v>
      </c>
      <c r="J2030" t="s">
        <v>4130</v>
      </c>
      <c r="K2030" t="str">
        <f>+_xlfn.XLOOKUP(Tabell1[[#This Row],[Regnr]],Tabell13[Regnr],Tabell13[Diagnose],"")</f>
        <v>C</v>
      </c>
      <c r="L2030" t="str">
        <f>+_xlfn.XLOOKUP(Tabell1[[#This Row],[Regnr]],Tabell3[Regnr],Tabell3[DiagnoseÅr],"")</f>
        <v xml:space="preserve"> (2025)</v>
      </c>
    </row>
    <row r="2031" spans="1:12" x14ac:dyDescent="0.25">
      <c r="A2031" s="2">
        <v>44885</v>
      </c>
      <c r="B2031" s="3">
        <v>0</v>
      </c>
      <c r="C2031" t="s">
        <v>15397</v>
      </c>
      <c r="D2031" t="s">
        <v>15398</v>
      </c>
      <c r="E2031" t="s">
        <v>10</v>
      </c>
      <c r="F2031" t="s">
        <v>8462</v>
      </c>
      <c r="G2031" t="s">
        <v>8463</v>
      </c>
      <c r="H2031" t="s">
        <v>12209</v>
      </c>
      <c r="I2031" t="s">
        <v>12210</v>
      </c>
      <c r="J2031" t="s">
        <v>4130</v>
      </c>
      <c r="K2031" t="str">
        <f>+_xlfn.XLOOKUP(Tabell1[[#This Row],[Regnr]],Tabell13[Regnr],Tabell13[Diagnose],"")</f>
        <v>C</v>
      </c>
      <c r="L2031" t="str">
        <f>+_xlfn.XLOOKUP(Tabell1[[#This Row],[Regnr]],Tabell3[Regnr],Tabell3[DiagnoseÅr],"")</f>
        <v/>
      </c>
    </row>
    <row r="2032" spans="1:12" x14ac:dyDescent="0.25">
      <c r="A2032" s="2">
        <v>44885</v>
      </c>
      <c r="B2032" s="3">
        <v>0</v>
      </c>
      <c r="C2032" t="s">
        <v>15399</v>
      </c>
      <c r="D2032" t="s">
        <v>15400</v>
      </c>
      <c r="E2032" t="s">
        <v>10</v>
      </c>
      <c r="F2032" t="s">
        <v>8462</v>
      </c>
      <c r="G2032" t="s">
        <v>8463</v>
      </c>
      <c r="H2032" t="s">
        <v>12209</v>
      </c>
      <c r="I2032" t="s">
        <v>12210</v>
      </c>
      <c r="J2032" t="s">
        <v>4130</v>
      </c>
      <c r="K2032" t="str">
        <f>+_xlfn.XLOOKUP(Tabell1[[#This Row],[Regnr]],Tabell13[Regnr],Tabell13[Diagnose],"")</f>
        <v/>
      </c>
      <c r="L2032" t="str">
        <f>+_xlfn.XLOOKUP(Tabell1[[#This Row],[Regnr]],Tabell3[Regnr],Tabell3[DiagnoseÅr],"")</f>
        <v/>
      </c>
    </row>
    <row r="2033" spans="1:12" x14ac:dyDescent="0.25">
      <c r="A2033" s="2">
        <v>44885</v>
      </c>
      <c r="B2033" s="3">
        <v>0</v>
      </c>
      <c r="C2033" t="s">
        <v>15401</v>
      </c>
      <c r="D2033" t="s">
        <v>15402</v>
      </c>
      <c r="E2033" t="s">
        <v>26</v>
      </c>
      <c r="F2033" t="s">
        <v>8462</v>
      </c>
      <c r="G2033" t="s">
        <v>8463</v>
      </c>
      <c r="H2033" t="s">
        <v>12209</v>
      </c>
      <c r="I2033" t="s">
        <v>12210</v>
      </c>
      <c r="J2033" t="s">
        <v>4130</v>
      </c>
      <c r="K2033" t="str">
        <f>+_xlfn.XLOOKUP(Tabell1[[#This Row],[Regnr]],Tabell13[Regnr],Tabell13[Diagnose],"")</f>
        <v>B</v>
      </c>
      <c r="L2033" t="str">
        <f>+_xlfn.XLOOKUP(Tabell1[[#This Row],[Regnr]],Tabell3[Regnr],Tabell3[DiagnoseÅr],"")</f>
        <v>Intet påvist (2024)</v>
      </c>
    </row>
    <row r="2034" spans="1:12" x14ac:dyDescent="0.25">
      <c r="A2034" s="2">
        <v>44885</v>
      </c>
      <c r="B2034" s="3">
        <v>0</v>
      </c>
      <c r="C2034" t="s">
        <v>15403</v>
      </c>
      <c r="D2034" t="s">
        <v>15404</v>
      </c>
      <c r="E2034" t="s">
        <v>26</v>
      </c>
      <c r="F2034" t="s">
        <v>8462</v>
      </c>
      <c r="G2034" t="s">
        <v>8463</v>
      </c>
      <c r="H2034" t="s">
        <v>12209</v>
      </c>
      <c r="I2034" t="s">
        <v>12210</v>
      </c>
      <c r="J2034" t="s">
        <v>4130</v>
      </c>
      <c r="K2034" t="str">
        <f>+_xlfn.XLOOKUP(Tabell1[[#This Row],[Regnr]],Tabell13[Regnr],Tabell13[Diagnose],"")</f>
        <v>B</v>
      </c>
      <c r="L2034" t="str">
        <f>+_xlfn.XLOOKUP(Tabell1[[#This Row],[Regnr]],Tabell3[Regnr],Tabell3[DiagnoseÅr],"")</f>
        <v/>
      </c>
    </row>
    <row r="2035" spans="1:12" x14ac:dyDescent="0.25">
      <c r="A2035" s="2">
        <v>44885</v>
      </c>
      <c r="B2035" s="3">
        <v>0</v>
      </c>
      <c r="C2035" t="s">
        <v>15405</v>
      </c>
      <c r="D2035" t="s">
        <v>15406</v>
      </c>
      <c r="E2035" t="s">
        <v>26</v>
      </c>
      <c r="F2035" t="s">
        <v>8462</v>
      </c>
      <c r="G2035" t="s">
        <v>8463</v>
      </c>
      <c r="H2035" t="s">
        <v>12209</v>
      </c>
      <c r="I2035" t="s">
        <v>12210</v>
      </c>
      <c r="J2035" t="s">
        <v>4130</v>
      </c>
      <c r="K2035" t="str">
        <f>+_xlfn.XLOOKUP(Tabell1[[#This Row],[Regnr]],Tabell13[Regnr],Tabell13[Diagnose],"")</f>
        <v>A</v>
      </c>
      <c r="L2035" t="str">
        <f>+_xlfn.XLOOKUP(Tabell1[[#This Row],[Regnr]],Tabell3[Regnr],Tabell3[DiagnoseÅr],"")</f>
        <v/>
      </c>
    </row>
    <row r="2036" spans="1:12" x14ac:dyDescent="0.25">
      <c r="A2036" s="2">
        <v>44885</v>
      </c>
      <c r="B2036" s="3">
        <v>0</v>
      </c>
      <c r="C2036" t="s">
        <v>15407</v>
      </c>
      <c r="D2036" t="s">
        <v>15408</v>
      </c>
      <c r="E2036" t="s">
        <v>26</v>
      </c>
      <c r="F2036" t="s">
        <v>8462</v>
      </c>
      <c r="G2036" t="s">
        <v>8463</v>
      </c>
      <c r="H2036" t="s">
        <v>12209</v>
      </c>
      <c r="I2036" t="s">
        <v>12210</v>
      </c>
      <c r="J2036" t="s">
        <v>4130</v>
      </c>
      <c r="K2036" t="str">
        <f>+_xlfn.XLOOKUP(Tabell1[[#This Row],[Regnr]],Tabell13[Regnr],Tabell13[Diagnose],"")</f>
        <v/>
      </c>
      <c r="L2036" t="str">
        <f>+_xlfn.XLOOKUP(Tabell1[[#This Row],[Regnr]],Tabell3[Regnr],Tabell3[DiagnoseÅr],"")</f>
        <v/>
      </c>
    </row>
    <row r="2037" spans="1:12" x14ac:dyDescent="0.25">
      <c r="A2037" s="2">
        <v>44883</v>
      </c>
      <c r="B2037" s="3">
        <v>0</v>
      </c>
      <c r="C2037" t="s">
        <v>15387</v>
      </c>
      <c r="D2037" t="s">
        <v>15388</v>
      </c>
      <c r="E2037" t="s">
        <v>10</v>
      </c>
      <c r="F2037" t="s">
        <v>10985</v>
      </c>
      <c r="G2037" t="s">
        <v>10986</v>
      </c>
      <c r="H2037" t="s">
        <v>11854</v>
      </c>
      <c r="I2037" t="s">
        <v>11855</v>
      </c>
      <c r="J2037" t="s">
        <v>11322</v>
      </c>
      <c r="K2037" t="str">
        <f>+_xlfn.XLOOKUP(Tabell1[[#This Row],[Regnr]],Tabell13[Regnr],Tabell13[Diagnose],"")</f>
        <v/>
      </c>
      <c r="L2037" t="str">
        <f>+_xlfn.XLOOKUP(Tabell1[[#This Row],[Regnr]],Tabell3[Regnr],Tabell3[DiagnoseÅr],"")</f>
        <v/>
      </c>
    </row>
    <row r="2038" spans="1:12" x14ac:dyDescent="0.25">
      <c r="A2038" s="2">
        <v>44883</v>
      </c>
      <c r="B2038" s="3">
        <v>0</v>
      </c>
      <c r="C2038" t="s">
        <v>15389</v>
      </c>
      <c r="D2038" t="s">
        <v>15390</v>
      </c>
      <c r="E2038" t="s">
        <v>26</v>
      </c>
      <c r="F2038" t="s">
        <v>10985</v>
      </c>
      <c r="G2038" t="s">
        <v>10986</v>
      </c>
      <c r="H2038" t="s">
        <v>11854</v>
      </c>
      <c r="I2038" t="s">
        <v>11855</v>
      </c>
      <c r="J2038" t="s">
        <v>11322</v>
      </c>
      <c r="K2038" t="str">
        <f>+_xlfn.XLOOKUP(Tabell1[[#This Row],[Regnr]],Tabell13[Regnr],Tabell13[Diagnose],"")</f>
        <v/>
      </c>
      <c r="L2038" t="str">
        <f>+_xlfn.XLOOKUP(Tabell1[[#This Row],[Regnr]],Tabell3[Regnr],Tabell3[DiagnoseÅr],"")</f>
        <v/>
      </c>
    </row>
    <row r="2039" spans="1:12" x14ac:dyDescent="0.25">
      <c r="A2039" s="2">
        <v>44883</v>
      </c>
      <c r="B2039" s="3">
        <v>0</v>
      </c>
      <c r="C2039" t="s">
        <v>15391</v>
      </c>
      <c r="D2039" t="s">
        <v>15392</v>
      </c>
      <c r="E2039" t="s">
        <v>26</v>
      </c>
      <c r="F2039" t="s">
        <v>10985</v>
      </c>
      <c r="G2039" t="s">
        <v>10986</v>
      </c>
      <c r="H2039" t="s">
        <v>11854</v>
      </c>
      <c r="I2039" t="s">
        <v>11855</v>
      </c>
      <c r="J2039" t="s">
        <v>11322</v>
      </c>
      <c r="K2039" t="str">
        <f>+_xlfn.XLOOKUP(Tabell1[[#This Row],[Regnr]],Tabell13[Regnr],Tabell13[Diagnose],"")</f>
        <v>C</v>
      </c>
      <c r="L2039" t="str">
        <f>+_xlfn.XLOOKUP(Tabell1[[#This Row],[Regnr]],Tabell3[Regnr],Tabell3[DiagnoseÅr],"")</f>
        <v/>
      </c>
    </row>
    <row r="2040" spans="1:12" x14ac:dyDescent="0.25">
      <c r="A2040" s="2">
        <v>44883</v>
      </c>
      <c r="B2040" s="3">
        <v>0</v>
      </c>
      <c r="C2040" t="s">
        <v>15393</v>
      </c>
      <c r="D2040" t="s">
        <v>15394</v>
      </c>
      <c r="E2040" t="s">
        <v>26</v>
      </c>
      <c r="F2040" t="s">
        <v>10985</v>
      </c>
      <c r="G2040" t="s">
        <v>10986</v>
      </c>
      <c r="H2040" t="s">
        <v>11854</v>
      </c>
      <c r="I2040" t="s">
        <v>11855</v>
      </c>
      <c r="J2040" t="s">
        <v>11322</v>
      </c>
      <c r="K2040" t="str">
        <f>+_xlfn.XLOOKUP(Tabell1[[#This Row],[Regnr]],Tabell13[Regnr],Tabell13[Diagnose],"")</f>
        <v>A</v>
      </c>
      <c r="L2040" t="str">
        <f>+_xlfn.XLOOKUP(Tabell1[[#This Row],[Regnr]],Tabell3[Regnr],Tabell3[DiagnoseÅr],"")</f>
        <v>Intet påvist (2025)</v>
      </c>
    </row>
    <row r="2041" spans="1:12" x14ac:dyDescent="0.25">
      <c r="A2041" s="2">
        <v>44882</v>
      </c>
      <c r="B2041" s="3">
        <v>0</v>
      </c>
      <c r="C2041" t="s">
        <v>15375</v>
      </c>
      <c r="D2041" t="s">
        <v>15376</v>
      </c>
      <c r="E2041" t="s">
        <v>26</v>
      </c>
      <c r="F2041" t="s">
        <v>10921</v>
      </c>
      <c r="G2041" t="s">
        <v>10922</v>
      </c>
      <c r="H2041" t="s">
        <v>7649</v>
      </c>
      <c r="I2041" t="s">
        <v>7650</v>
      </c>
      <c r="J2041" t="s">
        <v>4802</v>
      </c>
      <c r="K2041" t="str">
        <f>+_xlfn.XLOOKUP(Tabell1[[#This Row],[Regnr]],Tabell13[Regnr],Tabell13[Diagnose],"")</f>
        <v>B</v>
      </c>
      <c r="L2041" t="str">
        <f>+_xlfn.XLOOKUP(Tabell1[[#This Row],[Regnr]],Tabell3[Regnr],Tabell3[DiagnoseÅr],"")</f>
        <v>Intet påvist (2025)</v>
      </c>
    </row>
    <row r="2042" spans="1:12" x14ac:dyDescent="0.25">
      <c r="A2042" s="2">
        <v>44882</v>
      </c>
      <c r="B2042" s="3">
        <v>0</v>
      </c>
      <c r="C2042" t="s">
        <v>15377</v>
      </c>
      <c r="D2042" t="s">
        <v>15378</v>
      </c>
      <c r="E2042" t="s">
        <v>26</v>
      </c>
      <c r="F2042" t="s">
        <v>10921</v>
      </c>
      <c r="G2042" t="s">
        <v>10922</v>
      </c>
      <c r="H2042" t="s">
        <v>7649</v>
      </c>
      <c r="I2042" t="s">
        <v>7650</v>
      </c>
      <c r="J2042" t="s">
        <v>4802</v>
      </c>
      <c r="K2042" t="str">
        <f>+_xlfn.XLOOKUP(Tabell1[[#This Row],[Regnr]],Tabell13[Regnr],Tabell13[Diagnose],"")</f>
        <v>C</v>
      </c>
      <c r="L2042" t="str">
        <f>+_xlfn.XLOOKUP(Tabell1[[#This Row],[Regnr]],Tabell3[Regnr],Tabell3[DiagnoseÅr],"")</f>
        <v/>
      </c>
    </row>
    <row r="2043" spans="1:12" x14ac:dyDescent="0.25">
      <c r="A2043" s="2">
        <v>44882</v>
      </c>
      <c r="B2043" s="3">
        <v>0</v>
      </c>
      <c r="C2043" t="s">
        <v>15379</v>
      </c>
      <c r="D2043" t="s">
        <v>15380</v>
      </c>
      <c r="E2043" t="s">
        <v>10</v>
      </c>
      <c r="F2043" t="s">
        <v>10921</v>
      </c>
      <c r="G2043" t="s">
        <v>10922</v>
      </c>
      <c r="H2043" t="s">
        <v>7649</v>
      </c>
      <c r="I2043" t="s">
        <v>7650</v>
      </c>
      <c r="J2043" t="s">
        <v>4802</v>
      </c>
      <c r="K2043" t="str">
        <f>+_xlfn.XLOOKUP(Tabell1[[#This Row],[Regnr]],Tabell13[Regnr],Tabell13[Diagnose],"")</f>
        <v>C</v>
      </c>
      <c r="L2043" t="str">
        <f>+_xlfn.XLOOKUP(Tabell1[[#This Row],[Regnr]],Tabell3[Regnr],Tabell3[DiagnoseÅr],"")</f>
        <v>Intet påvist (2025)</v>
      </c>
    </row>
    <row r="2044" spans="1:12" x14ac:dyDescent="0.25">
      <c r="A2044" s="2">
        <v>44882</v>
      </c>
      <c r="B2044" s="3">
        <v>0</v>
      </c>
      <c r="C2044" t="s">
        <v>15381</v>
      </c>
      <c r="D2044" t="s">
        <v>15382</v>
      </c>
      <c r="E2044" t="s">
        <v>10</v>
      </c>
      <c r="F2044" t="s">
        <v>10921</v>
      </c>
      <c r="G2044" t="s">
        <v>10922</v>
      </c>
      <c r="H2044" t="s">
        <v>7649</v>
      </c>
      <c r="I2044" t="s">
        <v>7650</v>
      </c>
      <c r="J2044" t="s">
        <v>4802</v>
      </c>
      <c r="K2044" t="str">
        <f>+_xlfn.XLOOKUP(Tabell1[[#This Row],[Regnr]],Tabell13[Regnr],Tabell13[Diagnose],"")</f>
        <v/>
      </c>
      <c r="L2044" t="str">
        <f>+_xlfn.XLOOKUP(Tabell1[[#This Row],[Regnr]],Tabell3[Regnr],Tabell3[DiagnoseÅr],"")</f>
        <v/>
      </c>
    </row>
    <row r="2045" spans="1:12" x14ac:dyDescent="0.25">
      <c r="A2045" s="2">
        <v>44882</v>
      </c>
      <c r="B2045" s="3">
        <v>0</v>
      </c>
      <c r="C2045" t="s">
        <v>15383</v>
      </c>
      <c r="D2045" t="s">
        <v>15384</v>
      </c>
      <c r="E2045" t="s">
        <v>10</v>
      </c>
      <c r="F2045" t="s">
        <v>10921</v>
      </c>
      <c r="G2045" t="s">
        <v>10922</v>
      </c>
      <c r="H2045" t="s">
        <v>7649</v>
      </c>
      <c r="I2045" t="s">
        <v>7650</v>
      </c>
      <c r="J2045" t="s">
        <v>4802</v>
      </c>
      <c r="K2045" t="str">
        <f>+_xlfn.XLOOKUP(Tabell1[[#This Row],[Regnr]],Tabell13[Regnr],Tabell13[Diagnose],"")</f>
        <v/>
      </c>
      <c r="L2045" t="str">
        <f>+_xlfn.XLOOKUP(Tabell1[[#This Row],[Regnr]],Tabell3[Regnr],Tabell3[DiagnoseÅr],"")</f>
        <v/>
      </c>
    </row>
    <row r="2046" spans="1:12" x14ac:dyDescent="0.25">
      <c r="A2046" s="2">
        <v>44882</v>
      </c>
      <c r="B2046" s="3">
        <v>0</v>
      </c>
      <c r="C2046" t="s">
        <v>15385</v>
      </c>
      <c r="D2046" t="s">
        <v>15386</v>
      </c>
      <c r="E2046" t="s">
        <v>10</v>
      </c>
      <c r="F2046" t="s">
        <v>10921</v>
      </c>
      <c r="G2046" t="s">
        <v>10922</v>
      </c>
      <c r="H2046" t="s">
        <v>7649</v>
      </c>
      <c r="I2046" t="s">
        <v>7650</v>
      </c>
      <c r="J2046" t="s">
        <v>4802</v>
      </c>
      <c r="K2046" t="str">
        <f>+_xlfn.XLOOKUP(Tabell1[[#This Row],[Regnr]],Tabell13[Regnr],Tabell13[Diagnose],"")</f>
        <v/>
      </c>
      <c r="L2046" t="str">
        <f>+_xlfn.XLOOKUP(Tabell1[[#This Row],[Regnr]],Tabell3[Regnr],Tabell3[DiagnoseÅr],"")</f>
        <v/>
      </c>
    </row>
    <row r="2047" spans="1:12" x14ac:dyDescent="0.25">
      <c r="A2047" s="2">
        <v>44881</v>
      </c>
      <c r="B2047" s="3">
        <v>0.391387939453125</v>
      </c>
      <c r="C2047" t="s">
        <v>15365</v>
      </c>
      <c r="D2047" t="s">
        <v>15366</v>
      </c>
      <c r="E2047" t="s">
        <v>26</v>
      </c>
      <c r="F2047" t="s">
        <v>15367</v>
      </c>
      <c r="G2047" t="s">
        <v>15368</v>
      </c>
      <c r="H2047" t="s">
        <v>9985</v>
      </c>
      <c r="I2047" t="s">
        <v>9986</v>
      </c>
      <c r="J2047" t="s">
        <v>11806</v>
      </c>
      <c r="K2047" t="str">
        <f>+_xlfn.XLOOKUP(Tabell1[[#This Row],[Regnr]],Tabell13[Regnr],Tabell13[Diagnose],"")</f>
        <v>C</v>
      </c>
      <c r="L2047" t="str">
        <f>+_xlfn.XLOOKUP(Tabell1[[#This Row],[Regnr]],Tabell3[Regnr],Tabell3[DiagnoseÅr],"")</f>
        <v>Intet påvist (2024)</v>
      </c>
    </row>
    <row r="2048" spans="1:12" x14ac:dyDescent="0.25">
      <c r="A2048" s="2">
        <v>44881</v>
      </c>
      <c r="B2048" s="3">
        <v>0.391387939453125</v>
      </c>
      <c r="C2048" t="s">
        <v>15369</v>
      </c>
      <c r="D2048" t="s">
        <v>15370</v>
      </c>
      <c r="E2048" t="s">
        <v>10</v>
      </c>
      <c r="F2048" t="s">
        <v>15367</v>
      </c>
      <c r="G2048" t="s">
        <v>15368</v>
      </c>
      <c r="H2048" t="s">
        <v>9985</v>
      </c>
      <c r="I2048" t="s">
        <v>9986</v>
      </c>
      <c r="J2048" t="s">
        <v>11806</v>
      </c>
      <c r="K2048" t="str">
        <f>+_xlfn.XLOOKUP(Tabell1[[#This Row],[Regnr]],Tabell13[Regnr],Tabell13[Diagnose],"")</f>
        <v/>
      </c>
      <c r="L2048" t="str">
        <f>+_xlfn.XLOOKUP(Tabell1[[#This Row],[Regnr]],Tabell3[Regnr],Tabell3[DiagnoseÅr],"")</f>
        <v/>
      </c>
    </row>
    <row r="2049" spans="1:12" x14ac:dyDescent="0.25">
      <c r="A2049" s="2">
        <v>44881</v>
      </c>
      <c r="B2049" s="3">
        <v>0.391387939453125</v>
      </c>
      <c r="C2049" t="s">
        <v>15371</v>
      </c>
      <c r="D2049" t="s">
        <v>15372</v>
      </c>
      <c r="E2049" t="s">
        <v>10</v>
      </c>
      <c r="F2049" t="s">
        <v>15367</v>
      </c>
      <c r="G2049" t="s">
        <v>15368</v>
      </c>
      <c r="H2049" t="s">
        <v>9985</v>
      </c>
      <c r="I2049" t="s">
        <v>9986</v>
      </c>
      <c r="J2049" t="s">
        <v>11806</v>
      </c>
      <c r="K2049" t="str">
        <f>+_xlfn.XLOOKUP(Tabell1[[#This Row],[Regnr]],Tabell13[Regnr],Tabell13[Diagnose],"")</f>
        <v/>
      </c>
      <c r="L2049" t="str">
        <f>+_xlfn.XLOOKUP(Tabell1[[#This Row],[Regnr]],Tabell3[Regnr],Tabell3[DiagnoseÅr],"")</f>
        <v/>
      </c>
    </row>
    <row r="2050" spans="1:12" x14ac:dyDescent="0.25">
      <c r="A2050" s="2">
        <v>44881</v>
      </c>
      <c r="B2050" s="3">
        <v>0.391387939453125</v>
      </c>
      <c r="C2050" t="s">
        <v>15373</v>
      </c>
      <c r="D2050" t="s">
        <v>15374</v>
      </c>
      <c r="E2050" t="s">
        <v>10</v>
      </c>
      <c r="F2050" t="s">
        <v>15367</v>
      </c>
      <c r="G2050" t="s">
        <v>15368</v>
      </c>
      <c r="H2050" t="s">
        <v>9985</v>
      </c>
      <c r="I2050" t="s">
        <v>9986</v>
      </c>
      <c r="J2050" t="s">
        <v>11806</v>
      </c>
      <c r="K2050" t="str">
        <f>+_xlfn.XLOOKUP(Tabell1[[#This Row],[Regnr]],Tabell13[Regnr],Tabell13[Diagnose],"")</f>
        <v>C</v>
      </c>
      <c r="L2050" t="str">
        <f>+_xlfn.XLOOKUP(Tabell1[[#This Row],[Regnr]],Tabell3[Regnr],Tabell3[DiagnoseÅr],"")</f>
        <v/>
      </c>
    </row>
    <row r="2051" spans="1:12" x14ac:dyDescent="0.25">
      <c r="A2051" s="2">
        <v>44878</v>
      </c>
      <c r="B2051" s="3">
        <v>0.9765625</v>
      </c>
      <c r="C2051" t="s">
        <v>15363</v>
      </c>
      <c r="D2051" t="s">
        <v>15364</v>
      </c>
      <c r="E2051" t="s">
        <v>26</v>
      </c>
      <c r="F2051" t="s">
        <v>7615</v>
      </c>
      <c r="G2051" t="s">
        <v>7616</v>
      </c>
      <c r="H2051" t="s">
        <v>11372</v>
      </c>
      <c r="I2051" t="s">
        <v>11373</v>
      </c>
      <c r="J2051" t="s">
        <v>4802</v>
      </c>
      <c r="K2051" t="str">
        <f>+_xlfn.XLOOKUP(Tabell1[[#This Row],[Regnr]],Tabell13[Regnr],Tabell13[Diagnose],"")</f>
        <v>B</v>
      </c>
      <c r="L2051" t="str">
        <f>+_xlfn.XLOOKUP(Tabell1[[#This Row],[Regnr]],Tabell3[Regnr],Tabell3[DiagnoseÅr],"")</f>
        <v>Intet påvist (2025)</v>
      </c>
    </row>
    <row r="2052" spans="1:12" x14ac:dyDescent="0.25">
      <c r="A2052" s="2">
        <v>44874</v>
      </c>
      <c r="B2052" s="3">
        <v>0</v>
      </c>
      <c r="C2052" t="s">
        <v>15353</v>
      </c>
      <c r="D2052" t="s">
        <v>15354</v>
      </c>
      <c r="E2052" t="s">
        <v>26</v>
      </c>
      <c r="F2052" t="s">
        <v>3977</v>
      </c>
      <c r="G2052" t="s">
        <v>3978</v>
      </c>
      <c r="H2052" t="s">
        <v>6874</v>
      </c>
      <c r="I2052" t="s">
        <v>6875</v>
      </c>
      <c r="J2052" t="s">
        <v>9268</v>
      </c>
      <c r="K2052" t="str">
        <f>+_xlfn.XLOOKUP(Tabell1[[#This Row],[Regnr]],Tabell13[Regnr],Tabell13[Diagnose],"")</f>
        <v>B</v>
      </c>
      <c r="L2052" t="str">
        <f>+_xlfn.XLOOKUP(Tabell1[[#This Row],[Regnr]],Tabell3[Regnr],Tabell3[DiagnoseÅr],"")</f>
        <v>Intet påvist (2024)</v>
      </c>
    </row>
    <row r="2053" spans="1:12" x14ac:dyDescent="0.25">
      <c r="A2053" s="2">
        <v>44874</v>
      </c>
      <c r="B2053" s="3">
        <v>0</v>
      </c>
      <c r="C2053" t="s">
        <v>15355</v>
      </c>
      <c r="D2053" t="s">
        <v>15356</v>
      </c>
      <c r="E2053" t="s">
        <v>10</v>
      </c>
      <c r="F2053" t="s">
        <v>3977</v>
      </c>
      <c r="G2053" t="s">
        <v>3978</v>
      </c>
      <c r="H2053" t="s">
        <v>6874</v>
      </c>
      <c r="I2053" t="s">
        <v>6875</v>
      </c>
      <c r="J2053" t="s">
        <v>9268</v>
      </c>
      <c r="K2053" t="str">
        <f>+_xlfn.XLOOKUP(Tabell1[[#This Row],[Regnr]],Tabell13[Regnr],Tabell13[Diagnose],"")</f>
        <v/>
      </c>
      <c r="L2053" t="str">
        <f>+_xlfn.XLOOKUP(Tabell1[[#This Row],[Regnr]],Tabell3[Regnr],Tabell3[DiagnoseÅr],"")</f>
        <v/>
      </c>
    </row>
    <row r="2054" spans="1:12" x14ac:dyDescent="0.25">
      <c r="A2054" s="2">
        <v>44874</v>
      </c>
      <c r="B2054" s="3">
        <v>0</v>
      </c>
      <c r="C2054" t="s">
        <v>15357</v>
      </c>
      <c r="D2054" t="s">
        <v>15358</v>
      </c>
      <c r="E2054" t="s">
        <v>26</v>
      </c>
      <c r="F2054" t="s">
        <v>3977</v>
      </c>
      <c r="G2054" t="s">
        <v>3978</v>
      </c>
      <c r="H2054" t="s">
        <v>6874</v>
      </c>
      <c r="I2054" t="s">
        <v>6875</v>
      </c>
      <c r="J2054" t="s">
        <v>9268</v>
      </c>
      <c r="K2054" t="str">
        <f>+_xlfn.XLOOKUP(Tabell1[[#This Row],[Regnr]],Tabell13[Regnr],Tabell13[Diagnose],"")</f>
        <v>B</v>
      </c>
      <c r="L2054" t="str">
        <f>+_xlfn.XLOOKUP(Tabell1[[#This Row],[Regnr]],Tabell3[Regnr],Tabell3[DiagnoseÅr],"")</f>
        <v>Intet påvist (2024)</v>
      </c>
    </row>
    <row r="2055" spans="1:12" x14ac:dyDescent="0.25">
      <c r="A2055" s="2">
        <v>44874</v>
      </c>
      <c r="B2055" s="3">
        <v>0</v>
      </c>
      <c r="C2055" t="s">
        <v>15359</v>
      </c>
      <c r="D2055" t="s">
        <v>15360</v>
      </c>
      <c r="E2055" t="s">
        <v>26</v>
      </c>
      <c r="F2055" t="s">
        <v>3977</v>
      </c>
      <c r="G2055" t="s">
        <v>3978</v>
      </c>
      <c r="H2055" t="s">
        <v>6874</v>
      </c>
      <c r="I2055" t="s">
        <v>6875</v>
      </c>
      <c r="J2055" t="s">
        <v>9268</v>
      </c>
      <c r="K2055" t="str">
        <f>+_xlfn.XLOOKUP(Tabell1[[#This Row],[Regnr]],Tabell13[Regnr],Tabell13[Diagnose],"")</f>
        <v/>
      </c>
      <c r="L2055" t="str">
        <f>+_xlfn.XLOOKUP(Tabell1[[#This Row],[Regnr]],Tabell3[Regnr],Tabell3[DiagnoseÅr],"")</f>
        <v/>
      </c>
    </row>
    <row r="2056" spans="1:12" x14ac:dyDescent="0.25">
      <c r="A2056" s="2">
        <v>44874</v>
      </c>
      <c r="B2056" s="3">
        <v>0</v>
      </c>
      <c r="C2056" t="s">
        <v>15361</v>
      </c>
      <c r="D2056" t="s">
        <v>15362</v>
      </c>
      <c r="E2056" t="s">
        <v>10</v>
      </c>
      <c r="F2056" t="s">
        <v>3977</v>
      </c>
      <c r="G2056" t="s">
        <v>3978</v>
      </c>
      <c r="H2056" t="s">
        <v>6874</v>
      </c>
      <c r="I2056" t="s">
        <v>6875</v>
      </c>
      <c r="J2056" t="s">
        <v>9268</v>
      </c>
      <c r="K2056" t="str">
        <f>+_xlfn.XLOOKUP(Tabell1[[#This Row],[Regnr]],Tabell13[Regnr],Tabell13[Diagnose],"")</f>
        <v>C</v>
      </c>
      <c r="L2056" t="str">
        <f>+_xlfn.XLOOKUP(Tabell1[[#This Row],[Regnr]],Tabell3[Regnr],Tabell3[DiagnoseÅr],"")</f>
        <v>Distichiasis/Ektopiske Cillier (2024)</v>
      </c>
    </row>
    <row r="2057" spans="1:12" x14ac:dyDescent="0.25">
      <c r="A2057" s="2">
        <v>44872</v>
      </c>
      <c r="B2057" s="3">
        <v>0</v>
      </c>
      <c r="C2057" t="s">
        <v>15343</v>
      </c>
      <c r="D2057" t="s">
        <v>3669</v>
      </c>
      <c r="E2057" t="s">
        <v>26</v>
      </c>
      <c r="F2057" t="s">
        <v>8733</v>
      </c>
      <c r="G2057" t="s">
        <v>8734</v>
      </c>
      <c r="H2057" t="s">
        <v>12069</v>
      </c>
      <c r="I2057" t="s">
        <v>12070</v>
      </c>
      <c r="J2057" t="s">
        <v>15344</v>
      </c>
      <c r="K2057" t="str">
        <f>+_xlfn.XLOOKUP(Tabell1[[#This Row],[Regnr]],Tabell13[Regnr],Tabell13[Diagnose],"")</f>
        <v/>
      </c>
      <c r="L2057" t="str">
        <f>+_xlfn.XLOOKUP(Tabell1[[#This Row],[Regnr]],Tabell3[Regnr],Tabell3[DiagnoseÅr],"")</f>
        <v/>
      </c>
    </row>
    <row r="2058" spans="1:12" x14ac:dyDescent="0.25">
      <c r="A2058" s="2">
        <v>44872</v>
      </c>
      <c r="B2058" s="3">
        <v>0</v>
      </c>
      <c r="C2058" t="s">
        <v>15345</v>
      </c>
      <c r="D2058" t="s">
        <v>7500</v>
      </c>
      <c r="E2058" t="s">
        <v>26</v>
      </c>
      <c r="F2058" t="s">
        <v>8733</v>
      </c>
      <c r="G2058" t="s">
        <v>8734</v>
      </c>
      <c r="H2058" t="s">
        <v>12069</v>
      </c>
      <c r="I2058" t="s">
        <v>12070</v>
      </c>
      <c r="J2058" t="s">
        <v>15344</v>
      </c>
      <c r="K2058" t="str">
        <f>+_xlfn.XLOOKUP(Tabell1[[#This Row],[Regnr]],Tabell13[Regnr],Tabell13[Diagnose],"")</f>
        <v/>
      </c>
      <c r="L2058" t="str">
        <f>+_xlfn.XLOOKUP(Tabell1[[#This Row],[Regnr]],Tabell3[Regnr],Tabell3[DiagnoseÅr],"")</f>
        <v/>
      </c>
    </row>
    <row r="2059" spans="1:12" x14ac:dyDescent="0.25">
      <c r="A2059" s="2">
        <v>44872</v>
      </c>
      <c r="B2059" s="3">
        <v>0</v>
      </c>
      <c r="C2059" t="s">
        <v>15346</v>
      </c>
      <c r="D2059" t="s">
        <v>15347</v>
      </c>
      <c r="E2059" t="s">
        <v>26</v>
      </c>
      <c r="F2059" t="s">
        <v>8733</v>
      </c>
      <c r="G2059" t="s">
        <v>8734</v>
      </c>
      <c r="H2059" t="s">
        <v>12069</v>
      </c>
      <c r="I2059" t="s">
        <v>12070</v>
      </c>
      <c r="J2059" t="s">
        <v>15344</v>
      </c>
      <c r="K2059" t="str">
        <f>+_xlfn.XLOOKUP(Tabell1[[#This Row],[Regnr]],Tabell13[Regnr],Tabell13[Diagnose],"")</f>
        <v/>
      </c>
      <c r="L2059" t="str">
        <f>+_xlfn.XLOOKUP(Tabell1[[#This Row],[Regnr]],Tabell3[Regnr],Tabell3[DiagnoseÅr],"")</f>
        <v/>
      </c>
    </row>
    <row r="2060" spans="1:12" x14ac:dyDescent="0.25">
      <c r="A2060" s="2">
        <v>44872</v>
      </c>
      <c r="B2060" s="3">
        <v>0</v>
      </c>
      <c r="C2060" t="s">
        <v>15348</v>
      </c>
      <c r="D2060" t="s">
        <v>1278</v>
      </c>
      <c r="E2060" t="s">
        <v>26</v>
      </c>
      <c r="F2060" t="s">
        <v>8733</v>
      </c>
      <c r="G2060" t="s">
        <v>8734</v>
      </c>
      <c r="H2060" t="s">
        <v>12069</v>
      </c>
      <c r="I2060" t="s">
        <v>12070</v>
      </c>
      <c r="J2060" t="s">
        <v>15344</v>
      </c>
      <c r="K2060" t="str">
        <f>+_xlfn.XLOOKUP(Tabell1[[#This Row],[Regnr]],Tabell13[Regnr],Tabell13[Diagnose],"")</f>
        <v>C</v>
      </c>
      <c r="L2060" t="str">
        <f>+_xlfn.XLOOKUP(Tabell1[[#This Row],[Regnr]],Tabell3[Regnr],Tabell3[DiagnoseÅr],"")</f>
        <v>Intet påvist (2024)</v>
      </c>
    </row>
    <row r="2061" spans="1:12" x14ac:dyDescent="0.25">
      <c r="A2061" s="2">
        <v>44872</v>
      </c>
      <c r="B2061" s="3">
        <v>0</v>
      </c>
      <c r="C2061" t="s">
        <v>15349</v>
      </c>
      <c r="D2061" t="s">
        <v>266</v>
      </c>
      <c r="E2061" t="s">
        <v>26</v>
      </c>
      <c r="F2061" t="s">
        <v>8733</v>
      </c>
      <c r="G2061" t="s">
        <v>8734</v>
      </c>
      <c r="H2061" t="s">
        <v>12069</v>
      </c>
      <c r="I2061" t="s">
        <v>12070</v>
      </c>
      <c r="J2061" t="s">
        <v>15344</v>
      </c>
      <c r="K2061" t="str">
        <f>+_xlfn.XLOOKUP(Tabell1[[#This Row],[Regnr]],Tabell13[Regnr],Tabell13[Diagnose],"")</f>
        <v/>
      </c>
      <c r="L2061" t="str">
        <f>+_xlfn.XLOOKUP(Tabell1[[#This Row],[Regnr]],Tabell3[Regnr],Tabell3[DiagnoseÅr],"")</f>
        <v/>
      </c>
    </row>
    <row r="2062" spans="1:12" x14ac:dyDescent="0.25">
      <c r="A2062" s="2">
        <v>44872</v>
      </c>
      <c r="B2062" s="3">
        <v>0</v>
      </c>
      <c r="C2062" t="s">
        <v>15350</v>
      </c>
      <c r="D2062" t="s">
        <v>3811</v>
      </c>
      <c r="E2062" t="s">
        <v>10</v>
      </c>
      <c r="F2062" t="s">
        <v>8733</v>
      </c>
      <c r="G2062" t="s">
        <v>8734</v>
      </c>
      <c r="H2062" t="s">
        <v>12069</v>
      </c>
      <c r="I2062" t="s">
        <v>12070</v>
      </c>
      <c r="J2062" t="s">
        <v>15344</v>
      </c>
      <c r="K2062" t="str">
        <f>+_xlfn.XLOOKUP(Tabell1[[#This Row],[Regnr]],Tabell13[Regnr],Tabell13[Diagnose],"")</f>
        <v/>
      </c>
      <c r="L2062" t="str">
        <f>+_xlfn.XLOOKUP(Tabell1[[#This Row],[Regnr]],Tabell3[Regnr],Tabell3[DiagnoseÅr],"")</f>
        <v/>
      </c>
    </row>
    <row r="2063" spans="1:12" x14ac:dyDescent="0.25">
      <c r="A2063" s="2">
        <v>44872</v>
      </c>
      <c r="B2063" s="3">
        <v>0</v>
      </c>
      <c r="C2063" t="s">
        <v>15351</v>
      </c>
      <c r="D2063" t="s">
        <v>837</v>
      </c>
      <c r="E2063" t="s">
        <v>10</v>
      </c>
      <c r="F2063" t="s">
        <v>8733</v>
      </c>
      <c r="G2063" t="s">
        <v>8734</v>
      </c>
      <c r="H2063" t="s">
        <v>12069</v>
      </c>
      <c r="I2063" t="s">
        <v>12070</v>
      </c>
      <c r="J2063" t="s">
        <v>15344</v>
      </c>
      <c r="K2063" t="str">
        <f>+_xlfn.XLOOKUP(Tabell1[[#This Row],[Regnr]],Tabell13[Regnr],Tabell13[Diagnose],"")</f>
        <v>A</v>
      </c>
      <c r="L2063" t="str">
        <f>+_xlfn.XLOOKUP(Tabell1[[#This Row],[Regnr]],Tabell3[Regnr],Tabell3[DiagnoseÅr],"")</f>
        <v/>
      </c>
    </row>
    <row r="2064" spans="1:12" x14ac:dyDescent="0.25">
      <c r="A2064" s="2">
        <v>44872</v>
      </c>
      <c r="B2064" s="3">
        <v>0</v>
      </c>
      <c r="C2064" t="s">
        <v>15352</v>
      </c>
      <c r="D2064" t="s">
        <v>4986</v>
      </c>
      <c r="E2064" t="s">
        <v>10</v>
      </c>
      <c r="F2064" t="s">
        <v>8733</v>
      </c>
      <c r="G2064" t="s">
        <v>8734</v>
      </c>
      <c r="H2064" t="s">
        <v>12069</v>
      </c>
      <c r="I2064" t="s">
        <v>12070</v>
      </c>
      <c r="J2064" t="s">
        <v>15344</v>
      </c>
      <c r="K2064" t="str">
        <f>+_xlfn.XLOOKUP(Tabell1[[#This Row],[Regnr]],Tabell13[Regnr],Tabell13[Diagnose],"")</f>
        <v/>
      </c>
      <c r="L2064" t="str">
        <f>+_xlfn.XLOOKUP(Tabell1[[#This Row],[Regnr]],Tabell3[Regnr],Tabell3[DiagnoseÅr],"")</f>
        <v/>
      </c>
    </row>
    <row r="2065" spans="1:12" x14ac:dyDescent="0.25">
      <c r="A2065" s="2">
        <v>44869</v>
      </c>
      <c r="B2065" s="3">
        <v>0</v>
      </c>
      <c r="C2065" t="s">
        <v>15329</v>
      </c>
      <c r="D2065" t="s">
        <v>15330</v>
      </c>
      <c r="E2065" t="s">
        <v>26</v>
      </c>
      <c r="F2065" t="s">
        <v>9797</v>
      </c>
      <c r="G2065" t="s">
        <v>9798</v>
      </c>
      <c r="H2065" t="s">
        <v>11937</v>
      </c>
      <c r="I2065" t="s">
        <v>11938</v>
      </c>
      <c r="J2065" t="s">
        <v>10391</v>
      </c>
      <c r="K2065" t="str">
        <f>+_xlfn.XLOOKUP(Tabell1[[#This Row],[Regnr]],Tabell13[Regnr],Tabell13[Diagnose],"")</f>
        <v>A</v>
      </c>
      <c r="L2065" t="str">
        <f>+_xlfn.XLOOKUP(Tabell1[[#This Row],[Regnr]],Tabell3[Regnr],Tabell3[DiagnoseÅr],"")</f>
        <v>PPM iris (2026)</v>
      </c>
    </row>
    <row r="2066" spans="1:12" x14ac:dyDescent="0.25">
      <c r="A2066" s="2">
        <v>44869</v>
      </c>
      <c r="B2066" s="3">
        <v>0</v>
      </c>
      <c r="C2066" t="s">
        <v>15331</v>
      </c>
      <c r="D2066" t="s">
        <v>15332</v>
      </c>
      <c r="E2066" t="s">
        <v>10</v>
      </c>
      <c r="F2066" t="s">
        <v>9797</v>
      </c>
      <c r="G2066" t="s">
        <v>9798</v>
      </c>
      <c r="H2066" t="s">
        <v>11937</v>
      </c>
      <c r="I2066" t="s">
        <v>11938</v>
      </c>
      <c r="J2066" t="s">
        <v>10391</v>
      </c>
      <c r="K2066" t="str">
        <f>+_xlfn.XLOOKUP(Tabell1[[#This Row],[Regnr]],Tabell13[Regnr],Tabell13[Diagnose],"")</f>
        <v>B</v>
      </c>
      <c r="L2066" t="str">
        <f>+_xlfn.XLOOKUP(Tabell1[[#This Row],[Regnr]],Tabell3[Regnr],Tabell3[DiagnoseÅr],"")</f>
        <v>Intet påvist (2025)</v>
      </c>
    </row>
    <row r="2067" spans="1:12" x14ac:dyDescent="0.25">
      <c r="A2067" s="2">
        <v>44869</v>
      </c>
      <c r="B2067" s="3">
        <v>0</v>
      </c>
      <c r="C2067" t="s">
        <v>15333</v>
      </c>
      <c r="D2067" t="s">
        <v>15334</v>
      </c>
      <c r="E2067" t="s">
        <v>10</v>
      </c>
      <c r="F2067" t="s">
        <v>9797</v>
      </c>
      <c r="G2067" t="s">
        <v>9798</v>
      </c>
      <c r="H2067" t="s">
        <v>11937</v>
      </c>
      <c r="I2067" t="s">
        <v>11938</v>
      </c>
      <c r="J2067" t="s">
        <v>10391</v>
      </c>
      <c r="K2067" t="str">
        <f>+_xlfn.XLOOKUP(Tabell1[[#This Row],[Regnr]],Tabell13[Regnr],Tabell13[Diagnose],"")</f>
        <v>B</v>
      </c>
      <c r="L2067" t="str">
        <f>+_xlfn.XLOOKUP(Tabell1[[#This Row],[Regnr]],Tabell3[Regnr],Tabell3[DiagnoseÅr],"")</f>
        <v>Intet påvist (2023)</v>
      </c>
    </row>
    <row r="2068" spans="1:12" x14ac:dyDescent="0.25">
      <c r="A2068" s="2">
        <v>44869</v>
      </c>
      <c r="B2068" s="3">
        <v>0</v>
      </c>
      <c r="C2068" t="s">
        <v>15335</v>
      </c>
      <c r="D2068" t="s">
        <v>15336</v>
      </c>
      <c r="E2068" t="s">
        <v>10</v>
      </c>
      <c r="F2068" t="s">
        <v>9797</v>
      </c>
      <c r="G2068" t="s">
        <v>9798</v>
      </c>
      <c r="H2068" t="s">
        <v>11937</v>
      </c>
      <c r="I2068" t="s">
        <v>11938</v>
      </c>
      <c r="J2068" t="s">
        <v>10391</v>
      </c>
      <c r="K2068" t="str">
        <f>+_xlfn.XLOOKUP(Tabell1[[#This Row],[Regnr]],Tabell13[Regnr],Tabell13[Diagnose],"")</f>
        <v>D</v>
      </c>
      <c r="L2068" t="str">
        <f>+_xlfn.XLOOKUP(Tabell1[[#This Row],[Regnr]],Tabell3[Regnr],Tabell3[DiagnoseÅr],"")</f>
        <v/>
      </c>
    </row>
    <row r="2069" spans="1:12" x14ac:dyDescent="0.25">
      <c r="A2069" s="2">
        <v>44869</v>
      </c>
      <c r="B2069" s="3">
        <v>0</v>
      </c>
      <c r="C2069" t="s">
        <v>15337</v>
      </c>
      <c r="D2069" t="s">
        <v>15338</v>
      </c>
      <c r="E2069" t="s">
        <v>10</v>
      </c>
      <c r="F2069" t="s">
        <v>9797</v>
      </c>
      <c r="G2069" t="s">
        <v>9798</v>
      </c>
      <c r="H2069" t="s">
        <v>11937</v>
      </c>
      <c r="I2069" t="s">
        <v>11938</v>
      </c>
      <c r="J2069" t="s">
        <v>10391</v>
      </c>
      <c r="K2069" t="str">
        <f>+_xlfn.XLOOKUP(Tabell1[[#This Row],[Regnr]],Tabell13[Regnr],Tabell13[Diagnose],"")</f>
        <v/>
      </c>
      <c r="L2069" t="str">
        <f>+_xlfn.XLOOKUP(Tabell1[[#This Row],[Regnr]],Tabell3[Regnr],Tabell3[DiagnoseÅr],"")</f>
        <v/>
      </c>
    </row>
    <row r="2070" spans="1:12" x14ac:dyDescent="0.25">
      <c r="A2070" s="2">
        <v>44869</v>
      </c>
      <c r="B2070" s="3">
        <v>0</v>
      </c>
      <c r="C2070" t="s">
        <v>15339</v>
      </c>
      <c r="D2070" t="s">
        <v>15340</v>
      </c>
      <c r="E2070" t="s">
        <v>10</v>
      </c>
      <c r="F2070" t="s">
        <v>9797</v>
      </c>
      <c r="G2070" t="s">
        <v>9798</v>
      </c>
      <c r="H2070" t="s">
        <v>11937</v>
      </c>
      <c r="I2070" t="s">
        <v>11938</v>
      </c>
      <c r="J2070" t="s">
        <v>10391</v>
      </c>
      <c r="K2070" t="str">
        <f>+_xlfn.XLOOKUP(Tabell1[[#This Row],[Regnr]],Tabell13[Regnr],Tabell13[Diagnose],"")</f>
        <v>B</v>
      </c>
      <c r="L2070" t="str">
        <f>+_xlfn.XLOOKUP(Tabell1[[#This Row],[Regnr]],Tabell3[Regnr],Tabell3[DiagnoseÅr],"")</f>
        <v>Intet påvist (2024)</v>
      </c>
    </row>
    <row r="2071" spans="1:12" x14ac:dyDescent="0.25">
      <c r="A2071" s="2">
        <v>44869</v>
      </c>
      <c r="B2071" s="3">
        <v>0</v>
      </c>
      <c r="C2071" t="s">
        <v>15341</v>
      </c>
      <c r="D2071" t="s">
        <v>15342</v>
      </c>
      <c r="E2071" t="s">
        <v>10</v>
      </c>
      <c r="F2071" t="s">
        <v>9797</v>
      </c>
      <c r="G2071" t="s">
        <v>9798</v>
      </c>
      <c r="H2071" t="s">
        <v>11937</v>
      </c>
      <c r="I2071" t="s">
        <v>11938</v>
      </c>
      <c r="J2071" t="s">
        <v>10391</v>
      </c>
      <c r="K2071" t="str">
        <f>+_xlfn.XLOOKUP(Tabell1[[#This Row],[Regnr]],Tabell13[Regnr],Tabell13[Diagnose],"")</f>
        <v/>
      </c>
      <c r="L2071" t="str">
        <f>+_xlfn.XLOOKUP(Tabell1[[#This Row],[Regnr]],Tabell3[Regnr],Tabell3[DiagnoseÅr],"")</f>
        <v/>
      </c>
    </row>
    <row r="2072" spans="1:12" x14ac:dyDescent="0.25">
      <c r="A2072" s="2">
        <v>44863</v>
      </c>
      <c r="B2072" s="3">
        <v>0</v>
      </c>
      <c r="C2072" t="s">
        <v>15319</v>
      </c>
      <c r="D2072" t="s">
        <v>15320</v>
      </c>
      <c r="E2072" t="s">
        <v>26</v>
      </c>
      <c r="F2072" t="s">
        <v>10985</v>
      </c>
      <c r="G2072" t="s">
        <v>10986</v>
      </c>
      <c r="H2072" t="s">
        <v>11329</v>
      </c>
      <c r="I2072" t="s">
        <v>11330</v>
      </c>
      <c r="J2072" t="s">
        <v>11322</v>
      </c>
      <c r="K2072" t="str">
        <f>+_xlfn.XLOOKUP(Tabell1[[#This Row],[Regnr]],Tabell13[Regnr],Tabell13[Diagnose],"")</f>
        <v>D</v>
      </c>
      <c r="L2072" t="str">
        <f>+_xlfn.XLOOKUP(Tabell1[[#This Row],[Regnr]],Tabell3[Regnr],Tabell3[DiagnoseÅr],"")</f>
        <v/>
      </c>
    </row>
    <row r="2073" spans="1:12" x14ac:dyDescent="0.25">
      <c r="A2073" s="2">
        <v>44863</v>
      </c>
      <c r="B2073" s="3">
        <v>0</v>
      </c>
      <c r="C2073" t="s">
        <v>15321</v>
      </c>
      <c r="D2073" t="s">
        <v>15322</v>
      </c>
      <c r="E2073" t="s">
        <v>10</v>
      </c>
      <c r="F2073" t="s">
        <v>10985</v>
      </c>
      <c r="G2073" t="s">
        <v>10986</v>
      </c>
      <c r="H2073" t="s">
        <v>11329</v>
      </c>
      <c r="I2073" t="s">
        <v>11330</v>
      </c>
      <c r="J2073" t="s">
        <v>11322</v>
      </c>
      <c r="K2073" t="str">
        <f>+_xlfn.XLOOKUP(Tabell1[[#This Row],[Regnr]],Tabell13[Regnr],Tabell13[Diagnose],"")</f>
        <v>D</v>
      </c>
      <c r="L2073" t="str">
        <f>+_xlfn.XLOOKUP(Tabell1[[#This Row],[Regnr]],Tabell3[Regnr],Tabell3[DiagnoseÅr],"")</f>
        <v>Intet påvist (2024)</v>
      </c>
    </row>
    <row r="2074" spans="1:12" x14ac:dyDescent="0.25">
      <c r="A2074" s="2">
        <v>44863</v>
      </c>
      <c r="B2074" s="3">
        <v>0</v>
      </c>
      <c r="C2074" t="s">
        <v>15323</v>
      </c>
      <c r="D2074" t="s">
        <v>15324</v>
      </c>
      <c r="E2074" t="s">
        <v>10</v>
      </c>
      <c r="F2074" t="s">
        <v>10985</v>
      </c>
      <c r="G2074" t="s">
        <v>10986</v>
      </c>
      <c r="H2074" t="s">
        <v>11329</v>
      </c>
      <c r="I2074" t="s">
        <v>11330</v>
      </c>
      <c r="J2074" t="s">
        <v>11322</v>
      </c>
      <c r="K2074" t="str">
        <f>+_xlfn.XLOOKUP(Tabell1[[#This Row],[Regnr]],Tabell13[Regnr],Tabell13[Diagnose],"")</f>
        <v>B</v>
      </c>
      <c r="L2074" t="str">
        <f>+_xlfn.XLOOKUP(Tabell1[[#This Row],[Regnr]],Tabell3[Regnr],Tabell3[DiagnoseÅr],"")</f>
        <v>Intet påvist (2024)</v>
      </c>
    </row>
    <row r="2075" spans="1:12" x14ac:dyDescent="0.25">
      <c r="A2075" s="2">
        <v>44863</v>
      </c>
      <c r="B2075" s="3">
        <v>0</v>
      </c>
      <c r="C2075" t="s">
        <v>15325</v>
      </c>
      <c r="D2075" t="s">
        <v>15326</v>
      </c>
      <c r="E2075" t="s">
        <v>10</v>
      </c>
      <c r="F2075" t="s">
        <v>10985</v>
      </c>
      <c r="G2075" t="s">
        <v>10986</v>
      </c>
      <c r="H2075" t="s">
        <v>11329</v>
      </c>
      <c r="I2075" t="s">
        <v>11330</v>
      </c>
      <c r="J2075" t="s">
        <v>11322</v>
      </c>
      <c r="K2075" t="str">
        <f>+_xlfn.XLOOKUP(Tabell1[[#This Row],[Regnr]],Tabell13[Regnr],Tabell13[Diagnose],"")</f>
        <v>A</v>
      </c>
      <c r="L2075" t="str">
        <f>+_xlfn.XLOOKUP(Tabell1[[#This Row],[Regnr]],Tabell3[Regnr],Tabell3[DiagnoseÅr],"")</f>
        <v/>
      </c>
    </row>
    <row r="2076" spans="1:12" x14ac:dyDescent="0.25">
      <c r="A2076" s="2">
        <v>44863</v>
      </c>
      <c r="B2076" s="3">
        <v>0</v>
      </c>
      <c r="C2076" t="s">
        <v>15327</v>
      </c>
      <c r="D2076" t="s">
        <v>15328</v>
      </c>
      <c r="E2076" t="s">
        <v>10</v>
      </c>
      <c r="F2076" t="s">
        <v>10985</v>
      </c>
      <c r="G2076" t="s">
        <v>10986</v>
      </c>
      <c r="H2076" t="s">
        <v>11329</v>
      </c>
      <c r="I2076" t="s">
        <v>11330</v>
      </c>
      <c r="J2076" t="s">
        <v>11322</v>
      </c>
      <c r="K2076" t="str">
        <f>+_xlfn.XLOOKUP(Tabell1[[#This Row],[Regnr]],Tabell13[Regnr],Tabell13[Diagnose],"")</f>
        <v>A</v>
      </c>
      <c r="L2076" t="str">
        <f>+_xlfn.XLOOKUP(Tabell1[[#This Row],[Regnr]],Tabell3[Regnr],Tabell3[DiagnoseÅr],"")</f>
        <v>Intet påvist (2024)</v>
      </c>
    </row>
    <row r="2077" spans="1:12" x14ac:dyDescent="0.25">
      <c r="A2077" s="2">
        <v>44858</v>
      </c>
      <c r="B2077" s="3">
        <v>0</v>
      </c>
      <c r="C2077" t="s">
        <v>15307</v>
      </c>
      <c r="D2077" t="s">
        <v>15308</v>
      </c>
      <c r="E2077" t="s">
        <v>10</v>
      </c>
      <c r="F2077" t="s">
        <v>8021</v>
      </c>
      <c r="G2077" t="s">
        <v>8022</v>
      </c>
      <c r="H2077" t="s">
        <v>8278</v>
      </c>
      <c r="I2077" t="s">
        <v>8279</v>
      </c>
      <c r="J2077" t="s">
        <v>15309</v>
      </c>
      <c r="K2077" t="str">
        <f>+_xlfn.XLOOKUP(Tabell1[[#This Row],[Regnr]],Tabell13[Regnr],Tabell13[Diagnose],"")</f>
        <v/>
      </c>
      <c r="L2077" t="str">
        <f>+_xlfn.XLOOKUP(Tabell1[[#This Row],[Regnr]],Tabell3[Regnr],Tabell3[DiagnoseÅr],"")</f>
        <v/>
      </c>
    </row>
    <row r="2078" spans="1:12" x14ac:dyDescent="0.25">
      <c r="A2078" s="2">
        <v>44858</v>
      </c>
      <c r="B2078" s="3">
        <v>0</v>
      </c>
      <c r="C2078" t="s">
        <v>15310</v>
      </c>
      <c r="D2078" t="s">
        <v>15311</v>
      </c>
      <c r="E2078" t="s">
        <v>26</v>
      </c>
      <c r="F2078" t="s">
        <v>8021</v>
      </c>
      <c r="G2078" t="s">
        <v>8022</v>
      </c>
      <c r="H2078" t="s">
        <v>8278</v>
      </c>
      <c r="I2078" t="s">
        <v>8279</v>
      </c>
      <c r="J2078" t="s">
        <v>15309</v>
      </c>
      <c r="K2078" t="str">
        <f>+_xlfn.XLOOKUP(Tabell1[[#This Row],[Regnr]],Tabell13[Regnr],Tabell13[Diagnose],"")</f>
        <v>A</v>
      </c>
      <c r="L2078" t="str">
        <f>+_xlfn.XLOOKUP(Tabell1[[#This Row],[Regnr]],Tabell3[Regnr],Tabell3[DiagnoseÅr],"")</f>
        <v/>
      </c>
    </row>
    <row r="2079" spans="1:12" x14ac:dyDescent="0.25">
      <c r="A2079" s="2">
        <v>44858</v>
      </c>
      <c r="B2079" s="3">
        <v>0</v>
      </c>
      <c r="C2079" t="s">
        <v>15312</v>
      </c>
      <c r="D2079" t="s">
        <v>15313</v>
      </c>
      <c r="E2079" t="s">
        <v>10</v>
      </c>
      <c r="F2079" t="s">
        <v>8021</v>
      </c>
      <c r="G2079" t="s">
        <v>8022</v>
      </c>
      <c r="H2079" t="s">
        <v>8278</v>
      </c>
      <c r="I2079" t="s">
        <v>8279</v>
      </c>
      <c r="J2079" t="s">
        <v>15309</v>
      </c>
      <c r="K2079" t="str">
        <f>+_xlfn.XLOOKUP(Tabell1[[#This Row],[Regnr]],Tabell13[Regnr],Tabell13[Diagnose],"")</f>
        <v/>
      </c>
      <c r="L2079" t="str">
        <f>+_xlfn.XLOOKUP(Tabell1[[#This Row],[Regnr]],Tabell3[Regnr],Tabell3[DiagnoseÅr],"")</f>
        <v/>
      </c>
    </row>
    <row r="2080" spans="1:12" x14ac:dyDescent="0.25">
      <c r="A2080" s="2">
        <v>44858</v>
      </c>
      <c r="B2080" s="3">
        <v>0</v>
      </c>
      <c r="C2080" t="s">
        <v>15314</v>
      </c>
      <c r="D2080" t="s">
        <v>837</v>
      </c>
      <c r="E2080" t="s">
        <v>10</v>
      </c>
      <c r="F2080" t="s">
        <v>12155</v>
      </c>
      <c r="G2080" t="s">
        <v>12156</v>
      </c>
      <c r="H2080" t="s">
        <v>10467</v>
      </c>
      <c r="I2080" t="s">
        <v>10468</v>
      </c>
      <c r="J2080" t="s">
        <v>15315</v>
      </c>
      <c r="K2080" t="str">
        <f>+_xlfn.XLOOKUP(Tabell1[[#This Row],[Regnr]],Tabell13[Regnr],Tabell13[Diagnose],"")</f>
        <v/>
      </c>
      <c r="L2080" t="str">
        <f>+_xlfn.XLOOKUP(Tabell1[[#This Row],[Regnr]],Tabell3[Regnr],Tabell3[DiagnoseÅr],"")</f>
        <v/>
      </c>
    </row>
    <row r="2081" spans="1:12" x14ac:dyDescent="0.25">
      <c r="A2081" s="2">
        <v>44858</v>
      </c>
      <c r="B2081" s="3">
        <v>0</v>
      </c>
      <c r="C2081" t="s">
        <v>15316</v>
      </c>
      <c r="D2081" t="s">
        <v>7500</v>
      </c>
      <c r="E2081" t="s">
        <v>26</v>
      </c>
      <c r="F2081" t="s">
        <v>12155</v>
      </c>
      <c r="G2081" t="s">
        <v>12156</v>
      </c>
      <c r="H2081" t="s">
        <v>10467</v>
      </c>
      <c r="I2081" t="s">
        <v>10468</v>
      </c>
      <c r="J2081" t="s">
        <v>15315</v>
      </c>
      <c r="K2081" t="str">
        <f>+_xlfn.XLOOKUP(Tabell1[[#This Row],[Regnr]],Tabell13[Regnr],Tabell13[Diagnose],"")</f>
        <v/>
      </c>
      <c r="L2081" t="str">
        <f>+_xlfn.XLOOKUP(Tabell1[[#This Row],[Regnr]],Tabell3[Regnr],Tabell3[DiagnoseÅr],"")</f>
        <v/>
      </c>
    </row>
    <row r="2082" spans="1:12" x14ac:dyDescent="0.25">
      <c r="A2082" s="2">
        <v>44858</v>
      </c>
      <c r="B2082" s="3">
        <v>0</v>
      </c>
      <c r="C2082" t="s">
        <v>15317</v>
      </c>
      <c r="D2082" t="s">
        <v>3474</v>
      </c>
      <c r="E2082" t="s">
        <v>10</v>
      </c>
      <c r="F2082" t="s">
        <v>12155</v>
      </c>
      <c r="G2082" t="s">
        <v>12156</v>
      </c>
      <c r="H2082" t="s">
        <v>10467</v>
      </c>
      <c r="I2082" t="s">
        <v>10468</v>
      </c>
      <c r="J2082" t="s">
        <v>15315</v>
      </c>
      <c r="K2082" t="str">
        <f>+_xlfn.XLOOKUP(Tabell1[[#This Row],[Regnr]],Tabell13[Regnr],Tabell13[Diagnose],"")</f>
        <v/>
      </c>
      <c r="L2082" t="str">
        <f>+_xlfn.XLOOKUP(Tabell1[[#This Row],[Regnr]],Tabell3[Regnr],Tabell3[DiagnoseÅr],"")</f>
        <v/>
      </c>
    </row>
    <row r="2083" spans="1:12" x14ac:dyDescent="0.25">
      <c r="A2083" s="2">
        <v>44858</v>
      </c>
      <c r="B2083" s="3">
        <v>0</v>
      </c>
      <c r="C2083" t="s">
        <v>15318</v>
      </c>
      <c r="D2083" t="s">
        <v>1565</v>
      </c>
      <c r="E2083" t="s">
        <v>10</v>
      </c>
      <c r="F2083" t="s">
        <v>12155</v>
      </c>
      <c r="G2083" t="s">
        <v>12156</v>
      </c>
      <c r="H2083" t="s">
        <v>10467</v>
      </c>
      <c r="I2083" t="s">
        <v>10468</v>
      </c>
      <c r="J2083" t="s">
        <v>15315</v>
      </c>
      <c r="K2083" t="str">
        <f>+_xlfn.XLOOKUP(Tabell1[[#This Row],[Regnr]],Tabell13[Regnr],Tabell13[Diagnose],"")</f>
        <v/>
      </c>
      <c r="L2083" t="str">
        <f>+_xlfn.XLOOKUP(Tabell1[[#This Row],[Regnr]],Tabell3[Regnr],Tabell3[DiagnoseÅr],"")</f>
        <v/>
      </c>
    </row>
    <row r="2084" spans="1:12" x14ac:dyDescent="0.25">
      <c r="A2084" s="2">
        <v>44854</v>
      </c>
      <c r="C2084" t="s">
        <v>15304</v>
      </c>
      <c r="D2084" t="s">
        <v>15305</v>
      </c>
      <c r="E2084" t="s">
        <v>26</v>
      </c>
      <c r="F2084" t="s">
        <v>10921</v>
      </c>
      <c r="G2084" t="s">
        <v>10922</v>
      </c>
      <c r="H2084" t="s">
        <v>12243</v>
      </c>
      <c r="I2084" t="s">
        <v>12244</v>
      </c>
      <c r="J2084" t="s">
        <v>15306</v>
      </c>
      <c r="K2084" t="str">
        <f>+_xlfn.XLOOKUP(Tabell1[[#This Row],[Regnr]],Tabell13[Regnr],Tabell13[Diagnose],"")</f>
        <v>C</v>
      </c>
      <c r="L2084" t="str">
        <f>+_xlfn.XLOOKUP(Tabell1[[#This Row],[Regnr]],Tabell3[Regnr],Tabell3[DiagnoseÅr],"")</f>
        <v>Intet påvist (2026)</v>
      </c>
    </row>
    <row r="2085" spans="1:12" x14ac:dyDescent="0.25">
      <c r="A2085" s="2">
        <v>44850</v>
      </c>
      <c r="B2085" s="3">
        <v>3.515625</v>
      </c>
      <c r="C2085" t="s">
        <v>15294</v>
      </c>
      <c r="D2085" t="s">
        <v>15295</v>
      </c>
      <c r="E2085" t="s">
        <v>10</v>
      </c>
      <c r="F2085" t="s">
        <v>10168</v>
      </c>
      <c r="G2085" t="s">
        <v>10169</v>
      </c>
      <c r="H2085" t="s">
        <v>11464</v>
      </c>
      <c r="I2085" t="s">
        <v>11465</v>
      </c>
      <c r="J2085" t="s">
        <v>4130</v>
      </c>
      <c r="K2085" t="str">
        <f>+_xlfn.XLOOKUP(Tabell1[[#This Row],[Regnr]],Tabell13[Regnr],Tabell13[Diagnose],"")</f>
        <v/>
      </c>
      <c r="L2085" t="str">
        <f>+_xlfn.XLOOKUP(Tabell1[[#This Row],[Regnr]],Tabell3[Regnr],Tabell3[DiagnoseÅr],"")</f>
        <v/>
      </c>
    </row>
    <row r="2086" spans="1:12" x14ac:dyDescent="0.25">
      <c r="A2086" s="2">
        <v>44850</v>
      </c>
      <c r="B2086" s="3">
        <v>3.515625</v>
      </c>
      <c r="C2086" t="s">
        <v>15296</v>
      </c>
      <c r="D2086" t="s">
        <v>15297</v>
      </c>
      <c r="E2086" t="s">
        <v>26</v>
      </c>
      <c r="F2086" t="s">
        <v>10168</v>
      </c>
      <c r="G2086" t="s">
        <v>10169</v>
      </c>
      <c r="H2086" t="s">
        <v>11464</v>
      </c>
      <c r="I2086" t="s">
        <v>11465</v>
      </c>
      <c r="J2086" t="s">
        <v>4130</v>
      </c>
      <c r="K2086" t="str">
        <f>+_xlfn.XLOOKUP(Tabell1[[#This Row],[Regnr]],Tabell13[Regnr],Tabell13[Diagnose],"")</f>
        <v>C</v>
      </c>
      <c r="L2086" t="str">
        <f>+_xlfn.XLOOKUP(Tabell1[[#This Row],[Regnr]],Tabell3[Regnr],Tabell3[DiagnoseÅr],"")</f>
        <v/>
      </c>
    </row>
    <row r="2087" spans="1:12" x14ac:dyDescent="0.25">
      <c r="A2087" s="2">
        <v>44850</v>
      </c>
      <c r="B2087" s="3">
        <v>3.515625</v>
      </c>
      <c r="C2087" t="s">
        <v>15298</v>
      </c>
      <c r="D2087" t="s">
        <v>15299</v>
      </c>
      <c r="E2087" t="s">
        <v>26</v>
      </c>
      <c r="F2087" t="s">
        <v>10168</v>
      </c>
      <c r="G2087" t="s">
        <v>10169</v>
      </c>
      <c r="H2087" t="s">
        <v>11464</v>
      </c>
      <c r="I2087" t="s">
        <v>11465</v>
      </c>
      <c r="J2087" t="s">
        <v>4130</v>
      </c>
      <c r="K2087" t="str">
        <f>+_xlfn.XLOOKUP(Tabell1[[#This Row],[Regnr]],Tabell13[Regnr],Tabell13[Diagnose],"")</f>
        <v/>
      </c>
      <c r="L2087" t="str">
        <f>+_xlfn.XLOOKUP(Tabell1[[#This Row],[Regnr]],Tabell3[Regnr],Tabell3[DiagnoseÅr],"")</f>
        <v/>
      </c>
    </row>
    <row r="2088" spans="1:12" x14ac:dyDescent="0.25">
      <c r="A2088" s="2">
        <v>44850</v>
      </c>
      <c r="B2088" s="3">
        <v>3.515625</v>
      </c>
      <c r="C2088" t="s">
        <v>15300</v>
      </c>
      <c r="D2088" t="s">
        <v>15301</v>
      </c>
      <c r="E2088" t="s">
        <v>26</v>
      </c>
      <c r="F2088" t="s">
        <v>10168</v>
      </c>
      <c r="G2088" t="s">
        <v>10169</v>
      </c>
      <c r="H2088" t="s">
        <v>11464</v>
      </c>
      <c r="I2088" t="s">
        <v>11465</v>
      </c>
      <c r="J2088" t="s">
        <v>4130</v>
      </c>
      <c r="K2088" t="str">
        <f>+_xlfn.XLOOKUP(Tabell1[[#This Row],[Regnr]],Tabell13[Regnr],Tabell13[Diagnose],"")</f>
        <v/>
      </c>
      <c r="L2088" t="str">
        <f>+_xlfn.XLOOKUP(Tabell1[[#This Row],[Regnr]],Tabell3[Regnr],Tabell3[DiagnoseÅr],"")</f>
        <v/>
      </c>
    </row>
    <row r="2089" spans="1:12" x14ac:dyDescent="0.25">
      <c r="A2089" s="2">
        <v>44850</v>
      </c>
      <c r="B2089" s="3">
        <v>3.515625</v>
      </c>
      <c r="C2089" t="s">
        <v>15302</v>
      </c>
      <c r="D2089" t="s">
        <v>15303</v>
      </c>
      <c r="E2089" t="s">
        <v>26</v>
      </c>
      <c r="F2089" t="s">
        <v>10168</v>
      </c>
      <c r="G2089" t="s">
        <v>10169</v>
      </c>
      <c r="H2089" t="s">
        <v>11464</v>
      </c>
      <c r="I2089" t="s">
        <v>11465</v>
      </c>
      <c r="J2089" t="s">
        <v>4130</v>
      </c>
      <c r="K2089" t="str">
        <f>+_xlfn.XLOOKUP(Tabell1[[#This Row],[Regnr]],Tabell13[Regnr],Tabell13[Diagnose],"")</f>
        <v>D</v>
      </c>
      <c r="L2089" t="str">
        <f>+_xlfn.XLOOKUP(Tabell1[[#This Row],[Regnr]],Tabell3[Regnr],Tabell3[DiagnoseÅr],"")</f>
        <v/>
      </c>
    </row>
    <row r="2090" spans="1:12" x14ac:dyDescent="0.25">
      <c r="A2090" s="2">
        <v>44846</v>
      </c>
      <c r="B2090" s="3">
        <v>0</v>
      </c>
      <c r="C2090" t="s">
        <v>15281</v>
      </c>
      <c r="D2090" t="s">
        <v>15282</v>
      </c>
      <c r="E2090" t="s">
        <v>10</v>
      </c>
      <c r="F2090" t="s">
        <v>10949</v>
      </c>
      <c r="G2090" t="s">
        <v>10950</v>
      </c>
      <c r="H2090" t="s">
        <v>11333</v>
      </c>
      <c r="I2090" t="s">
        <v>11334</v>
      </c>
      <c r="J2090" t="s">
        <v>15283</v>
      </c>
      <c r="K2090" t="str">
        <f>+_xlfn.XLOOKUP(Tabell1[[#This Row],[Regnr]],Tabell13[Regnr],Tabell13[Diagnose],"")</f>
        <v>B</v>
      </c>
      <c r="L2090" t="str">
        <f>+_xlfn.XLOOKUP(Tabell1[[#This Row],[Regnr]],Tabell3[Regnr],Tabell3[DiagnoseÅr],"")</f>
        <v/>
      </c>
    </row>
    <row r="2091" spans="1:12" x14ac:dyDescent="0.25">
      <c r="A2091" s="2">
        <v>44846</v>
      </c>
      <c r="B2091" s="3">
        <v>0</v>
      </c>
      <c r="C2091" t="s">
        <v>15284</v>
      </c>
      <c r="D2091" t="s">
        <v>15285</v>
      </c>
      <c r="E2091" t="s">
        <v>26</v>
      </c>
      <c r="F2091" t="s">
        <v>10949</v>
      </c>
      <c r="G2091" t="s">
        <v>10950</v>
      </c>
      <c r="H2091" t="s">
        <v>11333</v>
      </c>
      <c r="I2091" t="s">
        <v>11334</v>
      </c>
      <c r="J2091" t="s">
        <v>15283</v>
      </c>
      <c r="K2091" t="str">
        <f>+_xlfn.XLOOKUP(Tabell1[[#This Row],[Regnr]],Tabell13[Regnr],Tabell13[Diagnose],"")</f>
        <v>B</v>
      </c>
      <c r="L2091" t="str">
        <f>+_xlfn.XLOOKUP(Tabell1[[#This Row],[Regnr]],Tabell3[Regnr],Tabell3[DiagnoseÅr],"")</f>
        <v>PPM iris (2025)</v>
      </c>
    </row>
    <row r="2092" spans="1:12" x14ac:dyDescent="0.25">
      <c r="A2092" s="2">
        <v>44846</v>
      </c>
      <c r="B2092" s="3">
        <v>0</v>
      </c>
      <c r="C2092" t="s">
        <v>15286</v>
      </c>
      <c r="D2092" t="s">
        <v>15287</v>
      </c>
      <c r="E2092" t="s">
        <v>10</v>
      </c>
      <c r="F2092" t="s">
        <v>10949</v>
      </c>
      <c r="G2092" t="s">
        <v>10950</v>
      </c>
      <c r="H2092" t="s">
        <v>11333</v>
      </c>
      <c r="I2092" t="s">
        <v>11334</v>
      </c>
      <c r="J2092" t="s">
        <v>15283</v>
      </c>
      <c r="K2092" t="str">
        <f>+_xlfn.XLOOKUP(Tabell1[[#This Row],[Regnr]],Tabell13[Regnr],Tabell13[Diagnose],"")</f>
        <v>B</v>
      </c>
      <c r="L2092" t="str">
        <f>+_xlfn.XLOOKUP(Tabell1[[#This Row],[Regnr]],Tabell3[Regnr],Tabell3[DiagnoseÅr],"")</f>
        <v/>
      </c>
    </row>
    <row r="2093" spans="1:12" x14ac:dyDescent="0.25">
      <c r="A2093" s="2">
        <v>44846</v>
      </c>
      <c r="B2093" s="3">
        <v>0</v>
      </c>
      <c r="C2093" t="s">
        <v>15288</v>
      </c>
      <c r="D2093" t="s">
        <v>15289</v>
      </c>
      <c r="E2093" t="s">
        <v>10</v>
      </c>
      <c r="F2093" t="s">
        <v>10949</v>
      </c>
      <c r="G2093" t="s">
        <v>10950</v>
      </c>
      <c r="H2093" t="s">
        <v>11333</v>
      </c>
      <c r="I2093" t="s">
        <v>11334</v>
      </c>
      <c r="J2093" t="s">
        <v>15283</v>
      </c>
      <c r="K2093" t="str">
        <f>+_xlfn.XLOOKUP(Tabell1[[#This Row],[Regnr]],Tabell13[Regnr],Tabell13[Diagnose],"")</f>
        <v>B</v>
      </c>
      <c r="L2093" t="str">
        <f>+_xlfn.XLOOKUP(Tabell1[[#This Row],[Regnr]],Tabell3[Regnr],Tabell3[DiagnoseÅr],"")</f>
        <v>PPM iris (2025)</v>
      </c>
    </row>
    <row r="2094" spans="1:12" x14ac:dyDescent="0.25">
      <c r="A2094" s="2">
        <v>44846</v>
      </c>
      <c r="B2094" s="3">
        <v>0</v>
      </c>
      <c r="C2094" t="s">
        <v>15290</v>
      </c>
      <c r="D2094" t="s">
        <v>15291</v>
      </c>
      <c r="E2094" t="s">
        <v>10</v>
      </c>
      <c r="F2094" t="s">
        <v>10949</v>
      </c>
      <c r="G2094" t="s">
        <v>10950</v>
      </c>
      <c r="H2094" t="s">
        <v>11333</v>
      </c>
      <c r="I2094" t="s">
        <v>11334</v>
      </c>
      <c r="J2094" t="s">
        <v>15283</v>
      </c>
      <c r="K2094" t="str">
        <f>+_xlfn.XLOOKUP(Tabell1[[#This Row],[Regnr]],Tabell13[Regnr],Tabell13[Diagnose],"")</f>
        <v>A</v>
      </c>
      <c r="L2094" t="str">
        <f>+_xlfn.XLOOKUP(Tabell1[[#This Row],[Regnr]],Tabell3[Regnr],Tabell3[DiagnoseÅr],"")</f>
        <v/>
      </c>
    </row>
    <row r="2095" spans="1:12" x14ac:dyDescent="0.25">
      <c r="A2095" s="2">
        <v>44846</v>
      </c>
      <c r="B2095" s="3">
        <v>0</v>
      </c>
      <c r="C2095" t="s">
        <v>15292</v>
      </c>
      <c r="D2095" t="s">
        <v>15293</v>
      </c>
      <c r="E2095" t="s">
        <v>10</v>
      </c>
      <c r="F2095" t="s">
        <v>10949</v>
      </c>
      <c r="G2095" t="s">
        <v>10950</v>
      </c>
      <c r="H2095" t="s">
        <v>11333</v>
      </c>
      <c r="I2095" t="s">
        <v>11334</v>
      </c>
      <c r="J2095" t="s">
        <v>15283</v>
      </c>
      <c r="K2095" t="str">
        <f>+_xlfn.XLOOKUP(Tabell1[[#This Row],[Regnr]],Tabell13[Regnr],Tabell13[Diagnose],"")</f>
        <v>A</v>
      </c>
      <c r="L2095" t="str">
        <f>+_xlfn.XLOOKUP(Tabell1[[#This Row],[Regnr]],Tabell3[Regnr],Tabell3[DiagnoseÅr],"")</f>
        <v/>
      </c>
    </row>
    <row r="2096" spans="1:12" x14ac:dyDescent="0.25">
      <c r="A2096" s="2">
        <v>44843</v>
      </c>
      <c r="B2096" s="3">
        <v>0</v>
      </c>
      <c r="C2096" t="s">
        <v>15269</v>
      </c>
      <c r="D2096" t="s">
        <v>15270</v>
      </c>
      <c r="E2096" t="s">
        <v>26</v>
      </c>
      <c r="F2096" t="s">
        <v>7083</v>
      </c>
      <c r="G2096" t="s">
        <v>7084</v>
      </c>
      <c r="H2096" t="s">
        <v>11450</v>
      </c>
      <c r="I2096" t="s">
        <v>11451</v>
      </c>
      <c r="J2096" t="s">
        <v>4018</v>
      </c>
      <c r="K2096" t="str">
        <f>+_xlfn.XLOOKUP(Tabell1[[#This Row],[Regnr]],Tabell13[Regnr],Tabell13[Diagnose],"")</f>
        <v>B</v>
      </c>
      <c r="L2096" t="str">
        <f>+_xlfn.XLOOKUP(Tabell1[[#This Row],[Regnr]],Tabell3[Regnr],Tabell3[DiagnoseÅr],"")</f>
        <v>Intet påvist (2023)</v>
      </c>
    </row>
    <row r="2097" spans="1:12" x14ac:dyDescent="0.25">
      <c r="A2097" s="2">
        <v>44843</v>
      </c>
      <c r="B2097" s="3">
        <v>0</v>
      </c>
      <c r="C2097" t="s">
        <v>15271</v>
      </c>
      <c r="D2097" t="s">
        <v>15272</v>
      </c>
      <c r="E2097" t="s">
        <v>26</v>
      </c>
      <c r="F2097" t="s">
        <v>7083</v>
      </c>
      <c r="G2097" t="s">
        <v>7084</v>
      </c>
      <c r="H2097" t="s">
        <v>11450</v>
      </c>
      <c r="I2097" t="s">
        <v>11451</v>
      </c>
      <c r="J2097" t="s">
        <v>4018</v>
      </c>
      <c r="K2097" t="str">
        <f>+_xlfn.XLOOKUP(Tabell1[[#This Row],[Regnr]],Tabell13[Regnr],Tabell13[Diagnose],"")</f>
        <v>C</v>
      </c>
      <c r="L2097" t="str">
        <f>+_xlfn.XLOOKUP(Tabell1[[#This Row],[Regnr]],Tabell3[Regnr],Tabell3[DiagnoseÅr],"")</f>
        <v/>
      </c>
    </row>
    <row r="2098" spans="1:12" x14ac:dyDescent="0.25">
      <c r="A2098" s="2">
        <v>44843</v>
      </c>
      <c r="B2098" s="3">
        <v>0</v>
      </c>
      <c r="C2098" t="s">
        <v>15273</v>
      </c>
      <c r="D2098" t="s">
        <v>15274</v>
      </c>
      <c r="E2098" t="s">
        <v>10</v>
      </c>
      <c r="F2098" t="s">
        <v>7083</v>
      </c>
      <c r="G2098" t="s">
        <v>7084</v>
      </c>
      <c r="H2098" t="s">
        <v>11450</v>
      </c>
      <c r="I2098" t="s">
        <v>11451</v>
      </c>
      <c r="J2098" t="s">
        <v>4018</v>
      </c>
      <c r="K2098" t="str">
        <f>+_xlfn.XLOOKUP(Tabell1[[#This Row],[Regnr]],Tabell13[Regnr],Tabell13[Diagnose],"")</f>
        <v>A</v>
      </c>
      <c r="L2098" t="str">
        <f>+_xlfn.XLOOKUP(Tabell1[[#This Row],[Regnr]],Tabell3[Regnr],Tabell3[DiagnoseÅr],"")</f>
        <v>Intet påvist (2023)</v>
      </c>
    </row>
    <row r="2099" spans="1:12" x14ac:dyDescent="0.25">
      <c r="A2099" s="2">
        <v>44843</v>
      </c>
      <c r="B2099" s="3">
        <v>0</v>
      </c>
      <c r="C2099" t="s">
        <v>15275</v>
      </c>
      <c r="D2099" t="s">
        <v>15276</v>
      </c>
      <c r="E2099" t="s">
        <v>26</v>
      </c>
      <c r="F2099" t="s">
        <v>7083</v>
      </c>
      <c r="G2099" t="s">
        <v>7084</v>
      </c>
      <c r="H2099" t="s">
        <v>11450</v>
      </c>
      <c r="I2099" t="s">
        <v>11451</v>
      </c>
      <c r="J2099" t="s">
        <v>4018</v>
      </c>
      <c r="K2099" t="str">
        <f>+_xlfn.XLOOKUP(Tabell1[[#This Row],[Regnr]],Tabell13[Regnr],Tabell13[Diagnose],"")</f>
        <v>A</v>
      </c>
      <c r="L2099" t="str">
        <f>+_xlfn.XLOOKUP(Tabell1[[#This Row],[Regnr]],Tabell3[Regnr],Tabell3[DiagnoseÅr],"")</f>
        <v xml:space="preserve"> (2024)</v>
      </c>
    </row>
    <row r="2100" spans="1:12" x14ac:dyDescent="0.25">
      <c r="A2100" s="2">
        <v>44843</v>
      </c>
      <c r="B2100" s="3">
        <v>0</v>
      </c>
      <c r="C2100" t="s">
        <v>15277</v>
      </c>
      <c r="D2100" t="s">
        <v>15278</v>
      </c>
      <c r="E2100" t="s">
        <v>10</v>
      </c>
      <c r="F2100" t="s">
        <v>7083</v>
      </c>
      <c r="G2100" t="s">
        <v>7084</v>
      </c>
      <c r="H2100" t="s">
        <v>11450</v>
      </c>
      <c r="I2100" t="s">
        <v>11451</v>
      </c>
      <c r="J2100" t="s">
        <v>4018</v>
      </c>
      <c r="K2100" t="str">
        <f>+_xlfn.XLOOKUP(Tabell1[[#This Row],[Regnr]],Tabell13[Regnr],Tabell13[Diagnose],"")</f>
        <v>C</v>
      </c>
      <c r="L2100" t="str">
        <f>+_xlfn.XLOOKUP(Tabell1[[#This Row],[Regnr]],Tabell3[Regnr],Tabell3[DiagnoseÅr],"")</f>
        <v>Katarakt, ikke medfødt (2023)</v>
      </c>
    </row>
    <row r="2101" spans="1:12" x14ac:dyDescent="0.25">
      <c r="A2101" s="2">
        <v>44843</v>
      </c>
      <c r="B2101" s="3">
        <v>0</v>
      </c>
      <c r="C2101" t="s">
        <v>15279</v>
      </c>
      <c r="D2101" t="s">
        <v>15280</v>
      </c>
      <c r="E2101" t="s">
        <v>10</v>
      </c>
      <c r="F2101" t="s">
        <v>7083</v>
      </c>
      <c r="G2101" t="s">
        <v>7084</v>
      </c>
      <c r="H2101" t="s">
        <v>11450</v>
      </c>
      <c r="I2101" t="s">
        <v>11451</v>
      </c>
      <c r="J2101" t="s">
        <v>4018</v>
      </c>
      <c r="K2101" t="str">
        <f>+_xlfn.XLOOKUP(Tabell1[[#This Row],[Regnr]],Tabell13[Regnr],Tabell13[Diagnose],"")</f>
        <v>D</v>
      </c>
      <c r="L2101" t="str">
        <f>+_xlfn.XLOOKUP(Tabell1[[#This Row],[Regnr]],Tabell3[Regnr],Tabell3[DiagnoseÅr],"")</f>
        <v>Intet påvist (2023)</v>
      </c>
    </row>
    <row r="2102" spans="1:12" x14ac:dyDescent="0.25">
      <c r="A2102" s="2">
        <v>44838</v>
      </c>
      <c r="B2102" s="3">
        <v>1.9775390625</v>
      </c>
      <c r="C2102" t="s">
        <v>15257</v>
      </c>
      <c r="D2102" t="s">
        <v>15258</v>
      </c>
      <c r="E2102" t="s">
        <v>26</v>
      </c>
      <c r="F2102" t="s">
        <v>9753</v>
      </c>
      <c r="G2102" t="s">
        <v>9754</v>
      </c>
      <c r="H2102" t="s">
        <v>11644</v>
      </c>
      <c r="I2102" t="s">
        <v>11645</v>
      </c>
      <c r="J2102" t="s">
        <v>9588</v>
      </c>
      <c r="K2102" t="str">
        <f>+_xlfn.XLOOKUP(Tabell1[[#This Row],[Regnr]],Tabell13[Regnr],Tabell13[Diagnose],"")</f>
        <v>C</v>
      </c>
      <c r="L2102" t="str">
        <f>+_xlfn.XLOOKUP(Tabell1[[#This Row],[Regnr]],Tabell3[Regnr],Tabell3[DiagnoseÅr],"")</f>
        <v>Intet påvist (2023)</v>
      </c>
    </row>
    <row r="2103" spans="1:12" x14ac:dyDescent="0.25">
      <c r="A2103" s="2">
        <v>44838</v>
      </c>
      <c r="B2103" s="3">
        <v>1.9775390625</v>
      </c>
      <c r="C2103" t="s">
        <v>15259</v>
      </c>
      <c r="D2103" t="s">
        <v>15260</v>
      </c>
      <c r="E2103" t="s">
        <v>10</v>
      </c>
      <c r="F2103" t="s">
        <v>9753</v>
      </c>
      <c r="G2103" t="s">
        <v>9754</v>
      </c>
      <c r="H2103" t="s">
        <v>11644</v>
      </c>
      <c r="I2103" t="s">
        <v>11645</v>
      </c>
      <c r="J2103" t="s">
        <v>9588</v>
      </c>
      <c r="K2103" t="str">
        <f>+_xlfn.XLOOKUP(Tabell1[[#This Row],[Regnr]],Tabell13[Regnr],Tabell13[Diagnose],"")</f>
        <v>C</v>
      </c>
      <c r="L2103" t="str">
        <f>+_xlfn.XLOOKUP(Tabell1[[#This Row],[Regnr]],Tabell3[Regnr],Tabell3[DiagnoseÅr],"")</f>
        <v/>
      </c>
    </row>
    <row r="2104" spans="1:12" x14ac:dyDescent="0.25">
      <c r="A2104" s="2">
        <v>44838</v>
      </c>
      <c r="B2104" s="3">
        <v>1.9775390625</v>
      </c>
      <c r="C2104" t="s">
        <v>15261</v>
      </c>
      <c r="D2104" t="s">
        <v>15262</v>
      </c>
      <c r="E2104" t="s">
        <v>26</v>
      </c>
      <c r="F2104" t="s">
        <v>9753</v>
      </c>
      <c r="G2104" t="s">
        <v>9754</v>
      </c>
      <c r="H2104" t="s">
        <v>11644</v>
      </c>
      <c r="I2104" t="s">
        <v>11645</v>
      </c>
      <c r="J2104" t="s">
        <v>9588</v>
      </c>
      <c r="K2104" t="str">
        <f>+_xlfn.XLOOKUP(Tabell1[[#This Row],[Regnr]],Tabell13[Regnr],Tabell13[Diagnose],"")</f>
        <v/>
      </c>
      <c r="L2104" t="str">
        <f>+_xlfn.XLOOKUP(Tabell1[[#This Row],[Regnr]],Tabell3[Regnr],Tabell3[DiagnoseÅr],"")</f>
        <v/>
      </c>
    </row>
    <row r="2105" spans="1:12" x14ac:dyDescent="0.25">
      <c r="A2105" s="2">
        <v>44838</v>
      </c>
      <c r="B2105" s="3">
        <v>1.9775390625</v>
      </c>
      <c r="C2105" t="s">
        <v>15263</v>
      </c>
      <c r="D2105" t="s">
        <v>15264</v>
      </c>
      <c r="E2105" t="s">
        <v>10</v>
      </c>
      <c r="F2105" t="s">
        <v>9753</v>
      </c>
      <c r="G2105" t="s">
        <v>9754</v>
      </c>
      <c r="H2105" t="s">
        <v>11644</v>
      </c>
      <c r="I2105" t="s">
        <v>11645</v>
      </c>
      <c r="J2105" t="s">
        <v>9588</v>
      </c>
      <c r="K2105" t="str">
        <f>+_xlfn.XLOOKUP(Tabell1[[#This Row],[Regnr]],Tabell13[Regnr],Tabell13[Diagnose],"")</f>
        <v/>
      </c>
      <c r="L2105" t="str">
        <f>+_xlfn.XLOOKUP(Tabell1[[#This Row],[Regnr]],Tabell3[Regnr],Tabell3[DiagnoseÅr],"")</f>
        <v/>
      </c>
    </row>
    <row r="2106" spans="1:12" x14ac:dyDescent="0.25">
      <c r="A2106" s="2">
        <v>44838</v>
      </c>
      <c r="B2106" s="3">
        <v>1.9775390625</v>
      </c>
      <c r="C2106" t="s">
        <v>15265</v>
      </c>
      <c r="D2106" t="s">
        <v>15266</v>
      </c>
      <c r="E2106" t="s">
        <v>10</v>
      </c>
      <c r="F2106" t="s">
        <v>9753</v>
      </c>
      <c r="G2106" t="s">
        <v>9754</v>
      </c>
      <c r="H2106" t="s">
        <v>11644</v>
      </c>
      <c r="I2106" t="s">
        <v>11645</v>
      </c>
      <c r="J2106" t="s">
        <v>9588</v>
      </c>
      <c r="K2106" t="str">
        <f>+_xlfn.XLOOKUP(Tabell1[[#This Row],[Regnr]],Tabell13[Regnr],Tabell13[Diagnose],"")</f>
        <v>B</v>
      </c>
      <c r="L2106" t="str">
        <f>+_xlfn.XLOOKUP(Tabell1[[#This Row],[Regnr]],Tabell3[Regnr],Tabell3[DiagnoseÅr],"")</f>
        <v/>
      </c>
    </row>
    <row r="2107" spans="1:12" x14ac:dyDescent="0.25">
      <c r="A2107" s="2">
        <v>44838</v>
      </c>
      <c r="B2107" s="3">
        <v>1.9775390625</v>
      </c>
      <c r="C2107" t="s">
        <v>15267</v>
      </c>
      <c r="D2107" t="s">
        <v>15268</v>
      </c>
      <c r="E2107" t="s">
        <v>26</v>
      </c>
      <c r="F2107" t="s">
        <v>9753</v>
      </c>
      <c r="G2107" t="s">
        <v>9754</v>
      </c>
      <c r="H2107" t="s">
        <v>11644</v>
      </c>
      <c r="I2107" t="s">
        <v>11645</v>
      </c>
      <c r="J2107" t="s">
        <v>9588</v>
      </c>
      <c r="K2107" t="str">
        <f>+_xlfn.XLOOKUP(Tabell1[[#This Row],[Regnr]],Tabell13[Regnr],Tabell13[Diagnose],"")</f>
        <v>C</v>
      </c>
      <c r="L2107" t="str">
        <f>+_xlfn.XLOOKUP(Tabell1[[#This Row],[Regnr]],Tabell3[Regnr],Tabell3[DiagnoseÅr],"")</f>
        <v>Cornea Dystrofi (2025)</v>
      </c>
    </row>
    <row r="2108" spans="1:12" x14ac:dyDescent="0.25">
      <c r="A2108" s="2">
        <v>44832</v>
      </c>
      <c r="C2108" t="s">
        <v>15250</v>
      </c>
      <c r="D2108" t="s">
        <v>15251</v>
      </c>
      <c r="E2108" t="s">
        <v>26</v>
      </c>
      <c r="F2108" t="s">
        <v>15252</v>
      </c>
      <c r="G2108" t="s">
        <v>15253</v>
      </c>
      <c r="H2108" t="s">
        <v>15254</v>
      </c>
      <c r="I2108" t="s">
        <v>15255</v>
      </c>
      <c r="J2108" t="s">
        <v>15256</v>
      </c>
      <c r="K2108" t="str">
        <f>+_xlfn.XLOOKUP(Tabell1[[#This Row],[Regnr]],Tabell13[Regnr],Tabell13[Diagnose],"")</f>
        <v/>
      </c>
      <c r="L2108" t="str">
        <f>+_xlfn.XLOOKUP(Tabell1[[#This Row],[Regnr]],Tabell3[Regnr],Tabell3[DiagnoseÅr],"")</f>
        <v/>
      </c>
    </row>
    <row r="2109" spans="1:12" x14ac:dyDescent="0.25">
      <c r="A2109" s="2">
        <v>44829</v>
      </c>
      <c r="B2109" s="3">
        <v>0</v>
      </c>
      <c r="C2109" t="s">
        <v>15238</v>
      </c>
      <c r="D2109" t="s">
        <v>15239</v>
      </c>
      <c r="E2109" t="s">
        <v>10</v>
      </c>
      <c r="F2109" t="s">
        <v>9804</v>
      </c>
      <c r="G2109" t="s">
        <v>9805</v>
      </c>
      <c r="H2109" t="s">
        <v>11592</v>
      </c>
      <c r="I2109" t="s">
        <v>11593</v>
      </c>
      <c r="J2109" t="s">
        <v>12386</v>
      </c>
      <c r="K2109" t="str">
        <f>+_xlfn.XLOOKUP(Tabell1[[#This Row],[Regnr]],Tabell13[Regnr],Tabell13[Diagnose],"")</f>
        <v>B</v>
      </c>
      <c r="L2109" t="str">
        <f>+_xlfn.XLOOKUP(Tabell1[[#This Row],[Regnr]],Tabell3[Regnr],Tabell3[DiagnoseÅr],"")</f>
        <v>Intet påvist (2023)</v>
      </c>
    </row>
    <row r="2110" spans="1:12" x14ac:dyDescent="0.25">
      <c r="A2110" s="2">
        <v>44829</v>
      </c>
      <c r="B2110" s="3">
        <v>0</v>
      </c>
      <c r="C2110" t="s">
        <v>15240</v>
      </c>
      <c r="D2110" t="s">
        <v>15241</v>
      </c>
      <c r="E2110" t="s">
        <v>10</v>
      </c>
      <c r="F2110" t="s">
        <v>9804</v>
      </c>
      <c r="G2110" t="s">
        <v>9805</v>
      </c>
      <c r="H2110" t="s">
        <v>11592</v>
      </c>
      <c r="I2110" t="s">
        <v>11593</v>
      </c>
      <c r="J2110" t="s">
        <v>12386</v>
      </c>
      <c r="K2110" t="str">
        <f>+_xlfn.XLOOKUP(Tabell1[[#This Row],[Regnr]],Tabell13[Regnr],Tabell13[Diagnose],"")</f>
        <v>C</v>
      </c>
      <c r="L2110" t="str">
        <f>+_xlfn.XLOOKUP(Tabell1[[#This Row],[Regnr]],Tabell3[Regnr],Tabell3[DiagnoseÅr],"")</f>
        <v/>
      </c>
    </row>
    <row r="2111" spans="1:12" x14ac:dyDescent="0.25">
      <c r="A2111" s="2">
        <v>44829</v>
      </c>
      <c r="B2111" s="3">
        <v>0</v>
      </c>
      <c r="C2111" t="s">
        <v>15242</v>
      </c>
      <c r="D2111" t="s">
        <v>15243</v>
      </c>
      <c r="E2111" t="s">
        <v>26</v>
      </c>
      <c r="F2111" t="s">
        <v>9804</v>
      </c>
      <c r="G2111" t="s">
        <v>9805</v>
      </c>
      <c r="H2111" t="s">
        <v>11592</v>
      </c>
      <c r="I2111" t="s">
        <v>11593</v>
      </c>
      <c r="J2111" t="s">
        <v>12386</v>
      </c>
      <c r="K2111" t="str">
        <f>+_xlfn.XLOOKUP(Tabell1[[#This Row],[Regnr]],Tabell13[Regnr],Tabell13[Diagnose],"")</f>
        <v>C</v>
      </c>
      <c r="L2111" t="str">
        <f>+_xlfn.XLOOKUP(Tabell1[[#This Row],[Regnr]],Tabell3[Regnr],Tabell3[DiagnoseÅr],"")</f>
        <v>Intet påvist (2023)</v>
      </c>
    </row>
    <row r="2112" spans="1:12" x14ac:dyDescent="0.25">
      <c r="A2112" s="2">
        <v>44829</v>
      </c>
      <c r="B2112" s="3">
        <v>0</v>
      </c>
      <c r="C2112" t="s">
        <v>15244</v>
      </c>
      <c r="D2112" t="s">
        <v>15245</v>
      </c>
      <c r="E2112" t="s">
        <v>26</v>
      </c>
      <c r="F2112" t="s">
        <v>9804</v>
      </c>
      <c r="G2112" t="s">
        <v>9805</v>
      </c>
      <c r="H2112" t="s">
        <v>11592</v>
      </c>
      <c r="I2112" t="s">
        <v>11593</v>
      </c>
      <c r="J2112" t="s">
        <v>12386</v>
      </c>
      <c r="K2112" t="str">
        <f>+_xlfn.XLOOKUP(Tabell1[[#This Row],[Regnr]],Tabell13[Regnr],Tabell13[Diagnose],"")</f>
        <v>B</v>
      </c>
      <c r="L2112" t="str">
        <f>+_xlfn.XLOOKUP(Tabell1[[#This Row],[Regnr]],Tabell3[Regnr],Tabell3[DiagnoseÅr],"")</f>
        <v>Intet påvist (2025)</v>
      </c>
    </row>
    <row r="2113" spans="1:12" x14ac:dyDescent="0.25">
      <c r="A2113" s="2">
        <v>44829</v>
      </c>
      <c r="B2113" s="3">
        <v>0</v>
      </c>
      <c r="C2113" t="s">
        <v>15246</v>
      </c>
      <c r="D2113" t="s">
        <v>15247</v>
      </c>
      <c r="E2113" t="s">
        <v>26</v>
      </c>
      <c r="F2113" t="s">
        <v>9804</v>
      </c>
      <c r="G2113" t="s">
        <v>9805</v>
      </c>
      <c r="H2113" t="s">
        <v>11592</v>
      </c>
      <c r="I2113" t="s">
        <v>11593</v>
      </c>
      <c r="J2113" t="s">
        <v>12386</v>
      </c>
      <c r="K2113" t="str">
        <f>+_xlfn.XLOOKUP(Tabell1[[#This Row],[Regnr]],Tabell13[Regnr],Tabell13[Diagnose],"")</f>
        <v>C</v>
      </c>
      <c r="L2113" t="str">
        <f>+_xlfn.XLOOKUP(Tabell1[[#This Row],[Regnr]],Tabell3[Regnr],Tabell3[DiagnoseÅr],"")</f>
        <v/>
      </c>
    </row>
    <row r="2114" spans="1:12" x14ac:dyDescent="0.25">
      <c r="A2114" s="2">
        <v>44829</v>
      </c>
      <c r="B2114" s="3">
        <v>0</v>
      </c>
      <c r="C2114" t="s">
        <v>15248</v>
      </c>
      <c r="D2114" t="s">
        <v>15249</v>
      </c>
      <c r="E2114" t="s">
        <v>26</v>
      </c>
      <c r="F2114" t="s">
        <v>9804</v>
      </c>
      <c r="G2114" t="s">
        <v>9805</v>
      </c>
      <c r="H2114" t="s">
        <v>11592</v>
      </c>
      <c r="I2114" t="s">
        <v>11593</v>
      </c>
      <c r="J2114" t="s">
        <v>12386</v>
      </c>
      <c r="K2114" t="str">
        <f>+_xlfn.XLOOKUP(Tabell1[[#This Row],[Regnr]],Tabell13[Regnr],Tabell13[Diagnose],"")</f>
        <v>A</v>
      </c>
      <c r="L2114" t="str">
        <f>+_xlfn.XLOOKUP(Tabell1[[#This Row],[Regnr]],Tabell3[Regnr],Tabell3[DiagnoseÅr],"")</f>
        <v/>
      </c>
    </row>
    <row r="2115" spans="1:12" x14ac:dyDescent="0.25">
      <c r="A2115" s="2">
        <v>44827</v>
      </c>
      <c r="B2115" s="3">
        <v>0.390625</v>
      </c>
      <c r="C2115" t="s">
        <v>15232</v>
      </c>
      <c r="D2115" t="s">
        <v>15233</v>
      </c>
      <c r="E2115" t="s">
        <v>26</v>
      </c>
      <c r="F2115" t="s">
        <v>12759</v>
      </c>
      <c r="G2115" t="s">
        <v>12760</v>
      </c>
      <c r="H2115" t="s">
        <v>10477</v>
      </c>
      <c r="I2115" t="s">
        <v>10478</v>
      </c>
      <c r="J2115" t="s">
        <v>6696</v>
      </c>
      <c r="K2115" t="str">
        <f>+_xlfn.XLOOKUP(Tabell1[[#This Row],[Regnr]],Tabell13[Regnr],Tabell13[Diagnose],"")</f>
        <v>B</v>
      </c>
      <c r="L2115" t="str">
        <f>+_xlfn.XLOOKUP(Tabell1[[#This Row],[Regnr]],Tabell3[Regnr],Tabell3[DiagnoseÅr],"")</f>
        <v>Annet medfødt (2024)</v>
      </c>
    </row>
    <row r="2116" spans="1:12" x14ac:dyDescent="0.25">
      <c r="A2116" s="2">
        <v>44827</v>
      </c>
      <c r="B2116" s="3">
        <v>0.390625</v>
      </c>
      <c r="C2116" t="s">
        <v>15234</v>
      </c>
      <c r="D2116" t="s">
        <v>15235</v>
      </c>
      <c r="E2116" t="s">
        <v>26</v>
      </c>
      <c r="F2116" t="s">
        <v>12759</v>
      </c>
      <c r="G2116" t="s">
        <v>12760</v>
      </c>
      <c r="H2116" t="s">
        <v>10477</v>
      </c>
      <c r="I2116" t="s">
        <v>10478</v>
      </c>
      <c r="J2116" t="s">
        <v>6696</v>
      </c>
      <c r="K2116" t="str">
        <f>+_xlfn.XLOOKUP(Tabell1[[#This Row],[Regnr]],Tabell13[Regnr],Tabell13[Diagnose],"")</f>
        <v>B</v>
      </c>
      <c r="L2116" t="str">
        <f>+_xlfn.XLOOKUP(Tabell1[[#This Row],[Regnr]],Tabell3[Regnr],Tabell3[DiagnoseÅr],"")</f>
        <v>Katarakt, ikke medfødt (2024)</v>
      </c>
    </row>
    <row r="2117" spans="1:12" x14ac:dyDescent="0.25">
      <c r="A2117" s="2">
        <v>44827</v>
      </c>
      <c r="B2117" s="3">
        <v>0.390625</v>
      </c>
      <c r="C2117" t="s">
        <v>15236</v>
      </c>
      <c r="D2117" t="s">
        <v>15237</v>
      </c>
      <c r="E2117" t="s">
        <v>10</v>
      </c>
      <c r="F2117" t="s">
        <v>12759</v>
      </c>
      <c r="G2117" t="s">
        <v>12760</v>
      </c>
      <c r="H2117" t="s">
        <v>10477</v>
      </c>
      <c r="I2117" t="s">
        <v>10478</v>
      </c>
      <c r="J2117" t="s">
        <v>6696</v>
      </c>
      <c r="K2117" t="str">
        <f>+_xlfn.XLOOKUP(Tabell1[[#This Row],[Regnr]],Tabell13[Regnr],Tabell13[Diagnose],"")</f>
        <v>C</v>
      </c>
      <c r="L2117" t="str">
        <f>+_xlfn.XLOOKUP(Tabell1[[#This Row],[Regnr]],Tabell3[Regnr],Tabell3[DiagnoseÅr],"")</f>
        <v>Intet påvist (2024)</v>
      </c>
    </row>
    <row r="2118" spans="1:12" x14ac:dyDescent="0.25">
      <c r="A2118" s="2">
        <v>44825</v>
      </c>
      <c r="B2118" s="3">
        <v>0</v>
      </c>
      <c r="C2118" t="s">
        <v>15216</v>
      </c>
      <c r="D2118" t="s">
        <v>15217</v>
      </c>
      <c r="E2118" t="s">
        <v>10</v>
      </c>
      <c r="F2118" t="s">
        <v>11606</v>
      </c>
      <c r="G2118" t="s">
        <v>11607</v>
      </c>
      <c r="H2118" t="s">
        <v>9297</v>
      </c>
      <c r="I2118" t="s">
        <v>9298</v>
      </c>
      <c r="J2118" t="s">
        <v>3991</v>
      </c>
      <c r="K2118" t="str">
        <f>+_xlfn.XLOOKUP(Tabell1[[#This Row],[Regnr]],Tabell13[Regnr],Tabell13[Diagnose],"")</f>
        <v>D</v>
      </c>
      <c r="L2118" t="str">
        <f>+_xlfn.XLOOKUP(Tabell1[[#This Row],[Regnr]],Tabell3[Regnr],Tabell3[DiagnoseÅr],"")</f>
        <v/>
      </c>
    </row>
    <row r="2119" spans="1:12" x14ac:dyDescent="0.25">
      <c r="A2119" s="2">
        <v>44825</v>
      </c>
      <c r="B2119" s="3">
        <v>0</v>
      </c>
      <c r="C2119" t="s">
        <v>15218</v>
      </c>
      <c r="D2119" t="s">
        <v>15219</v>
      </c>
      <c r="E2119" t="s">
        <v>26</v>
      </c>
      <c r="F2119" t="s">
        <v>11606</v>
      </c>
      <c r="G2119" t="s">
        <v>11607</v>
      </c>
      <c r="H2119" t="s">
        <v>9297</v>
      </c>
      <c r="I2119" t="s">
        <v>9298</v>
      </c>
      <c r="J2119" t="s">
        <v>3991</v>
      </c>
      <c r="K2119" t="str">
        <f>+_xlfn.XLOOKUP(Tabell1[[#This Row],[Regnr]],Tabell13[Regnr],Tabell13[Diagnose],"")</f>
        <v>C</v>
      </c>
      <c r="L2119" t="str">
        <f>+_xlfn.XLOOKUP(Tabell1[[#This Row],[Regnr]],Tabell3[Regnr],Tabell3[DiagnoseÅr],"")</f>
        <v>Intet påvist (2023)</v>
      </c>
    </row>
    <row r="2120" spans="1:12" x14ac:dyDescent="0.25">
      <c r="A2120" s="2">
        <v>44825</v>
      </c>
      <c r="B2120" s="3">
        <v>0</v>
      </c>
      <c r="C2120" t="s">
        <v>15220</v>
      </c>
      <c r="D2120" t="s">
        <v>15221</v>
      </c>
      <c r="E2120" t="s">
        <v>26</v>
      </c>
      <c r="F2120" t="s">
        <v>11606</v>
      </c>
      <c r="G2120" t="s">
        <v>11607</v>
      </c>
      <c r="H2120" t="s">
        <v>9297</v>
      </c>
      <c r="I2120" t="s">
        <v>9298</v>
      </c>
      <c r="J2120" t="s">
        <v>3991</v>
      </c>
      <c r="K2120" t="str">
        <f>+_xlfn.XLOOKUP(Tabell1[[#This Row],[Regnr]],Tabell13[Regnr],Tabell13[Diagnose],"")</f>
        <v>C</v>
      </c>
      <c r="L2120" t="str">
        <f>+_xlfn.XLOOKUP(Tabell1[[#This Row],[Regnr]],Tabell3[Regnr],Tabell3[DiagnoseÅr],"")</f>
        <v>Intet påvist (2024)</v>
      </c>
    </row>
    <row r="2121" spans="1:12" x14ac:dyDescent="0.25">
      <c r="A2121" s="2">
        <v>44825</v>
      </c>
      <c r="B2121" s="3">
        <v>0</v>
      </c>
      <c r="C2121" t="s">
        <v>15222</v>
      </c>
      <c r="D2121" t="s">
        <v>15223</v>
      </c>
      <c r="E2121" t="s">
        <v>26</v>
      </c>
      <c r="F2121" t="s">
        <v>11606</v>
      </c>
      <c r="G2121" t="s">
        <v>11607</v>
      </c>
      <c r="H2121" t="s">
        <v>9297</v>
      </c>
      <c r="I2121" t="s">
        <v>9298</v>
      </c>
      <c r="J2121" t="s">
        <v>3991</v>
      </c>
      <c r="K2121" t="str">
        <f>+_xlfn.XLOOKUP(Tabell1[[#This Row],[Regnr]],Tabell13[Regnr],Tabell13[Diagnose],"")</f>
        <v/>
      </c>
      <c r="L2121" t="str">
        <f>+_xlfn.XLOOKUP(Tabell1[[#This Row],[Regnr]],Tabell3[Regnr],Tabell3[DiagnoseÅr],"")</f>
        <v/>
      </c>
    </row>
    <row r="2122" spans="1:12" x14ac:dyDescent="0.25">
      <c r="A2122" s="2">
        <v>44825</v>
      </c>
      <c r="B2122" s="3">
        <v>2.35595703125</v>
      </c>
      <c r="C2122" t="s">
        <v>15224</v>
      </c>
      <c r="D2122" t="s">
        <v>15225</v>
      </c>
      <c r="E2122" t="s">
        <v>10</v>
      </c>
      <c r="F2122" t="s">
        <v>10156</v>
      </c>
      <c r="G2122" t="s">
        <v>10157</v>
      </c>
      <c r="H2122" t="s">
        <v>8707</v>
      </c>
      <c r="I2122" t="s">
        <v>8708</v>
      </c>
      <c r="J2122" t="s">
        <v>4252</v>
      </c>
      <c r="K2122" t="str">
        <f>+_xlfn.XLOOKUP(Tabell1[[#This Row],[Regnr]],Tabell13[Regnr],Tabell13[Diagnose],"")</f>
        <v>E</v>
      </c>
      <c r="L2122" t="str">
        <f>+_xlfn.XLOOKUP(Tabell1[[#This Row],[Regnr]],Tabell3[Regnr],Tabell3[DiagnoseÅr],"")</f>
        <v>Intet påvist (2023)</v>
      </c>
    </row>
    <row r="2123" spans="1:12" x14ac:dyDescent="0.25">
      <c r="A2123" s="2">
        <v>44825</v>
      </c>
      <c r="B2123" s="3">
        <v>2.35595703125</v>
      </c>
      <c r="C2123" t="s">
        <v>15226</v>
      </c>
      <c r="D2123" t="s">
        <v>15227</v>
      </c>
      <c r="E2123" t="s">
        <v>10</v>
      </c>
      <c r="F2123" t="s">
        <v>10156</v>
      </c>
      <c r="G2123" t="s">
        <v>10157</v>
      </c>
      <c r="H2123" t="s">
        <v>8707</v>
      </c>
      <c r="I2123" t="s">
        <v>8708</v>
      </c>
      <c r="J2123" t="s">
        <v>4252</v>
      </c>
      <c r="K2123" t="str">
        <f>+_xlfn.XLOOKUP(Tabell1[[#This Row],[Regnr]],Tabell13[Regnr],Tabell13[Diagnose],"")</f>
        <v/>
      </c>
      <c r="L2123" t="str">
        <f>+_xlfn.XLOOKUP(Tabell1[[#This Row],[Regnr]],Tabell3[Regnr],Tabell3[DiagnoseÅr],"")</f>
        <v/>
      </c>
    </row>
    <row r="2124" spans="1:12" x14ac:dyDescent="0.25">
      <c r="A2124" s="2">
        <v>44825</v>
      </c>
      <c r="B2124" s="3">
        <v>2.35595703125</v>
      </c>
      <c r="C2124" t="s">
        <v>15228</v>
      </c>
      <c r="D2124" t="s">
        <v>15229</v>
      </c>
      <c r="E2124" t="s">
        <v>10</v>
      </c>
      <c r="F2124" t="s">
        <v>10156</v>
      </c>
      <c r="G2124" t="s">
        <v>10157</v>
      </c>
      <c r="H2124" t="s">
        <v>8707</v>
      </c>
      <c r="I2124" t="s">
        <v>8708</v>
      </c>
      <c r="J2124" t="s">
        <v>4252</v>
      </c>
      <c r="K2124" t="str">
        <f>+_xlfn.XLOOKUP(Tabell1[[#This Row],[Regnr]],Tabell13[Regnr],Tabell13[Diagnose],"")</f>
        <v/>
      </c>
      <c r="L2124" t="str">
        <f>+_xlfn.XLOOKUP(Tabell1[[#This Row],[Regnr]],Tabell3[Regnr],Tabell3[DiagnoseÅr],"")</f>
        <v/>
      </c>
    </row>
    <row r="2125" spans="1:12" x14ac:dyDescent="0.25">
      <c r="A2125" s="2">
        <v>44825</v>
      </c>
      <c r="B2125" s="3">
        <v>2.35595703125</v>
      </c>
      <c r="C2125" t="s">
        <v>15230</v>
      </c>
      <c r="D2125" t="s">
        <v>15231</v>
      </c>
      <c r="E2125" t="s">
        <v>10</v>
      </c>
      <c r="F2125" t="s">
        <v>10156</v>
      </c>
      <c r="G2125" t="s">
        <v>10157</v>
      </c>
      <c r="H2125" t="s">
        <v>8707</v>
      </c>
      <c r="I2125" t="s">
        <v>8708</v>
      </c>
      <c r="J2125" t="s">
        <v>4252</v>
      </c>
      <c r="K2125" t="str">
        <f>+_xlfn.XLOOKUP(Tabell1[[#This Row],[Regnr]],Tabell13[Regnr],Tabell13[Diagnose],"")</f>
        <v>B</v>
      </c>
      <c r="L2125" t="str">
        <f>+_xlfn.XLOOKUP(Tabell1[[#This Row],[Regnr]],Tabell3[Regnr],Tabell3[DiagnoseÅr],"")</f>
        <v/>
      </c>
    </row>
    <row r="2126" spans="1:12" x14ac:dyDescent="0.25">
      <c r="A2126" s="2">
        <v>44822</v>
      </c>
      <c r="C2126" t="s">
        <v>15211</v>
      </c>
      <c r="D2126" t="s">
        <v>15212</v>
      </c>
      <c r="E2126" t="s">
        <v>26</v>
      </c>
      <c r="F2126" t="s">
        <v>15052</v>
      </c>
      <c r="G2126" t="s">
        <v>15053</v>
      </c>
      <c r="H2126" t="s">
        <v>15213</v>
      </c>
      <c r="I2126" t="s">
        <v>15214</v>
      </c>
      <c r="J2126" t="s">
        <v>15215</v>
      </c>
      <c r="K2126" t="str">
        <f>+_xlfn.XLOOKUP(Tabell1[[#This Row],[Regnr]],Tabell13[Regnr],Tabell13[Diagnose],"")</f>
        <v/>
      </c>
      <c r="L2126" t="str">
        <f>+_xlfn.XLOOKUP(Tabell1[[#This Row],[Regnr]],Tabell3[Regnr],Tabell3[DiagnoseÅr],"")</f>
        <v/>
      </c>
    </row>
    <row r="2127" spans="1:12" x14ac:dyDescent="0.25">
      <c r="A2127" s="2">
        <v>44820</v>
      </c>
      <c r="B2127" s="3">
        <v>0.5859375</v>
      </c>
      <c r="C2127" t="s">
        <v>15185</v>
      </c>
      <c r="D2127" t="s">
        <v>15186</v>
      </c>
      <c r="E2127" t="s">
        <v>26</v>
      </c>
      <c r="F2127" t="s">
        <v>12663</v>
      </c>
      <c r="G2127" t="s">
        <v>12664</v>
      </c>
      <c r="H2127" t="s">
        <v>9374</v>
      </c>
      <c r="I2127" t="s">
        <v>9375</v>
      </c>
      <c r="J2127" t="s">
        <v>10783</v>
      </c>
      <c r="K2127" t="str">
        <f>+_xlfn.XLOOKUP(Tabell1[[#This Row],[Regnr]],Tabell13[Regnr],Tabell13[Diagnose],"")</f>
        <v>B</v>
      </c>
      <c r="L2127" t="str">
        <f>+_xlfn.XLOOKUP(Tabell1[[#This Row],[Regnr]],Tabell3[Regnr],Tabell3[DiagnoseÅr],"")</f>
        <v xml:space="preserve"> (2025)</v>
      </c>
    </row>
    <row r="2128" spans="1:12" x14ac:dyDescent="0.25">
      <c r="A2128" s="2">
        <v>44820</v>
      </c>
      <c r="B2128" s="3">
        <v>0.5859375</v>
      </c>
      <c r="C2128" t="s">
        <v>15187</v>
      </c>
      <c r="D2128" t="s">
        <v>15188</v>
      </c>
      <c r="E2128" t="s">
        <v>26</v>
      </c>
      <c r="F2128" t="s">
        <v>12663</v>
      </c>
      <c r="G2128" t="s">
        <v>12664</v>
      </c>
      <c r="H2128" t="s">
        <v>9374</v>
      </c>
      <c r="I2128" t="s">
        <v>9375</v>
      </c>
      <c r="J2128" t="s">
        <v>10783</v>
      </c>
      <c r="K2128" t="str">
        <f>+_xlfn.XLOOKUP(Tabell1[[#This Row],[Regnr]],Tabell13[Regnr],Tabell13[Diagnose],"")</f>
        <v/>
      </c>
      <c r="L2128" t="str">
        <f>+_xlfn.XLOOKUP(Tabell1[[#This Row],[Regnr]],Tabell3[Regnr],Tabell3[DiagnoseÅr],"")</f>
        <v/>
      </c>
    </row>
    <row r="2129" spans="1:12" x14ac:dyDescent="0.25">
      <c r="A2129" s="2">
        <v>44820</v>
      </c>
      <c r="B2129" s="3">
        <v>0.5859375</v>
      </c>
      <c r="C2129" t="s">
        <v>15189</v>
      </c>
      <c r="D2129" t="s">
        <v>15190</v>
      </c>
      <c r="E2129" t="s">
        <v>10</v>
      </c>
      <c r="F2129" t="s">
        <v>12663</v>
      </c>
      <c r="G2129" t="s">
        <v>12664</v>
      </c>
      <c r="H2129" t="s">
        <v>9374</v>
      </c>
      <c r="I2129" t="s">
        <v>9375</v>
      </c>
      <c r="J2129" t="s">
        <v>10783</v>
      </c>
      <c r="K2129" t="str">
        <f>+_xlfn.XLOOKUP(Tabell1[[#This Row],[Regnr]],Tabell13[Regnr],Tabell13[Diagnose],"")</f>
        <v>B</v>
      </c>
      <c r="L2129" t="str">
        <f>+_xlfn.XLOOKUP(Tabell1[[#This Row],[Regnr]],Tabell3[Regnr],Tabell3[DiagnoseÅr],"")</f>
        <v>Intet påvist (2023)</v>
      </c>
    </row>
    <row r="2130" spans="1:12" x14ac:dyDescent="0.25">
      <c r="A2130" s="2">
        <v>44820</v>
      </c>
      <c r="B2130" s="3">
        <v>0.5859375</v>
      </c>
      <c r="C2130" t="s">
        <v>15191</v>
      </c>
      <c r="D2130" t="s">
        <v>15192</v>
      </c>
      <c r="E2130" t="s">
        <v>10</v>
      </c>
      <c r="F2130" t="s">
        <v>12663</v>
      </c>
      <c r="G2130" t="s">
        <v>12664</v>
      </c>
      <c r="H2130" t="s">
        <v>9374</v>
      </c>
      <c r="I2130" t="s">
        <v>9375</v>
      </c>
      <c r="J2130" t="s">
        <v>10783</v>
      </c>
      <c r="K2130" t="str">
        <f>+_xlfn.XLOOKUP(Tabell1[[#This Row],[Regnr]],Tabell13[Regnr],Tabell13[Diagnose],"")</f>
        <v/>
      </c>
      <c r="L2130" t="str">
        <f>+_xlfn.XLOOKUP(Tabell1[[#This Row],[Regnr]],Tabell3[Regnr],Tabell3[DiagnoseÅr],"")</f>
        <v/>
      </c>
    </row>
    <row r="2131" spans="1:12" x14ac:dyDescent="0.25">
      <c r="A2131" s="2">
        <v>44820</v>
      </c>
      <c r="B2131" s="3">
        <v>0.5859375</v>
      </c>
      <c r="C2131" t="s">
        <v>15193</v>
      </c>
      <c r="D2131" t="s">
        <v>15194</v>
      </c>
      <c r="E2131" t="s">
        <v>10</v>
      </c>
      <c r="F2131" t="s">
        <v>12663</v>
      </c>
      <c r="G2131" t="s">
        <v>12664</v>
      </c>
      <c r="H2131" t="s">
        <v>9374</v>
      </c>
      <c r="I2131" t="s">
        <v>9375</v>
      </c>
      <c r="J2131" t="s">
        <v>10783</v>
      </c>
      <c r="K2131" t="str">
        <f>+_xlfn.XLOOKUP(Tabell1[[#This Row],[Regnr]],Tabell13[Regnr],Tabell13[Diagnose],"")</f>
        <v/>
      </c>
      <c r="L2131" t="str">
        <f>+_xlfn.XLOOKUP(Tabell1[[#This Row],[Regnr]],Tabell3[Regnr],Tabell3[DiagnoseÅr],"")</f>
        <v/>
      </c>
    </row>
    <row r="2132" spans="1:12" x14ac:dyDescent="0.25">
      <c r="A2132" s="2">
        <v>44820</v>
      </c>
      <c r="B2132" s="3">
        <v>0.5859375</v>
      </c>
      <c r="C2132" t="s">
        <v>15195</v>
      </c>
      <c r="D2132" t="s">
        <v>15196</v>
      </c>
      <c r="E2132" t="s">
        <v>10</v>
      </c>
      <c r="F2132" t="s">
        <v>12663</v>
      </c>
      <c r="G2132" t="s">
        <v>12664</v>
      </c>
      <c r="H2132" t="s">
        <v>9374</v>
      </c>
      <c r="I2132" t="s">
        <v>9375</v>
      </c>
      <c r="J2132" t="s">
        <v>10783</v>
      </c>
      <c r="K2132" t="str">
        <f>+_xlfn.XLOOKUP(Tabell1[[#This Row],[Regnr]],Tabell13[Regnr],Tabell13[Diagnose],"")</f>
        <v>B</v>
      </c>
      <c r="L2132" t="str">
        <f>+_xlfn.XLOOKUP(Tabell1[[#This Row],[Regnr]],Tabell3[Regnr],Tabell3[DiagnoseÅr],"")</f>
        <v xml:space="preserve"> (2024)</v>
      </c>
    </row>
    <row r="2133" spans="1:12" x14ac:dyDescent="0.25">
      <c r="A2133" s="2">
        <v>44820</v>
      </c>
      <c r="B2133" s="3">
        <v>0.5859375</v>
      </c>
      <c r="C2133" t="s">
        <v>15197</v>
      </c>
      <c r="D2133" t="s">
        <v>15198</v>
      </c>
      <c r="E2133" t="s">
        <v>10</v>
      </c>
      <c r="F2133" t="s">
        <v>12663</v>
      </c>
      <c r="G2133" t="s">
        <v>12664</v>
      </c>
      <c r="H2133" t="s">
        <v>9374</v>
      </c>
      <c r="I2133" t="s">
        <v>9375</v>
      </c>
      <c r="J2133" t="s">
        <v>10783</v>
      </c>
      <c r="K2133" t="str">
        <f>+_xlfn.XLOOKUP(Tabell1[[#This Row],[Regnr]],Tabell13[Regnr],Tabell13[Diagnose],"")</f>
        <v/>
      </c>
      <c r="L2133" t="str">
        <f>+_xlfn.XLOOKUP(Tabell1[[#This Row],[Regnr]],Tabell3[Regnr],Tabell3[DiagnoseÅr],"")</f>
        <v/>
      </c>
    </row>
    <row r="2134" spans="1:12" x14ac:dyDescent="0.25">
      <c r="A2134" s="2">
        <v>44820</v>
      </c>
      <c r="B2134" s="3">
        <v>0.78125</v>
      </c>
      <c r="C2134" t="s">
        <v>15199</v>
      </c>
      <c r="D2134" t="s">
        <v>15200</v>
      </c>
      <c r="E2134" t="s">
        <v>10</v>
      </c>
      <c r="F2134" t="s">
        <v>5553</v>
      </c>
      <c r="G2134" t="s">
        <v>5554</v>
      </c>
      <c r="H2134" t="s">
        <v>12014</v>
      </c>
      <c r="I2134" t="s">
        <v>12015</v>
      </c>
      <c r="J2134" t="s">
        <v>4130</v>
      </c>
      <c r="K2134" t="str">
        <f>+_xlfn.XLOOKUP(Tabell1[[#This Row],[Regnr]],Tabell13[Regnr],Tabell13[Diagnose],"")</f>
        <v/>
      </c>
      <c r="L2134" t="str">
        <f>+_xlfn.XLOOKUP(Tabell1[[#This Row],[Regnr]],Tabell3[Regnr],Tabell3[DiagnoseÅr],"")</f>
        <v/>
      </c>
    </row>
    <row r="2135" spans="1:12" x14ac:dyDescent="0.25">
      <c r="A2135" s="2">
        <v>44820</v>
      </c>
      <c r="B2135" s="3">
        <v>0.78125</v>
      </c>
      <c r="C2135" t="s">
        <v>15201</v>
      </c>
      <c r="D2135" t="s">
        <v>15202</v>
      </c>
      <c r="E2135" t="s">
        <v>10</v>
      </c>
      <c r="F2135" t="s">
        <v>5553</v>
      </c>
      <c r="G2135" t="s">
        <v>5554</v>
      </c>
      <c r="H2135" t="s">
        <v>12014</v>
      </c>
      <c r="I2135" t="s">
        <v>12015</v>
      </c>
      <c r="J2135" t="s">
        <v>4130</v>
      </c>
      <c r="K2135" t="str">
        <f>+_xlfn.XLOOKUP(Tabell1[[#This Row],[Regnr]],Tabell13[Regnr],Tabell13[Diagnose],"")</f>
        <v/>
      </c>
      <c r="L2135" t="str">
        <f>+_xlfn.XLOOKUP(Tabell1[[#This Row],[Regnr]],Tabell3[Regnr],Tabell3[DiagnoseÅr],"")</f>
        <v/>
      </c>
    </row>
    <row r="2136" spans="1:12" x14ac:dyDescent="0.25">
      <c r="A2136" s="2">
        <v>44820</v>
      </c>
      <c r="B2136" s="3">
        <v>0.78125</v>
      </c>
      <c r="C2136" t="s">
        <v>15203</v>
      </c>
      <c r="D2136" t="s">
        <v>15204</v>
      </c>
      <c r="E2136" t="s">
        <v>10</v>
      </c>
      <c r="F2136" t="s">
        <v>5553</v>
      </c>
      <c r="G2136" t="s">
        <v>5554</v>
      </c>
      <c r="H2136" t="s">
        <v>12014</v>
      </c>
      <c r="I2136" t="s">
        <v>12015</v>
      </c>
      <c r="J2136" t="s">
        <v>4130</v>
      </c>
      <c r="K2136" t="str">
        <f>+_xlfn.XLOOKUP(Tabell1[[#This Row],[Regnr]],Tabell13[Regnr],Tabell13[Diagnose],"")</f>
        <v/>
      </c>
      <c r="L2136" t="str">
        <f>+_xlfn.XLOOKUP(Tabell1[[#This Row],[Regnr]],Tabell3[Regnr],Tabell3[DiagnoseÅr],"")</f>
        <v/>
      </c>
    </row>
    <row r="2137" spans="1:12" x14ac:dyDescent="0.25">
      <c r="A2137" s="2">
        <v>44820</v>
      </c>
      <c r="B2137" s="3">
        <v>0.78125</v>
      </c>
      <c r="C2137" t="s">
        <v>15205</v>
      </c>
      <c r="D2137" t="s">
        <v>15206</v>
      </c>
      <c r="E2137" t="s">
        <v>10</v>
      </c>
      <c r="F2137" t="s">
        <v>5553</v>
      </c>
      <c r="G2137" t="s">
        <v>5554</v>
      </c>
      <c r="H2137" t="s">
        <v>12014</v>
      </c>
      <c r="I2137" t="s">
        <v>12015</v>
      </c>
      <c r="J2137" t="s">
        <v>4130</v>
      </c>
      <c r="K2137" t="str">
        <f>+_xlfn.XLOOKUP(Tabell1[[#This Row],[Regnr]],Tabell13[Regnr],Tabell13[Diagnose],"")</f>
        <v/>
      </c>
      <c r="L2137" t="str">
        <f>+_xlfn.XLOOKUP(Tabell1[[#This Row],[Regnr]],Tabell3[Regnr],Tabell3[DiagnoseÅr],"")</f>
        <v/>
      </c>
    </row>
    <row r="2138" spans="1:12" x14ac:dyDescent="0.25">
      <c r="A2138" s="2">
        <v>44820</v>
      </c>
      <c r="B2138" s="3">
        <v>0.78125</v>
      </c>
      <c r="C2138" t="s">
        <v>15207</v>
      </c>
      <c r="D2138" t="s">
        <v>15208</v>
      </c>
      <c r="E2138" t="s">
        <v>26</v>
      </c>
      <c r="F2138" t="s">
        <v>5553</v>
      </c>
      <c r="G2138" t="s">
        <v>5554</v>
      </c>
      <c r="H2138" t="s">
        <v>12014</v>
      </c>
      <c r="I2138" t="s">
        <v>12015</v>
      </c>
      <c r="J2138" t="s">
        <v>4130</v>
      </c>
      <c r="K2138" t="str">
        <f>+_xlfn.XLOOKUP(Tabell1[[#This Row],[Regnr]],Tabell13[Regnr],Tabell13[Diagnose],"")</f>
        <v/>
      </c>
      <c r="L2138" t="str">
        <f>+_xlfn.XLOOKUP(Tabell1[[#This Row],[Regnr]],Tabell3[Regnr],Tabell3[DiagnoseÅr],"")</f>
        <v/>
      </c>
    </row>
    <row r="2139" spans="1:12" x14ac:dyDescent="0.25">
      <c r="A2139" s="2">
        <v>44820</v>
      </c>
      <c r="B2139" s="3">
        <v>0.78125</v>
      </c>
      <c r="C2139" t="s">
        <v>15209</v>
      </c>
      <c r="D2139" t="s">
        <v>15210</v>
      </c>
      <c r="E2139" t="s">
        <v>26</v>
      </c>
      <c r="F2139" t="s">
        <v>5553</v>
      </c>
      <c r="G2139" t="s">
        <v>5554</v>
      </c>
      <c r="H2139" t="s">
        <v>12014</v>
      </c>
      <c r="I2139" t="s">
        <v>12015</v>
      </c>
      <c r="J2139" t="s">
        <v>4130</v>
      </c>
      <c r="K2139" t="str">
        <f>+_xlfn.XLOOKUP(Tabell1[[#This Row],[Regnr]],Tabell13[Regnr],Tabell13[Diagnose],"")</f>
        <v/>
      </c>
      <c r="L2139" t="str">
        <f>+_xlfn.XLOOKUP(Tabell1[[#This Row],[Regnr]],Tabell3[Regnr],Tabell3[DiagnoseÅr],"")</f>
        <v/>
      </c>
    </row>
    <row r="2140" spans="1:12" x14ac:dyDescent="0.25">
      <c r="A2140" s="2">
        <v>44818</v>
      </c>
      <c r="C2140" t="s">
        <v>15178</v>
      </c>
      <c r="D2140" t="s">
        <v>15179</v>
      </c>
      <c r="E2140" t="s">
        <v>10</v>
      </c>
      <c r="F2140" t="s">
        <v>15180</v>
      </c>
      <c r="G2140" t="s">
        <v>15181</v>
      </c>
      <c r="H2140" t="s">
        <v>15182</v>
      </c>
      <c r="I2140" t="s">
        <v>15183</v>
      </c>
      <c r="J2140" t="s">
        <v>15184</v>
      </c>
      <c r="K2140" t="str">
        <f>+_xlfn.XLOOKUP(Tabell1[[#This Row],[Regnr]],Tabell13[Regnr],Tabell13[Diagnose],"")</f>
        <v/>
      </c>
      <c r="L2140" t="str">
        <f>+_xlfn.XLOOKUP(Tabell1[[#This Row],[Regnr]],Tabell3[Regnr],Tabell3[DiagnoseÅr],"")</f>
        <v/>
      </c>
    </row>
    <row r="2141" spans="1:12" x14ac:dyDescent="0.25">
      <c r="A2141" s="2">
        <v>44817</v>
      </c>
      <c r="C2141" t="s">
        <v>15174</v>
      </c>
      <c r="D2141" t="s">
        <v>15175</v>
      </c>
      <c r="E2141" t="s">
        <v>10</v>
      </c>
      <c r="F2141" t="s">
        <v>6136</v>
      </c>
      <c r="G2141" t="s">
        <v>6137</v>
      </c>
      <c r="H2141" t="s">
        <v>15176</v>
      </c>
      <c r="I2141" t="s">
        <v>15177</v>
      </c>
      <c r="J2141" t="s">
        <v>4217</v>
      </c>
      <c r="K2141" t="str">
        <f>+_xlfn.XLOOKUP(Tabell1[[#This Row],[Regnr]],Tabell13[Regnr],Tabell13[Diagnose],"")</f>
        <v>B</v>
      </c>
      <c r="L2141" t="str">
        <f>+_xlfn.XLOOKUP(Tabell1[[#This Row],[Regnr]],Tabell3[Regnr],Tabell3[DiagnoseÅr],"")</f>
        <v>Intet påvist (2024)</v>
      </c>
    </row>
    <row r="2142" spans="1:12" x14ac:dyDescent="0.25">
      <c r="A2142" s="2">
        <v>44816</v>
      </c>
      <c r="B2142" s="3">
        <v>0</v>
      </c>
      <c r="C2142" t="s">
        <v>15157</v>
      </c>
      <c r="D2142" t="s">
        <v>1569</v>
      </c>
      <c r="E2142" t="s">
        <v>26</v>
      </c>
      <c r="F2142" t="s">
        <v>8420</v>
      </c>
      <c r="G2142" t="s">
        <v>8421</v>
      </c>
      <c r="H2142" t="s">
        <v>7528</v>
      </c>
      <c r="I2142" t="s">
        <v>7529</v>
      </c>
      <c r="J2142" t="s">
        <v>5184</v>
      </c>
      <c r="K2142" t="str">
        <f>+_xlfn.XLOOKUP(Tabell1[[#This Row],[Regnr]],Tabell13[Regnr],Tabell13[Diagnose],"")</f>
        <v/>
      </c>
      <c r="L2142" t="str">
        <f>+_xlfn.XLOOKUP(Tabell1[[#This Row],[Regnr]],Tabell3[Regnr],Tabell3[DiagnoseÅr],"")</f>
        <v/>
      </c>
    </row>
    <row r="2143" spans="1:12" x14ac:dyDescent="0.25">
      <c r="A2143" s="2">
        <v>44816</v>
      </c>
      <c r="B2143" s="3">
        <v>0</v>
      </c>
      <c r="C2143" t="s">
        <v>15158</v>
      </c>
      <c r="D2143" t="s">
        <v>15159</v>
      </c>
      <c r="E2143" t="s">
        <v>26</v>
      </c>
      <c r="F2143" t="s">
        <v>8420</v>
      </c>
      <c r="G2143" t="s">
        <v>8421</v>
      </c>
      <c r="H2143" t="s">
        <v>7528</v>
      </c>
      <c r="I2143" t="s">
        <v>7529</v>
      </c>
      <c r="J2143" t="s">
        <v>5184</v>
      </c>
      <c r="K2143" t="str">
        <f>+_xlfn.XLOOKUP(Tabell1[[#This Row],[Regnr]],Tabell13[Regnr],Tabell13[Diagnose],"")</f>
        <v/>
      </c>
      <c r="L2143" t="str">
        <f>+_xlfn.XLOOKUP(Tabell1[[#This Row],[Regnr]],Tabell3[Regnr],Tabell3[DiagnoseÅr],"")</f>
        <v/>
      </c>
    </row>
    <row r="2144" spans="1:12" x14ac:dyDescent="0.25">
      <c r="A2144" s="2">
        <v>44816</v>
      </c>
      <c r="B2144" s="3">
        <v>0</v>
      </c>
      <c r="C2144" t="s">
        <v>15160</v>
      </c>
      <c r="D2144" t="s">
        <v>1543</v>
      </c>
      <c r="E2144" t="s">
        <v>26</v>
      </c>
      <c r="F2144" t="s">
        <v>8420</v>
      </c>
      <c r="G2144" t="s">
        <v>8421</v>
      </c>
      <c r="H2144" t="s">
        <v>7528</v>
      </c>
      <c r="I2144" t="s">
        <v>7529</v>
      </c>
      <c r="J2144" t="s">
        <v>5184</v>
      </c>
      <c r="K2144" t="str">
        <f>+_xlfn.XLOOKUP(Tabell1[[#This Row],[Regnr]],Tabell13[Regnr],Tabell13[Diagnose],"")</f>
        <v/>
      </c>
      <c r="L2144" t="str">
        <f>+_xlfn.XLOOKUP(Tabell1[[#This Row],[Regnr]],Tabell3[Regnr],Tabell3[DiagnoseÅr],"")</f>
        <v/>
      </c>
    </row>
    <row r="2145" spans="1:12" x14ac:dyDescent="0.25">
      <c r="A2145" s="2">
        <v>44816</v>
      </c>
      <c r="B2145" s="3">
        <v>0</v>
      </c>
      <c r="C2145" t="s">
        <v>15161</v>
      </c>
      <c r="D2145" t="s">
        <v>8915</v>
      </c>
      <c r="E2145" t="s">
        <v>26</v>
      </c>
      <c r="F2145" t="s">
        <v>8420</v>
      </c>
      <c r="G2145" t="s">
        <v>8421</v>
      </c>
      <c r="H2145" t="s">
        <v>7528</v>
      </c>
      <c r="I2145" t="s">
        <v>7529</v>
      </c>
      <c r="J2145" t="s">
        <v>5184</v>
      </c>
      <c r="K2145" t="str">
        <f>+_xlfn.XLOOKUP(Tabell1[[#This Row],[Regnr]],Tabell13[Regnr],Tabell13[Diagnose],"")</f>
        <v/>
      </c>
      <c r="L2145" t="str">
        <f>+_xlfn.XLOOKUP(Tabell1[[#This Row],[Regnr]],Tabell3[Regnr],Tabell3[DiagnoseÅr],"")</f>
        <v/>
      </c>
    </row>
    <row r="2146" spans="1:12" x14ac:dyDescent="0.25">
      <c r="A2146" s="2">
        <v>44816</v>
      </c>
      <c r="B2146" s="3">
        <v>0</v>
      </c>
      <c r="C2146" t="s">
        <v>15162</v>
      </c>
      <c r="D2146" t="s">
        <v>15163</v>
      </c>
      <c r="E2146" t="s">
        <v>10</v>
      </c>
      <c r="F2146" t="s">
        <v>8420</v>
      </c>
      <c r="G2146" t="s">
        <v>8421</v>
      </c>
      <c r="H2146" t="s">
        <v>7528</v>
      </c>
      <c r="I2146" t="s">
        <v>7529</v>
      </c>
      <c r="J2146" t="s">
        <v>5184</v>
      </c>
      <c r="K2146" t="str">
        <f>+_xlfn.XLOOKUP(Tabell1[[#This Row],[Regnr]],Tabell13[Regnr],Tabell13[Diagnose],"")</f>
        <v/>
      </c>
      <c r="L2146" t="str">
        <f>+_xlfn.XLOOKUP(Tabell1[[#This Row],[Regnr]],Tabell3[Regnr],Tabell3[DiagnoseÅr],"")</f>
        <v/>
      </c>
    </row>
    <row r="2147" spans="1:12" x14ac:dyDescent="0.25">
      <c r="A2147" s="2">
        <v>44816</v>
      </c>
      <c r="B2147" s="3">
        <v>0</v>
      </c>
      <c r="C2147" t="s">
        <v>15164</v>
      </c>
      <c r="D2147" t="s">
        <v>15165</v>
      </c>
      <c r="E2147" t="s">
        <v>10</v>
      </c>
      <c r="F2147" t="s">
        <v>8420</v>
      </c>
      <c r="G2147" t="s">
        <v>8421</v>
      </c>
      <c r="H2147" t="s">
        <v>7528</v>
      </c>
      <c r="I2147" t="s">
        <v>7529</v>
      </c>
      <c r="J2147" t="s">
        <v>5184</v>
      </c>
      <c r="K2147" t="str">
        <f>+_xlfn.XLOOKUP(Tabell1[[#This Row],[Regnr]],Tabell13[Regnr],Tabell13[Diagnose],"")</f>
        <v/>
      </c>
      <c r="L2147" t="str">
        <f>+_xlfn.XLOOKUP(Tabell1[[#This Row],[Regnr]],Tabell3[Regnr],Tabell3[DiagnoseÅr],"")</f>
        <v/>
      </c>
    </row>
    <row r="2148" spans="1:12" x14ac:dyDescent="0.25">
      <c r="A2148" s="2">
        <v>44816</v>
      </c>
      <c r="B2148" s="3">
        <v>0</v>
      </c>
      <c r="C2148" t="s">
        <v>15166</v>
      </c>
      <c r="D2148" t="s">
        <v>1276</v>
      </c>
      <c r="E2148" t="s">
        <v>10</v>
      </c>
      <c r="F2148" t="s">
        <v>8420</v>
      </c>
      <c r="G2148" t="s">
        <v>8421</v>
      </c>
      <c r="H2148" t="s">
        <v>7528</v>
      </c>
      <c r="I2148" t="s">
        <v>7529</v>
      </c>
      <c r="J2148" t="s">
        <v>5184</v>
      </c>
      <c r="K2148" t="str">
        <f>+_xlfn.XLOOKUP(Tabell1[[#This Row],[Regnr]],Tabell13[Regnr],Tabell13[Diagnose],"")</f>
        <v/>
      </c>
      <c r="L2148" t="str">
        <f>+_xlfn.XLOOKUP(Tabell1[[#This Row],[Regnr]],Tabell3[Regnr],Tabell3[DiagnoseÅr],"")</f>
        <v/>
      </c>
    </row>
    <row r="2149" spans="1:12" x14ac:dyDescent="0.25">
      <c r="A2149" s="2">
        <v>44816</v>
      </c>
      <c r="B2149" s="3">
        <v>0.390625</v>
      </c>
      <c r="C2149" t="s">
        <v>15167</v>
      </c>
      <c r="D2149" t="s">
        <v>15168</v>
      </c>
      <c r="E2149" t="s">
        <v>26</v>
      </c>
      <c r="F2149" t="s">
        <v>9106</v>
      </c>
      <c r="G2149" t="s">
        <v>9107</v>
      </c>
      <c r="H2149" t="s">
        <v>6749</v>
      </c>
      <c r="I2149" t="s">
        <v>3489</v>
      </c>
      <c r="J2149" t="s">
        <v>15169</v>
      </c>
      <c r="K2149" t="str">
        <f>+_xlfn.XLOOKUP(Tabell1[[#This Row],[Regnr]],Tabell13[Regnr],Tabell13[Diagnose],"")</f>
        <v/>
      </c>
      <c r="L2149" t="str">
        <f>+_xlfn.XLOOKUP(Tabell1[[#This Row],[Regnr]],Tabell3[Regnr],Tabell3[DiagnoseÅr],"")</f>
        <v/>
      </c>
    </row>
    <row r="2150" spans="1:12" x14ac:dyDescent="0.25">
      <c r="A2150" s="2">
        <v>44816</v>
      </c>
      <c r="B2150" s="3">
        <v>0.390625</v>
      </c>
      <c r="C2150" t="s">
        <v>15170</v>
      </c>
      <c r="D2150" t="s">
        <v>15171</v>
      </c>
      <c r="E2150" t="s">
        <v>26</v>
      </c>
      <c r="F2150" t="s">
        <v>9106</v>
      </c>
      <c r="G2150" t="s">
        <v>9107</v>
      </c>
      <c r="H2150" t="s">
        <v>6749</v>
      </c>
      <c r="I2150" t="s">
        <v>3489</v>
      </c>
      <c r="J2150" t="s">
        <v>15169</v>
      </c>
      <c r="K2150" t="str">
        <f>+_xlfn.XLOOKUP(Tabell1[[#This Row],[Regnr]],Tabell13[Regnr],Tabell13[Diagnose],"")</f>
        <v/>
      </c>
      <c r="L2150" t="str">
        <f>+_xlfn.XLOOKUP(Tabell1[[#This Row],[Regnr]],Tabell3[Regnr],Tabell3[DiagnoseÅr],"")</f>
        <v/>
      </c>
    </row>
    <row r="2151" spans="1:12" x14ac:dyDescent="0.25">
      <c r="A2151" s="2">
        <v>44816</v>
      </c>
      <c r="B2151" s="3">
        <v>0.390625</v>
      </c>
      <c r="C2151" t="s">
        <v>15172</v>
      </c>
      <c r="D2151" t="s">
        <v>15173</v>
      </c>
      <c r="E2151" t="s">
        <v>10</v>
      </c>
      <c r="F2151" t="s">
        <v>9106</v>
      </c>
      <c r="G2151" t="s">
        <v>9107</v>
      </c>
      <c r="H2151" t="s">
        <v>6749</v>
      </c>
      <c r="I2151" t="s">
        <v>3489</v>
      </c>
      <c r="J2151" t="s">
        <v>15169</v>
      </c>
      <c r="K2151" t="str">
        <f>+_xlfn.XLOOKUP(Tabell1[[#This Row],[Regnr]],Tabell13[Regnr],Tabell13[Diagnose],"")</f>
        <v/>
      </c>
      <c r="L2151" t="str">
        <f>+_xlfn.XLOOKUP(Tabell1[[#This Row],[Regnr]],Tabell3[Regnr],Tabell3[DiagnoseÅr],"")</f>
        <v/>
      </c>
    </row>
    <row r="2152" spans="1:12" x14ac:dyDescent="0.25">
      <c r="A2152" s="2">
        <v>44815</v>
      </c>
      <c r="B2152" s="3">
        <v>0</v>
      </c>
      <c r="C2152" t="s">
        <v>15151</v>
      </c>
      <c r="D2152" t="s">
        <v>3053</v>
      </c>
      <c r="E2152" t="s">
        <v>26</v>
      </c>
      <c r="F2152" t="s">
        <v>4772</v>
      </c>
      <c r="G2152" t="s">
        <v>4773</v>
      </c>
      <c r="H2152" t="s">
        <v>8114</v>
      </c>
      <c r="I2152" t="s">
        <v>8115</v>
      </c>
      <c r="J2152" t="s">
        <v>15152</v>
      </c>
      <c r="K2152" t="str">
        <f>+_xlfn.XLOOKUP(Tabell1[[#This Row],[Regnr]],Tabell13[Regnr],Tabell13[Diagnose],"")</f>
        <v/>
      </c>
      <c r="L2152" t="str">
        <f>+_xlfn.XLOOKUP(Tabell1[[#This Row],[Regnr]],Tabell3[Regnr],Tabell3[DiagnoseÅr],"")</f>
        <v/>
      </c>
    </row>
    <row r="2153" spans="1:12" x14ac:dyDescent="0.25">
      <c r="A2153" s="2">
        <v>44815</v>
      </c>
      <c r="B2153" s="3">
        <v>0</v>
      </c>
      <c r="C2153" t="s">
        <v>15153</v>
      </c>
      <c r="D2153" t="s">
        <v>15154</v>
      </c>
      <c r="E2153" t="s">
        <v>26</v>
      </c>
      <c r="F2153" t="s">
        <v>4772</v>
      </c>
      <c r="G2153" t="s">
        <v>4773</v>
      </c>
      <c r="H2153" t="s">
        <v>8114</v>
      </c>
      <c r="I2153" t="s">
        <v>8115</v>
      </c>
      <c r="J2153" t="s">
        <v>15152</v>
      </c>
      <c r="K2153" t="str">
        <f>+_xlfn.XLOOKUP(Tabell1[[#This Row],[Regnr]],Tabell13[Regnr],Tabell13[Diagnose],"")</f>
        <v/>
      </c>
      <c r="L2153" t="str">
        <f>+_xlfn.XLOOKUP(Tabell1[[#This Row],[Regnr]],Tabell3[Regnr],Tabell3[DiagnoseÅr],"")</f>
        <v/>
      </c>
    </row>
    <row r="2154" spans="1:12" x14ac:dyDescent="0.25">
      <c r="A2154" s="2">
        <v>44815</v>
      </c>
      <c r="B2154" s="3">
        <v>0</v>
      </c>
      <c r="C2154" t="s">
        <v>15155</v>
      </c>
      <c r="D2154" t="s">
        <v>4939</v>
      </c>
      <c r="E2154" t="s">
        <v>10</v>
      </c>
      <c r="F2154" t="s">
        <v>4772</v>
      </c>
      <c r="G2154" t="s">
        <v>4773</v>
      </c>
      <c r="H2154" t="s">
        <v>8114</v>
      </c>
      <c r="I2154" t="s">
        <v>8115</v>
      </c>
      <c r="J2154" t="s">
        <v>15152</v>
      </c>
      <c r="K2154" t="str">
        <f>+_xlfn.XLOOKUP(Tabell1[[#This Row],[Regnr]],Tabell13[Regnr],Tabell13[Diagnose],"")</f>
        <v/>
      </c>
      <c r="L2154" t="str">
        <f>+_xlfn.XLOOKUP(Tabell1[[#This Row],[Regnr]],Tabell3[Regnr],Tabell3[DiagnoseÅr],"")</f>
        <v/>
      </c>
    </row>
    <row r="2155" spans="1:12" x14ac:dyDescent="0.25">
      <c r="A2155" s="2">
        <v>44815</v>
      </c>
      <c r="B2155" s="3">
        <v>0</v>
      </c>
      <c r="C2155" t="s">
        <v>15156</v>
      </c>
      <c r="D2155" t="s">
        <v>13790</v>
      </c>
      <c r="E2155" t="s">
        <v>10</v>
      </c>
      <c r="F2155" t="s">
        <v>4772</v>
      </c>
      <c r="G2155" t="s">
        <v>4773</v>
      </c>
      <c r="H2155" t="s">
        <v>8114</v>
      </c>
      <c r="I2155" t="s">
        <v>8115</v>
      </c>
      <c r="J2155" t="s">
        <v>15152</v>
      </c>
      <c r="K2155" t="str">
        <f>+_xlfn.XLOOKUP(Tabell1[[#This Row],[Regnr]],Tabell13[Regnr],Tabell13[Diagnose],"")</f>
        <v/>
      </c>
      <c r="L2155" t="str">
        <f>+_xlfn.XLOOKUP(Tabell1[[#This Row],[Regnr]],Tabell3[Regnr],Tabell3[DiagnoseÅr],"")</f>
        <v/>
      </c>
    </row>
    <row r="2156" spans="1:12" x14ac:dyDescent="0.25">
      <c r="A2156" s="2">
        <v>44809</v>
      </c>
      <c r="B2156" s="3">
        <v>0.78125</v>
      </c>
      <c r="C2156" t="s">
        <v>15141</v>
      </c>
      <c r="D2156" t="s">
        <v>15142</v>
      </c>
      <c r="E2156" t="s">
        <v>26</v>
      </c>
      <c r="F2156" t="s">
        <v>10869</v>
      </c>
      <c r="G2156" t="s">
        <v>10870</v>
      </c>
      <c r="H2156" t="s">
        <v>9307</v>
      </c>
      <c r="I2156" t="s">
        <v>9308</v>
      </c>
      <c r="J2156" t="s">
        <v>4252</v>
      </c>
      <c r="K2156" t="str">
        <f>+_xlfn.XLOOKUP(Tabell1[[#This Row],[Regnr]],Tabell13[Regnr],Tabell13[Diagnose],"")</f>
        <v/>
      </c>
      <c r="L2156" t="str">
        <f>+_xlfn.XLOOKUP(Tabell1[[#This Row],[Regnr]],Tabell3[Regnr],Tabell3[DiagnoseÅr],"")</f>
        <v/>
      </c>
    </row>
    <row r="2157" spans="1:12" x14ac:dyDescent="0.25">
      <c r="A2157" s="2">
        <v>44809</v>
      </c>
      <c r="B2157" s="3">
        <v>0.78125</v>
      </c>
      <c r="C2157" t="s">
        <v>15143</v>
      </c>
      <c r="D2157" t="s">
        <v>15144</v>
      </c>
      <c r="E2157" t="s">
        <v>26</v>
      </c>
      <c r="F2157" t="s">
        <v>10869</v>
      </c>
      <c r="G2157" t="s">
        <v>10870</v>
      </c>
      <c r="H2157" t="s">
        <v>9307</v>
      </c>
      <c r="I2157" t="s">
        <v>9308</v>
      </c>
      <c r="J2157" t="s">
        <v>4252</v>
      </c>
      <c r="K2157" t="str">
        <f>+_xlfn.XLOOKUP(Tabell1[[#This Row],[Regnr]],Tabell13[Regnr],Tabell13[Diagnose],"")</f>
        <v/>
      </c>
      <c r="L2157" t="str">
        <f>+_xlfn.XLOOKUP(Tabell1[[#This Row],[Regnr]],Tabell3[Regnr],Tabell3[DiagnoseÅr],"")</f>
        <v/>
      </c>
    </row>
    <row r="2158" spans="1:12" x14ac:dyDescent="0.25">
      <c r="A2158" s="2">
        <v>44809</v>
      </c>
      <c r="B2158" s="3">
        <v>0.78125</v>
      </c>
      <c r="C2158" t="s">
        <v>15145</v>
      </c>
      <c r="D2158" t="s">
        <v>15146</v>
      </c>
      <c r="E2158" t="s">
        <v>26</v>
      </c>
      <c r="F2158" t="s">
        <v>10869</v>
      </c>
      <c r="G2158" t="s">
        <v>10870</v>
      </c>
      <c r="H2158" t="s">
        <v>9307</v>
      </c>
      <c r="I2158" t="s">
        <v>9308</v>
      </c>
      <c r="J2158" t="s">
        <v>4252</v>
      </c>
      <c r="K2158" t="str">
        <f>+_xlfn.XLOOKUP(Tabell1[[#This Row],[Regnr]],Tabell13[Regnr],Tabell13[Diagnose],"")</f>
        <v>C</v>
      </c>
      <c r="L2158" t="str">
        <f>+_xlfn.XLOOKUP(Tabell1[[#This Row],[Regnr]],Tabell3[Regnr],Tabell3[DiagnoseÅr],"")</f>
        <v>Intet påvist (2024)</v>
      </c>
    </row>
    <row r="2159" spans="1:12" x14ac:dyDescent="0.25">
      <c r="A2159" s="2">
        <v>44809</v>
      </c>
      <c r="B2159" s="3">
        <v>0.78125</v>
      </c>
      <c r="C2159" t="s">
        <v>15147</v>
      </c>
      <c r="D2159" t="s">
        <v>15148</v>
      </c>
      <c r="E2159" t="s">
        <v>26</v>
      </c>
      <c r="F2159" t="s">
        <v>10869</v>
      </c>
      <c r="G2159" t="s">
        <v>10870</v>
      </c>
      <c r="H2159" t="s">
        <v>9307</v>
      </c>
      <c r="I2159" t="s">
        <v>9308</v>
      </c>
      <c r="J2159" t="s">
        <v>4252</v>
      </c>
      <c r="K2159" t="str">
        <f>+_xlfn.XLOOKUP(Tabell1[[#This Row],[Regnr]],Tabell13[Regnr],Tabell13[Diagnose],"")</f>
        <v/>
      </c>
      <c r="L2159" t="str">
        <f>+_xlfn.XLOOKUP(Tabell1[[#This Row],[Regnr]],Tabell3[Regnr],Tabell3[DiagnoseÅr],"")</f>
        <v/>
      </c>
    </row>
    <row r="2160" spans="1:12" x14ac:dyDescent="0.25">
      <c r="A2160" s="2">
        <v>44809</v>
      </c>
      <c r="B2160" s="3">
        <v>0.78125</v>
      </c>
      <c r="C2160" t="s">
        <v>15149</v>
      </c>
      <c r="D2160" t="s">
        <v>15150</v>
      </c>
      <c r="E2160" t="s">
        <v>26</v>
      </c>
      <c r="F2160" t="s">
        <v>10869</v>
      </c>
      <c r="G2160" t="s">
        <v>10870</v>
      </c>
      <c r="H2160" t="s">
        <v>9307</v>
      </c>
      <c r="I2160" t="s">
        <v>9308</v>
      </c>
      <c r="J2160" t="s">
        <v>4252</v>
      </c>
      <c r="K2160" t="str">
        <f>+_xlfn.XLOOKUP(Tabell1[[#This Row],[Regnr]],Tabell13[Regnr],Tabell13[Diagnose],"")</f>
        <v>C</v>
      </c>
      <c r="L2160" t="str">
        <f>+_xlfn.XLOOKUP(Tabell1[[#This Row],[Regnr]],Tabell3[Regnr],Tabell3[DiagnoseÅr],"")</f>
        <v/>
      </c>
    </row>
    <row r="2161" spans="1:12" x14ac:dyDescent="0.25">
      <c r="A2161" s="2">
        <v>44806</v>
      </c>
      <c r="B2161" s="3">
        <v>5.5511474609375</v>
      </c>
      <c r="C2161" t="s">
        <v>15118</v>
      </c>
      <c r="D2161" t="s">
        <v>15119</v>
      </c>
      <c r="E2161" t="s">
        <v>26</v>
      </c>
      <c r="F2161" t="s">
        <v>11092</v>
      </c>
      <c r="G2161" t="s">
        <v>11093</v>
      </c>
      <c r="H2161" t="s">
        <v>11858</v>
      </c>
      <c r="I2161" t="s">
        <v>11859</v>
      </c>
      <c r="J2161" t="s">
        <v>11322</v>
      </c>
      <c r="K2161" t="str">
        <f>+_xlfn.XLOOKUP(Tabell1[[#This Row],[Regnr]],Tabell13[Regnr],Tabell13[Diagnose],"")</f>
        <v>C</v>
      </c>
      <c r="L2161" t="str">
        <f>+_xlfn.XLOOKUP(Tabell1[[#This Row],[Regnr]],Tabell3[Regnr],Tabell3[DiagnoseÅr],"")</f>
        <v>Intet påvist (2026)</v>
      </c>
    </row>
    <row r="2162" spans="1:12" x14ac:dyDescent="0.25">
      <c r="A2162" s="2">
        <v>44806</v>
      </c>
      <c r="B2162" s="3">
        <v>5.5511474609375</v>
      </c>
      <c r="C2162" t="s">
        <v>15120</v>
      </c>
      <c r="D2162" t="s">
        <v>15121</v>
      </c>
      <c r="E2162" t="s">
        <v>10</v>
      </c>
      <c r="F2162" t="s">
        <v>11092</v>
      </c>
      <c r="G2162" t="s">
        <v>11093</v>
      </c>
      <c r="H2162" t="s">
        <v>11858</v>
      </c>
      <c r="I2162" t="s">
        <v>11859</v>
      </c>
      <c r="J2162" t="s">
        <v>11322</v>
      </c>
      <c r="K2162" t="str">
        <f>+_xlfn.XLOOKUP(Tabell1[[#This Row],[Regnr]],Tabell13[Regnr],Tabell13[Diagnose],"")</f>
        <v>C</v>
      </c>
      <c r="L2162" t="str">
        <f>+_xlfn.XLOOKUP(Tabell1[[#This Row],[Regnr]],Tabell3[Regnr],Tabell3[DiagnoseÅr],"")</f>
        <v>PPM iris (2026)</v>
      </c>
    </row>
    <row r="2163" spans="1:12" x14ac:dyDescent="0.25">
      <c r="A2163" s="2">
        <v>44806</v>
      </c>
      <c r="B2163" s="3">
        <v>5.5511474609375</v>
      </c>
      <c r="C2163" t="s">
        <v>15122</v>
      </c>
      <c r="D2163" t="s">
        <v>15123</v>
      </c>
      <c r="E2163" t="s">
        <v>10</v>
      </c>
      <c r="F2163" t="s">
        <v>11092</v>
      </c>
      <c r="G2163" t="s">
        <v>11093</v>
      </c>
      <c r="H2163" t="s">
        <v>11858</v>
      </c>
      <c r="I2163" t="s">
        <v>11859</v>
      </c>
      <c r="J2163" t="s">
        <v>11322</v>
      </c>
      <c r="K2163" t="str">
        <f>+_xlfn.XLOOKUP(Tabell1[[#This Row],[Regnr]],Tabell13[Regnr],Tabell13[Diagnose],"")</f>
        <v>B</v>
      </c>
      <c r="L2163" t="str">
        <f>+_xlfn.XLOOKUP(Tabell1[[#This Row],[Regnr]],Tabell3[Regnr],Tabell3[DiagnoseÅr],"")</f>
        <v>PPM iris (2025)</v>
      </c>
    </row>
    <row r="2164" spans="1:12" x14ac:dyDescent="0.25">
      <c r="A2164" s="2">
        <v>44806</v>
      </c>
      <c r="B2164" s="3">
        <v>5.5511474609375</v>
      </c>
      <c r="C2164" t="s">
        <v>15124</v>
      </c>
      <c r="D2164" t="s">
        <v>15125</v>
      </c>
      <c r="E2164" t="s">
        <v>10</v>
      </c>
      <c r="F2164" t="s">
        <v>11092</v>
      </c>
      <c r="G2164" t="s">
        <v>11093</v>
      </c>
      <c r="H2164" t="s">
        <v>11858</v>
      </c>
      <c r="I2164" t="s">
        <v>11859</v>
      </c>
      <c r="J2164" t="s">
        <v>11322</v>
      </c>
      <c r="K2164" t="str">
        <f>+_xlfn.XLOOKUP(Tabell1[[#This Row],[Regnr]],Tabell13[Regnr],Tabell13[Diagnose],"")</f>
        <v/>
      </c>
      <c r="L2164" t="str">
        <f>+_xlfn.XLOOKUP(Tabell1[[#This Row],[Regnr]],Tabell3[Regnr],Tabell3[DiagnoseÅr],"")</f>
        <v/>
      </c>
    </row>
    <row r="2165" spans="1:12" x14ac:dyDescent="0.25">
      <c r="A2165" s="2">
        <v>44806</v>
      </c>
      <c r="B2165" s="3">
        <v>0.390625</v>
      </c>
      <c r="C2165" t="s">
        <v>15126</v>
      </c>
      <c r="D2165" t="s">
        <v>15127</v>
      </c>
      <c r="E2165" t="s">
        <v>10</v>
      </c>
      <c r="F2165" t="s">
        <v>7315</v>
      </c>
      <c r="G2165" t="s">
        <v>7316</v>
      </c>
      <c r="H2165" t="s">
        <v>8373</v>
      </c>
      <c r="I2165" t="s">
        <v>8374</v>
      </c>
      <c r="J2165" t="s">
        <v>12223</v>
      </c>
      <c r="K2165" t="str">
        <f>+_xlfn.XLOOKUP(Tabell1[[#This Row],[Regnr]],Tabell13[Regnr],Tabell13[Diagnose],"")</f>
        <v/>
      </c>
      <c r="L2165" t="str">
        <f>+_xlfn.XLOOKUP(Tabell1[[#This Row],[Regnr]],Tabell3[Regnr],Tabell3[DiagnoseÅr],"")</f>
        <v/>
      </c>
    </row>
    <row r="2166" spans="1:12" x14ac:dyDescent="0.25">
      <c r="A2166" s="2">
        <v>44806</v>
      </c>
      <c r="B2166" s="3">
        <v>0.390625</v>
      </c>
      <c r="C2166" t="s">
        <v>15128</v>
      </c>
      <c r="D2166" t="s">
        <v>15129</v>
      </c>
      <c r="E2166" t="s">
        <v>26</v>
      </c>
      <c r="F2166" t="s">
        <v>7315</v>
      </c>
      <c r="G2166" t="s">
        <v>7316</v>
      </c>
      <c r="H2166" t="s">
        <v>8373</v>
      </c>
      <c r="I2166" t="s">
        <v>8374</v>
      </c>
      <c r="J2166" t="s">
        <v>12223</v>
      </c>
      <c r="K2166" t="str">
        <f>+_xlfn.XLOOKUP(Tabell1[[#This Row],[Regnr]],Tabell13[Regnr],Tabell13[Diagnose],"")</f>
        <v>B</v>
      </c>
      <c r="L2166" t="str">
        <f>+_xlfn.XLOOKUP(Tabell1[[#This Row],[Regnr]],Tabell3[Regnr],Tabell3[DiagnoseÅr],"")</f>
        <v/>
      </c>
    </row>
    <row r="2167" spans="1:12" x14ac:dyDescent="0.25">
      <c r="A2167" s="2">
        <v>44806</v>
      </c>
      <c r="B2167" s="3">
        <v>0.390625</v>
      </c>
      <c r="C2167" t="s">
        <v>15130</v>
      </c>
      <c r="D2167" t="s">
        <v>5670</v>
      </c>
      <c r="E2167" t="s">
        <v>26</v>
      </c>
      <c r="F2167" t="s">
        <v>7315</v>
      </c>
      <c r="G2167" t="s">
        <v>7316</v>
      </c>
      <c r="H2167" t="s">
        <v>8373</v>
      </c>
      <c r="I2167" t="s">
        <v>8374</v>
      </c>
      <c r="J2167" t="s">
        <v>12223</v>
      </c>
      <c r="K2167" t="str">
        <f>+_xlfn.XLOOKUP(Tabell1[[#This Row],[Regnr]],Tabell13[Regnr],Tabell13[Diagnose],"")</f>
        <v/>
      </c>
      <c r="L2167" t="str">
        <f>+_xlfn.XLOOKUP(Tabell1[[#This Row],[Regnr]],Tabell3[Regnr],Tabell3[DiagnoseÅr],"")</f>
        <v/>
      </c>
    </row>
    <row r="2168" spans="1:12" x14ac:dyDescent="0.25">
      <c r="A2168" s="2">
        <v>44806</v>
      </c>
      <c r="B2168" s="3">
        <v>0.390625</v>
      </c>
      <c r="C2168" t="s">
        <v>15131</v>
      </c>
      <c r="D2168" t="s">
        <v>15132</v>
      </c>
      <c r="E2168" t="s">
        <v>26</v>
      </c>
      <c r="F2168" t="s">
        <v>7315</v>
      </c>
      <c r="G2168" t="s">
        <v>7316</v>
      </c>
      <c r="H2168" t="s">
        <v>8373</v>
      </c>
      <c r="I2168" t="s">
        <v>8374</v>
      </c>
      <c r="J2168" t="s">
        <v>12223</v>
      </c>
      <c r="K2168" t="str">
        <f>+_xlfn.XLOOKUP(Tabell1[[#This Row],[Regnr]],Tabell13[Regnr],Tabell13[Diagnose],"")</f>
        <v>C</v>
      </c>
      <c r="L2168" t="str">
        <f>+_xlfn.XLOOKUP(Tabell1[[#This Row],[Regnr]],Tabell3[Regnr],Tabell3[DiagnoseÅr],"")</f>
        <v/>
      </c>
    </row>
    <row r="2169" spans="1:12" x14ac:dyDescent="0.25">
      <c r="A2169" s="2">
        <v>44806</v>
      </c>
      <c r="B2169" s="3">
        <v>0.390625</v>
      </c>
      <c r="C2169" t="s">
        <v>15133</v>
      </c>
      <c r="D2169" t="s">
        <v>15134</v>
      </c>
      <c r="E2169" t="s">
        <v>26</v>
      </c>
      <c r="F2169" t="s">
        <v>7315</v>
      </c>
      <c r="G2169" t="s">
        <v>7316</v>
      </c>
      <c r="H2169" t="s">
        <v>8373</v>
      </c>
      <c r="I2169" t="s">
        <v>8374</v>
      </c>
      <c r="J2169" t="s">
        <v>12223</v>
      </c>
      <c r="K2169" t="str">
        <f>+_xlfn.XLOOKUP(Tabell1[[#This Row],[Regnr]],Tabell13[Regnr],Tabell13[Diagnose],"")</f>
        <v>C</v>
      </c>
      <c r="L2169" t="str">
        <f>+_xlfn.XLOOKUP(Tabell1[[#This Row],[Regnr]],Tabell3[Regnr],Tabell3[DiagnoseÅr],"")</f>
        <v>Intet påvist (2024)</v>
      </c>
    </row>
    <row r="2170" spans="1:12" x14ac:dyDescent="0.25">
      <c r="A2170" s="2">
        <v>44806</v>
      </c>
      <c r="B2170" s="3">
        <v>0.390625</v>
      </c>
      <c r="C2170" t="s">
        <v>15135</v>
      </c>
      <c r="D2170" t="s">
        <v>15136</v>
      </c>
      <c r="E2170" t="s">
        <v>26</v>
      </c>
      <c r="F2170" t="s">
        <v>7315</v>
      </c>
      <c r="G2170" t="s">
        <v>7316</v>
      </c>
      <c r="H2170" t="s">
        <v>8373</v>
      </c>
      <c r="I2170" t="s">
        <v>8374</v>
      </c>
      <c r="J2170" t="s">
        <v>12223</v>
      </c>
      <c r="K2170" t="str">
        <f>+_xlfn.XLOOKUP(Tabell1[[#This Row],[Regnr]],Tabell13[Regnr],Tabell13[Diagnose],"")</f>
        <v/>
      </c>
      <c r="L2170" t="str">
        <f>+_xlfn.XLOOKUP(Tabell1[[#This Row],[Regnr]],Tabell3[Regnr],Tabell3[DiagnoseÅr],"")</f>
        <v/>
      </c>
    </row>
    <row r="2171" spans="1:12" x14ac:dyDescent="0.25">
      <c r="A2171" s="2">
        <v>44806</v>
      </c>
      <c r="B2171" s="3">
        <v>0.390625</v>
      </c>
      <c r="C2171" t="s">
        <v>15137</v>
      </c>
      <c r="D2171" t="s">
        <v>15138</v>
      </c>
      <c r="E2171" t="s">
        <v>26</v>
      </c>
      <c r="F2171" t="s">
        <v>7315</v>
      </c>
      <c r="G2171" t="s">
        <v>7316</v>
      </c>
      <c r="H2171" t="s">
        <v>8373</v>
      </c>
      <c r="I2171" t="s">
        <v>8374</v>
      </c>
      <c r="J2171" t="s">
        <v>12223</v>
      </c>
      <c r="K2171" t="str">
        <f>+_xlfn.XLOOKUP(Tabell1[[#This Row],[Regnr]],Tabell13[Regnr],Tabell13[Diagnose],"")</f>
        <v>B</v>
      </c>
      <c r="L2171" t="str">
        <f>+_xlfn.XLOOKUP(Tabell1[[#This Row],[Regnr]],Tabell3[Regnr],Tabell3[DiagnoseÅr],"")</f>
        <v>Intet påvist (2024)</v>
      </c>
    </row>
    <row r="2172" spans="1:12" x14ac:dyDescent="0.25">
      <c r="A2172" s="2">
        <v>44806</v>
      </c>
      <c r="B2172" s="3">
        <v>0.390625</v>
      </c>
      <c r="C2172" t="s">
        <v>15139</v>
      </c>
      <c r="D2172" t="s">
        <v>15140</v>
      </c>
      <c r="E2172" t="s">
        <v>26</v>
      </c>
      <c r="F2172" t="s">
        <v>7315</v>
      </c>
      <c r="G2172" t="s">
        <v>7316</v>
      </c>
      <c r="H2172" t="s">
        <v>8373</v>
      </c>
      <c r="I2172" t="s">
        <v>8374</v>
      </c>
      <c r="J2172" t="s">
        <v>12223</v>
      </c>
      <c r="K2172" t="str">
        <f>+_xlfn.XLOOKUP(Tabell1[[#This Row],[Regnr]],Tabell13[Regnr],Tabell13[Diagnose],"")</f>
        <v/>
      </c>
      <c r="L2172" t="str">
        <f>+_xlfn.XLOOKUP(Tabell1[[#This Row],[Regnr]],Tabell3[Regnr],Tabell3[DiagnoseÅr],"")</f>
        <v/>
      </c>
    </row>
    <row r="2173" spans="1:12" x14ac:dyDescent="0.25">
      <c r="A2173" s="2">
        <v>44804</v>
      </c>
      <c r="B2173" s="3">
        <v>3.9520263671875</v>
      </c>
      <c r="C2173" t="s">
        <v>15108</v>
      </c>
      <c r="D2173" t="s">
        <v>15109</v>
      </c>
      <c r="E2173" t="s">
        <v>10</v>
      </c>
      <c r="F2173" t="s">
        <v>12004</v>
      </c>
      <c r="G2173" t="s">
        <v>12005</v>
      </c>
      <c r="H2173" t="s">
        <v>11885</v>
      </c>
      <c r="I2173" t="s">
        <v>11886</v>
      </c>
      <c r="J2173" t="s">
        <v>11322</v>
      </c>
      <c r="K2173" t="str">
        <f>+_xlfn.XLOOKUP(Tabell1[[#This Row],[Regnr]],Tabell13[Regnr],Tabell13[Diagnose],"")</f>
        <v>C</v>
      </c>
      <c r="L2173" t="str">
        <f>+_xlfn.XLOOKUP(Tabell1[[#This Row],[Regnr]],Tabell3[Regnr],Tabell3[DiagnoseÅr],"")</f>
        <v>Intet påvist (2024)</v>
      </c>
    </row>
    <row r="2174" spans="1:12" x14ac:dyDescent="0.25">
      <c r="A2174" s="2">
        <v>44804</v>
      </c>
      <c r="B2174" s="3">
        <v>3.9520263671875</v>
      </c>
      <c r="C2174" t="s">
        <v>15110</v>
      </c>
      <c r="D2174" t="s">
        <v>15111</v>
      </c>
      <c r="E2174" t="s">
        <v>10</v>
      </c>
      <c r="F2174" t="s">
        <v>12004</v>
      </c>
      <c r="G2174" t="s">
        <v>12005</v>
      </c>
      <c r="H2174" t="s">
        <v>11885</v>
      </c>
      <c r="I2174" t="s">
        <v>11886</v>
      </c>
      <c r="J2174" t="s">
        <v>11322</v>
      </c>
      <c r="K2174" t="str">
        <f>+_xlfn.XLOOKUP(Tabell1[[#This Row],[Regnr]],Tabell13[Regnr],Tabell13[Diagnose],"")</f>
        <v>B</v>
      </c>
      <c r="L2174" t="str">
        <f>+_xlfn.XLOOKUP(Tabell1[[#This Row],[Regnr]],Tabell3[Regnr],Tabell3[DiagnoseÅr],"")</f>
        <v>Intet påvist (2023)</v>
      </c>
    </row>
    <row r="2175" spans="1:12" x14ac:dyDescent="0.25">
      <c r="A2175" s="2">
        <v>44804</v>
      </c>
      <c r="B2175" s="3">
        <v>3.9520263671875</v>
      </c>
      <c r="C2175" t="s">
        <v>15112</v>
      </c>
      <c r="D2175" t="s">
        <v>15113</v>
      </c>
      <c r="E2175" t="s">
        <v>10</v>
      </c>
      <c r="F2175" t="s">
        <v>12004</v>
      </c>
      <c r="G2175" t="s">
        <v>12005</v>
      </c>
      <c r="H2175" t="s">
        <v>11885</v>
      </c>
      <c r="I2175" t="s">
        <v>11886</v>
      </c>
      <c r="J2175" t="s">
        <v>11322</v>
      </c>
      <c r="K2175" t="str">
        <f>+_xlfn.XLOOKUP(Tabell1[[#This Row],[Regnr]],Tabell13[Regnr],Tabell13[Diagnose],"")</f>
        <v>B</v>
      </c>
      <c r="L2175" t="str">
        <f>+_xlfn.XLOOKUP(Tabell1[[#This Row],[Regnr]],Tabell3[Regnr],Tabell3[DiagnoseÅr],"")</f>
        <v>Intet påvist (2024)</v>
      </c>
    </row>
    <row r="2176" spans="1:12" x14ac:dyDescent="0.25">
      <c r="A2176" s="2">
        <v>44804</v>
      </c>
      <c r="B2176" s="3">
        <v>3.9520263671875</v>
      </c>
      <c r="C2176" t="s">
        <v>15114</v>
      </c>
      <c r="D2176" t="s">
        <v>15115</v>
      </c>
      <c r="E2176" t="s">
        <v>10</v>
      </c>
      <c r="F2176" t="s">
        <v>12004</v>
      </c>
      <c r="G2176" t="s">
        <v>12005</v>
      </c>
      <c r="H2176" t="s">
        <v>11885</v>
      </c>
      <c r="I2176" t="s">
        <v>11886</v>
      </c>
      <c r="J2176" t="s">
        <v>11322</v>
      </c>
      <c r="K2176" t="str">
        <f>+_xlfn.XLOOKUP(Tabell1[[#This Row],[Regnr]],Tabell13[Regnr],Tabell13[Diagnose],"")</f>
        <v>A</v>
      </c>
      <c r="L2176" t="str">
        <f>+_xlfn.XLOOKUP(Tabell1[[#This Row],[Regnr]],Tabell3[Regnr],Tabell3[DiagnoseÅr],"")</f>
        <v/>
      </c>
    </row>
    <row r="2177" spans="1:12" x14ac:dyDescent="0.25">
      <c r="A2177" s="2">
        <v>44804</v>
      </c>
      <c r="B2177" s="3">
        <v>3.9520263671875</v>
      </c>
      <c r="C2177" t="s">
        <v>15116</v>
      </c>
      <c r="D2177" t="s">
        <v>15117</v>
      </c>
      <c r="E2177" t="s">
        <v>10</v>
      </c>
      <c r="F2177" t="s">
        <v>12004</v>
      </c>
      <c r="G2177" t="s">
        <v>12005</v>
      </c>
      <c r="H2177" t="s">
        <v>11885</v>
      </c>
      <c r="I2177" t="s">
        <v>11886</v>
      </c>
      <c r="J2177" t="s">
        <v>11322</v>
      </c>
      <c r="K2177" t="str">
        <f>+_xlfn.XLOOKUP(Tabell1[[#This Row],[Regnr]],Tabell13[Regnr],Tabell13[Diagnose],"")</f>
        <v>A</v>
      </c>
      <c r="L2177" t="str">
        <f>+_xlfn.XLOOKUP(Tabell1[[#This Row],[Regnr]],Tabell3[Regnr],Tabell3[DiagnoseÅr],"")</f>
        <v/>
      </c>
    </row>
    <row r="2178" spans="1:12" x14ac:dyDescent="0.25">
      <c r="A2178" s="2">
        <v>44801</v>
      </c>
      <c r="B2178" s="3">
        <v>0</v>
      </c>
      <c r="C2178" t="s">
        <v>15096</v>
      </c>
      <c r="D2178" t="s">
        <v>15097</v>
      </c>
      <c r="E2178" t="s">
        <v>10</v>
      </c>
      <c r="F2178" t="s">
        <v>11122</v>
      </c>
      <c r="G2178" t="s">
        <v>11123</v>
      </c>
      <c r="H2178" t="s">
        <v>11616</v>
      </c>
      <c r="I2178" t="s">
        <v>11617</v>
      </c>
      <c r="J2178" t="s">
        <v>9237</v>
      </c>
      <c r="K2178" t="str">
        <f>+_xlfn.XLOOKUP(Tabell1[[#This Row],[Regnr]],Tabell13[Regnr],Tabell13[Diagnose],"")</f>
        <v>C</v>
      </c>
      <c r="L2178" t="str">
        <f>+_xlfn.XLOOKUP(Tabell1[[#This Row],[Regnr]],Tabell3[Regnr],Tabell3[DiagnoseÅr],"")</f>
        <v>Intet påvist (2023)</v>
      </c>
    </row>
    <row r="2179" spans="1:12" x14ac:dyDescent="0.25">
      <c r="A2179" s="2">
        <v>44801</v>
      </c>
      <c r="B2179" s="3">
        <v>0</v>
      </c>
      <c r="C2179" t="s">
        <v>15098</v>
      </c>
      <c r="D2179" t="s">
        <v>15099</v>
      </c>
      <c r="E2179" t="s">
        <v>26</v>
      </c>
      <c r="F2179" t="s">
        <v>11122</v>
      </c>
      <c r="G2179" t="s">
        <v>11123</v>
      </c>
      <c r="H2179" t="s">
        <v>11616</v>
      </c>
      <c r="I2179" t="s">
        <v>11617</v>
      </c>
      <c r="J2179" t="s">
        <v>9237</v>
      </c>
      <c r="K2179" t="str">
        <f>+_xlfn.XLOOKUP(Tabell1[[#This Row],[Regnr]],Tabell13[Regnr],Tabell13[Diagnose],"")</f>
        <v>C</v>
      </c>
      <c r="L2179" t="str">
        <f>+_xlfn.XLOOKUP(Tabell1[[#This Row],[Regnr]],Tabell3[Regnr],Tabell3[DiagnoseÅr],"")</f>
        <v>Intet påvist (2023)</v>
      </c>
    </row>
    <row r="2180" spans="1:12" x14ac:dyDescent="0.25">
      <c r="A2180" s="2">
        <v>44801</v>
      </c>
      <c r="B2180" s="3">
        <v>0</v>
      </c>
      <c r="C2180" t="s">
        <v>15100</v>
      </c>
      <c r="D2180" t="s">
        <v>15101</v>
      </c>
      <c r="E2180" t="s">
        <v>26</v>
      </c>
      <c r="F2180" t="s">
        <v>11122</v>
      </c>
      <c r="G2180" t="s">
        <v>11123</v>
      </c>
      <c r="H2180" t="s">
        <v>11616</v>
      </c>
      <c r="I2180" t="s">
        <v>11617</v>
      </c>
      <c r="J2180" t="s">
        <v>9237</v>
      </c>
      <c r="K2180" t="str">
        <f>+_xlfn.XLOOKUP(Tabell1[[#This Row],[Regnr]],Tabell13[Regnr],Tabell13[Diagnose],"")</f>
        <v>C</v>
      </c>
      <c r="L2180" t="str">
        <f>+_xlfn.XLOOKUP(Tabell1[[#This Row],[Regnr]],Tabell3[Regnr],Tabell3[DiagnoseÅr],"")</f>
        <v>Intet påvist (2023)</v>
      </c>
    </row>
    <row r="2181" spans="1:12" x14ac:dyDescent="0.25">
      <c r="A2181" s="2">
        <v>44801</v>
      </c>
      <c r="B2181" s="3">
        <v>0</v>
      </c>
      <c r="C2181" t="s">
        <v>15102</v>
      </c>
      <c r="D2181" t="s">
        <v>15103</v>
      </c>
      <c r="E2181" t="s">
        <v>10</v>
      </c>
      <c r="F2181" t="s">
        <v>11122</v>
      </c>
      <c r="G2181" t="s">
        <v>11123</v>
      </c>
      <c r="H2181" t="s">
        <v>11616</v>
      </c>
      <c r="I2181" t="s">
        <v>11617</v>
      </c>
      <c r="J2181" t="s">
        <v>9237</v>
      </c>
      <c r="K2181" t="str">
        <f>+_xlfn.XLOOKUP(Tabell1[[#This Row],[Regnr]],Tabell13[Regnr],Tabell13[Diagnose],"")</f>
        <v>D</v>
      </c>
      <c r="L2181" t="str">
        <f>+_xlfn.XLOOKUP(Tabell1[[#This Row],[Regnr]],Tabell3[Regnr],Tabell3[DiagnoseÅr],"")</f>
        <v xml:space="preserve"> (2025)</v>
      </c>
    </row>
    <row r="2182" spans="1:12" x14ac:dyDescent="0.25">
      <c r="A2182" s="2">
        <v>44801</v>
      </c>
      <c r="B2182" s="3">
        <v>0</v>
      </c>
      <c r="C2182" t="s">
        <v>15104</v>
      </c>
      <c r="D2182" t="s">
        <v>15105</v>
      </c>
      <c r="E2182" t="s">
        <v>26</v>
      </c>
      <c r="F2182" t="s">
        <v>11122</v>
      </c>
      <c r="G2182" t="s">
        <v>11123</v>
      </c>
      <c r="H2182" t="s">
        <v>11616</v>
      </c>
      <c r="I2182" t="s">
        <v>11617</v>
      </c>
      <c r="J2182" t="s">
        <v>9237</v>
      </c>
      <c r="K2182" t="str">
        <f>+_xlfn.XLOOKUP(Tabell1[[#This Row],[Regnr]],Tabell13[Regnr],Tabell13[Diagnose],"")</f>
        <v>A</v>
      </c>
      <c r="L2182" t="str">
        <f>+_xlfn.XLOOKUP(Tabell1[[#This Row],[Regnr]],Tabell3[Regnr],Tabell3[DiagnoseÅr],"")</f>
        <v/>
      </c>
    </row>
    <row r="2183" spans="1:12" x14ac:dyDescent="0.25">
      <c r="A2183" s="2">
        <v>44801</v>
      </c>
      <c r="B2183" s="3">
        <v>0</v>
      </c>
      <c r="C2183" t="s">
        <v>15106</v>
      </c>
      <c r="D2183" t="s">
        <v>15107</v>
      </c>
      <c r="E2183" t="s">
        <v>26</v>
      </c>
      <c r="F2183" t="s">
        <v>11122</v>
      </c>
      <c r="G2183" t="s">
        <v>11123</v>
      </c>
      <c r="H2183" t="s">
        <v>11616</v>
      </c>
      <c r="I2183" t="s">
        <v>11617</v>
      </c>
      <c r="J2183" t="s">
        <v>9237</v>
      </c>
      <c r="K2183" t="str">
        <f>+_xlfn.XLOOKUP(Tabell1[[#This Row],[Regnr]],Tabell13[Regnr],Tabell13[Diagnose],"")</f>
        <v>C</v>
      </c>
      <c r="L2183" t="str">
        <f>+_xlfn.XLOOKUP(Tabell1[[#This Row],[Regnr]],Tabell3[Regnr],Tabell3[DiagnoseÅr],"")</f>
        <v>Intet påvist (2023)</v>
      </c>
    </row>
    <row r="2184" spans="1:12" x14ac:dyDescent="0.25">
      <c r="A2184" s="2">
        <v>44800</v>
      </c>
      <c r="B2184" s="3">
        <v>0</v>
      </c>
      <c r="C2184" t="s">
        <v>15092</v>
      </c>
      <c r="D2184" t="s">
        <v>15093</v>
      </c>
      <c r="E2184" t="s">
        <v>10</v>
      </c>
      <c r="F2184" t="s">
        <v>10143</v>
      </c>
      <c r="G2184" t="s">
        <v>10144</v>
      </c>
      <c r="H2184" t="s">
        <v>11610</v>
      </c>
      <c r="I2184" t="s">
        <v>11611</v>
      </c>
      <c r="J2184" t="s">
        <v>4100</v>
      </c>
      <c r="K2184" t="str">
        <f>+_xlfn.XLOOKUP(Tabell1[[#This Row],[Regnr]],Tabell13[Regnr],Tabell13[Diagnose],"")</f>
        <v/>
      </c>
      <c r="L2184" t="str">
        <f>+_xlfn.XLOOKUP(Tabell1[[#This Row],[Regnr]],Tabell3[Regnr],Tabell3[DiagnoseÅr],"")</f>
        <v/>
      </c>
    </row>
    <row r="2185" spans="1:12" x14ac:dyDescent="0.25">
      <c r="A2185" s="2">
        <v>44800</v>
      </c>
      <c r="B2185" s="3">
        <v>0</v>
      </c>
      <c r="C2185" t="s">
        <v>15094</v>
      </c>
      <c r="D2185" t="s">
        <v>15095</v>
      </c>
      <c r="E2185" t="s">
        <v>10</v>
      </c>
      <c r="F2185" t="s">
        <v>10143</v>
      </c>
      <c r="G2185" t="s">
        <v>10144</v>
      </c>
      <c r="H2185" t="s">
        <v>11610</v>
      </c>
      <c r="I2185" t="s">
        <v>11611</v>
      </c>
      <c r="J2185" t="s">
        <v>4100</v>
      </c>
      <c r="K2185" t="str">
        <f>+_xlfn.XLOOKUP(Tabell1[[#This Row],[Regnr]],Tabell13[Regnr],Tabell13[Diagnose],"")</f>
        <v>C</v>
      </c>
      <c r="L2185" t="str">
        <f>+_xlfn.XLOOKUP(Tabell1[[#This Row],[Regnr]],Tabell3[Regnr],Tabell3[DiagnoseÅr],"")</f>
        <v/>
      </c>
    </row>
    <row r="2186" spans="1:12" x14ac:dyDescent="0.25">
      <c r="A2186" s="2">
        <v>44798</v>
      </c>
      <c r="B2186" s="3">
        <v>0.390625</v>
      </c>
      <c r="C2186" t="s">
        <v>15088</v>
      </c>
      <c r="D2186" t="s">
        <v>15089</v>
      </c>
      <c r="E2186" t="s">
        <v>26</v>
      </c>
      <c r="F2186" t="s">
        <v>10852</v>
      </c>
      <c r="G2186" t="s">
        <v>10853</v>
      </c>
      <c r="H2186" t="s">
        <v>11802</v>
      </c>
      <c r="I2186" t="s">
        <v>11803</v>
      </c>
      <c r="J2186" t="s">
        <v>12386</v>
      </c>
      <c r="K2186" t="str">
        <f>+_xlfn.XLOOKUP(Tabell1[[#This Row],[Regnr]],Tabell13[Regnr],Tabell13[Diagnose],"")</f>
        <v>C</v>
      </c>
      <c r="L2186" t="str">
        <f>+_xlfn.XLOOKUP(Tabell1[[#This Row],[Regnr]],Tabell3[Regnr],Tabell3[DiagnoseÅr],"")</f>
        <v>PPM iris (2023)</v>
      </c>
    </row>
    <row r="2187" spans="1:12" x14ac:dyDescent="0.25">
      <c r="A2187" s="2">
        <v>44798</v>
      </c>
      <c r="B2187" s="3">
        <v>0.390625</v>
      </c>
      <c r="C2187" t="s">
        <v>15090</v>
      </c>
      <c r="D2187" t="s">
        <v>15091</v>
      </c>
      <c r="E2187" t="s">
        <v>10</v>
      </c>
      <c r="F2187" t="s">
        <v>10852</v>
      </c>
      <c r="G2187" t="s">
        <v>10853</v>
      </c>
      <c r="H2187" t="s">
        <v>11802</v>
      </c>
      <c r="I2187" t="s">
        <v>11803</v>
      </c>
      <c r="J2187" t="s">
        <v>12386</v>
      </c>
      <c r="K2187" t="str">
        <f>+_xlfn.XLOOKUP(Tabell1[[#This Row],[Regnr]],Tabell13[Regnr],Tabell13[Diagnose],"")</f>
        <v>C</v>
      </c>
      <c r="L2187" t="str">
        <f>+_xlfn.XLOOKUP(Tabell1[[#This Row],[Regnr]],Tabell3[Regnr],Tabell3[DiagnoseÅr],"")</f>
        <v>Retinal Dysplasi (2023)</v>
      </c>
    </row>
    <row r="2188" spans="1:12" x14ac:dyDescent="0.25">
      <c r="A2188" s="2">
        <v>44797</v>
      </c>
      <c r="C2188" t="s">
        <v>15086</v>
      </c>
      <c r="D2188" t="s">
        <v>15087</v>
      </c>
      <c r="E2188" t="s">
        <v>26</v>
      </c>
      <c r="F2188" t="s">
        <v>14935</v>
      </c>
      <c r="G2188" t="s">
        <v>14936</v>
      </c>
      <c r="H2188" t="s">
        <v>8133</v>
      </c>
      <c r="I2188" t="s">
        <v>8134</v>
      </c>
      <c r="K2188" t="str">
        <f>+_xlfn.XLOOKUP(Tabell1[[#This Row],[Regnr]],Tabell13[Regnr],Tabell13[Diagnose],"")</f>
        <v/>
      </c>
      <c r="L2188" t="str">
        <f>+_xlfn.XLOOKUP(Tabell1[[#This Row],[Regnr]],Tabell3[Regnr],Tabell3[DiagnoseÅr],"")</f>
        <v/>
      </c>
    </row>
    <row r="2189" spans="1:12" x14ac:dyDescent="0.25">
      <c r="A2189" s="2">
        <v>44795</v>
      </c>
      <c r="B2189" s="3">
        <v>0</v>
      </c>
      <c r="C2189" t="s">
        <v>15074</v>
      </c>
      <c r="D2189" t="s">
        <v>15075</v>
      </c>
      <c r="E2189" t="s">
        <v>10</v>
      </c>
      <c r="F2189" t="s">
        <v>15076</v>
      </c>
      <c r="G2189" t="s">
        <v>15077</v>
      </c>
      <c r="H2189" t="s">
        <v>10784</v>
      </c>
      <c r="I2189" t="s">
        <v>10785</v>
      </c>
      <c r="J2189" t="s">
        <v>10783</v>
      </c>
      <c r="K2189" t="str">
        <f>+_xlfn.XLOOKUP(Tabell1[[#This Row],[Regnr]],Tabell13[Regnr],Tabell13[Diagnose],"")</f>
        <v>C</v>
      </c>
      <c r="L2189" t="str">
        <f>+_xlfn.XLOOKUP(Tabell1[[#This Row],[Regnr]],Tabell3[Regnr],Tabell3[DiagnoseÅr],"")</f>
        <v>Intet påvist (2023)</v>
      </c>
    </row>
    <row r="2190" spans="1:12" x14ac:dyDescent="0.25">
      <c r="A2190" s="2">
        <v>44795</v>
      </c>
      <c r="B2190" s="3">
        <v>0</v>
      </c>
      <c r="C2190" t="s">
        <v>15078</v>
      </c>
      <c r="D2190" t="s">
        <v>15079</v>
      </c>
      <c r="E2190" t="s">
        <v>26</v>
      </c>
      <c r="F2190" t="s">
        <v>15076</v>
      </c>
      <c r="G2190" t="s">
        <v>15077</v>
      </c>
      <c r="H2190" t="s">
        <v>10784</v>
      </c>
      <c r="I2190" t="s">
        <v>10785</v>
      </c>
      <c r="J2190" t="s">
        <v>10783</v>
      </c>
      <c r="K2190" t="str">
        <f>+_xlfn.XLOOKUP(Tabell1[[#This Row],[Regnr]],Tabell13[Regnr],Tabell13[Diagnose],"")</f>
        <v>B</v>
      </c>
      <c r="L2190" t="str">
        <f>+_xlfn.XLOOKUP(Tabell1[[#This Row],[Regnr]],Tabell3[Regnr],Tabell3[DiagnoseÅr],"")</f>
        <v>Intet påvist (2025)</v>
      </c>
    </row>
    <row r="2191" spans="1:12" x14ac:dyDescent="0.25">
      <c r="A2191" s="2">
        <v>44795</v>
      </c>
      <c r="B2191" s="3">
        <v>0</v>
      </c>
      <c r="C2191" t="s">
        <v>15080</v>
      </c>
      <c r="D2191" t="s">
        <v>15081</v>
      </c>
      <c r="E2191" t="s">
        <v>26</v>
      </c>
      <c r="F2191" t="s">
        <v>15076</v>
      </c>
      <c r="G2191" t="s">
        <v>15077</v>
      </c>
      <c r="H2191" t="s">
        <v>10784</v>
      </c>
      <c r="I2191" t="s">
        <v>10785</v>
      </c>
      <c r="J2191" t="s">
        <v>10783</v>
      </c>
      <c r="K2191" t="str">
        <f>+_xlfn.XLOOKUP(Tabell1[[#This Row],[Regnr]],Tabell13[Regnr],Tabell13[Diagnose],"")</f>
        <v>C</v>
      </c>
      <c r="L2191" t="str">
        <f>+_xlfn.XLOOKUP(Tabell1[[#This Row],[Regnr]],Tabell3[Regnr],Tabell3[DiagnoseÅr],"")</f>
        <v/>
      </c>
    </row>
    <row r="2192" spans="1:12" x14ac:dyDescent="0.25">
      <c r="A2192" s="2">
        <v>44795</v>
      </c>
      <c r="B2192" s="3">
        <v>0</v>
      </c>
      <c r="C2192" t="s">
        <v>15082</v>
      </c>
      <c r="D2192" t="s">
        <v>15083</v>
      </c>
      <c r="E2192" t="s">
        <v>26</v>
      </c>
      <c r="F2192" t="s">
        <v>15076</v>
      </c>
      <c r="G2192" t="s">
        <v>15077</v>
      </c>
      <c r="H2192" t="s">
        <v>10784</v>
      </c>
      <c r="I2192" t="s">
        <v>10785</v>
      </c>
      <c r="J2192" t="s">
        <v>10783</v>
      </c>
      <c r="K2192" t="str">
        <f>+_xlfn.XLOOKUP(Tabell1[[#This Row],[Regnr]],Tabell13[Regnr],Tabell13[Diagnose],"")</f>
        <v>B</v>
      </c>
      <c r="L2192" t="str">
        <f>+_xlfn.XLOOKUP(Tabell1[[#This Row],[Regnr]],Tabell3[Regnr],Tabell3[DiagnoseÅr],"")</f>
        <v/>
      </c>
    </row>
    <row r="2193" spans="1:12" x14ac:dyDescent="0.25">
      <c r="A2193" s="2">
        <v>44795</v>
      </c>
      <c r="B2193" s="3">
        <v>0</v>
      </c>
      <c r="C2193" t="s">
        <v>15084</v>
      </c>
      <c r="D2193" t="s">
        <v>15085</v>
      </c>
      <c r="E2193" t="s">
        <v>26</v>
      </c>
      <c r="F2193" t="s">
        <v>15076</v>
      </c>
      <c r="G2193" t="s">
        <v>15077</v>
      </c>
      <c r="H2193" t="s">
        <v>10784</v>
      </c>
      <c r="I2193" t="s">
        <v>10785</v>
      </c>
      <c r="J2193" t="s">
        <v>10783</v>
      </c>
      <c r="K2193" t="str">
        <f>+_xlfn.XLOOKUP(Tabell1[[#This Row],[Regnr]],Tabell13[Regnr],Tabell13[Diagnose],"")</f>
        <v>C</v>
      </c>
      <c r="L2193" t="str">
        <f>+_xlfn.XLOOKUP(Tabell1[[#This Row],[Regnr]],Tabell3[Regnr],Tabell3[DiagnoseÅr],"")</f>
        <v/>
      </c>
    </row>
    <row r="2194" spans="1:12" x14ac:dyDescent="0.25">
      <c r="A2194" s="2">
        <v>44791</v>
      </c>
      <c r="C2194" t="s">
        <v>15067</v>
      </c>
      <c r="D2194" t="s">
        <v>15068</v>
      </c>
      <c r="E2194" t="s">
        <v>10</v>
      </c>
      <c r="F2194" t="s">
        <v>15069</v>
      </c>
      <c r="G2194" t="s">
        <v>15070</v>
      </c>
      <c r="H2194" t="s">
        <v>15071</v>
      </c>
      <c r="I2194" t="s">
        <v>15072</v>
      </c>
      <c r="J2194" t="s">
        <v>15073</v>
      </c>
      <c r="K2194" t="str">
        <f>+_xlfn.XLOOKUP(Tabell1[[#This Row],[Regnr]],Tabell13[Regnr],Tabell13[Diagnose],"")</f>
        <v>C</v>
      </c>
      <c r="L2194" t="str">
        <f>+_xlfn.XLOOKUP(Tabell1[[#This Row],[Regnr]],Tabell3[Regnr],Tabell3[DiagnoseÅr],"")</f>
        <v>Cornea Dystrofi (2024)</v>
      </c>
    </row>
    <row r="2195" spans="1:12" x14ac:dyDescent="0.25">
      <c r="A2195" s="2">
        <v>44784</v>
      </c>
      <c r="B2195" s="3">
        <v>0</v>
      </c>
      <c r="C2195" t="s">
        <v>15057</v>
      </c>
      <c r="D2195" t="s">
        <v>15058</v>
      </c>
      <c r="E2195" t="s">
        <v>26</v>
      </c>
      <c r="F2195" t="s">
        <v>11614</v>
      </c>
      <c r="G2195" t="s">
        <v>11615</v>
      </c>
      <c r="H2195" t="s">
        <v>9505</v>
      </c>
      <c r="I2195" t="s">
        <v>9506</v>
      </c>
      <c r="J2195" t="s">
        <v>4062</v>
      </c>
      <c r="K2195" t="str">
        <f>+_xlfn.XLOOKUP(Tabell1[[#This Row],[Regnr]],Tabell13[Regnr],Tabell13[Diagnose],"")</f>
        <v/>
      </c>
      <c r="L2195" t="str">
        <f>+_xlfn.XLOOKUP(Tabell1[[#This Row],[Regnr]],Tabell3[Regnr],Tabell3[DiagnoseÅr],"")</f>
        <v/>
      </c>
    </row>
    <row r="2196" spans="1:12" x14ac:dyDescent="0.25">
      <c r="A2196" s="2">
        <v>44784</v>
      </c>
      <c r="B2196" s="3">
        <v>0</v>
      </c>
      <c r="C2196" t="s">
        <v>15059</v>
      </c>
      <c r="D2196" t="s">
        <v>15060</v>
      </c>
      <c r="E2196" t="s">
        <v>10</v>
      </c>
      <c r="F2196" t="s">
        <v>11614</v>
      </c>
      <c r="G2196" t="s">
        <v>11615</v>
      </c>
      <c r="H2196" t="s">
        <v>9505</v>
      </c>
      <c r="I2196" t="s">
        <v>9506</v>
      </c>
      <c r="J2196" t="s">
        <v>4062</v>
      </c>
      <c r="K2196" t="str">
        <f>+_xlfn.XLOOKUP(Tabell1[[#This Row],[Regnr]],Tabell13[Regnr],Tabell13[Diagnose],"")</f>
        <v/>
      </c>
      <c r="L2196" t="str">
        <f>+_xlfn.XLOOKUP(Tabell1[[#This Row],[Regnr]],Tabell3[Regnr],Tabell3[DiagnoseÅr],"")</f>
        <v/>
      </c>
    </row>
    <row r="2197" spans="1:12" x14ac:dyDescent="0.25">
      <c r="A2197" s="2">
        <v>44784</v>
      </c>
      <c r="B2197" s="3">
        <v>0</v>
      </c>
      <c r="C2197" t="s">
        <v>15061</v>
      </c>
      <c r="D2197" t="s">
        <v>15062</v>
      </c>
      <c r="E2197" t="s">
        <v>10</v>
      </c>
      <c r="F2197" t="s">
        <v>11614</v>
      </c>
      <c r="G2197" t="s">
        <v>11615</v>
      </c>
      <c r="H2197" t="s">
        <v>9505</v>
      </c>
      <c r="I2197" t="s">
        <v>9506</v>
      </c>
      <c r="J2197" t="s">
        <v>4062</v>
      </c>
      <c r="K2197" t="str">
        <f>+_xlfn.XLOOKUP(Tabell1[[#This Row],[Regnr]],Tabell13[Regnr],Tabell13[Diagnose],"")</f>
        <v/>
      </c>
      <c r="L2197" t="str">
        <f>+_xlfn.XLOOKUP(Tabell1[[#This Row],[Regnr]],Tabell3[Regnr],Tabell3[DiagnoseÅr],"")</f>
        <v/>
      </c>
    </row>
    <row r="2198" spans="1:12" x14ac:dyDescent="0.25">
      <c r="A2198" s="2">
        <v>44784</v>
      </c>
      <c r="B2198" s="3">
        <v>0</v>
      </c>
      <c r="C2198" t="s">
        <v>15063</v>
      </c>
      <c r="D2198" t="s">
        <v>15064</v>
      </c>
      <c r="E2198" t="s">
        <v>10</v>
      </c>
      <c r="F2198" t="s">
        <v>11614</v>
      </c>
      <c r="G2198" t="s">
        <v>11615</v>
      </c>
      <c r="H2198" t="s">
        <v>9505</v>
      </c>
      <c r="I2198" t="s">
        <v>9506</v>
      </c>
      <c r="J2198" t="s">
        <v>4062</v>
      </c>
      <c r="K2198" t="str">
        <f>+_xlfn.XLOOKUP(Tabell1[[#This Row],[Regnr]],Tabell13[Regnr],Tabell13[Diagnose],"")</f>
        <v>D</v>
      </c>
      <c r="L2198" t="str">
        <f>+_xlfn.XLOOKUP(Tabell1[[#This Row],[Regnr]],Tabell3[Regnr],Tabell3[DiagnoseÅr],"")</f>
        <v/>
      </c>
    </row>
    <row r="2199" spans="1:12" x14ac:dyDescent="0.25">
      <c r="A2199" s="2">
        <v>44784</v>
      </c>
      <c r="B2199" s="3">
        <v>0</v>
      </c>
      <c r="C2199" t="s">
        <v>15065</v>
      </c>
      <c r="D2199" t="s">
        <v>15066</v>
      </c>
      <c r="E2199" t="s">
        <v>10</v>
      </c>
      <c r="F2199" t="s">
        <v>11614</v>
      </c>
      <c r="G2199" t="s">
        <v>11615</v>
      </c>
      <c r="H2199" t="s">
        <v>9505</v>
      </c>
      <c r="I2199" t="s">
        <v>9506</v>
      </c>
      <c r="J2199" t="s">
        <v>4062</v>
      </c>
      <c r="K2199" t="str">
        <f>+_xlfn.XLOOKUP(Tabell1[[#This Row],[Regnr]],Tabell13[Regnr],Tabell13[Diagnose],"")</f>
        <v/>
      </c>
      <c r="L2199" t="str">
        <f>+_xlfn.XLOOKUP(Tabell1[[#This Row],[Regnr]],Tabell3[Regnr],Tabell3[DiagnoseÅr],"")</f>
        <v/>
      </c>
    </row>
    <row r="2200" spans="1:12" x14ac:dyDescent="0.25">
      <c r="A2200" s="2">
        <v>44781</v>
      </c>
      <c r="B2200" s="3">
        <v>0.5859375</v>
      </c>
      <c r="C2200" t="s">
        <v>15043</v>
      </c>
      <c r="D2200" t="s">
        <v>15044</v>
      </c>
      <c r="E2200" t="s">
        <v>10</v>
      </c>
      <c r="F2200" t="s">
        <v>8692</v>
      </c>
      <c r="G2200" t="s">
        <v>8693</v>
      </c>
      <c r="H2200" t="s">
        <v>8085</v>
      </c>
      <c r="I2200" t="s">
        <v>8086</v>
      </c>
      <c r="J2200" t="s">
        <v>15045</v>
      </c>
      <c r="K2200" t="str">
        <f>+_xlfn.XLOOKUP(Tabell1[[#This Row],[Regnr]],Tabell13[Regnr],Tabell13[Diagnose],"")</f>
        <v/>
      </c>
      <c r="L2200" t="str">
        <f>+_xlfn.XLOOKUP(Tabell1[[#This Row],[Regnr]],Tabell3[Regnr],Tabell3[DiagnoseÅr],"")</f>
        <v/>
      </c>
    </row>
    <row r="2201" spans="1:12" x14ac:dyDescent="0.25">
      <c r="A2201" s="2">
        <v>44781</v>
      </c>
      <c r="B2201" s="3">
        <v>0.5859375</v>
      </c>
      <c r="C2201" t="s">
        <v>15046</v>
      </c>
      <c r="D2201" t="s">
        <v>146</v>
      </c>
      <c r="E2201" t="s">
        <v>26</v>
      </c>
      <c r="F2201" t="s">
        <v>8692</v>
      </c>
      <c r="G2201" t="s">
        <v>8693</v>
      </c>
      <c r="H2201" t="s">
        <v>8085</v>
      </c>
      <c r="I2201" t="s">
        <v>8086</v>
      </c>
      <c r="J2201" t="s">
        <v>15045</v>
      </c>
      <c r="K2201" t="str">
        <f>+_xlfn.XLOOKUP(Tabell1[[#This Row],[Regnr]],Tabell13[Regnr],Tabell13[Diagnose],"")</f>
        <v>B</v>
      </c>
      <c r="L2201" t="str">
        <f>+_xlfn.XLOOKUP(Tabell1[[#This Row],[Regnr]],Tabell3[Regnr],Tabell3[DiagnoseÅr],"")</f>
        <v>Intet påvist (2025)</v>
      </c>
    </row>
    <row r="2202" spans="1:12" x14ac:dyDescent="0.25">
      <c r="A2202" s="2">
        <v>44781</v>
      </c>
      <c r="B2202" s="3">
        <v>0.5859375</v>
      </c>
      <c r="C2202" t="s">
        <v>15047</v>
      </c>
      <c r="D2202" t="s">
        <v>10604</v>
      </c>
      <c r="E2202" t="s">
        <v>10</v>
      </c>
      <c r="F2202" t="s">
        <v>8692</v>
      </c>
      <c r="G2202" t="s">
        <v>8693</v>
      </c>
      <c r="H2202" t="s">
        <v>8085</v>
      </c>
      <c r="I2202" t="s">
        <v>8086</v>
      </c>
      <c r="J2202" t="s">
        <v>15045</v>
      </c>
      <c r="K2202" t="str">
        <f>+_xlfn.XLOOKUP(Tabell1[[#This Row],[Regnr]],Tabell13[Regnr],Tabell13[Diagnose],"")</f>
        <v/>
      </c>
      <c r="L2202" t="str">
        <f>+_xlfn.XLOOKUP(Tabell1[[#This Row],[Regnr]],Tabell3[Regnr],Tabell3[DiagnoseÅr],"")</f>
        <v/>
      </c>
    </row>
    <row r="2203" spans="1:12" x14ac:dyDescent="0.25">
      <c r="A2203" s="2">
        <v>44781</v>
      </c>
      <c r="B2203" s="3">
        <v>0.5859375</v>
      </c>
      <c r="C2203" t="s">
        <v>15048</v>
      </c>
      <c r="D2203" t="s">
        <v>15049</v>
      </c>
      <c r="E2203" t="s">
        <v>10</v>
      </c>
      <c r="F2203" t="s">
        <v>8692</v>
      </c>
      <c r="G2203" t="s">
        <v>8693</v>
      </c>
      <c r="H2203" t="s">
        <v>8085</v>
      </c>
      <c r="I2203" t="s">
        <v>8086</v>
      </c>
      <c r="J2203" t="s">
        <v>15045</v>
      </c>
      <c r="K2203" t="str">
        <f>+_xlfn.XLOOKUP(Tabell1[[#This Row],[Regnr]],Tabell13[Regnr],Tabell13[Diagnose],"")</f>
        <v/>
      </c>
      <c r="L2203" t="str">
        <f>+_xlfn.XLOOKUP(Tabell1[[#This Row],[Regnr]],Tabell3[Regnr],Tabell3[DiagnoseÅr],"")</f>
        <v/>
      </c>
    </row>
    <row r="2204" spans="1:12" x14ac:dyDescent="0.25">
      <c r="A2204" s="2">
        <v>44781</v>
      </c>
      <c r="C2204" t="s">
        <v>15050</v>
      </c>
      <c r="D2204" t="s">
        <v>15051</v>
      </c>
      <c r="E2204" t="s">
        <v>26</v>
      </c>
      <c r="F2204" t="s">
        <v>15052</v>
      </c>
      <c r="G2204" t="s">
        <v>15053</v>
      </c>
      <c r="H2204" t="s">
        <v>15054</v>
      </c>
      <c r="I2204" t="s">
        <v>15055</v>
      </c>
      <c r="J2204" t="s">
        <v>15056</v>
      </c>
      <c r="K2204" t="str">
        <f>+_xlfn.XLOOKUP(Tabell1[[#This Row],[Regnr]],Tabell13[Regnr],Tabell13[Diagnose],"")</f>
        <v/>
      </c>
      <c r="L2204" t="str">
        <f>+_xlfn.XLOOKUP(Tabell1[[#This Row],[Regnr]],Tabell3[Regnr],Tabell3[DiagnoseÅr],"")</f>
        <v/>
      </c>
    </row>
    <row r="2205" spans="1:12" x14ac:dyDescent="0.25">
      <c r="A2205" s="2">
        <v>44780</v>
      </c>
      <c r="B2205" s="3">
        <v>0</v>
      </c>
      <c r="C2205" t="s">
        <v>15033</v>
      </c>
      <c r="D2205" t="s">
        <v>15034</v>
      </c>
      <c r="E2205" t="s">
        <v>26</v>
      </c>
      <c r="F2205" t="s">
        <v>5543</v>
      </c>
      <c r="G2205" t="s">
        <v>5544</v>
      </c>
      <c r="H2205" t="s">
        <v>7818</v>
      </c>
      <c r="I2205" t="s">
        <v>7819</v>
      </c>
      <c r="J2205" t="s">
        <v>4252</v>
      </c>
      <c r="K2205" t="str">
        <f>+_xlfn.XLOOKUP(Tabell1[[#This Row],[Regnr]],Tabell13[Regnr],Tabell13[Diagnose],"")</f>
        <v>A</v>
      </c>
      <c r="L2205" t="str">
        <f>+_xlfn.XLOOKUP(Tabell1[[#This Row],[Regnr]],Tabell3[Regnr],Tabell3[DiagnoseÅr],"")</f>
        <v>Katarakt, ikke medfødt (2024)</v>
      </c>
    </row>
    <row r="2206" spans="1:12" x14ac:dyDescent="0.25">
      <c r="A2206" s="2">
        <v>44780</v>
      </c>
      <c r="B2206" s="3">
        <v>0</v>
      </c>
      <c r="C2206" t="s">
        <v>15035</v>
      </c>
      <c r="D2206" t="s">
        <v>15036</v>
      </c>
      <c r="E2206" t="s">
        <v>26</v>
      </c>
      <c r="F2206" t="s">
        <v>5543</v>
      </c>
      <c r="G2206" t="s">
        <v>5544</v>
      </c>
      <c r="H2206" t="s">
        <v>7818</v>
      </c>
      <c r="I2206" t="s">
        <v>7819</v>
      </c>
      <c r="J2206" t="s">
        <v>4252</v>
      </c>
      <c r="K2206" t="str">
        <f>+_xlfn.XLOOKUP(Tabell1[[#This Row],[Regnr]],Tabell13[Regnr],Tabell13[Diagnose],"")</f>
        <v>A</v>
      </c>
      <c r="L2206" t="str">
        <f>+_xlfn.XLOOKUP(Tabell1[[#This Row],[Regnr]],Tabell3[Regnr],Tabell3[DiagnoseÅr],"")</f>
        <v/>
      </c>
    </row>
    <row r="2207" spans="1:12" x14ac:dyDescent="0.25">
      <c r="A2207" s="2">
        <v>44780</v>
      </c>
      <c r="B2207" s="3">
        <v>0</v>
      </c>
      <c r="C2207" t="s">
        <v>15037</v>
      </c>
      <c r="D2207" t="s">
        <v>15038</v>
      </c>
      <c r="E2207" t="s">
        <v>26</v>
      </c>
      <c r="F2207" t="s">
        <v>5543</v>
      </c>
      <c r="G2207" t="s">
        <v>5544</v>
      </c>
      <c r="H2207" t="s">
        <v>7818</v>
      </c>
      <c r="I2207" t="s">
        <v>7819</v>
      </c>
      <c r="J2207" t="s">
        <v>4252</v>
      </c>
      <c r="K2207" t="str">
        <f>+_xlfn.XLOOKUP(Tabell1[[#This Row],[Regnr]],Tabell13[Regnr],Tabell13[Diagnose],"")</f>
        <v/>
      </c>
      <c r="L2207" t="str">
        <f>+_xlfn.XLOOKUP(Tabell1[[#This Row],[Regnr]],Tabell3[Regnr],Tabell3[DiagnoseÅr],"")</f>
        <v/>
      </c>
    </row>
    <row r="2208" spans="1:12" x14ac:dyDescent="0.25">
      <c r="A2208" s="2">
        <v>44780</v>
      </c>
      <c r="B2208" s="3">
        <v>0</v>
      </c>
      <c r="C2208" t="s">
        <v>15039</v>
      </c>
      <c r="D2208" t="s">
        <v>15040</v>
      </c>
      <c r="E2208" t="s">
        <v>10</v>
      </c>
      <c r="F2208" t="s">
        <v>5543</v>
      </c>
      <c r="G2208" t="s">
        <v>5544</v>
      </c>
      <c r="H2208" t="s">
        <v>7818</v>
      </c>
      <c r="I2208" t="s">
        <v>7819</v>
      </c>
      <c r="J2208" t="s">
        <v>4252</v>
      </c>
      <c r="K2208" t="str">
        <f>+_xlfn.XLOOKUP(Tabell1[[#This Row],[Regnr]],Tabell13[Regnr],Tabell13[Diagnose],"")</f>
        <v/>
      </c>
      <c r="L2208" t="str">
        <f>+_xlfn.XLOOKUP(Tabell1[[#This Row],[Regnr]],Tabell3[Regnr],Tabell3[DiagnoseÅr],"")</f>
        <v/>
      </c>
    </row>
    <row r="2209" spans="1:12" x14ac:dyDescent="0.25">
      <c r="A2209" s="2">
        <v>44780</v>
      </c>
      <c r="B2209" s="3">
        <v>0</v>
      </c>
      <c r="C2209" t="s">
        <v>15041</v>
      </c>
      <c r="D2209" t="s">
        <v>15042</v>
      </c>
      <c r="E2209" t="s">
        <v>10</v>
      </c>
      <c r="F2209" t="s">
        <v>5543</v>
      </c>
      <c r="G2209" t="s">
        <v>5544</v>
      </c>
      <c r="H2209" t="s">
        <v>7818</v>
      </c>
      <c r="I2209" t="s">
        <v>7819</v>
      </c>
      <c r="J2209" t="s">
        <v>4252</v>
      </c>
      <c r="K2209" t="str">
        <f>+_xlfn.XLOOKUP(Tabell1[[#This Row],[Regnr]],Tabell13[Regnr],Tabell13[Diagnose],"")</f>
        <v/>
      </c>
      <c r="L2209" t="str">
        <f>+_xlfn.XLOOKUP(Tabell1[[#This Row],[Regnr]],Tabell3[Regnr],Tabell3[DiagnoseÅr],"")</f>
        <v/>
      </c>
    </row>
    <row r="2210" spans="1:12" x14ac:dyDescent="0.25">
      <c r="A2210" s="2">
        <v>44779</v>
      </c>
      <c r="C2210" t="s">
        <v>15025</v>
      </c>
      <c r="D2210" t="s">
        <v>15026</v>
      </c>
      <c r="E2210" t="s">
        <v>10</v>
      </c>
      <c r="F2210" t="s">
        <v>15027</v>
      </c>
      <c r="G2210" t="s">
        <v>15028</v>
      </c>
      <c r="H2210" t="s">
        <v>15029</v>
      </c>
      <c r="I2210" t="s">
        <v>15030</v>
      </c>
      <c r="J2210" t="s">
        <v>4407</v>
      </c>
      <c r="K2210" t="str">
        <f>+_xlfn.XLOOKUP(Tabell1[[#This Row],[Regnr]],Tabell13[Regnr],Tabell13[Diagnose],"")</f>
        <v>C</v>
      </c>
      <c r="L2210" t="str">
        <f>+_xlfn.XLOOKUP(Tabell1[[#This Row],[Regnr]],Tabell3[Regnr],Tabell3[DiagnoseÅr],"")</f>
        <v>PPM iris (2024)</v>
      </c>
    </row>
    <row r="2211" spans="1:12" x14ac:dyDescent="0.25">
      <c r="A2211" s="2">
        <v>44779</v>
      </c>
      <c r="C2211" t="s">
        <v>15031</v>
      </c>
      <c r="D2211" t="s">
        <v>15032</v>
      </c>
      <c r="E2211" t="s">
        <v>10</v>
      </c>
      <c r="F2211" t="s">
        <v>15027</v>
      </c>
      <c r="G2211" t="s">
        <v>15028</v>
      </c>
      <c r="H2211" t="s">
        <v>15029</v>
      </c>
      <c r="I2211" t="s">
        <v>15030</v>
      </c>
      <c r="J2211" t="s">
        <v>4407</v>
      </c>
      <c r="K2211" t="str">
        <f>+_xlfn.XLOOKUP(Tabell1[[#This Row],[Regnr]],Tabell13[Regnr],Tabell13[Diagnose],"")</f>
        <v/>
      </c>
      <c r="L2211" t="str">
        <f>+_xlfn.XLOOKUP(Tabell1[[#This Row],[Regnr]],Tabell3[Regnr],Tabell3[DiagnoseÅr],"")</f>
        <v/>
      </c>
    </row>
    <row r="2212" spans="1:12" x14ac:dyDescent="0.25">
      <c r="A2212" s="2">
        <v>44777</v>
      </c>
      <c r="B2212" s="3">
        <v>0</v>
      </c>
      <c r="C2212" t="s">
        <v>15014</v>
      </c>
      <c r="D2212" t="s">
        <v>15015</v>
      </c>
      <c r="E2212" t="s">
        <v>10</v>
      </c>
      <c r="F2212" t="s">
        <v>15016</v>
      </c>
      <c r="G2212" t="s">
        <v>15017</v>
      </c>
      <c r="H2212" t="s">
        <v>10587</v>
      </c>
      <c r="I2212" t="s">
        <v>10588</v>
      </c>
      <c r="J2212" t="s">
        <v>15018</v>
      </c>
      <c r="K2212" t="str">
        <f>+_xlfn.XLOOKUP(Tabell1[[#This Row],[Regnr]],Tabell13[Regnr],Tabell13[Diagnose],"")</f>
        <v>C</v>
      </c>
      <c r="L2212" t="str">
        <f>+_xlfn.XLOOKUP(Tabell1[[#This Row],[Regnr]],Tabell3[Regnr],Tabell3[DiagnoseÅr],"")</f>
        <v/>
      </c>
    </row>
    <row r="2213" spans="1:12" x14ac:dyDescent="0.25">
      <c r="A2213" s="2">
        <v>44777</v>
      </c>
      <c r="B2213" s="3">
        <v>0</v>
      </c>
      <c r="C2213" t="s">
        <v>15019</v>
      </c>
      <c r="D2213" t="s">
        <v>15020</v>
      </c>
      <c r="E2213" t="s">
        <v>26</v>
      </c>
      <c r="F2213" t="s">
        <v>15016</v>
      </c>
      <c r="G2213" t="s">
        <v>15017</v>
      </c>
      <c r="H2213" t="s">
        <v>10587</v>
      </c>
      <c r="I2213" t="s">
        <v>10588</v>
      </c>
      <c r="J2213" t="s">
        <v>15018</v>
      </c>
      <c r="K2213" t="str">
        <f>+_xlfn.XLOOKUP(Tabell1[[#This Row],[Regnr]],Tabell13[Regnr],Tabell13[Diagnose],"")</f>
        <v>C</v>
      </c>
      <c r="L2213" t="str">
        <f>+_xlfn.XLOOKUP(Tabell1[[#This Row],[Regnr]],Tabell3[Regnr],Tabell3[DiagnoseÅr],"")</f>
        <v/>
      </c>
    </row>
    <row r="2214" spans="1:12" x14ac:dyDescent="0.25">
      <c r="A2214" s="2">
        <v>44777</v>
      </c>
      <c r="B2214" s="3">
        <v>0</v>
      </c>
      <c r="C2214" t="s">
        <v>15021</v>
      </c>
      <c r="D2214" t="s">
        <v>15022</v>
      </c>
      <c r="E2214" t="s">
        <v>10</v>
      </c>
      <c r="F2214" t="s">
        <v>15016</v>
      </c>
      <c r="G2214" t="s">
        <v>15017</v>
      </c>
      <c r="H2214" t="s">
        <v>10587</v>
      </c>
      <c r="I2214" t="s">
        <v>10588</v>
      </c>
      <c r="J2214" t="s">
        <v>15018</v>
      </c>
      <c r="K2214" t="str">
        <f>+_xlfn.XLOOKUP(Tabell1[[#This Row],[Regnr]],Tabell13[Regnr],Tabell13[Diagnose],"")</f>
        <v/>
      </c>
      <c r="L2214" t="str">
        <f>+_xlfn.XLOOKUP(Tabell1[[#This Row],[Regnr]],Tabell3[Regnr],Tabell3[DiagnoseÅr],"")</f>
        <v/>
      </c>
    </row>
    <row r="2215" spans="1:12" x14ac:dyDescent="0.25">
      <c r="A2215" s="2">
        <v>44777</v>
      </c>
      <c r="B2215" s="3">
        <v>0</v>
      </c>
      <c r="C2215" t="s">
        <v>15023</v>
      </c>
      <c r="D2215" t="s">
        <v>15024</v>
      </c>
      <c r="E2215" t="s">
        <v>26</v>
      </c>
      <c r="F2215" t="s">
        <v>15016</v>
      </c>
      <c r="G2215" t="s">
        <v>15017</v>
      </c>
      <c r="H2215" t="s">
        <v>10587</v>
      </c>
      <c r="I2215" t="s">
        <v>10588</v>
      </c>
      <c r="J2215" t="s">
        <v>15018</v>
      </c>
      <c r="K2215" t="str">
        <f>+_xlfn.XLOOKUP(Tabell1[[#This Row],[Regnr]],Tabell13[Regnr],Tabell13[Diagnose],"")</f>
        <v>D</v>
      </c>
      <c r="L2215" t="str">
        <f>+_xlfn.XLOOKUP(Tabell1[[#This Row],[Regnr]],Tabell3[Regnr],Tabell3[DiagnoseÅr],"")</f>
        <v/>
      </c>
    </row>
    <row r="2216" spans="1:12" x14ac:dyDescent="0.25">
      <c r="A2216" s="2">
        <v>44776</v>
      </c>
      <c r="B2216" s="3">
        <v>0</v>
      </c>
      <c r="C2216" t="s">
        <v>14998</v>
      </c>
      <c r="D2216" t="s">
        <v>14999</v>
      </c>
      <c r="E2216" t="s">
        <v>10</v>
      </c>
      <c r="F2216" t="s">
        <v>8526</v>
      </c>
      <c r="G2216" t="s">
        <v>8527</v>
      </c>
      <c r="H2216" t="s">
        <v>7981</v>
      </c>
      <c r="I2216" t="s">
        <v>7982</v>
      </c>
      <c r="J2216" t="s">
        <v>12130</v>
      </c>
      <c r="K2216" t="str">
        <f>+_xlfn.XLOOKUP(Tabell1[[#This Row],[Regnr]],Tabell13[Regnr],Tabell13[Diagnose],"")</f>
        <v>B</v>
      </c>
      <c r="L2216" t="str">
        <f>+_xlfn.XLOOKUP(Tabell1[[#This Row],[Regnr]],Tabell3[Regnr],Tabell3[DiagnoseÅr],"")</f>
        <v>Intet påvist (2023)</v>
      </c>
    </row>
    <row r="2217" spans="1:12" x14ac:dyDescent="0.25">
      <c r="A2217" s="2">
        <v>44776</v>
      </c>
      <c r="B2217" s="3">
        <v>0</v>
      </c>
      <c r="C2217" t="s">
        <v>15000</v>
      </c>
      <c r="D2217" t="s">
        <v>15001</v>
      </c>
      <c r="E2217" t="s">
        <v>10</v>
      </c>
      <c r="F2217" t="s">
        <v>8526</v>
      </c>
      <c r="G2217" t="s">
        <v>8527</v>
      </c>
      <c r="H2217" t="s">
        <v>7981</v>
      </c>
      <c r="I2217" t="s">
        <v>7982</v>
      </c>
      <c r="J2217" t="s">
        <v>12130</v>
      </c>
      <c r="K2217" t="str">
        <f>+_xlfn.XLOOKUP(Tabell1[[#This Row],[Regnr]],Tabell13[Regnr],Tabell13[Diagnose],"")</f>
        <v/>
      </c>
      <c r="L2217" t="str">
        <f>+_xlfn.XLOOKUP(Tabell1[[#This Row],[Regnr]],Tabell3[Regnr],Tabell3[DiagnoseÅr],"")</f>
        <v/>
      </c>
    </row>
    <row r="2218" spans="1:12" x14ac:dyDescent="0.25">
      <c r="A2218" s="2">
        <v>44776</v>
      </c>
      <c r="B2218" s="3">
        <v>0</v>
      </c>
      <c r="C2218" t="s">
        <v>15002</v>
      </c>
      <c r="D2218" t="s">
        <v>15003</v>
      </c>
      <c r="E2218" t="s">
        <v>10</v>
      </c>
      <c r="F2218" t="s">
        <v>8526</v>
      </c>
      <c r="G2218" t="s">
        <v>8527</v>
      </c>
      <c r="H2218" t="s">
        <v>7981</v>
      </c>
      <c r="I2218" t="s">
        <v>7982</v>
      </c>
      <c r="J2218" t="s">
        <v>12130</v>
      </c>
      <c r="K2218" t="str">
        <f>+_xlfn.XLOOKUP(Tabell1[[#This Row],[Regnr]],Tabell13[Regnr],Tabell13[Diagnose],"")</f>
        <v>E</v>
      </c>
      <c r="L2218" t="str">
        <f>+_xlfn.XLOOKUP(Tabell1[[#This Row],[Regnr]],Tabell3[Regnr],Tabell3[DiagnoseÅr],"")</f>
        <v/>
      </c>
    </row>
    <row r="2219" spans="1:12" x14ac:dyDescent="0.25">
      <c r="A2219" s="2">
        <v>44776</v>
      </c>
      <c r="B2219" s="3">
        <v>0</v>
      </c>
      <c r="C2219" t="s">
        <v>15004</v>
      </c>
      <c r="D2219" t="s">
        <v>15005</v>
      </c>
      <c r="E2219" t="s">
        <v>26</v>
      </c>
      <c r="F2219" t="s">
        <v>8526</v>
      </c>
      <c r="G2219" t="s">
        <v>8527</v>
      </c>
      <c r="H2219" t="s">
        <v>7981</v>
      </c>
      <c r="I2219" t="s">
        <v>7982</v>
      </c>
      <c r="J2219" t="s">
        <v>12130</v>
      </c>
      <c r="K2219" t="str">
        <f>+_xlfn.XLOOKUP(Tabell1[[#This Row],[Regnr]],Tabell13[Regnr],Tabell13[Diagnose],"")</f>
        <v>C</v>
      </c>
      <c r="L2219" t="str">
        <f>+_xlfn.XLOOKUP(Tabell1[[#This Row],[Regnr]],Tabell3[Regnr],Tabell3[DiagnoseÅr],"")</f>
        <v>Intet påvist (2023)</v>
      </c>
    </row>
    <row r="2220" spans="1:12" x14ac:dyDescent="0.25">
      <c r="A2220" s="2">
        <v>44776</v>
      </c>
      <c r="B2220" s="3">
        <v>0</v>
      </c>
      <c r="C2220" t="s">
        <v>15006</v>
      </c>
      <c r="D2220" t="s">
        <v>15007</v>
      </c>
      <c r="E2220" t="s">
        <v>26</v>
      </c>
      <c r="F2220" t="s">
        <v>8526</v>
      </c>
      <c r="G2220" t="s">
        <v>8527</v>
      </c>
      <c r="H2220" t="s">
        <v>7981</v>
      </c>
      <c r="I2220" t="s">
        <v>7982</v>
      </c>
      <c r="J2220" t="s">
        <v>12130</v>
      </c>
      <c r="K2220" t="str">
        <f>+_xlfn.XLOOKUP(Tabell1[[#This Row],[Regnr]],Tabell13[Regnr],Tabell13[Diagnose],"")</f>
        <v>B</v>
      </c>
      <c r="L2220" t="str">
        <f>+_xlfn.XLOOKUP(Tabell1[[#This Row],[Regnr]],Tabell3[Regnr],Tabell3[DiagnoseÅr],"")</f>
        <v>Intet påvist (2026)</v>
      </c>
    </row>
    <row r="2221" spans="1:12" x14ac:dyDescent="0.25">
      <c r="A2221" s="2">
        <v>44776</v>
      </c>
      <c r="B2221" s="3">
        <v>0</v>
      </c>
      <c r="C2221" t="s">
        <v>15008</v>
      </c>
      <c r="D2221" t="s">
        <v>15009</v>
      </c>
      <c r="E2221" t="s">
        <v>10</v>
      </c>
      <c r="F2221" t="s">
        <v>8526</v>
      </c>
      <c r="G2221" t="s">
        <v>8527</v>
      </c>
      <c r="H2221" t="s">
        <v>7981</v>
      </c>
      <c r="I2221" t="s">
        <v>7982</v>
      </c>
      <c r="J2221" t="s">
        <v>12130</v>
      </c>
      <c r="K2221" t="str">
        <f>+_xlfn.XLOOKUP(Tabell1[[#This Row],[Regnr]],Tabell13[Regnr],Tabell13[Diagnose],"")</f>
        <v>D</v>
      </c>
      <c r="L2221" t="str">
        <f>+_xlfn.XLOOKUP(Tabell1[[#This Row],[Regnr]],Tabell3[Regnr],Tabell3[DiagnoseÅr],"")</f>
        <v>Cornea Dystrofi (2026)</v>
      </c>
    </row>
    <row r="2222" spans="1:12" x14ac:dyDescent="0.25">
      <c r="A2222" s="2">
        <v>44776</v>
      </c>
      <c r="B2222" s="3">
        <v>0</v>
      </c>
      <c r="C2222" t="s">
        <v>15010</v>
      </c>
      <c r="D2222" t="s">
        <v>15011</v>
      </c>
      <c r="E2222" t="s">
        <v>26</v>
      </c>
      <c r="F2222" t="s">
        <v>8526</v>
      </c>
      <c r="G2222" t="s">
        <v>8527</v>
      </c>
      <c r="H2222" t="s">
        <v>7981</v>
      </c>
      <c r="I2222" t="s">
        <v>7982</v>
      </c>
      <c r="J2222" t="s">
        <v>12130</v>
      </c>
      <c r="K2222" t="str">
        <f>+_xlfn.XLOOKUP(Tabell1[[#This Row],[Regnr]],Tabell13[Regnr],Tabell13[Diagnose],"")</f>
        <v>A</v>
      </c>
      <c r="L2222" t="str">
        <f>+_xlfn.XLOOKUP(Tabell1[[#This Row],[Regnr]],Tabell3[Regnr],Tabell3[DiagnoseÅr],"")</f>
        <v>Intet påvist (2023)</v>
      </c>
    </row>
    <row r="2223" spans="1:12" x14ac:dyDescent="0.25">
      <c r="A2223" s="2">
        <v>44776</v>
      </c>
      <c r="B2223" s="3">
        <v>0</v>
      </c>
      <c r="C2223" t="s">
        <v>15012</v>
      </c>
      <c r="D2223" t="s">
        <v>15013</v>
      </c>
      <c r="E2223" t="s">
        <v>26</v>
      </c>
      <c r="F2223" t="s">
        <v>8526</v>
      </c>
      <c r="G2223" t="s">
        <v>8527</v>
      </c>
      <c r="H2223" t="s">
        <v>7981</v>
      </c>
      <c r="I2223" t="s">
        <v>7982</v>
      </c>
      <c r="J2223" t="s">
        <v>12130</v>
      </c>
      <c r="K2223" t="str">
        <f>+_xlfn.XLOOKUP(Tabell1[[#This Row],[Regnr]],Tabell13[Regnr],Tabell13[Diagnose],"")</f>
        <v>B</v>
      </c>
      <c r="L2223" t="str">
        <f>+_xlfn.XLOOKUP(Tabell1[[#This Row],[Regnr]],Tabell3[Regnr],Tabell3[DiagnoseÅr],"")</f>
        <v>Intet påvist (2024)</v>
      </c>
    </row>
    <row r="2224" spans="1:12" x14ac:dyDescent="0.25">
      <c r="A2224" s="2">
        <v>44771</v>
      </c>
      <c r="B2224" s="3">
        <v>1.17950439453125</v>
      </c>
      <c r="C2224" t="s">
        <v>14989</v>
      </c>
      <c r="D2224" t="s">
        <v>14990</v>
      </c>
      <c r="E2224" t="s">
        <v>26</v>
      </c>
      <c r="F2224" t="s">
        <v>11316</v>
      </c>
      <c r="G2224" t="s">
        <v>11317</v>
      </c>
      <c r="H2224" t="s">
        <v>9100</v>
      </c>
      <c r="I2224" t="s">
        <v>9101</v>
      </c>
      <c r="J2224" t="s">
        <v>14991</v>
      </c>
      <c r="K2224" t="str">
        <f>+_xlfn.XLOOKUP(Tabell1[[#This Row],[Regnr]],Tabell13[Regnr],Tabell13[Diagnose],"")</f>
        <v/>
      </c>
      <c r="L2224" t="str">
        <f>+_xlfn.XLOOKUP(Tabell1[[#This Row],[Regnr]],Tabell3[Regnr],Tabell3[DiagnoseÅr],"")</f>
        <v/>
      </c>
    </row>
    <row r="2225" spans="1:12" x14ac:dyDescent="0.25">
      <c r="A2225" s="2">
        <v>44771</v>
      </c>
      <c r="B2225" s="3">
        <v>1.17950439453125</v>
      </c>
      <c r="C2225" t="s">
        <v>14992</v>
      </c>
      <c r="D2225" t="s">
        <v>14993</v>
      </c>
      <c r="E2225" t="s">
        <v>10</v>
      </c>
      <c r="F2225" t="s">
        <v>11316</v>
      </c>
      <c r="G2225" t="s">
        <v>11317</v>
      </c>
      <c r="H2225" t="s">
        <v>9100</v>
      </c>
      <c r="I2225" t="s">
        <v>9101</v>
      </c>
      <c r="J2225" t="s">
        <v>14991</v>
      </c>
      <c r="K2225" t="str">
        <f>+_xlfn.XLOOKUP(Tabell1[[#This Row],[Regnr]],Tabell13[Regnr],Tabell13[Diagnose],"")</f>
        <v/>
      </c>
      <c r="L2225" t="str">
        <f>+_xlfn.XLOOKUP(Tabell1[[#This Row],[Regnr]],Tabell3[Regnr],Tabell3[DiagnoseÅr],"")</f>
        <v/>
      </c>
    </row>
    <row r="2226" spans="1:12" x14ac:dyDescent="0.25">
      <c r="A2226" s="2">
        <v>44771</v>
      </c>
      <c r="B2226" s="3">
        <v>1.17950439453125</v>
      </c>
      <c r="C2226" t="s">
        <v>14994</v>
      </c>
      <c r="D2226" t="s">
        <v>14995</v>
      </c>
      <c r="E2226" t="s">
        <v>10</v>
      </c>
      <c r="F2226" t="s">
        <v>11316</v>
      </c>
      <c r="G2226" t="s">
        <v>11317</v>
      </c>
      <c r="H2226" t="s">
        <v>9100</v>
      </c>
      <c r="I2226" t="s">
        <v>9101</v>
      </c>
      <c r="J2226" t="s">
        <v>14991</v>
      </c>
      <c r="K2226" t="str">
        <f>+_xlfn.XLOOKUP(Tabell1[[#This Row],[Regnr]],Tabell13[Regnr],Tabell13[Diagnose],"")</f>
        <v/>
      </c>
      <c r="L2226" t="str">
        <f>+_xlfn.XLOOKUP(Tabell1[[#This Row],[Regnr]],Tabell3[Regnr],Tabell3[DiagnoseÅr],"")</f>
        <v/>
      </c>
    </row>
    <row r="2227" spans="1:12" x14ac:dyDescent="0.25">
      <c r="A2227" s="2">
        <v>44771</v>
      </c>
      <c r="B2227" s="3">
        <v>1.17950439453125</v>
      </c>
      <c r="C2227" t="s">
        <v>14996</v>
      </c>
      <c r="D2227" t="s">
        <v>14997</v>
      </c>
      <c r="E2227" t="s">
        <v>10</v>
      </c>
      <c r="F2227" t="s">
        <v>11316</v>
      </c>
      <c r="G2227" t="s">
        <v>11317</v>
      </c>
      <c r="H2227" t="s">
        <v>9100</v>
      </c>
      <c r="I2227" t="s">
        <v>9101</v>
      </c>
      <c r="J2227" t="s">
        <v>14991</v>
      </c>
      <c r="K2227" t="str">
        <f>+_xlfn.XLOOKUP(Tabell1[[#This Row],[Regnr]],Tabell13[Regnr],Tabell13[Diagnose],"")</f>
        <v/>
      </c>
      <c r="L2227" t="str">
        <f>+_xlfn.XLOOKUP(Tabell1[[#This Row],[Regnr]],Tabell3[Regnr],Tabell3[DiagnoseÅr],"")</f>
        <v/>
      </c>
    </row>
    <row r="2228" spans="1:12" x14ac:dyDescent="0.25">
      <c r="A2228" s="2">
        <v>44770</v>
      </c>
      <c r="B2228" s="3">
        <v>0</v>
      </c>
      <c r="C2228" t="s">
        <v>14977</v>
      </c>
      <c r="D2228" t="s">
        <v>14978</v>
      </c>
      <c r="E2228" t="s">
        <v>10</v>
      </c>
      <c r="F2228" t="s">
        <v>11320</v>
      </c>
      <c r="G2228" t="s">
        <v>11321</v>
      </c>
      <c r="H2228" t="s">
        <v>7481</v>
      </c>
      <c r="I2228" t="s">
        <v>7482</v>
      </c>
      <c r="J2228" t="s">
        <v>4062</v>
      </c>
      <c r="K2228" t="str">
        <f>+_xlfn.XLOOKUP(Tabell1[[#This Row],[Regnr]],Tabell13[Regnr],Tabell13[Diagnose],"")</f>
        <v>A</v>
      </c>
      <c r="L2228" t="str">
        <f>+_xlfn.XLOOKUP(Tabell1[[#This Row],[Regnr]],Tabell3[Regnr],Tabell3[DiagnoseÅr],"")</f>
        <v>Intet påvist (2024)</v>
      </c>
    </row>
    <row r="2229" spans="1:12" x14ac:dyDescent="0.25">
      <c r="A2229" s="2">
        <v>44770</v>
      </c>
      <c r="B2229" s="3">
        <v>0</v>
      </c>
      <c r="C2229" t="s">
        <v>14979</v>
      </c>
      <c r="D2229" t="s">
        <v>14980</v>
      </c>
      <c r="E2229" t="s">
        <v>10</v>
      </c>
      <c r="F2229" t="s">
        <v>11320</v>
      </c>
      <c r="G2229" t="s">
        <v>11321</v>
      </c>
      <c r="H2229" t="s">
        <v>7481</v>
      </c>
      <c r="I2229" t="s">
        <v>7482</v>
      </c>
      <c r="J2229" t="s">
        <v>4062</v>
      </c>
      <c r="K2229" t="str">
        <f>+_xlfn.XLOOKUP(Tabell1[[#This Row],[Regnr]],Tabell13[Regnr],Tabell13[Diagnose],"")</f>
        <v>C</v>
      </c>
      <c r="L2229" t="str">
        <f>+_xlfn.XLOOKUP(Tabell1[[#This Row],[Regnr]],Tabell3[Regnr],Tabell3[DiagnoseÅr],"")</f>
        <v/>
      </c>
    </row>
    <row r="2230" spans="1:12" x14ac:dyDescent="0.25">
      <c r="A2230" s="2">
        <v>44770</v>
      </c>
      <c r="B2230" s="3">
        <v>0</v>
      </c>
      <c r="C2230" t="s">
        <v>14981</v>
      </c>
      <c r="D2230" t="s">
        <v>14982</v>
      </c>
      <c r="E2230" t="s">
        <v>26</v>
      </c>
      <c r="F2230" t="s">
        <v>11320</v>
      </c>
      <c r="G2230" t="s">
        <v>11321</v>
      </c>
      <c r="H2230" t="s">
        <v>7481</v>
      </c>
      <c r="I2230" t="s">
        <v>7482</v>
      </c>
      <c r="J2230" t="s">
        <v>4062</v>
      </c>
      <c r="K2230" t="str">
        <f>+_xlfn.XLOOKUP(Tabell1[[#This Row],[Regnr]],Tabell13[Regnr],Tabell13[Diagnose],"")</f>
        <v>A</v>
      </c>
      <c r="L2230" t="str">
        <f>+_xlfn.XLOOKUP(Tabell1[[#This Row],[Regnr]],Tabell3[Regnr],Tabell3[DiagnoseÅr],"")</f>
        <v>Intet påvist (2025)</v>
      </c>
    </row>
    <row r="2231" spans="1:12" x14ac:dyDescent="0.25">
      <c r="A2231" s="2">
        <v>44770</v>
      </c>
      <c r="B2231" s="3">
        <v>0</v>
      </c>
      <c r="C2231" t="s">
        <v>14983</v>
      </c>
      <c r="D2231" t="s">
        <v>14984</v>
      </c>
      <c r="E2231" t="s">
        <v>26</v>
      </c>
      <c r="F2231" t="s">
        <v>11320</v>
      </c>
      <c r="G2231" t="s">
        <v>11321</v>
      </c>
      <c r="H2231" t="s">
        <v>7481</v>
      </c>
      <c r="I2231" t="s">
        <v>7482</v>
      </c>
      <c r="J2231" t="s">
        <v>4062</v>
      </c>
      <c r="K2231" t="str">
        <f>+_xlfn.XLOOKUP(Tabell1[[#This Row],[Regnr]],Tabell13[Regnr],Tabell13[Diagnose],"")</f>
        <v>D</v>
      </c>
      <c r="L2231" t="str">
        <f>+_xlfn.XLOOKUP(Tabell1[[#This Row],[Regnr]],Tabell3[Regnr],Tabell3[DiagnoseÅr],"")</f>
        <v/>
      </c>
    </row>
    <row r="2232" spans="1:12" x14ac:dyDescent="0.25">
      <c r="A2232" s="2">
        <v>44770</v>
      </c>
      <c r="B2232" s="3">
        <v>0</v>
      </c>
      <c r="C2232" t="s">
        <v>14985</v>
      </c>
      <c r="D2232" t="s">
        <v>14986</v>
      </c>
      <c r="E2232" t="s">
        <v>26</v>
      </c>
      <c r="F2232" t="s">
        <v>11320</v>
      </c>
      <c r="G2232" t="s">
        <v>11321</v>
      </c>
      <c r="H2232" t="s">
        <v>7481</v>
      </c>
      <c r="I2232" t="s">
        <v>7482</v>
      </c>
      <c r="J2232" t="s">
        <v>4062</v>
      </c>
      <c r="K2232" t="str">
        <f>+_xlfn.XLOOKUP(Tabell1[[#This Row],[Regnr]],Tabell13[Regnr],Tabell13[Diagnose],"")</f>
        <v/>
      </c>
      <c r="L2232" t="str">
        <f>+_xlfn.XLOOKUP(Tabell1[[#This Row],[Regnr]],Tabell3[Regnr],Tabell3[DiagnoseÅr],"")</f>
        <v/>
      </c>
    </row>
    <row r="2233" spans="1:12" x14ac:dyDescent="0.25">
      <c r="A2233" s="2">
        <v>44770</v>
      </c>
      <c r="B2233" s="3">
        <v>0</v>
      </c>
      <c r="C2233" t="s">
        <v>14987</v>
      </c>
      <c r="D2233" t="s">
        <v>14988</v>
      </c>
      <c r="E2233" t="s">
        <v>10</v>
      </c>
      <c r="F2233" t="s">
        <v>11320</v>
      </c>
      <c r="G2233" t="s">
        <v>11321</v>
      </c>
      <c r="H2233" t="s">
        <v>7481</v>
      </c>
      <c r="I2233" t="s">
        <v>7482</v>
      </c>
      <c r="J2233" t="s">
        <v>4062</v>
      </c>
      <c r="K2233" t="str">
        <f>+_xlfn.XLOOKUP(Tabell1[[#This Row],[Regnr]],Tabell13[Regnr],Tabell13[Diagnose],"")</f>
        <v>E</v>
      </c>
      <c r="L2233" t="str">
        <f>+_xlfn.XLOOKUP(Tabell1[[#This Row],[Regnr]],Tabell3[Regnr],Tabell3[DiagnoseÅr],"")</f>
        <v/>
      </c>
    </row>
    <row r="2234" spans="1:12" x14ac:dyDescent="0.25">
      <c r="A2234" s="2">
        <v>44767</v>
      </c>
      <c r="B2234" s="3">
        <v>0</v>
      </c>
      <c r="C2234" t="s">
        <v>14970</v>
      </c>
      <c r="D2234" t="s">
        <v>14971</v>
      </c>
      <c r="E2234" t="s">
        <v>10</v>
      </c>
      <c r="F2234" t="s">
        <v>9285</v>
      </c>
      <c r="G2234" t="s">
        <v>9286</v>
      </c>
      <c r="H2234" t="s">
        <v>8815</v>
      </c>
      <c r="I2234" t="s">
        <v>8816</v>
      </c>
      <c r="J2234" t="s">
        <v>11402</v>
      </c>
      <c r="K2234" t="str">
        <f>+_xlfn.XLOOKUP(Tabell1[[#This Row],[Regnr]],Tabell13[Regnr],Tabell13[Diagnose],"")</f>
        <v/>
      </c>
      <c r="L2234" t="str">
        <f>+_xlfn.XLOOKUP(Tabell1[[#This Row],[Regnr]],Tabell3[Regnr],Tabell3[DiagnoseÅr],"")</f>
        <v/>
      </c>
    </row>
    <row r="2235" spans="1:12" x14ac:dyDescent="0.25">
      <c r="A2235" s="2">
        <v>44767</v>
      </c>
      <c r="B2235" s="3">
        <v>0</v>
      </c>
      <c r="C2235" t="s">
        <v>14972</v>
      </c>
      <c r="D2235" t="s">
        <v>5670</v>
      </c>
      <c r="E2235" t="s">
        <v>26</v>
      </c>
      <c r="F2235" t="s">
        <v>9285</v>
      </c>
      <c r="G2235" t="s">
        <v>9286</v>
      </c>
      <c r="H2235" t="s">
        <v>8815</v>
      </c>
      <c r="I2235" t="s">
        <v>8816</v>
      </c>
      <c r="J2235" t="s">
        <v>11402</v>
      </c>
      <c r="K2235" t="str">
        <f>+_xlfn.XLOOKUP(Tabell1[[#This Row],[Regnr]],Tabell13[Regnr],Tabell13[Diagnose],"")</f>
        <v/>
      </c>
      <c r="L2235" t="str">
        <f>+_xlfn.XLOOKUP(Tabell1[[#This Row],[Regnr]],Tabell3[Regnr],Tabell3[DiagnoseÅr],"")</f>
        <v/>
      </c>
    </row>
    <row r="2236" spans="1:12" x14ac:dyDescent="0.25">
      <c r="A2236" s="2">
        <v>44767</v>
      </c>
      <c r="B2236" s="3">
        <v>0</v>
      </c>
      <c r="C2236" t="s">
        <v>14973</v>
      </c>
      <c r="D2236" t="s">
        <v>14974</v>
      </c>
      <c r="E2236" t="s">
        <v>26</v>
      </c>
      <c r="F2236" t="s">
        <v>9285</v>
      </c>
      <c r="G2236" t="s">
        <v>9286</v>
      </c>
      <c r="H2236" t="s">
        <v>8815</v>
      </c>
      <c r="I2236" t="s">
        <v>8816</v>
      </c>
      <c r="J2236" t="s">
        <v>11402</v>
      </c>
      <c r="K2236" t="str">
        <f>+_xlfn.XLOOKUP(Tabell1[[#This Row],[Regnr]],Tabell13[Regnr],Tabell13[Diagnose],"")</f>
        <v/>
      </c>
      <c r="L2236" t="str">
        <f>+_xlfn.XLOOKUP(Tabell1[[#This Row],[Regnr]],Tabell3[Regnr],Tabell3[DiagnoseÅr],"")</f>
        <v/>
      </c>
    </row>
    <row r="2237" spans="1:12" x14ac:dyDescent="0.25">
      <c r="A2237" s="2">
        <v>44767</v>
      </c>
      <c r="B2237" s="3">
        <v>0</v>
      </c>
      <c r="C2237" t="s">
        <v>14975</v>
      </c>
      <c r="D2237" t="s">
        <v>14976</v>
      </c>
      <c r="E2237" t="s">
        <v>26</v>
      </c>
      <c r="F2237" t="s">
        <v>9285</v>
      </c>
      <c r="G2237" t="s">
        <v>9286</v>
      </c>
      <c r="H2237" t="s">
        <v>8815</v>
      </c>
      <c r="I2237" t="s">
        <v>8816</v>
      </c>
      <c r="J2237" t="s">
        <v>11402</v>
      </c>
      <c r="K2237" t="str">
        <f>+_xlfn.XLOOKUP(Tabell1[[#This Row],[Regnr]],Tabell13[Regnr],Tabell13[Diagnose],"")</f>
        <v/>
      </c>
      <c r="L2237" t="str">
        <f>+_xlfn.XLOOKUP(Tabell1[[#This Row],[Regnr]],Tabell3[Regnr],Tabell3[DiagnoseÅr],"")</f>
        <v/>
      </c>
    </row>
    <row r="2238" spans="1:12" x14ac:dyDescent="0.25">
      <c r="A2238" s="2">
        <v>44765</v>
      </c>
      <c r="B2238" s="3">
        <v>0.78277587890625</v>
      </c>
      <c r="C2238" t="s">
        <v>14958</v>
      </c>
      <c r="D2238" t="s">
        <v>14959</v>
      </c>
      <c r="E2238" t="s">
        <v>26</v>
      </c>
      <c r="F2238" t="s">
        <v>11531</v>
      </c>
      <c r="G2238" t="s">
        <v>11532</v>
      </c>
      <c r="H2238" t="s">
        <v>8399</v>
      </c>
      <c r="I2238" t="s">
        <v>8400</v>
      </c>
      <c r="J2238" t="s">
        <v>10496</v>
      </c>
      <c r="K2238" t="str">
        <f>+_xlfn.XLOOKUP(Tabell1[[#This Row],[Regnr]],Tabell13[Regnr],Tabell13[Diagnose],"")</f>
        <v>C</v>
      </c>
      <c r="L2238" t="str">
        <f>+_xlfn.XLOOKUP(Tabell1[[#This Row],[Regnr]],Tabell3[Regnr],Tabell3[DiagnoseÅr],"")</f>
        <v>Intet påvist (2025)</v>
      </c>
    </row>
    <row r="2239" spans="1:12" x14ac:dyDescent="0.25">
      <c r="A2239" s="2">
        <v>44765</v>
      </c>
      <c r="B2239" s="3">
        <v>0.78277587890625</v>
      </c>
      <c r="C2239" t="s">
        <v>14960</v>
      </c>
      <c r="D2239" t="s">
        <v>14961</v>
      </c>
      <c r="E2239" t="s">
        <v>26</v>
      </c>
      <c r="F2239" t="s">
        <v>11531</v>
      </c>
      <c r="G2239" t="s">
        <v>11532</v>
      </c>
      <c r="H2239" t="s">
        <v>8399</v>
      </c>
      <c r="I2239" t="s">
        <v>8400</v>
      </c>
      <c r="J2239" t="s">
        <v>10496</v>
      </c>
      <c r="K2239" t="str">
        <f>+_xlfn.XLOOKUP(Tabell1[[#This Row],[Regnr]],Tabell13[Regnr],Tabell13[Diagnose],"")</f>
        <v>B</v>
      </c>
      <c r="L2239" t="str">
        <f>+_xlfn.XLOOKUP(Tabell1[[#This Row],[Regnr]],Tabell3[Regnr],Tabell3[DiagnoseÅr],"")</f>
        <v>Intet påvist (2024)</v>
      </c>
    </row>
    <row r="2240" spans="1:12" x14ac:dyDescent="0.25">
      <c r="A2240" s="2">
        <v>44765</v>
      </c>
      <c r="B2240" s="3">
        <v>0.78277587890625</v>
      </c>
      <c r="C2240" t="s">
        <v>14962</v>
      </c>
      <c r="D2240" t="s">
        <v>14963</v>
      </c>
      <c r="E2240" t="s">
        <v>26</v>
      </c>
      <c r="F2240" t="s">
        <v>11531</v>
      </c>
      <c r="G2240" t="s">
        <v>11532</v>
      </c>
      <c r="H2240" t="s">
        <v>8399</v>
      </c>
      <c r="I2240" t="s">
        <v>8400</v>
      </c>
      <c r="J2240" t="s">
        <v>10496</v>
      </c>
      <c r="K2240" t="str">
        <f>+_xlfn.XLOOKUP(Tabell1[[#This Row],[Regnr]],Tabell13[Regnr],Tabell13[Diagnose],"")</f>
        <v>C</v>
      </c>
      <c r="L2240" t="str">
        <f>+_xlfn.XLOOKUP(Tabell1[[#This Row],[Regnr]],Tabell3[Regnr],Tabell3[DiagnoseÅr],"")</f>
        <v>Intet påvist (2024)</v>
      </c>
    </row>
    <row r="2241" spans="1:12" x14ac:dyDescent="0.25">
      <c r="A2241" s="2">
        <v>44765</v>
      </c>
      <c r="B2241" s="3">
        <v>0.78277587890625</v>
      </c>
      <c r="C2241" t="s">
        <v>14964</v>
      </c>
      <c r="D2241" t="s">
        <v>14965</v>
      </c>
      <c r="E2241" t="s">
        <v>10</v>
      </c>
      <c r="F2241" t="s">
        <v>11531</v>
      </c>
      <c r="G2241" t="s">
        <v>11532</v>
      </c>
      <c r="H2241" t="s">
        <v>8399</v>
      </c>
      <c r="I2241" t="s">
        <v>8400</v>
      </c>
      <c r="J2241" t="s">
        <v>10496</v>
      </c>
      <c r="K2241" t="str">
        <f>+_xlfn.XLOOKUP(Tabell1[[#This Row],[Regnr]],Tabell13[Regnr],Tabell13[Diagnose],"")</f>
        <v>B</v>
      </c>
      <c r="L2241" t="str">
        <f>+_xlfn.XLOOKUP(Tabell1[[#This Row],[Regnr]],Tabell3[Regnr],Tabell3[DiagnoseÅr],"")</f>
        <v>Intet påvist (2023)</v>
      </c>
    </row>
    <row r="2242" spans="1:12" x14ac:dyDescent="0.25">
      <c r="A2242" s="2">
        <v>44765</v>
      </c>
      <c r="B2242" s="3">
        <v>0.78277587890625</v>
      </c>
      <c r="C2242" t="s">
        <v>14966</v>
      </c>
      <c r="D2242" t="s">
        <v>14967</v>
      </c>
      <c r="E2242" t="s">
        <v>10</v>
      </c>
      <c r="F2242" t="s">
        <v>11531</v>
      </c>
      <c r="G2242" t="s">
        <v>11532</v>
      </c>
      <c r="H2242" t="s">
        <v>8399</v>
      </c>
      <c r="I2242" t="s">
        <v>8400</v>
      </c>
      <c r="J2242" t="s">
        <v>10496</v>
      </c>
      <c r="K2242" t="str">
        <f>+_xlfn.XLOOKUP(Tabell1[[#This Row],[Regnr]],Tabell13[Regnr],Tabell13[Diagnose],"")</f>
        <v>B</v>
      </c>
      <c r="L2242" t="str">
        <f>+_xlfn.XLOOKUP(Tabell1[[#This Row],[Regnr]],Tabell3[Regnr],Tabell3[DiagnoseÅr],"")</f>
        <v/>
      </c>
    </row>
    <row r="2243" spans="1:12" x14ac:dyDescent="0.25">
      <c r="A2243" s="2">
        <v>44765</v>
      </c>
      <c r="B2243" s="3">
        <v>0.78277587890625</v>
      </c>
      <c r="C2243" t="s">
        <v>14968</v>
      </c>
      <c r="D2243" t="s">
        <v>14969</v>
      </c>
      <c r="E2243" t="s">
        <v>10</v>
      </c>
      <c r="F2243" t="s">
        <v>11531</v>
      </c>
      <c r="G2243" t="s">
        <v>11532</v>
      </c>
      <c r="H2243" t="s">
        <v>8399</v>
      </c>
      <c r="I2243" t="s">
        <v>8400</v>
      </c>
      <c r="J2243" t="s">
        <v>10496</v>
      </c>
      <c r="K2243" t="str">
        <f>+_xlfn.XLOOKUP(Tabell1[[#This Row],[Regnr]],Tabell13[Regnr],Tabell13[Diagnose],"")</f>
        <v>D</v>
      </c>
      <c r="L2243" t="str">
        <f>+_xlfn.XLOOKUP(Tabell1[[#This Row],[Regnr]],Tabell3[Regnr],Tabell3[DiagnoseÅr],"")</f>
        <v/>
      </c>
    </row>
    <row r="2244" spans="1:12" x14ac:dyDescent="0.25">
      <c r="A2244" s="2">
        <v>44763</v>
      </c>
      <c r="C2244" t="s">
        <v>14951</v>
      </c>
      <c r="D2244" t="s">
        <v>14952</v>
      </c>
      <c r="E2244" t="s">
        <v>26</v>
      </c>
      <c r="F2244" t="s">
        <v>14953</v>
      </c>
      <c r="G2244" t="s">
        <v>14954</v>
      </c>
      <c r="H2244" t="s">
        <v>14955</v>
      </c>
      <c r="I2244" t="s">
        <v>14956</v>
      </c>
      <c r="J2244" t="s">
        <v>14957</v>
      </c>
      <c r="K2244" t="str">
        <f>+_xlfn.XLOOKUP(Tabell1[[#This Row],[Regnr]],Tabell13[Regnr],Tabell13[Diagnose],"")</f>
        <v/>
      </c>
      <c r="L2244" t="str">
        <f>+_xlfn.XLOOKUP(Tabell1[[#This Row],[Regnr]],Tabell3[Regnr],Tabell3[DiagnoseÅr],"")</f>
        <v/>
      </c>
    </row>
    <row r="2245" spans="1:12" x14ac:dyDescent="0.25">
      <c r="A2245" s="2">
        <v>44757</v>
      </c>
      <c r="B2245" s="3">
        <v>0.78125</v>
      </c>
      <c r="C2245" t="s">
        <v>14933</v>
      </c>
      <c r="D2245" t="s">
        <v>14934</v>
      </c>
      <c r="E2245" t="s">
        <v>26</v>
      </c>
      <c r="F2245" t="s">
        <v>14935</v>
      </c>
      <c r="G2245" t="s">
        <v>14936</v>
      </c>
      <c r="H2245" t="s">
        <v>10045</v>
      </c>
      <c r="I2245" t="s">
        <v>10046</v>
      </c>
      <c r="J2245" t="s">
        <v>4310</v>
      </c>
      <c r="K2245" t="str">
        <f>+_xlfn.XLOOKUP(Tabell1[[#This Row],[Regnr]],Tabell13[Regnr],Tabell13[Diagnose],"")</f>
        <v>B</v>
      </c>
      <c r="L2245" t="str">
        <f>+_xlfn.XLOOKUP(Tabell1[[#This Row],[Regnr]],Tabell3[Regnr],Tabell3[DiagnoseÅr],"")</f>
        <v>Intet påvist (2024)</v>
      </c>
    </row>
    <row r="2246" spans="1:12" x14ac:dyDescent="0.25">
      <c r="A2246" s="2">
        <v>44757</v>
      </c>
      <c r="B2246" s="3">
        <v>0.78125</v>
      </c>
      <c r="C2246" t="s">
        <v>14937</v>
      </c>
      <c r="D2246" t="s">
        <v>14938</v>
      </c>
      <c r="E2246" t="s">
        <v>26</v>
      </c>
      <c r="F2246" t="s">
        <v>14935</v>
      </c>
      <c r="G2246" t="s">
        <v>14936</v>
      </c>
      <c r="H2246" t="s">
        <v>10045</v>
      </c>
      <c r="I2246" t="s">
        <v>10046</v>
      </c>
      <c r="J2246" t="s">
        <v>4310</v>
      </c>
      <c r="K2246" t="str">
        <f>+_xlfn.XLOOKUP(Tabell1[[#This Row],[Regnr]],Tabell13[Regnr],Tabell13[Diagnose],"")</f>
        <v>A</v>
      </c>
      <c r="L2246" t="str">
        <f>+_xlfn.XLOOKUP(Tabell1[[#This Row],[Regnr]],Tabell3[Regnr],Tabell3[DiagnoseÅr],"")</f>
        <v/>
      </c>
    </row>
    <row r="2247" spans="1:12" x14ac:dyDescent="0.25">
      <c r="A2247" s="2">
        <v>44757</v>
      </c>
      <c r="B2247" s="3">
        <v>0.78125</v>
      </c>
      <c r="C2247" t="s">
        <v>14939</v>
      </c>
      <c r="D2247" t="s">
        <v>14940</v>
      </c>
      <c r="E2247" t="s">
        <v>26</v>
      </c>
      <c r="F2247" t="s">
        <v>14935</v>
      </c>
      <c r="G2247" t="s">
        <v>14936</v>
      </c>
      <c r="H2247" t="s">
        <v>10045</v>
      </c>
      <c r="I2247" t="s">
        <v>10046</v>
      </c>
      <c r="J2247" t="s">
        <v>4310</v>
      </c>
      <c r="K2247" t="str">
        <f>+_xlfn.XLOOKUP(Tabell1[[#This Row],[Regnr]],Tabell13[Regnr],Tabell13[Diagnose],"")</f>
        <v/>
      </c>
      <c r="L2247" t="str">
        <f>+_xlfn.XLOOKUP(Tabell1[[#This Row],[Regnr]],Tabell3[Regnr],Tabell3[DiagnoseÅr],"")</f>
        <v/>
      </c>
    </row>
    <row r="2248" spans="1:12" x14ac:dyDescent="0.25">
      <c r="A2248" s="2">
        <v>44757</v>
      </c>
      <c r="B2248" s="3">
        <v>0.78125</v>
      </c>
      <c r="C2248" t="s">
        <v>14941</v>
      </c>
      <c r="D2248" t="s">
        <v>14942</v>
      </c>
      <c r="E2248" t="s">
        <v>26</v>
      </c>
      <c r="F2248" t="s">
        <v>14935</v>
      </c>
      <c r="G2248" t="s">
        <v>14936</v>
      </c>
      <c r="H2248" t="s">
        <v>10045</v>
      </c>
      <c r="I2248" t="s">
        <v>10046</v>
      </c>
      <c r="J2248" t="s">
        <v>4310</v>
      </c>
      <c r="K2248" t="str">
        <f>+_xlfn.XLOOKUP(Tabell1[[#This Row],[Regnr]],Tabell13[Regnr],Tabell13[Diagnose],"")</f>
        <v>B</v>
      </c>
      <c r="L2248" t="str">
        <f>+_xlfn.XLOOKUP(Tabell1[[#This Row],[Regnr]],Tabell3[Regnr],Tabell3[DiagnoseÅr],"")</f>
        <v>Distichiasis/Ektopiske Cillier (2025)</v>
      </c>
    </row>
    <row r="2249" spans="1:12" x14ac:dyDescent="0.25">
      <c r="A2249" s="2">
        <v>44757</v>
      </c>
      <c r="B2249" s="3">
        <v>0.78125</v>
      </c>
      <c r="C2249" t="s">
        <v>14943</v>
      </c>
      <c r="D2249" t="s">
        <v>14944</v>
      </c>
      <c r="E2249" t="s">
        <v>10</v>
      </c>
      <c r="F2249" t="s">
        <v>14935</v>
      </c>
      <c r="G2249" t="s">
        <v>14936</v>
      </c>
      <c r="H2249" t="s">
        <v>10045</v>
      </c>
      <c r="I2249" t="s">
        <v>10046</v>
      </c>
      <c r="J2249" t="s">
        <v>4310</v>
      </c>
      <c r="K2249" t="str">
        <f>+_xlfn.XLOOKUP(Tabell1[[#This Row],[Regnr]],Tabell13[Regnr],Tabell13[Diagnose],"")</f>
        <v>A</v>
      </c>
      <c r="L2249" t="str">
        <f>+_xlfn.XLOOKUP(Tabell1[[#This Row],[Regnr]],Tabell3[Regnr],Tabell3[DiagnoseÅr],"")</f>
        <v>Intet påvist (2024)</v>
      </c>
    </row>
    <row r="2250" spans="1:12" x14ac:dyDescent="0.25">
      <c r="A2250" s="2">
        <v>44757</v>
      </c>
      <c r="B2250" s="3">
        <v>0.78125</v>
      </c>
      <c r="C2250" t="s">
        <v>14945</v>
      </c>
      <c r="D2250" t="s">
        <v>14946</v>
      </c>
      <c r="E2250" t="s">
        <v>10</v>
      </c>
      <c r="F2250" t="s">
        <v>14935</v>
      </c>
      <c r="G2250" t="s">
        <v>14936</v>
      </c>
      <c r="H2250" t="s">
        <v>10045</v>
      </c>
      <c r="I2250" t="s">
        <v>10046</v>
      </c>
      <c r="J2250" t="s">
        <v>4310</v>
      </c>
      <c r="K2250" t="str">
        <f>+_xlfn.XLOOKUP(Tabell1[[#This Row],[Regnr]],Tabell13[Regnr],Tabell13[Diagnose],"")</f>
        <v>A</v>
      </c>
      <c r="L2250" t="str">
        <f>+_xlfn.XLOOKUP(Tabell1[[#This Row],[Regnr]],Tabell3[Regnr],Tabell3[DiagnoseÅr],"")</f>
        <v>Intet påvist (2025)</v>
      </c>
    </row>
    <row r="2251" spans="1:12" x14ac:dyDescent="0.25">
      <c r="A2251" s="2">
        <v>44757</v>
      </c>
      <c r="B2251" s="3">
        <v>0.78125</v>
      </c>
      <c r="C2251" t="s">
        <v>14947</v>
      </c>
      <c r="D2251" t="s">
        <v>14948</v>
      </c>
      <c r="E2251" t="s">
        <v>10</v>
      </c>
      <c r="F2251" t="s">
        <v>14935</v>
      </c>
      <c r="G2251" t="s">
        <v>14936</v>
      </c>
      <c r="H2251" t="s">
        <v>10045</v>
      </c>
      <c r="I2251" t="s">
        <v>10046</v>
      </c>
      <c r="J2251" t="s">
        <v>4310</v>
      </c>
      <c r="K2251" t="str">
        <f>+_xlfn.XLOOKUP(Tabell1[[#This Row],[Regnr]],Tabell13[Regnr],Tabell13[Diagnose],"")</f>
        <v>B</v>
      </c>
      <c r="L2251" t="str">
        <f>+_xlfn.XLOOKUP(Tabell1[[#This Row],[Regnr]],Tabell3[Regnr],Tabell3[DiagnoseÅr],"")</f>
        <v xml:space="preserve"> (2025)</v>
      </c>
    </row>
    <row r="2252" spans="1:12" x14ac:dyDescent="0.25">
      <c r="A2252" s="2">
        <v>44757</v>
      </c>
      <c r="B2252" s="3">
        <v>0.78125</v>
      </c>
      <c r="C2252" t="s">
        <v>14949</v>
      </c>
      <c r="D2252" t="s">
        <v>14950</v>
      </c>
      <c r="E2252" t="s">
        <v>10</v>
      </c>
      <c r="F2252" t="s">
        <v>14935</v>
      </c>
      <c r="G2252" t="s">
        <v>14936</v>
      </c>
      <c r="H2252" t="s">
        <v>10045</v>
      </c>
      <c r="I2252" t="s">
        <v>10046</v>
      </c>
      <c r="J2252" t="s">
        <v>4310</v>
      </c>
      <c r="K2252" t="str">
        <f>+_xlfn.XLOOKUP(Tabell1[[#This Row],[Regnr]],Tabell13[Regnr],Tabell13[Diagnose],"")</f>
        <v/>
      </c>
      <c r="L2252" t="str">
        <f>+_xlfn.XLOOKUP(Tabell1[[#This Row],[Regnr]],Tabell3[Regnr],Tabell3[DiagnoseÅr],"")</f>
        <v/>
      </c>
    </row>
    <row r="2253" spans="1:12" x14ac:dyDescent="0.25">
      <c r="A2253" s="2">
        <v>44754</v>
      </c>
      <c r="B2253" s="3">
        <v>4.74853515625</v>
      </c>
      <c r="C2253" t="s">
        <v>14922</v>
      </c>
      <c r="D2253" t="s">
        <v>14923</v>
      </c>
      <c r="E2253" t="s">
        <v>26</v>
      </c>
      <c r="F2253" t="s">
        <v>10313</v>
      </c>
      <c r="G2253" t="s">
        <v>10314</v>
      </c>
      <c r="H2253" t="s">
        <v>10822</v>
      </c>
      <c r="I2253" t="s">
        <v>10823</v>
      </c>
      <c r="J2253" t="s">
        <v>14924</v>
      </c>
      <c r="K2253" t="str">
        <f>+_xlfn.XLOOKUP(Tabell1[[#This Row],[Regnr]],Tabell13[Regnr],Tabell13[Diagnose],"")</f>
        <v/>
      </c>
      <c r="L2253" t="str">
        <f>+_xlfn.XLOOKUP(Tabell1[[#This Row],[Regnr]],Tabell3[Regnr],Tabell3[DiagnoseÅr],"")</f>
        <v/>
      </c>
    </row>
    <row r="2254" spans="1:12" x14ac:dyDescent="0.25">
      <c r="A2254" s="2">
        <v>44754</v>
      </c>
      <c r="B2254" s="3">
        <v>4.74853515625</v>
      </c>
      <c r="C2254" t="s">
        <v>14925</v>
      </c>
      <c r="D2254" t="s">
        <v>14926</v>
      </c>
      <c r="E2254" t="s">
        <v>26</v>
      </c>
      <c r="F2254" t="s">
        <v>10313</v>
      </c>
      <c r="G2254" t="s">
        <v>10314</v>
      </c>
      <c r="H2254" t="s">
        <v>10822</v>
      </c>
      <c r="I2254" t="s">
        <v>10823</v>
      </c>
      <c r="J2254" t="s">
        <v>14924</v>
      </c>
      <c r="K2254" t="str">
        <f>+_xlfn.XLOOKUP(Tabell1[[#This Row],[Regnr]],Tabell13[Regnr],Tabell13[Diagnose],"")</f>
        <v/>
      </c>
      <c r="L2254" t="str">
        <f>+_xlfn.XLOOKUP(Tabell1[[#This Row],[Regnr]],Tabell3[Regnr],Tabell3[DiagnoseÅr],"")</f>
        <v/>
      </c>
    </row>
    <row r="2255" spans="1:12" x14ac:dyDescent="0.25">
      <c r="A2255" s="2">
        <v>44754</v>
      </c>
      <c r="B2255" s="3">
        <v>4.74853515625</v>
      </c>
      <c r="C2255" t="s">
        <v>14927</v>
      </c>
      <c r="D2255" t="s">
        <v>14928</v>
      </c>
      <c r="E2255" t="s">
        <v>26</v>
      </c>
      <c r="F2255" t="s">
        <v>10313</v>
      </c>
      <c r="G2255" t="s">
        <v>10314</v>
      </c>
      <c r="H2255" t="s">
        <v>10822</v>
      </c>
      <c r="I2255" t="s">
        <v>10823</v>
      </c>
      <c r="J2255" t="s">
        <v>14924</v>
      </c>
      <c r="K2255" t="str">
        <f>+_xlfn.XLOOKUP(Tabell1[[#This Row],[Regnr]],Tabell13[Regnr],Tabell13[Diagnose],"")</f>
        <v/>
      </c>
      <c r="L2255" t="str">
        <f>+_xlfn.XLOOKUP(Tabell1[[#This Row],[Regnr]],Tabell3[Regnr],Tabell3[DiagnoseÅr],"")</f>
        <v/>
      </c>
    </row>
    <row r="2256" spans="1:12" x14ac:dyDescent="0.25">
      <c r="A2256" s="2">
        <v>44754</v>
      </c>
      <c r="B2256" s="3">
        <v>4.74853515625</v>
      </c>
      <c r="C2256" t="s">
        <v>14929</v>
      </c>
      <c r="D2256" t="s">
        <v>14930</v>
      </c>
      <c r="E2256" t="s">
        <v>26</v>
      </c>
      <c r="F2256" t="s">
        <v>10313</v>
      </c>
      <c r="G2256" t="s">
        <v>10314</v>
      </c>
      <c r="H2256" t="s">
        <v>10822</v>
      </c>
      <c r="I2256" t="s">
        <v>10823</v>
      </c>
      <c r="J2256" t="s">
        <v>14924</v>
      </c>
      <c r="K2256" t="str">
        <f>+_xlfn.XLOOKUP(Tabell1[[#This Row],[Regnr]],Tabell13[Regnr],Tabell13[Diagnose],"")</f>
        <v/>
      </c>
      <c r="L2256" t="str">
        <f>+_xlfn.XLOOKUP(Tabell1[[#This Row],[Regnr]],Tabell3[Regnr],Tabell3[DiagnoseÅr],"")</f>
        <v/>
      </c>
    </row>
    <row r="2257" spans="1:12" x14ac:dyDescent="0.25">
      <c r="A2257" s="2">
        <v>44754</v>
      </c>
      <c r="B2257" s="3">
        <v>4.74853515625</v>
      </c>
      <c r="C2257" t="s">
        <v>14931</v>
      </c>
      <c r="D2257" t="s">
        <v>14932</v>
      </c>
      <c r="E2257" t="s">
        <v>26</v>
      </c>
      <c r="F2257" t="s">
        <v>10313</v>
      </c>
      <c r="G2257" t="s">
        <v>10314</v>
      </c>
      <c r="H2257" t="s">
        <v>10822</v>
      </c>
      <c r="I2257" t="s">
        <v>10823</v>
      </c>
      <c r="J2257" t="s">
        <v>14924</v>
      </c>
      <c r="K2257" t="str">
        <f>+_xlfn.XLOOKUP(Tabell1[[#This Row],[Regnr]],Tabell13[Regnr],Tabell13[Diagnose],"")</f>
        <v/>
      </c>
      <c r="L2257" t="str">
        <f>+_xlfn.XLOOKUP(Tabell1[[#This Row],[Regnr]],Tabell3[Regnr],Tabell3[DiagnoseÅr],"")</f>
        <v/>
      </c>
    </row>
    <row r="2258" spans="1:12" x14ac:dyDescent="0.25">
      <c r="A2258" s="2">
        <v>44753</v>
      </c>
      <c r="B2258" s="3">
        <v>3.131866455078125</v>
      </c>
      <c r="C2258" t="s">
        <v>14907</v>
      </c>
      <c r="D2258" t="s">
        <v>14908</v>
      </c>
      <c r="E2258" t="s">
        <v>26</v>
      </c>
      <c r="F2258" t="s">
        <v>10693</v>
      </c>
      <c r="G2258" t="s">
        <v>10694</v>
      </c>
      <c r="H2258" t="s">
        <v>11566</v>
      </c>
      <c r="I2258" t="s">
        <v>11567</v>
      </c>
      <c r="J2258" t="s">
        <v>14909</v>
      </c>
      <c r="K2258" t="str">
        <f>+_xlfn.XLOOKUP(Tabell1[[#This Row],[Regnr]],Tabell13[Regnr],Tabell13[Diagnose],"")</f>
        <v>C</v>
      </c>
      <c r="L2258" t="str">
        <f>+_xlfn.XLOOKUP(Tabell1[[#This Row],[Regnr]],Tabell3[Regnr],Tabell3[DiagnoseÅr],"")</f>
        <v>Intet påvist (2024)</v>
      </c>
    </row>
    <row r="2259" spans="1:12" x14ac:dyDescent="0.25">
      <c r="A2259" s="2">
        <v>44753</v>
      </c>
      <c r="B2259" s="3">
        <v>3.131866455078125</v>
      </c>
      <c r="C2259" t="s">
        <v>14910</v>
      </c>
      <c r="D2259" t="s">
        <v>14911</v>
      </c>
      <c r="E2259" t="s">
        <v>26</v>
      </c>
      <c r="F2259" t="s">
        <v>10693</v>
      </c>
      <c r="G2259" t="s">
        <v>10694</v>
      </c>
      <c r="H2259" t="s">
        <v>11566</v>
      </c>
      <c r="I2259" t="s">
        <v>11567</v>
      </c>
      <c r="J2259" t="s">
        <v>14909</v>
      </c>
      <c r="K2259" t="str">
        <f>+_xlfn.XLOOKUP(Tabell1[[#This Row],[Regnr]],Tabell13[Regnr],Tabell13[Diagnose],"")</f>
        <v>B</v>
      </c>
      <c r="L2259" t="str">
        <f>+_xlfn.XLOOKUP(Tabell1[[#This Row],[Regnr]],Tabell3[Regnr],Tabell3[DiagnoseÅr],"")</f>
        <v/>
      </c>
    </row>
    <row r="2260" spans="1:12" x14ac:dyDescent="0.25">
      <c r="A2260" s="2">
        <v>44753</v>
      </c>
      <c r="B2260" s="3">
        <v>3.131866455078125</v>
      </c>
      <c r="C2260" t="s">
        <v>14912</v>
      </c>
      <c r="D2260" t="s">
        <v>14913</v>
      </c>
      <c r="E2260" t="s">
        <v>26</v>
      </c>
      <c r="F2260" t="s">
        <v>10693</v>
      </c>
      <c r="G2260" t="s">
        <v>10694</v>
      </c>
      <c r="H2260" t="s">
        <v>11566</v>
      </c>
      <c r="I2260" t="s">
        <v>11567</v>
      </c>
      <c r="J2260" t="s">
        <v>14909</v>
      </c>
      <c r="K2260" t="str">
        <f>+_xlfn.XLOOKUP(Tabell1[[#This Row],[Regnr]],Tabell13[Regnr],Tabell13[Diagnose],"")</f>
        <v>A</v>
      </c>
      <c r="L2260" t="str">
        <f>+_xlfn.XLOOKUP(Tabell1[[#This Row],[Regnr]],Tabell3[Regnr],Tabell3[DiagnoseÅr],"")</f>
        <v>Intet påvist (2025)</v>
      </c>
    </row>
    <row r="2261" spans="1:12" x14ac:dyDescent="0.25">
      <c r="A2261" s="2">
        <v>44753</v>
      </c>
      <c r="B2261" s="3">
        <v>3.131866455078125</v>
      </c>
      <c r="C2261" t="s">
        <v>14914</v>
      </c>
      <c r="D2261" t="s">
        <v>14915</v>
      </c>
      <c r="E2261" t="s">
        <v>26</v>
      </c>
      <c r="F2261" t="s">
        <v>10693</v>
      </c>
      <c r="G2261" t="s">
        <v>10694</v>
      </c>
      <c r="H2261" t="s">
        <v>11566</v>
      </c>
      <c r="I2261" t="s">
        <v>11567</v>
      </c>
      <c r="J2261" t="s">
        <v>14909</v>
      </c>
      <c r="K2261" t="str">
        <f>+_xlfn.XLOOKUP(Tabell1[[#This Row],[Regnr]],Tabell13[Regnr],Tabell13[Diagnose],"")</f>
        <v>D</v>
      </c>
      <c r="L2261" t="str">
        <f>+_xlfn.XLOOKUP(Tabell1[[#This Row],[Regnr]],Tabell3[Regnr],Tabell3[DiagnoseÅr],"")</f>
        <v/>
      </c>
    </row>
    <row r="2262" spans="1:12" x14ac:dyDescent="0.25">
      <c r="A2262" s="2">
        <v>44753</v>
      </c>
      <c r="B2262" s="3">
        <v>3.131866455078125</v>
      </c>
      <c r="C2262" t="s">
        <v>14916</v>
      </c>
      <c r="D2262" t="s">
        <v>14917</v>
      </c>
      <c r="E2262" t="s">
        <v>10</v>
      </c>
      <c r="F2262" t="s">
        <v>10693</v>
      </c>
      <c r="G2262" t="s">
        <v>10694</v>
      </c>
      <c r="H2262" t="s">
        <v>11566</v>
      </c>
      <c r="I2262" t="s">
        <v>11567</v>
      </c>
      <c r="J2262" t="s">
        <v>14909</v>
      </c>
      <c r="K2262" t="str">
        <f>+_xlfn.XLOOKUP(Tabell1[[#This Row],[Regnr]],Tabell13[Regnr],Tabell13[Diagnose],"")</f>
        <v>A</v>
      </c>
      <c r="L2262" t="str">
        <f>+_xlfn.XLOOKUP(Tabell1[[#This Row],[Regnr]],Tabell3[Regnr],Tabell3[DiagnoseÅr],"")</f>
        <v/>
      </c>
    </row>
    <row r="2263" spans="1:12" x14ac:dyDescent="0.25">
      <c r="A2263" s="2">
        <v>44753</v>
      </c>
      <c r="B2263" s="3">
        <v>3.131866455078125</v>
      </c>
      <c r="C2263" t="s">
        <v>14918</v>
      </c>
      <c r="D2263" t="s">
        <v>14919</v>
      </c>
      <c r="E2263" t="s">
        <v>10</v>
      </c>
      <c r="F2263" t="s">
        <v>10693</v>
      </c>
      <c r="G2263" t="s">
        <v>10694</v>
      </c>
      <c r="H2263" t="s">
        <v>11566</v>
      </c>
      <c r="I2263" t="s">
        <v>11567</v>
      </c>
      <c r="J2263" t="s">
        <v>14909</v>
      </c>
      <c r="K2263" t="str">
        <f>+_xlfn.XLOOKUP(Tabell1[[#This Row],[Regnr]],Tabell13[Regnr],Tabell13[Diagnose],"")</f>
        <v/>
      </c>
      <c r="L2263" t="str">
        <f>+_xlfn.XLOOKUP(Tabell1[[#This Row],[Regnr]],Tabell3[Regnr],Tabell3[DiagnoseÅr],"")</f>
        <v/>
      </c>
    </row>
    <row r="2264" spans="1:12" x14ac:dyDescent="0.25">
      <c r="A2264" s="2">
        <v>44753</v>
      </c>
      <c r="B2264" s="3">
        <v>3.131866455078125</v>
      </c>
      <c r="C2264" t="s">
        <v>14920</v>
      </c>
      <c r="D2264" t="s">
        <v>14921</v>
      </c>
      <c r="E2264" t="s">
        <v>10</v>
      </c>
      <c r="F2264" t="s">
        <v>10693</v>
      </c>
      <c r="G2264" t="s">
        <v>10694</v>
      </c>
      <c r="H2264" t="s">
        <v>11566</v>
      </c>
      <c r="I2264" t="s">
        <v>11567</v>
      </c>
      <c r="J2264" t="s">
        <v>14909</v>
      </c>
      <c r="K2264" t="str">
        <f>+_xlfn.XLOOKUP(Tabell1[[#This Row],[Regnr]],Tabell13[Regnr],Tabell13[Diagnose],"")</f>
        <v>B</v>
      </c>
      <c r="L2264" t="str">
        <f>+_xlfn.XLOOKUP(Tabell1[[#This Row],[Regnr]],Tabell3[Regnr],Tabell3[DiagnoseÅr],"")</f>
        <v>Katarakt, ikke medfødt (2024)</v>
      </c>
    </row>
    <row r="2265" spans="1:12" x14ac:dyDescent="0.25">
      <c r="A2265" s="2">
        <v>44752</v>
      </c>
      <c r="C2265" t="s">
        <v>14891</v>
      </c>
      <c r="D2265" t="s">
        <v>14892</v>
      </c>
      <c r="E2265" t="s">
        <v>26</v>
      </c>
      <c r="F2265" t="s">
        <v>14893</v>
      </c>
      <c r="G2265" t="s">
        <v>14894</v>
      </c>
      <c r="H2265" t="s">
        <v>12275</v>
      </c>
      <c r="I2265" t="s">
        <v>10983</v>
      </c>
      <c r="J2265" t="s">
        <v>12249</v>
      </c>
      <c r="K2265" t="str">
        <f>+_xlfn.XLOOKUP(Tabell1[[#This Row],[Regnr]],Tabell13[Regnr],Tabell13[Diagnose],"")</f>
        <v>C</v>
      </c>
      <c r="L2265" t="str">
        <f>+_xlfn.XLOOKUP(Tabell1[[#This Row],[Regnr]],Tabell3[Regnr],Tabell3[DiagnoseÅr],"")</f>
        <v>Intet påvist (2023)</v>
      </c>
    </row>
    <row r="2266" spans="1:12" x14ac:dyDescent="0.25">
      <c r="A2266" s="2">
        <v>44752</v>
      </c>
      <c r="B2266" s="3">
        <v>0.390625</v>
      </c>
      <c r="C2266" t="s">
        <v>14895</v>
      </c>
      <c r="D2266" t="s">
        <v>14896</v>
      </c>
      <c r="E2266" t="s">
        <v>26</v>
      </c>
      <c r="F2266" t="s">
        <v>11862</v>
      </c>
      <c r="G2266" t="s">
        <v>11863</v>
      </c>
      <c r="H2266" t="s">
        <v>9358</v>
      </c>
      <c r="I2266" t="s">
        <v>9359</v>
      </c>
      <c r="J2266" t="s">
        <v>4100</v>
      </c>
      <c r="K2266" t="str">
        <f>+_xlfn.XLOOKUP(Tabell1[[#This Row],[Regnr]],Tabell13[Regnr],Tabell13[Diagnose],"")</f>
        <v>C</v>
      </c>
      <c r="L2266" t="str">
        <f>+_xlfn.XLOOKUP(Tabell1[[#This Row],[Regnr]],Tabell3[Regnr],Tabell3[DiagnoseÅr],"")</f>
        <v>Intet påvist (2025)</v>
      </c>
    </row>
    <row r="2267" spans="1:12" x14ac:dyDescent="0.25">
      <c r="A2267" s="2">
        <v>44752</v>
      </c>
      <c r="B2267" s="3">
        <v>0.390625</v>
      </c>
      <c r="C2267" t="s">
        <v>14897</v>
      </c>
      <c r="D2267" t="s">
        <v>14898</v>
      </c>
      <c r="E2267" t="s">
        <v>26</v>
      </c>
      <c r="F2267" t="s">
        <v>11862</v>
      </c>
      <c r="G2267" t="s">
        <v>11863</v>
      </c>
      <c r="H2267" t="s">
        <v>9358</v>
      </c>
      <c r="I2267" t="s">
        <v>9359</v>
      </c>
      <c r="J2267" t="s">
        <v>4100</v>
      </c>
      <c r="K2267" t="str">
        <f>+_xlfn.XLOOKUP(Tabell1[[#This Row],[Regnr]],Tabell13[Regnr],Tabell13[Diagnose],"")</f>
        <v>B</v>
      </c>
      <c r="L2267" t="str">
        <f>+_xlfn.XLOOKUP(Tabell1[[#This Row],[Regnr]],Tabell3[Regnr],Tabell3[DiagnoseÅr],"")</f>
        <v>Intet påvist (2025)</v>
      </c>
    </row>
    <row r="2268" spans="1:12" x14ac:dyDescent="0.25">
      <c r="A2268" s="2">
        <v>44752</v>
      </c>
      <c r="B2268" s="3">
        <v>0.390625</v>
      </c>
      <c r="C2268" t="s">
        <v>14899</v>
      </c>
      <c r="D2268" t="s">
        <v>14900</v>
      </c>
      <c r="E2268" t="s">
        <v>10</v>
      </c>
      <c r="F2268" t="s">
        <v>11862</v>
      </c>
      <c r="G2268" t="s">
        <v>11863</v>
      </c>
      <c r="H2268" t="s">
        <v>9358</v>
      </c>
      <c r="I2268" t="s">
        <v>9359</v>
      </c>
      <c r="J2268" t="s">
        <v>4100</v>
      </c>
      <c r="K2268" t="str">
        <f>+_xlfn.XLOOKUP(Tabell1[[#This Row],[Regnr]],Tabell13[Regnr],Tabell13[Diagnose],"")</f>
        <v/>
      </c>
      <c r="L2268" t="str">
        <f>+_xlfn.XLOOKUP(Tabell1[[#This Row],[Regnr]],Tabell3[Regnr],Tabell3[DiagnoseÅr],"")</f>
        <v/>
      </c>
    </row>
    <row r="2269" spans="1:12" x14ac:dyDescent="0.25">
      <c r="A2269" s="2">
        <v>44752</v>
      </c>
      <c r="B2269" s="3">
        <v>0.390625</v>
      </c>
      <c r="C2269" t="s">
        <v>14901</v>
      </c>
      <c r="D2269" t="s">
        <v>14902</v>
      </c>
      <c r="E2269" t="s">
        <v>10</v>
      </c>
      <c r="F2269" t="s">
        <v>11862</v>
      </c>
      <c r="G2269" t="s">
        <v>11863</v>
      </c>
      <c r="H2269" t="s">
        <v>9358</v>
      </c>
      <c r="I2269" t="s">
        <v>9359</v>
      </c>
      <c r="J2269" t="s">
        <v>4100</v>
      </c>
      <c r="K2269" t="str">
        <f>+_xlfn.XLOOKUP(Tabell1[[#This Row],[Regnr]],Tabell13[Regnr],Tabell13[Diagnose],"")</f>
        <v/>
      </c>
      <c r="L2269" t="str">
        <f>+_xlfn.XLOOKUP(Tabell1[[#This Row],[Regnr]],Tabell3[Regnr],Tabell3[DiagnoseÅr],"")</f>
        <v/>
      </c>
    </row>
    <row r="2270" spans="1:12" x14ac:dyDescent="0.25">
      <c r="A2270" s="2">
        <v>44752</v>
      </c>
      <c r="B2270" s="3">
        <v>0.390625</v>
      </c>
      <c r="C2270" t="s">
        <v>14903</v>
      </c>
      <c r="D2270" t="s">
        <v>14904</v>
      </c>
      <c r="E2270" t="s">
        <v>10</v>
      </c>
      <c r="F2270" t="s">
        <v>11862</v>
      </c>
      <c r="G2270" t="s">
        <v>11863</v>
      </c>
      <c r="H2270" t="s">
        <v>9358</v>
      </c>
      <c r="I2270" t="s">
        <v>9359</v>
      </c>
      <c r="J2270" t="s">
        <v>4100</v>
      </c>
      <c r="K2270" t="str">
        <f>+_xlfn.XLOOKUP(Tabell1[[#This Row],[Regnr]],Tabell13[Regnr],Tabell13[Diagnose],"")</f>
        <v>B</v>
      </c>
      <c r="L2270" t="str">
        <f>+_xlfn.XLOOKUP(Tabell1[[#This Row],[Regnr]],Tabell3[Regnr],Tabell3[DiagnoseÅr],"")</f>
        <v>Intet påvist (2024)</v>
      </c>
    </row>
    <row r="2271" spans="1:12" x14ac:dyDescent="0.25">
      <c r="A2271" s="2">
        <v>44752</v>
      </c>
      <c r="B2271" s="3">
        <v>0.390625</v>
      </c>
      <c r="C2271" t="s">
        <v>14905</v>
      </c>
      <c r="D2271" t="s">
        <v>14906</v>
      </c>
      <c r="E2271" t="s">
        <v>10</v>
      </c>
      <c r="F2271" t="s">
        <v>11862</v>
      </c>
      <c r="G2271" t="s">
        <v>11863</v>
      </c>
      <c r="H2271" t="s">
        <v>9358</v>
      </c>
      <c r="I2271" t="s">
        <v>9359</v>
      </c>
      <c r="J2271" t="s">
        <v>4100</v>
      </c>
      <c r="K2271" t="str">
        <f>+_xlfn.XLOOKUP(Tabell1[[#This Row],[Regnr]],Tabell13[Regnr],Tabell13[Diagnose],"")</f>
        <v>B</v>
      </c>
      <c r="L2271" t="str">
        <f>+_xlfn.XLOOKUP(Tabell1[[#This Row],[Regnr]],Tabell3[Regnr],Tabell3[DiagnoseÅr],"")</f>
        <v>Intet påvist (2024)</v>
      </c>
    </row>
    <row r="2272" spans="1:12" x14ac:dyDescent="0.25">
      <c r="A2272" s="2">
        <v>44751</v>
      </c>
      <c r="B2272" s="3">
        <v>0</v>
      </c>
      <c r="C2272" t="s">
        <v>14885</v>
      </c>
      <c r="D2272" t="s">
        <v>14886</v>
      </c>
      <c r="E2272" t="s">
        <v>10</v>
      </c>
      <c r="F2272" t="s">
        <v>14887</v>
      </c>
      <c r="G2272" t="s">
        <v>14888</v>
      </c>
      <c r="H2272" t="s">
        <v>9623</v>
      </c>
      <c r="I2272" t="s">
        <v>9624</v>
      </c>
      <c r="J2272" t="s">
        <v>6696</v>
      </c>
      <c r="K2272" t="str">
        <f>+_xlfn.XLOOKUP(Tabell1[[#This Row],[Regnr]],Tabell13[Regnr],Tabell13[Diagnose],"")</f>
        <v>C</v>
      </c>
      <c r="L2272" t="str">
        <f>+_xlfn.XLOOKUP(Tabell1[[#This Row],[Regnr]],Tabell3[Regnr],Tabell3[DiagnoseÅr],"")</f>
        <v>Intet påvist (2024)</v>
      </c>
    </row>
    <row r="2273" spans="1:12" x14ac:dyDescent="0.25">
      <c r="A2273" s="2">
        <v>44751</v>
      </c>
      <c r="B2273" s="3">
        <v>0</v>
      </c>
      <c r="C2273" t="s">
        <v>14889</v>
      </c>
      <c r="D2273" t="s">
        <v>14890</v>
      </c>
      <c r="E2273" t="s">
        <v>26</v>
      </c>
      <c r="F2273" t="s">
        <v>14887</v>
      </c>
      <c r="G2273" t="s">
        <v>14888</v>
      </c>
      <c r="H2273" t="s">
        <v>9623</v>
      </c>
      <c r="I2273" t="s">
        <v>9624</v>
      </c>
      <c r="J2273" t="s">
        <v>6696</v>
      </c>
      <c r="K2273" t="str">
        <f>+_xlfn.XLOOKUP(Tabell1[[#This Row],[Regnr]],Tabell13[Regnr],Tabell13[Diagnose],"")</f>
        <v>C</v>
      </c>
      <c r="L2273" t="str">
        <f>+_xlfn.XLOOKUP(Tabell1[[#This Row],[Regnr]],Tabell3[Regnr],Tabell3[DiagnoseÅr],"")</f>
        <v>Intet påvist (2024)</v>
      </c>
    </row>
    <row r="2274" spans="1:12" x14ac:dyDescent="0.25">
      <c r="A2274" s="2">
        <v>44749</v>
      </c>
      <c r="B2274" s="3">
        <v>1.5625</v>
      </c>
      <c r="C2274" t="s">
        <v>14873</v>
      </c>
      <c r="D2274" t="s">
        <v>14874</v>
      </c>
      <c r="E2274" t="s">
        <v>26</v>
      </c>
      <c r="F2274" t="s">
        <v>9313</v>
      </c>
      <c r="G2274" t="s">
        <v>9314</v>
      </c>
      <c r="H2274" t="s">
        <v>7156</v>
      </c>
      <c r="I2274" t="s">
        <v>7157</v>
      </c>
      <c r="J2274" t="s">
        <v>9588</v>
      </c>
      <c r="K2274" t="str">
        <f>+_xlfn.XLOOKUP(Tabell1[[#This Row],[Regnr]],Tabell13[Regnr],Tabell13[Diagnose],"")</f>
        <v/>
      </c>
      <c r="L2274" t="str">
        <f>+_xlfn.XLOOKUP(Tabell1[[#This Row],[Regnr]],Tabell3[Regnr],Tabell3[DiagnoseÅr],"")</f>
        <v/>
      </c>
    </row>
    <row r="2275" spans="1:12" x14ac:dyDescent="0.25">
      <c r="A2275" s="2">
        <v>44749</v>
      </c>
      <c r="B2275" s="3">
        <v>1.5625</v>
      </c>
      <c r="C2275" t="s">
        <v>14875</v>
      </c>
      <c r="D2275" t="s">
        <v>14876</v>
      </c>
      <c r="E2275" t="s">
        <v>26</v>
      </c>
      <c r="F2275" t="s">
        <v>9313</v>
      </c>
      <c r="G2275" t="s">
        <v>9314</v>
      </c>
      <c r="H2275" t="s">
        <v>7156</v>
      </c>
      <c r="I2275" t="s">
        <v>7157</v>
      </c>
      <c r="J2275" t="s">
        <v>9588</v>
      </c>
      <c r="K2275" t="str">
        <f>+_xlfn.XLOOKUP(Tabell1[[#This Row],[Regnr]],Tabell13[Regnr],Tabell13[Diagnose],"")</f>
        <v>A</v>
      </c>
      <c r="L2275" t="str">
        <f>+_xlfn.XLOOKUP(Tabell1[[#This Row],[Regnr]],Tabell3[Regnr],Tabell3[DiagnoseÅr],"")</f>
        <v/>
      </c>
    </row>
    <row r="2276" spans="1:12" x14ac:dyDescent="0.25">
      <c r="A2276" s="2">
        <v>44749</v>
      </c>
      <c r="B2276" s="3">
        <v>1.5625</v>
      </c>
      <c r="C2276" t="s">
        <v>14877</v>
      </c>
      <c r="D2276" t="s">
        <v>14878</v>
      </c>
      <c r="E2276" t="s">
        <v>10</v>
      </c>
      <c r="F2276" t="s">
        <v>9313</v>
      </c>
      <c r="G2276" t="s">
        <v>9314</v>
      </c>
      <c r="H2276" t="s">
        <v>7156</v>
      </c>
      <c r="I2276" t="s">
        <v>7157</v>
      </c>
      <c r="J2276" t="s">
        <v>9588</v>
      </c>
      <c r="K2276" t="str">
        <f>+_xlfn.XLOOKUP(Tabell1[[#This Row],[Regnr]],Tabell13[Regnr],Tabell13[Diagnose],"")</f>
        <v>B</v>
      </c>
      <c r="L2276" t="str">
        <f>+_xlfn.XLOOKUP(Tabell1[[#This Row],[Regnr]],Tabell3[Regnr],Tabell3[DiagnoseÅr],"")</f>
        <v/>
      </c>
    </row>
    <row r="2277" spans="1:12" x14ac:dyDescent="0.25">
      <c r="A2277" s="2">
        <v>44749</v>
      </c>
      <c r="B2277" s="3">
        <v>1.5625</v>
      </c>
      <c r="C2277" t="s">
        <v>14879</v>
      </c>
      <c r="D2277" t="s">
        <v>14880</v>
      </c>
      <c r="E2277" t="s">
        <v>26</v>
      </c>
      <c r="F2277" t="s">
        <v>9313</v>
      </c>
      <c r="G2277" t="s">
        <v>9314</v>
      </c>
      <c r="H2277" t="s">
        <v>7156</v>
      </c>
      <c r="I2277" t="s">
        <v>7157</v>
      </c>
      <c r="J2277" t="s">
        <v>9588</v>
      </c>
      <c r="K2277" t="str">
        <f>+_xlfn.XLOOKUP(Tabell1[[#This Row],[Regnr]],Tabell13[Regnr],Tabell13[Diagnose],"")</f>
        <v>C</v>
      </c>
      <c r="L2277" t="str">
        <f>+_xlfn.XLOOKUP(Tabell1[[#This Row],[Regnr]],Tabell3[Regnr],Tabell3[DiagnoseÅr],"")</f>
        <v/>
      </c>
    </row>
    <row r="2278" spans="1:12" x14ac:dyDescent="0.25">
      <c r="A2278" s="2">
        <v>44749</v>
      </c>
      <c r="B2278" s="3">
        <v>1.5625</v>
      </c>
      <c r="C2278" t="s">
        <v>14881</v>
      </c>
      <c r="D2278" t="s">
        <v>14882</v>
      </c>
      <c r="E2278" t="s">
        <v>26</v>
      </c>
      <c r="F2278" t="s">
        <v>9313</v>
      </c>
      <c r="G2278" t="s">
        <v>9314</v>
      </c>
      <c r="H2278" t="s">
        <v>7156</v>
      </c>
      <c r="I2278" t="s">
        <v>7157</v>
      </c>
      <c r="J2278" t="s">
        <v>9588</v>
      </c>
      <c r="K2278" t="str">
        <f>+_xlfn.XLOOKUP(Tabell1[[#This Row],[Regnr]],Tabell13[Regnr],Tabell13[Diagnose],"")</f>
        <v>D</v>
      </c>
      <c r="L2278" t="str">
        <f>+_xlfn.XLOOKUP(Tabell1[[#This Row],[Regnr]],Tabell3[Regnr],Tabell3[DiagnoseÅr],"")</f>
        <v/>
      </c>
    </row>
    <row r="2279" spans="1:12" x14ac:dyDescent="0.25">
      <c r="A2279" s="2">
        <v>44749</v>
      </c>
      <c r="B2279" s="3">
        <v>1.5625</v>
      </c>
      <c r="C2279" t="s">
        <v>14883</v>
      </c>
      <c r="D2279" t="s">
        <v>14884</v>
      </c>
      <c r="E2279" t="s">
        <v>26</v>
      </c>
      <c r="F2279" t="s">
        <v>9313</v>
      </c>
      <c r="G2279" t="s">
        <v>9314</v>
      </c>
      <c r="H2279" t="s">
        <v>7156</v>
      </c>
      <c r="I2279" t="s">
        <v>7157</v>
      </c>
      <c r="J2279" t="s">
        <v>9588</v>
      </c>
      <c r="K2279" t="str">
        <f>+_xlfn.XLOOKUP(Tabell1[[#This Row],[Regnr]],Tabell13[Regnr],Tabell13[Diagnose],"")</f>
        <v>D</v>
      </c>
      <c r="L2279" t="str">
        <f>+_xlfn.XLOOKUP(Tabell1[[#This Row],[Regnr]],Tabell3[Regnr],Tabell3[DiagnoseÅr],"")</f>
        <v>Intet påvist (2024)</v>
      </c>
    </row>
    <row r="2280" spans="1:12" x14ac:dyDescent="0.25">
      <c r="A2280" s="2">
        <v>44744</v>
      </c>
      <c r="B2280" s="3">
        <v>0.7843017578125</v>
      </c>
      <c r="C2280" t="s">
        <v>14863</v>
      </c>
      <c r="D2280" t="s">
        <v>14864</v>
      </c>
      <c r="E2280" t="s">
        <v>26</v>
      </c>
      <c r="F2280" t="s">
        <v>8346</v>
      </c>
      <c r="G2280" t="s">
        <v>8347</v>
      </c>
      <c r="H2280" t="s">
        <v>11887</v>
      </c>
      <c r="I2280" t="s">
        <v>11888</v>
      </c>
      <c r="J2280" t="s">
        <v>11322</v>
      </c>
      <c r="K2280" t="str">
        <f>+_xlfn.XLOOKUP(Tabell1[[#This Row],[Regnr]],Tabell13[Regnr],Tabell13[Diagnose],"")</f>
        <v>B</v>
      </c>
      <c r="L2280" t="str">
        <f>+_xlfn.XLOOKUP(Tabell1[[#This Row],[Regnr]],Tabell3[Regnr],Tabell3[DiagnoseÅr],"")</f>
        <v>Intet påvist (2025)</v>
      </c>
    </row>
    <row r="2281" spans="1:12" x14ac:dyDescent="0.25">
      <c r="A2281" s="2">
        <v>44744</v>
      </c>
      <c r="B2281" s="3">
        <v>0.7843017578125</v>
      </c>
      <c r="C2281" t="s">
        <v>14865</v>
      </c>
      <c r="D2281" t="s">
        <v>14866</v>
      </c>
      <c r="E2281" t="s">
        <v>10</v>
      </c>
      <c r="F2281" t="s">
        <v>8346</v>
      </c>
      <c r="G2281" t="s">
        <v>8347</v>
      </c>
      <c r="H2281" t="s">
        <v>11887</v>
      </c>
      <c r="I2281" t="s">
        <v>11888</v>
      </c>
      <c r="J2281" t="s">
        <v>11322</v>
      </c>
      <c r="K2281" t="str">
        <f>+_xlfn.XLOOKUP(Tabell1[[#This Row],[Regnr]],Tabell13[Regnr],Tabell13[Diagnose],"")</f>
        <v>A</v>
      </c>
      <c r="L2281" t="str">
        <f>+_xlfn.XLOOKUP(Tabell1[[#This Row],[Regnr]],Tabell3[Regnr],Tabell3[DiagnoseÅr],"")</f>
        <v>Intet påvist (2024)</v>
      </c>
    </row>
    <row r="2282" spans="1:12" x14ac:dyDescent="0.25">
      <c r="A2282" s="2">
        <v>44744</v>
      </c>
      <c r="B2282" s="3">
        <v>0.7843017578125</v>
      </c>
      <c r="C2282" t="s">
        <v>14867</v>
      </c>
      <c r="D2282" t="s">
        <v>14868</v>
      </c>
      <c r="E2282" t="s">
        <v>10</v>
      </c>
      <c r="F2282" t="s">
        <v>8346</v>
      </c>
      <c r="G2282" t="s">
        <v>8347</v>
      </c>
      <c r="H2282" t="s">
        <v>11887</v>
      </c>
      <c r="I2282" t="s">
        <v>11888</v>
      </c>
      <c r="J2282" t="s">
        <v>11322</v>
      </c>
      <c r="K2282" t="str">
        <f>+_xlfn.XLOOKUP(Tabell1[[#This Row],[Regnr]],Tabell13[Regnr],Tabell13[Diagnose],"")</f>
        <v>B</v>
      </c>
      <c r="L2282" t="str">
        <f>+_xlfn.XLOOKUP(Tabell1[[#This Row],[Regnr]],Tabell3[Regnr],Tabell3[DiagnoseÅr],"")</f>
        <v>Intet påvist (2024)</v>
      </c>
    </row>
    <row r="2283" spans="1:12" x14ac:dyDescent="0.25">
      <c r="A2283" s="2">
        <v>44744</v>
      </c>
      <c r="B2283" s="3">
        <v>0.7843017578125</v>
      </c>
      <c r="C2283" t="s">
        <v>14869</v>
      </c>
      <c r="D2283" t="s">
        <v>14870</v>
      </c>
      <c r="E2283" t="s">
        <v>10</v>
      </c>
      <c r="F2283" t="s">
        <v>8346</v>
      </c>
      <c r="G2283" t="s">
        <v>8347</v>
      </c>
      <c r="H2283" t="s">
        <v>11887</v>
      </c>
      <c r="I2283" t="s">
        <v>11888</v>
      </c>
      <c r="J2283" t="s">
        <v>11322</v>
      </c>
      <c r="K2283" t="str">
        <f>+_xlfn.XLOOKUP(Tabell1[[#This Row],[Regnr]],Tabell13[Regnr],Tabell13[Diagnose],"")</f>
        <v>A</v>
      </c>
      <c r="L2283" t="str">
        <f>+_xlfn.XLOOKUP(Tabell1[[#This Row],[Regnr]],Tabell3[Regnr],Tabell3[DiagnoseÅr],"")</f>
        <v>Intet påvist (2026)</v>
      </c>
    </row>
    <row r="2284" spans="1:12" x14ac:dyDescent="0.25">
      <c r="A2284" s="2">
        <v>44744</v>
      </c>
      <c r="B2284" s="3">
        <v>0.7843017578125</v>
      </c>
      <c r="C2284" t="s">
        <v>14871</v>
      </c>
      <c r="D2284" t="s">
        <v>14872</v>
      </c>
      <c r="E2284" t="s">
        <v>10</v>
      </c>
      <c r="F2284" t="s">
        <v>8346</v>
      </c>
      <c r="G2284" t="s">
        <v>8347</v>
      </c>
      <c r="H2284" t="s">
        <v>11887</v>
      </c>
      <c r="I2284" t="s">
        <v>11888</v>
      </c>
      <c r="J2284" t="s">
        <v>11322</v>
      </c>
      <c r="K2284" t="str">
        <f>+_xlfn.XLOOKUP(Tabell1[[#This Row],[Regnr]],Tabell13[Regnr],Tabell13[Diagnose],"")</f>
        <v>B</v>
      </c>
      <c r="L2284" t="str">
        <f>+_xlfn.XLOOKUP(Tabell1[[#This Row],[Regnr]],Tabell3[Regnr],Tabell3[DiagnoseÅr],"")</f>
        <v>Intet påvist (2023)</v>
      </c>
    </row>
    <row r="2285" spans="1:12" x14ac:dyDescent="0.25">
      <c r="A2285" s="2">
        <v>44743</v>
      </c>
      <c r="C2285" t="s">
        <v>14847</v>
      </c>
      <c r="D2285" t="s">
        <v>14848</v>
      </c>
      <c r="E2285" t="s">
        <v>10</v>
      </c>
      <c r="F2285" t="s">
        <v>14849</v>
      </c>
      <c r="G2285" t="s">
        <v>14850</v>
      </c>
      <c r="H2285" t="s">
        <v>8060</v>
      </c>
      <c r="I2285" t="s">
        <v>8061</v>
      </c>
      <c r="K2285" t="str">
        <f>+_xlfn.XLOOKUP(Tabell1[[#This Row],[Regnr]],Tabell13[Regnr],Tabell13[Diagnose],"")</f>
        <v/>
      </c>
      <c r="L2285" t="str">
        <f>+_xlfn.XLOOKUP(Tabell1[[#This Row],[Regnr]],Tabell3[Regnr],Tabell3[DiagnoseÅr],"")</f>
        <v/>
      </c>
    </row>
    <row r="2286" spans="1:12" x14ac:dyDescent="0.25">
      <c r="A2286" s="2">
        <v>44743</v>
      </c>
      <c r="C2286" t="s">
        <v>14851</v>
      </c>
      <c r="D2286" t="s">
        <v>14852</v>
      </c>
      <c r="E2286" t="s">
        <v>10</v>
      </c>
      <c r="F2286" t="s">
        <v>14849</v>
      </c>
      <c r="G2286" t="s">
        <v>14850</v>
      </c>
      <c r="H2286" t="s">
        <v>8060</v>
      </c>
      <c r="I2286" t="s">
        <v>8061</v>
      </c>
      <c r="J2286" t="s">
        <v>12249</v>
      </c>
      <c r="K2286" t="str">
        <f>+_xlfn.XLOOKUP(Tabell1[[#This Row],[Regnr]],Tabell13[Regnr],Tabell13[Diagnose],"")</f>
        <v>A</v>
      </c>
      <c r="L2286" t="str">
        <f>+_xlfn.XLOOKUP(Tabell1[[#This Row],[Regnr]],Tabell3[Regnr],Tabell3[DiagnoseÅr],"")</f>
        <v>Intet påvist (2026)</v>
      </c>
    </row>
    <row r="2287" spans="1:12" x14ac:dyDescent="0.25">
      <c r="A2287" s="2">
        <v>44743</v>
      </c>
      <c r="C2287" t="s">
        <v>14853</v>
      </c>
      <c r="D2287" t="s">
        <v>14854</v>
      </c>
      <c r="E2287" t="s">
        <v>10</v>
      </c>
      <c r="F2287" t="s">
        <v>14849</v>
      </c>
      <c r="G2287" t="s">
        <v>14850</v>
      </c>
      <c r="H2287" t="s">
        <v>8060</v>
      </c>
      <c r="I2287" t="s">
        <v>8061</v>
      </c>
      <c r="J2287" t="s">
        <v>12249</v>
      </c>
      <c r="K2287" t="str">
        <f>+_xlfn.XLOOKUP(Tabell1[[#This Row],[Regnr]],Tabell13[Regnr],Tabell13[Diagnose],"")</f>
        <v>B</v>
      </c>
      <c r="L2287" t="str">
        <f>+_xlfn.XLOOKUP(Tabell1[[#This Row],[Regnr]],Tabell3[Regnr],Tabell3[DiagnoseÅr],"")</f>
        <v>Intet påvist (2025)</v>
      </c>
    </row>
    <row r="2288" spans="1:12" x14ac:dyDescent="0.25">
      <c r="A2288" s="2">
        <v>44743</v>
      </c>
      <c r="B2288" s="3">
        <v>0.390625</v>
      </c>
      <c r="C2288" t="s">
        <v>14855</v>
      </c>
      <c r="D2288" t="s">
        <v>14856</v>
      </c>
      <c r="E2288" t="s">
        <v>26</v>
      </c>
      <c r="F2288" t="s">
        <v>4253</v>
      </c>
      <c r="G2288" t="s">
        <v>4254</v>
      </c>
      <c r="H2288" t="s">
        <v>7921</v>
      </c>
      <c r="I2288" t="s">
        <v>7922</v>
      </c>
      <c r="J2288" t="s">
        <v>4479</v>
      </c>
      <c r="K2288" t="str">
        <f>+_xlfn.XLOOKUP(Tabell1[[#This Row],[Regnr]],Tabell13[Regnr],Tabell13[Diagnose],"")</f>
        <v/>
      </c>
      <c r="L2288" t="str">
        <f>+_xlfn.XLOOKUP(Tabell1[[#This Row],[Regnr]],Tabell3[Regnr],Tabell3[DiagnoseÅr],"")</f>
        <v/>
      </c>
    </row>
    <row r="2289" spans="1:12" x14ac:dyDescent="0.25">
      <c r="A2289" s="2">
        <v>44743</v>
      </c>
      <c r="B2289" s="3">
        <v>0.390625</v>
      </c>
      <c r="C2289" t="s">
        <v>14857</v>
      </c>
      <c r="D2289" t="s">
        <v>14858</v>
      </c>
      <c r="E2289" t="s">
        <v>10</v>
      </c>
      <c r="F2289" t="s">
        <v>4253</v>
      </c>
      <c r="G2289" t="s">
        <v>4254</v>
      </c>
      <c r="H2289" t="s">
        <v>7921</v>
      </c>
      <c r="I2289" t="s">
        <v>7922</v>
      </c>
      <c r="J2289" t="s">
        <v>4479</v>
      </c>
      <c r="K2289" t="str">
        <f>+_xlfn.XLOOKUP(Tabell1[[#This Row],[Regnr]],Tabell13[Regnr],Tabell13[Diagnose],"")</f>
        <v/>
      </c>
      <c r="L2289" t="str">
        <f>+_xlfn.XLOOKUP(Tabell1[[#This Row],[Regnr]],Tabell3[Regnr],Tabell3[DiagnoseÅr],"")</f>
        <v/>
      </c>
    </row>
    <row r="2290" spans="1:12" x14ac:dyDescent="0.25">
      <c r="A2290" s="2">
        <v>44743</v>
      </c>
      <c r="B2290" s="3">
        <v>0.390625</v>
      </c>
      <c r="C2290" t="s">
        <v>14859</v>
      </c>
      <c r="D2290" t="s">
        <v>14860</v>
      </c>
      <c r="E2290" t="s">
        <v>10</v>
      </c>
      <c r="F2290" t="s">
        <v>4253</v>
      </c>
      <c r="G2290" t="s">
        <v>4254</v>
      </c>
      <c r="H2290" t="s">
        <v>7921</v>
      </c>
      <c r="I2290" t="s">
        <v>7922</v>
      </c>
      <c r="J2290" t="s">
        <v>4479</v>
      </c>
      <c r="K2290" t="str">
        <f>+_xlfn.XLOOKUP(Tabell1[[#This Row],[Regnr]],Tabell13[Regnr],Tabell13[Diagnose],"")</f>
        <v>B</v>
      </c>
      <c r="L2290" t="str">
        <f>+_xlfn.XLOOKUP(Tabell1[[#This Row],[Regnr]],Tabell3[Regnr],Tabell3[DiagnoseÅr],"")</f>
        <v/>
      </c>
    </row>
    <row r="2291" spans="1:12" x14ac:dyDescent="0.25">
      <c r="A2291" s="2">
        <v>44743</v>
      </c>
      <c r="B2291" s="3">
        <v>0.390625</v>
      </c>
      <c r="C2291" t="s">
        <v>14861</v>
      </c>
      <c r="D2291" t="s">
        <v>14862</v>
      </c>
      <c r="E2291" t="s">
        <v>10</v>
      </c>
      <c r="F2291" t="s">
        <v>4253</v>
      </c>
      <c r="G2291" t="s">
        <v>4254</v>
      </c>
      <c r="H2291" t="s">
        <v>7921</v>
      </c>
      <c r="I2291" t="s">
        <v>7922</v>
      </c>
      <c r="J2291" t="s">
        <v>4479</v>
      </c>
      <c r="K2291" t="str">
        <f>+_xlfn.XLOOKUP(Tabell1[[#This Row],[Regnr]],Tabell13[Regnr],Tabell13[Diagnose],"")</f>
        <v>C</v>
      </c>
      <c r="L2291" t="str">
        <f>+_xlfn.XLOOKUP(Tabell1[[#This Row],[Regnr]],Tabell3[Regnr],Tabell3[DiagnoseÅr],"")</f>
        <v/>
      </c>
    </row>
    <row r="2292" spans="1:12" x14ac:dyDescent="0.25">
      <c r="A2292" s="2">
        <v>44742</v>
      </c>
      <c r="B2292" s="3">
        <v>0.78125</v>
      </c>
      <c r="C2292" t="s">
        <v>14829</v>
      </c>
      <c r="D2292" t="s">
        <v>14830</v>
      </c>
      <c r="E2292" t="s">
        <v>26</v>
      </c>
      <c r="F2292" t="s">
        <v>8893</v>
      </c>
      <c r="G2292" t="s">
        <v>8894</v>
      </c>
      <c r="H2292" t="s">
        <v>9883</v>
      </c>
      <c r="I2292" t="s">
        <v>9884</v>
      </c>
      <c r="J2292" t="s">
        <v>7058</v>
      </c>
      <c r="K2292" t="str">
        <f>+_xlfn.XLOOKUP(Tabell1[[#This Row],[Regnr]],Tabell13[Regnr],Tabell13[Diagnose],"")</f>
        <v>C</v>
      </c>
      <c r="L2292" t="str">
        <f>+_xlfn.XLOOKUP(Tabell1[[#This Row],[Regnr]],Tabell3[Regnr],Tabell3[DiagnoseÅr],"")</f>
        <v>PPM iris (2024)</v>
      </c>
    </row>
    <row r="2293" spans="1:12" x14ac:dyDescent="0.25">
      <c r="A2293" s="2">
        <v>44742</v>
      </c>
      <c r="B2293" s="3">
        <v>0.78125</v>
      </c>
      <c r="C2293" t="s">
        <v>14831</v>
      </c>
      <c r="D2293" t="s">
        <v>14832</v>
      </c>
      <c r="E2293" t="s">
        <v>26</v>
      </c>
      <c r="F2293" t="s">
        <v>8893</v>
      </c>
      <c r="G2293" t="s">
        <v>8894</v>
      </c>
      <c r="H2293" t="s">
        <v>9883</v>
      </c>
      <c r="I2293" t="s">
        <v>9884</v>
      </c>
      <c r="J2293" t="s">
        <v>7058</v>
      </c>
      <c r="K2293" t="str">
        <f>+_xlfn.XLOOKUP(Tabell1[[#This Row],[Regnr]],Tabell13[Regnr],Tabell13[Diagnose],"")</f>
        <v>C</v>
      </c>
      <c r="L2293" t="str">
        <f>+_xlfn.XLOOKUP(Tabell1[[#This Row],[Regnr]],Tabell3[Regnr],Tabell3[DiagnoseÅr],"")</f>
        <v>Intet påvist (2026)</v>
      </c>
    </row>
    <row r="2294" spans="1:12" x14ac:dyDescent="0.25">
      <c r="A2294" s="2">
        <v>44742</v>
      </c>
      <c r="B2294" s="3">
        <v>0.78125</v>
      </c>
      <c r="C2294" t="s">
        <v>14833</v>
      </c>
      <c r="D2294" t="s">
        <v>14834</v>
      </c>
      <c r="E2294" t="s">
        <v>26</v>
      </c>
      <c r="F2294" t="s">
        <v>8893</v>
      </c>
      <c r="G2294" t="s">
        <v>8894</v>
      </c>
      <c r="H2294" t="s">
        <v>9883</v>
      </c>
      <c r="I2294" t="s">
        <v>9884</v>
      </c>
      <c r="J2294" t="s">
        <v>7058</v>
      </c>
      <c r="K2294" t="str">
        <f>+_xlfn.XLOOKUP(Tabell1[[#This Row],[Regnr]],Tabell13[Regnr],Tabell13[Diagnose],"")</f>
        <v>C</v>
      </c>
      <c r="L2294" t="str">
        <f>+_xlfn.XLOOKUP(Tabell1[[#This Row],[Regnr]],Tabell3[Regnr],Tabell3[DiagnoseÅr],"")</f>
        <v>Intet påvist (2026)</v>
      </c>
    </row>
    <row r="2295" spans="1:12" x14ac:dyDescent="0.25">
      <c r="A2295" s="2">
        <v>44742</v>
      </c>
      <c r="B2295" s="3">
        <v>0.78125</v>
      </c>
      <c r="C2295" t="s">
        <v>14835</v>
      </c>
      <c r="D2295" t="s">
        <v>14836</v>
      </c>
      <c r="E2295" t="s">
        <v>26</v>
      </c>
      <c r="F2295" t="s">
        <v>8893</v>
      </c>
      <c r="G2295" t="s">
        <v>8894</v>
      </c>
      <c r="H2295" t="s">
        <v>9883</v>
      </c>
      <c r="I2295" t="s">
        <v>9884</v>
      </c>
      <c r="J2295" t="s">
        <v>7058</v>
      </c>
      <c r="K2295" t="str">
        <f>+_xlfn.XLOOKUP(Tabell1[[#This Row],[Regnr]],Tabell13[Regnr],Tabell13[Diagnose],"")</f>
        <v/>
      </c>
      <c r="L2295" t="str">
        <f>+_xlfn.XLOOKUP(Tabell1[[#This Row],[Regnr]],Tabell3[Regnr],Tabell3[DiagnoseÅr],"")</f>
        <v/>
      </c>
    </row>
    <row r="2296" spans="1:12" x14ac:dyDescent="0.25">
      <c r="A2296" s="2">
        <v>44742</v>
      </c>
      <c r="B2296" s="3">
        <v>0.78125</v>
      </c>
      <c r="C2296" t="s">
        <v>14837</v>
      </c>
      <c r="D2296" t="s">
        <v>14838</v>
      </c>
      <c r="E2296" t="s">
        <v>26</v>
      </c>
      <c r="F2296" t="s">
        <v>8893</v>
      </c>
      <c r="G2296" t="s">
        <v>8894</v>
      </c>
      <c r="H2296" t="s">
        <v>9883</v>
      </c>
      <c r="I2296" t="s">
        <v>9884</v>
      </c>
      <c r="J2296" t="s">
        <v>7058</v>
      </c>
      <c r="K2296" t="str">
        <f>+_xlfn.XLOOKUP(Tabell1[[#This Row],[Regnr]],Tabell13[Regnr],Tabell13[Diagnose],"")</f>
        <v/>
      </c>
      <c r="L2296" t="str">
        <f>+_xlfn.XLOOKUP(Tabell1[[#This Row],[Regnr]],Tabell3[Regnr],Tabell3[DiagnoseÅr],"")</f>
        <v/>
      </c>
    </row>
    <row r="2297" spans="1:12" x14ac:dyDescent="0.25">
      <c r="A2297" s="2">
        <v>44742</v>
      </c>
      <c r="B2297" s="3">
        <v>0.78125</v>
      </c>
      <c r="C2297" t="s">
        <v>14839</v>
      </c>
      <c r="D2297" t="s">
        <v>14840</v>
      </c>
      <c r="E2297" t="s">
        <v>26</v>
      </c>
      <c r="F2297" t="s">
        <v>8893</v>
      </c>
      <c r="G2297" t="s">
        <v>8894</v>
      </c>
      <c r="H2297" t="s">
        <v>9883</v>
      </c>
      <c r="I2297" t="s">
        <v>9884</v>
      </c>
      <c r="J2297" t="s">
        <v>7058</v>
      </c>
      <c r="K2297" t="str">
        <f>+_xlfn.XLOOKUP(Tabell1[[#This Row],[Regnr]],Tabell13[Regnr],Tabell13[Diagnose],"")</f>
        <v>C</v>
      </c>
      <c r="L2297" t="str">
        <f>+_xlfn.XLOOKUP(Tabell1[[#This Row],[Regnr]],Tabell3[Regnr],Tabell3[DiagnoseÅr],"")</f>
        <v>Katarakt, ikke medfødt (2024)</v>
      </c>
    </row>
    <row r="2298" spans="1:12" x14ac:dyDescent="0.25">
      <c r="A2298" s="2">
        <v>44742</v>
      </c>
      <c r="B2298" s="3">
        <v>0.78125</v>
      </c>
      <c r="C2298" t="s">
        <v>14841</v>
      </c>
      <c r="D2298" t="s">
        <v>14842</v>
      </c>
      <c r="E2298" t="s">
        <v>10</v>
      </c>
      <c r="F2298" t="s">
        <v>8893</v>
      </c>
      <c r="G2298" t="s">
        <v>8894</v>
      </c>
      <c r="H2298" t="s">
        <v>9883</v>
      </c>
      <c r="I2298" t="s">
        <v>9884</v>
      </c>
      <c r="J2298" t="s">
        <v>7058</v>
      </c>
      <c r="K2298" t="str">
        <f>+_xlfn.XLOOKUP(Tabell1[[#This Row],[Regnr]],Tabell13[Regnr],Tabell13[Diagnose],"")</f>
        <v/>
      </c>
      <c r="L2298" t="str">
        <f>+_xlfn.XLOOKUP(Tabell1[[#This Row],[Regnr]],Tabell3[Regnr],Tabell3[DiagnoseÅr],"")</f>
        <v/>
      </c>
    </row>
    <row r="2299" spans="1:12" x14ac:dyDescent="0.25">
      <c r="A2299" s="2">
        <v>44742</v>
      </c>
      <c r="B2299" s="3">
        <v>0.78125</v>
      </c>
      <c r="C2299" t="s">
        <v>14843</v>
      </c>
      <c r="D2299" t="s">
        <v>14844</v>
      </c>
      <c r="E2299" t="s">
        <v>10</v>
      </c>
      <c r="F2299" t="s">
        <v>8893</v>
      </c>
      <c r="G2299" t="s">
        <v>8894</v>
      </c>
      <c r="H2299" t="s">
        <v>9883</v>
      </c>
      <c r="I2299" t="s">
        <v>9884</v>
      </c>
      <c r="J2299" t="s">
        <v>7058</v>
      </c>
      <c r="K2299" t="str">
        <f>+_xlfn.XLOOKUP(Tabell1[[#This Row],[Regnr]],Tabell13[Regnr],Tabell13[Diagnose],"")</f>
        <v>D</v>
      </c>
      <c r="L2299" t="str">
        <f>+_xlfn.XLOOKUP(Tabell1[[#This Row],[Regnr]],Tabell3[Regnr],Tabell3[DiagnoseÅr],"")</f>
        <v/>
      </c>
    </row>
    <row r="2300" spans="1:12" x14ac:dyDescent="0.25">
      <c r="A2300" s="2">
        <v>44742</v>
      </c>
      <c r="B2300" s="3">
        <v>0.78125</v>
      </c>
      <c r="C2300" t="s">
        <v>14845</v>
      </c>
      <c r="D2300" t="s">
        <v>14846</v>
      </c>
      <c r="E2300" t="s">
        <v>10</v>
      </c>
      <c r="F2300" t="s">
        <v>8893</v>
      </c>
      <c r="G2300" t="s">
        <v>8894</v>
      </c>
      <c r="H2300" t="s">
        <v>9883</v>
      </c>
      <c r="I2300" t="s">
        <v>9884</v>
      </c>
      <c r="J2300" t="s">
        <v>7058</v>
      </c>
      <c r="K2300" t="str">
        <f>+_xlfn.XLOOKUP(Tabell1[[#This Row],[Regnr]],Tabell13[Regnr],Tabell13[Diagnose],"")</f>
        <v>C</v>
      </c>
      <c r="L2300" t="str">
        <f>+_xlfn.XLOOKUP(Tabell1[[#This Row],[Regnr]],Tabell3[Regnr],Tabell3[DiagnoseÅr],"")</f>
        <v/>
      </c>
    </row>
    <row r="2301" spans="1:12" x14ac:dyDescent="0.25">
      <c r="A2301" s="2">
        <v>44741</v>
      </c>
      <c r="B2301" s="3">
        <v>0.78125</v>
      </c>
      <c r="C2301" t="s">
        <v>14813</v>
      </c>
      <c r="D2301" t="s">
        <v>14814</v>
      </c>
      <c r="E2301" t="s">
        <v>10</v>
      </c>
      <c r="F2301" t="s">
        <v>10693</v>
      </c>
      <c r="G2301" t="s">
        <v>10694</v>
      </c>
      <c r="H2301" t="s">
        <v>7927</v>
      </c>
      <c r="I2301" t="s">
        <v>7928</v>
      </c>
      <c r="J2301" t="s">
        <v>6696</v>
      </c>
      <c r="K2301" t="str">
        <f>+_xlfn.XLOOKUP(Tabell1[[#This Row],[Regnr]],Tabell13[Regnr],Tabell13[Diagnose],"")</f>
        <v>B</v>
      </c>
      <c r="L2301" t="str">
        <f>+_xlfn.XLOOKUP(Tabell1[[#This Row],[Regnr]],Tabell3[Regnr],Tabell3[DiagnoseÅr],"")</f>
        <v/>
      </c>
    </row>
    <row r="2302" spans="1:12" x14ac:dyDescent="0.25">
      <c r="A2302" s="2">
        <v>44741</v>
      </c>
      <c r="B2302" s="3">
        <v>0.78125</v>
      </c>
      <c r="C2302" t="s">
        <v>14815</v>
      </c>
      <c r="D2302" t="s">
        <v>14816</v>
      </c>
      <c r="E2302" t="s">
        <v>26</v>
      </c>
      <c r="F2302" t="s">
        <v>10693</v>
      </c>
      <c r="G2302" t="s">
        <v>10694</v>
      </c>
      <c r="H2302" t="s">
        <v>7927</v>
      </c>
      <c r="I2302" t="s">
        <v>7928</v>
      </c>
      <c r="J2302" t="s">
        <v>6696</v>
      </c>
      <c r="K2302" t="str">
        <f>+_xlfn.XLOOKUP(Tabell1[[#This Row],[Regnr]],Tabell13[Regnr],Tabell13[Diagnose],"")</f>
        <v>C</v>
      </c>
      <c r="L2302" t="str">
        <f>+_xlfn.XLOOKUP(Tabell1[[#This Row],[Regnr]],Tabell3[Regnr],Tabell3[DiagnoseÅr],"")</f>
        <v>Intet påvist (2026)</v>
      </c>
    </row>
    <row r="2303" spans="1:12" x14ac:dyDescent="0.25">
      <c r="A2303" s="2">
        <v>44741</v>
      </c>
      <c r="B2303" s="3">
        <v>0.78125</v>
      </c>
      <c r="C2303" t="s">
        <v>14817</v>
      </c>
      <c r="D2303" t="s">
        <v>14818</v>
      </c>
      <c r="E2303" t="s">
        <v>26</v>
      </c>
      <c r="F2303" t="s">
        <v>10693</v>
      </c>
      <c r="G2303" t="s">
        <v>10694</v>
      </c>
      <c r="H2303" t="s">
        <v>7927</v>
      </c>
      <c r="I2303" t="s">
        <v>7928</v>
      </c>
      <c r="J2303" t="s">
        <v>6696</v>
      </c>
      <c r="K2303" t="str">
        <f>+_xlfn.XLOOKUP(Tabell1[[#This Row],[Regnr]],Tabell13[Regnr],Tabell13[Diagnose],"")</f>
        <v>B</v>
      </c>
      <c r="L2303" t="str">
        <f>+_xlfn.XLOOKUP(Tabell1[[#This Row],[Regnr]],Tabell3[Regnr],Tabell3[DiagnoseÅr],"")</f>
        <v>Intet påvist (2024)</v>
      </c>
    </row>
    <row r="2304" spans="1:12" x14ac:dyDescent="0.25">
      <c r="A2304" s="2">
        <v>44741</v>
      </c>
      <c r="B2304" s="3">
        <v>0</v>
      </c>
      <c r="C2304" t="s">
        <v>14819</v>
      </c>
      <c r="D2304" t="s">
        <v>14820</v>
      </c>
      <c r="E2304" t="s">
        <v>26</v>
      </c>
      <c r="F2304" t="s">
        <v>6199</v>
      </c>
      <c r="G2304" t="s">
        <v>6200</v>
      </c>
      <c r="H2304" t="s">
        <v>10023</v>
      </c>
      <c r="I2304" t="s">
        <v>10024</v>
      </c>
      <c r="J2304" t="s">
        <v>4062</v>
      </c>
      <c r="K2304" t="str">
        <f>+_xlfn.XLOOKUP(Tabell1[[#This Row],[Regnr]],Tabell13[Regnr],Tabell13[Diagnose],"")</f>
        <v>B</v>
      </c>
      <c r="L2304" t="str">
        <f>+_xlfn.XLOOKUP(Tabell1[[#This Row],[Regnr]],Tabell3[Regnr],Tabell3[DiagnoseÅr],"")</f>
        <v/>
      </c>
    </row>
    <row r="2305" spans="1:12" x14ac:dyDescent="0.25">
      <c r="A2305" s="2">
        <v>44741</v>
      </c>
      <c r="B2305" s="3">
        <v>0</v>
      </c>
      <c r="C2305" t="s">
        <v>14821</v>
      </c>
      <c r="D2305" t="s">
        <v>14822</v>
      </c>
      <c r="E2305" t="s">
        <v>26</v>
      </c>
      <c r="F2305" t="s">
        <v>6199</v>
      </c>
      <c r="G2305" t="s">
        <v>6200</v>
      </c>
      <c r="H2305" t="s">
        <v>10023</v>
      </c>
      <c r="I2305" t="s">
        <v>10024</v>
      </c>
      <c r="J2305" t="s">
        <v>4062</v>
      </c>
      <c r="K2305" t="str">
        <f>+_xlfn.XLOOKUP(Tabell1[[#This Row],[Regnr]],Tabell13[Regnr],Tabell13[Diagnose],"")</f>
        <v/>
      </c>
      <c r="L2305" t="str">
        <f>+_xlfn.XLOOKUP(Tabell1[[#This Row],[Regnr]],Tabell3[Regnr],Tabell3[DiagnoseÅr],"")</f>
        <v/>
      </c>
    </row>
    <row r="2306" spans="1:12" x14ac:dyDescent="0.25">
      <c r="A2306" s="2">
        <v>44741</v>
      </c>
      <c r="B2306" s="3">
        <v>0</v>
      </c>
      <c r="C2306" t="s">
        <v>14823</v>
      </c>
      <c r="D2306" t="s">
        <v>14824</v>
      </c>
      <c r="E2306" t="s">
        <v>10</v>
      </c>
      <c r="F2306" t="s">
        <v>6199</v>
      </c>
      <c r="G2306" t="s">
        <v>6200</v>
      </c>
      <c r="H2306" t="s">
        <v>10023</v>
      </c>
      <c r="I2306" t="s">
        <v>10024</v>
      </c>
      <c r="J2306" t="s">
        <v>4062</v>
      </c>
      <c r="K2306" t="str">
        <f>+_xlfn.XLOOKUP(Tabell1[[#This Row],[Regnr]],Tabell13[Regnr],Tabell13[Diagnose],"")</f>
        <v>A</v>
      </c>
      <c r="L2306" t="str">
        <f>+_xlfn.XLOOKUP(Tabell1[[#This Row],[Regnr]],Tabell3[Regnr],Tabell3[DiagnoseÅr],"")</f>
        <v/>
      </c>
    </row>
    <row r="2307" spans="1:12" x14ac:dyDescent="0.25">
      <c r="A2307" s="2">
        <v>44741</v>
      </c>
      <c r="B2307" s="3">
        <v>0</v>
      </c>
      <c r="C2307" t="s">
        <v>14825</v>
      </c>
      <c r="D2307" t="s">
        <v>14826</v>
      </c>
      <c r="E2307" t="s">
        <v>10</v>
      </c>
      <c r="F2307" t="s">
        <v>6199</v>
      </c>
      <c r="G2307" t="s">
        <v>6200</v>
      </c>
      <c r="H2307" t="s">
        <v>10023</v>
      </c>
      <c r="I2307" t="s">
        <v>10024</v>
      </c>
      <c r="J2307" t="s">
        <v>4062</v>
      </c>
      <c r="K2307" t="str">
        <f>+_xlfn.XLOOKUP(Tabell1[[#This Row],[Regnr]],Tabell13[Regnr],Tabell13[Diagnose],"")</f>
        <v/>
      </c>
      <c r="L2307" t="str">
        <f>+_xlfn.XLOOKUP(Tabell1[[#This Row],[Regnr]],Tabell3[Regnr],Tabell3[DiagnoseÅr],"")</f>
        <v/>
      </c>
    </row>
    <row r="2308" spans="1:12" x14ac:dyDescent="0.25">
      <c r="A2308" s="2">
        <v>44741</v>
      </c>
      <c r="B2308" s="3">
        <v>0</v>
      </c>
      <c r="C2308" t="s">
        <v>14827</v>
      </c>
      <c r="D2308" t="s">
        <v>14828</v>
      </c>
      <c r="E2308" t="s">
        <v>10</v>
      </c>
      <c r="F2308" t="s">
        <v>6199</v>
      </c>
      <c r="G2308" t="s">
        <v>6200</v>
      </c>
      <c r="H2308" t="s">
        <v>10023</v>
      </c>
      <c r="I2308" t="s">
        <v>10024</v>
      </c>
      <c r="J2308" t="s">
        <v>4062</v>
      </c>
      <c r="K2308" t="str">
        <f>+_xlfn.XLOOKUP(Tabell1[[#This Row],[Regnr]],Tabell13[Regnr],Tabell13[Diagnose],"")</f>
        <v/>
      </c>
      <c r="L2308" t="str">
        <f>+_xlfn.XLOOKUP(Tabell1[[#This Row],[Regnr]],Tabell3[Regnr],Tabell3[DiagnoseÅr],"")</f>
        <v/>
      </c>
    </row>
    <row r="2309" spans="1:12" x14ac:dyDescent="0.25">
      <c r="A2309" s="2">
        <v>44740</v>
      </c>
      <c r="B2309" s="3">
        <v>0.390625</v>
      </c>
      <c r="C2309" t="s">
        <v>14776</v>
      </c>
      <c r="D2309" t="s">
        <v>14777</v>
      </c>
      <c r="E2309" t="s">
        <v>10</v>
      </c>
      <c r="F2309" t="s">
        <v>12030</v>
      </c>
      <c r="G2309" t="s">
        <v>12031</v>
      </c>
      <c r="H2309" t="s">
        <v>6836</v>
      </c>
      <c r="I2309" t="s">
        <v>6837</v>
      </c>
      <c r="J2309" t="s">
        <v>7058</v>
      </c>
      <c r="K2309" t="str">
        <f>+_xlfn.XLOOKUP(Tabell1[[#This Row],[Regnr]],Tabell13[Regnr],Tabell13[Diagnose],"")</f>
        <v/>
      </c>
      <c r="L2309" t="str">
        <f>+_xlfn.XLOOKUP(Tabell1[[#This Row],[Regnr]],Tabell3[Regnr],Tabell3[DiagnoseÅr],"")</f>
        <v/>
      </c>
    </row>
    <row r="2310" spans="1:12" x14ac:dyDescent="0.25">
      <c r="A2310" s="2">
        <v>44740</v>
      </c>
      <c r="B2310" s="3">
        <v>0.390625</v>
      </c>
      <c r="C2310" t="s">
        <v>14778</v>
      </c>
      <c r="D2310" t="s">
        <v>14779</v>
      </c>
      <c r="E2310" t="s">
        <v>10</v>
      </c>
      <c r="F2310" t="s">
        <v>12030</v>
      </c>
      <c r="G2310" t="s">
        <v>12031</v>
      </c>
      <c r="H2310" t="s">
        <v>6836</v>
      </c>
      <c r="I2310" t="s">
        <v>6837</v>
      </c>
      <c r="J2310" t="s">
        <v>7058</v>
      </c>
      <c r="K2310" t="str">
        <f>+_xlfn.XLOOKUP(Tabell1[[#This Row],[Regnr]],Tabell13[Regnr],Tabell13[Diagnose],"")</f>
        <v/>
      </c>
      <c r="L2310" t="str">
        <f>+_xlfn.XLOOKUP(Tabell1[[#This Row],[Regnr]],Tabell3[Regnr],Tabell3[DiagnoseÅr],"")</f>
        <v/>
      </c>
    </row>
    <row r="2311" spans="1:12" x14ac:dyDescent="0.25">
      <c r="A2311" s="2">
        <v>44740</v>
      </c>
      <c r="B2311" s="3">
        <v>0.390625</v>
      </c>
      <c r="C2311" t="s">
        <v>14780</v>
      </c>
      <c r="D2311" t="s">
        <v>14781</v>
      </c>
      <c r="E2311" t="s">
        <v>26</v>
      </c>
      <c r="F2311" t="s">
        <v>12030</v>
      </c>
      <c r="G2311" t="s">
        <v>12031</v>
      </c>
      <c r="H2311" t="s">
        <v>6836</v>
      </c>
      <c r="I2311" t="s">
        <v>6837</v>
      </c>
      <c r="J2311" t="s">
        <v>7058</v>
      </c>
      <c r="K2311" t="str">
        <f>+_xlfn.XLOOKUP(Tabell1[[#This Row],[Regnr]],Tabell13[Regnr],Tabell13[Diagnose],"")</f>
        <v>B</v>
      </c>
      <c r="L2311" t="str">
        <f>+_xlfn.XLOOKUP(Tabell1[[#This Row],[Regnr]],Tabell3[Regnr],Tabell3[DiagnoseÅr],"")</f>
        <v>Intet påvist (2023)</v>
      </c>
    </row>
    <row r="2312" spans="1:12" x14ac:dyDescent="0.25">
      <c r="A2312" s="2">
        <v>44740</v>
      </c>
      <c r="B2312" s="3">
        <v>0.390625</v>
      </c>
      <c r="C2312" t="s">
        <v>14782</v>
      </c>
      <c r="D2312" t="s">
        <v>14783</v>
      </c>
      <c r="E2312" t="s">
        <v>26</v>
      </c>
      <c r="F2312" t="s">
        <v>12030</v>
      </c>
      <c r="G2312" t="s">
        <v>12031</v>
      </c>
      <c r="H2312" t="s">
        <v>6836</v>
      </c>
      <c r="I2312" t="s">
        <v>6837</v>
      </c>
      <c r="J2312" t="s">
        <v>7058</v>
      </c>
      <c r="K2312" t="str">
        <f>+_xlfn.XLOOKUP(Tabell1[[#This Row],[Regnr]],Tabell13[Regnr],Tabell13[Diagnose],"")</f>
        <v/>
      </c>
      <c r="L2312" t="str">
        <f>+_xlfn.XLOOKUP(Tabell1[[#This Row],[Regnr]],Tabell3[Regnr],Tabell3[DiagnoseÅr],"")</f>
        <v/>
      </c>
    </row>
    <row r="2313" spans="1:12" x14ac:dyDescent="0.25">
      <c r="A2313" s="2">
        <v>44740</v>
      </c>
      <c r="B2313" s="3">
        <v>0.390625</v>
      </c>
      <c r="C2313" t="s">
        <v>14784</v>
      </c>
      <c r="D2313" t="s">
        <v>14785</v>
      </c>
      <c r="E2313" t="s">
        <v>26</v>
      </c>
      <c r="F2313" t="s">
        <v>12030</v>
      </c>
      <c r="G2313" t="s">
        <v>12031</v>
      </c>
      <c r="H2313" t="s">
        <v>6836</v>
      </c>
      <c r="I2313" t="s">
        <v>6837</v>
      </c>
      <c r="J2313" t="s">
        <v>7058</v>
      </c>
      <c r="K2313" t="str">
        <f>+_xlfn.XLOOKUP(Tabell1[[#This Row],[Regnr]],Tabell13[Regnr],Tabell13[Diagnose],"")</f>
        <v>C</v>
      </c>
      <c r="L2313" t="str">
        <f>+_xlfn.XLOOKUP(Tabell1[[#This Row],[Regnr]],Tabell3[Regnr],Tabell3[DiagnoseÅr],"")</f>
        <v/>
      </c>
    </row>
    <row r="2314" spans="1:12" x14ac:dyDescent="0.25">
      <c r="A2314" s="2">
        <v>44740</v>
      </c>
      <c r="B2314" s="3">
        <v>0</v>
      </c>
      <c r="C2314" t="s">
        <v>14786</v>
      </c>
      <c r="D2314" t="s">
        <v>14787</v>
      </c>
      <c r="E2314" t="s">
        <v>26</v>
      </c>
      <c r="F2314" t="s">
        <v>5031</v>
      </c>
      <c r="G2314" t="s">
        <v>5032</v>
      </c>
      <c r="H2314" t="s">
        <v>10170</v>
      </c>
      <c r="I2314" t="s">
        <v>10171</v>
      </c>
      <c r="J2314" t="s">
        <v>14788</v>
      </c>
      <c r="K2314" t="str">
        <f>+_xlfn.XLOOKUP(Tabell1[[#This Row],[Regnr]],Tabell13[Regnr],Tabell13[Diagnose],"")</f>
        <v>D</v>
      </c>
      <c r="L2314" t="str">
        <f>+_xlfn.XLOOKUP(Tabell1[[#This Row],[Regnr]],Tabell3[Regnr],Tabell3[DiagnoseÅr],"")</f>
        <v>Intet påvist (2023)</v>
      </c>
    </row>
    <row r="2315" spans="1:12" x14ac:dyDescent="0.25">
      <c r="A2315" s="2">
        <v>44740</v>
      </c>
      <c r="B2315" s="3">
        <v>0</v>
      </c>
      <c r="C2315" t="s">
        <v>14789</v>
      </c>
      <c r="D2315" t="s">
        <v>14790</v>
      </c>
      <c r="E2315" t="s">
        <v>26</v>
      </c>
      <c r="F2315" t="s">
        <v>5031</v>
      </c>
      <c r="G2315" t="s">
        <v>5032</v>
      </c>
      <c r="H2315" t="s">
        <v>10170</v>
      </c>
      <c r="I2315" t="s">
        <v>10171</v>
      </c>
      <c r="J2315" t="s">
        <v>14788</v>
      </c>
      <c r="K2315" t="str">
        <f>+_xlfn.XLOOKUP(Tabell1[[#This Row],[Regnr]],Tabell13[Regnr],Tabell13[Diagnose],"")</f>
        <v/>
      </c>
      <c r="L2315" t="str">
        <f>+_xlfn.XLOOKUP(Tabell1[[#This Row],[Regnr]],Tabell3[Regnr],Tabell3[DiagnoseÅr],"")</f>
        <v/>
      </c>
    </row>
    <row r="2316" spans="1:12" x14ac:dyDescent="0.25">
      <c r="A2316" s="2">
        <v>44740</v>
      </c>
      <c r="B2316" s="3">
        <v>0</v>
      </c>
      <c r="C2316" t="s">
        <v>14791</v>
      </c>
      <c r="D2316" t="s">
        <v>14792</v>
      </c>
      <c r="E2316" t="s">
        <v>26</v>
      </c>
      <c r="F2316" t="s">
        <v>5031</v>
      </c>
      <c r="G2316" t="s">
        <v>5032</v>
      </c>
      <c r="H2316" t="s">
        <v>10170</v>
      </c>
      <c r="I2316" t="s">
        <v>10171</v>
      </c>
      <c r="J2316" t="s">
        <v>14788</v>
      </c>
      <c r="K2316" t="str">
        <f>+_xlfn.XLOOKUP(Tabell1[[#This Row],[Regnr]],Tabell13[Regnr],Tabell13[Diagnose],"")</f>
        <v>B</v>
      </c>
      <c r="L2316" t="str">
        <f>+_xlfn.XLOOKUP(Tabell1[[#This Row],[Regnr]],Tabell3[Regnr],Tabell3[DiagnoseÅr],"")</f>
        <v>Intet påvist (2025)</v>
      </c>
    </row>
    <row r="2317" spans="1:12" x14ac:dyDescent="0.25">
      <c r="A2317" s="2">
        <v>44740</v>
      </c>
      <c r="B2317" s="3">
        <v>0</v>
      </c>
      <c r="C2317" t="s">
        <v>14793</v>
      </c>
      <c r="D2317" t="s">
        <v>14794</v>
      </c>
      <c r="E2317" t="s">
        <v>26</v>
      </c>
      <c r="F2317" t="s">
        <v>5031</v>
      </c>
      <c r="G2317" t="s">
        <v>5032</v>
      </c>
      <c r="H2317" t="s">
        <v>10170</v>
      </c>
      <c r="I2317" t="s">
        <v>10171</v>
      </c>
      <c r="J2317" t="s">
        <v>14788</v>
      </c>
      <c r="K2317" t="str">
        <f>+_xlfn.XLOOKUP(Tabell1[[#This Row],[Regnr]],Tabell13[Regnr],Tabell13[Diagnose],"")</f>
        <v>B</v>
      </c>
      <c r="L2317" t="str">
        <f>+_xlfn.XLOOKUP(Tabell1[[#This Row],[Regnr]],Tabell3[Regnr],Tabell3[DiagnoseÅr],"")</f>
        <v xml:space="preserve"> (2023)</v>
      </c>
    </row>
    <row r="2318" spans="1:12" x14ac:dyDescent="0.25">
      <c r="A2318" s="2">
        <v>44740</v>
      </c>
      <c r="B2318" s="3">
        <v>0</v>
      </c>
      <c r="C2318" t="s">
        <v>14795</v>
      </c>
      <c r="D2318" t="s">
        <v>14796</v>
      </c>
      <c r="E2318" t="s">
        <v>10</v>
      </c>
      <c r="F2318" t="s">
        <v>5031</v>
      </c>
      <c r="G2318" t="s">
        <v>5032</v>
      </c>
      <c r="H2318" t="s">
        <v>10170</v>
      </c>
      <c r="I2318" t="s">
        <v>10171</v>
      </c>
      <c r="J2318" t="s">
        <v>14788</v>
      </c>
      <c r="K2318" t="str">
        <f>+_xlfn.XLOOKUP(Tabell1[[#This Row],[Regnr]],Tabell13[Regnr],Tabell13[Diagnose],"")</f>
        <v/>
      </c>
      <c r="L2318" t="str">
        <f>+_xlfn.XLOOKUP(Tabell1[[#This Row],[Regnr]],Tabell3[Regnr],Tabell3[DiagnoseÅr],"")</f>
        <v/>
      </c>
    </row>
    <row r="2319" spans="1:12" x14ac:dyDescent="0.25">
      <c r="A2319" s="2">
        <v>44740</v>
      </c>
      <c r="B2319" s="3">
        <v>1.5625</v>
      </c>
      <c r="C2319" t="s">
        <v>14797</v>
      </c>
      <c r="D2319" t="s">
        <v>14798</v>
      </c>
      <c r="E2319" t="s">
        <v>26</v>
      </c>
      <c r="F2319" t="s">
        <v>11531</v>
      </c>
      <c r="G2319" t="s">
        <v>11532</v>
      </c>
      <c r="H2319" t="s">
        <v>10499</v>
      </c>
      <c r="I2319" t="s">
        <v>10500</v>
      </c>
      <c r="J2319" t="s">
        <v>10496</v>
      </c>
      <c r="K2319" t="str">
        <f>+_xlfn.XLOOKUP(Tabell1[[#This Row],[Regnr]],Tabell13[Regnr],Tabell13[Diagnose],"")</f>
        <v>C</v>
      </c>
      <c r="L2319" t="str">
        <f>+_xlfn.XLOOKUP(Tabell1[[#This Row],[Regnr]],Tabell3[Regnr],Tabell3[DiagnoseÅr],"")</f>
        <v/>
      </c>
    </row>
    <row r="2320" spans="1:12" x14ac:dyDescent="0.25">
      <c r="A2320" s="2">
        <v>44740</v>
      </c>
      <c r="B2320" s="3">
        <v>1.5625</v>
      </c>
      <c r="C2320" t="s">
        <v>14799</v>
      </c>
      <c r="D2320" t="s">
        <v>14800</v>
      </c>
      <c r="E2320" t="s">
        <v>26</v>
      </c>
      <c r="F2320" t="s">
        <v>11531</v>
      </c>
      <c r="G2320" t="s">
        <v>11532</v>
      </c>
      <c r="H2320" t="s">
        <v>10499</v>
      </c>
      <c r="I2320" t="s">
        <v>10500</v>
      </c>
      <c r="J2320" t="s">
        <v>10496</v>
      </c>
      <c r="K2320" t="str">
        <f>+_xlfn.XLOOKUP(Tabell1[[#This Row],[Regnr]],Tabell13[Regnr],Tabell13[Diagnose],"")</f>
        <v>A</v>
      </c>
      <c r="L2320" t="str">
        <f>+_xlfn.XLOOKUP(Tabell1[[#This Row],[Regnr]],Tabell3[Regnr],Tabell3[DiagnoseÅr],"")</f>
        <v>Intet påvist (2023)</v>
      </c>
    </row>
    <row r="2321" spans="1:12" x14ac:dyDescent="0.25">
      <c r="A2321" s="2">
        <v>44740</v>
      </c>
      <c r="B2321" s="3">
        <v>1.5625</v>
      </c>
      <c r="C2321" t="s">
        <v>14801</v>
      </c>
      <c r="D2321" t="s">
        <v>14802</v>
      </c>
      <c r="E2321" t="s">
        <v>26</v>
      </c>
      <c r="F2321" t="s">
        <v>11531</v>
      </c>
      <c r="G2321" t="s">
        <v>11532</v>
      </c>
      <c r="H2321" t="s">
        <v>10499</v>
      </c>
      <c r="I2321" t="s">
        <v>10500</v>
      </c>
      <c r="J2321" t="s">
        <v>10496</v>
      </c>
      <c r="K2321" t="str">
        <f>+_xlfn.XLOOKUP(Tabell1[[#This Row],[Regnr]],Tabell13[Regnr],Tabell13[Diagnose],"")</f>
        <v>B</v>
      </c>
      <c r="L2321" t="str">
        <f>+_xlfn.XLOOKUP(Tabell1[[#This Row],[Regnr]],Tabell3[Regnr],Tabell3[DiagnoseÅr],"")</f>
        <v>PPM iris (2024)</v>
      </c>
    </row>
    <row r="2322" spans="1:12" x14ac:dyDescent="0.25">
      <c r="A2322" s="2">
        <v>44740</v>
      </c>
      <c r="B2322" s="3">
        <v>1.5625</v>
      </c>
      <c r="C2322" t="s">
        <v>14803</v>
      </c>
      <c r="D2322" t="s">
        <v>14804</v>
      </c>
      <c r="E2322" t="s">
        <v>10</v>
      </c>
      <c r="F2322" t="s">
        <v>11531</v>
      </c>
      <c r="G2322" t="s">
        <v>11532</v>
      </c>
      <c r="H2322" t="s">
        <v>10499</v>
      </c>
      <c r="I2322" t="s">
        <v>10500</v>
      </c>
      <c r="J2322" t="s">
        <v>10496</v>
      </c>
      <c r="K2322" t="str">
        <f>+_xlfn.XLOOKUP(Tabell1[[#This Row],[Regnr]],Tabell13[Regnr],Tabell13[Diagnose],"")</f>
        <v>C</v>
      </c>
      <c r="L2322" t="str">
        <f>+_xlfn.XLOOKUP(Tabell1[[#This Row],[Regnr]],Tabell3[Regnr],Tabell3[DiagnoseÅr],"")</f>
        <v/>
      </c>
    </row>
    <row r="2323" spans="1:12" x14ac:dyDescent="0.25">
      <c r="A2323" s="2">
        <v>44740</v>
      </c>
      <c r="B2323" s="3">
        <v>1.5625</v>
      </c>
      <c r="C2323" t="s">
        <v>14805</v>
      </c>
      <c r="D2323" t="s">
        <v>14806</v>
      </c>
      <c r="E2323" t="s">
        <v>10</v>
      </c>
      <c r="F2323" t="s">
        <v>11531</v>
      </c>
      <c r="G2323" t="s">
        <v>11532</v>
      </c>
      <c r="H2323" t="s">
        <v>10499</v>
      </c>
      <c r="I2323" t="s">
        <v>10500</v>
      </c>
      <c r="J2323" t="s">
        <v>10496</v>
      </c>
      <c r="K2323" t="str">
        <f>+_xlfn.XLOOKUP(Tabell1[[#This Row],[Regnr]],Tabell13[Regnr],Tabell13[Diagnose],"")</f>
        <v/>
      </c>
      <c r="L2323" t="str">
        <f>+_xlfn.XLOOKUP(Tabell1[[#This Row],[Regnr]],Tabell3[Regnr],Tabell3[DiagnoseÅr],"")</f>
        <v/>
      </c>
    </row>
    <row r="2324" spans="1:12" x14ac:dyDescent="0.25">
      <c r="A2324" s="2">
        <v>44740</v>
      </c>
      <c r="B2324" s="3">
        <v>1.5625</v>
      </c>
      <c r="C2324" t="s">
        <v>14807</v>
      </c>
      <c r="D2324" t="s">
        <v>14808</v>
      </c>
      <c r="E2324" t="s">
        <v>10</v>
      </c>
      <c r="F2324" t="s">
        <v>11531</v>
      </c>
      <c r="G2324" t="s">
        <v>11532</v>
      </c>
      <c r="H2324" t="s">
        <v>10499</v>
      </c>
      <c r="I2324" t="s">
        <v>10500</v>
      </c>
      <c r="J2324" t="s">
        <v>10496</v>
      </c>
      <c r="K2324" t="str">
        <f>+_xlfn.XLOOKUP(Tabell1[[#This Row],[Regnr]],Tabell13[Regnr],Tabell13[Diagnose],"")</f>
        <v>A</v>
      </c>
      <c r="L2324" t="str">
        <f>+_xlfn.XLOOKUP(Tabell1[[#This Row],[Regnr]],Tabell3[Regnr],Tabell3[DiagnoseÅr],"")</f>
        <v>Intet påvist (2026)</v>
      </c>
    </row>
    <row r="2325" spans="1:12" x14ac:dyDescent="0.25">
      <c r="A2325" s="2">
        <v>44740</v>
      </c>
      <c r="B2325" s="3">
        <v>0</v>
      </c>
      <c r="C2325" t="s">
        <v>14809</v>
      </c>
      <c r="D2325" t="s">
        <v>14810</v>
      </c>
      <c r="E2325" t="s">
        <v>10</v>
      </c>
      <c r="F2325" t="s">
        <v>5031</v>
      </c>
      <c r="G2325" t="s">
        <v>5032</v>
      </c>
      <c r="H2325" t="s">
        <v>10170</v>
      </c>
      <c r="I2325" t="s">
        <v>10171</v>
      </c>
      <c r="J2325" t="s">
        <v>14788</v>
      </c>
      <c r="K2325" t="str">
        <f>+_xlfn.XLOOKUP(Tabell1[[#This Row],[Regnr]],Tabell13[Regnr],Tabell13[Diagnose],"")</f>
        <v/>
      </c>
      <c r="L2325" t="str">
        <f>+_xlfn.XLOOKUP(Tabell1[[#This Row],[Regnr]],Tabell3[Regnr],Tabell3[DiagnoseÅr],"")</f>
        <v/>
      </c>
    </row>
    <row r="2326" spans="1:12" x14ac:dyDescent="0.25">
      <c r="A2326" s="2">
        <v>44740</v>
      </c>
      <c r="B2326" s="3">
        <v>0</v>
      </c>
      <c r="C2326" t="s">
        <v>14811</v>
      </c>
      <c r="D2326" t="s">
        <v>14812</v>
      </c>
      <c r="E2326" t="s">
        <v>10</v>
      </c>
      <c r="F2326" t="s">
        <v>5031</v>
      </c>
      <c r="G2326" t="s">
        <v>5032</v>
      </c>
      <c r="H2326" t="s">
        <v>10170</v>
      </c>
      <c r="I2326" t="s">
        <v>10171</v>
      </c>
      <c r="J2326" t="s">
        <v>14788</v>
      </c>
      <c r="K2326" t="str">
        <f>+_xlfn.XLOOKUP(Tabell1[[#This Row],[Regnr]],Tabell13[Regnr],Tabell13[Diagnose],"")</f>
        <v>C</v>
      </c>
      <c r="L2326" t="str">
        <f>+_xlfn.XLOOKUP(Tabell1[[#This Row],[Regnr]],Tabell3[Regnr],Tabell3[DiagnoseÅr],"")</f>
        <v>PPM iris (2023)</v>
      </c>
    </row>
    <row r="2327" spans="1:12" x14ac:dyDescent="0.25">
      <c r="A2327" s="2">
        <v>44730</v>
      </c>
      <c r="B2327" s="3">
        <v>0.390625</v>
      </c>
      <c r="C2327" t="s">
        <v>14762</v>
      </c>
      <c r="D2327" t="s">
        <v>14763</v>
      </c>
      <c r="E2327" t="s">
        <v>10</v>
      </c>
      <c r="F2327" t="s">
        <v>9126</v>
      </c>
      <c r="G2327" t="s">
        <v>9127</v>
      </c>
      <c r="H2327" t="s">
        <v>11557</v>
      </c>
      <c r="I2327" t="s">
        <v>11558</v>
      </c>
      <c r="J2327" t="s">
        <v>7058</v>
      </c>
      <c r="K2327" t="str">
        <f>+_xlfn.XLOOKUP(Tabell1[[#This Row],[Regnr]],Tabell13[Regnr],Tabell13[Diagnose],"")</f>
        <v/>
      </c>
      <c r="L2327" t="str">
        <f>+_xlfn.XLOOKUP(Tabell1[[#This Row],[Regnr]],Tabell3[Regnr],Tabell3[DiagnoseÅr],"")</f>
        <v/>
      </c>
    </row>
    <row r="2328" spans="1:12" x14ac:dyDescent="0.25">
      <c r="A2328" s="2">
        <v>44730</v>
      </c>
      <c r="B2328" s="3">
        <v>0</v>
      </c>
      <c r="C2328" t="s">
        <v>14764</v>
      </c>
      <c r="D2328" t="s">
        <v>14765</v>
      </c>
      <c r="E2328" t="s">
        <v>10</v>
      </c>
      <c r="F2328" t="s">
        <v>10917</v>
      </c>
      <c r="G2328" t="s">
        <v>10918</v>
      </c>
      <c r="H2328" t="s">
        <v>9469</v>
      </c>
      <c r="I2328" t="s">
        <v>9470</v>
      </c>
      <c r="J2328" t="s">
        <v>11772</v>
      </c>
      <c r="K2328" t="str">
        <f>+_xlfn.XLOOKUP(Tabell1[[#This Row],[Regnr]],Tabell13[Regnr],Tabell13[Diagnose],"")</f>
        <v/>
      </c>
      <c r="L2328" t="str">
        <f>+_xlfn.XLOOKUP(Tabell1[[#This Row],[Regnr]],Tabell3[Regnr],Tabell3[DiagnoseÅr],"")</f>
        <v/>
      </c>
    </row>
    <row r="2329" spans="1:12" x14ac:dyDescent="0.25">
      <c r="A2329" s="2">
        <v>44730</v>
      </c>
      <c r="B2329" s="3">
        <v>0</v>
      </c>
      <c r="C2329" t="s">
        <v>14766</v>
      </c>
      <c r="D2329" t="s">
        <v>14767</v>
      </c>
      <c r="E2329" t="s">
        <v>10</v>
      </c>
      <c r="F2329" t="s">
        <v>10917</v>
      </c>
      <c r="G2329" t="s">
        <v>10918</v>
      </c>
      <c r="H2329" t="s">
        <v>9469</v>
      </c>
      <c r="I2329" t="s">
        <v>9470</v>
      </c>
      <c r="J2329" t="s">
        <v>11772</v>
      </c>
      <c r="K2329" t="str">
        <f>+_xlfn.XLOOKUP(Tabell1[[#This Row],[Regnr]],Tabell13[Regnr],Tabell13[Diagnose],"")</f>
        <v>A</v>
      </c>
      <c r="L2329" t="str">
        <f>+_xlfn.XLOOKUP(Tabell1[[#This Row],[Regnr]],Tabell3[Regnr],Tabell3[DiagnoseÅr],"")</f>
        <v/>
      </c>
    </row>
    <row r="2330" spans="1:12" x14ac:dyDescent="0.25">
      <c r="A2330" s="2">
        <v>44730</v>
      </c>
      <c r="B2330" s="3">
        <v>0</v>
      </c>
      <c r="C2330" t="s">
        <v>14768</v>
      </c>
      <c r="D2330" t="s">
        <v>14769</v>
      </c>
      <c r="E2330" t="s">
        <v>26</v>
      </c>
      <c r="F2330" t="s">
        <v>10917</v>
      </c>
      <c r="G2330" t="s">
        <v>10918</v>
      </c>
      <c r="H2330" t="s">
        <v>9469</v>
      </c>
      <c r="I2330" t="s">
        <v>9470</v>
      </c>
      <c r="J2330" t="s">
        <v>11772</v>
      </c>
      <c r="K2330" t="str">
        <f>+_xlfn.XLOOKUP(Tabell1[[#This Row],[Regnr]],Tabell13[Regnr],Tabell13[Diagnose],"")</f>
        <v/>
      </c>
      <c r="L2330" t="str">
        <f>+_xlfn.XLOOKUP(Tabell1[[#This Row],[Regnr]],Tabell3[Regnr],Tabell3[DiagnoseÅr],"")</f>
        <v/>
      </c>
    </row>
    <row r="2331" spans="1:12" x14ac:dyDescent="0.25">
      <c r="A2331" s="2">
        <v>44730</v>
      </c>
      <c r="B2331" s="3">
        <v>0</v>
      </c>
      <c r="C2331" t="s">
        <v>14770</v>
      </c>
      <c r="D2331" t="s">
        <v>14771</v>
      </c>
      <c r="E2331" t="s">
        <v>26</v>
      </c>
      <c r="F2331" t="s">
        <v>10917</v>
      </c>
      <c r="G2331" t="s">
        <v>10918</v>
      </c>
      <c r="H2331" t="s">
        <v>9469</v>
      </c>
      <c r="I2331" t="s">
        <v>9470</v>
      </c>
      <c r="J2331" t="s">
        <v>11772</v>
      </c>
      <c r="K2331" t="str">
        <f>+_xlfn.XLOOKUP(Tabell1[[#This Row],[Regnr]],Tabell13[Regnr],Tabell13[Diagnose],"")</f>
        <v>B</v>
      </c>
      <c r="L2331" t="str">
        <f>+_xlfn.XLOOKUP(Tabell1[[#This Row],[Regnr]],Tabell3[Regnr],Tabell3[DiagnoseÅr],"")</f>
        <v>PPM iris (2024)</v>
      </c>
    </row>
    <row r="2332" spans="1:12" x14ac:dyDescent="0.25">
      <c r="A2332" s="2">
        <v>44730</v>
      </c>
      <c r="B2332" s="3">
        <v>0</v>
      </c>
      <c r="C2332" t="s">
        <v>14772</v>
      </c>
      <c r="D2332" t="s">
        <v>14773</v>
      </c>
      <c r="E2332" t="s">
        <v>26</v>
      </c>
      <c r="F2332" t="s">
        <v>10917</v>
      </c>
      <c r="G2332" t="s">
        <v>10918</v>
      </c>
      <c r="H2332" t="s">
        <v>9469</v>
      </c>
      <c r="I2332" t="s">
        <v>9470</v>
      </c>
      <c r="J2332" t="s">
        <v>11772</v>
      </c>
      <c r="K2332" t="str">
        <f>+_xlfn.XLOOKUP(Tabell1[[#This Row],[Regnr]],Tabell13[Regnr],Tabell13[Diagnose],"")</f>
        <v>C</v>
      </c>
      <c r="L2332" t="str">
        <f>+_xlfn.XLOOKUP(Tabell1[[#This Row],[Regnr]],Tabell3[Regnr],Tabell3[DiagnoseÅr],"")</f>
        <v/>
      </c>
    </row>
    <row r="2333" spans="1:12" x14ac:dyDescent="0.25">
      <c r="A2333" s="2">
        <v>44730</v>
      </c>
      <c r="B2333" s="3">
        <v>0</v>
      </c>
      <c r="C2333" t="s">
        <v>14774</v>
      </c>
      <c r="D2333" t="s">
        <v>14775</v>
      </c>
      <c r="E2333" t="s">
        <v>10</v>
      </c>
      <c r="F2333" t="s">
        <v>10917</v>
      </c>
      <c r="G2333" t="s">
        <v>10918</v>
      </c>
      <c r="H2333" t="s">
        <v>9469</v>
      </c>
      <c r="I2333" t="s">
        <v>9470</v>
      </c>
      <c r="J2333" t="s">
        <v>11772</v>
      </c>
      <c r="K2333" t="str">
        <f>+_xlfn.XLOOKUP(Tabell1[[#This Row],[Regnr]],Tabell13[Regnr],Tabell13[Diagnose],"")</f>
        <v>D</v>
      </c>
      <c r="L2333" t="str">
        <f>+_xlfn.XLOOKUP(Tabell1[[#This Row],[Regnr]],Tabell3[Regnr],Tabell3[DiagnoseÅr],"")</f>
        <v/>
      </c>
    </row>
    <row r="2334" spans="1:12" x14ac:dyDescent="0.25">
      <c r="A2334" s="2">
        <v>44728</v>
      </c>
      <c r="B2334" s="3">
        <v>0.1953125</v>
      </c>
      <c r="C2334" t="s">
        <v>14754</v>
      </c>
      <c r="D2334" t="s">
        <v>14755</v>
      </c>
      <c r="E2334" t="s">
        <v>10</v>
      </c>
      <c r="F2334" t="s">
        <v>9987</v>
      </c>
      <c r="G2334" t="s">
        <v>9988</v>
      </c>
      <c r="H2334" t="s">
        <v>8681</v>
      </c>
      <c r="I2334" t="s">
        <v>8682</v>
      </c>
      <c r="J2334" t="s">
        <v>4802</v>
      </c>
      <c r="K2334" t="str">
        <f>+_xlfn.XLOOKUP(Tabell1[[#This Row],[Regnr]],Tabell13[Regnr],Tabell13[Diagnose],"")</f>
        <v/>
      </c>
      <c r="L2334" t="str">
        <f>+_xlfn.XLOOKUP(Tabell1[[#This Row],[Regnr]],Tabell3[Regnr],Tabell3[DiagnoseÅr],"")</f>
        <v/>
      </c>
    </row>
    <row r="2335" spans="1:12" x14ac:dyDescent="0.25">
      <c r="A2335" s="2">
        <v>44728</v>
      </c>
      <c r="B2335" s="3">
        <v>0.1953125</v>
      </c>
      <c r="C2335" t="s">
        <v>14756</v>
      </c>
      <c r="D2335" t="s">
        <v>14757</v>
      </c>
      <c r="E2335" t="s">
        <v>10</v>
      </c>
      <c r="F2335" t="s">
        <v>9987</v>
      </c>
      <c r="G2335" t="s">
        <v>9988</v>
      </c>
      <c r="H2335" t="s">
        <v>8681</v>
      </c>
      <c r="I2335" t="s">
        <v>8682</v>
      </c>
      <c r="J2335" t="s">
        <v>4802</v>
      </c>
      <c r="K2335" t="str">
        <f>+_xlfn.XLOOKUP(Tabell1[[#This Row],[Regnr]],Tabell13[Regnr],Tabell13[Diagnose],"")</f>
        <v/>
      </c>
      <c r="L2335" t="str">
        <f>+_xlfn.XLOOKUP(Tabell1[[#This Row],[Regnr]],Tabell3[Regnr],Tabell3[DiagnoseÅr],"")</f>
        <v/>
      </c>
    </row>
    <row r="2336" spans="1:12" x14ac:dyDescent="0.25">
      <c r="A2336" s="2">
        <v>44728</v>
      </c>
      <c r="B2336" s="3">
        <v>0.1953125</v>
      </c>
      <c r="C2336" t="s">
        <v>14758</v>
      </c>
      <c r="D2336" t="s">
        <v>14759</v>
      </c>
      <c r="E2336" t="s">
        <v>10</v>
      </c>
      <c r="F2336" t="s">
        <v>9987</v>
      </c>
      <c r="G2336" t="s">
        <v>9988</v>
      </c>
      <c r="H2336" t="s">
        <v>8681</v>
      </c>
      <c r="I2336" t="s">
        <v>8682</v>
      </c>
      <c r="J2336" t="s">
        <v>4802</v>
      </c>
      <c r="K2336" t="str">
        <f>+_xlfn.XLOOKUP(Tabell1[[#This Row],[Regnr]],Tabell13[Regnr],Tabell13[Diagnose],"")</f>
        <v/>
      </c>
      <c r="L2336" t="str">
        <f>+_xlfn.XLOOKUP(Tabell1[[#This Row],[Regnr]],Tabell3[Regnr],Tabell3[DiagnoseÅr],"")</f>
        <v/>
      </c>
    </row>
    <row r="2337" spans="1:12" x14ac:dyDescent="0.25">
      <c r="A2337" s="2">
        <v>44728</v>
      </c>
      <c r="B2337" s="3">
        <v>0.1953125</v>
      </c>
      <c r="C2337" t="s">
        <v>14760</v>
      </c>
      <c r="D2337" t="s">
        <v>14761</v>
      </c>
      <c r="E2337" t="s">
        <v>10</v>
      </c>
      <c r="F2337" t="s">
        <v>9987</v>
      </c>
      <c r="G2337" t="s">
        <v>9988</v>
      </c>
      <c r="H2337" t="s">
        <v>8681</v>
      </c>
      <c r="I2337" t="s">
        <v>8682</v>
      </c>
      <c r="J2337" t="s">
        <v>4802</v>
      </c>
      <c r="K2337" t="str">
        <f>+_xlfn.XLOOKUP(Tabell1[[#This Row],[Regnr]],Tabell13[Regnr],Tabell13[Diagnose],"")</f>
        <v/>
      </c>
      <c r="L2337" t="str">
        <f>+_xlfn.XLOOKUP(Tabell1[[#This Row],[Regnr]],Tabell3[Regnr],Tabell3[DiagnoseÅr],"")</f>
        <v/>
      </c>
    </row>
    <row r="2338" spans="1:12" x14ac:dyDescent="0.25">
      <c r="A2338" s="2">
        <v>44727</v>
      </c>
      <c r="C2338" t="s">
        <v>14750</v>
      </c>
      <c r="D2338" t="s">
        <v>14751</v>
      </c>
      <c r="E2338" t="s">
        <v>26</v>
      </c>
      <c r="F2338" t="s">
        <v>10118</v>
      </c>
      <c r="G2338" t="s">
        <v>10119</v>
      </c>
      <c r="H2338" t="s">
        <v>14752</v>
      </c>
      <c r="I2338" t="s">
        <v>14753</v>
      </c>
      <c r="J2338" t="s">
        <v>11903</v>
      </c>
      <c r="K2338" t="str">
        <f>+_xlfn.XLOOKUP(Tabell1[[#This Row],[Regnr]],Tabell13[Regnr],Tabell13[Diagnose],"")</f>
        <v>B</v>
      </c>
      <c r="L2338" t="str">
        <f>+_xlfn.XLOOKUP(Tabell1[[#This Row],[Regnr]],Tabell3[Regnr],Tabell3[DiagnoseÅr],"")</f>
        <v>Intet påvist (2026)</v>
      </c>
    </row>
    <row r="2339" spans="1:12" x14ac:dyDescent="0.25">
      <c r="A2339" s="2">
        <v>44723</v>
      </c>
      <c r="B2339" s="3">
        <v>0.5859375</v>
      </c>
      <c r="C2339" t="s">
        <v>14732</v>
      </c>
      <c r="D2339" t="s">
        <v>14733</v>
      </c>
      <c r="E2339" t="s">
        <v>10</v>
      </c>
      <c r="F2339" t="s">
        <v>6697</v>
      </c>
      <c r="G2339" t="s">
        <v>6698</v>
      </c>
      <c r="H2339" t="s">
        <v>8677</v>
      </c>
      <c r="I2339" t="s">
        <v>8678</v>
      </c>
      <c r="J2339" t="s">
        <v>14734</v>
      </c>
      <c r="K2339" t="str">
        <f>+_xlfn.XLOOKUP(Tabell1[[#This Row],[Regnr]],Tabell13[Regnr],Tabell13[Diagnose],"")</f>
        <v/>
      </c>
      <c r="L2339" t="str">
        <f>+_xlfn.XLOOKUP(Tabell1[[#This Row],[Regnr]],Tabell3[Regnr],Tabell3[DiagnoseÅr],"")</f>
        <v/>
      </c>
    </row>
    <row r="2340" spans="1:12" x14ac:dyDescent="0.25">
      <c r="A2340" s="2">
        <v>44723</v>
      </c>
      <c r="B2340" s="3">
        <v>0.5859375</v>
      </c>
      <c r="C2340" t="s">
        <v>14735</v>
      </c>
      <c r="D2340" t="s">
        <v>14736</v>
      </c>
      <c r="E2340" t="s">
        <v>10</v>
      </c>
      <c r="F2340" t="s">
        <v>6697</v>
      </c>
      <c r="G2340" t="s">
        <v>6698</v>
      </c>
      <c r="H2340" t="s">
        <v>8677</v>
      </c>
      <c r="I2340" t="s">
        <v>8678</v>
      </c>
      <c r="J2340" t="s">
        <v>14734</v>
      </c>
      <c r="K2340" t="str">
        <f>+_xlfn.XLOOKUP(Tabell1[[#This Row],[Regnr]],Tabell13[Regnr],Tabell13[Diagnose],"")</f>
        <v/>
      </c>
      <c r="L2340" t="str">
        <f>+_xlfn.XLOOKUP(Tabell1[[#This Row],[Regnr]],Tabell3[Regnr],Tabell3[DiagnoseÅr],"")</f>
        <v/>
      </c>
    </row>
    <row r="2341" spans="1:12" x14ac:dyDescent="0.25">
      <c r="A2341" s="2">
        <v>44723</v>
      </c>
      <c r="B2341" s="3">
        <v>0.5859375</v>
      </c>
      <c r="C2341" t="s">
        <v>14737</v>
      </c>
      <c r="D2341" t="s">
        <v>14738</v>
      </c>
      <c r="E2341" t="s">
        <v>10</v>
      </c>
      <c r="F2341" t="s">
        <v>6697</v>
      </c>
      <c r="G2341" t="s">
        <v>6698</v>
      </c>
      <c r="H2341" t="s">
        <v>8677</v>
      </c>
      <c r="I2341" t="s">
        <v>8678</v>
      </c>
      <c r="J2341" t="s">
        <v>14734</v>
      </c>
      <c r="K2341" t="str">
        <f>+_xlfn.XLOOKUP(Tabell1[[#This Row],[Regnr]],Tabell13[Regnr],Tabell13[Diagnose],"")</f>
        <v/>
      </c>
      <c r="L2341" t="str">
        <f>+_xlfn.XLOOKUP(Tabell1[[#This Row],[Regnr]],Tabell3[Regnr],Tabell3[DiagnoseÅr],"")</f>
        <v/>
      </c>
    </row>
    <row r="2342" spans="1:12" x14ac:dyDescent="0.25">
      <c r="A2342" s="2">
        <v>44723</v>
      </c>
      <c r="B2342" s="3">
        <v>0.5859375</v>
      </c>
      <c r="C2342" t="s">
        <v>14739</v>
      </c>
      <c r="D2342" t="s">
        <v>14740</v>
      </c>
      <c r="E2342" t="s">
        <v>26</v>
      </c>
      <c r="F2342" t="s">
        <v>6697</v>
      </c>
      <c r="G2342" t="s">
        <v>6698</v>
      </c>
      <c r="H2342" t="s">
        <v>8677</v>
      </c>
      <c r="I2342" t="s">
        <v>8678</v>
      </c>
      <c r="J2342" t="s">
        <v>14734</v>
      </c>
      <c r="K2342" t="str">
        <f>+_xlfn.XLOOKUP(Tabell1[[#This Row],[Regnr]],Tabell13[Regnr],Tabell13[Diagnose],"")</f>
        <v/>
      </c>
      <c r="L2342" t="str">
        <f>+_xlfn.XLOOKUP(Tabell1[[#This Row],[Regnr]],Tabell3[Regnr],Tabell3[DiagnoseÅr],"")</f>
        <v/>
      </c>
    </row>
    <row r="2343" spans="1:12" x14ac:dyDescent="0.25">
      <c r="A2343" s="2">
        <v>44723</v>
      </c>
      <c r="B2343" s="3">
        <v>0.5859375</v>
      </c>
      <c r="C2343" t="s">
        <v>14741</v>
      </c>
      <c r="D2343" t="s">
        <v>14742</v>
      </c>
      <c r="E2343" t="s">
        <v>26</v>
      </c>
      <c r="F2343" t="s">
        <v>6697</v>
      </c>
      <c r="G2343" t="s">
        <v>6698</v>
      </c>
      <c r="H2343" t="s">
        <v>8677</v>
      </c>
      <c r="I2343" t="s">
        <v>8678</v>
      </c>
      <c r="J2343" t="s">
        <v>14734</v>
      </c>
      <c r="K2343" t="str">
        <f>+_xlfn.XLOOKUP(Tabell1[[#This Row],[Regnr]],Tabell13[Regnr],Tabell13[Diagnose],"")</f>
        <v>C</v>
      </c>
      <c r="L2343" t="str">
        <f>+_xlfn.XLOOKUP(Tabell1[[#This Row],[Regnr]],Tabell3[Regnr],Tabell3[DiagnoseÅr],"")</f>
        <v>Intet påvist (2024)</v>
      </c>
    </row>
    <row r="2344" spans="1:12" x14ac:dyDescent="0.25">
      <c r="A2344" s="2">
        <v>44723</v>
      </c>
      <c r="B2344" s="3">
        <v>0.5859375</v>
      </c>
      <c r="C2344" t="s">
        <v>14743</v>
      </c>
      <c r="D2344" t="s">
        <v>14744</v>
      </c>
      <c r="E2344" t="s">
        <v>26</v>
      </c>
      <c r="F2344" t="s">
        <v>6697</v>
      </c>
      <c r="G2344" t="s">
        <v>6698</v>
      </c>
      <c r="H2344" t="s">
        <v>8677</v>
      </c>
      <c r="I2344" t="s">
        <v>8678</v>
      </c>
      <c r="J2344" t="s">
        <v>14734</v>
      </c>
      <c r="K2344" t="str">
        <f>+_xlfn.XLOOKUP(Tabell1[[#This Row],[Regnr]],Tabell13[Regnr],Tabell13[Diagnose],"")</f>
        <v>C</v>
      </c>
      <c r="L2344" t="str">
        <f>+_xlfn.XLOOKUP(Tabell1[[#This Row],[Regnr]],Tabell3[Regnr],Tabell3[DiagnoseÅr],"")</f>
        <v/>
      </c>
    </row>
    <row r="2345" spans="1:12" x14ac:dyDescent="0.25">
      <c r="A2345" s="2">
        <v>44723</v>
      </c>
      <c r="C2345" t="s">
        <v>14745</v>
      </c>
      <c r="D2345" t="s">
        <v>4160</v>
      </c>
      <c r="E2345" t="s">
        <v>26</v>
      </c>
      <c r="F2345" t="s">
        <v>14746</v>
      </c>
      <c r="G2345" t="s">
        <v>14747</v>
      </c>
      <c r="H2345" t="s">
        <v>14748</v>
      </c>
      <c r="I2345" t="s">
        <v>14749</v>
      </c>
      <c r="J2345" t="s">
        <v>4071</v>
      </c>
      <c r="K2345" t="str">
        <f>+_xlfn.XLOOKUP(Tabell1[[#This Row],[Regnr]],Tabell13[Regnr],Tabell13[Diagnose],"")</f>
        <v/>
      </c>
      <c r="L2345" t="str">
        <f>+_xlfn.XLOOKUP(Tabell1[[#This Row],[Regnr]],Tabell3[Regnr],Tabell3[DiagnoseÅr],"")</f>
        <v/>
      </c>
    </row>
    <row r="2346" spans="1:12" x14ac:dyDescent="0.25">
      <c r="A2346" s="2">
        <v>44719</v>
      </c>
      <c r="C2346" t="s">
        <v>14730</v>
      </c>
      <c r="D2346" t="s">
        <v>14731</v>
      </c>
      <c r="E2346" t="s">
        <v>26</v>
      </c>
      <c r="F2346" t="s">
        <v>9914</v>
      </c>
      <c r="G2346" t="s">
        <v>9915</v>
      </c>
      <c r="H2346" t="s">
        <v>10854</v>
      </c>
      <c r="I2346" t="s">
        <v>10855</v>
      </c>
      <c r="J2346" t="s">
        <v>10856</v>
      </c>
      <c r="K2346" t="str">
        <f>+_xlfn.XLOOKUP(Tabell1[[#This Row],[Regnr]],Tabell13[Regnr],Tabell13[Diagnose],"")</f>
        <v>C</v>
      </c>
      <c r="L2346" t="str">
        <f>+_xlfn.XLOOKUP(Tabell1[[#This Row],[Regnr]],Tabell3[Regnr],Tabell3[DiagnoseÅr],"")</f>
        <v/>
      </c>
    </row>
    <row r="2347" spans="1:12" x14ac:dyDescent="0.25">
      <c r="A2347" s="2">
        <v>44718</v>
      </c>
      <c r="B2347" s="3">
        <v>2.365875244140625</v>
      </c>
      <c r="C2347" t="s">
        <v>14720</v>
      </c>
      <c r="D2347" t="s">
        <v>14721</v>
      </c>
      <c r="E2347" t="s">
        <v>10</v>
      </c>
      <c r="F2347" t="s">
        <v>10857</v>
      </c>
      <c r="G2347" t="s">
        <v>10858</v>
      </c>
      <c r="H2347" t="s">
        <v>11312</v>
      </c>
      <c r="I2347" t="s">
        <v>11313</v>
      </c>
      <c r="J2347" t="s">
        <v>6365</v>
      </c>
      <c r="K2347" t="str">
        <f>+_xlfn.XLOOKUP(Tabell1[[#This Row],[Regnr]],Tabell13[Regnr],Tabell13[Diagnose],"")</f>
        <v/>
      </c>
      <c r="L2347" t="str">
        <f>+_xlfn.XLOOKUP(Tabell1[[#This Row],[Regnr]],Tabell3[Regnr],Tabell3[DiagnoseÅr],"")</f>
        <v/>
      </c>
    </row>
    <row r="2348" spans="1:12" x14ac:dyDescent="0.25">
      <c r="A2348" s="2">
        <v>44718</v>
      </c>
      <c r="B2348" s="3">
        <v>2.365875244140625</v>
      </c>
      <c r="C2348" t="s">
        <v>14722</v>
      </c>
      <c r="D2348" t="s">
        <v>14723</v>
      </c>
      <c r="E2348" t="s">
        <v>10</v>
      </c>
      <c r="F2348" t="s">
        <v>10857</v>
      </c>
      <c r="G2348" t="s">
        <v>10858</v>
      </c>
      <c r="H2348" t="s">
        <v>11312</v>
      </c>
      <c r="I2348" t="s">
        <v>11313</v>
      </c>
      <c r="J2348" t="s">
        <v>6365</v>
      </c>
      <c r="K2348" t="str">
        <f>+_xlfn.XLOOKUP(Tabell1[[#This Row],[Regnr]],Tabell13[Regnr],Tabell13[Diagnose],"")</f>
        <v/>
      </c>
      <c r="L2348" t="str">
        <f>+_xlfn.XLOOKUP(Tabell1[[#This Row],[Regnr]],Tabell3[Regnr],Tabell3[DiagnoseÅr],"")</f>
        <v>Intet påvist (2025)</v>
      </c>
    </row>
    <row r="2349" spans="1:12" x14ac:dyDescent="0.25">
      <c r="A2349" s="2">
        <v>44718</v>
      </c>
      <c r="B2349" s="3">
        <v>2.365875244140625</v>
      </c>
      <c r="C2349" t="s">
        <v>14724</v>
      </c>
      <c r="D2349" t="s">
        <v>14725</v>
      </c>
      <c r="E2349" t="s">
        <v>26</v>
      </c>
      <c r="F2349" t="s">
        <v>10857</v>
      </c>
      <c r="G2349" t="s">
        <v>10858</v>
      </c>
      <c r="H2349" t="s">
        <v>11312</v>
      </c>
      <c r="I2349" t="s">
        <v>11313</v>
      </c>
      <c r="J2349" t="s">
        <v>6365</v>
      </c>
      <c r="K2349" t="str">
        <f>+_xlfn.XLOOKUP(Tabell1[[#This Row],[Regnr]],Tabell13[Regnr],Tabell13[Diagnose],"")</f>
        <v/>
      </c>
      <c r="L2349" t="str">
        <f>+_xlfn.XLOOKUP(Tabell1[[#This Row],[Regnr]],Tabell3[Regnr],Tabell3[DiagnoseÅr],"")</f>
        <v/>
      </c>
    </row>
    <row r="2350" spans="1:12" x14ac:dyDescent="0.25">
      <c r="A2350" s="2">
        <v>44718</v>
      </c>
      <c r="B2350" s="3">
        <v>2.365875244140625</v>
      </c>
      <c r="C2350" t="s">
        <v>14726</v>
      </c>
      <c r="D2350" t="s">
        <v>14727</v>
      </c>
      <c r="E2350" t="s">
        <v>26</v>
      </c>
      <c r="F2350" t="s">
        <v>10857</v>
      </c>
      <c r="G2350" t="s">
        <v>10858</v>
      </c>
      <c r="H2350" t="s">
        <v>11312</v>
      </c>
      <c r="I2350" t="s">
        <v>11313</v>
      </c>
      <c r="J2350" t="s">
        <v>6365</v>
      </c>
      <c r="K2350" t="str">
        <f>+_xlfn.XLOOKUP(Tabell1[[#This Row],[Regnr]],Tabell13[Regnr],Tabell13[Diagnose],"")</f>
        <v/>
      </c>
      <c r="L2350" t="str">
        <f>+_xlfn.XLOOKUP(Tabell1[[#This Row],[Regnr]],Tabell3[Regnr],Tabell3[DiagnoseÅr],"")</f>
        <v/>
      </c>
    </row>
    <row r="2351" spans="1:12" x14ac:dyDescent="0.25">
      <c r="A2351" s="2">
        <v>44718</v>
      </c>
      <c r="B2351" s="3">
        <v>2.365875244140625</v>
      </c>
      <c r="C2351" t="s">
        <v>14728</v>
      </c>
      <c r="D2351" t="s">
        <v>14729</v>
      </c>
      <c r="E2351" t="s">
        <v>26</v>
      </c>
      <c r="F2351" t="s">
        <v>10857</v>
      </c>
      <c r="G2351" t="s">
        <v>10858</v>
      </c>
      <c r="H2351" t="s">
        <v>11312</v>
      </c>
      <c r="I2351" t="s">
        <v>11313</v>
      </c>
      <c r="J2351" t="s">
        <v>6365</v>
      </c>
      <c r="K2351" t="str">
        <f>+_xlfn.XLOOKUP(Tabell1[[#This Row],[Regnr]],Tabell13[Regnr],Tabell13[Diagnose],"")</f>
        <v/>
      </c>
      <c r="L2351" t="str">
        <f>+_xlfn.XLOOKUP(Tabell1[[#This Row],[Regnr]],Tabell3[Regnr],Tabell3[DiagnoseÅr],"")</f>
        <v/>
      </c>
    </row>
    <row r="2352" spans="1:12" x14ac:dyDescent="0.25">
      <c r="A2352" s="2">
        <v>44717</v>
      </c>
      <c r="C2352" t="s">
        <v>14703</v>
      </c>
      <c r="D2352" t="s">
        <v>14704</v>
      </c>
      <c r="E2352" t="s">
        <v>26</v>
      </c>
      <c r="F2352" t="s">
        <v>14128</v>
      </c>
      <c r="G2352" t="s">
        <v>14129</v>
      </c>
      <c r="H2352" t="s">
        <v>14705</v>
      </c>
      <c r="K2352" t="str">
        <f>+_xlfn.XLOOKUP(Tabell1[[#This Row],[Regnr]],Tabell13[Regnr],Tabell13[Diagnose],"")</f>
        <v/>
      </c>
      <c r="L2352" t="str">
        <f>+_xlfn.XLOOKUP(Tabell1[[#This Row],[Regnr]],Tabell3[Regnr],Tabell3[DiagnoseÅr],"")</f>
        <v/>
      </c>
    </row>
    <row r="2353" spans="1:12" x14ac:dyDescent="0.25">
      <c r="A2353" s="2">
        <v>44717</v>
      </c>
      <c r="B2353" s="3">
        <v>0</v>
      </c>
      <c r="C2353" t="s">
        <v>14706</v>
      </c>
      <c r="D2353" t="s">
        <v>14707</v>
      </c>
      <c r="E2353" t="s">
        <v>10</v>
      </c>
      <c r="F2353" t="s">
        <v>3977</v>
      </c>
      <c r="G2353" t="s">
        <v>3978</v>
      </c>
      <c r="H2353" t="s">
        <v>11240</v>
      </c>
      <c r="I2353" t="s">
        <v>11241</v>
      </c>
      <c r="J2353" t="s">
        <v>11233</v>
      </c>
      <c r="K2353" t="str">
        <f>+_xlfn.XLOOKUP(Tabell1[[#This Row],[Regnr]],Tabell13[Regnr],Tabell13[Diagnose],"")</f>
        <v>C</v>
      </c>
      <c r="L2353" t="str">
        <f>+_xlfn.XLOOKUP(Tabell1[[#This Row],[Regnr]],Tabell3[Regnr],Tabell3[DiagnoseÅr],"")</f>
        <v>Intet påvist (2023)</v>
      </c>
    </row>
    <row r="2354" spans="1:12" x14ac:dyDescent="0.25">
      <c r="A2354" s="2">
        <v>44717</v>
      </c>
      <c r="B2354" s="3">
        <v>0</v>
      </c>
      <c r="C2354" t="s">
        <v>14708</v>
      </c>
      <c r="D2354" t="s">
        <v>14709</v>
      </c>
      <c r="E2354" t="s">
        <v>10</v>
      </c>
      <c r="F2354" t="s">
        <v>3977</v>
      </c>
      <c r="G2354" t="s">
        <v>3978</v>
      </c>
      <c r="H2354" t="s">
        <v>11240</v>
      </c>
      <c r="I2354" t="s">
        <v>11241</v>
      </c>
      <c r="J2354" t="s">
        <v>11233</v>
      </c>
      <c r="K2354" t="str">
        <f>+_xlfn.XLOOKUP(Tabell1[[#This Row],[Regnr]],Tabell13[Regnr],Tabell13[Diagnose],"")</f>
        <v>D</v>
      </c>
      <c r="L2354" t="str">
        <f>+_xlfn.XLOOKUP(Tabell1[[#This Row],[Regnr]],Tabell3[Regnr],Tabell3[DiagnoseÅr],"")</f>
        <v/>
      </c>
    </row>
    <row r="2355" spans="1:12" x14ac:dyDescent="0.25">
      <c r="A2355" s="2">
        <v>44717</v>
      </c>
      <c r="B2355" s="3">
        <v>0</v>
      </c>
      <c r="C2355" t="s">
        <v>14710</v>
      </c>
      <c r="D2355" t="s">
        <v>14711</v>
      </c>
      <c r="E2355" t="s">
        <v>10</v>
      </c>
      <c r="F2355" t="s">
        <v>3977</v>
      </c>
      <c r="G2355" t="s">
        <v>3978</v>
      </c>
      <c r="H2355" t="s">
        <v>11240</v>
      </c>
      <c r="I2355" t="s">
        <v>11241</v>
      </c>
      <c r="J2355" t="s">
        <v>11233</v>
      </c>
      <c r="K2355" t="str">
        <f>+_xlfn.XLOOKUP(Tabell1[[#This Row],[Regnr]],Tabell13[Regnr],Tabell13[Diagnose],"")</f>
        <v>C</v>
      </c>
      <c r="L2355" t="str">
        <f>+_xlfn.XLOOKUP(Tabell1[[#This Row],[Regnr]],Tabell3[Regnr],Tabell3[DiagnoseÅr],"")</f>
        <v>Intet påvist (2023)</v>
      </c>
    </row>
    <row r="2356" spans="1:12" x14ac:dyDescent="0.25">
      <c r="A2356" s="2">
        <v>44717</v>
      </c>
      <c r="B2356" s="3">
        <v>0</v>
      </c>
      <c r="C2356" t="s">
        <v>14712</v>
      </c>
      <c r="D2356" t="s">
        <v>14713</v>
      </c>
      <c r="E2356" t="s">
        <v>26</v>
      </c>
      <c r="F2356" t="s">
        <v>3977</v>
      </c>
      <c r="G2356" t="s">
        <v>3978</v>
      </c>
      <c r="H2356" t="s">
        <v>11240</v>
      </c>
      <c r="I2356" t="s">
        <v>11241</v>
      </c>
      <c r="J2356" t="s">
        <v>11233</v>
      </c>
      <c r="K2356" t="str">
        <f>+_xlfn.XLOOKUP(Tabell1[[#This Row],[Regnr]],Tabell13[Regnr],Tabell13[Diagnose],"")</f>
        <v>D</v>
      </c>
      <c r="L2356" t="str">
        <f>+_xlfn.XLOOKUP(Tabell1[[#This Row],[Regnr]],Tabell3[Regnr],Tabell3[DiagnoseÅr],"")</f>
        <v/>
      </c>
    </row>
    <row r="2357" spans="1:12" x14ac:dyDescent="0.25">
      <c r="A2357" s="2">
        <v>44717</v>
      </c>
      <c r="B2357" s="3">
        <v>0</v>
      </c>
      <c r="C2357" t="s">
        <v>14714</v>
      </c>
      <c r="D2357" t="s">
        <v>14715</v>
      </c>
      <c r="E2357" t="s">
        <v>10</v>
      </c>
      <c r="F2357" t="s">
        <v>3977</v>
      </c>
      <c r="G2357" t="s">
        <v>3978</v>
      </c>
      <c r="H2357" t="s">
        <v>11240</v>
      </c>
      <c r="I2357" t="s">
        <v>11241</v>
      </c>
      <c r="J2357" t="s">
        <v>11233</v>
      </c>
      <c r="K2357" t="str">
        <f>+_xlfn.XLOOKUP(Tabell1[[#This Row],[Regnr]],Tabell13[Regnr],Tabell13[Diagnose],"")</f>
        <v>D</v>
      </c>
      <c r="L2357" t="str">
        <f>+_xlfn.XLOOKUP(Tabell1[[#This Row],[Regnr]],Tabell3[Regnr],Tabell3[DiagnoseÅr],"")</f>
        <v>Intet påvist (2023)</v>
      </c>
    </row>
    <row r="2358" spans="1:12" x14ac:dyDescent="0.25">
      <c r="A2358" s="2">
        <v>44717</v>
      </c>
      <c r="B2358" s="3">
        <v>0</v>
      </c>
      <c r="C2358" t="s">
        <v>14716</v>
      </c>
      <c r="D2358" t="s">
        <v>14717</v>
      </c>
      <c r="E2358" t="s">
        <v>26</v>
      </c>
      <c r="F2358" t="s">
        <v>3977</v>
      </c>
      <c r="G2358" t="s">
        <v>3978</v>
      </c>
      <c r="H2358" t="s">
        <v>11240</v>
      </c>
      <c r="I2358" t="s">
        <v>11241</v>
      </c>
      <c r="J2358" t="s">
        <v>11233</v>
      </c>
      <c r="K2358" t="str">
        <f>+_xlfn.XLOOKUP(Tabell1[[#This Row],[Regnr]],Tabell13[Regnr],Tabell13[Diagnose],"")</f>
        <v>C</v>
      </c>
      <c r="L2358" t="str">
        <f>+_xlfn.XLOOKUP(Tabell1[[#This Row],[Regnr]],Tabell3[Regnr],Tabell3[DiagnoseÅr],"")</f>
        <v>Intet påvist (2025)</v>
      </c>
    </row>
    <row r="2359" spans="1:12" x14ac:dyDescent="0.25">
      <c r="A2359" s="2">
        <v>44717</v>
      </c>
      <c r="B2359" s="3">
        <v>0</v>
      </c>
      <c r="C2359" t="s">
        <v>14718</v>
      </c>
      <c r="D2359" t="s">
        <v>14719</v>
      </c>
      <c r="E2359" t="s">
        <v>26</v>
      </c>
      <c r="F2359" t="s">
        <v>3977</v>
      </c>
      <c r="G2359" t="s">
        <v>3978</v>
      </c>
      <c r="H2359" t="s">
        <v>11240</v>
      </c>
      <c r="I2359" t="s">
        <v>11241</v>
      </c>
      <c r="J2359" t="s">
        <v>11233</v>
      </c>
      <c r="K2359" t="str">
        <f>+_xlfn.XLOOKUP(Tabell1[[#This Row],[Regnr]],Tabell13[Regnr],Tabell13[Diagnose],"")</f>
        <v>E</v>
      </c>
      <c r="L2359" t="str">
        <f>+_xlfn.XLOOKUP(Tabell1[[#This Row],[Regnr]],Tabell3[Regnr],Tabell3[DiagnoseÅr],"")</f>
        <v>Intet påvist (2023)</v>
      </c>
    </row>
    <row r="2360" spans="1:12" x14ac:dyDescent="0.25">
      <c r="A2360" s="2">
        <v>44716</v>
      </c>
      <c r="B2360" s="3">
        <v>0</v>
      </c>
      <c r="C2360" t="s">
        <v>14691</v>
      </c>
      <c r="D2360" t="s">
        <v>14692</v>
      </c>
      <c r="E2360" t="s">
        <v>26</v>
      </c>
      <c r="F2360" t="s">
        <v>8484</v>
      </c>
      <c r="G2360" t="s">
        <v>8485</v>
      </c>
      <c r="H2360" t="s">
        <v>10350</v>
      </c>
      <c r="I2360" t="s">
        <v>10351</v>
      </c>
      <c r="J2360" t="s">
        <v>11144</v>
      </c>
      <c r="K2360" t="str">
        <f>+_xlfn.XLOOKUP(Tabell1[[#This Row],[Regnr]],Tabell13[Regnr],Tabell13[Diagnose],"")</f>
        <v>B</v>
      </c>
      <c r="L2360" t="str">
        <f>+_xlfn.XLOOKUP(Tabell1[[#This Row],[Regnr]],Tabell3[Regnr],Tabell3[DiagnoseÅr],"")</f>
        <v>Intet påvist (2025)</v>
      </c>
    </row>
    <row r="2361" spans="1:12" x14ac:dyDescent="0.25">
      <c r="A2361" s="2">
        <v>44716</v>
      </c>
      <c r="B2361" s="3">
        <v>0</v>
      </c>
      <c r="C2361" t="s">
        <v>14693</v>
      </c>
      <c r="D2361" t="s">
        <v>14694</v>
      </c>
      <c r="E2361" t="s">
        <v>10</v>
      </c>
      <c r="F2361" t="s">
        <v>8484</v>
      </c>
      <c r="G2361" t="s">
        <v>8485</v>
      </c>
      <c r="H2361" t="s">
        <v>10350</v>
      </c>
      <c r="I2361" t="s">
        <v>10351</v>
      </c>
      <c r="J2361" t="s">
        <v>11144</v>
      </c>
      <c r="K2361" t="str">
        <f>+_xlfn.XLOOKUP(Tabell1[[#This Row],[Regnr]],Tabell13[Regnr],Tabell13[Diagnose],"")</f>
        <v>B</v>
      </c>
      <c r="L2361" t="str">
        <f>+_xlfn.XLOOKUP(Tabell1[[#This Row],[Regnr]],Tabell3[Regnr],Tabell3[DiagnoseÅr],"")</f>
        <v/>
      </c>
    </row>
    <row r="2362" spans="1:12" x14ac:dyDescent="0.25">
      <c r="A2362" s="2">
        <v>44716</v>
      </c>
      <c r="B2362" s="3">
        <v>0</v>
      </c>
      <c r="C2362" t="s">
        <v>14695</v>
      </c>
      <c r="D2362" t="s">
        <v>14696</v>
      </c>
      <c r="E2362" t="s">
        <v>26</v>
      </c>
      <c r="F2362" t="s">
        <v>8484</v>
      </c>
      <c r="G2362" t="s">
        <v>8485</v>
      </c>
      <c r="H2362" t="s">
        <v>10350</v>
      </c>
      <c r="I2362" t="s">
        <v>10351</v>
      </c>
      <c r="J2362" t="s">
        <v>11144</v>
      </c>
      <c r="K2362" t="str">
        <f>+_xlfn.XLOOKUP(Tabell1[[#This Row],[Regnr]],Tabell13[Regnr],Tabell13[Diagnose],"")</f>
        <v>B</v>
      </c>
      <c r="L2362" t="str">
        <f>+_xlfn.XLOOKUP(Tabell1[[#This Row],[Regnr]],Tabell3[Regnr],Tabell3[DiagnoseÅr],"")</f>
        <v>Intet påvist (2024)</v>
      </c>
    </row>
    <row r="2363" spans="1:12" x14ac:dyDescent="0.25">
      <c r="A2363" s="2">
        <v>44716</v>
      </c>
      <c r="B2363" s="3">
        <v>0</v>
      </c>
      <c r="C2363" t="s">
        <v>14697</v>
      </c>
      <c r="D2363" t="s">
        <v>14698</v>
      </c>
      <c r="E2363" t="s">
        <v>26</v>
      </c>
      <c r="F2363" t="s">
        <v>8484</v>
      </c>
      <c r="G2363" t="s">
        <v>8485</v>
      </c>
      <c r="H2363" t="s">
        <v>10350</v>
      </c>
      <c r="I2363" t="s">
        <v>10351</v>
      </c>
      <c r="J2363" t="s">
        <v>11144</v>
      </c>
      <c r="K2363" t="str">
        <f>+_xlfn.XLOOKUP(Tabell1[[#This Row],[Regnr]],Tabell13[Regnr],Tabell13[Diagnose],"")</f>
        <v>C</v>
      </c>
      <c r="L2363" t="str">
        <f>+_xlfn.XLOOKUP(Tabell1[[#This Row],[Regnr]],Tabell3[Regnr],Tabell3[DiagnoseÅr],"")</f>
        <v/>
      </c>
    </row>
    <row r="2364" spans="1:12" x14ac:dyDescent="0.25">
      <c r="A2364" s="2">
        <v>44716</v>
      </c>
      <c r="B2364" s="3">
        <v>0</v>
      </c>
      <c r="C2364" t="s">
        <v>14699</v>
      </c>
      <c r="D2364" t="s">
        <v>14700</v>
      </c>
      <c r="E2364" t="s">
        <v>26</v>
      </c>
      <c r="F2364" t="s">
        <v>8484</v>
      </c>
      <c r="G2364" t="s">
        <v>8485</v>
      </c>
      <c r="H2364" t="s">
        <v>10350</v>
      </c>
      <c r="I2364" t="s">
        <v>10351</v>
      </c>
      <c r="J2364" t="s">
        <v>11144</v>
      </c>
      <c r="K2364" t="str">
        <f>+_xlfn.XLOOKUP(Tabell1[[#This Row],[Regnr]],Tabell13[Regnr],Tabell13[Diagnose],"")</f>
        <v>B</v>
      </c>
      <c r="L2364" t="str">
        <f>+_xlfn.XLOOKUP(Tabell1[[#This Row],[Regnr]],Tabell3[Regnr],Tabell3[DiagnoseÅr],"")</f>
        <v/>
      </c>
    </row>
    <row r="2365" spans="1:12" x14ac:dyDescent="0.25">
      <c r="A2365" s="2">
        <v>44716</v>
      </c>
      <c r="B2365" s="3">
        <v>0</v>
      </c>
      <c r="C2365" t="s">
        <v>14701</v>
      </c>
      <c r="D2365" t="s">
        <v>14702</v>
      </c>
      <c r="E2365" t="s">
        <v>26</v>
      </c>
      <c r="F2365" t="s">
        <v>8484</v>
      </c>
      <c r="G2365" t="s">
        <v>8485</v>
      </c>
      <c r="H2365" t="s">
        <v>10350</v>
      </c>
      <c r="I2365" t="s">
        <v>10351</v>
      </c>
      <c r="J2365" t="s">
        <v>11144</v>
      </c>
      <c r="K2365" t="str">
        <f>+_xlfn.XLOOKUP(Tabell1[[#This Row],[Regnr]],Tabell13[Regnr],Tabell13[Diagnose],"")</f>
        <v>A</v>
      </c>
      <c r="L2365" t="str">
        <f>+_xlfn.XLOOKUP(Tabell1[[#This Row],[Regnr]],Tabell3[Regnr],Tabell3[DiagnoseÅr],"")</f>
        <v/>
      </c>
    </row>
    <row r="2366" spans="1:12" x14ac:dyDescent="0.25">
      <c r="A2366" s="2">
        <v>44713</v>
      </c>
      <c r="C2366" t="s">
        <v>14684</v>
      </c>
      <c r="D2366" t="s">
        <v>14685</v>
      </c>
      <c r="E2366" t="s">
        <v>10</v>
      </c>
      <c r="F2366" t="s">
        <v>14686</v>
      </c>
      <c r="G2366" t="s">
        <v>14687</v>
      </c>
      <c r="H2366" t="s">
        <v>14688</v>
      </c>
      <c r="I2366" t="s">
        <v>14689</v>
      </c>
      <c r="J2366" t="s">
        <v>14690</v>
      </c>
      <c r="K2366" t="str">
        <f>+_xlfn.XLOOKUP(Tabell1[[#This Row],[Regnr]],Tabell13[Regnr],Tabell13[Diagnose],"")</f>
        <v/>
      </c>
      <c r="L2366" t="str">
        <f>+_xlfn.XLOOKUP(Tabell1[[#This Row],[Regnr]],Tabell3[Regnr],Tabell3[DiagnoseÅr],"")</f>
        <v/>
      </c>
    </row>
    <row r="2367" spans="1:12" x14ac:dyDescent="0.25">
      <c r="A2367" s="2">
        <v>44708</v>
      </c>
      <c r="B2367" s="3">
        <v>0</v>
      </c>
      <c r="C2367" t="s">
        <v>14672</v>
      </c>
      <c r="D2367" t="s">
        <v>14673</v>
      </c>
      <c r="E2367" t="s">
        <v>10</v>
      </c>
      <c r="F2367" t="s">
        <v>8420</v>
      </c>
      <c r="G2367" t="s">
        <v>8421</v>
      </c>
      <c r="H2367" t="s">
        <v>9569</v>
      </c>
      <c r="I2367" t="s">
        <v>9570</v>
      </c>
      <c r="J2367" t="s">
        <v>4130</v>
      </c>
      <c r="K2367" t="str">
        <f>+_xlfn.XLOOKUP(Tabell1[[#This Row],[Regnr]],Tabell13[Regnr],Tabell13[Diagnose],"")</f>
        <v>B</v>
      </c>
      <c r="L2367" t="str">
        <f>+_xlfn.XLOOKUP(Tabell1[[#This Row],[Regnr]],Tabell3[Regnr],Tabell3[DiagnoseÅr],"")</f>
        <v>Intet påvist (2024)</v>
      </c>
    </row>
    <row r="2368" spans="1:12" x14ac:dyDescent="0.25">
      <c r="A2368" s="2">
        <v>44708</v>
      </c>
      <c r="B2368" s="3">
        <v>0</v>
      </c>
      <c r="C2368" t="s">
        <v>14674</v>
      </c>
      <c r="D2368" t="s">
        <v>14675</v>
      </c>
      <c r="E2368" t="s">
        <v>26</v>
      </c>
      <c r="F2368" t="s">
        <v>8420</v>
      </c>
      <c r="G2368" t="s">
        <v>8421</v>
      </c>
      <c r="H2368" t="s">
        <v>9569</v>
      </c>
      <c r="I2368" t="s">
        <v>9570</v>
      </c>
      <c r="J2368" t="s">
        <v>4130</v>
      </c>
      <c r="K2368" t="str">
        <f>+_xlfn.XLOOKUP(Tabell1[[#This Row],[Regnr]],Tabell13[Regnr],Tabell13[Diagnose],"")</f>
        <v/>
      </c>
      <c r="L2368" t="str">
        <f>+_xlfn.XLOOKUP(Tabell1[[#This Row],[Regnr]],Tabell3[Regnr],Tabell3[DiagnoseÅr],"")</f>
        <v/>
      </c>
    </row>
    <row r="2369" spans="1:12" x14ac:dyDescent="0.25">
      <c r="A2369" s="2">
        <v>44708</v>
      </c>
      <c r="B2369" s="3">
        <v>0</v>
      </c>
      <c r="C2369" t="s">
        <v>14676</v>
      </c>
      <c r="D2369" t="s">
        <v>14677</v>
      </c>
      <c r="E2369" t="s">
        <v>26</v>
      </c>
      <c r="F2369" t="s">
        <v>8420</v>
      </c>
      <c r="G2369" t="s">
        <v>8421</v>
      </c>
      <c r="H2369" t="s">
        <v>9569</v>
      </c>
      <c r="I2369" t="s">
        <v>9570</v>
      </c>
      <c r="J2369" t="s">
        <v>4130</v>
      </c>
      <c r="K2369" t="str">
        <f>+_xlfn.XLOOKUP(Tabell1[[#This Row],[Regnr]],Tabell13[Regnr],Tabell13[Diagnose],"")</f>
        <v>A</v>
      </c>
      <c r="L2369" t="str">
        <f>+_xlfn.XLOOKUP(Tabell1[[#This Row],[Regnr]],Tabell3[Regnr],Tabell3[DiagnoseÅr],"")</f>
        <v>Intet påvist (2026)</v>
      </c>
    </row>
    <row r="2370" spans="1:12" x14ac:dyDescent="0.25">
      <c r="A2370" s="2">
        <v>44708</v>
      </c>
      <c r="B2370" s="3">
        <v>0</v>
      </c>
      <c r="C2370" t="s">
        <v>14678</v>
      </c>
      <c r="D2370" t="s">
        <v>14679</v>
      </c>
      <c r="E2370" t="s">
        <v>10</v>
      </c>
      <c r="F2370" t="s">
        <v>8420</v>
      </c>
      <c r="G2370" t="s">
        <v>8421</v>
      </c>
      <c r="H2370" t="s">
        <v>9569</v>
      </c>
      <c r="I2370" t="s">
        <v>9570</v>
      </c>
      <c r="J2370" t="s">
        <v>4130</v>
      </c>
      <c r="K2370" t="str">
        <f>+_xlfn.XLOOKUP(Tabell1[[#This Row],[Regnr]],Tabell13[Regnr],Tabell13[Diagnose],"")</f>
        <v>A</v>
      </c>
      <c r="L2370" t="str">
        <f>+_xlfn.XLOOKUP(Tabell1[[#This Row],[Regnr]],Tabell3[Regnr],Tabell3[DiagnoseÅr],"")</f>
        <v/>
      </c>
    </row>
    <row r="2371" spans="1:12" x14ac:dyDescent="0.25">
      <c r="A2371" s="2">
        <v>44708</v>
      </c>
      <c r="B2371" s="3">
        <v>0</v>
      </c>
      <c r="C2371" t="s">
        <v>14680</v>
      </c>
      <c r="D2371" t="s">
        <v>14681</v>
      </c>
      <c r="E2371" t="s">
        <v>10</v>
      </c>
      <c r="F2371" t="s">
        <v>8420</v>
      </c>
      <c r="G2371" t="s">
        <v>8421</v>
      </c>
      <c r="H2371" t="s">
        <v>9569</v>
      </c>
      <c r="I2371" t="s">
        <v>9570</v>
      </c>
      <c r="J2371" t="s">
        <v>4130</v>
      </c>
      <c r="K2371" t="str">
        <f>+_xlfn.XLOOKUP(Tabell1[[#This Row],[Regnr]],Tabell13[Regnr],Tabell13[Diagnose],"")</f>
        <v/>
      </c>
      <c r="L2371" t="str">
        <f>+_xlfn.XLOOKUP(Tabell1[[#This Row],[Regnr]],Tabell3[Regnr],Tabell3[DiagnoseÅr],"")</f>
        <v/>
      </c>
    </row>
    <row r="2372" spans="1:12" x14ac:dyDescent="0.25">
      <c r="A2372" s="2">
        <v>44708</v>
      </c>
      <c r="B2372" s="3">
        <v>0</v>
      </c>
      <c r="C2372" t="s">
        <v>14682</v>
      </c>
      <c r="D2372" t="s">
        <v>14683</v>
      </c>
      <c r="E2372" t="s">
        <v>10</v>
      </c>
      <c r="F2372" t="s">
        <v>8420</v>
      </c>
      <c r="G2372" t="s">
        <v>8421</v>
      </c>
      <c r="H2372" t="s">
        <v>9569</v>
      </c>
      <c r="I2372" t="s">
        <v>9570</v>
      </c>
      <c r="J2372" t="s">
        <v>4130</v>
      </c>
      <c r="K2372" t="str">
        <f>+_xlfn.XLOOKUP(Tabell1[[#This Row],[Regnr]],Tabell13[Regnr],Tabell13[Diagnose],"")</f>
        <v/>
      </c>
      <c r="L2372" t="str">
        <f>+_xlfn.XLOOKUP(Tabell1[[#This Row],[Regnr]],Tabell3[Regnr],Tabell3[DiagnoseÅr],"")</f>
        <v/>
      </c>
    </row>
    <row r="2373" spans="1:12" x14ac:dyDescent="0.25">
      <c r="A2373" s="2">
        <v>44707</v>
      </c>
      <c r="B2373" s="3">
        <v>0</v>
      </c>
      <c r="C2373" t="s">
        <v>14658</v>
      </c>
      <c r="D2373" t="s">
        <v>14659</v>
      </c>
      <c r="E2373" t="s">
        <v>10</v>
      </c>
      <c r="F2373" t="s">
        <v>8008</v>
      </c>
      <c r="G2373" t="s">
        <v>8009</v>
      </c>
      <c r="H2373" t="s">
        <v>8790</v>
      </c>
      <c r="I2373" t="s">
        <v>8791</v>
      </c>
      <c r="J2373" t="s">
        <v>6696</v>
      </c>
      <c r="K2373" t="str">
        <f>+_xlfn.XLOOKUP(Tabell1[[#This Row],[Regnr]],Tabell13[Regnr],Tabell13[Diagnose],"")</f>
        <v>C</v>
      </c>
      <c r="L2373" t="str">
        <f>+_xlfn.XLOOKUP(Tabell1[[#This Row],[Regnr]],Tabell3[Regnr],Tabell3[DiagnoseÅr],"")</f>
        <v>PPM iris (2026)</v>
      </c>
    </row>
    <row r="2374" spans="1:12" x14ac:dyDescent="0.25">
      <c r="A2374" s="2">
        <v>44707</v>
      </c>
      <c r="B2374" s="3">
        <v>0</v>
      </c>
      <c r="C2374" t="s">
        <v>14660</v>
      </c>
      <c r="D2374" t="s">
        <v>14661</v>
      </c>
      <c r="E2374" t="s">
        <v>10</v>
      </c>
      <c r="F2374" t="s">
        <v>8008</v>
      </c>
      <c r="G2374" t="s">
        <v>8009</v>
      </c>
      <c r="H2374" t="s">
        <v>8790</v>
      </c>
      <c r="I2374" t="s">
        <v>8791</v>
      </c>
      <c r="J2374" t="s">
        <v>6696</v>
      </c>
      <c r="K2374" t="str">
        <f>+_xlfn.XLOOKUP(Tabell1[[#This Row],[Regnr]],Tabell13[Regnr],Tabell13[Diagnose],"")</f>
        <v>C</v>
      </c>
      <c r="L2374" t="str">
        <f>+_xlfn.XLOOKUP(Tabell1[[#This Row],[Regnr]],Tabell3[Regnr],Tabell3[DiagnoseÅr],"")</f>
        <v>PPM iris (2025)</v>
      </c>
    </row>
    <row r="2375" spans="1:12" x14ac:dyDescent="0.25">
      <c r="A2375" s="2">
        <v>44707</v>
      </c>
      <c r="B2375" s="3">
        <v>0</v>
      </c>
      <c r="C2375" t="s">
        <v>14662</v>
      </c>
      <c r="D2375" t="s">
        <v>14663</v>
      </c>
      <c r="E2375" t="s">
        <v>10</v>
      </c>
      <c r="F2375" t="s">
        <v>8008</v>
      </c>
      <c r="G2375" t="s">
        <v>8009</v>
      </c>
      <c r="H2375" t="s">
        <v>8790</v>
      </c>
      <c r="I2375" t="s">
        <v>8791</v>
      </c>
      <c r="J2375" t="s">
        <v>6696</v>
      </c>
      <c r="K2375" t="str">
        <f>+_xlfn.XLOOKUP(Tabell1[[#This Row],[Regnr]],Tabell13[Regnr],Tabell13[Diagnose],"")</f>
        <v/>
      </c>
      <c r="L2375" t="str">
        <f>+_xlfn.XLOOKUP(Tabell1[[#This Row],[Regnr]],Tabell3[Regnr],Tabell3[DiagnoseÅr],"")</f>
        <v/>
      </c>
    </row>
    <row r="2376" spans="1:12" x14ac:dyDescent="0.25">
      <c r="A2376" s="2">
        <v>44707</v>
      </c>
      <c r="B2376" s="3">
        <v>0</v>
      </c>
      <c r="C2376" t="s">
        <v>14664</v>
      </c>
      <c r="D2376" t="s">
        <v>14665</v>
      </c>
      <c r="E2376" t="s">
        <v>26</v>
      </c>
      <c r="F2376" t="s">
        <v>8008</v>
      </c>
      <c r="G2376" t="s">
        <v>8009</v>
      </c>
      <c r="H2376" t="s">
        <v>8790</v>
      </c>
      <c r="I2376" t="s">
        <v>8791</v>
      </c>
      <c r="J2376" t="s">
        <v>6696</v>
      </c>
      <c r="K2376" t="str">
        <f>+_xlfn.XLOOKUP(Tabell1[[#This Row],[Regnr]],Tabell13[Regnr],Tabell13[Diagnose],"")</f>
        <v>B</v>
      </c>
      <c r="L2376" t="str">
        <f>+_xlfn.XLOOKUP(Tabell1[[#This Row],[Regnr]],Tabell3[Regnr],Tabell3[DiagnoseÅr],"")</f>
        <v>Distichiasis/Ektopiske Cillier (2023)</v>
      </c>
    </row>
    <row r="2377" spans="1:12" x14ac:dyDescent="0.25">
      <c r="A2377" s="2">
        <v>44707</v>
      </c>
      <c r="B2377" s="3">
        <v>0</v>
      </c>
      <c r="C2377" t="s">
        <v>14666</v>
      </c>
      <c r="D2377" t="s">
        <v>14667</v>
      </c>
      <c r="E2377" t="s">
        <v>26</v>
      </c>
      <c r="F2377" t="s">
        <v>8008</v>
      </c>
      <c r="G2377" t="s">
        <v>8009</v>
      </c>
      <c r="H2377" t="s">
        <v>8790</v>
      </c>
      <c r="I2377" t="s">
        <v>8791</v>
      </c>
      <c r="J2377" t="s">
        <v>6696</v>
      </c>
      <c r="K2377" t="str">
        <f>+_xlfn.XLOOKUP(Tabell1[[#This Row],[Regnr]],Tabell13[Regnr],Tabell13[Diagnose],"")</f>
        <v>D</v>
      </c>
      <c r="L2377" t="str">
        <f>+_xlfn.XLOOKUP(Tabell1[[#This Row],[Regnr]],Tabell3[Regnr],Tabell3[DiagnoseÅr],"")</f>
        <v/>
      </c>
    </row>
    <row r="2378" spans="1:12" x14ac:dyDescent="0.25">
      <c r="A2378" s="2">
        <v>44707</v>
      </c>
      <c r="B2378" s="3">
        <v>0</v>
      </c>
      <c r="C2378" t="s">
        <v>14668</v>
      </c>
      <c r="D2378" t="s">
        <v>14669</v>
      </c>
      <c r="E2378" t="s">
        <v>26</v>
      </c>
      <c r="F2378" t="s">
        <v>8008</v>
      </c>
      <c r="G2378" t="s">
        <v>8009</v>
      </c>
      <c r="H2378" t="s">
        <v>8790</v>
      </c>
      <c r="I2378" t="s">
        <v>8791</v>
      </c>
      <c r="J2378" t="s">
        <v>6696</v>
      </c>
      <c r="K2378" t="str">
        <f>+_xlfn.XLOOKUP(Tabell1[[#This Row],[Regnr]],Tabell13[Regnr],Tabell13[Diagnose],"")</f>
        <v>C</v>
      </c>
      <c r="L2378" t="str">
        <f>+_xlfn.XLOOKUP(Tabell1[[#This Row],[Regnr]],Tabell3[Regnr],Tabell3[DiagnoseÅr],"")</f>
        <v>Intet påvist (2025)</v>
      </c>
    </row>
    <row r="2379" spans="1:12" x14ac:dyDescent="0.25">
      <c r="A2379" s="2">
        <v>44707</v>
      </c>
      <c r="B2379" s="3">
        <v>0</v>
      </c>
      <c r="C2379" t="s">
        <v>14670</v>
      </c>
      <c r="D2379" t="s">
        <v>14671</v>
      </c>
      <c r="E2379" t="s">
        <v>26</v>
      </c>
      <c r="F2379" t="s">
        <v>8008</v>
      </c>
      <c r="G2379" t="s">
        <v>8009</v>
      </c>
      <c r="H2379" t="s">
        <v>8790</v>
      </c>
      <c r="I2379" t="s">
        <v>8791</v>
      </c>
      <c r="J2379" t="s">
        <v>6696</v>
      </c>
      <c r="K2379" t="str">
        <f>+_xlfn.XLOOKUP(Tabell1[[#This Row],[Regnr]],Tabell13[Regnr],Tabell13[Diagnose],"")</f>
        <v/>
      </c>
      <c r="L2379" t="str">
        <f>+_xlfn.XLOOKUP(Tabell1[[#This Row],[Regnr]],Tabell3[Regnr],Tabell3[DiagnoseÅr],"")</f>
        <v/>
      </c>
    </row>
    <row r="2380" spans="1:12" x14ac:dyDescent="0.25">
      <c r="A2380" s="2">
        <v>44706</v>
      </c>
      <c r="B2380" s="3">
        <v>0.390625</v>
      </c>
      <c r="C2380" t="s">
        <v>14646</v>
      </c>
      <c r="D2380" t="s">
        <v>14647</v>
      </c>
      <c r="E2380" t="s">
        <v>26</v>
      </c>
      <c r="F2380" t="s">
        <v>8346</v>
      </c>
      <c r="G2380" t="s">
        <v>8347</v>
      </c>
      <c r="H2380" t="s">
        <v>8128</v>
      </c>
      <c r="I2380" t="s">
        <v>8129</v>
      </c>
      <c r="J2380" t="s">
        <v>13729</v>
      </c>
      <c r="K2380" t="str">
        <f>+_xlfn.XLOOKUP(Tabell1[[#This Row],[Regnr]],Tabell13[Regnr],Tabell13[Diagnose],"")</f>
        <v>C</v>
      </c>
      <c r="L2380" t="str">
        <f>+_xlfn.XLOOKUP(Tabell1[[#This Row],[Regnr]],Tabell3[Regnr],Tabell3[DiagnoseÅr],"")</f>
        <v>Intet påvist (2023)</v>
      </c>
    </row>
    <row r="2381" spans="1:12" x14ac:dyDescent="0.25">
      <c r="A2381" s="2">
        <v>44706</v>
      </c>
      <c r="B2381" s="3">
        <v>0.390625</v>
      </c>
      <c r="C2381" t="s">
        <v>14648</v>
      </c>
      <c r="D2381" t="s">
        <v>14649</v>
      </c>
      <c r="E2381" t="s">
        <v>10</v>
      </c>
      <c r="F2381" t="s">
        <v>8346</v>
      </c>
      <c r="G2381" t="s">
        <v>8347</v>
      </c>
      <c r="H2381" t="s">
        <v>8128</v>
      </c>
      <c r="I2381" t="s">
        <v>8129</v>
      </c>
      <c r="J2381" t="s">
        <v>13729</v>
      </c>
      <c r="K2381" t="str">
        <f>+_xlfn.XLOOKUP(Tabell1[[#This Row],[Regnr]],Tabell13[Regnr],Tabell13[Diagnose],"")</f>
        <v>B</v>
      </c>
      <c r="L2381" t="str">
        <f>+_xlfn.XLOOKUP(Tabell1[[#This Row],[Regnr]],Tabell3[Regnr],Tabell3[DiagnoseÅr],"")</f>
        <v>Intet påvist (2023)</v>
      </c>
    </row>
    <row r="2382" spans="1:12" x14ac:dyDescent="0.25">
      <c r="A2382" s="2">
        <v>44706</v>
      </c>
      <c r="B2382" s="3">
        <v>0.390625</v>
      </c>
      <c r="C2382" t="s">
        <v>14650</v>
      </c>
      <c r="D2382" t="s">
        <v>14651</v>
      </c>
      <c r="E2382" t="s">
        <v>10</v>
      </c>
      <c r="F2382" t="s">
        <v>8346</v>
      </c>
      <c r="G2382" t="s">
        <v>8347</v>
      </c>
      <c r="H2382" t="s">
        <v>8128</v>
      </c>
      <c r="I2382" t="s">
        <v>8129</v>
      </c>
      <c r="J2382" t="s">
        <v>13729</v>
      </c>
      <c r="K2382" t="str">
        <f>+_xlfn.XLOOKUP(Tabell1[[#This Row],[Regnr]],Tabell13[Regnr],Tabell13[Diagnose],"")</f>
        <v>C</v>
      </c>
      <c r="L2382" t="str">
        <f>+_xlfn.XLOOKUP(Tabell1[[#This Row],[Regnr]],Tabell3[Regnr],Tabell3[DiagnoseÅr],"")</f>
        <v>Intet påvist (2023)</v>
      </c>
    </row>
    <row r="2383" spans="1:12" x14ac:dyDescent="0.25">
      <c r="A2383" s="2">
        <v>44706</v>
      </c>
      <c r="B2383" s="3">
        <v>0.390625</v>
      </c>
      <c r="C2383" t="s">
        <v>14652</v>
      </c>
      <c r="D2383" t="s">
        <v>14653</v>
      </c>
      <c r="E2383" t="s">
        <v>10</v>
      </c>
      <c r="F2383" t="s">
        <v>8346</v>
      </c>
      <c r="G2383" t="s">
        <v>8347</v>
      </c>
      <c r="H2383" t="s">
        <v>8128</v>
      </c>
      <c r="I2383" t="s">
        <v>8129</v>
      </c>
      <c r="J2383" t="s">
        <v>13729</v>
      </c>
      <c r="K2383" t="str">
        <f>+_xlfn.XLOOKUP(Tabell1[[#This Row],[Regnr]],Tabell13[Regnr],Tabell13[Diagnose],"")</f>
        <v>A</v>
      </c>
      <c r="L2383" t="str">
        <f>+_xlfn.XLOOKUP(Tabell1[[#This Row],[Regnr]],Tabell3[Regnr],Tabell3[DiagnoseÅr],"")</f>
        <v>Intet påvist (2023)</v>
      </c>
    </row>
    <row r="2384" spans="1:12" x14ac:dyDescent="0.25">
      <c r="A2384" s="2">
        <v>44706</v>
      </c>
      <c r="B2384" s="3">
        <v>0.390625</v>
      </c>
      <c r="C2384" t="s">
        <v>14654</v>
      </c>
      <c r="D2384" t="s">
        <v>14655</v>
      </c>
      <c r="E2384" t="s">
        <v>26</v>
      </c>
      <c r="F2384" t="s">
        <v>8346</v>
      </c>
      <c r="G2384" t="s">
        <v>8347</v>
      </c>
      <c r="H2384" t="s">
        <v>8128</v>
      </c>
      <c r="I2384" t="s">
        <v>8129</v>
      </c>
      <c r="J2384" t="s">
        <v>13729</v>
      </c>
      <c r="K2384" t="str">
        <f>+_xlfn.XLOOKUP(Tabell1[[#This Row],[Regnr]],Tabell13[Regnr],Tabell13[Diagnose],"")</f>
        <v>C</v>
      </c>
      <c r="L2384" t="str">
        <f>+_xlfn.XLOOKUP(Tabell1[[#This Row],[Regnr]],Tabell3[Regnr],Tabell3[DiagnoseÅr],"")</f>
        <v>Intet påvist (2023)</v>
      </c>
    </row>
    <row r="2385" spans="1:12" x14ac:dyDescent="0.25">
      <c r="A2385" s="2">
        <v>44706</v>
      </c>
      <c r="B2385" s="3">
        <v>0.390625</v>
      </c>
      <c r="C2385" t="s">
        <v>14656</v>
      </c>
      <c r="D2385" t="s">
        <v>14657</v>
      </c>
      <c r="E2385" t="s">
        <v>26</v>
      </c>
      <c r="F2385" t="s">
        <v>8346</v>
      </c>
      <c r="G2385" t="s">
        <v>8347</v>
      </c>
      <c r="H2385" t="s">
        <v>8128</v>
      </c>
      <c r="I2385" t="s">
        <v>8129</v>
      </c>
      <c r="J2385" t="s">
        <v>13729</v>
      </c>
      <c r="K2385" t="str">
        <f>+_xlfn.XLOOKUP(Tabell1[[#This Row],[Regnr]],Tabell13[Regnr],Tabell13[Diagnose],"")</f>
        <v>B</v>
      </c>
      <c r="L2385" t="str">
        <f>+_xlfn.XLOOKUP(Tabell1[[#This Row],[Regnr]],Tabell3[Regnr],Tabell3[DiagnoseÅr],"")</f>
        <v>Intet påvist (2023)</v>
      </c>
    </row>
    <row r="2386" spans="1:12" x14ac:dyDescent="0.25">
      <c r="A2386" s="2">
        <v>44705</v>
      </c>
      <c r="B2386" s="3">
        <v>0.390625</v>
      </c>
      <c r="C2386" t="s">
        <v>14630</v>
      </c>
      <c r="D2386" t="s">
        <v>14631</v>
      </c>
      <c r="E2386" t="s">
        <v>10</v>
      </c>
      <c r="F2386" t="s">
        <v>8096</v>
      </c>
      <c r="G2386" t="s">
        <v>8097</v>
      </c>
      <c r="H2386" t="s">
        <v>11485</v>
      </c>
      <c r="I2386" t="s">
        <v>11486</v>
      </c>
      <c r="J2386" t="s">
        <v>11476</v>
      </c>
      <c r="K2386" t="str">
        <f>+_xlfn.XLOOKUP(Tabell1[[#This Row],[Regnr]],Tabell13[Regnr],Tabell13[Diagnose],"")</f>
        <v>C</v>
      </c>
      <c r="L2386" t="str">
        <f>+_xlfn.XLOOKUP(Tabell1[[#This Row],[Regnr]],Tabell3[Regnr],Tabell3[DiagnoseÅr],"")</f>
        <v/>
      </c>
    </row>
    <row r="2387" spans="1:12" x14ac:dyDescent="0.25">
      <c r="A2387" s="2">
        <v>44705</v>
      </c>
      <c r="B2387" s="3">
        <v>0.390625</v>
      </c>
      <c r="C2387" t="s">
        <v>14632</v>
      </c>
      <c r="D2387" t="s">
        <v>14633</v>
      </c>
      <c r="E2387" t="s">
        <v>10</v>
      </c>
      <c r="F2387" t="s">
        <v>8096</v>
      </c>
      <c r="G2387" t="s">
        <v>8097</v>
      </c>
      <c r="H2387" t="s">
        <v>11485</v>
      </c>
      <c r="I2387" t="s">
        <v>11486</v>
      </c>
      <c r="J2387" t="s">
        <v>11476</v>
      </c>
      <c r="K2387" t="str">
        <f>+_xlfn.XLOOKUP(Tabell1[[#This Row],[Regnr]],Tabell13[Regnr],Tabell13[Diagnose],"")</f>
        <v/>
      </c>
      <c r="L2387" t="str">
        <f>+_xlfn.XLOOKUP(Tabell1[[#This Row],[Regnr]],Tabell3[Regnr],Tabell3[DiagnoseÅr],"")</f>
        <v/>
      </c>
    </row>
    <row r="2388" spans="1:12" x14ac:dyDescent="0.25">
      <c r="A2388" s="2">
        <v>44705</v>
      </c>
      <c r="B2388" s="3">
        <v>0.390625</v>
      </c>
      <c r="C2388" t="s">
        <v>14634</v>
      </c>
      <c r="D2388" t="s">
        <v>14635</v>
      </c>
      <c r="E2388" t="s">
        <v>10</v>
      </c>
      <c r="F2388" t="s">
        <v>8096</v>
      </c>
      <c r="G2388" t="s">
        <v>8097</v>
      </c>
      <c r="H2388" t="s">
        <v>11485</v>
      </c>
      <c r="I2388" t="s">
        <v>11486</v>
      </c>
      <c r="J2388" t="s">
        <v>11476</v>
      </c>
      <c r="K2388" t="str">
        <f>+_xlfn.XLOOKUP(Tabell1[[#This Row],[Regnr]],Tabell13[Regnr],Tabell13[Diagnose],"")</f>
        <v/>
      </c>
      <c r="L2388" t="str">
        <f>+_xlfn.XLOOKUP(Tabell1[[#This Row],[Regnr]],Tabell3[Regnr],Tabell3[DiagnoseÅr],"")</f>
        <v/>
      </c>
    </row>
    <row r="2389" spans="1:12" x14ac:dyDescent="0.25">
      <c r="A2389" s="2">
        <v>44705</v>
      </c>
      <c r="B2389" s="3">
        <v>0.390625</v>
      </c>
      <c r="C2389" t="s">
        <v>14636</v>
      </c>
      <c r="D2389" t="s">
        <v>14637</v>
      </c>
      <c r="E2389" t="s">
        <v>10</v>
      </c>
      <c r="F2389" t="s">
        <v>8096</v>
      </c>
      <c r="G2389" t="s">
        <v>8097</v>
      </c>
      <c r="H2389" t="s">
        <v>11485</v>
      </c>
      <c r="I2389" t="s">
        <v>11486</v>
      </c>
      <c r="J2389" t="s">
        <v>11476</v>
      </c>
      <c r="K2389" t="str">
        <f>+_xlfn.XLOOKUP(Tabell1[[#This Row],[Regnr]],Tabell13[Regnr],Tabell13[Diagnose],"")</f>
        <v>C</v>
      </c>
      <c r="L2389" t="str">
        <f>+_xlfn.XLOOKUP(Tabell1[[#This Row],[Regnr]],Tabell3[Regnr],Tabell3[DiagnoseÅr],"")</f>
        <v/>
      </c>
    </row>
    <row r="2390" spans="1:12" x14ac:dyDescent="0.25">
      <c r="A2390" s="2">
        <v>44705</v>
      </c>
      <c r="B2390" s="3">
        <v>0.390625</v>
      </c>
      <c r="C2390" t="s">
        <v>14638</v>
      </c>
      <c r="D2390" t="s">
        <v>837</v>
      </c>
      <c r="E2390" t="s">
        <v>10</v>
      </c>
      <c r="F2390" t="s">
        <v>8096</v>
      </c>
      <c r="G2390" t="s">
        <v>8097</v>
      </c>
      <c r="H2390" t="s">
        <v>11485</v>
      </c>
      <c r="I2390" t="s">
        <v>11486</v>
      </c>
      <c r="J2390" t="s">
        <v>11476</v>
      </c>
      <c r="K2390" t="str">
        <f>+_xlfn.XLOOKUP(Tabell1[[#This Row],[Regnr]],Tabell13[Regnr],Tabell13[Diagnose],"")</f>
        <v>A</v>
      </c>
      <c r="L2390" t="str">
        <f>+_xlfn.XLOOKUP(Tabell1[[#This Row],[Regnr]],Tabell3[Regnr],Tabell3[DiagnoseÅr],"")</f>
        <v/>
      </c>
    </row>
    <row r="2391" spans="1:12" x14ac:dyDescent="0.25">
      <c r="A2391" s="2">
        <v>44705</v>
      </c>
      <c r="B2391" s="3">
        <v>6.25</v>
      </c>
      <c r="C2391" t="s">
        <v>14639</v>
      </c>
      <c r="D2391" t="s">
        <v>14640</v>
      </c>
      <c r="E2391" t="s">
        <v>26</v>
      </c>
      <c r="F2391" t="s">
        <v>4578</v>
      </c>
      <c r="G2391" t="s">
        <v>4579</v>
      </c>
      <c r="H2391" t="s">
        <v>10311</v>
      </c>
      <c r="I2391" t="s">
        <v>1916</v>
      </c>
      <c r="J2391" t="s">
        <v>14641</v>
      </c>
      <c r="K2391" t="str">
        <f>+_xlfn.XLOOKUP(Tabell1[[#This Row],[Regnr]],Tabell13[Regnr],Tabell13[Diagnose],"")</f>
        <v/>
      </c>
      <c r="L2391" t="str">
        <f>+_xlfn.XLOOKUP(Tabell1[[#This Row],[Regnr]],Tabell3[Regnr],Tabell3[DiagnoseÅr],"")</f>
        <v/>
      </c>
    </row>
    <row r="2392" spans="1:12" x14ac:dyDescent="0.25">
      <c r="A2392" s="2">
        <v>44705</v>
      </c>
      <c r="B2392" s="3">
        <v>6.25</v>
      </c>
      <c r="C2392" t="s">
        <v>14642</v>
      </c>
      <c r="D2392" t="s">
        <v>363</v>
      </c>
      <c r="E2392" t="s">
        <v>26</v>
      </c>
      <c r="F2392" t="s">
        <v>4578</v>
      </c>
      <c r="G2392" t="s">
        <v>4579</v>
      </c>
      <c r="H2392" t="s">
        <v>10311</v>
      </c>
      <c r="I2392" t="s">
        <v>1916</v>
      </c>
      <c r="J2392" t="s">
        <v>14641</v>
      </c>
      <c r="K2392" t="str">
        <f>+_xlfn.XLOOKUP(Tabell1[[#This Row],[Regnr]],Tabell13[Regnr],Tabell13[Diagnose],"")</f>
        <v/>
      </c>
      <c r="L2392" t="str">
        <f>+_xlfn.XLOOKUP(Tabell1[[#This Row],[Regnr]],Tabell3[Regnr],Tabell3[DiagnoseÅr],"")</f>
        <v/>
      </c>
    </row>
    <row r="2393" spans="1:12" x14ac:dyDescent="0.25">
      <c r="A2393" s="2">
        <v>44705</v>
      </c>
      <c r="B2393" s="3">
        <v>6.25</v>
      </c>
      <c r="C2393" t="s">
        <v>14643</v>
      </c>
      <c r="D2393" t="s">
        <v>2440</v>
      </c>
      <c r="E2393" t="s">
        <v>26</v>
      </c>
      <c r="F2393" t="s">
        <v>4578</v>
      </c>
      <c r="G2393" t="s">
        <v>4579</v>
      </c>
      <c r="H2393" t="s">
        <v>10311</v>
      </c>
      <c r="I2393" t="s">
        <v>1916</v>
      </c>
      <c r="J2393" t="s">
        <v>14641</v>
      </c>
      <c r="K2393" t="str">
        <f>+_xlfn.XLOOKUP(Tabell1[[#This Row],[Regnr]],Tabell13[Regnr],Tabell13[Diagnose],"")</f>
        <v/>
      </c>
      <c r="L2393" t="str">
        <f>+_xlfn.XLOOKUP(Tabell1[[#This Row],[Regnr]],Tabell3[Regnr],Tabell3[DiagnoseÅr],"")</f>
        <v/>
      </c>
    </row>
    <row r="2394" spans="1:12" x14ac:dyDescent="0.25">
      <c r="A2394" s="2">
        <v>44705</v>
      </c>
      <c r="B2394" s="3">
        <v>6.25</v>
      </c>
      <c r="C2394" t="s">
        <v>14644</v>
      </c>
      <c r="D2394" t="s">
        <v>2457</v>
      </c>
      <c r="E2394" t="s">
        <v>26</v>
      </c>
      <c r="F2394" t="s">
        <v>4578</v>
      </c>
      <c r="G2394" t="s">
        <v>4579</v>
      </c>
      <c r="H2394" t="s">
        <v>10311</v>
      </c>
      <c r="I2394" t="s">
        <v>1916</v>
      </c>
      <c r="J2394" t="s">
        <v>14641</v>
      </c>
      <c r="K2394" t="str">
        <f>+_xlfn.XLOOKUP(Tabell1[[#This Row],[Regnr]],Tabell13[Regnr],Tabell13[Diagnose],"")</f>
        <v/>
      </c>
      <c r="L2394" t="str">
        <f>+_xlfn.XLOOKUP(Tabell1[[#This Row],[Regnr]],Tabell3[Regnr],Tabell3[DiagnoseÅr],"")</f>
        <v/>
      </c>
    </row>
    <row r="2395" spans="1:12" x14ac:dyDescent="0.25">
      <c r="A2395" s="2">
        <v>44705</v>
      </c>
      <c r="B2395" s="3">
        <v>6.25</v>
      </c>
      <c r="C2395" t="s">
        <v>14645</v>
      </c>
      <c r="D2395" t="s">
        <v>9453</v>
      </c>
      <c r="E2395" t="s">
        <v>26</v>
      </c>
      <c r="F2395" t="s">
        <v>4578</v>
      </c>
      <c r="G2395" t="s">
        <v>4579</v>
      </c>
      <c r="H2395" t="s">
        <v>10311</v>
      </c>
      <c r="I2395" t="s">
        <v>1916</v>
      </c>
      <c r="J2395" t="s">
        <v>14641</v>
      </c>
      <c r="K2395" t="str">
        <f>+_xlfn.XLOOKUP(Tabell1[[#This Row],[Regnr]],Tabell13[Regnr],Tabell13[Diagnose],"")</f>
        <v/>
      </c>
      <c r="L2395" t="str">
        <f>+_xlfn.XLOOKUP(Tabell1[[#This Row],[Regnr]],Tabell3[Regnr],Tabell3[DiagnoseÅr],"")</f>
        <v/>
      </c>
    </row>
    <row r="2396" spans="1:12" x14ac:dyDescent="0.25">
      <c r="A2396" s="2">
        <v>44704</v>
      </c>
      <c r="B2396" s="3">
        <v>0</v>
      </c>
      <c r="C2396" t="s">
        <v>14620</v>
      </c>
      <c r="D2396" t="s">
        <v>14621</v>
      </c>
      <c r="E2396" t="s">
        <v>10</v>
      </c>
      <c r="F2396" t="s">
        <v>11161</v>
      </c>
      <c r="G2396" t="s">
        <v>11162</v>
      </c>
      <c r="H2396" t="s">
        <v>10394</v>
      </c>
      <c r="I2396" t="s">
        <v>10395</v>
      </c>
      <c r="J2396" t="s">
        <v>10391</v>
      </c>
      <c r="K2396" t="str">
        <f>+_xlfn.XLOOKUP(Tabell1[[#This Row],[Regnr]],Tabell13[Regnr],Tabell13[Diagnose],"")</f>
        <v/>
      </c>
      <c r="L2396" t="str">
        <f>+_xlfn.XLOOKUP(Tabell1[[#This Row],[Regnr]],Tabell3[Regnr],Tabell3[DiagnoseÅr],"")</f>
        <v/>
      </c>
    </row>
    <row r="2397" spans="1:12" x14ac:dyDescent="0.25">
      <c r="A2397" s="2">
        <v>44704</v>
      </c>
      <c r="B2397" s="3">
        <v>0</v>
      </c>
      <c r="C2397" t="s">
        <v>14622</v>
      </c>
      <c r="D2397" t="s">
        <v>14623</v>
      </c>
      <c r="E2397" t="s">
        <v>10</v>
      </c>
      <c r="F2397" t="s">
        <v>11161</v>
      </c>
      <c r="G2397" t="s">
        <v>11162</v>
      </c>
      <c r="H2397" t="s">
        <v>10394</v>
      </c>
      <c r="I2397" t="s">
        <v>10395</v>
      </c>
      <c r="J2397" t="s">
        <v>10391</v>
      </c>
      <c r="K2397" t="str">
        <f>+_xlfn.XLOOKUP(Tabell1[[#This Row],[Regnr]],Tabell13[Regnr],Tabell13[Diagnose],"")</f>
        <v/>
      </c>
      <c r="L2397" t="str">
        <f>+_xlfn.XLOOKUP(Tabell1[[#This Row],[Regnr]],Tabell3[Regnr],Tabell3[DiagnoseÅr],"")</f>
        <v/>
      </c>
    </row>
    <row r="2398" spans="1:12" x14ac:dyDescent="0.25">
      <c r="A2398" s="2">
        <v>44704</v>
      </c>
      <c r="B2398" s="3">
        <v>0</v>
      </c>
      <c r="C2398" t="s">
        <v>14624</v>
      </c>
      <c r="D2398" t="s">
        <v>14625</v>
      </c>
      <c r="E2398" t="s">
        <v>10</v>
      </c>
      <c r="F2398" t="s">
        <v>11161</v>
      </c>
      <c r="G2398" t="s">
        <v>11162</v>
      </c>
      <c r="H2398" t="s">
        <v>10394</v>
      </c>
      <c r="I2398" t="s">
        <v>10395</v>
      </c>
      <c r="J2398" t="s">
        <v>10391</v>
      </c>
      <c r="K2398" t="str">
        <f>+_xlfn.XLOOKUP(Tabell1[[#This Row],[Regnr]],Tabell13[Regnr],Tabell13[Diagnose],"")</f>
        <v>D</v>
      </c>
      <c r="L2398" t="str">
        <f>+_xlfn.XLOOKUP(Tabell1[[#This Row],[Regnr]],Tabell3[Regnr],Tabell3[DiagnoseÅr],"")</f>
        <v>Distichiasis/Ektopiske Cillier (2025)</v>
      </c>
    </row>
    <row r="2399" spans="1:12" x14ac:dyDescent="0.25">
      <c r="A2399" s="2">
        <v>44704</v>
      </c>
      <c r="B2399" s="3">
        <v>0</v>
      </c>
      <c r="C2399" t="s">
        <v>14626</v>
      </c>
      <c r="D2399" t="s">
        <v>14627</v>
      </c>
      <c r="E2399" t="s">
        <v>10</v>
      </c>
      <c r="F2399" t="s">
        <v>11161</v>
      </c>
      <c r="G2399" t="s">
        <v>11162</v>
      </c>
      <c r="H2399" t="s">
        <v>10394</v>
      </c>
      <c r="I2399" t="s">
        <v>10395</v>
      </c>
      <c r="J2399" t="s">
        <v>10391</v>
      </c>
      <c r="K2399" t="str">
        <f>+_xlfn.XLOOKUP(Tabell1[[#This Row],[Regnr]],Tabell13[Regnr],Tabell13[Diagnose],"")</f>
        <v>D</v>
      </c>
      <c r="L2399" t="str">
        <f>+_xlfn.XLOOKUP(Tabell1[[#This Row],[Regnr]],Tabell3[Regnr],Tabell3[DiagnoseÅr],"")</f>
        <v/>
      </c>
    </row>
    <row r="2400" spans="1:12" x14ac:dyDescent="0.25">
      <c r="A2400" s="2">
        <v>44704</v>
      </c>
      <c r="B2400" s="3">
        <v>0</v>
      </c>
      <c r="C2400" t="s">
        <v>14628</v>
      </c>
      <c r="D2400" t="s">
        <v>14629</v>
      </c>
      <c r="E2400" t="s">
        <v>10</v>
      </c>
      <c r="F2400" t="s">
        <v>11161</v>
      </c>
      <c r="G2400" t="s">
        <v>11162</v>
      </c>
      <c r="H2400" t="s">
        <v>10394</v>
      </c>
      <c r="I2400" t="s">
        <v>10395</v>
      </c>
      <c r="J2400" t="s">
        <v>10391</v>
      </c>
      <c r="K2400" t="str">
        <f>+_xlfn.XLOOKUP(Tabell1[[#This Row],[Regnr]],Tabell13[Regnr],Tabell13[Diagnose],"")</f>
        <v>C</v>
      </c>
      <c r="L2400" t="str">
        <f>+_xlfn.XLOOKUP(Tabell1[[#This Row],[Regnr]],Tabell3[Regnr],Tabell3[DiagnoseÅr],"")</f>
        <v>Intet påvist (2024)</v>
      </c>
    </row>
    <row r="2401" spans="1:12" x14ac:dyDescent="0.25">
      <c r="A2401" s="2">
        <v>44703</v>
      </c>
      <c r="B2401" s="3">
        <v>0</v>
      </c>
      <c r="C2401" t="s">
        <v>14608</v>
      </c>
      <c r="D2401" t="s">
        <v>14609</v>
      </c>
      <c r="E2401" t="s">
        <v>26</v>
      </c>
      <c r="F2401" t="s">
        <v>9008</v>
      </c>
      <c r="G2401" t="s">
        <v>9009</v>
      </c>
      <c r="H2401" t="s">
        <v>6475</v>
      </c>
      <c r="I2401" t="s">
        <v>6476</v>
      </c>
      <c r="J2401" t="s">
        <v>8810</v>
      </c>
      <c r="K2401" t="str">
        <f>+_xlfn.XLOOKUP(Tabell1[[#This Row],[Regnr]],Tabell13[Regnr],Tabell13[Diagnose],"")</f>
        <v>C</v>
      </c>
      <c r="L2401" t="str">
        <f>+_xlfn.XLOOKUP(Tabell1[[#This Row],[Regnr]],Tabell3[Regnr],Tabell3[DiagnoseÅr],"")</f>
        <v/>
      </c>
    </row>
    <row r="2402" spans="1:12" x14ac:dyDescent="0.25">
      <c r="A2402" s="2">
        <v>44703</v>
      </c>
      <c r="B2402" s="3">
        <v>0</v>
      </c>
      <c r="C2402" t="s">
        <v>14610</v>
      </c>
      <c r="D2402" t="s">
        <v>14611</v>
      </c>
      <c r="E2402" t="s">
        <v>10</v>
      </c>
      <c r="F2402" t="s">
        <v>9008</v>
      </c>
      <c r="G2402" t="s">
        <v>9009</v>
      </c>
      <c r="H2402" t="s">
        <v>6475</v>
      </c>
      <c r="I2402" t="s">
        <v>6476</v>
      </c>
      <c r="J2402" t="s">
        <v>8810</v>
      </c>
      <c r="K2402" t="str">
        <f>+_xlfn.XLOOKUP(Tabell1[[#This Row],[Regnr]],Tabell13[Regnr],Tabell13[Diagnose],"")</f>
        <v/>
      </c>
      <c r="L2402" t="str">
        <f>+_xlfn.XLOOKUP(Tabell1[[#This Row],[Regnr]],Tabell3[Regnr],Tabell3[DiagnoseÅr],"")</f>
        <v/>
      </c>
    </row>
    <row r="2403" spans="1:12" x14ac:dyDescent="0.25">
      <c r="A2403" s="2">
        <v>44703</v>
      </c>
      <c r="B2403" s="3">
        <v>0</v>
      </c>
      <c r="C2403" t="s">
        <v>14612</v>
      </c>
      <c r="D2403" t="s">
        <v>14613</v>
      </c>
      <c r="E2403" t="s">
        <v>26</v>
      </c>
      <c r="F2403" t="s">
        <v>9008</v>
      </c>
      <c r="G2403" t="s">
        <v>9009</v>
      </c>
      <c r="H2403" t="s">
        <v>6475</v>
      </c>
      <c r="I2403" t="s">
        <v>6476</v>
      </c>
      <c r="J2403" t="s">
        <v>8810</v>
      </c>
      <c r="K2403" t="str">
        <f>+_xlfn.XLOOKUP(Tabell1[[#This Row],[Regnr]],Tabell13[Regnr],Tabell13[Diagnose],"")</f>
        <v>C</v>
      </c>
      <c r="L2403" t="str">
        <f>+_xlfn.XLOOKUP(Tabell1[[#This Row],[Regnr]],Tabell3[Regnr],Tabell3[DiagnoseÅr],"")</f>
        <v>Intet påvist (2025)</v>
      </c>
    </row>
    <row r="2404" spans="1:12" x14ac:dyDescent="0.25">
      <c r="A2404" s="2">
        <v>44703</v>
      </c>
      <c r="B2404" s="3">
        <v>0</v>
      </c>
      <c r="C2404" t="s">
        <v>14614</v>
      </c>
      <c r="D2404" t="s">
        <v>14615</v>
      </c>
      <c r="E2404" t="s">
        <v>26</v>
      </c>
      <c r="F2404" t="s">
        <v>9008</v>
      </c>
      <c r="G2404" t="s">
        <v>9009</v>
      </c>
      <c r="H2404" t="s">
        <v>6475</v>
      </c>
      <c r="I2404" t="s">
        <v>6476</v>
      </c>
      <c r="J2404" t="s">
        <v>8810</v>
      </c>
      <c r="K2404" t="str">
        <f>+_xlfn.XLOOKUP(Tabell1[[#This Row],[Regnr]],Tabell13[Regnr],Tabell13[Diagnose],"")</f>
        <v/>
      </c>
      <c r="L2404" t="str">
        <f>+_xlfn.XLOOKUP(Tabell1[[#This Row],[Regnr]],Tabell3[Regnr],Tabell3[DiagnoseÅr],"")</f>
        <v/>
      </c>
    </row>
    <row r="2405" spans="1:12" x14ac:dyDescent="0.25">
      <c r="A2405" s="2">
        <v>44703</v>
      </c>
      <c r="B2405" s="3">
        <v>0</v>
      </c>
      <c r="C2405" t="s">
        <v>14616</v>
      </c>
      <c r="D2405" t="s">
        <v>14617</v>
      </c>
      <c r="E2405" t="s">
        <v>26</v>
      </c>
      <c r="F2405" t="s">
        <v>9008</v>
      </c>
      <c r="G2405" t="s">
        <v>9009</v>
      </c>
      <c r="H2405" t="s">
        <v>6475</v>
      </c>
      <c r="I2405" t="s">
        <v>6476</v>
      </c>
      <c r="J2405" t="s">
        <v>8810</v>
      </c>
      <c r="K2405" t="str">
        <f>+_xlfn.XLOOKUP(Tabell1[[#This Row],[Regnr]],Tabell13[Regnr],Tabell13[Diagnose],"")</f>
        <v>C</v>
      </c>
      <c r="L2405" t="str">
        <f>+_xlfn.XLOOKUP(Tabell1[[#This Row],[Regnr]],Tabell3[Regnr],Tabell3[DiagnoseÅr],"")</f>
        <v>Intet påvist (2024)</v>
      </c>
    </row>
    <row r="2406" spans="1:12" x14ac:dyDescent="0.25">
      <c r="A2406" s="2">
        <v>44703</v>
      </c>
      <c r="B2406" s="3">
        <v>0</v>
      </c>
      <c r="C2406" t="s">
        <v>14618</v>
      </c>
      <c r="D2406" t="s">
        <v>14619</v>
      </c>
      <c r="E2406" t="s">
        <v>26</v>
      </c>
      <c r="F2406" t="s">
        <v>9008</v>
      </c>
      <c r="G2406" t="s">
        <v>9009</v>
      </c>
      <c r="H2406" t="s">
        <v>6475</v>
      </c>
      <c r="I2406" t="s">
        <v>6476</v>
      </c>
      <c r="J2406" t="s">
        <v>8810</v>
      </c>
      <c r="K2406" t="str">
        <f>+_xlfn.XLOOKUP(Tabell1[[#This Row],[Regnr]],Tabell13[Regnr],Tabell13[Diagnose],"")</f>
        <v>B</v>
      </c>
      <c r="L2406" t="str">
        <f>+_xlfn.XLOOKUP(Tabell1[[#This Row],[Regnr]],Tabell3[Regnr],Tabell3[DiagnoseÅr],"")</f>
        <v>Intet påvist (2024)</v>
      </c>
    </row>
    <row r="2407" spans="1:12" x14ac:dyDescent="0.25">
      <c r="A2407" s="2">
        <v>44701</v>
      </c>
      <c r="C2407" t="s">
        <v>14606</v>
      </c>
      <c r="D2407" t="s">
        <v>14607</v>
      </c>
      <c r="E2407" t="s">
        <v>26</v>
      </c>
      <c r="F2407" t="s">
        <v>3662</v>
      </c>
      <c r="G2407" t="s">
        <v>3663</v>
      </c>
      <c r="H2407" t="s">
        <v>9960</v>
      </c>
      <c r="I2407" t="s">
        <v>9961</v>
      </c>
      <c r="J2407" t="s">
        <v>4242</v>
      </c>
      <c r="K2407" t="str">
        <f>+_xlfn.XLOOKUP(Tabell1[[#This Row],[Regnr]],Tabell13[Regnr],Tabell13[Diagnose],"")</f>
        <v>A</v>
      </c>
      <c r="L2407" t="str">
        <f>+_xlfn.XLOOKUP(Tabell1[[#This Row],[Regnr]],Tabell3[Regnr],Tabell3[DiagnoseÅr],"")</f>
        <v>Annet medfødt (2025)</v>
      </c>
    </row>
    <row r="2408" spans="1:12" x14ac:dyDescent="0.25">
      <c r="A2408" s="2">
        <v>44700</v>
      </c>
      <c r="B2408" s="3">
        <v>0.78125</v>
      </c>
      <c r="C2408" t="s">
        <v>14600</v>
      </c>
      <c r="D2408" t="s">
        <v>2440</v>
      </c>
      <c r="E2408" t="s">
        <v>26</v>
      </c>
      <c r="F2408" t="s">
        <v>4873</v>
      </c>
      <c r="G2408" t="s">
        <v>4874</v>
      </c>
      <c r="H2408" t="s">
        <v>11994</v>
      </c>
      <c r="I2408" t="s">
        <v>1918</v>
      </c>
      <c r="J2408" t="s">
        <v>14601</v>
      </c>
      <c r="K2408" t="str">
        <f>+_xlfn.XLOOKUP(Tabell1[[#This Row],[Regnr]],Tabell13[Regnr],Tabell13[Diagnose],"")</f>
        <v/>
      </c>
      <c r="L2408" t="str">
        <f>+_xlfn.XLOOKUP(Tabell1[[#This Row],[Regnr]],Tabell3[Regnr],Tabell3[DiagnoseÅr],"")</f>
        <v/>
      </c>
    </row>
    <row r="2409" spans="1:12" x14ac:dyDescent="0.25">
      <c r="A2409" s="2">
        <v>44700</v>
      </c>
      <c r="B2409" s="3">
        <v>0.78125</v>
      </c>
      <c r="C2409" t="s">
        <v>14602</v>
      </c>
      <c r="D2409" t="s">
        <v>14603</v>
      </c>
      <c r="E2409" t="s">
        <v>26</v>
      </c>
      <c r="F2409" t="s">
        <v>4873</v>
      </c>
      <c r="G2409" t="s">
        <v>4874</v>
      </c>
      <c r="H2409" t="s">
        <v>11994</v>
      </c>
      <c r="I2409" t="s">
        <v>1918</v>
      </c>
      <c r="J2409" t="s">
        <v>14601</v>
      </c>
      <c r="K2409" t="str">
        <f>+_xlfn.XLOOKUP(Tabell1[[#This Row],[Regnr]],Tabell13[Regnr],Tabell13[Diagnose],"")</f>
        <v/>
      </c>
      <c r="L2409" t="str">
        <f>+_xlfn.XLOOKUP(Tabell1[[#This Row],[Regnr]],Tabell3[Regnr],Tabell3[DiagnoseÅr],"")</f>
        <v/>
      </c>
    </row>
    <row r="2410" spans="1:12" x14ac:dyDescent="0.25">
      <c r="A2410" s="2">
        <v>44700</v>
      </c>
      <c r="B2410" s="3">
        <v>0.78125</v>
      </c>
      <c r="C2410" t="s">
        <v>14604</v>
      </c>
      <c r="D2410" t="s">
        <v>2446</v>
      </c>
      <c r="E2410" t="s">
        <v>10</v>
      </c>
      <c r="F2410" t="s">
        <v>4873</v>
      </c>
      <c r="G2410" t="s">
        <v>4874</v>
      </c>
      <c r="H2410" t="s">
        <v>11994</v>
      </c>
      <c r="I2410" t="s">
        <v>1918</v>
      </c>
      <c r="J2410" t="s">
        <v>14601</v>
      </c>
      <c r="K2410" t="str">
        <f>+_xlfn.XLOOKUP(Tabell1[[#This Row],[Regnr]],Tabell13[Regnr],Tabell13[Diagnose],"")</f>
        <v/>
      </c>
      <c r="L2410" t="str">
        <f>+_xlfn.XLOOKUP(Tabell1[[#This Row],[Regnr]],Tabell3[Regnr],Tabell3[DiagnoseÅr],"")</f>
        <v/>
      </c>
    </row>
    <row r="2411" spans="1:12" x14ac:dyDescent="0.25">
      <c r="A2411" s="2">
        <v>44700</v>
      </c>
      <c r="B2411" s="3">
        <v>0.78125</v>
      </c>
      <c r="C2411" t="s">
        <v>14605</v>
      </c>
      <c r="D2411" t="s">
        <v>13790</v>
      </c>
      <c r="E2411" t="s">
        <v>10</v>
      </c>
      <c r="F2411" t="s">
        <v>4873</v>
      </c>
      <c r="G2411" t="s">
        <v>4874</v>
      </c>
      <c r="H2411" t="s">
        <v>11994</v>
      </c>
      <c r="I2411" t="s">
        <v>1918</v>
      </c>
      <c r="J2411" t="s">
        <v>14601</v>
      </c>
      <c r="K2411" t="str">
        <f>+_xlfn.XLOOKUP(Tabell1[[#This Row],[Regnr]],Tabell13[Regnr],Tabell13[Diagnose],"")</f>
        <v/>
      </c>
      <c r="L2411" t="str">
        <f>+_xlfn.XLOOKUP(Tabell1[[#This Row],[Regnr]],Tabell3[Regnr],Tabell3[DiagnoseÅr],"")</f>
        <v/>
      </c>
    </row>
    <row r="2412" spans="1:12" x14ac:dyDescent="0.25">
      <c r="A2412" s="2">
        <v>44697</v>
      </c>
      <c r="B2412" s="3">
        <v>0</v>
      </c>
      <c r="C2412" t="s">
        <v>14586</v>
      </c>
      <c r="D2412" t="s">
        <v>14587</v>
      </c>
      <c r="E2412" t="s">
        <v>26</v>
      </c>
      <c r="F2412" t="s">
        <v>9499</v>
      </c>
      <c r="G2412" t="s">
        <v>9500</v>
      </c>
      <c r="H2412" t="s">
        <v>11921</v>
      </c>
      <c r="I2412" t="s">
        <v>11922</v>
      </c>
      <c r="J2412" t="s">
        <v>12252</v>
      </c>
      <c r="K2412" t="str">
        <f>+_xlfn.XLOOKUP(Tabell1[[#This Row],[Regnr]],Tabell13[Regnr],Tabell13[Diagnose],"")</f>
        <v>C</v>
      </c>
      <c r="L2412" t="str">
        <f>+_xlfn.XLOOKUP(Tabell1[[#This Row],[Regnr]],Tabell3[Regnr],Tabell3[DiagnoseÅr],"")</f>
        <v>Intet påvist (2023)</v>
      </c>
    </row>
    <row r="2413" spans="1:12" x14ac:dyDescent="0.25">
      <c r="A2413" s="2">
        <v>44697</v>
      </c>
      <c r="B2413" s="3">
        <v>0</v>
      </c>
      <c r="C2413" t="s">
        <v>14588</v>
      </c>
      <c r="D2413" t="s">
        <v>14589</v>
      </c>
      <c r="E2413" t="s">
        <v>26</v>
      </c>
      <c r="F2413" t="s">
        <v>9499</v>
      </c>
      <c r="G2413" t="s">
        <v>9500</v>
      </c>
      <c r="H2413" t="s">
        <v>11921</v>
      </c>
      <c r="I2413" t="s">
        <v>11922</v>
      </c>
      <c r="J2413" t="s">
        <v>12252</v>
      </c>
      <c r="K2413" t="str">
        <f>+_xlfn.XLOOKUP(Tabell1[[#This Row],[Regnr]],Tabell13[Regnr],Tabell13[Diagnose],"")</f>
        <v>C</v>
      </c>
      <c r="L2413" t="str">
        <f>+_xlfn.XLOOKUP(Tabell1[[#This Row],[Regnr]],Tabell3[Regnr],Tabell3[DiagnoseÅr],"")</f>
        <v>Intet påvist (2025)</v>
      </c>
    </row>
    <row r="2414" spans="1:12" x14ac:dyDescent="0.25">
      <c r="A2414" s="2">
        <v>44697</v>
      </c>
      <c r="B2414" s="3">
        <v>0</v>
      </c>
      <c r="C2414" t="s">
        <v>14590</v>
      </c>
      <c r="D2414" t="s">
        <v>14591</v>
      </c>
      <c r="E2414" t="s">
        <v>26</v>
      </c>
      <c r="F2414" t="s">
        <v>9499</v>
      </c>
      <c r="G2414" t="s">
        <v>9500</v>
      </c>
      <c r="H2414" t="s">
        <v>11921</v>
      </c>
      <c r="I2414" t="s">
        <v>11922</v>
      </c>
      <c r="J2414" t="s">
        <v>12252</v>
      </c>
      <c r="K2414" t="str">
        <f>+_xlfn.XLOOKUP(Tabell1[[#This Row],[Regnr]],Tabell13[Regnr],Tabell13[Diagnose],"")</f>
        <v/>
      </c>
      <c r="L2414" t="str">
        <f>+_xlfn.XLOOKUP(Tabell1[[#This Row],[Regnr]],Tabell3[Regnr],Tabell3[DiagnoseÅr],"")</f>
        <v/>
      </c>
    </row>
    <row r="2415" spans="1:12" x14ac:dyDescent="0.25">
      <c r="A2415" s="2">
        <v>44697</v>
      </c>
      <c r="B2415" s="3">
        <v>0</v>
      </c>
      <c r="C2415" t="s">
        <v>14592</v>
      </c>
      <c r="D2415" t="s">
        <v>14593</v>
      </c>
      <c r="E2415" t="s">
        <v>26</v>
      </c>
      <c r="F2415" t="s">
        <v>9499</v>
      </c>
      <c r="G2415" t="s">
        <v>9500</v>
      </c>
      <c r="H2415" t="s">
        <v>11921</v>
      </c>
      <c r="I2415" t="s">
        <v>11922</v>
      </c>
      <c r="J2415" t="s">
        <v>12252</v>
      </c>
      <c r="K2415" t="str">
        <f>+_xlfn.XLOOKUP(Tabell1[[#This Row],[Regnr]],Tabell13[Regnr],Tabell13[Diagnose],"")</f>
        <v>B</v>
      </c>
      <c r="L2415" t="str">
        <f>+_xlfn.XLOOKUP(Tabell1[[#This Row],[Regnr]],Tabell3[Regnr],Tabell3[DiagnoseÅr],"")</f>
        <v>Intet påvist (2025)</v>
      </c>
    </row>
    <row r="2416" spans="1:12" x14ac:dyDescent="0.25">
      <c r="A2416" s="2">
        <v>44697</v>
      </c>
      <c r="B2416" s="3">
        <v>0</v>
      </c>
      <c r="C2416" t="s">
        <v>14594</v>
      </c>
      <c r="D2416" t="s">
        <v>14595</v>
      </c>
      <c r="E2416" t="s">
        <v>10</v>
      </c>
      <c r="F2416" t="s">
        <v>9499</v>
      </c>
      <c r="G2416" t="s">
        <v>9500</v>
      </c>
      <c r="H2416" t="s">
        <v>11921</v>
      </c>
      <c r="I2416" t="s">
        <v>11922</v>
      </c>
      <c r="J2416" t="s">
        <v>12252</v>
      </c>
      <c r="K2416" t="str">
        <f>+_xlfn.XLOOKUP(Tabell1[[#This Row],[Regnr]],Tabell13[Regnr],Tabell13[Diagnose],"")</f>
        <v>C</v>
      </c>
      <c r="L2416" t="str">
        <f>+_xlfn.XLOOKUP(Tabell1[[#This Row],[Regnr]],Tabell3[Regnr],Tabell3[DiagnoseÅr],"")</f>
        <v>Intet påvist (2023)</v>
      </c>
    </row>
    <row r="2417" spans="1:12" x14ac:dyDescent="0.25">
      <c r="A2417" s="2">
        <v>44697</v>
      </c>
      <c r="B2417" s="3">
        <v>0</v>
      </c>
      <c r="C2417" t="s">
        <v>14596</v>
      </c>
      <c r="D2417" t="s">
        <v>14597</v>
      </c>
      <c r="E2417" t="s">
        <v>10</v>
      </c>
      <c r="F2417" t="s">
        <v>9499</v>
      </c>
      <c r="G2417" t="s">
        <v>9500</v>
      </c>
      <c r="H2417" t="s">
        <v>11921</v>
      </c>
      <c r="I2417" t="s">
        <v>11922</v>
      </c>
      <c r="J2417" t="s">
        <v>12252</v>
      </c>
      <c r="K2417" t="str">
        <f>+_xlfn.XLOOKUP(Tabell1[[#This Row],[Regnr]],Tabell13[Regnr],Tabell13[Diagnose],"")</f>
        <v/>
      </c>
      <c r="L2417" t="str">
        <f>+_xlfn.XLOOKUP(Tabell1[[#This Row],[Regnr]],Tabell3[Regnr],Tabell3[DiagnoseÅr],"")</f>
        <v/>
      </c>
    </row>
    <row r="2418" spans="1:12" x14ac:dyDescent="0.25">
      <c r="A2418" s="2">
        <v>44697</v>
      </c>
      <c r="B2418" s="3">
        <v>0</v>
      </c>
      <c r="C2418" t="s">
        <v>14598</v>
      </c>
      <c r="D2418" t="s">
        <v>14599</v>
      </c>
      <c r="E2418" t="s">
        <v>10</v>
      </c>
      <c r="F2418" t="s">
        <v>9499</v>
      </c>
      <c r="G2418" t="s">
        <v>9500</v>
      </c>
      <c r="H2418" t="s">
        <v>11921</v>
      </c>
      <c r="I2418" t="s">
        <v>11922</v>
      </c>
      <c r="J2418" t="s">
        <v>12252</v>
      </c>
      <c r="K2418" t="str">
        <f>+_xlfn.XLOOKUP(Tabell1[[#This Row],[Regnr]],Tabell13[Regnr],Tabell13[Diagnose],"")</f>
        <v>D</v>
      </c>
      <c r="L2418" t="str">
        <f>+_xlfn.XLOOKUP(Tabell1[[#This Row],[Regnr]],Tabell3[Regnr],Tabell3[DiagnoseÅr],"")</f>
        <v/>
      </c>
    </row>
    <row r="2419" spans="1:12" x14ac:dyDescent="0.25">
      <c r="A2419" s="2">
        <v>44696</v>
      </c>
      <c r="B2419" s="3">
        <v>0</v>
      </c>
      <c r="C2419" t="s">
        <v>14576</v>
      </c>
      <c r="D2419" t="s">
        <v>14577</v>
      </c>
      <c r="E2419" t="s">
        <v>10</v>
      </c>
      <c r="F2419" t="s">
        <v>8692</v>
      </c>
      <c r="G2419" t="s">
        <v>8693</v>
      </c>
      <c r="H2419" t="s">
        <v>11337</v>
      </c>
      <c r="I2419" t="s">
        <v>11338</v>
      </c>
      <c r="J2419" t="s">
        <v>11144</v>
      </c>
      <c r="K2419" t="str">
        <f>+_xlfn.XLOOKUP(Tabell1[[#This Row],[Regnr]],Tabell13[Regnr],Tabell13[Diagnose],"")</f>
        <v>D</v>
      </c>
      <c r="L2419" t="str">
        <f>+_xlfn.XLOOKUP(Tabell1[[#This Row],[Regnr]],Tabell3[Regnr],Tabell3[DiagnoseÅr],"")</f>
        <v/>
      </c>
    </row>
    <row r="2420" spans="1:12" x14ac:dyDescent="0.25">
      <c r="A2420" s="2">
        <v>44696</v>
      </c>
      <c r="B2420" s="3">
        <v>0</v>
      </c>
      <c r="C2420" t="s">
        <v>14578</v>
      </c>
      <c r="D2420" t="s">
        <v>14579</v>
      </c>
      <c r="E2420" t="s">
        <v>26</v>
      </c>
      <c r="F2420" t="s">
        <v>8692</v>
      </c>
      <c r="G2420" t="s">
        <v>8693</v>
      </c>
      <c r="H2420" t="s">
        <v>11337</v>
      </c>
      <c r="I2420" t="s">
        <v>11338</v>
      </c>
      <c r="J2420" t="s">
        <v>11144</v>
      </c>
      <c r="K2420" t="str">
        <f>+_xlfn.XLOOKUP(Tabell1[[#This Row],[Regnr]],Tabell13[Regnr],Tabell13[Diagnose],"")</f>
        <v>B</v>
      </c>
      <c r="L2420" t="str">
        <f>+_xlfn.XLOOKUP(Tabell1[[#This Row],[Regnr]],Tabell3[Regnr],Tabell3[DiagnoseÅr],"")</f>
        <v>Retinal Dysplasi (2024)</v>
      </c>
    </row>
    <row r="2421" spans="1:12" x14ac:dyDescent="0.25">
      <c r="A2421" s="2">
        <v>44696</v>
      </c>
      <c r="B2421" s="3">
        <v>0</v>
      </c>
      <c r="C2421" t="s">
        <v>14580</v>
      </c>
      <c r="D2421" t="s">
        <v>14581</v>
      </c>
      <c r="E2421" t="s">
        <v>10</v>
      </c>
      <c r="F2421" t="s">
        <v>8692</v>
      </c>
      <c r="G2421" t="s">
        <v>8693</v>
      </c>
      <c r="H2421" t="s">
        <v>11337</v>
      </c>
      <c r="I2421" t="s">
        <v>11338</v>
      </c>
      <c r="J2421" t="s">
        <v>11144</v>
      </c>
      <c r="K2421" t="str">
        <f>+_xlfn.XLOOKUP(Tabell1[[#This Row],[Regnr]],Tabell13[Regnr],Tabell13[Diagnose],"")</f>
        <v>C</v>
      </c>
      <c r="L2421" t="str">
        <f>+_xlfn.XLOOKUP(Tabell1[[#This Row],[Regnr]],Tabell3[Regnr],Tabell3[DiagnoseÅr],"")</f>
        <v/>
      </c>
    </row>
    <row r="2422" spans="1:12" x14ac:dyDescent="0.25">
      <c r="A2422" s="2">
        <v>44696</v>
      </c>
      <c r="B2422" s="3">
        <v>0</v>
      </c>
      <c r="C2422" t="s">
        <v>14582</v>
      </c>
      <c r="D2422" t="s">
        <v>14583</v>
      </c>
      <c r="E2422" t="s">
        <v>10</v>
      </c>
      <c r="F2422" t="s">
        <v>8692</v>
      </c>
      <c r="G2422" t="s">
        <v>8693</v>
      </c>
      <c r="H2422" t="s">
        <v>11337</v>
      </c>
      <c r="I2422" t="s">
        <v>11338</v>
      </c>
      <c r="J2422" t="s">
        <v>11144</v>
      </c>
      <c r="K2422" t="str">
        <f>+_xlfn.XLOOKUP(Tabell1[[#This Row],[Regnr]],Tabell13[Regnr],Tabell13[Diagnose],"")</f>
        <v>C</v>
      </c>
      <c r="L2422" t="str">
        <f>+_xlfn.XLOOKUP(Tabell1[[#This Row],[Regnr]],Tabell3[Regnr],Tabell3[DiagnoseÅr],"")</f>
        <v/>
      </c>
    </row>
    <row r="2423" spans="1:12" x14ac:dyDescent="0.25">
      <c r="A2423" s="2">
        <v>44696</v>
      </c>
      <c r="B2423" s="3">
        <v>0</v>
      </c>
      <c r="C2423" t="s">
        <v>14584</v>
      </c>
      <c r="D2423" t="s">
        <v>14585</v>
      </c>
      <c r="E2423" t="s">
        <v>26</v>
      </c>
      <c r="F2423" t="s">
        <v>8692</v>
      </c>
      <c r="G2423" t="s">
        <v>8693</v>
      </c>
      <c r="H2423" t="s">
        <v>11337</v>
      </c>
      <c r="I2423" t="s">
        <v>11338</v>
      </c>
      <c r="J2423" t="s">
        <v>11144</v>
      </c>
      <c r="K2423" t="str">
        <f>+_xlfn.XLOOKUP(Tabell1[[#This Row],[Regnr]],Tabell13[Regnr],Tabell13[Diagnose],"")</f>
        <v>C</v>
      </c>
      <c r="L2423" t="str">
        <f>+_xlfn.XLOOKUP(Tabell1[[#This Row],[Regnr]],Tabell3[Regnr],Tabell3[DiagnoseÅr],"")</f>
        <v>Intet påvist (2024)</v>
      </c>
    </row>
    <row r="2424" spans="1:12" x14ac:dyDescent="0.25">
      <c r="A2424" s="2">
        <v>44692</v>
      </c>
      <c r="B2424" s="3">
        <v>0.1953125</v>
      </c>
      <c r="C2424" t="s">
        <v>14566</v>
      </c>
      <c r="D2424" t="s">
        <v>14567</v>
      </c>
      <c r="E2424" t="s">
        <v>10</v>
      </c>
      <c r="F2424" t="s">
        <v>8733</v>
      </c>
      <c r="G2424" t="s">
        <v>8734</v>
      </c>
      <c r="H2424" t="s">
        <v>10449</v>
      </c>
      <c r="I2424" t="s">
        <v>10450</v>
      </c>
      <c r="J2424" t="s">
        <v>9903</v>
      </c>
      <c r="K2424" t="str">
        <f>+_xlfn.XLOOKUP(Tabell1[[#This Row],[Regnr]],Tabell13[Regnr],Tabell13[Diagnose],"")</f>
        <v/>
      </c>
      <c r="L2424" t="str">
        <f>+_xlfn.XLOOKUP(Tabell1[[#This Row],[Regnr]],Tabell3[Regnr],Tabell3[DiagnoseÅr],"")</f>
        <v/>
      </c>
    </row>
    <row r="2425" spans="1:12" x14ac:dyDescent="0.25">
      <c r="A2425" s="2">
        <v>44692</v>
      </c>
      <c r="B2425" s="3">
        <v>0.1953125</v>
      </c>
      <c r="C2425" t="s">
        <v>14568</v>
      </c>
      <c r="D2425" t="s">
        <v>14569</v>
      </c>
      <c r="E2425" t="s">
        <v>26</v>
      </c>
      <c r="F2425" t="s">
        <v>8733</v>
      </c>
      <c r="G2425" t="s">
        <v>8734</v>
      </c>
      <c r="H2425" t="s">
        <v>10449</v>
      </c>
      <c r="I2425" t="s">
        <v>10450</v>
      </c>
      <c r="J2425" t="s">
        <v>9903</v>
      </c>
      <c r="K2425" t="str">
        <f>+_xlfn.XLOOKUP(Tabell1[[#This Row],[Regnr]],Tabell13[Regnr],Tabell13[Diagnose],"")</f>
        <v>C</v>
      </c>
      <c r="L2425" t="str">
        <f>+_xlfn.XLOOKUP(Tabell1[[#This Row],[Regnr]],Tabell3[Regnr],Tabell3[DiagnoseÅr],"")</f>
        <v/>
      </c>
    </row>
    <row r="2426" spans="1:12" x14ac:dyDescent="0.25">
      <c r="A2426" s="2">
        <v>44692</v>
      </c>
      <c r="B2426" s="3">
        <v>0.1953125</v>
      </c>
      <c r="C2426" t="s">
        <v>14570</v>
      </c>
      <c r="D2426" t="s">
        <v>14571</v>
      </c>
      <c r="E2426" t="s">
        <v>26</v>
      </c>
      <c r="F2426" t="s">
        <v>8733</v>
      </c>
      <c r="G2426" t="s">
        <v>8734</v>
      </c>
      <c r="H2426" t="s">
        <v>10449</v>
      </c>
      <c r="I2426" t="s">
        <v>10450</v>
      </c>
      <c r="J2426" t="s">
        <v>9903</v>
      </c>
      <c r="K2426" t="str">
        <f>+_xlfn.XLOOKUP(Tabell1[[#This Row],[Regnr]],Tabell13[Regnr],Tabell13[Diagnose],"")</f>
        <v/>
      </c>
      <c r="L2426" t="str">
        <f>+_xlfn.XLOOKUP(Tabell1[[#This Row],[Regnr]],Tabell3[Regnr],Tabell3[DiagnoseÅr],"")</f>
        <v/>
      </c>
    </row>
    <row r="2427" spans="1:12" x14ac:dyDescent="0.25">
      <c r="A2427" s="2">
        <v>44692</v>
      </c>
      <c r="B2427" s="3">
        <v>0.1953125</v>
      </c>
      <c r="C2427" t="s">
        <v>14572</v>
      </c>
      <c r="D2427" t="s">
        <v>14573</v>
      </c>
      <c r="E2427" t="s">
        <v>26</v>
      </c>
      <c r="F2427" t="s">
        <v>8733</v>
      </c>
      <c r="G2427" t="s">
        <v>8734</v>
      </c>
      <c r="H2427" t="s">
        <v>10449</v>
      </c>
      <c r="I2427" t="s">
        <v>10450</v>
      </c>
      <c r="J2427" t="s">
        <v>9903</v>
      </c>
      <c r="K2427" t="str">
        <f>+_xlfn.XLOOKUP(Tabell1[[#This Row],[Regnr]],Tabell13[Regnr],Tabell13[Diagnose],"")</f>
        <v/>
      </c>
      <c r="L2427" t="str">
        <f>+_xlfn.XLOOKUP(Tabell1[[#This Row],[Regnr]],Tabell3[Regnr],Tabell3[DiagnoseÅr],"")</f>
        <v/>
      </c>
    </row>
    <row r="2428" spans="1:12" x14ac:dyDescent="0.25">
      <c r="A2428" s="2">
        <v>44692</v>
      </c>
      <c r="B2428" s="3">
        <v>0.1953125</v>
      </c>
      <c r="C2428" t="s">
        <v>14574</v>
      </c>
      <c r="D2428" t="s">
        <v>14575</v>
      </c>
      <c r="E2428" t="s">
        <v>26</v>
      </c>
      <c r="F2428" t="s">
        <v>8733</v>
      </c>
      <c r="G2428" t="s">
        <v>8734</v>
      </c>
      <c r="H2428" t="s">
        <v>10449</v>
      </c>
      <c r="I2428" t="s">
        <v>10450</v>
      </c>
      <c r="J2428" t="s">
        <v>9903</v>
      </c>
      <c r="K2428" t="str">
        <f>+_xlfn.XLOOKUP(Tabell1[[#This Row],[Regnr]],Tabell13[Regnr],Tabell13[Diagnose],"")</f>
        <v/>
      </c>
      <c r="L2428" t="str">
        <f>+_xlfn.XLOOKUP(Tabell1[[#This Row],[Regnr]],Tabell3[Regnr],Tabell3[DiagnoseÅr],"")</f>
        <v/>
      </c>
    </row>
    <row r="2429" spans="1:12" x14ac:dyDescent="0.25">
      <c r="A2429" s="2">
        <v>44691</v>
      </c>
      <c r="B2429" s="3">
        <v>0</v>
      </c>
      <c r="C2429" t="s">
        <v>14560</v>
      </c>
      <c r="D2429" t="s">
        <v>14561</v>
      </c>
      <c r="E2429" t="s">
        <v>10</v>
      </c>
      <c r="F2429" t="s">
        <v>9106</v>
      </c>
      <c r="G2429" t="s">
        <v>9107</v>
      </c>
      <c r="H2429" t="s">
        <v>10591</v>
      </c>
      <c r="I2429" t="s">
        <v>10592</v>
      </c>
      <c r="J2429" t="s">
        <v>9097</v>
      </c>
      <c r="K2429" t="str">
        <f>+_xlfn.XLOOKUP(Tabell1[[#This Row],[Regnr]],Tabell13[Regnr],Tabell13[Diagnose],"")</f>
        <v/>
      </c>
      <c r="L2429" t="str">
        <f>+_xlfn.XLOOKUP(Tabell1[[#This Row],[Regnr]],Tabell3[Regnr],Tabell3[DiagnoseÅr],"")</f>
        <v/>
      </c>
    </row>
    <row r="2430" spans="1:12" x14ac:dyDescent="0.25">
      <c r="A2430" s="2">
        <v>44691</v>
      </c>
      <c r="B2430" s="3">
        <v>0</v>
      </c>
      <c r="C2430" t="s">
        <v>14562</v>
      </c>
      <c r="D2430" t="s">
        <v>14563</v>
      </c>
      <c r="E2430" t="s">
        <v>26</v>
      </c>
      <c r="F2430" t="s">
        <v>9106</v>
      </c>
      <c r="G2430" t="s">
        <v>9107</v>
      </c>
      <c r="H2430" t="s">
        <v>10591</v>
      </c>
      <c r="I2430" t="s">
        <v>10592</v>
      </c>
      <c r="J2430" t="s">
        <v>9097</v>
      </c>
      <c r="K2430" t="str">
        <f>+_xlfn.XLOOKUP(Tabell1[[#This Row],[Regnr]],Tabell13[Regnr],Tabell13[Diagnose],"")</f>
        <v>D</v>
      </c>
      <c r="L2430" t="str">
        <f>+_xlfn.XLOOKUP(Tabell1[[#This Row],[Regnr]],Tabell3[Regnr],Tabell3[DiagnoseÅr],"")</f>
        <v>Katarakt, ikke medfødt (2023)</v>
      </c>
    </row>
    <row r="2431" spans="1:12" x14ac:dyDescent="0.25">
      <c r="A2431" s="2">
        <v>44691</v>
      </c>
      <c r="B2431" s="3">
        <v>0</v>
      </c>
      <c r="C2431" t="s">
        <v>14564</v>
      </c>
      <c r="D2431" t="s">
        <v>14565</v>
      </c>
      <c r="E2431" t="s">
        <v>10</v>
      </c>
      <c r="F2431" t="s">
        <v>9106</v>
      </c>
      <c r="G2431" t="s">
        <v>9107</v>
      </c>
      <c r="H2431" t="s">
        <v>10591</v>
      </c>
      <c r="I2431" t="s">
        <v>10592</v>
      </c>
      <c r="J2431" t="s">
        <v>9097</v>
      </c>
      <c r="K2431" t="str">
        <f>+_xlfn.XLOOKUP(Tabell1[[#This Row],[Regnr]],Tabell13[Regnr],Tabell13[Diagnose],"")</f>
        <v/>
      </c>
      <c r="L2431" t="str">
        <f>+_xlfn.XLOOKUP(Tabell1[[#This Row],[Regnr]],Tabell3[Regnr],Tabell3[DiagnoseÅr],"")</f>
        <v/>
      </c>
    </row>
    <row r="2432" spans="1:12" x14ac:dyDescent="0.25">
      <c r="A2432" s="2">
        <v>44689</v>
      </c>
      <c r="B2432" s="3">
        <v>0.390625</v>
      </c>
      <c r="C2432" t="s">
        <v>14535</v>
      </c>
      <c r="D2432" t="s">
        <v>14536</v>
      </c>
      <c r="E2432" t="s">
        <v>26</v>
      </c>
      <c r="F2432" t="s">
        <v>6697</v>
      </c>
      <c r="G2432" t="s">
        <v>6698</v>
      </c>
      <c r="H2432" t="s">
        <v>11041</v>
      </c>
      <c r="I2432" t="s">
        <v>11042</v>
      </c>
      <c r="J2432" t="s">
        <v>14537</v>
      </c>
      <c r="K2432" t="str">
        <f>+_xlfn.XLOOKUP(Tabell1[[#This Row],[Regnr]],Tabell13[Regnr],Tabell13[Diagnose],"")</f>
        <v>B</v>
      </c>
      <c r="L2432" t="str">
        <f>+_xlfn.XLOOKUP(Tabell1[[#This Row],[Regnr]],Tabell3[Regnr],Tabell3[DiagnoseÅr],"")</f>
        <v>Intet påvist (2026)</v>
      </c>
    </row>
    <row r="2433" spans="1:12" x14ac:dyDescent="0.25">
      <c r="A2433" s="2">
        <v>44689</v>
      </c>
      <c r="B2433" s="3">
        <v>0.390625</v>
      </c>
      <c r="C2433" t="s">
        <v>14538</v>
      </c>
      <c r="D2433" t="s">
        <v>14539</v>
      </c>
      <c r="E2433" t="s">
        <v>10</v>
      </c>
      <c r="F2433" t="s">
        <v>6697</v>
      </c>
      <c r="G2433" t="s">
        <v>6698</v>
      </c>
      <c r="H2433" t="s">
        <v>11041</v>
      </c>
      <c r="I2433" t="s">
        <v>11042</v>
      </c>
      <c r="J2433" t="s">
        <v>14537</v>
      </c>
      <c r="K2433" t="str">
        <f>+_xlfn.XLOOKUP(Tabell1[[#This Row],[Regnr]],Tabell13[Regnr],Tabell13[Diagnose],"")</f>
        <v>B</v>
      </c>
      <c r="L2433" t="str">
        <f>+_xlfn.XLOOKUP(Tabell1[[#This Row],[Regnr]],Tabell3[Regnr],Tabell3[DiagnoseÅr],"")</f>
        <v>Intet påvist (2024)</v>
      </c>
    </row>
    <row r="2434" spans="1:12" x14ac:dyDescent="0.25">
      <c r="A2434" s="2">
        <v>44689</v>
      </c>
      <c r="B2434" s="3">
        <v>0.390625</v>
      </c>
      <c r="C2434" t="s">
        <v>14540</v>
      </c>
      <c r="D2434" t="s">
        <v>14541</v>
      </c>
      <c r="E2434" t="s">
        <v>26</v>
      </c>
      <c r="F2434" t="s">
        <v>6697</v>
      </c>
      <c r="G2434" t="s">
        <v>6698</v>
      </c>
      <c r="H2434" t="s">
        <v>11041</v>
      </c>
      <c r="I2434" t="s">
        <v>11042</v>
      </c>
      <c r="J2434" t="s">
        <v>14537</v>
      </c>
      <c r="K2434" t="str">
        <f>+_xlfn.XLOOKUP(Tabell1[[#This Row],[Regnr]],Tabell13[Regnr],Tabell13[Diagnose],"")</f>
        <v>A</v>
      </c>
      <c r="L2434" t="str">
        <f>+_xlfn.XLOOKUP(Tabell1[[#This Row],[Regnr]],Tabell3[Regnr],Tabell3[DiagnoseÅr],"")</f>
        <v>Intet påvist (2026)</v>
      </c>
    </row>
    <row r="2435" spans="1:12" x14ac:dyDescent="0.25">
      <c r="A2435" s="2">
        <v>44689</v>
      </c>
      <c r="B2435" s="3">
        <v>0.390625</v>
      </c>
      <c r="C2435" t="s">
        <v>14542</v>
      </c>
      <c r="D2435" t="s">
        <v>14543</v>
      </c>
      <c r="E2435" t="s">
        <v>26</v>
      </c>
      <c r="F2435" t="s">
        <v>6697</v>
      </c>
      <c r="G2435" t="s">
        <v>6698</v>
      </c>
      <c r="H2435" t="s">
        <v>11041</v>
      </c>
      <c r="I2435" t="s">
        <v>11042</v>
      </c>
      <c r="J2435" t="s">
        <v>14537</v>
      </c>
      <c r="K2435" t="str">
        <f>+_xlfn.XLOOKUP(Tabell1[[#This Row],[Regnr]],Tabell13[Regnr],Tabell13[Diagnose],"")</f>
        <v/>
      </c>
      <c r="L2435" t="str">
        <f>+_xlfn.XLOOKUP(Tabell1[[#This Row],[Regnr]],Tabell3[Regnr],Tabell3[DiagnoseÅr],"")</f>
        <v/>
      </c>
    </row>
    <row r="2436" spans="1:12" x14ac:dyDescent="0.25">
      <c r="A2436" s="2">
        <v>44689</v>
      </c>
      <c r="B2436" s="3">
        <v>0.390625</v>
      </c>
      <c r="C2436" t="s">
        <v>14544</v>
      </c>
      <c r="D2436" t="s">
        <v>14545</v>
      </c>
      <c r="E2436" t="s">
        <v>26</v>
      </c>
      <c r="F2436" t="s">
        <v>6697</v>
      </c>
      <c r="G2436" t="s">
        <v>6698</v>
      </c>
      <c r="H2436" t="s">
        <v>11041</v>
      </c>
      <c r="I2436" t="s">
        <v>11042</v>
      </c>
      <c r="J2436" t="s">
        <v>14537</v>
      </c>
      <c r="K2436" t="str">
        <f>+_xlfn.XLOOKUP(Tabell1[[#This Row],[Regnr]],Tabell13[Regnr],Tabell13[Diagnose],"")</f>
        <v>A</v>
      </c>
      <c r="L2436" t="str">
        <f>+_xlfn.XLOOKUP(Tabell1[[#This Row],[Regnr]],Tabell3[Regnr],Tabell3[DiagnoseÅr],"")</f>
        <v>Intet påvist (2023)</v>
      </c>
    </row>
    <row r="2437" spans="1:12" x14ac:dyDescent="0.25">
      <c r="A2437" s="2">
        <v>44689</v>
      </c>
      <c r="B2437" s="3">
        <v>0.390625</v>
      </c>
      <c r="C2437" t="s">
        <v>14546</v>
      </c>
      <c r="D2437" t="s">
        <v>14547</v>
      </c>
      <c r="E2437" t="s">
        <v>10</v>
      </c>
      <c r="F2437" t="s">
        <v>6697</v>
      </c>
      <c r="G2437" t="s">
        <v>6698</v>
      </c>
      <c r="H2437" t="s">
        <v>11041</v>
      </c>
      <c r="I2437" t="s">
        <v>11042</v>
      </c>
      <c r="J2437" t="s">
        <v>14537</v>
      </c>
      <c r="K2437" t="str">
        <f>+_xlfn.XLOOKUP(Tabell1[[#This Row],[Regnr]],Tabell13[Regnr],Tabell13[Diagnose],"")</f>
        <v>B</v>
      </c>
      <c r="L2437" t="str">
        <f>+_xlfn.XLOOKUP(Tabell1[[#This Row],[Regnr]],Tabell3[Regnr],Tabell3[DiagnoseÅr],"")</f>
        <v>Intet påvist (2023)</v>
      </c>
    </row>
    <row r="2438" spans="1:12" x14ac:dyDescent="0.25">
      <c r="A2438" s="2">
        <v>44689</v>
      </c>
      <c r="B2438" s="3">
        <v>0.390625</v>
      </c>
      <c r="C2438" t="s">
        <v>14548</v>
      </c>
      <c r="D2438" t="s">
        <v>14549</v>
      </c>
      <c r="E2438" t="s">
        <v>10</v>
      </c>
      <c r="F2438" t="s">
        <v>11045</v>
      </c>
      <c r="G2438" t="s">
        <v>11046</v>
      </c>
      <c r="H2438" t="s">
        <v>6592</v>
      </c>
      <c r="I2438" t="s">
        <v>6593</v>
      </c>
      <c r="J2438" t="s">
        <v>11047</v>
      </c>
      <c r="K2438" t="str">
        <f>+_xlfn.XLOOKUP(Tabell1[[#This Row],[Regnr]],Tabell13[Regnr],Tabell13[Diagnose],"")</f>
        <v>B</v>
      </c>
      <c r="L2438" t="str">
        <f>+_xlfn.XLOOKUP(Tabell1[[#This Row],[Regnr]],Tabell3[Regnr],Tabell3[DiagnoseÅr],"")</f>
        <v/>
      </c>
    </row>
    <row r="2439" spans="1:12" x14ac:dyDescent="0.25">
      <c r="A2439" s="2">
        <v>44689</v>
      </c>
      <c r="B2439" s="3">
        <v>0.390625</v>
      </c>
      <c r="C2439" t="s">
        <v>14550</v>
      </c>
      <c r="D2439" t="s">
        <v>14551</v>
      </c>
      <c r="E2439" t="s">
        <v>10</v>
      </c>
      <c r="F2439" t="s">
        <v>11045</v>
      </c>
      <c r="G2439" t="s">
        <v>11046</v>
      </c>
      <c r="H2439" t="s">
        <v>6592</v>
      </c>
      <c r="I2439" t="s">
        <v>6593</v>
      </c>
      <c r="J2439" t="s">
        <v>11047</v>
      </c>
      <c r="K2439" t="str">
        <f>+_xlfn.XLOOKUP(Tabell1[[#This Row],[Regnr]],Tabell13[Regnr],Tabell13[Diagnose],"")</f>
        <v>A</v>
      </c>
      <c r="L2439" t="str">
        <f>+_xlfn.XLOOKUP(Tabell1[[#This Row],[Regnr]],Tabell3[Regnr],Tabell3[DiagnoseÅr],"")</f>
        <v>Intet påvist (2025)</v>
      </c>
    </row>
    <row r="2440" spans="1:12" x14ac:dyDescent="0.25">
      <c r="A2440" s="2">
        <v>44689</v>
      </c>
      <c r="B2440" s="3">
        <v>0.390625</v>
      </c>
      <c r="C2440" t="s">
        <v>14552</v>
      </c>
      <c r="D2440" t="s">
        <v>14553</v>
      </c>
      <c r="E2440" t="s">
        <v>26</v>
      </c>
      <c r="F2440" t="s">
        <v>11045</v>
      </c>
      <c r="G2440" t="s">
        <v>11046</v>
      </c>
      <c r="H2440" t="s">
        <v>6592</v>
      </c>
      <c r="I2440" t="s">
        <v>6593</v>
      </c>
      <c r="J2440" t="s">
        <v>11047</v>
      </c>
      <c r="K2440" t="str">
        <f>+_xlfn.XLOOKUP(Tabell1[[#This Row],[Regnr]],Tabell13[Regnr],Tabell13[Diagnose],"")</f>
        <v/>
      </c>
      <c r="L2440" t="str">
        <f>+_xlfn.XLOOKUP(Tabell1[[#This Row],[Regnr]],Tabell3[Regnr],Tabell3[DiagnoseÅr],"")</f>
        <v/>
      </c>
    </row>
    <row r="2441" spans="1:12" x14ac:dyDescent="0.25">
      <c r="A2441" s="2">
        <v>44689</v>
      </c>
      <c r="B2441" s="3">
        <v>0.390625</v>
      </c>
      <c r="C2441" t="s">
        <v>14554</v>
      </c>
      <c r="D2441" t="s">
        <v>14555</v>
      </c>
      <c r="E2441" t="s">
        <v>26</v>
      </c>
      <c r="F2441" t="s">
        <v>11045</v>
      </c>
      <c r="G2441" t="s">
        <v>11046</v>
      </c>
      <c r="H2441" t="s">
        <v>6592</v>
      </c>
      <c r="I2441" t="s">
        <v>6593</v>
      </c>
      <c r="J2441" t="s">
        <v>11047</v>
      </c>
      <c r="K2441" t="str">
        <f>+_xlfn.XLOOKUP(Tabell1[[#This Row],[Regnr]],Tabell13[Regnr],Tabell13[Diagnose],"")</f>
        <v/>
      </c>
      <c r="L2441" t="str">
        <f>+_xlfn.XLOOKUP(Tabell1[[#This Row],[Regnr]],Tabell3[Regnr],Tabell3[DiagnoseÅr],"")</f>
        <v/>
      </c>
    </row>
    <row r="2442" spans="1:12" x14ac:dyDescent="0.25">
      <c r="A2442" s="2">
        <v>44689</v>
      </c>
      <c r="B2442" s="3">
        <v>0.390625</v>
      </c>
      <c r="C2442" t="s">
        <v>14556</v>
      </c>
      <c r="D2442" t="s">
        <v>14557</v>
      </c>
      <c r="E2442" t="s">
        <v>26</v>
      </c>
      <c r="F2442" t="s">
        <v>11045</v>
      </c>
      <c r="G2442" t="s">
        <v>11046</v>
      </c>
      <c r="H2442" t="s">
        <v>6592</v>
      </c>
      <c r="I2442" t="s">
        <v>6593</v>
      </c>
      <c r="J2442" t="s">
        <v>11047</v>
      </c>
      <c r="K2442" t="str">
        <f>+_xlfn.XLOOKUP(Tabell1[[#This Row],[Regnr]],Tabell13[Regnr],Tabell13[Diagnose],"")</f>
        <v>D</v>
      </c>
      <c r="L2442" t="str">
        <f>+_xlfn.XLOOKUP(Tabell1[[#This Row],[Regnr]],Tabell3[Regnr],Tabell3[DiagnoseÅr],"")</f>
        <v/>
      </c>
    </row>
    <row r="2443" spans="1:12" x14ac:dyDescent="0.25">
      <c r="A2443" s="2">
        <v>44689</v>
      </c>
      <c r="B2443" s="3">
        <v>0.390625</v>
      </c>
      <c r="C2443" t="s">
        <v>14558</v>
      </c>
      <c r="D2443" t="s">
        <v>14559</v>
      </c>
      <c r="E2443" t="s">
        <v>26</v>
      </c>
      <c r="F2443" t="s">
        <v>11045</v>
      </c>
      <c r="G2443" t="s">
        <v>11046</v>
      </c>
      <c r="H2443" t="s">
        <v>6592</v>
      </c>
      <c r="I2443" t="s">
        <v>6593</v>
      </c>
      <c r="J2443" t="s">
        <v>11047</v>
      </c>
      <c r="K2443" t="str">
        <f>+_xlfn.XLOOKUP(Tabell1[[#This Row],[Regnr]],Tabell13[Regnr],Tabell13[Diagnose],"")</f>
        <v/>
      </c>
      <c r="L2443" t="str">
        <f>+_xlfn.XLOOKUP(Tabell1[[#This Row],[Regnr]],Tabell3[Regnr],Tabell3[DiagnoseÅr],"")</f>
        <v/>
      </c>
    </row>
    <row r="2444" spans="1:12" x14ac:dyDescent="0.25">
      <c r="A2444" s="2">
        <v>44687</v>
      </c>
      <c r="B2444" s="3">
        <v>0</v>
      </c>
      <c r="C2444" t="s">
        <v>14527</v>
      </c>
      <c r="D2444" t="s">
        <v>14528</v>
      </c>
      <c r="E2444" t="s">
        <v>10</v>
      </c>
      <c r="F2444" t="s">
        <v>10035</v>
      </c>
      <c r="G2444" t="s">
        <v>10036</v>
      </c>
      <c r="H2444" t="s">
        <v>8440</v>
      </c>
      <c r="I2444" t="s">
        <v>8441</v>
      </c>
      <c r="J2444" t="s">
        <v>4683</v>
      </c>
      <c r="K2444" t="str">
        <f>+_xlfn.XLOOKUP(Tabell1[[#This Row],[Regnr]],Tabell13[Regnr],Tabell13[Diagnose],"")</f>
        <v/>
      </c>
      <c r="L2444" t="str">
        <f>+_xlfn.XLOOKUP(Tabell1[[#This Row],[Regnr]],Tabell3[Regnr],Tabell3[DiagnoseÅr],"")</f>
        <v/>
      </c>
    </row>
    <row r="2445" spans="1:12" x14ac:dyDescent="0.25">
      <c r="A2445" s="2">
        <v>44687</v>
      </c>
      <c r="B2445" s="3">
        <v>0</v>
      </c>
      <c r="C2445" t="s">
        <v>14529</v>
      </c>
      <c r="D2445" t="s">
        <v>14530</v>
      </c>
      <c r="E2445" t="s">
        <v>10</v>
      </c>
      <c r="F2445" t="s">
        <v>10035</v>
      </c>
      <c r="G2445" t="s">
        <v>10036</v>
      </c>
      <c r="H2445" t="s">
        <v>8440</v>
      </c>
      <c r="I2445" t="s">
        <v>8441</v>
      </c>
      <c r="J2445" t="s">
        <v>4683</v>
      </c>
      <c r="K2445" t="str">
        <f>+_xlfn.XLOOKUP(Tabell1[[#This Row],[Regnr]],Tabell13[Regnr],Tabell13[Diagnose],"")</f>
        <v/>
      </c>
      <c r="L2445" t="str">
        <f>+_xlfn.XLOOKUP(Tabell1[[#This Row],[Regnr]],Tabell3[Regnr],Tabell3[DiagnoseÅr],"")</f>
        <v/>
      </c>
    </row>
    <row r="2446" spans="1:12" x14ac:dyDescent="0.25">
      <c r="A2446" s="2">
        <v>44687</v>
      </c>
      <c r="B2446" s="3">
        <v>0</v>
      </c>
      <c r="C2446" t="s">
        <v>14531</v>
      </c>
      <c r="D2446" t="s">
        <v>14532</v>
      </c>
      <c r="E2446" t="s">
        <v>10</v>
      </c>
      <c r="F2446" t="s">
        <v>10035</v>
      </c>
      <c r="G2446" t="s">
        <v>10036</v>
      </c>
      <c r="H2446" t="s">
        <v>8440</v>
      </c>
      <c r="I2446" t="s">
        <v>8441</v>
      </c>
      <c r="J2446" t="s">
        <v>4683</v>
      </c>
      <c r="K2446" t="str">
        <f>+_xlfn.XLOOKUP(Tabell1[[#This Row],[Regnr]],Tabell13[Regnr],Tabell13[Diagnose],"")</f>
        <v/>
      </c>
      <c r="L2446" t="str">
        <f>+_xlfn.XLOOKUP(Tabell1[[#This Row],[Regnr]],Tabell3[Regnr],Tabell3[DiagnoseÅr],"")</f>
        <v/>
      </c>
    </row>
    <row r="2447" spans="1:12" x14ac:dyDescent="0.25">
      <c r="A2447" s="2">
        <v>44687</v>
      </c>
      <c r="B2447" s="3">
        <v>0</v>
      </c>
      <c r="C2447" t="s">
        <v>14533</v>
      </c>
      <c r="D2447" t="s">
        <v>14534</v>
      </c>
      <c r="E2447" t="s">
        <v>26</v>
      </c>
      <c r="F2447" t="s">
        <v>10035</v>
      </c>
      <c r="G2447" t="s">
        <v>10036</v>
      </c>
      <c r="H2447" t="s">
        <v>8440</v>
      </c>
      <c r="I2447" t="s">
        <v>8441</v>
      </c>
      <c r="J2447" t="s">
        <v>4683</v>
      </c>
      <c r="K2447" t="str">
        <f>+_xlfn.XLOOKUP(Tabell1[[#This Row],[Regnr]],Tabell13[Regnr],Tabell13[Diagnose],"")</f>
        <v/>
      </c>
      <c r="L2447" t="str">
        <f>+_xlfn.XLOOKUP(Tabell1[[#This Row],[Regnr]],Tabell3[Regnr],Tabell3[DiagnoseÅr],"")</f>
        <v/>
      </c>
    </row>
    <row r="2448" spans="1:12" x14ac:dyDescent="0.25">
      <c r="A2448" s="2">
        <v>44686</v>
      </c>
      <c r="B2448" s="3">
        <v>1.953125</v>
      </c>
      <c r="C2448" t="s">
        <v>14492</v>
      </c>
      <c r="D2448" t="s">
        <v>14493</v>
      </c>
      <c r="E2448" t="s">
        <v>10</v>
      </c>
      <c r="F2448" t="s">
        <v>14494</v>
      </c>
      <c r="G2448" t="s">
        <v>14495</v>
      </c>
      <c r="H2448" t="s">
        <v>11919</v>
      </c>
      <c r="I2448" t="s">
        <v>11920</v>
      </c>
      <c r="J2448" t="s">
        <v>12252</v>
      </c>
      <c r="K2448" t="str">
        <f>+_xlfn.XLOOKUP(Tabell1[[#This Row],[Regnr]],Tabell13[Regnr],Tabell13[Diagnose],"")</f>
        <v/>
      </c>
      <c r="L2448" t="str">
        <f>+_xlfn.XLOOKUP(Tabell1[[#This Row],[Regnr]],Tabell3[Regnr],Tabell3[DiagnoseÅr],"")</f>
        <v/>
      </c>
    </row>
    <row r="2449" spans="1:12" x14ac:dyDescent="0.25">
      <c r="A2449" s="2">
        <v>44686</v>
      </c>
      <c r="B2449" s="3">
        <v>1.953125</v>
      </c>
      <c r="C2449" t="s">
        <v>14496</v>
      </c>
      <c r="D2449" t="s">
        <v>14497</v>
      </c>
      <c r="E2449" t="s">
        <v>26</v>
      </c>
      <c r="F2449" t="s">
        <v>14494</v>
      </c>
      <c r="G2449" t="s">
        <v>14495</v>
      </c>
      <c r="H2449" t="s">
        <v>11919</v>
      </c>
      <c r="I2449" t="s">
        <v>11920</v>
      </c>
      <c r="J2449" t="s">
        <v>12252</v>
      </c>
      <c r="K2449" t="str">
        <f>+_xlfn.XLOOKUP(Tabell1[[#This Row],[Regnr]],Tabell13[Regnr],Tabell13[Diagnose],"")</f>
        <v>C</v>
      </c>
      <c r="L2449" t="str">
        <f>+_xlfn.XLOOKUP(Tabell1[[#This Row],[Regnr]],Tabell3[Regnr],Tabell3[DiagnoseÅr],"")</f>
        <v>Intet påvist (2023)</v>
      </c>
    </row>
    <row r="2450" spans="1:12" x14ac:dyDescent="0.25">
      <c r="A2450" s="2">
        <v>44686</v>
      </c>
      <c r="B2450" s="3">
        <v>1.953125</v>
      </c>
      <c r="C2450" t="s">
        <v>14498</v>
      </c>
      <c r="D2450" t="s">
        <v>14499</v>
      </c>
      <c r="E2450" t="s">
        <v>10</v>
      </c>
      <c r="F2450" t="s">
        <v>14494</v>
      </c>
      <c r="G2450" t="s">
        <v>14495</v>
      </c>
      <c r="H2450" t="s">
        <v>11919</v>
      </c>
      <c r="I2450" t="s">
        <v>11920</v>
      </c>
      <c r="J2450" t="s">
        <v>12252</v>
      </c>
      <c r="K2450" t="str">
        <f>+_xlfn.XLOOKUP(Tabell1[[#This Row],[Regnr]],Tabell13[Regnr],Tabell13[Diagnose],"")</f>
        <v>C</v>
      </c>
      <c r="L2450" t="str">
        <f>+_xlfn.XLOOKUP(Tabell1[[#This Row],[Regnr]],Tabell3[Regnr],Tabell3[DiagnoseÅr],"")</f>
        <v>Intet påvist (2023)</v>
      </c>
    </row>
    <row r="2451" spans="1:12" x14ac:dyDescent="0.25">
      <c r="A2451" s="2">
        <v>44686</v>
      </c>
      <c r="B2451" s="3">
        <v>1.953125</v>
      </c>
      <c r="C2451" t="s">
        <v>14500</v>
      </c>
      <c r="D2451" t="s">
        <v>14501</v>
      </c>
      <c r="E2451" t="s">
        <v>10</v>
      </c>
      <c r="F2451" t="s">
        <v>14494</v>
      </c>
      <c r="G2451" t="s">
        <v>14495</v>
      </c>
      <c r="H2451" t="s">
        <v>11919</v>
      </c>
      <c r="I2451" t="s">
        <v>11920</v>
      </c>
      <c r="J2451" t="s">
        <v>12252</v>
      </c>
      <c r="K2451" t="str">
        <f>+_xlfn.XLOOKUP(Tabell1[[#This Row],[Regnr]],Tabell13[Regnr],Tabell13[Diagnose],"")</f>
        <v>C</v>
      </c>
      <c r="L2451" t="str">
        <f>+_xlfn.XLOOKUP(Tabell1[[#This Row],[Regnr]],Tabell3[Regnr],Tabell3[DiagnoseÅr],"")</f>
        <v>Intet påvist (2026)</v>
      </c>
    </row>
    <row r="2452" spans="1:12" x14ac:dyDescent="0.25">
      <c r="A2452" s="2">
        <v>44686</v>
      </c>
      <c r="B2452" s="3">
        <v>1.953125</v>
      </c>
      <c r="C2452" t="s">
        <v>14502</v>
      </c>
      <c r="D2452" t="s">
        <v>14503</v>
      </c>
      <c r="E2452" t="s">
        <v>10</v>
      </c>
      <c r="F2452" t="s">
        <v>14494</v>
      </c>
      <c r="G2452" t="s">
        <v>14495</v>
      </c>
      <c r="H2452" t="s">
        <v>11919</v>
      </c>
      <c r="I2452" t="s">
        <v>11920</v>
      </c>
      <c r="J2452" t="s">
        <v>12252</v>
      </c>
      <c r="K2452" t="str">
        <f>+_xlfn.XLOOKUP(Tabell1[[#This Row],[Regnr]],Tabell13[Regnr],Tabell13[Diagnose],"")</f>
        <v>C</v>
      </c>
      <c r="L2452" t="str">
        <f>+_xlfn.XLOOKUP(Tabell1[[#This Row],[Regnr]],Tabell3[Regnr],Tabell3[DiagnoseÅr],"")</f>
        <v>PPM iris (2023)</v>
      </c>
    </row>
    <row r="2453" spans="1:12" x14ac:dyDescent="0.25">
      <c r="A2453" s="2">
        <v>44686</v>
      </c>
      <c r="B2453" s="3">
        <v>1.953125</v>
      </c>
      <c r="C2453" t="s">
        <v>14504</v>
      </c>
      <c r="D2453" t="s">
        <v>14505</v>
      </c>
      <c r="E2453" t="s">
        <v>10</v>
      </c>
      <c r="F2453" t="s">
        <v>14494</v>
      </c>
      <c r="G2453" t="s">
        <v>14495</v>
      </c>
      <c r="H2453" t="s">
        <v>11919</v>
      </c>
      <c r="I2453" t="s">
        <v>11920</v>
      </c>
      <c r="J2453" t="s">
        <v>12252</v>
      </c>
      <c r="K2453" t="str">
        <f>+_xlfn.XLOOKUP(Tabell1[[#This Row],[Regnr]],Tabell13[Regnr],Tabell13[Diagnose],"")</f>
        <v>A</v>
      </c>
      <c r="L2453" t="str">
        <f>+_xlfn.XLOOKUP(Tabell1[[#This Row],[Regnr]],Tabell3[Regnr],Tabell3[DiagnoseÅr],"")</f>
        <v xml:space="preserve"> (2023)</v>
      </c>
    </row>
    <row r="2454" spans="1:12" x14ac:dyDescent="0.25">
      <c r="A2454" s="2">
        <v>44686</v>
      </c>
      <c r="B2454" s="3">
        <v>0</v>
      </c>
      <c r="C2454" t="s">
        <v>14506</v>
      </c>
      <c r="D2454" t="s">
        <v>14507</v>
      </c>
      <c r="E2454" t="s">
        <v>10</v>
      </c>
      <c r="F2454" t="s">
        <v>9313</v>
      </c>
      <c r="G2454" t="s">
        <v>9314</v>
      </c>
      <c r="H2454" t="s">
        <v>11517</v>
      </c>
      <c r="I2454" t="s">
        <v>11518</v>
      </c>
      <c r="J2454" t="s">
        <v>9588</v>
      </c>
      <c r="K2454" t="str">
        <f>+_xlfn.XLOOKUP(Tabell1[[#This Row],[Regnr]],Tabell13[Regnr],Tabell13[Diagnose],"")</f>
        <v/>
      </c>
      <c r="L2454" t="str">
        <f>+_xlfn.XLOOKUP(Tabell1[[#This Row],[Regnr]],Tabell3[Regnr],Tabell3[DiagnoseÅr],"")</f>
        <v/>
      </c>
    </row>
    <row r="2455" spans="1:12" x14ac:dyDescent="0.25">
      <c r="A2455" s="2">
        <v>44686</v>
      </c>
      <c r="B2455" s="3">
        <v>0</v>
      </c>
      <c r="C2455" t="s">
        <v>14508</v>
      </c>
      <c r="D2455" t="s">
        <v>14509</v>
      </c>
      <c r="E2455" t="s">
        <v>10</v>
      </c>
      <c r="F2455" t="s">
        <v>9313</v>
      </c>
      <c r="G2455" t="s">
        <v>9314</v>
      </c>
      <c r="H2455" t="s">
        <v>11517</v>
      </c>
      <c r="I2455" t="s">
        <v>11518</v>
      </c>
      <c r="J2455" t="s">
        <v>9588</v>
      </c>
      <c r="K2455" t="str">
        <f>+_xlfn.XLOOKUP(Tabell1[[#This Row],[Regnr]],Tabell13[Regnr],Tabell13[Diagnose],"")</f>
        <v>B</v>
      </c>
      <c r="L2455" t="str">
        <f>+_xlfn.XLOOKUP(Tabell1[[#This Row],[Regnr]],Tabell3[Regnr],Tabell3[DiagnoseÅr],"")</f>
        <v/>
      </c>
    </row>
    <row r="2456" spans="1:12" x14ac:dyDescent="0.25">
      <c r="A2456" s="2">
        <v>44686</v>
      </c>
      <c r="B2456" s="3">
        <v>0</v>
      </c>
      <c r="C2456" t="s">
        <v>14510</v>
      </c>
      <c r="D2456" t="s">
        <v>14511</v>
      </c>
      <c r="E2456" t="s">
        <v>10</v>
      </c>
      <c r="F2456" t="s">
        <v>9313</v>
      </c>
      <c r="G2456" t="s">
        <v>9314</v>
      </c>
      <c r="H2456" t="s">
        <v>11517</v>
      </c>
      <c r="I2456" t="s">
        <v>11518</v>
      </c>
      <c r="J2456" t="s">
        <v>9588</v>
      </c>
      <c r="K2456" t="str">
        <f>+_xlfn.XLOOKUP(Tabell1[[#This Row],[Regnr]],Tabell13[Regnr],Tabell13[Diagnose],"")</f>
        <v/>
      </c>
      <c r="L2456" t="str">
        <f>+_xlfn.XLOOKUP(Tabell1[[#This Row],[Regnr]],Tabell3[Regnr],Tabell3[DiagnoseÅr],"")</f>
        <v/>
      </c>
    </row>
    <row r="2457" spans="1:12" x14ac:dyDescent="0.25">
      <c r="A2457" s="2">
        <v>44686</v>
      </c>
      <c r="B2457" s="3">
        <v>0</v>
      </c>
      <c r="C2457" t="s">
        <v>14512</v>
      </c>
      <c r="D2457" t="s">
        <v>14513</v>
      </c>
      <c r="E2457" t="s">
        <v>26</v>
      </c>
      <c r="F2457" t="s">
        <v>9313</v>
      </c>
      <c r="G2457" t="s">
        <v>9314</v>
      </c>
      <c r="H2457" t="s">
        <v>11517</v>
      </c>
      <c r="I2457" t="s">
        <v>11518</v>
      </c>
      <c r="J2457" t="s">
        <v>9588</v>
      </c>
      <c r="K2457" t="str">
        <f>+_xlfn.XLOOKUP(Tabell1[[#This Row],[Regnr]],Tabell13[Regnr],Tabell13[Diagnose],"")</f>
        <v>B</v>
      </c>
      <c r="L2457" t="str">
        <f>+_xlfn.XLOOKUP(Tabell1[[#This Row],[Regnr]],Tabell3[Regnr],Tabell3[DiagnoseÅr],"")</f>
        <v>Intet påvist (2024)</v>
      </c>
    </row>
    <row r="2458" spans="1:12" x14ac:dyDescent="0.25">
      <c r="A2458" s="2">
        <v>44686</v>
      </c>
      <c r="B2458" s="3">
        <v>0</v>
      </c>
      <c r="C2458" t="s">
        <v>14514</v>
      </c>
      <c r="D2458" t="s">
        <v>14515</v>
      </c>
      <c r="E2458" t="s">
        <v>26</v>
      </c>
      <c r="F2458" t="s">
        <v>9313</v>
      </c>
      <c r="G2458" t="s">
        <v>9314</v>
      </c>
      <c r="H2458" t="s">
        <v>11517</v>
      </c>
      <c r="I2458" t="s">
        <v>11518</v>
      </c>
      <c r="J2458" t="s">
        <v>9588</v>
      </c>
      <c r="K2458" t="str">
        <f>+_xlfn.XLOOKUP(Tabell1[[#This Row],[Regnr]],Tabell13[Regnr],Tabell13[Diagnose],"")</f>
        <v/>
      </c>
      <c r="L2458" t="str">
        <f>+_xlfn.XLOOKUP(Tabell1[[#This Row],[Regnr]],Tabell3[Regnr],Tabell3[DiagnoseÅr],"")</f>
        <v/>
      </c>
    </row>
    <row r="2459" spans="1:12" x14ac:dyDescent="0.25">
      <c r="A2459" s="2">
        <v>44686</v>
      </c>
      <c r="B2459" s="3">
        <v>0.1953125</v>
      </c>
      <c r="C2459" t="s">
        <v>14516</v>
      </c>
      <c r="D2459" t="s">
        <v>14517</v>
      </c>
      <c r="E2459" t="s">
        <v>26</v>
      </c>
      <c r="F2459" t="s">
        <v>8932</v>
      </c>
      <c r="G2459" t="s">
        <v>8933</v>
      </c>
      <c r="H2459" t="s">
        <v>8542</v>
      </c>
      <c r="I2459" t="s">
        <v>8543</v>
      </c>
      <c r="J2459" t="s">
        <v>14518</v>
      </c>
      <c r="K2459" t="str">
        <f>+_xlfn.XLOOKUP(Tabell1[[#This Row],[Regnr]],Tabell13[Regnr],Tabell13[Diagnose],"")</f>
        <v>B</v>
      </c>
      <c r="L2459" t="str">
        <f>+_xlfn.XLOOKUP(Tabell1[[#This Row],[Regnr]],Tabell3[Regnr],Tabell3[DiagnoseÅr],"")</f>
        <v>Intet påvist (2023)</v>
      </c>
    </row>
    <row r="2460" spans="1:12" x14ac:dyDescent="0.25">
      <c r="A2460" s="2">
        <v>44686</v>
      </c>
      <c r="B2460" s="3">
        <v>0.1953125</v>
      </c>
      <c r="C2460" t="s">
        <v>14519</v>
      </c>
      <c r="D2460" t="s">
        <v>14520</v>
      </c>
      <c r="E2460" t="s">
        <v>26</v>
      </c>
      <c r="F2460" t="s">
        <v>8932</v>
      </c>
      <c r="G2460" t="s">
        <v>8933</v>
      </c>
      <c r="H2460" t="s">
        <v>8542</v>
      </c>
      <c r="I2460" t="s">
        <v>8543</v>
      </c>
      <c r="J2460" t="s">
        <v>14518</v>
      </c>
      <c r="K2460" t="str">
        <f>+_xlfn.XLOOKUP(Tabell1[[#This Row],[Regnr]],Tabell13[Regnr],Tabell13[Diagnose],"")</f>
        <v>C</v>
      </c>
      <c r="L2460" t="str">
        <f>+_xlfn.XLOOKUP(Tabell1[[#This Row],[Regnr]],Tabell3[Regnr],Tabell3[DiagnoseÅr],"")</f>
        <v>Intet påvist (2025)</v>
      </c>
    </row>
    <row r="2461" spans="1:12" x14ac:dyDescent="0.25">
      <c r="A2461" s="2">
        <v>44686</v>
      </c>
      <c r="B2461" s="3">
        <v>0.1953125</v>
      </c>
      <c r="C2461" t="s">
        <v>14521</v>
      </c>
      <c r="D2461" t="s">
        <v>14522</v>
      </c>
      <c r="E2461" t="s">
        <v>26</v>
      </c>
      <c r="F2461" t="s">
        <v>8932</v>
      </c>
      <c r="G2461" t="s">
        <v>8933</v>
      </c>
      <c r="H2461" t="s">
        <v>8542</v>
      </c>
      <c r="I2461" t="s">
        <v>8543</v>
      </c>
      <c r="J2461" t="s">
        <v>14518</v>
      </c>
      <c r="K2461" t="str">
        <f>+_xlfn.XLOOKUP(Tabell1[[#This Row],[Regnr]],Tabell13[Regnr],Tabell13[Diagnose],"")</f>
        <v/>
      </c>
      <c r="L2461" t="str">
        <f>+_xlfn.XLOOKUP(Tabell1[[#This Row],[Regnr]],Tabell3[Regnr],Tabell3[DiagnoseÅr],"")</f>
        <v/>
      </c>
    </row>
    <row r="2462" spans="1:12" x14ac:dyDescent="0.25">
      <c r="A2462" s="2">
        <v>44686</v>
      </c>
      <c r="B2462" s="3">
        <v>0.1953125</v>
      </c>
      <c r="C2462" t="s">
        <v>14523</v>
      </c>
      <c r="D2462" t="s">
        <v>14524</v>
      </c>
      <c r="E2462" t="s">
        <v>26</v>
      </c>
      <c r="F2462" t="s">
        <v>8932</v>
      </c>
      <c r="G2462" t="s">
        <v>8933</v>
      </c>
      <c r="H2462" t="s">
        <v>8542</v>
      </c>
      <c r="I2462" t="s">
        <v>8543</v>
      </c>
      <c r="J2462" t="s">
        <v>14518</v>
      </c>
      <c r="K2462" t="str">
        <f>+_xlfn.XLOOKUP(Tabell1[[#This Row],[Regnr]],Tabell13[Regnr],Tabell13[Diagnose],"")</f>
        <v>C</v>
      </c>
      <c r="L2462" t="str">
        <f>+_xlfn.XLOOKUP(Tabell1[[#This Row],[Regnr]],Tabell3[Regnr],Tabell3[DiagnoseÅr],"")</f>
        <v/>
      </c>
    </row>
    <row r="2463" spans="1:12" x14ac:dyDescent="0.25">
      <c r="A2463" s="2">
        <v>44686</v>
      </c>
      <c r="B2463" s="3">
        <v>0.1953125</v>
      </c>
      <c r="C2463" t="s">
        <v>14525</v>
      </c>
      <c r="D2463" t="s">
        <v>14526</v>
      </c>
      <c r="E2463" t="s">
        <v>26</v>
      </c>
      <c r="F2463" t="s">
        <v>8932</v>
      </c>
      <c r="G2463" t="s">
        <v>8933</v>
      </c>
      <c r="H2463" t="s">
        <v>8542</v>
      </c>
      <c r="I2463" t="s">
        <v>8543</v>
      </c>
      <c r="J2463" t="s">
        <v>14518</v>
      </c>
      <c r="K2463" t="str">
        <f>+_xlfn.XLOOKUP(Tabell1[[#This Row],[Regnr]],Tabell13[Regnr],Tabell13[Diagnose],"")</f>
        <v>C</v>
      </c>
      <c r="L2463" t="str">
        <f>+_xlfn.XLOOKUP(Tabell1[[#This Row],[Regnr]],Tabell3[Regnr],Tabell3[DiagnoseÅr],"")</f>
        <v/>
      </c>
    </row>
    <row r="2464" spans="1:12" x14ac:dyDescent="0.25">
      <c r="A2464" s="2">
        <v>44685</v>
      </c>
      <c r="B2464" s="3">
        <v>0</v>
      </c>
      <c r="C2464" t="s">
        <v>14484</v>
      </c>
      <c r="D2464" t="s">
        <v>14485</v>
      </c>
      <c r="E2464" t="s">
        <v>26</v>
      </c>
      <c r="F2464" t="s">
        <v>4758</v>
      </c>
      <c r="G2464" t="s">
        <v>4759</v>
      </c>
      <c r="H2464" t="s">
        <v>8078</v>
      </c>
      <c r="I2464" t="s">
        <v>8079</v>
      </c>
      <c r="J2464" t="s">
        <v>4113</v>
      </c>
      <c r="K2464" t="str">
        <f>+_xlfn.XLOOKUP(Tabell1[[#This Row],[Regnr]],Tabell13[Regnr],Tabell13[Diagnose],"")</f>
        <v>B</v>
      </c>
      <c r="L2464" t="str">
        <f>+_xlfn.XLOOKUP(Tabell1[[#This Row],[Regnr]],Tabell3[Regnr],Tabell3[DiagnoseÅr],"")</f>
        <v/>
      </c>
    </row>
    <row r="2465" spans="1:12" x14ac:dyDescent="0.25">
      <c r="A2465" s="2">
        <v>44685</v>
      </c>
      <c r="B2465" s="3">
        <v>0</v>
      </c>
      <c r="C2465" t="s">
        <v>14486</v>
      </c>
      <c r="D2465" t="s">
        <v>14487</v>
      </c>
      <c r="E2465" t="s">
        <v>26</v>
      </c>
      <c r="F2465" t="s">
        <v>4758</v>
      </c>
      <c r="G2465" t="s">
        <v>4759</v>
      </c>
      <c r="H2465" t="s">
        <v>8078</v>
      </c>
      <c r="I2465" t="s">
        <v>8079</v>
      </c>
      <c r="J2465" t="s">
        <v>4113</v>
      </c>
      <c r="K2465" t="str">
        <f>+_xlfn.XLOOKUP(Tabell1[[#This Row],[Regnr]],Tabell13[Regnr],Tabell13[Diagnose],"")</f>
        <v/>
      </c>
      <c r="L2465" t="str">
        <f>+_xlfn.XLOOKUP(Tabell1[[#This Row],[Regnr]],Tabell3[Regnr],Tabell3[DiagnoseÅr],"")</f>
        <v/>
      </c>
    </row>
    <row r="2466" spans="1:12" x14ac:dyDescent="0.25">
      <c r="A2466" s="2">
        <v>44685</v>
      </c>
      <c r="B2466" s="3">
        <v>0</v>
      </c>
      <c r="C2466" t="s">
        <v>14488</v>
      </c>
      <c r="D2466" t="s">
        <v>14489</v>
      </c>
      <c r="E2466" t="s">
        <v>26</v>
      </c>
      <c r="F2466" t="s">
        <v>4758</v>
      </c>
      <c r="G2466" t="s">
        <v>4759</v>
      </c>
      <c r="H2466" t="s">
        <v>8078</v>
      </c>
      <c r="I2466" t="s">
        <v>8079</v>
      </c>
      <c r="J2466" t="s">
        <v>4113</v>
      </c>
      <c r="K2466" t="str">
        <f>+_xlfn.XLOOKUP(Tabell1[[#This Row],[Regnr]],Tabell13[Regnr],Tabell13[Diagnose],"")</f>
        <v/>
      </c>
      <c r="L2466" t="str">
        <f>+_xlfn.XLOOKUP(Tabell1[[#This Row],[Regnr]],Tabell3[Regnr],Tabell3[DiagnoseÅr],"")</f>
        <v/>
      </c>
    </row>
    <row r="2467" spans="1:12" x14ac:dyDescent="0.25">
      <c r="A2467" s="2">
        <v>44685</v>
      </c>
      <c r="B2467" s="3">
        <v>0</v>
      </c>
      <c r="C2467" t="s">
        <v>14490</v>
      </c>
      <c r="D2467" t="s">
        <v>14491</v>
      </c>
      <c r="E2467" t="s">
        <v>10</v>
      </c>
      <c r="F2467" t="s">
        <v>4758</v>
      </c>
      <c r="G2467" t="s">
        <v>4759</v>
      </c>
      <c r="H2467" t="s">
        <v>8078</v>
      </c>
      <c r="I2467" t="s">
        <v>8079</v>
      </c>
      <c r="J2467" t="s">
        <v>4113</v>
      </c>
      <c r="K2467" t="str">
        <f>+_xlfn.XLOOKUP(Tabell1[[#This Row],[Regnr]],Tabell13[Regnr],Tabell13[Diagnose],"")</f>
        <v/>
      </c>
      <c r="L2467" t="str">
        <f>+_xlfn.XLOOKUP(Tabell1[[#This Row],[Regnr]],Tabell3[Regnr],Tabell3[DiagnoseÅr],"")</f>
        <v/>
      </c>
    </row>
    <row r="2468" spans="1:12" x14ac:dyDescent="0.25">
      <c r="A2468" s="2">
        <v>44684</v>
      </c>
      <c r="B2468" s="3">
        <v>0</v>
      </c>
      <c r="C2468" t="s">
        <v>14470</v>
      </c>
      <c r="D2468" t="s">
        <v>14471</v>
      </c>
      <c r="E2468" t="s">
        <v>10</v>
      </c>
      <c r="F2468" t="s">
        <v>10143</v>
      </c>
      <c r="G2468" t="s">
        <v>10144</v>
      </c>
      <c r="H2468" t="s">
        <v>8938</v>
      </c>
      <c r="I2468" t="s">
        <v>8939</v>
      </c>
      <c r="J2468" t="s">
        <v>11144</v>
      </c>
      <c r="K2468" t="str">
        <f>+_xlfn.XLOOKUP(Tabell1[[#This Row],[Regnr]],Tabell13[Regnr],Tabell13[Diagnose],"")</f>
        <v>B</v>
      </c>
      <c r="L2468" t="str">
        <f>+_xlfn.XLOOKUP(Tabell1[[#This Row],[Regnr]],Tabell3[Regnr],Tabell3[DiagnoseÅr],"")</f>
        <v>Intet påvist (2026)</v>
      </c>
    </row>
    <row r="2469" spans="1:12" x14ac:dyDescent="0.25">
      <c r="A2469" s="2">
        <v>44684</v>
      </c>
      <c r="B2469" s="3">
        <v>0</v>
      </c>
      <c r="C2469" t="s">
        <v>14472</v>
      </c>
      <c r="D2469" t="s">
        <v>14473</v>
      </c>
      <c r="E2469" t="s">
        <v>10</v>
      </c>
      <c r="F2469" t="s">
        <v>10143</v>
      </c>
      <c r="G2469" t="s">
        <v>10144</v>
      </c>
      <c r="H2469" t="s">
        <v>8938</v>
      </c>
      <c r="I2469" t="s">
        <v>8939</v>
      </c>
      <c r="J2469" t="s">
        <v>11144</v>
      </c>
      <c r="K2469" t="str">
        <f>+_xlfn.XLOOKUP(Tabell1[[#This Row],[Regnr]],Tabell13[Regnr],Tabell13[Diagnose],"")</f>
        <v>A</v>
      </c>
      <c r="L2469" t="str">
        <f>+_xlfn.XLOOKUP(Tabell1[[#This Row],[Regnr]],Tabell3[Regnr],Tabell3[DiagnoseÅr],"")</f>
        <v>Distichiasis/Ektopiske Cillier (2026)</v>
      </c>
    </row>
    <row r="2470" spans="1:12" x14ac:dyDescent="0.25">
      <c r="A2470" s="2">
        <v>44684</v>
      </c>
      <c r="B2470" s="3">
        <v>0</v>
      </c>
      <c r="C2470" t="s">
        <v>14474</v>
      </c>
      <c r="D2470" t="s">
        <v>14475</v>
      </c>
      <c r="E2470" t="s">
        <v>26</v>
      </c>
      <c r="F2470" t="s">
        <v>10143</v>
      </c>
      <c r="G2470" t="s">
        <v>10144</v>
      </c>
      <c r="H2470" t="s">
        <v>8938</v>
      </c>
      <c r="I2470" t="s">
        <v>8939</v>
      </c>
      <c r="J2470" t="s">
        <v>11144</v>
      </c>
      <c r="K2470" t="str">
        <f>+_xlfn.XLOOKUP(Tabell1[[#This Row],[Regnr]],Tabell13[Regnr],Tabell13[Diagnose],"")</f>
        <v/>
      </c>
      <c r="L2470" t="str">
        <f>+_xlfn.XLOOKUP(Tabell1[[#This Row],[Regnr]],Tabell3[Regnr],Tabell3[DiagnoseÅr],"")</f>
        <v/>
      </c>
    </row>
    <row r="2471" spans="1:12" x14ac:dyDescent="0.25">
      <c r="A2471" s="2">
        <v>44684</v>
      </c>
      <c r="B2471" s="3">
        <v>0</v>
      </c>
      <c r="C2471" t="s">
        <v>14476</v>
      </c>
      <c r="D2471" t="s">
        <v>14477</v>
      </c>
      <c r="E2471" t="s">
        <v>26</v>
      </c>
      <c r="F2471" t="s">
        <v>10143</v>
      </c>
      <c r="G2471" t="s">
        <v>10144</v>
      </c>
      <c r="H2471" t="s">
        <v>8938</v>
      </c>
      <c r="I2471" t="s">
        <v>8939</v>
      </c>
      <c r="J2471" t="s">
        <v>11144</v>
      </c>
      <c r="K2471" t="str">
        <f>+_xlfn.XLOOKUP(Tabell1[[#This Row],[Regnr]],Tabell13[Regnr],Tabell13[Diagnose],"")</f>
        <v>C</v>
      </c>
      <c r="L2471" t="str">
        <f>+_xlfn.XLOOKUP(Tabell1[[#This Row],[Regnr]],Tabell3[Regnr],Tabell3[DiagnoseÅr],"")</f>
        <v/>
      </c>
    </row>
    <row r="2472" spans="1:12" x14ac:dyDescent="0.25">
      <c r="A2472" s="2">
        <v>44684</v>
      </c>
      <c r="B2472" s="3">
        <v>0</v>
      </c>
      <c r="C2472" t="s">
        <v>14478</v>
      </c>
      <c r="D2472" t="s">
        <v>14479</v>
      </c>
      <c r="E2472" t="s">
        <v>26</v>
      </c>
      <c r="F2472" t="s">
        <v>10143</v>
      </c>
      <c r="G2472" t="s">
        <v>10144</v>
      </c>
      <c r="H2472" t="s">
        <v>8938</v>
      </c>
      <c r="I2472" t="s">
        <v>8939</v>
      </c>
      <c r="J2472" t="s">
        <v>11144</v>
      </c>
      <c r="K2472" t="str">
        <f>+_xlfn.XLOOKUP(Tabell1[[#This Row],[Regnr]],Tabell13[Regnr],Tabell13[Diagnose],"")</f>
        <v>B</v>
      </c>
      <c r="L2472" t="str">
        <f>+_xlfn.XLOOKUP(Tabell1[[#This Row],[Regnr]],Tabell3[Regnr],Tabell3[DiagnoseÅr],"")</f>
        <v>Intet påvist (2024)</v>
      </c>
    </row>
    <row r="2473" spans="1:12" x14ac:dyDescent="0.25">
      <c r="A2473" s="2">
        <v>44684</v>
      </c>
      <c r="B2473" s="3">
        <v>0</v>
      </c>
      <c r="C2473" t="s">
        <v>14480</v>
      </c>
      <c r="D2473" t="s">
        <v>14481</v>
      </c>
      <c r="E2473" t="s">
        <v>10</v>
      </c>
      <c r="F2473" t="s">
        <v>10143</v>
      </c>
      <c r="G2473" t="s">
        <v>10144</v>
      </c>
      <c r="H2473" t="s">
        <v>8938</v>
      </c>
      <c r="I2473" t="s">
        <v>8939</v>
      </c>
      <c r="J2473" t="s">
        <v>11144</v>
      </c>
      <c r="K2473" t="str">
        <f>+_xlfn.XLOOKUP(Tabell1[[#This Row],[Regnr]],Tabell13[Regnr],Tabell13[Diagnose],"")</f>
        <v>C</v>
      </c>
      <c r="L2473" t="str">
        <f>+_xlfn.XLOOKUP(Tabell1[[#This Row],[Regnr]],Tabell3[Regnr],Tabell3[DiagnoseÅr],"")</f>
        <v/>
      </c>
    </row>
    <row r="2474" spans="1:12" x14ac:dyDescent="0.25">
      <c r="A2474" s="2">
        <v>44684</v>
      </c>
      <c r="B2474" s="3">
        <v>0</v>
      </c>
      <c r="C2474" t="s">
        <v>14482</v>
      </c>
      <c r="D2474" t="s">
        <v>14483</v>
      </c>
      <c r="E2474" t="s">
        <v>26</v>
      </c>
      <c r="F2474" t="s">
        <v>10143</v>
      </c>
      <c r="G2474" t="s">
        <v>10144</v>
      </c>
      <c r="H2474" t="s">
        <v>8938</v>
      </c>
      <c r="I2474" t="s">
        <v>8939</v>
      </c>
      <c r="J2474" t="s">
        <v>11144</v>
      </c>
      <c r="K2474" t="str">
        <f>+_xlfn.XLOOKUP(Tabell1[[#This Row],[Regnr]],Tabell13[Regnr],Tabell13[Diagnose],"")</f>
        <v>D</v>
      </c>
      <c r="L2474" t="str">
        <f>+_xlfn.XLOOKUP(Tabell1[[#This Row],[Regnr]],Tabell3[Regnr],Tabell3[DiagnoseÅr],"")</f>
        <v/>
      </c>
    </row>
    <row r="2475" spans="1:12" x14ac:dyDescent="0.25">
      <c r="A2475" s="2">
        <v>44683</v>
      </c>
      <c r="B2475" s="3">
        <v>0.39215087890625</v>
      </c>
      <c r="C2475" t="s">
        <v>14459</v>
      </c>
      <c r="D2475" t="s">
        <v>14460</v>
      </c>
      <c r="E2475" t="s">
        <v>26</v>
      </c>
      <c r="F2475" t="s">
        <v>11238</v>
      </c>
      <c r="G2475" t="s">
        <v>11239</v>
      </c>
      <c r="H2475" t="s">
        <v>11823</v>
      </c>
      <c r="I2475" t="s">
        <v>11824</v>
      </c>
      <c r="J2475" t="s">
        <v>14461</v>
      </c>
      <c r="K2475" t="str">
        <f>+_xlfn.XLOOKUP(Tabell1[[#This Row],[Regnr]],Tabell13[Regnr],Tabell13[Diagnose],"")</f>
        <v>C</v>
      </c>
      <c r="L2475" t="str">
        <f>+_xlfn.XLOOKUP(Tabell1[[#This Row],[Regnr]],Tabell3[Regnr],Tabell3[DiagnoseÅr],"")</f>
        <v/>
      </c>
    </row>
    <row r="2476" spans="1:12" x14ac:dyDescent="0.25">
      <c r="A2476" s="2">
        <v>44683</v>
      </c>
      <c r="B2476" s="3">
        <v>0.39215087890625</v>
      </c>
      <c r="C2476" t="s">
        <v>14462</v>
      </c>
      <c r="D2476" t="s">
        <v>14463</v>
      </c>
      <c r="E2476" t="s">
        <v>10</v>
      </c>
      <c r="F2476" t="s">
        <v>11238</v>
      </c>
      <c r="G2476" t="s">
        <v>11239</v>
      </c>
      <c r="H2476" t="s">
        <v>11823</v>
      </c>
      <c r="I2476" t="s">
        <v>11824</v>
      </c>
      <c r="J2476" t="s">
        <v>14461</v>
      </c>
      <c r="K2476" t="str">
        <f>+_xlfn.XLOOKUP(Tabell1[[#This Row],[Regnr]],Tabell13[Regnr],Tabell13[Diagnose],"")</f>
        <v/>
      </c>
      <c r="L2476" t="str">
        <f>+_xlfn.XLOOKUP(Tabell1[[#This Row],[Regnr]],Tabell3[Regnr],Tabell3[DiagnoseÅr],"")</f>
        <v/>
      </c>
    </row>
    <row r="2477" spans="1:12" x14ac:dyDescent="0.25">
      <c r="A2477" s="2">
        <v>44683</v>
      </c>
      <c r="B2477" s="3">
        <v>0.39215087890625</v>
      </c>
      <c r="C2477" t="s">
        <v>14464</v>
      </c>
      <c r="D2477" t="s">
        <v>14465</v>
      </c>
      <c r="E2477" t="s">
        <v>26</v>
      </c>
      <c r="F2477" t="s">
        <v>11238</v>
      </c>
      <c r="G2477" t="s">
        <v>11239</v>
      </c>
      <c r="H2477" t="s">
        <v>11823</v>
      </c>
      <c r="I2477" t="s">
        <v>11824</v>
      </c>
      <c r="J2477" t="s">
        <v>14461</v>
      </c>
      <c r="K2477" t="str">
        <f>+_xlfn.XLOOKUP(Tabell1[[#This Row],[Regnr]],Tabell13[Regnr],Tabell13[Diagnose],"")</f>
        <v>C</v>
      </c>
      <c r="L2477" t="str">
        <f>+_xlfn.XLOOKUP(Tabell1[[#This Row],[Regnr]],Tabell3[Regnr],Tabell3[DiagnoseÅr],"")</f>
        <v>Intet påvist (2023)</v>
      </c>
    </row>
    <row r="2478" spans="1:12" x14ac:dyDescent="0.25">
      <c r="A2478" s="2">
        <v>44683</v>
      </c>
      <c r="B2478" s="3">
        <v>0.39215087890625</v>
      </c>
      <c r="C2478" t="s">
        <v>14466</v>
      </c>
      <c r="D2478" t="s">
        <v>14467</v>
      </c>
      <c r="E2478" t="s">
        <v>26</v>
      </c>
      <c r="F2478" t="s">
        <v>11238</v>
      </c>
      <c r="G2478" t="s">
        <v>11239</v>
      </c>
      <c r="H2478" t="s">
        <v>11823</v>
      </c>
      <c r="I2478" t="s">
        <v>11824</v>
      </c>
      <c r="J2478" t="s">
        <v>14461</v>
      </c>
      <c r="K2478" t="str">
        <f>+_xlfn.XLOOKUP(Tabell1[[#This Row],[Regnr]],Tabell13[Regnr],Tabell13[Diagnose],"")</f>
        <v/>
      </c>
      <c r="L2478" t="str">
        <f>+_xlfn.XLOOKUP(Tabell1[[#This Row],[Regnr]],Tabell3[Regnr],Tabell3[DiagnoseÅr],"")</f>
        <v/>
      </c>
    </row>
    <row r="2479" spans="1:12" x14ac:dyDescent="0.25">
      <c r="A2479" s="2">
        <v>44683</v>
      </c>
      <c r="B2479" s="3">
        <v>0.39215087890625</v>
      </c>
      <c r="C2479" t="s">
        <v>14468</v>
      </c>
      <c r="D2479" t="s">
        <v>14469</v>
      </c>
      <c r="E2479" t="s">
        <v>10</v>
      </c>
      <c r="F2479" t="s">
        <v>11238</v>
      </c>
      <c r="G2479" t="s">
        <v>11239</v>
      </c>
      <c r="H2479" t="s">
        <v>11823</v>
      </c>
      <c r="I2479" t="s">
        <v>11824</v>
      </c>
      <c r="J2479" t="s">
        <v>14461</v>
      </c>
      <c r="K2479" t="str">
        <f>+_xlfn.XLOOKUP(Tabell1[[#This Row],[Regnr]],Tabell13[Regnr],Tabell13[Diagnose],"")</f>
        <v/>
      </c>
      <c r="L2479" t="str">
        <f>+_xlfn.XLOOKUP(Tabell1[[#This Row],[Regnr]],Tabell3[Regnr],Tabell3[DiagnoseÅr],"")</f>
        <v/>
      </c>
    </row>
    <row r="2480" spans="1:12" x14ac:dyDescent="0.25">
      <c r="A2480" s="2">
        <v>44681</v>
      </c>
      <c r="B2480" s="3">
        <v>2.734375</v>
      </c>
      <c r="C2480" t="s">
        <v>14449</v>
      </c>
      <c r="D2480" t="s">
        <v>14450</v>
      </c>
      <c r="E2480" t="s">
        <v>10</v>
      </c>
      <c r="F2480" t="s">
        <v>11827</v>
      </c>
      <c r="G2480" t="s">
        <v>11828</v>
      </c>
      <c r="H2480" t="s">
        <v>8659</v>
      </c>
      <c r="I2480" t="s">
        <v>8660</v>
      </c>
      <c r="J2480" t="s">
        <v>12785</v>
      </c>
      <c r="K2480" t="str">
        <f>+_xlfn.XLOOKUP(Tabell1[[#This Row],[Regnr]],Tabell13[Regnr],Tabell13[Diagnose],"")</f>
        <v/>
      </c>
      <c r="L2480" t="str">
        <f>+_xlfn.XLOOKUP(Tabell1[[#This Row],[Regnr]],Tabell3[Regnr],Tabell3[DiagnoseÅr],"")</f>
        <v/>
      </c>
    </row>
    <row r="2481" spans="1:12" x14ac:dyDescent="0.25">
      <c r="A2481" s="2">
        <v>44681</v>
      </c>
      <c r="B2481" s="3">
        <v>2.734375</v>
      </c>
      <c r="C2481" t="s">
        <v>14451</v>
      </c>
      <c r="D2481" t="s">
        <v>14452</v>
      </c>
      <c r="E2481" t="s">
        <v>10</v>
      </c>
      <c r="F2481" t="s">
        <v>11827</v>
      </c>
      <c r="G2481" t="s">
        <v>11828</v>
      </c>
      <c r="H2481" t="s">
        <v>8659</v>
      </c>
      <c r="I2481" t="s">
        <v>8660</v>
      </c>
      <c r="J2481" t="s">
        <v>12785</v>
      </c>
      <c r="K2481" t="str">
        <f>+_xlfn.XLOOKUP(Tabell1[[#This Row],[Regnr]],Tabell13[Regnr],Tabell13[Diagnose],"")</f>
        <v/>
      </c>
      <c r="L2481" t="str">
        <f>+_xlfn.XLOOKUP(Tabell1[[#This Row],[Regnr]],Tabell3[Regnr],Tabell3[DiagnoseÅr],"")</f>
        <v/>
      </c>
    </row>
    <row r="2482" spans="1:12" x14ac:dyDescent="0.25">
      <c r="A2482" s="2">
        <v>44681</v>
      </c>
      <c r="B2482" s="3">
        <v>2.734375</v>
      </c>
      <c r="C2482" t="s">
        <v>14453</v>
      </c>
      <c r="D2482" t="s">
        <v>14454</v>
      </c>
      <c r="E2482" t="s">
        <v>26</v>
      </c>
      <c r="F2482" t="s">
        <v>11827</v>
      </c>
      <c r="G2482" t="s">
        <v>11828</v>
      </c>
      <c r="H2482" t="s">
        <v>8659</v>
      </c>
      <c r="I2482" t="s">
        <v>8660</v>
      </c>
      <c r="J2482" t="s">
        <v>12785</v>
      </c>
      <c r="K2482" t="str">
        <f>+_xlfn.XLOOKUP(Tabell1[[#This Row],[Regnr]],Tabell13[Regnr],Tabell13[Diagnose],"")</f>
        <v/>
      </c>
      <c r="L2482" t="str">
        <f>+_xlfn.XLOOKUP(Tabell1[[#This Row],[Regnr]],Tabell3[Regnr],Tabell3[DiagnoseÅr],"")</f>
        <v/>
      </c>
    </row>
    <row r="2483" spans="1:12" x14ac:dyDescent="0.25">
      <c r="A2483" s="2">
        <v>44681</v>
      </c>
      <c r="B2483" s="3">
        <v>2.734375</v>
      </c>
      <c r="C2483" t="s">
        <v>14455</v>
      </c>
      <c r="D2483" t="s">
        <v>14456</v>
      </c>
      <c r="E2483" t="s">
        <v>26</v>
      </c>
      <c r="F2483" t="s">
        <v>11827</v>
      </c>
      <c r="G2483" t="s">
        <v>11828</v>
      </c>
      <c r="H2483" t="s">
        <v>8659</v>
      </c>
      <c r="I2483" t="s">
        <v>8660</v>
      </c>
      <c r="J2483" t="s">
        <v>12785</v>
      </c>
      <c r="K2483" t="str">
        <f>+_xlfn.XLOOKUP(Tabell1[[#This Row],[Regnr]],Tabell13[Regnr],Tabell13[Diagnose],"")</f>
        <v/>
      </c>
      <c r="L2483" t="str">
        <f>+_xlfn.XLOOKUP(Tabell1[[#This Row],[Regnr]],Tabell3[Regnr],Tabell3[DiagnoseÅr],"")</f>
        <v/>
      </c>
    </row>
    <row r="2484" spans="1:12" x14ac:dyDescent="0.25">
      <c r="A2484" s="2">
        <v>44681</v>
      </c>
      <c r="B2484" s="3">
        <v>2.734375</v>
      </c>
      <c r="C2484" t="s">
        <v>14457</v>
      </c>
      <c r="D2484" t="s">
        <v>14458</v>
      </c>
      <c r="E2484" t="s">
        <v>26</v>
      </c>
      <c r="F2484" t="s">
        <v>11827</v>
      </c>
      <c r="G2484" t="s">
        <v>11828</v>
      </c>
      <c r="H2484" t="s">
        <v>8659</v>
      </c>
      <c r="I2484" t="s">
        <v>8660</v>
      </c>
      <c r="J2484" t="s">
        <v>12785</v>
      </c>
      <c r="K2484" t="str">
        <f>+_xlfn.XLOOKUP(Tabell1[[#This Row],[Regnr]],Tabell13[Regnr],Tabell13[Diagnose],"")</f>
        <v/>
      </c>
      <c r="L2484" t="str">
        <f>+_xlfn.XLOOKUP(Tabell1[[#This Row],[Regnr]],Tabell3[Regnr],Tabell3[DiagnoseÅr],"")</f>
        <v/>
      </c>
    </row>
    <row r="2485" spans="1:12" x14ac:dyDescent="0.25">
      <c r="A2485" s="2">
        <v>44679</v>
      </c>
      <c r="B2485" s="3">
        <v>0</v>
      </c>
      <c r="C2485" t="s">
        <v>14435</v>
      </c>
      <c r="D2485" t="s">
        <v>14436</v>
      </c>
      <c r="E2485" t="s">
        <v>10</v>
      </c>
      <c r="F2485" t="s">
        <v>4772</v>
      </c>
      <c r="G2485" t="s">
        <v>4773</v>
      </c>
      <c r="H2485" t="s">
        <v>7225</v>
      </c>
      <c r="I2485" t="s">
        <v>7226</v>
      </c>
      <c r="J2485" t="s">
        <v>4771</v>
      </c>
      <c r="K2485" t="str">
        <f>+_xlfn.XLOOKUP(Tabell1[[#This Row],[Regnr]],Tabell13[Regnr],Tabell13[Diagnose],"")</f>
        <v/>
      </c>
      <c r="L2485" t="str">
        <f>+_xlfn.XLOOKUP(Tabell1[[#This Row],[Regnr]],Tabell3[Regnr],Tabell3[DiagnoseÅr],"")</f>
        <v/>
      </c>
    </row>
    <row r="2486" spans="1:12" x14ac:dyDescent="0.25">
      <c r="A2486" s="2">
        <v>44679</v>
      </c>
      <c r="B2486" s="3">
        <v>0</v>
      </c>
      <c r="C2486" t="s">
        <v>14437</v>
      </c>
      <c r="D2486" t="s">
        <v>14438</v>
      </c>
      <c r="E2486" t="s">
        <v>10</v>
      </c>
      <c r="F2486" t="s">
        <v>4772</v>
      </c>
      <c r="G2486" t="s">
        <v>4773</v>
      </c>
      <c r="H2486" t="s">
        <v>7225</v>
      </c>
      <c r="I2486" t="s">
        <v>7226</v>
      </c>
      <c r="J2486" t="s">
        <v>4771</v>
      </c>
      <c r="K2486" t="str">
        <f>+_xlfn.XLOOKUP(Tabell1[[#This Row],[Regnr]],Tabell13[Regnr],Tabell13[Diagnose],"")</f>
        <v>B</v>
      </c>
      <c r="L2486" t="str">
        <f>+_xlfn.XLOOKUP(Tabell1[[#This Row],[Regnr]],Tabell3[Regnr],Tabell3[DiagnoseÅr],"")</f>
        <v/>
      </c>
    </row>
    <row r="2487" spans="1:12" x14ac:dyDescent="0.25">
      <c r="A2487" s="2">
        <v>44679</v>
      </c>
      <c r="B2487" s="3">
        <v>0</v>
      </c>
      <c r="C2487" t="s">
        <v>14439</v>
      </c>
      <c r="D2487" t="s">
        <v>14440</v>
      </c>
      <c r="E2487" t="s">
        <v>10</v>
      </c>
      <c r="F2487" t="s">
        <v>4772</v>
      </c>
      <c r="G2487" t="s">
        <v>4773</v>
      </c>
      <c r="H2487" t="s">
        <v>7225</v>
      </c>
      <c r="I2487" t="s">
        <v>7226</v>
      </c>
      <c r="J2487" t="s">
        <v>4771</v>
      </c>
      <c r="K2487" t="str">
        <f>+_xlfn.XLOOKUP(Tabell1[[#This Row],[Regnr]],Tabell13[Regnr],Tabell13[Diagnose],"")</f>
        <v/>
      </c>
      <c r="L2487" t="str">
        <f>+_xlfn.XLOOKUP(Tabell1[[#This Row],[Regnr]],Tabell3[Regnr],Tabell3[DiagnoseÅr],"")</f>
        <v/>
      </c>
    </row>
    <row r="2488" spans="1:12" x14ac:dyDescent="0.25">
      <c r="A2488" s="2">
        <v>44679</v>
      </c>
      <c r="B2488" s="3">
        <v>0</v>
      </c>
      <c r="C2488" t="s">
        <v>14441</v>
      </c>
      <c r="D2488" t="s">
        <v>14442</v>
      </c>
      <c r="E2488" t="s">
        <v>10</v>
      </c>
      <c r="F2488" t="s">
        <v>4772</v>
      </c>
      <c r="G2488" t="s">
        <v>4773</v>
      </c>
      <c r="H2488" t="s">
        <v>7225</v>
      </c>
      <c r="I2488" t="s">
        <v>7226</v>
      </c>
      <c r="J2488" t="s">
        <v>4771</v>
      </c>
      <c r="K2488" t="str">
        <f>+_xlfn.XLOOKUP(Tabell1[[#This Row],[Regnr]],Tabell13[Regnr],Tabell13[Diagnose],"")</f>
        <v/>
      </c>
      <c r="L2488" t="str">
        <f>+_xlfn.XLOOKUP(Tabell1[[#This Row],[Regnr]],Tabell3[Regnr],Tabell3[DiagnoseÅr],"")</f>
        <v/>
      </c>
    </row>
    <row r="2489" spans="1:12" x14ac:dyDescent="0.25">
      <c r="A2489" s="2">
        <v>44679</v>
      </c>
      <c r="B2489" s="3">
        <v>0</v>
      </c>
      <c r="C2489" t="s">
        <v>14443</v>
      </c>
      <c r="D2489" t="s">
        <v>14444</v>
      </c>
      <c r="E2489" t="s">
        <v>10</v>
      </c>
      <c r="F2489" t="s">
        <v>4772</v>
      </c>
      <c r="G2489" t="s">
        <v>4773</v>
      </c>
      <c r="H2489" t="s">
        <v>7225</v>
      </c>
      <c r="I2489" t="s">
        <v>7226</v>
      </c>
      <c r="J2489" t="s">
        <v>4771</v>
      </c>
      <c r="K2489" t="str">
        <f>+_xlfn.XLOOKUP(Tabell1[[#This Row],[Regnr]],Tabell13[Regnr],Tabell13[Diagnose],"")</f>
        <v>B</v>
      </c>
      <c r="L2489" t="str">
        <f>+_xlfn.XLOOKUP(Tabell1[[#This Row],[Regnr]],Tabell3[Regnr],Tabell3[DiagnoseÅr],"")</f>
        <v>PPM iris (2024)</v>
      </c>
    </row>
    <row r="2490" spans="1:12" x14ac:dyDescent="0.25">
      <c r="A2490" s="2">
        <v>44679</v>
      </c>
      <c r="B2490" s="3">
        <v>0</v>
      </c>
      <c r="C2490" t="s">
        <v>14445</v>
      </c>
      <c r="D2490" t="s">
        <v>14446</v>
      </c>
      <c r="E2490" t="s">
        <v>26</v>
      </c>
      <c r="F2490" t="s">
        <v>4772</v>
      </c>
      <c r="G2490" t="s">
        <v>4773</v>
      </c>
      <c r="H2490" t="s">
        <v>7225</v>
      </c>
      <c r="I2490" t="s">
        <v>7226</v>
      </c>
      <c r="J2490" t="s">
        <v>4771</v>
      </c>
      <c r="K2490" t="str">
        <f>+_xlfn.XLOOKUP(Tabell1[[#This Row],[Regnr]],Tabell13[Regnr],Tabell13[Diagnose],"")</f>
        <v>B</v>
      </c>
      <c r="L2490" t="str">
        <f>+_xlfn.XLOOKUP(Tabell1[[#This Row],[Regnr]],Tabell3[Regnr],Tabell3[DiagnoseÅr],"")</f>
        <v/>
      </c>
    </row>
    <row r="2491" spans="1:12" x14ac:dyDescent="0.25">
      <c r="A2491" s="2">
        <v>44679</v>
      </c>
      <c r="B2491" s="3">
        <v>0</v>
      </c>
      <c r="C2491" t="s">
        <v>14447</v>
      </c>
      <c r="D2491" t="s">
        <v>14448</v>
      </c>
      <c r="E2491" t="s">
        <v>26</v>
      </c>
      <c r="F2491" t="s">
        <v>4772</v>
      </c>
      <c r="G2491" t="s">
        <v>4773</v>
      </c>
      <c r="H2491" t="s">
        <v>7225</v>
      </c>
      <c r="I2491" t="s">
        <v>7226</v>
      </c>
      <c r="J2491" t="s">
        <v>4771</v>
      </c>
      <c r="K2491" t="str">
        <f>+_xlfn.XLOOKUP(Tabell1[[#This Row],[Regnr]],Tabell13[Regnr],Tabell13[Diagnose],"")</f>
        <v>B</v>
      </c>
      <c r="L2491" t="str">
        <f>+_xlfn.XLOOKUP(Tabell1[[#This Row],[Regnr]],Tabell3[Regnr],Tabell3[DiagnoseÅr],"")</f>
        <v>Distichiasis/Ektopiske Cillier (2025)</v>
      </c>
    </row>
    <row r="2492" spans="1:12" x14ac:dyDescent="0.25">
      <c r="A2492" s="2">
        <v>44678</v>
      </c>
      <c r="B2492" s="3">
        <v>1.953125</v>
      </c>
      <c r="C2492" t="s">
        <v>14429</v>
      </c>
      <c r="D2492" t="s">
        <v>14430</v>
      </c>
      <c r="E2492" t="s">
        <v>26</v>
      </c>
      <c r="F2492" t="s">
        <v>10772</v>
      </c>
      <c r="G2492" t="s">
        <v>10773</v>
      </c>
      <c r="H2492" t="s">
        <v>8944</v>
      </c>
      <c r="I2492" t="s">
        <v>8945</v>
      </c>
      <c r="J2492" t="s">
        <v>4018</v>
      </c>
      <c r="K2492" t="str">
        <f>+_xlfn.XLOOKUP(Tabell1[[#This Row],[Regnr]],Tabell13[Regnr],Tabell13[Diagnose],"")</f>
        <v>C</v>
      </c>
      <c r="L2492" t="str">
        <f>+_xlfn.XLOOKUP(Tabell1[[#This Row],[Regnr]],Tabell3[Regnr],Tabell3[DiagnoseÅr],"")</f>
        <v>Intet påvist (2023)</v>
      </c>
    </row>
    <row r="2493" spans="1:12" x14ac:dyDescent="0.25">
      <c r="A2493" s="2">
        <v>44678</v>
      </c>
      <c r="B2493" s="3">
        <v>1.953125</v>
      </c>
      <c r="C2493" t="s">
        <v>14431</v>
      </c>
      <c r="D2493" t="s">
        <v>14432</v>
      </c>
      <c r="E2493" t="s">
        <v>26</v>
      </c>
      <c r="F2493" t="s">
        <v>10772</v>
      </c>
      <c r="G2493" t="s">
        <v>10773</v>
      </c>
      <c r="H2493" t="s">
        <v>8944</v>
      </c>
      <c r="I2493" t="s">
        <v>8945</v>
      </c>
      <c r="J2493" t="s">
        <v>4018</v>
      </c>
      <c r="K2493" t="str">
        <f>+_xlfn.XLOOKUP(Tabell1[[#This Row],[Regnr]],Tabell13[Regnr],Tabell13[Diagnose],"")</f>
        <v>B</v>
      </c>
      <c r="L2493" t="str">
        <f>+_xlfn.XLOOKUP(Tabell1[[#This Row],[Regnr]],Tabell3[Regnr],Tabell3[DiagnoseÅr],"")</f>
        <v>Intet påvist (2024)</v>
      </c>
    </row>
    <row r="2494" spans="1:12" x14ac:dyDescent="0.25">
      <c r="A2494" s="2">
        <v>44678</v>
      </c>
      <c r="B2494" s="3">
        <v>1.953125</v>
      </c>
      <c r="C2494" t="s">
        <v>14433</v>
      </c>
      <c r="D2494" t="s">
        <v>14434</v>
      </c>
      <c r="E2494" t="s">
        <v>26</v>
      </c>
      <c r="F2494" t="s">
        <v>10772</v>
      </c>
      <c r="G2494" t="s">
        <v>10773</v>
      </c>
      <c r="H2494" t="s">
        <v>8944</v>
      </c>
      <c r="I2494" t="s">
        <v>8945</v>
      </c>
      <c r="J2494" t="s">
        <v>4018</v>
      </c>
      <c r="K2494" t="str">
        <f>+_xlfn.XLOOKUP(Tabell1[[#This Row],[Regnr]],Tabell13[Regnr],Tabell13[Diagnose],"")</f>
        <v>A</v>
      </c>
      <c r="L2494" t="str">
        <f>+_xlfn.XLOOKUP(Tabell1[[#This Row],[Regnr]],Tabell3[Regnr],Tabell3[DiagnoseÅr],"")</f>
        <v>Distichiasis/Ektopiske Cillier (2025)</v>
      </c>
    </row>
    <row r="2495" spans="1:12" x14ac:dyDescent="0.25">
      <c r="A2495" s="2">
        <v>44677</v>
      </c>
      <c r="B2495" s="3">
        <v>0.1953125</v>
      </c>
      <c r="C2495" t="s">
        <v>14417</v>
      </c>
      <c r="D2495" t="s">
        <v>14418</v>
      </c>
      <c r="E2495" t="s">
        <v>26</v>
      </c>
      <c r="F2495" t="s">
        <v>7146</v>
      </c>
      <c r="G2495" t="s">
        <v>7147</v>
      </c>
      <c r="H2495" t="s">
        <v>8110</v>
      </c>
      <c r="I2495" t="s">
        <v>8111</v>
      </c>
      <c r="J2495" t="s">
        <v>11322</v>
      </c>
      <c r="K2495" t="str">
        <f>+_xlfn.XLOOKUP(Tabell1[[#This Row],[Regnr]],Tabell13[Regnr],Tabell13[Diagnose],"")</f>
        <v>A</v>
      </c>
      <c r="L2495" t="str">
        <f>+_xlfn.XLOOKUP(Tabell1[[#This Row],[Regnr]],Tabell3[Regnr],Tabell3[DiagnoseÅr],"")</f>
        <v>Intet påvist (2026)</v>
      </c>
    </row>
    <row r="2496" spans="1:12" x14ac:dyDescent="0.25">
      <c r="A2496" s="2">
        <v>44677</v>
      </c>
      <c r="B2496" s="3">
        <v>0.1953125</v>
      </c>
      <c r="C2496" t="s">
        <v>14419</v>
      </c>
      <c r="D2496" t="s">
        <v>14420</v>
      </c>
      <c r="E2496" t="s">
        <v>10</v>
      </c>
      <c r="F2496" t="s">
        <v>7146</v>
      </c>
      <c r="G2496" t="s">
        <v>7147</v>
      </c>
      <c r="H2496" t="s">
        <v>8110</v>
      </c>
      <c r="I2496" t="s">
        <v>8111</v>
      </c>
      <c r="J2496" t="s">
        <v>11322</v>
      </c>
      <c r="K2496" t="str">
        <f>+_xlfn.XLOOKUP(Tabell1[[#This Row],[Regnr]],Tabell13[Regnr],Tabell13[Diagnose],"")</f>
        <v>B</v>
      </c>
      <c r="L2496" t="str">
        <f>+_xlfn.XLOOKUP(Tabell1[[#This Row],[Regnr]],Tabell3[Regnr],Tabell3[DiagnoseÅr],"")</f>
        <v/>
      </c>
    </row>
    <row r="2497" spans="1:12" x14ac:dyDescent="0.25">
      <c r="A2497" s="2">
        <v>44677</v>
      </c>
      <c r="B2497" s="3">
        <v>0.1953125</v>
      </c>
      <c r="C2497" t="s">
        <v>14421</v>
      </c>
      <c r="D2497" t="s">
        <v>14422</v>
      </c>
      <c r="E2497" t="s">
        <v>10</v>
      </c>
      <c r="F2497" t="s">
        <v>7146</v>
      </c>
      <c r="G2497" t="s">
        <v>7147</v>
      </c>
      <c r="H2497" t="s">
        <v>8110</v>
      </c>
      <c r="I2497" t="s">
        <v>8111</v>
      </c>
      <c r="J2497" t="s">
        <v>11322</v>
      </c>
      <c r="K2497" t="str">
        <f>+_xlfn.XLOOKUP(Tabell1[[#This Row],[Regnr]],Tabell13[Regnr],Tabell13[Diagnose],"")</f>
        <v>A</v>
      </c>
      <c r="L2497" t="str">
        <f>+_xlfn.XLOOKUP(Tabell1[[#This Row],[Regnr]],Tabell3[Regnr],Tabell3[DiagnoseÅr],"")</f>
        <v>Distichiasis/Ektopiske Cillier (2023)</v>
      </c>
    </row>
    <row r="2498" spans="1:12" x14ac:dyDescent="0.25">
      <c r="A2498" s="2">
        <v>44677</v>
      </c>
      <c r="B2498" s="3">
        <v>0.1953125</v>
      </c>
      <c r="C2498" t="s">
        <v>14423</v>
      </c>
      <c r="D2498" t="s">
        <v>14424</v>
      </c>
      <c r="E2498" t="s">
        <v>10</v>
      </c>
      <c r="F2498" t="s">
        <v>7146</v>
      </c>
      <c r="G2498" t="s">
        <v>7147</v>
      </c>
      <c r="H2498" t="s">
        <v>8110</v>
      </c>
      <c r="I2498" t="s">
        <v>8111</v>
      </c>
      <c r="J2498" t="s">
        <v>11322</v>
      </c>
      <c r="K2498" t="str">
        <f>+_xlfn.XLOOKUP(Tabell1[[#This Row],[Regnr]],Tabell13[Regnr],Tabell13[Diagnose],"")</f>
        <v>C</v>
      </c>
      <c r="L2498" t="str">
        <f>+_xlfn.XLOOKUP(Tabell1[[#This Row],[Regnr]],Tabell3[Regnr],Tabell3[DiagnoseÅr],"")</f>
        <v/>
      </c>
    </row>
    <row r="2499" spans="1:12" x14ac:dyDescent="0.25">
      <c r="A2499" s="2">
        <v>44677</v>
      </c>
      <c r="B2499" s="3">
        <v>0.1953125</v>
      </c>
      <c r="C2499" t="s">
        <v>14425</v>
      </c>
      <c r="D2499" t="s">
        <v>14426</v>
      </c>
      <c r="E2499" t="s">
        <v>10</v>
      </c>
      <c r="F2499" t="s">
        <v>7146</v>
      </c>
      <c r="G2499" t="s">
        <v>7147</v>
      </c>
      <c r="H2499" t="s">
        <v>8110</v>
      </c>
      <c r="I2499" t="s">
        <v>8111</v>
      </c>
      <c r="J2499" t="s">
        <v>11322</v>
      </c>
      <c r="K2499" t="str">
        <f>+_xlfn.XLOOKUP(Tabell1[[#This Row],[Regnr]],Tabell13[Regnr],Tabell13[Diagnose],"")</f>
        <v>A</v>
      </c>
      <c r="L2499" t="str">
        <f>+_xlfn.XLOOKUP(Tabell1[[#This Row],[Regnr]],Tabell3[Regnr],Tabell3[DiagnoseÅr],"")</f>
        <v>Intet påvist (2023)</v>
      </c>
    </row>
    <row r="2500" spans="1:12" x14ac:dyDescent="0.25">
      <c r="A2500" s="2">
        <v>44677</v>
      </c>
      <c r="B2500" s="3">
        <v>0.1953125</v>
      </c>
      <c r="C2500" t="s">
        <v>14427</v>
      </c>
      <c r="D2500" t="s">
        <v>14428</v>
      </c>
      <c r="E2500" t="s">
        <v>10</v>
      </c>
      <c r="F2500" t="s">
        <v>7146</v>
      </c>
      <c r="G2500" t="s">
        <v>7147</v>
      </c>
      <c r="H2500" t="s">
        <v>8110</v>
      </c>
      <c r="I2500" t="s">
        <v>8111</v>
      </c>
      <c r="J2500" t="s">
        <v>11322</v>
      </c>
      <c r="K2500" t="str">
        <f>+_xlfn.XLOOKUP(Tabell1[[#This Row],[Regnr]],Tabell13[Regnr],Tabell13[Diagnose],"")</f>
        <v>C</v>
      </c>
      <c r="L2500" t="str">
        <f>+_xlfn.XLOOKUP(Tabell1[[#This Row],[Regnr]],Tabell3[Regnr],Tabell3[DiagnoseÅr],"")</f>
        <v>Intet påvist (2024)</v>
      </c>
    </row>
    <row r="2501" spans="1:12" x14ac:dyDescent="0.25">
      <c r="A2501" s="2">
        <v>44670</v>
      </c>
      <c r="B2501" s="3">
        <v>0.40283203125</v>
      </c>
      <c r="C2501" t="s">
        <v>14403</v>
      </c>
      <c r="D2501" t="s">
        <v>14404</v>
      </c>
      <c r="E2501" t="s">
        <v>26</v>
      </c>
      <c r="F2501" t="s">
        <v>11045</v>
      </c>
      <c r="G2501" t="s">
        <v>11046</v>
      </c>
      <c r="H2501" t="s">
        <v>7913</v>
      </c>
      <c r="I2501" t="s">
        <v>7914</v>
      </c>
      <c r="J2501" t="s">
        <v>12597</v>
      </c>
      <c r="K2501" t="str">
        <f>+_xlfn.XLOOKUP(Tabell1[[#This Row],[Regnr]],Tabell13[Regnr],Tabell13[Diagnose],"")</f>
        <v/>
      </c>
      <c r="L2501" t="str">
        <f>+_xlfn.XLOOKUP(Tabell1[[#This Row],[Regnr]],Tabell3[Regnr],Tabell3[DiagnoseÅr],"")</f>
        <v/>
      </c>
    </row>
    <row r="2502" spans="1:12" x14ac:dyDescent="0.25">
      <c r="A2502" s="2">
        <v>44670</v>
      </c>
      <c r="B2502" s="3">
        <v>0.40283203125</v>
      </c>
      <c r="C2502" t="s">
        <v>14405</v>
      </c>
      <c r="D2502" t="s">
        <v>14406</v>
      </c>
      <c r="E2502" t="s">
        <v>26</v>
      </c>
      <c r="F2502" t="s">
        <v>11045</v>
      </c>
      <c r="G2502" t="s">
        <v>11046</v>
      </c>
      <c r="H2502" t="s">
        <v>7913</v>
      </c>
      <c r="I2502" t="s">
        <v>7914</v>
      </c>
      <c r="J2502" t="s">
        <v>12597</v>
      </c>
      <c r="K2502" t="str">
        <f>+_xlfn.XLOOKUP(Tabell1[[#This Row],[Regnr]],Tabell13[Regnr],Tabell13[Diagnose],"")</f>
        <v/>
      </c>
      <c r="L2502" t="str">
        <f>+_xlfn.XLOOKUP(Tabell1[[#This Row],[Regnr]],Tabell3[Regnr],Tabell3[DiagnoseÅr],"")</f>
        <v/>
      </c>
    </row>
    <row r="2503" spans="1:12" x14ac:dyDescent="0.25">
      <c r="A2503" s="2">
        <v>44670</v>
      </c>
      <c r="B2503" s="3">
        <v>0.40283203125</v>
      </c>
      <c r="C2503" t="s">
        <v>14407</v>
      </c>
      <c r="D2503" t="s">
        <v>14408</v>
      </c>
      <c r="E2503" t="s">
        <v>10</v>
      </c>
      <c r="F2503" t="s">
        <v>11045</v>
      </c>
      <c r="G2503" t="s">
        <v>11046</v>
      </c>
      <c r="H2503" t="s">
        <v>7913</v>
      </c>
      <c r="I2503" t="s">
        <v>7914</v>
      </c>
      <c r="J2503" t="s">
        <v>12597</v>
      </c>
      <c r="K2503" t="str">
        <f>+_xlfn.XLOOKUP(Tabell1[[#This Row],[Regnr]],Tabell13[Regnr],Tabell13[Diagnose],"")</f>
        <v/>
      </c>
      <c r="L2503" t="str">
        <f>+_xlfn.XLOOKUP(Tabell1[[#This Row],[Regnr]],Tabell3[Regnr],Tabell3[DiagnoseÅr],"")</f>
        <v/>
      </c>
    </row>
    <row r="2504" spans="1:12" x14ac:dyDescent="0.25">
      <c r="A2504" s="2">
        <v>44670</v>
      </c>
      <c r="B2504" s="3">
        <v>0.40283203125</v>
      </c>
      <c r="C2504" t="s">
        <v>14409</v>
      </c>
      <c r="D2504" t="s">
        <v>14410</v>
      </c>
      <c r="E2504" t="s">
        <v>10</v>
      </c>
      <c r="F2504" t="s">
        <v>11045</v>
      </c>
      <c r="G2504" t="s">
        <v>11046</v>
      </c>
      <c r="H2504" t="s">
        <v>7913</v>
      </c>
      <c r="I2504" t="s">
        <v>7914</v>
      </c>
      <c r="J2504" t="s">
        <v>12597</v>
      </c>
      <c r="K2504" t="str">
        <f>+_xlfn.XLOOKUP(Tabell1[[#This Row],[Regnr]],Tabell13[Regnr],Tabell13[Diagnose],"")</f>
        <v/>
      </c>
      <c r="L2504" t="str">
        <f>+_xlfn.XLOOKUP(Tabell1[[#This Row],[Regnr]],Tabell3[Regnr],Tabell3[DiagnoseÅr],"")</f>
        <v/>
      </c>
    </row>
    <row r="2505" spans="1:12" x14ac:dyDescent="0.25">
      <c r="A2505" s="2">
        <v>44670</v>
      </c>
      <c r="B2505" s="3">
        <v>0.40283203125</v>
      </c>
      <c r="C2505" t="s">
        <v>14411</v>
      </c>
      <c r="D2505" t="s">
        <v>14412</v>
      </c>
      <c r="E2505" t="s">
        <v>26</v>
      </c>
      <c r="F2505" t="s">
        <v>11045</v>
      </c>
      <c r="G2505" t="s">
        <v>11046</v>
      </c>
      <c r="H2505" t="s">
        <v>7913</v>
      </c>
      <c r="I2505" t="s">
        <v>7914</v>
      </c>
      <c r="J2505" t="s">
        <v>12597</v>
      </c>
      <c r="K2505" t="str">
        <f>+_xlfn.XLOOKUP(Tabell1[[#This Row],[Regnr]],Tabell13[Regnr],Tabell13[Diagnose],"")</f>
        <v/>
      </c>
      <c r="L2505" t="str">
        <f>+_xlfn.XLOOKUP(Tabell1[[#This Row],[Regnr]],Tabell3[Regnr],Tabell3[DiagnoseÅr],"")</f>
        <v/>
      </c>
    </row>
    <row r="2506" spans="1:12" x14ac:dyDescent="0.25">
      <c r="A2506" s="2">
        <v>44670</v>
      </c>
      <c r="B2506" s="3">
        <v>0.40283203125</v>
      </c>
      <c r="C2506" t="s">
        <v>14413</v>
      </c>
      <c r="D2506" t="s">
        <v>14414</v>
      </c>
      <c r="E2506" t="s">
        <v>10</v>
      </c>
      <c r="F2506" t="s">
        <v>11045</v>
      </c>
      <c r="G2506" t="s">
        <v>11046</v>
      </c>
      <c r="H2506" t="s">
        <v>7913</v>
      </c>
      <c r="I2506" t="s">
        <v>7914</v>
      </c>
      <c r="J2506" t="s">
        <v>12597</v>
      </c>
      <c r="K2506" t="str">
        <f>+_xlfn.XLOOKUP(Tabell1[[#This Row],[Regnr]],Tabell13[Regnr],Tabell13[Diagnose],"")</f>
        <v/>
      </c>
      <c r="L2506" t="str">
        <f>+_xlfn.XLOOKUP(Tabell1[[#This Row],[Regnr]],Tabell3[Regnr],Tabell3[DiagnoseÅr],"")</f>
        <v/>
      </c>
    </row>
    <row r="2507" spans="1:12" x14ac:dyDescent="0.25">
      <c r="A2507" s="2">
        <v>44670</v>
      </c>
      <c r="B2507" s="3">
        <v>0.40283203125</v>
      </c>
      <c r="C2507" t="s">
        <v>14415</v>
      </c>
      <c r="D2507" t="s">
        <v>14416</v>
      </c>
      <c r="E2507" t="s">
        <v>10</v>
      </c>
      <c r="F2507" t="s">
        <v>11045</v>
      </c>
      <c r="G2507" t="s">
        <v>11046</v>
      </c>
      <c r="H2507" t="s">
        <v>7913</v>
      </c>
      <c r="I2507" t="s">
        <v>7914</v>
      </c>
      <c r="J2507" t="s">
        <v>12597</v>
      </c>
      <c r="K2507" t="str">
        <f>+_xlfn.XLOOKUP(Tabell1[[#This Row],[Regnr]],Tabell13[Regnr],Tabell13[Diagnose],"")</f>
        <v>E</v>
      </c>
      <c r="L2507" t="str">
        <f>+_xlfn.XLOOKUP(Tabell1[[#This Row],[Regnr]],Tabell3[Regnr],Tabell3[DiagnoseÅr],"")</f>
        <v/>
      </c>
    </row>
    <row r="2508" spans="1:12" x14ac:dyDescent="0.25">
      <c r="A2508" s="2">
        <v>44667</v>
      </c>
      <c r="B2508" s="3">
        <v>0</v>
      </c>
      <c r="C2508" t="s">
        <v>14383</v>
      </c>
      <c r="D2508" t="s">
        <v>14384</v>
      </c>
      <c r="E2508" t="s">
        <v>10</v>
      </c>
      <c r="F2508" t="s">
        <v>8768</v>
      </c>
      <c r="G2508" t="s">
        <v>8769</v>
      </c>
      <c r="H2508" t="s">
        <v>6978</v>
      </c>
      <c r="I2508" t="s">
        <v>6979</v>
      </c>
      <c r="J2508" t="s">
        <v>4062</v>
      </c>
      <c r="K2508" t="str">
        <f>+_xlfn.XLOOKUP(Tabell1[[#This Row],[Regnr]],Tabell13[Regnr],Tabell13[Diagnose],"")</f>
        <v/>
      </c>
      <c r="L2508" t="str">
        <f>+_xlfn.XLOOKUP(Tabell1[[#This Row],[Regnr]],Tabell3[Regnr],Tabell3[DiagnoseÅr],"")</f>
        <v/>
      </c>
    </row>
    <row r="2509" spans="1:12" x14ac:dyDescent="0.25">
      <c r="A2509" s="2">
        <v>44667</v>
      </c>
      <c r="B2509" s="3">
        <v>0</v>
      </c>
      <c r="C2509" t="s">
        <v>14385</v>
      </c>
      <c r="D2509" t="s">
        <v>14386</v>
      </c>
      <c r="E2509" t="s">
        <v>26</v>
      </c>
      <c r="F2509" t="s">
        <v>8768</v>
      </c>
      <c r="G2509" t="s">
        <v>8769</v>
      </c>
      <c r="H2509" t="s">
        <v>6978</v>
      </c>
      <c r="I2509" t="s">
        <v>6979</v>
      </c>
      <c r="J2509" t="s">
        <v>4062</v>
      </c>
      <c r="K2509" t="str">
        <f>+_xlfn.XLOOKUP(Tabell1[[#This Row],[Regnr]],Tabell13[Regnr],Tabell13[Diagnose],"")</f>
        <v>A</v>
      </c>
      <c r="L2509" t="str">
        <f>+_xlfn.XLOOKUP(Tabell1[[#This Row],[Regnr]],Tabell3[Regnr],Tabell3[DiagnoseÅr],"")</f>
        <v>PPM iris (2024)</v>
      </c>
    </row>
    <row r="2510" spans="1:12" x14ac:dyDescent="0.25">
      <c r="A2510" s="2">
        <v>44667</v>
      </c>
      <c r="B2510" s="3">
        <v>0</v>
      </c>
      <c r="C2510" t="s">
        <v>14387</v>
      </c>
      <c r="D2510" t="s">
        <v>14388</v>
      </c>
      <c r="E2510" t="s">
        <v>26</v>
      </c>
      <c r="F2510" t="s">
        <v>8768</v>
      </c>
      <c r="G2510" t="s">
        <v>8769</v>
      </c>
      <c r="H2510" t="s">
        <v>6978</v>
      </c>
      <c r="I2510" t="s">
        <v>6979</v>
      </c>
      <c r="J2510" t="s">
        <v>4062</v>
      </c>
      <c r="K2510" t="str">
        <f>+_xlfn.XLOOKUP(Tabell1[[#This Row],[Regnr]],Tabell13[Regnr],Tabell13[Diagnose],"")</f>
        <v/>
      </c>
      <c r="L2510" t="str">
        <f>+_xlfn.XLOOKUP(Tabell1[[#This Row],[Regnr]],Tabell3[Regnr],Tabell3[DiagnoseÅr],"")</f>
        <v>Intet påvist (2025)</v>
      </c>
    </row>
    <row r="2511" spans="1:12" x14ac:dyDescent="0.25">
      <c r="A2511" s="2">
        <v>44667</v>
      </c>
      <c r="B2511" s="3">
        <v>0</v>
      </c>
      <c r="C2511" t="s">
        <v>14389</v>
      </c>
      <c r="D2511" t="s">
        <v>14390</v>
      </c>
      <c r="E2511" t="s">
        <v>26</v>
      </c>
      <c r="F2511" t="s">
        <v>8768</v>
      </c>
      <c r="G2511" t="s">
        <v>8769</v>
      </c>
      <c r="H2511" t="s">
        <v>6978</v>
      </c>
      <c r="I2511" t="s">
        <v>6979</v>
      </c>
      <c r="J2511" t="s">
        <v>4062</v>
      </c>
      <c r="K2511" t="str">
        <f>+_xlfn.XLOOKUP(Tabell1[[#This Row],[Regnr]],Tabell13[Regnr],Tabell13[Diagnose],"")</f>
        <v/>
      </c>
      <c r="L2511" t="str">
        <f>+_xlfn.XLOOKUP(Tabell1[[#This Row],[Regnr]],Tabell3[Regnr],Tabell3[DiagnoseÅr],"")</f>
        <v/>
      </c>
    </row>
    <row r="2512" spans="1:12" x14ac:dyDescent="0.25">
      <c r="A2512" s="2">
        <v>44667</v>
      </c>
      <c r="B2512" s="3">
        <v>0</v>
      </c>
      <c r="C2512" t="s">
        <v>14391</v>
      </c>
      <c r="D2512" t="s">
        <v>14392</v>
      </c>
      <c r="E2512" t="s">
        <v>10</v>
      </c>
      <c r="F2512" t="s">
        <v>8768</v>
      </c>
      <c r="G2512" t="s">
        <v>8769</v>
      </c>
      <c r="H2512" t="s">
        <v>6978</v>
      </c>
      <c r="I2512" t="s">
        <v>6979</v>
      </c>
      <c r="J2512" t="s">
        <v>4062</v>
      </c>
      <c r="K2512" t="str">
        <f>+_xlfn.XLOOKUP(Tabell1[[#This Row],[Regnr]],Tabell13[Regnr],Tabell13[Diagnose],"")</f>
        <v/>
      </c>
      <c r="L2512" t="str">
        <f>+_xlfn.XLOOKUP(Tabell1[[#This Row],[Regnr]],Tabell3[Regnr],Tabell3[DiagnoseÅr],"")</f>
        <v/>
      </c>
    </row>
    <row r="2513" spans="1:12" x14ac:dyDescent="0.25">
      <c r="A2513" s="2">
        <v>44667</v>
      </c>
      <c r="B2513" s="3">
        <v>6.25</v>
      </c>
      <c r="C2513" t="s">
        <v>14393</v>
      </c>
      <c r="D2513" t="s">
        <v>14394</v>
      </c>
      <c r="E2513" t="s">
        <v>10</v>
      </c>
      <c r="F2513" t="s">
        <v>9126</v>
      </c>
      <c r="G2513" t="s">
        <v>9127</v>
      </c>
      <c r="H2513" t="s">
        <v>8835</v>
      </c>
      <c r="I2513" t="s">
        <v>8836</v>
      </c>
      <c r="J2513" t="s">
        <v>7058</v>
      </c>
      <c r="K2513" t="str">
        <f>+_xlfn.XLOOKUP(Tabell1[[#This Row],[Regnr]],Tabell13[Regnr],Tabell13[Diagnose],"")</f>
        <v>C</v>
      </c>
      <c r="L2513" t="str">
        <f>+_xlfn.XLOOKUP(Tabell1[[#This Row],[Regnr]],Tabell3[Regnr],Tabell3[DiagnoseÅr],"")</f>
        <v/>
      </c>
    </row>
    <row r="2514" spans="1:12" x14ac:dyDescent="0.25">
      <c r="A2514" s="2">
        <v>44667</v>
      </c>
      <c r="B2514" s="3">
        <v>6.25</v>
      </c>
      <c r="C2514" t="s">
        <v>14395</v>
      </c>
      <c r="D2514" t="s">
        <v>14396</v>
      </c>
      <c r="E2514" t="s">
        <v>10</v>
      </c>
      <c r="F2514" t="s">
        <v>9126</v>
      </c>
      <c r="G2514" t="s">
        <v>9127</v>
      </c>
      <c r="H2514" t="s">
        <v>8835</v>
      </c>
      <c r="I2514" t="s">
        <v>8836</v>
      </c>
      <c r="J2514" t="s">
        <v>7058</v>
      </c>
      <c r="K2514" t="str">
        <f>+_xlfn.XLOOKUP(Tabell1[[#This Row],[Regnr]],Tabell13[Regnr],Tabell13[Diagnose],"")</f>
        <v/>
      </c>
      <c r="L2514" t="str">
        <f>+_xlfn.XLOOKUP(Tabell1[[#This Row],[Regnr]],Tabell3[Regnr],Tabell3[DiagnoseÅr],"")</f>
        <v/>
      </c>
    </row>
    <row r="2515" spans="1:12" x14ac:dyDescent="0.25">
      <c r="A2515" s="2">
        <v>44667</v>
      </c>
      <c r="B2515" s="3">
        <v>6.25</v>
      </c>
      <c r="C2515" t="s">
        <v>14397</v>
      </c>
      <c r="D2515" t="s">
        <v>14398</v>
      </c>
      <c r="E2515" t="s">
        <v>26</v>
      </c>
      <c r="F2515" t="s">
        <v>9126</v>
      </c>
      <c r="G2515" t="s">
        <v>9127</v>
      </c>
      <c r="H2515" t="s">
        <v>8835</v>
      </c>
      <c r="I2515" t="s">
        <v>8836</v>
      </c>
      <c r="J2515" t="s">
        <v>7058</v>
      </c>
      <c r="K2515" t="str">
        <f>+_xlfn.XLOOKUP(Tabell1[[#This Row],[Regnr]],Tabell13[Regnr],Tabell13[Diagnose],"")</f>
        <v>B</v>
      </c>
      <c r="L2515" t="str">
        <f>+_xlfn.XLOOKUP(Tabell1[[#This Row],[Regnr]],Tabell3[Regnr],Tabell3[DiagnoseÅr],"")</f>
        <v/>
      </c>
    </row>
    <row r="2516" spans="1:12" x14ac:dyDescent="0.25">
      <c r="A2516" s="2">
        <v>44667</v>
      </c>
      <c r="B2516" s="3">
        <v>6.25</v>
      </c>
      <c r="C2516" t="s">
        <v>14399</v>
      </c>
      <c r="D2516" t="s">
        <v>14400</v>
      </c>
      <c r="E2516" t="s">
        <v>26</v>
      </c>
      <c r="F2516" t="s">
        <v>9126</v>
      </c>
      <c r="G2516" t="s">
        <v>9127</v>
      </c>
      <c r="H2516" t="s">
        <v>8835</v>
      </c>
      <c r="I2516" t="s">
        <v>8836</v>
      </c>
      <c r="J2516" t="s">
        <v>7058</v>
      </c>
      <c r="K2516" t="str">
        <f>+_xlfn.XLOOKUP(Tabell1[[#This Row],[Regnr]],Tabell13[Regnr],Tabell13[Diagnose],"")</f>
        <v/>
      </c>
      <c r="L2516" t="str">
        <f>+_xlfn.XLOOKUP(Tabell1[[#This Row],[Regnr]],Tabell3[Regnr],Tabell3[DiagnoseÅr],"")</f>
        <v/>
      </c>
    </row>
    <row r="2517" spans="1:12" x14ac:dyDescent="0.25">
      <c r="A2517" s="2">
        <v>44667</v>
      </c>
      <c r="B2517" s="3">
        <v>6.25</v>
      </c>
      <c r="C2517" t="s">
        <v>14401</v>
      </c>
      <c r="D2517" t="s">
        <v>14402</v>
      </c>
      <c r="E2517" t="s">
        <v>26</v>
      </c>
      <c r="F2517" t="s">
        <v>9126</v>
      </c>
      <c r="G2517" t="s">
        <v>9127</v>
      </c>
      <c r="H2517" t="s">
        <v>8835</v>
      </c>
      <c r="I2517" t="s">
        <v>8836</v>
      </c>
      <c r="J2517" t="s">
        <v>7058</v>
      </c>
      <c r="K2517" t="str">
        <f>+_xlfn.XLOOKUP(Tabell1[[#This Row],[Regnr]],Tabell13[Regnr],Tabell13[Diagnose],"")</f>
        <v>C</v>
      </c>
      <c r="L2517" t="str">
        <f>+_xlfn.XLOOKUP(Tabell1[[#This Row],[Regnr]],Tabell3[Regnr],Tabell3[DiagnoseÅr],"")</f>
        <v>Intet påvist (2024)</v>
      </c>
    </row>
    <row r="2518" spans="1:12" x14ac:dyDescent="0.25">
      <c r="A2518" s="2">
        <v>44665</v>
      </c>
      <c r="C2518" t="s">
        <v>14364</v>
      </c>
      <c r="D2518" t="s">
        <v>14365</v>
      </c>
      <c r="E2518" t="s">
        <v>26</v>
      </c>
      <c r="F2518" t="s">
        <v>14366</v>
      </c>
      <c r="G2518" t="s">
        <v>14367</v>
      </c>
      <c r="H2518" t="s">
        <v>14368</v>
      </c>
      <c r="I2518" t="s">
        <v>14369</v>
      </c>
      <c r="J2518" t="s">
        <v>14370</v>
      </c>
      <c r="K2518" t="str">
        <f>+_xlfn.XLOOKUP(Tabell1[[#This Row],[Regnr]],Tabell13[Regnr],Tabell13[Diagnose],"")</f>
        <v>A</v>
      </c>
      <c r="L2518" t="str">
        <f>+_xlfn.XLOOKUP(Tabell1[[#This Row],[Regnr]],Tabell3[Regnr],Tabell3[DiagnoseÅr],"")</f>
        <v>Intet påvist (2023)</v>
      </c>
    </row>
    <row r="2519" spans="1:12" x14ac:dyDescent="0.25">
      <c r="A2519" s="2">
        <v>44665</v>
      </c>
      <c r="B2519" s="3">
        <v>0</v>
      </c>
      <c r="C2519" t="s">
        <v>14371</v>
      </c>
      <c r="D2519" t="s">
        <v>14372</v>
      </c>
      <c r="E2519" t="s">
        <v>10</v>
      </c>
      <c r="F2519" t="s">
        <v>14373</v>
      </c>
      <c r="G2519" t="s">
        <v>14374</v>
      </c>
      <c r="H2519" t="s">
        <v>10274</v>
      </c>
      <c r="I2519" t="s">
        <v>10275</v>
      </c>
      <c r="J2519" t="s">
        <v>6696</v>
      </c>
      <c r="K2519" t="str">
        <f>+_xlfn.XLOOKUP(Tabell1[[#This Row],[Regnr]],Tabell13[Regnr],Tabell13[Diagnose],"")</f>
        <v>B</v>
      </c>
      <c r="L2519" t="str">
        <f>+_xlfn.XLOOKUP(Tabell1[[#This Row],[Regnr]],Tabell3[Regnr],Tabell3[DiagnoseÅr],"")</f>
        <v>Intet påvist (2026)</v>
      </c>
    </row>
    <row r="2520" spans="1:12" x14ac:dyDescent="0.25">
      <c r="A2520" s="2">
        <v>44665</v>
      </c>
      <c r="B2520" s="3">
        <v>0</v>
      </c>
      <c r="C2520" t="s">
        <v>14375</v>
      </c>
      <c r="D2520" t="s">
        <v>14376</v>
      </c>
      <c r="E2520" t="s">
        <v>10</v>
      </c>
      <c r="F2520" t="s">
        <v>14373</v>
      </c>
      <c r="G2520" t="s">
        <v>14374</v>
      </c>
      <c r="H2520" t="s">
        <v>10274</v>
      </c>
      <c r="I2520" t="s">
        <v>10275</v>
      </c>
      <c r="J2520" t="s">
        <v>6696</v>
      </c>
      <c r="K2520" t="str">
        <f>+_xlfn.XLOOKUP(Tabell1[[#This Row],[Regnr]],Tabell13[Regnr],Tabell13[Diagnose],"")</f>
        <v>B</v>
      </c>
      <c r="L2520" t="str">
        <f>+_xlfn.XLOOKUP(Tabell1[[#This Row],[Regnr]],Tabell3[Regnr],Tabell3[DiagnoseÅr],"")</f>
        <v>Intet påvist (2023)</v>
      </c>
    </row>
    <row r="2521" spans="1:12" x14ac:dyDescent="0.25">
      <c r="A2521" s="2">
        <v>44665</v>
      </c>
      <c r="B2521" s="3">
        <v>0</v>
      </c>
      <c r="C2521" t="s">
        <v>14377</v>
      </c>
      <c r="D2521" t="s">
        <v>14378</v>
      </c>
      <c r="E2521" t="s">
        <v>10</v>
      </c>
      <c r="F2521" t="s">
        <v>14373</v>
      </c>
      <c r="G2521" t="s">
        <v>14374</v>
      </c>
      <c r="H2521" t="s">
        <v>10274</v>
      </c>
      <c r="I2521" t="s">
        <v>10275</v>
      </c>
      <c r="J2521" t="s">
        <v>6696</v>
      </c>
      <c r="K2521" t="str">
        <f>+_xlfn.XLOOKUP(Tabell1[[#This Row],[Regnr]],Tabell13[Regnr],Tabell13[Diagnose],"")</f>
        <v/>
      </c>
      <c r="L2521" t="str">
        <f>+_xlfn.XLOOKUP(Tabell1[[#This Row],[Regnr]],Tabell3[Regnr],Tabell3[DiagnoseÅr],"")</f>
        <v>Intet påvist (2023)</v>
      </c>
    </row>
    <row r="2522" spans="1:12" x14ac:dyDescent="0.25">
      <c r="A2522" s="2">
        <v>44665</v>
      </c>
      <c r="B2522" s="3">
        <v>0</v>
      </c>
      <c r="C2522" t="s">
        <v>14379</v>
      </c>
      <c r="D2522" t="s">
        <v>14380</v>
      </c>
      <c r="E2522" t="s">
        <v>26</v>
      </c>
      <c r="F2522" t="s">
        <v>14373</v>
      </c>
      <c r="G2522" t="s">
        <v>14374</v>
      </c>
      <c r="H2522" t="s">
        <v>10274</v>
      </c>
      <c r="I2522" t="s">
        <v>10275</v>
      </c>
      <c r="J2522" t="s">
        <v>6696</v>
      </c>
      <c r="K2522" t="str">
        <f>+_xlfn.XLOOKUP(Tabell1[[#This Row],[Regnr]],Tabell13[Regnr],Tabell13[Diagnose],"")</f>
        <v>C</v>
      </c>
      <c r="L2522" t="str">
        <f>+_xlfn.XLOOKUP(Tabell1[[#This Row],[Regnr]],Tabell3[Regnr],Tabell3[DiagnoseÅr],"")</f>
        <v>Intet påvist (2026)</v>
      </c>
    </row>
    <row r="2523" spans="1:12" x14ac:dyDescent="0.25">
      <c r="A2523" s="2">
        <v>44665</v>
      </c>
      <c r="B2523" s="3">
        <v>0</v>
      </c>
      <c r="C2523" t="s">
        <v>14381</v>
      </c>
      <c r="D2523" t="s">
        <v>14382</v>
      </c>
      <c r="E2523" t="s">
        <v>26</v>
      </c>
      <c r="F2523" t="s">
        <v>14373</v>
      </c>
      <c r="G2523" t="s">
        <v>14374</v>
      </c>
      <c r="H2523" t="s">
        <v>10274</v>
      </c>
      <c r="I2523" t="s">
        <v>10275</v>
      </c>
      <c r="J2523" t="s">
        <v>6696</v>
      </c>
      <c r="K2523" t="str">
        <f>+_xlfn.XLOOKUP(Tabell1[[#This Row],[Regnr]],Tabell13[Regnr],Tabell13[Diagnose],"")</f>
        <v>C</v>
      </c>
      <c r="L2523" t="str">
        <f>+_xlfn.XLOOKUP(Tabell1[[#This Row],[Regnr]],Tabell3[Regnr],Tabell3[DiagnoseÅr],"")</f>
        <v>Intet påvist (2023)</v>
      </c>
    </row>
    <row r="2524" spans="1:12" x14ac:dyDescent="0.25">
      <c r="A2524" s="2">
        <v>44659</v>
      </c>
      <c r="C2524" t="s">
        <v>14358</v>
      </c>
      <c r="D2524" t="s">
        <v>14359</v>
      </c>
      <c r="E2524" t="s">
        <v>26</v>
      </c>
      <c r="F2524" t="s">
        <v>14360</v>
      </c>
      <c r="G2524" t="s">
        <v>14361</v>
      </c>
      <c r="H2524" t="s">
        <v>14362</v>
      </c>
      <c r="I2524" t="s">
        <v>14363</v>
      </c>
      <c r="J2524" t="s">
        <v>4749</v>
      </c>
      <c r="K2524" t="str">
        <f>+_xlfn.XLOOKUP(Tabell1[[#This Row],[Regnr]],Tabell13[Regnr],Tabell13[Diagnose],"")</f>
        <v>C</v>
      </c>
      <c r="L2524" t="str">
        <f>+_xlfn.XLOOKUP(Tabell1[[#This Row],[Regnr]],Tabell3[Regnr],Tabell3[DiagnoseÅr],"")</f>
        <v>Intet påvist (2024)</v>
      </c>
    </row>
    <row r="2525" spans="1:12" x14ac:dyDescent="0.25">
      <c r="A2525" s="2">
        <v>44658</v>
      </c>
      <c r="B2525" s="3">
        <v>0</v>
      </c>
      <c r="C2525" t="s">
        <v>14348</v>
      </c>
      <c r="D2525" t="s">
        <v>14349</v>
      </c>
      <c r="E2525" t="s">
        <v>26</v>
      </c>
      <c r="F2525" t="s">
        <v>10792</v>
      </c>
      <c r="G2525" t="s">
        <v>10793</v>
      </c>
      <c r="H2525" t="s">
        <v>9977</v>
      </c>
      <c r="I2525" t="s">
        <v>9978</v>
      </c>
      <c r="J2525" t="s">
        <v>12252</v>
      </c>
      <c r="K2525" t="str">
        <f>+_xlfn.XLOOKUP(Tabell1[[#This Row],[Regnr]],Tabell13[Regnr],Tabell13[Diagnose],"")</f>
        <v/>
      </c>
      <c r="L2525" t="str">
        <f>+_xlfn.XLOOKUP(Tabell1[[#This Row],[Regnr]],Tabell3[Regnr],Tabell3[DiagnoseÅr],"")</f>
        <v/>
      </c>
    </row>
    <row r="2526" spans="1:12" x14ac:dyDescent="0.25">
      <c r="A2526" s="2">
        <v>44658</v>
      </c>
      <c r="B2526" s="3">
        <v>0</v>
      </c>
      <c r="C2526" t="s">
        <v>14350</v>
      </c>
      <c r="D2526" t="s">
        <v>14351</v>
      </c>
      <c r="E2526" t="s">
        <v>26</v>
      </c>
      <c r="F2526" t="s">
        <v>10792</v>
      </c>
      <c r="G2526" t="s">
        <v>10793</v>
      </c>
      <c r="H2526" t="s">
        <v>9977</v>
      </c>
      <c r="I2526" t="s">
        <v>9978</v>
      </c>
      <c r="J2526" t="s">
        <v>12252</v>
      </c>
      <c r="K2526" t="str">
        <f>+_xlfn.XLOOKUP(Tabell1[[#This Row],[Regnr]],Tabell13[Regnr],Tabell13[Diagnose],"")</f>
        <v>A</v>
      </c>
      <c r="L2526" t="str">
        <f>+_xlfn.XLOOKUP(Tabell1[[#This Row],[Regnr]],Tabell3[Regnr],Tabell3[DiagnoseÅr],"")</f>
        <v/>
      </c>
    </row>
    <row r="2527" spans="1:12" x14ac:dyDescent="0.25">
      <c r="A2527" s="2">
        <v>44658</v>
      </c>
      <c r="B2527" s="3">
        <v>0</v>
      </c>
      <c r="C2527" t="s">
        <v>14352</v>
      </c>
      <c r="D2527" t="s">
        <v>14353</v>
      </c>
      <c r="E2527" t="s">
        <v>10</v>
      </c>
      <c r="F2527" t="s">
        <v>10792</v>
      </c>
      <c r="G2527" t="s">
        <v>10793</v>
      </c>
      <c r="H2527" t="s">
        <v>9977</v>
      </c>
      <c r="I2527" t="s">
        <v>9978</v>
      </c>
      <c r="J2527" t="s">
        <v>12252</v>
      </c>
      <c r="K2527" t="str">
        <f>+_xlfn.XLOOKUP(Tabell1[[#This Row],[Regnr]],Tabell13[Regnr],Tabell13[Diagnose],"")</f>
        <v/>
      </c>
      <c r="L2527" t="str">
        <f>+_xlfn.XLOOKUP(Tabell1[[#This Row],[Regnr]],Tabell3[Regnr],Tabell3[DiagnoseÅr],"")</f>
        <v/>
      </c>
    </row>
    <row r="2528" spans="1:12" x14ac:dyDescent="0.25">
      <c r="A2528" s="2">
        <v>44658</v>
      </c>
      <c r="B2528" s="3">
        <v>0</v>
      </c>
      <c r="C2528" t="s">
        <v>14354</v>
      </c>
      <c r="D2528" t="s">
        <v>14355</v>
      </c>
      <c r="E2528" t="s">
        <v>10</v>
      </c>
      <c r="F2528" t="s">
        <v>10792</v>
      </c>
      <c r="G2528" t="s">
        <v>10793</v>
      </c>
      <c r="H2528" t="s">
        <v>9977</v>
      </c>
      <c r="I2528" t="s">
        <v>9978</v>
      </c>
      <c r="J2528" t="s">
        <v>12252</v>
      </c>
      <c r="K2528" t="str">
        <f>+_xlfn.XLOOKUP(Tabell1[[#This Row],[Regnr]],Tabell13[Regnr],Tabell13[Diagnose],"")</f>
        <v/>
      </c>
      <c r="L2528" t="str">
        <f>+_xlfn.XLOOKUP(Tabell1[[#This Row],[Regnr]],Tabell3[Regnr],Tabell3[DiagnoseÅr],"")</f>
        <v>Katarakt, ikke medfødt (2023)</v>
      </c>
    </row>
    <row r="2529" spans="1:12" x14ac:dyDescent="0.25">
      <c r="A2529" s="2">
        <v>44658</v>
      </c>
      <c r="B2529" s="3">
        <v>0</v>
      </c>
      <c r="C2529" t="s">
        <v>14356</v>
      </c>
      <c r="D2529" t="s">
        <v>14357</v>
      </c>
      <c r="E2529" t="s">
        <v>10</v>
      </c>
      <c r="F2529" t="s">
        <v>10792</v>
      </c>
      <c r="G2529" t="s">
        <v>10793</v>
      </c>
      <c r="H2529" t="s">
        <v>9977</v>
      </c>
      <c r="I2529" t="s">
        <v>9978</v>
      </c>
      <c r="J2529" t="s">
        <v>12252</v>
      </c>
      <c r="K2529" t="str">
        <f>+_xlfn.XLOOKUP(Tabell1[[#This Row],[Regnr]],Tabell13[Regnr],Tabell13[Diagnose],"")</f>
        <v>C</v>
      </c>
      <c r="L2529" t="str">
        <f>+_xlfn.XLOOKUP(Tabell1[[#This Row],[Regnr]],Tabell3[Regnr],Tabell3[DiagnoseÅr],"")</f>
        <v/>
      </c>
    </row>
    <row r="2530" spans="1:12" x14ac:dyDescent="0.25">
      <c r="A2530" s="2">
        <v>44655</v>
      </c>
      <c r="B2530" s="3">
        <v>0.78125</v>
      </c>
      <c r="C2530" t="s">
        <v>14334</v>
      </c>
      <c r="D2530" t="s">
        <v>14335</v>
      </c>
      <c r="E2530" t="s">
        <v>26</v>
      </c>
      <c r="F2530" t="s">
        <v>11366</v>
      </c>
      <c r="G2530" t="s">
        <v>11367</v>
      </c>
      <c r="H2530" t="s">
        <v>9176</v>
      </c>
      <c r="I2530" t="s">
        <v>9177</v>
      </c>
      <c r="J2530" t="s">
        <v>12545</v>
      </c>
      <c r="K2530" t="str">
        <f>+_xlfn.XLOOKUP(Tabell1[[#This Row],[Regnr]],Tabell13[Regnr],Tabell13[Diagnose],"")</f>
        <v>B</v>
      </c>
      <c r="L2530" t="str">
        <f>+_xlfn.XLOOKUP(Tabell1[[#This Row],[Regnr]],Tabell3[Regnr],Tabell3[DiagnoseÅr],"")</f>
        <v>Intet påvist (2023)</v>
      </c>
    </row>
    <row r="2531" spans="1:12" x14ac:dyDescent="0.25">
      <c r="A2531" s="2">
        <v>44655</v>
      </c>
      <c r="B2531" s="3">
        <v>0.78125</v>
      </c>
      <c r="C2531" t="s">
        <v>14336</v>
      </c>
      <c r="D2531" t="s">
        <v>14337</v>
      </c>
      <c r="E2531" t="s">
        <v>26</v>
      </c>
      <c r="F2531" t="s">
        <v>11366</v>
      </c>
      <c r="G2531" t="s">
        <v>11367</v>
      </c>
      <c r="H2531" t="s">
        <v>9176</v>
      </c>
      <c r="I2531" t="s">
        <v>9177</v>
      </c>
      <c r="J2531" t="s">
        <v>12545</v>
      </c>
      <c r="K2531" t="str">
        <f>+_xlfn.XLOOKUP(Tabell1[[#This Row],[Regnr]],Tabell13[Regnr],Tabell13[Diagnose],"")</f>
        <v>B</v>
      </c>
      <c r="L2531" t="str">
        <f>+_xlfn.XLOOKUP(Tabell1[[#This Row],[Regnr]],Tabell3[Regnr],Tabell3[DiagnoseÅr],"")</f>
        <v>Distichiasis/Ektopiske Cillier (2026)</v>
      </c>
    </row>
    <row r="2532" spans="1:12" x14ac:dyDescent="0.25">
      <c r="A2532" s="2">
        <v>44655</v>
      </c>
      <c r="B2532" s="3">
        <v>0.78125</v>
      </c>
      <c r="C2532" t="s">
        <v>14338</v>
      </c>
      <c r="D2532" t="s">
        <v>14339</v>
      </c>
      <c r="E2532" t="s">
        <v>26</v>
      </c>
      <c r="F2532" t="s">
        <v>11366</v>
      </c>
      <c r="G2532" t="s">
        <v>11367</v>
      </c>
      <c r="H2532" t="s">
        <v>9176</v>
      </c>
      <c r="I2532" t="s">
        <v>9177</v>
      </c>
      <c r="J2532" t="s">
        <v>12545</v>
      </c>
      <c r="K2532" t="str">
        <f>+_xlfn.XLOOKUP(Tabell1[[#This Row],[Regnr]],Tabell13[Regnr],Tabell13[Diagnose],"")</f>
        <v>C</v>
      </c>
      <c r="L2532" t="str">
        <f>+_xlfn.XLOOKUP(Tabell1[[#This Row],[Regnr]],Tabell3[Regnr],Tabell3[DiagnoseÅr],"")</f>
        <v>Intet påvist (2023)</v>
      </c>
    </row>
    <row r="2533" spans="1:12" x14ac:dyDescent="0.25">
      <c r="A2533" s="2">
        <v>44655</v>
      </c>
      <c r="B2533" s="3">
        <v>0.78125</v>
      </c>
      <c r="C2533" t="s">
        <v>14340</v>
      </c>
      <c r="D2533" t="s">
        <v>14341</v>
      </c>
      <c r="E2533" t="s">
        <v>10</v>
      </c>
      <c r="F2533" t="s">
        <v>11366</v>
      </c>
      <c r="G2533" t="s">
        <v>11367</v>
      </c>
      <c r="H2533" t="s">
        <v>9176</v>
      </c>
      <c r="I2533" t="s">
        <v>9177</v>
      </c>
      <c r="J2533" t="s">
        <v>12545</v>
      </c>
      <c r="K2533" t="str">
        <f>+_xlfn.XLOOKUP(Tabell1[[#This Row],[Regnr]],Tabell13[Regnr],Tabell13[Diagnose],"")</f>
        <v>B</v>
      </c>
      <c r="L2533" t="str">
        <f>+_xlfn.XLOOKUP(Tabell1[[#This Row],[Regnr]],Tabell3[Regnr],Tabell3[DiagnoseÅr],"")</f>
        <v/>
      </c>
    </row>
    <row r="2534" spans="1:12" x14ac:dyDescent="0.25">
      <c r="A2534" s="2">
        <v>44655</v>
      </c>
      <c r="B2534" s="3">
        <v>0.78125</v>
      </c>
      <c r="C2534" t="s">
        <v>14342</v>
      </c>
      <c r="D2534" t="s">
        <v>14343</v>
      </c>
      <c r="E2534" t="s">
        <v>26</v>
      </c>
      <c r="F2534" t="s">
        <v>11366</v>
      </c>
      <c r="G2534" t="s">
        <v>11367</v>
      </c>
      <c r="H2534" t="s">
        <v>9176</v>
      </c>
      <c r="I2534" t="s">
        <v>9177</v>
      </c>
      <c r="J2534" t="s">
        <v>12545</v>
      </c>
      <c r="K2534" t="str">
        <f>+_xlfn.XLOOKUP(Tabell1[[#This Row],[Regnr]],Tabell13[Regnr],Tabell13[Diagnose],"")</f>
        <v>B</v>
      </c>
      <c r="L2534" t="str">
        <f>+_xlfn.XLOOKUP(Tabell1[[#This Row],[Regnr]],Tabell3[Regnr],Tabell3[DiagnoseÅr],"")</f>
        <v>Annet medfødt (2023)</v>
      </c>
    </row>
    <row r="2535" spans="1:12" x14ac:dyDescent="0.25">
      <c r="A2535" s="2">
        <v>44655</v>
      </c>
      <c r="B2535" s="3">
        <v>0.78125</v>
      </c>
      <c r="C2535" t="s">
        <v>14344</v>
      </c>
      <c r="D2535" t="s">
        <v>14345</v>
      </c>
      <c r="E2535" t="s">
        <v>26</v>
      </c>
      <c r="F2535" t="s">
        <v>11366</v>
      </c>
      <c r="G2535" t="s">
        <v>11367</v>
      </c>
      <c r="H2535" t="s">
        <v>9176</v>
      </c>
      <c r="I2535" t="s">
        <v>9177</v>
      </c>
      <c r="J2535" t="s">
        <v>12545</v>
      </c>
      <c r="K2535" t="str">
        <f>+_xlfn.XLOOKUP(Tabell1[[#This Row],[Regnr]],Tabell13[Regnr],Tabell13[Diagnose],"")</f>
        <v/>
      </c>
      <c r="L2535" t="str">
        <f>+_xlfn.XLOOKUP(Tabell1[[#This Row],[Regnr]],Tabell3[Regnr],Tabell3[DiagnoseÅr],"")</f>
        <v/>
      </c>
    </row>
    <row r="2536" spans="1:12" x14ac:dyDescent="0.25">
      <c r="A2536" s="2">
        <v>44655</v>
      </c>
      <c r="B2536" s="3">
        <v>0.78125</v>
      </c>
      <c r="C2536" t="s">
        <v>14346</v>
      </c>
      <c r="D2536" t="s">
        <v>14347</v>
      </c>
      <c r="E2536" t="s">
        <v>26</v>
      </c>
      <c r="F2536" t="s">
        <v>11366</v>
      </c>
      <c r="G2536" t="s">
        <v>11367</v>
      </c>
      <c r="H2536" t="s">
        <v>9176</v>
      </c>
      <c r="I2536" t="s">
        <v>9177</v>
      </c>
      <c r="J2536" t="s">
        <v>12545</v>
      </c>
      <c r="K2536" t="str">
        <f>+_xlfn.XLOOKUP(Tabell1[[#This Row],[Regnr]],Tabell13[Regnr],Tabell13[Diagnose],"")</f>
        <v>A</v>
      </c>
      <c r="L2536" t="str">
        <f>+_xlfn.XLOOKUP(Tabell1[[#This Row],[Regnr]],Tabell3[Regnr],Tabell3[DiagnoseÅr],"")</f>
        <v>Intet påvist (2023)</v>
      </c>
    </row>
    <row r="2537" spans="1:12" x14ac:dyDescent="0.25">
      <c r="A2537" s="2">
        <v>44654</v>
      </c>
      <c r="B2537" s="3">
        <v>0</v>
      </c>
      <c r="C2537" t="s">
        <v>14310</v>
      </c>
      <c r="D2537" t="s">
        <v>14311</v>
      </c>
      <c r="E2537" t="s">
        <v>26</v>
      </c>
      <c r="F2537" t="s">
        <v>8853</v>
      </c>
      <c r="G2537" t="s">
        <v>8854</v>
      </c>
      <c r="H2537" t="s">
        <v>7411</v>
      </c>
      <c r="I2537" t="s">
        <v>7412</v>
      </c>
      <c r="J2537" t="s">
        <v>12050</v>
      </c>
      <c r="K2537" t="str">
        <f>+_xlfn.XLOOKUP(Tabell1[[#This Row],[Regnr]],Tabell13[Regnr],Tabell13[Diagnose],"")</f>
        <v>B</v>
      </c>
      <c r="L2537" t="str">
        <f>+_xlfn.XLOOKUP(Tabell1[[#This Row],[Regnr]],Tabell3[Regnr],Tabell3[DiagnoseÅr],"")</f>
        <v>Intet påvist (2024)</v>
      </c>
    </row>
    <row r="2538" spans="1:12" x14ac:dyDescent="0.25">
      <c r="A2538" s="2">
        <v>44654</v>
      </c>
      <c r="B2538" s="3">
        <v>0</v>
      </c>
      <c r="C2538" t="s">
        <v>14312</v>
      </c>
      <c r="D2538" t="s">
        <v>14313</v>
      </c>
      <c r="E2538" t="s">
        <v>26</v>
      </c>
      <c r="F2538" t="s">
        <v>8853</v>
      </c>
      <c r="G2538" t="s">
        <v>8854</v>
      </c>
      <c r="H2538" t="s">
        <v>7411</v>
      </c>
      <c r="I2538" t="s">
        <v>7412</v>
      </c>
      <c r="J2538" t="s">
        <v>12050</v>
      </c>
      <c r="K2538" t="str">
        <f>+_xlfn.XLOOKUP(Tabell1[[#This Row],[Regnr]],Tabell13[Regnr],Tabell13[Diagnose],"")</f>
        <v/>
      </c>
      <c r="L2538" t="str">
        <f>+_xlfn.XLOOKUP(Tabell1[[#This Row],[Regnr]],Tabell3[Regnr],Tabell3[DiagnoseÅr],"")</f>
        <v/>
      </c>
    </row>
    <row r="2539" spans="1:12" x14ac:dyDescent="0.25">
      <c r="A2539" s="2">
        <v>44654</v>
      </c>
      <c r="B2539" s="3">
        <v>0</v>
      </c>
      <c r="C2539" t="s">
        <v>14314</v>
      </c>
      <c r="D2539" t="s">
        <v>14315</v>
      </c>
      <c r="E2539" t="s">
        <v>26</v>
      </c>
      <c r="F2539" t="s">
        <v>8853</v>
      </c>
      <c r="G2539" t="s">
        <v>8854</v>
      </c>
      <c r="H2539" t="s">
        <v>7411</v>
      </c>
      <c r="I2539" t="s">
        <v>7412</v>
      </c>
      <c r="J2539" t="s">
        <v>12050</v>
      </c>
      <c r="K2539" t="str">
        <f>+_xlfn.XLOOKUP(Tabell1[[#This Row],[Regnr]],Tabell13[Regnr],Tabell13[Diagnose],"")</f>
        <v/>
      </c>
      <c r="L2539" t="str">
        <f>+_xlfn.XLOOKUP(Tabell1[[#This Row],[Regnr]],Tabell3[Regnr],Tabell3[DiagnoseÅr],"")</f>
        <v/>
      </c>
    </row>
    <row r="2540" spans="1:12" x14ac:dyDescent="0.25">
      <c r="A2540" s="2">
        <v>44654</v>
      </c>
      <c r="B2540" s="3">
        <v>0</v>
      </c>
      <c r="C2540" t="s">
        <v>14316</v>
      </c>
      <c r="D2540" t="s">
        <v>14317</v>
      </c>
      <c r="E2540" t="s">
        <v>26</v>
      </c>
      <c r="F2540" t="s">
        <v>8853</v>
      </c>
      <c r="G2540" t="s">
        <v>8854</v>
      </c>
      <c r="H2540" t="s">
        <v>7411</v>
      </c>
      <c r="I2540" t="s">
        <v>7412</v>
      </c>
      <c r="J2540" t="s">
        <v>12050</v>
      </c>
      <c r="K2540" t="str">
        <f>+_xlfn.XLOOKUP(Tabell1[[#This Row],[Regnr]],Tabell13[Regnr],Tabell13[Diagnose],"")</f>
        <v>B</v>
      </c>
      <c r="L2540" t="str">
        <f>+_xlfn.XLOOKUP(Tabell1[[#This Row],[Regnr]],Tabell3[Regnr],Tabell3[DiagnoseÅr],"")</f>
        <v/>
      </c>
    </row>
    <row r="2541" spans="1:12" x14ac:dyDescent="0.25">
      <c r="A2541" s="2">
        <v>44654</v>
      </c>
      <c r="B2541" s="3">
        <v>0</v>
      </c>
      <c r="C2541" t="s">
        <v>14318</v>
      </c>
      <c r="D2541" t="s">
        <v>14319</v>
      </c>
      <c r="E2541" t="s">
        <v>26</v>
      </c>
      <c r="F2541" t="s">
        <v>8853</v>
      </c>
      <c r="G2541" t="s">
        <v>8854</v>
      </c>
      <c r="H2541" t="s">
        <v>7411</v>
      </c>
      <c r="I2541" t="s">
        <v>7412</v>
      </c>
      <c r="J2541" t="s">
        <v>12050</v>
      </c>
      <c r="K2541" t="str">
        <f>+_xlfn.XLOOKUP(Tabell1[[#This Row],[Regnr]],Tabell13[Regnr],Tabell13[Diagnose],"")</f>
        <v/>
      </c>
      <c r="L2541" t="str">
        <f>+_xlfn.XLOOKUP(Tabell1[[#This Row],[Regnr]],Tabell3[Regnr],Tabell3[DiagnoseÅr],"")</f>
        <v/>
      </c>
    </row>
    <row r="2542" spans="1:12" x14ac:dyDescent="0.25">
      <c r="A2542" s="2">
        <v>44654</v>
      </c>
      <c r="B2542" s="3">
        <v>0</v>
      </c>
      <c r="C2542" t="s">
        <v>14320</v>
      </c>
      <c r="D2542" t="s">
        <v>14321</v>
      </c>
      <c r="E2542" t="s">
        <v>26</v>
      </c>
      <c r="F2542" t="s">
        <v>8853</v>
      </c>
      <c r="G2542" t="s">
        <v>8854</v>
      </c>
      <c r="H2542" t="s">
        <v>7411</v>
      </c>
      <c r="I2542" t="s">
        <v>7412</v>
      </c>
      <c r="J2542" t="s">
        <v>12050</v>
      </c>
      <c r="K2542" t="str">
        <f>+_xlfn.XLOOKUP(Tabell1[[#This Row],[Regnr]],Tabell13[Regnr],Tabell13[Diagnose],"")</f>
        <v/>
      </c>
      <c r="L2542" t="str">
        <f>+_xlfn.XLOOKUP(Tabell1[[#This Row],[Regnr]],Tabell3[Regnr],Tabell3[DiagnoseÅr],"")</f>
        <v/>
      </c>
    </row>
    <row r="2543" spans="1:12" x14ac:dyDescent="0.25">
      <c r="A2543" s="2">
        <v>44654</v>
      </c>
      <c r="B2543" s="3">
        <v>0</v>
      </c>
      <c r="C2543" t="s">
        <v>14322</v>
      </c>
      <c r="D2543" t="s">
        <v>14323</v>
      </c>
      <c r="E2543" t="s">
        <v>10</v>
      </c>
      <c r="F2543" t="s">
        <v>8853</v>
      </c>
      <c r="G2543" t="s">
        <v>8854</v>
      </c>
      <c r="H2543" t="s">
        <v>7411</v>
      </c>
      <c r="I2543" t="s">
        <v>7412</v>
      </c>
      <c r="J2543" t="s">
        <v>12050</v>
      </c>
      <c r="K2543" t="str">
        <f>+_xlfn.XLOOKUP(Tabell1[[#This Row],[Regnr]],Tabell13[Regnr],Tabell13[Diagnose],"")</f>
        <v>B</v>
      </c>
      <c r="L2543" t="str">
        <f>+_xlfn.XLOOKUP(Tabell1[[#This Row],[Regnr]],Tabell3[Regnr],Tabell3[DiagnoseÅr],"")</f>
        <v>Intet påvist (2024)</v>
      </c>
    </row>
    <row r="2544" spans="1:12" x14ac:dyDescent="0.25">
      <c r="A2544" s="2">
        <v>44654</v>
      </c>
      <c r="B2544" s="3">
        <v>0</v>
      </c>
      <c r="C2544" t="s">
        <v>14324</v>
      </c>
      <c r="D2544" t="s">
        <v>14325</v>
      </c>
      <c r="E2544" t="s">
        <v>10</v>
      </c>
      <c r="F2544" t="s">
        <v>8853</v>
      </c>
      <c r="G2544" t="s">
        <v>8854</v>
      </c>
      <c r="H2544" t="s">
        <v>7411</v>
      </c>
      <c r="I2544" t="s">
        <v>7412</v>
      </c>
      <c r="J2544" t="s">
        <v>12050</v>
      </c>
      <c r="K2544" t="str">
        <f>+_xlfn.XLOOKUP(Tabell1[[#This Row],[Regnr]],Tabell13[Regnr],Tabell13[Diagnose],"")</f>
        <v/>
      </c>
      <c r="L2544" t="str">
        <f>+_xlfn.XLOOKUP(Tabell1[[#This Row],[Regnr]],Tabell3[Regnr],Tabell3[DiagnoseÅr],"")</f>
        <v/>
      </c>
    </row>
    <row r="2545" spans="1:12" x14ac:dyDescent="0.25">
      <c r="A2545" s="2">
        <v>44654</v>
      </c>
      <c r="B2545" s="3">
        <v>0</v>
      </c>
      <c r="C2545" t="s">
        <v>14326</v>
      </c>
      <c r="D2545" t="s">
        <v>14327</v>
      </c>
      <c r="E2545" t="s">
        <v>10</v>
      </c>
      <c r="F2545" t="s">
        <v>8853</v>
      </c>
      <c r="G2545" t="s">
        <v>8854</v>
      </c>
      <c r="H2545" t="s">
        <v>7411</v>
      </c>
      <c r="I2545" t="s">
        <v>7412</v>
      </c>
      <c r="J2545" t="s">
        <v>12050</v>
      </c>
      <c r="K2545" t="str">
        <f>+_xlfn.XLOOKUP(Tabell1[[#This Row],[Regnr]],Tabell13[Regnr],Tabell13[Diagnose],"")</f>
        <v/>
      </c>
      <c r="L2545" t="str">
        <f>+_xlfn.XLOOKUP(Tabell1[[#This Row],[Regnr]],Tabell3[Regnr],Tabell3[DiagnoseÅr],"")</f>
        <v/>
      </c>
    </row>
    <row r="2546" spans="1:12" x14ac:dyDescent="0.25">
      <c r="A2546" s="2">
        <v>44654</v>
      </c>
      <c r="B2546" s="3">
        <v>0</v>
      </c>
      <c r="C2546" t="s">
        <v>14328</v>
      </c>
      <c r="D2546" t="s">
        <v>14329</v>
      </c>
      <c r="E2546" t="s">
        <v>10</v>
      </c>
      <c r="F2546" t="s">
        <v>8853</v>
      </c>
      <c r="G2546" t="s">
        <v>8854</v>
      </c>
      <c r="H2546" t="s">
        <v>7411</v>
      </c>
      <c r="I2546" t="s">
        <v>7412</v>
      </c>
      <c r="J2546" t="s">
        <v>12050</v>
      </c>
      <c r="K2546" t="str">
        <f>+_xlfn.XLOOKUP(Tabell1[[#This Row],[Regnr]],Tabell13[Regnr],Tabell13[Diagnose],"")</f>
        <v/>
      </c>
      <c r="L2546" t="str">
        <f>+_xlfn.XLOOKUP(Tabell1[[#This Row],[Regnr]],Tabell3[Regnr],Tabell3[DiagnoseÅr],"")</f>
        <v/>
      </c>
    </row>
    <row r="2547" spans="1:12" x14ac:dyDescent="0.25">
      <c r="A2547" s="2">
        <v>44654</v>
      </c>
      <c r="B2547" s="3">
        <v>0</v>
      </c>
      <c r="C2547" t="s">
        <v>14330</v>
      </c>
      <c r="D2547" t="s">
        <v>14331</v>
      </c>
      <c r="E2547" t="s">
        <v>10</v>
      </c>
      <c r="F2547" t="s">
        <v>8853</v>
      </c>
      <c r="G2547" t="s">
        <v>8854</v>
      </c>
      <c r="H2547" t="s">
        <v>7411</v>
      </c>
      <c r="I2547" t="s">
        <v>7412</v>
      </c>
      <c r="J2547" t="s">
        <v>12050</v>
      </c>
      <c r="K2547" t="str">
        <f>+_xlfn.XLOOKUP(Tabell1[[#This Row],[Regnr]],Tabell13[Regnr],Tabell13[Diagnose],"")</f>
        <v/>
      </c>
      <c r="L2547" t="str">
        <f>+_xlfn.XLOOKUP(Tabell1[[#This Row],[Regnr]],Tabell3[Regnr],Tabell3[DiagnoseÅr],"")</f>
        <v/>
      </c>
    </row>
    <row r="2548" spans="1:12" x14ac:dyDescent="0.25">
      <c r="A2548" s="2">
        <v>44654</v>
      </c>
      <c r="B2548" s="3">
        <v>0</v>
      </c>
      <c r="C2548" t="s">
        <v>14332</v>
      </c>
      <c r="D2548" t="s">
        <v>14333</v>
      </c>
      <c r="E2548" t="s">
        <v>10</v>
      </c>
      <c r="F2548" t="s">
        <v>8853</v>
      </c>
      <c r="G2548" t="s">
        <v>8854</v>
      </c>
      <c r="H2548" t="s">
        <v>7411</v>
      </c>
      <c r="I2548" t="s">
        <v>7412</v>
      </c>
      <c r="J2548" t="s">
        <v>12050</v>
      </c>
      <c r="K2548" t="str">
        <f>+_xlfn.XLOOKUP(Tabell1[[#This Row],[Regnr]],Tabell13[Regnr],Tabell13[Diagnose],"")</f>
        <v>B</v>
      </c>
      <c r="L2548" t="str">
        <f>+_xlfn.XLOOKUP(Tabell1[[#This Row],[Regnr]],Tabell3[Regnr],Tabell3[DiagnoseÅr],"")</f>
        <v>Intet påvist (2026)</v>
      </c>
    </row>
    <row r="2549" spans="1:12" x14ac:dyDescent="0.25">
      <c r="A2549" s="2">
        <v>44648</v>
      </c>
      <c r="B2549" s="3">
        <v>0</v>
      </c>
      <c r="C2549" t="s">
        <v>14296</v>
      </c>
      <c r="D2549" t="s">
        <v>14297</v>
      </c>
      <c r="E2549" t="s">
        <v>26</v>
      </c>
      <c r="F2549" t="s">
        <v>5646</v>
      </c>
      <c r="G2549" t="s">
        <v>5647</v>
      </c>
      <c r="H2549" t="s">
        <v>9255</v>
      </c>
      <c r="I2549" t="s">
        <v>384</v>
      </c>
      <c r="J2549" t="s">
        <v>12650</v>
      </c>
      <c r="K2549" t="str">
        <f>+_xlfn.XLOOKUP(Tabell1[[#This Row],[Regnr]],Tabell13[Regnr],Tabell13[Diagnose],"")</f>
        <v/>
      </c>
      <c r="L2549" t="str">
        <f>+_xlfn.XLOOKUP(Tabell1[[#This Row],[Regnr]],Tabell3[Regnr],Tabell3[DiagnoseÅr],"")</f>
        <v/>
      </c>
    </row>
    <row r="2550" spans="1:12" x14ac:dyDescent="0.25">
      <c r="A2550" s="2">
        <v>44648</v>
      </c>
      <c r="B2550" s="3">
        <v>0</v>
      </c>
      <c r="C2550" t="s">
        <v>14298</v>
      </c>
      <c r="D2550" t="s">
        <v>14299</v>
      </c>
      <c r="E2550" t="s">
        <v>26</v>
      </c>
      <c r="F2550" t="s">
        <v>5646</v>
      </c>
      <c r="G2550" t="s">
        <v>5647</v>
      </c>
      <c r="H2550" t="s">
        <v>9255</v>
      </c>
      <c r="I2550" t="s">
        <v>384</v>
      </c>
      <c r="J2550" t="s">
        <v>12650</v>
      </c>
      <c r="K2550" t="str">
        <f>+_xlfn.XLOOKUP(Tabell1[[#This Row],[Regnr]],Tabell13[Regnr],Tabell13[Diagnose],"")</f>
        <v/>
      </c>
      <c r="L2550" t="str">
        <f>+_xlfn.XLOOKUP(Tabell1[[#This Row],[Regnr]],Tabell3[Regnr],Tabell3[DiagnoseÅr],"")</f>
        <v/>
      </c>
    </row>
    <row r="2551" spans="1:12" x14ac:dyDescent="0.25">
      <c r="A2551" s="2">
        <v>44648</v>
      </c>
      <c r="B2551" s="3">
        <v>0</v>
      </c>
      <c r="C2551" t="s">
        <v>14300</v>
      </c>
      <c r="D2551" t="s">
        <v>14301</v>
      </c>
      <c r="E2551" t="s">
        <v>10</v>
      </c>
      <c r="F2551" t="s">
        <v>5646</v>
      </c>
      <c r="G2551" t="s">
        <v>5647</v>
      </c>
      <c r="H2551" t="s">
        <v>9255</v>
      </c>
      <c r="I2551" t="s">
        <v>384</v>
      </c>
      <c r="J2551" t="s">
        <v>12650</v>
      </c>
      <c r="K2551" t="str">
        <f>+_xlfn.XLOOKUP(Tabell1[[#This Row],[Regnr]],Tabell13[Regnr],Tabell13[Diagnose],"")</f>
        <v/>
      </c>
      <c r="L2551" t="str">
        <f>+_xlfn.XLOOKUP(Tabell1[[#This Row],[Regnr]],Tabell3[Regnr],Tabell3[DiagnoseÅr],"")</f>
        <v/>
      </c>
    </row>
    <row r="2552" spans="1:12" x14ac:dyDescent="0.25">
      <c r="A2552" s="2">
        <v>44648</v>
      </c>
      <c r="B2552" s="3">
        <v>0</v>
      </c>
      <c r="C2552" t="s">
        <v>14302</v>
      </c>
      <c r="D2552" t="s">
        <v>14303</v>
      </c>
      <c r="E2552" t="s">
        <v>10</v>
      </c>
      <c r="F2552" t="s">
        <v>5646</v>
      </c>
      <c r="G2552" t="s">
        <v>5647</v>
      </c>
      <c r="H2552" t="s">
        <v>9255</v>
      </c>
      <c r="I2552" t="s">
        <v>384</v>
      </c>
      <c r="J2552" t="s">
        <v>12650</v>
      </c>
      <c r="K2552" t="str">
        <f>+_xlfn.XLOOKUP(Tabell1[[#This Row],[Regnr]],Tabell13[Regnr],Tabell13[Diagnose],"")</f>
        <v/>
      </c>
      <c r="L2552" t="str">
        <f>+_xlfn.XLOOKUP(Tabell1[[#This Row],[Regnr]],Tabell3[Regnr],Tabell3[DiagnoseÅr],"")</f>
        <v/>
      </c>
    </row>
    <row r="2553" spans="1:12" x14ac:dyDescent="0.25">
      <c r="A2553" s="2">
        <v>44648</v>
      </c>
      <c r="B2553" s="3">
        <v>2.3712158203125</v>
      </c>
      <c r="C2553" t="s">
        <v>14304</v>
      </c>
      <c r="D2553" t="s">
        <v>14305</v>
      </c>
      <c r="E2553" t="s">
        <v>26</v>
      </c>
      <c r="F2553" t="s">
        <v>6380</v>
      </c>
      <c r="G2553" t="s">
        <v>6381</v>
      </c>
      <c r="H2553" t="s">
        <v>11325</v>
      </c>
      <c r="I2553" t="s">
        <v>11326</v>
      </c>
      <c r="J2553" t="s">
        <v>11322</v>
      </c>
      <c r="K2553" t="str">
        <f>+_xlfn.XLOOKUP(Tabell1[[#This Row],[Regnr]],Tabell13[Regnr],Tabell13[Diagnose],"")</f>
        <v>B</v>
      </c>
      <c r="L2553" t="str">
        <f>+_xlfn.XLOOKUP(Tabell1[[#This Row],[Regnr]],Tabell3[Regnr],Tabell3[DiagnoseÅr],"")</f>
        <v>Intet påvist (2025)</v>
      </c>
    </row>
    <row r="2554" spans="1:12" x14ac:dyDescent="0.25">
      <c r="A2554" s="2">
        <v>44648</v>
      </c>
      <c r="B2554" s="3">
        <v>2.3712158203125</v>
      </c>
      <c r="C2554" t="s">
        <v>14306</v>
      </c>
      <c r="D2554" t="s">
        <v>14307</v>
      </c>
      <c r="E2554" t="s">
        <v>10</v>
      </c>
      <c r="F2554" t="s">
        <v>6380</v>
      </c>
      <c r="G2554" t="s">
        <v>6381</v>
      </c>
      <c r="H2554" t="s">
        <v>11325</v>
      </c>
      <c r="I2554" t="s">
        <v>11326</v>
      </c>
      <c r="J2554" t="s">
        <v>11322</v>
      </c>
      <c r="K2554" t="str">
        <f>+_xlfn.XLOOKUP(Tabell1[[#This Row],[Regnr]],Tabell13[Regnr],Tabell13[Diagnose],"")</f>
        <v>B</v>
      </c>
      <c r="L2554" t="str">
        <f>+_xlfn.XLOOKUP(Tabell1[[#This Row],[Regnr]],Tabell3[Regnr],Tabell3[DiagnoseÅr],"")</f>
        <v>Intet påvist (2023)</v>
      </c>
    </row>
    <row r="2555" spans="1:12" x14ac:dyDescent="0.25">
      <c r="A2555" s="2">
        <v>44648</v>
      </c>
      <c r="B2555" s="3">
        <v>2.3712158203125</v>
      </c>
      <c r="C2555" t="s">
        <v>14308</v>
      </c>
      <c r="D2555" t="s">
        <v>14309</v>
      </c>
      <c r="E2555" t="s">
        <v>10</v>
      </c>
      <c r="F2555" t="s">
        <v>6380</v>
      </c>
      <c r="G2555" t="s">
        <v>6381</v>
      </c>
      <c r="H2555" t="s">
        <v>11325</v>
      </c>
      <c r="I2555" t="s">
        <v>11326</v>
      </c>
      <c r="J2555" t="s">
        <v>11322</v>
      </c>
      <c r="K2555" t="str">
        <f>+_xlfn.XLOOKUP(Tabell1[[#This Row],[Regnr]],Tabell13[Regnr],Tabell13[Diagnose],"")</f>
        <v>B</v>
      </c>
      <c r="L2555" t="str">
        <f>+_xlfn.XLOOKUP(Tabell1[[#This Row],[Regnr]],Tabell3[Regnr],Tabell3[DiagnoseÅr],"")</f>
        <v>Intet påvist (2023)</v>
      </c>
    </row>
    <row r="2556" spans="1:12" x14ac:dyDescent="0.25">
      <c r="A2556" s="2">
        <v>44647</v>
      </c>
      <c r="B2556" s="3">
        <v>0</v>
      </c>
      <c r="C2556" t="s">
        <v>14284</v>
      </c>
      <c r="D2556" t="s">
        <v>14285</v>
      </c>
      <c r="E2556" t="s">
        <v>10</v>
      </c>
      <c r="F2556" t="s">
        <v>10473</v>
      </c>
      <c r="G2556" t="s">
        <v>10474</v>
      </c>
      <c r="H2556" t="s">
        <v>7596</v>
      </c>
      <c r="I2556" t="s">
        <v>7597</v>
      </c>
      <c r="J2556" t="s">
        <v>11047</v>
      </c>
      <c r="K2556" t="str">
        <f>+_xlfn.XLOOKUP(Tabell1[[#This Row],[Regnr]],Tabell13[Regnr],Tabell13[Diagnose],"")</f>
        <v/>
      </c>
      <c r="L2556" t="str">
        <f>+_xlfn.XLOOKUP(Tabell1[[#This Row],[Regnr]],Tabell3[Regnr],Tabell3[DiagnoseÅr],"")</f>
        <v/>
      </c>
    </row>
    <row r="2557" spans="1:12" x14ac:dyDescent="0.25">
      <c r="A2557" s="2">
        <v>44647</v>
      </c>
      <c r="B2557" s="3">
        <v>0</v>
      </c>
      <c r="C2557" t="s">
        <v>14286</v>
      </c>
      <c r="D2557" t="s">
        <v>14287</v>
      </c>
      <c r="E2557" t="s">
        <v>10</v>
      </c>
      <c r="F2557" t="s">
        <v>10473</v>
      </c>
      <c r="G2557" t="s">
        <v>10474</v>
      </c>
      <c r="H2557" t="s">
        <v>7596</v>
      </c>
      <c r="I2557" t="s">
        <v>7597</v>
      </c>
      <c r="J2557" t="s">
        <v>11047</v>
      </c>
      <c r="K2557" t="str">
        <f>+_xlfn.XLOOKUP(Tabell1[[#This Row],[Regnr]],Tabell13[Regnr],Tabell13[Diagnose],"")</f>
        <v/>
      </c>
      <c r="L2557" t="str">
        <f>+_xlfn.XLOOKUP(Tabell1[[#This Row],[Regnr]],Tabell3[Regnr],Tabell3[DiagnoseÅr],"")</f>
        <v/>
      </c>
    </row>
    <row r="2558" spans="1:12" x14ac:dyDescent="0.25">
      <c r="A2558" s="2">
        <v>44647</v>
      </c>
      <c r="B2558" s="3">
        <v>0</v>
      </c>
      <c r="C2558" t="s">
        <v>14288</v>
      </c>
      <c r="D2558" t="s">
        <v>14289</v>
      </c>
      <c r="E2558" t="s">
        <v>10</v>
      </c>
      <c r="F2558" t="s">
        <v>10473</v>
      </c>
      <c r="G2558" t="s">
        <v>10474</v>
      </c>
      <c r="H2558" t="s">
        <v>7596</v>
      </c>
      <c r="I2558" t="s">
        <v>7597</v>
      </c>
      <c r="J2558" t="s">
        <v>11047</v>
      </c>
      <c r="K2558" t="str">
        <f>+_xlfn.XLOOKUP(Tabell1[[#This Row],[Regnr]],Tabell13[Regnr],Tabell13[Diagnose],"")</f>
        <v>C</v>
      </c>
      <c r="L2558" t="str">
        <f>+_xlfn.XLOOKUP(Tabell1[[#This Row],[Regnr]],Tabell3[Regnr],Tabell3[DiagnoseÅr],"")</f>
        <v>Intet påvist (2026)</v>
      </c>
    </row>
    <row r="2559" spans="1:12" x14ac:dyDescent="0.25">
      <c r="A2559" s="2">
        <v>44647</v>
      </c>
      <c r="B2559" s="3">
        <v>0</v>
      </c>
      <c r="C2559" t="s">
        <v>14290</v>
      </c>
      <c r="D2559" t="s">
        <v>14291</v>
      </c>
      <c r="E2559" t="s">
        <v>10</v>
      </c>
      <c r="F2559" t="s">
        <v>10473</v>
      </c>
      <c r="G2559" t="s">
        <v>10474</v>
      </c>
      <c r="H2559" t="s">
        <v>7596</v>
      </c>
      <c r="I2559" t="s">
        <v>7597</v>
      </c>
      <c r="J2559" t="s">
        <v>11047</v>
      </c>
      <c r="K2559" t="str">
        <f>+_xlfn.XLOOKUP(Tabell1[[#This Row],[Regnr]],Tabell13[Regnr],Tabell13[Diagnose],"")</f>
        <v/>
      </c>
      <c r="L2559" t="str">
        <f>+_xlfn.XLOOKUP(Tabell1[[#This Row],[Regnr]],Tabell3[Regnr],Tabell3[DiagnoseÅr],"")</f>
        <v/>
      </c>
    </row>
    <row r="2560" spans="1:12" x14ac:dyDescent="0.25">
      <c r="A2560" s="2">
        <v>44647</v>
      </c>
      <c r="B2560" s="3">
        <v>0</v>
      </c>
      <c r="C2560" t="s">
        <v>14292</v>
      </c>
      <c r="D2560" t="s">
        <v>14293</v>
      </c>
      <c r="E2560" t="s">
        <v>26</v>
      </c>
      <c r="F2560" t="s">
        <v>10473</v>
      </c>
      <c r="G2560" t="s">
        <v>10474</v>
      </c>
      <c r="H2560" t="s">
        <v>7596</v>
      </c>
      <c r="I2560" t="s">
        <v>7597</v>
      </c>
      <c r="J2560" t="s">
        <v>11047</v>
      </c>
      <c r="K2560" t="str">
        <f>+_xlfn.XLOOKUP(Tabell1[[#This Row],[Regnr]],Tabell13[Regnr],Tabell13[Diagnose],"")</f>
        <v/>
      </c>
      <c r="L2560" t="str">
        <f>+_xlfn.XLOOKUP(Tabell1[[#This Row],[Regnr]],Tabell3[Regnr],Tabell3[DiagnoseÅr],"")</f>
        <v>Intet påvist (2024)</v>
      </c>
    </row>
    <row r="2561" spans="1:12" x14ac:dyDescent="0.25">
      <c r="A2561" s="2">
        <v>44647</v>
      </c>
      <c r="B2561" s="3">
        <v>0</v>
      </c>
      <c r="C2561" t="s">
        <v>14294</v>
      </c>
      <c r="D2561" t="s">
        <v>14295</v>
      </c>
      <c r="E2561" t="s">
        <v>26</v>
      </c>
      <c r="F2561" t="s">
        <v>10473</v>
      </c>
      <c r="G2561" t="s">
        <v>10474</v>
      </c>
      <c r="H2561" t="s">
        <v>7596</v>
      </c>
      <c r="I2561" t="s">
        <v>7597</v>
      </c>
      <c r="J2561" t="s">
        <v>11047</v>
      </c>
      <c r="K2561" t="str">
        <f>+_xlfn.XLOOKUP(Tabell1[[#This Row],[Regnr]],Tabell13[Regnr],Tabell13[Diagnose],"")</f>
        <v>C</v>
      </c>
      <c r="L2561" t="str">
        <f>+_xlfn.XLOOKUP(Tabell1[[#This Row],[Regnr]],Tabell3[Regnr],Tabell3[DiagnoseÅr],"")</f>
        <v>Intet påvist (2024)</v>
      </c>
    </row>
    <row r="2562" spans="1:12" x14ac:dyDescent="0.25">
      <c r="A2562" s="2">
        <v>44645</v>
      </c>
      <c r="B2562" s="3">
        <v>0</v>
      </c>
      <c r="C2562" t="s">
        <v>14280</v>
      </c>
      <c r="D2562" t="s">
        <v>14281</v>
      </c>
      <c r="E2562" t="s">
        <v>26</v>
      </c>
      <c r="F2562" t="s">
        <v>4383</v>
      </c>
      <c r="G2562" t="s">
        <v>4384</v>
      </c>
      <c r="H2562" t="s">
        <v>9695</v>
      </c>
      <c r="I2562" t="s">
        <v>9696</v>
      </c>
      <c r="J2562" t="s">
        <v>4310</v>
      </c>
      <c r="K2562" t="str">
        <f>+_xlfn.XLOOKUP(Tabell1[[#This Row],[Regnr]],Tabell13[Regnr],Tabell13[Diagnose],"")</f>
        <v/>
      </c>
      <c r="L2562" t="str">
        <f>+_xlfn.XLOOKUP(Tabell1[[#This Row],[Regnr]],Tabell3[Regnr],Tabell3[DiagnoseÅr],"")</f>
        <v/>
      </c>
    </row>
    <row r="2563" spans="1:12" x14ac:dyDescent="0.25">
      <c r="A2563" s="2">
        <v>44645</v>
      </c>
      <c r="B2563" s="3">
        <v>0</v>
      </c>
      <c r="C2563" t="s">
        <v>14282</v>
      </c>
      <c r="D2563" t="s">
        <v>14283</v>
      </c>
      <c r="E2563" t="s">
        <v>26</v>
      </c>
      <c r="F2563" t="s">
        <v>4383</v>
      </c>
      <c r="G2563" t="s">
        <v>4384</v>
      </c>
      <c r="H2563" t="s">
        <v>9695</v>
      </c>
      <c r="I2563" t="s">
        <v>9696</v>
      </c>
      <c r="J2563" t="s">
        <v>4310</v>
      </c>
      <c r="K2563" t="str">
        <f>+_xlfn.XLOOKUP(Tabell1[[#This Row],[Regnr]],Tabell13[Regnr],Tabell13[Diagnose],"")</f>
        <v>C</v>
      </c>
      <c r="L2563" t="str">
        <f>+_xlfn.XLOOKUP(Tabell1[[#This Row],[Regnr]],Tabell3[Regnr],Tabell3[DiagnoseÅr],"")</f>
        <v>Intet påvist (2024)</v>
      </c>
    </row>
    <row r="2564" spans="1:12" x14ac:dyDescent="0.25">
      <c r="A2564" s="2">
        <v>44644</v>
      </c>
      <c r="B2564" s="3">
        <v>0.390625</v>
      </c>
      <c r="C2564" t="s">
        <v>14270</v>
      </c>
      <c r="D2564" t="s">
        <v>14271</v>
      </c>
      <c r="E2564" t="s">
        <v>26</v>
      </c>
      <c r="F2564" t="s">
        <v>10453</v>
      </c>
      <c r="G2564" t="s">
        <v>10454</v>
      </c>
      <c r="H2564" t="s">
        <v>9246</v>
      </c>
      <c r="I2564" t="s">
        <v>9247</v>
      </c>
      <c r="J2564" t="s">
        <v>4062</v>
      </c>
      <c r="K2564" t="str">
        <f>+_xlfn.XLOOKUP(Tabell1[[#This Row],[Regnr]],Tabell13[Regnr],Tabell13[Diagnose],"")</f>
        <v/>
      </c>
      <c r="L2564" t="str">
        <f>+_xlfn.XLOOKUP(Tabell1[[#This Row],[Regnr]],Tabell3[Regnr],Tabell3[DiagnoseÅr],"")</f>
        <v/>
      </c>
    </row>
    <row r="2565" spans="1:12" x14ac:dyDescent="0.25">
      <c r="A2565" s="2">
        <v>44644</v>
      </c>
      <c r="B2565" s="3">
        <v>0.390625</v>
      </c>
      <c r="C2565" t="s">
        <v>14272</v>
      </c>
      <c r="D2565" t="s">
        <v>14273</v>
      </c>
      <c r="E2565" t="s">
        <v>26</v>
      </c>
      <c r="F2565" t="s">
        <v>10453</v>
      </c>
      <c r="G2565" t="s">
        <v>10454</v>
      </c>
      <c r="H2565" t="s">
        <v>9246</v>
      </c>
      <c r="I2565" t="s">
        <v>9247</v>
      </c>
      <c r="J2565" t="s">
        <v>4062</v>
      </c>
      <c r="K2565" t="str">
        <f>+_xlfn.XLOOKUP(Tabell1[[#This Row],[Regnr]],Tabell13[Regnr],Tabell13[Diagnose],"")</f>
        <v/>
      </c>
      <c r="L2565" t="str">
        <f>+_xlfn.XLOOKUP(Tabell1[[#This Row],[Regnr]],Tabell3[Regnr],Tabell3[DiagnoseÅr],"")</f>
        <v/>
      </c>
    </row>
    <row r="2566" spans="1:12" x14ac:dyDescent="0.25">
      <c r="A2566" s="2">
        <v>44644</v>
      </c>
      <c r="B2566" s="3">
        <v>0.390625</v>
      </c>
      <c r="C2566" t="s">
        <v>14274</v>
      </c>
      <c r="D2566" t="s">
        <v>14275</v>
      </c>
      <c r="E2566" t="s">
        <v>26</v>
      </c>
      <c r="F2566" t="s">
        <v>10453</v>
      </c>
      <c r="G2566" t="s">
        <v>10454</v>
      </c>
      <c r="H2566" t="s">
        <v>9246</v>
      </c>
      <c r="I2566" t="s">
        <v>9247</v>
      </c>
      <c r="J2566" t="s">
        <v>4062</v>
      </c>
      <c r="K2566" t="str">
        <f>+_xlfn.XLOOKUP(Tabell1[[#This Row],[Regnr]],Tabell13[Regnr],Tabell13[Diagnose],"")</f>
        <v/>
      </c>
      <c r="L2566" t="str">
        <f>+_xlfn.XLOOKUP(Tabell1[[#This Row],[Regnr]],Tabell3[Regnr],Tabell3[DiagnoseÅr],"")</f>
        <v/>
      </c>
    </row>
    <row r="2567" spans="1:12" x14ac:dyDescent="0.25">
      <c r="A2567" s="2">
        <v>44644</v>
      </c>
      <c r="B2567" s="3">
        <v>0.390625</v>
      </c>
      <c r="C2567" t="s">
        <v>14276</v>
      </c>
      <c r="D2567" t="s">
        <v>14277</v>
      </c>
      <c r="E2567" t="s">
        <v>10</v>
      </c>
      <c r="F2567" t="s">
        <v>10453</v>
      </c>
      <c r="G2567" t="s">
        <v>10454</v>
      </c>
      <c r="H2567" t="s">
        <v>9246</v>
      </c>
      <c r="I2567" t="s">
        <v>9247</v>
      </c>
      <c r="J2567" t="s">
        <v>4062</v>
      </c>
      <c r="K2567" t="str">
        <f>+_xlfn.XLOOKUP(Tabell1[[#This Row],[Regnr]],Tabell13[Regnr],Tabell13[Diagnose],"")</f>
        <v/>
      </c>
      <c r="L2567" t="str">
        <f>+_xlfn.XLOOKUP(Tabell1[[#This Row],[Regnr]],Tabell3[Regnr],Tabell3[DiagnoseÅr],"")</f>
        <v/>
      </c>
    </row>
    <row r="2568" spans="1:12" x14ac:dyDescent="0.25">
      <c r="A2568" s="2">
        <v>44644</v>
      </c>
      <c r="B2568" s="3">
        <v>0.390625</v>
      </c>
      <c r="C2568" t="s">
        <v>14278</v>
      </c>
      <c r="D2568" t="s">
        <v>14279</v>
      </c>
      <c r="E2568" t="s">
        <v>10</v>
      </c>
      <c r="F2568" t="s">
        <v>10453</v>
      </c>
      <c r="G2568" t="s">
        <v>10454</v>
      </c>
      <c r="H2568" t="s">
        <v>9246</v>
      </c>
      <c r="I2568" t="s">
        <v>9247</v>
      </c>
      <c r="J2568" t="s">
        <v>4062</v>
      </c>
      <c r="K2568" t="str">
        <f>+_xlfn.XLOOKUP(Tabell1[[#This Row],[Regnr]],Tabell13[Regnr],Tabell13[Diagnose],"")</f>
        <v>B</v>
      </c>
      <c r="L2568" t="str">
        <f>+_xlfn.XLOOKUP(Tabell1[[#This Row],[Regnr]],Tabell3[Regnr],Tabell3[DiagnoseÅr],"")</f>
        <v>Intet påvist (2025)</v>
      </c>
    </row>
    <row r="2569" spans="1:12" x14ac:dyDescent="0.25">
      <c r="A2569" s="2">
        <v>44643</v>
      </c>
      <c r="B2569" s="3">
        <v>0</v>
      </c>
      <c r="C2569" t="s">
        <v>14261</v>
      </c>
      <c r="D2569" t="s">
        <v>1916</v>
      </c>
      <c r="E2569" t="s">
        <v>26</v>
      </c>
      <c r="F2569" t="s">
        <v>10037</v>
      </c>
      <c r="G2569" t="s">
        <v>10038</v>
      </c>
      <c r="H2569" t="s">
        <v>9823</v>
      </c>
      <c r="I2569" t="s">
        <v>9824</v>
      </c>
      <c r="J2569" t="s">
        <v>14262</v>
      </c>
      <c r="K2569" t="str">
        <f>+_xlfn.XLOOKUP(Tabell1[[#This Row],[Regnr]],Tabell13[Regnr],Tabell13[Diagnose],"")</f>
        <v/>
      </c>
      <c r="L2569" t="str">
        <f>+_xlfn.XLOOKUP(Tabell1[[#This Row],[Regnr]],Tabell3[Regnr],Tabell3[DiagnoseÅr],"")</f>
        <v/>
      </c>
    </row>
    <row r="2570" spans="1:12" x14ac:dyDescent="0.25">
      <c r="A2570" s="2">
        <v>44643</v>
      </c>
      <c r="B2570" s="3">
        <v>0</v>
      </c>
      <c r="C2570" t="s">
        <v>14263</v>
      </c>
      <c r="D2570" t="s">
        <v>14264</v>
      </c>
      <c r="E2570" t="s">
        <v>26</v>
      </c>
      <c r="F2570" t="s">
        <v>10037</v>
      </c>
      <c r="G2570" t="s">
        <v>10038</v>
      </c>
      <c r="H2570" t="s">
        <v>9823</v>
      </c>
      <c r="I2570" t="s">
        <v>9824</v>
      </c>
      <c r="J2570" t="s">
        <v>14262</v>
      </c>
      <c r="K2570" t="str">
        <f>+_xlfn.XLOOKUP(Tabell1[[#This Row],[Regnr]],Tabell13[Regnr],Tabell13[Diagnose],"")</f>
        <v/>
      </c>
      <c r="L2570" t="str">
        <f>+_xlfn.XLOOKUP(Tabell1[[#This Row],[Regnr]],Tabell3[Regnr],Tabell3[DiagnoseÅr],"")</f>
        <v/>
      </c>
    </row>
    <row r="2571" spans="1:12" x14ac:dyDescent="0.25">
      <c r="A2571" s="2">
        <v>44643</v>
      </c>
      <c r="B2571" s="3">
        <v>0</v>
      </c>
      <c r="C2571" t="s">
        <v>14265</v>
      </c>
      <c r="D2571" t="s">
        <v>14266</v>
      </c>
      <c r="E2571" t="s">
        <v>10</v>
      </c>
      <c r="F2571" t="s">
        <v>10037</v>
      </c>
      <c r="G2571" t="s">
        <v>10038</v>
      </c>
      <c r="H2571" t="s">
        <v>9823</v>
      </c>
      <c r="I2571" t="s">
        <v>9824</v>
      </c>
      <c r="J2571" t="s">
        <v>14262</v>
      </c>
      <c r="K2571" t="str">
        <f>+_xlfn.XLOOKUP(Tabell1[[#This Row],[Regnr]],Tabell13[Regnr],Tabell13[Diagnose],"")</f>
        <v>B</v>
      </c>
      <c r="L2571" t="str">
        <f>+_xlfn.XLOOKUP(Tabell1[[#This Row],[Regnr]],Tabell3[Regnr],Tabell3[DiagnoseÅr],"")</f>
        <v>Intet påvist (2025)</v>
      </c>
    </row>
    <row r="2572" spans="1:12" x14ac:dyDescent="0.25">
      <c r="A2572" s="2">
        <v>44643</v>
      </c>
      <c r="B2572" s="3">
        <v>0</v>
      </c>
      <c r="C2572" t="s">
        <v>14267</v>
      </c>
      <c r="D2572" t="s">
        <v>2832</v>
      </c>
      <c r="E2572" t="s">
        <v>10</v>
      </c>
      <c r="F2572" t="s">
        <v>10037</v>
      </c>
      <c r="G2572" t="s">
        <v>10038</v>
      </c>
      <c r="H2572" t="s">
        <v>9823</v>
      </c>
      <c r="I2572" t="s">
        <v>9824</v>
      </c>
      <c r="J2572" t="s">
        <v>14262</v>
      </c>
      <c r="K2572" t="str">
        <f>+_xlfn.XLOOKUP(Tabell1[[#This Row],[Regnr]],Tabell13[Regnr],Tabell13[Diagnose],"")</f>
        <v/>
      </c>
      <c r="L2572" t="str">
        <f>+_xlfn.XLOOKUP(Tabell1[[#This Row],[Regnr]],Tabell3[Regnr],Tabell3[DiagnoseÅr],"")</f>
        <v/>
      </c>
    </row>
    <row r="2573" spans="1:12" x14ac:dyDescent="0.25">
      <c r="A2573" s="2">
        <v>44643</v>
      </c>
      <c r="B2573" s="3">
        <v>0</v>
      </c>
      <c r="C2573" t="s">
        <v>14268</v>
      </c>
      <c r="D2573" t="s">
        <v>14269</v>
      </c>
      <c r="E2573" t="s">
        <v>10</v>
      </c>
      <c r="F2573" t="s">
        <v>10037</v>
      </c>
      <c r="G2573" t="s">
        <v>10038</v>
      </c>
      <c r="H2573" t="s">
        <v>9823</v>
      </c>
      <c r="I2573" t="s">
        <v>9824</v>
      </c>
      <c r="J2573" t="s">
        <v>14262</v>
      </c>
      <c r="K2573" t="str">
        <f>+_xlfn.XLOOKUP(Tabell1[[#This Row],[Regnr]],Tabell13[Regnr],Tabell13[Diagnose],"")</f>
        <v>B</v>
      </c>
      <c r="L2573" t="str">
        <f>+_xlfn.XLOOKUP(Tabell1[[#This Row],[Regnr]],Tabell3[Regnr],Tabell3[DiagnoseÅr],"")</f>
        <v>Intet påvist (2025)</v>
      </c>
    </row>
    <row r="2574" spans="1:12" x14ac:dyDescent="0.25">
      <c r="A2574" s="2">
        <v>44642</v>
      </c>
      <c r="B2574" s="3">
        <v>0.390625</v>
      </c>
      <c r="C2574" t="s">
        <v>14247</v>
      </c>
      <c r="D2574" t="s">
        <v>14248</v>
      </c>
      <c r="E2574" t="s">
        <v>10</v>
      </c>
      <c r="F2574" t="s">
        <v>7903</v>
      </c>
      <c r="G2574" t="s">
        <v>7904</v>
      </c>
      <c r="H2574" t="s">
        <v>8711</v>
      </c>
      <c r="I2574" t="s">
        <v>8712</v>
      </c>
      <c r="J2574" t="s">
        <v>11233</v>
      </c>
      <c r="K2574" t="str">
        <f>+_xlfn.XLOOKUP(Tabell1[[#This Row],[Regnr]],Tabell13[Regnr],Tabell13[Diagnose],"")</f>
        <v>A</v>
      </c>
      <c r="L2574" t="str">
        <f>+_xlfn.XLOOKUP(Tabell1[[#This Row],[Regnr]],Tabell3[Regnr],Tabell3[DiagnoseÅr],"")</f>
        <v>Intet påvist (2023)</v>
      </c>
    </row>
    <row r="2575" spans="1:12" x14ac:dyDescent="0.25">
      <c r="A2575" s="2">
        <v>44642</v>
      </c>
      <c r="B2575" s="3">
        <v>0.390625</v>
      </c>
      <c r="C2575" t="s">
        <v>14249</v>
      </c>
      <c r="D2575" t="s">
        <v>14250</v>
      </c>
      <c r="E2575" t="s">
        <v>10</v>
      </c>
      <c r="F2575" t="s">
        <v>7903</v>
      </c>
      <c r="G2575" t="s">
        <v>7904</v>
      </c>
      <c r="H2575" t="s">
        <v>8711</v>
      </c>
      <c r="I2575" t="s">
        <v>8712</v>
      </c>
      <c r="J2575" t="s">
        <v>11233</v>
      </c>
      <c r="K2575" t="str">
        <f>+_xlfn.XLOOKUP(Tabell1[[#This Row],[Regnr]],Tabell13[Regnr],Tabell13[Diagnose],"")</f>
        <v>A</v>
      </c>
      <c r="L2575" t="str">
        <f>+_xlfn.XLOOKUP(Tabell1[[#This Row],[Regnr]],Tabell3[Regnr],Tabell3[DiagnoseÅr],"")</f>
        <v>Intet påvist (2025)</v>
      </c>
    </row>
    <row r="2576" spans="1:12" x14ac:dyDescent="0.25">
      <c r="A2576" s="2">
        <v>44642</v>
      </c>
      <c r="B2576" s="3">
        <v>0.390625</v>
      </c>
      <c r="C2576" t="s">
        <v>14251</v>
      </c>
      <c r="D2576" t="s">
        <v>14252</v>
      </c>
      <c r="E2576" t="s">
        <v>10</v>
      </c>
      <c r="F2576" t="s">
        <v>7903</v>
      </c>
      <c r="G2576" t="s">
        <v>7904</v>
      </c>
      <c r="H2576" t="s">
        <v>8711</v>
      </c>
      <c r="I2576" t="s">
        <v>8712</v>
      </c>
      <c r="J2576" t="s">
        <v>11233</v>
      </c>
      <c r="K2576" t="str">
        <f>+_xlfn.XLOOKUP(Tabell1[[#This Row],[Regnr]],Tabell13[Regnr],Tabell13[Diagnose],"")</f>
        <v>C</v>
      </c>
      <c r="L2576" t="str">
        <f>+_xlfn.XLOOKUP(Tabell1[[#This Row],[Regnr]],Tabell3[Regnr],Tabell3[DiagnoseÅr],"")</f>
        <v>Intet påvist (2023)</v>
      </c>
    </row>
    <row r="2577" spans="1:12" x14ac:dyDescent="0.25">
      <c r="A2577" s="2">
        <v>44642</v>
      </c>
      <c r="B2577" s="3">
        <v>0.390625</v>
      </c>
      <c r="C2577" t="s">
        <v>14253</v>
      </c>
      <c r="D2577" t="s">
        <v>14254</v>
      </c>
      <c r="E2577" t="s">
        <v>26</v>
      </c>
      <c r="F2577" t="s">
        <v>7903</v>
      </c>
      <c r="G2577" t="s">
        <v>7904</v>
      </c>
      <c r="H2577" t="s">
        <v>8711</v>
      </c>
      <c r="I2577" t="s">
        <v>8712</v>
      </c>
      <c r="J2577" t="s">
        <v>11233</v>
      </c>
      <c r="K2577" t="str">
        <f>+_xlfn.XLOOKUP(Tabell1[[#This Row],[Regnr]],Tabell13[Regnr],Tabell13[Diagnose],"")</f>
        <v>A</v>
      </c>
      <c r="L2577" t="str">
        <f>+_xlfn.XLOOKUP(Tabell1[[#This Row],[Regnr]],Tabell3[Regnr],Tabell3[DiagnoseÅr],"")</f>
        <v>Intet påvist (2025)</v>
      </c>
    </row>
    <row r="2578" spans="1:12" x14ac:dyDescent="0.25">
      <c r="A2578" s="2">
        <v>44642</v>
      </c>
      <c r="B2578" s="3">
        <v>0.390625</v>
      </c>
      <c r="C2578" t="s">
        <v>14255</v>
      </c>
      <c r="D2578" t="s">
        <v>14256</v>
      </c>
      <c r="E2578" t="s">
        <v>26</v>
      </c>
      <c r="F2578" t="s">
        <v>7903</v>
      </c>
      <c r="G2578" t="s">
        <v>7904</v>
      </c>
      <c r="H2578" t="s">
        <v>8711</v>
      </c>
      <c r="I2578" t="s">
        <v>8712</v>
      </c>
      <c r="J2578" t="s">
        <v>11233</v>
      </c>
      <c r="K2578" t="str">
        <f>+_xlfn.XLOOKUP(Tabell1[[#This Row],[Regnr]],Tabell13[Regnr],Tabell13[Diagnose],"")</f>
        <v>A</v>
      </c>
      <c r="L2578" t="str">
        <f>+_xlfn.XLOOKUP(Tabell1[[#This Row],[Regnr]],Tabell3[Regnr],Tabell3[DiagnoseÅr],"")</f>
        <v>Intet påvist (2023)</v>
      </c>
    </row>
    <row r="2579" spans="1:12" x14ac:dyDescent="0.25">
      <c r="A2579" s="2">
        <v>44642</v>
      </c>
      <c r="B2579" s="3">
        <v>0.390625</v>
      </c>
      <c r="C2579" t="s">
        <v>14257</v>
      </c>
      <c r="D2579" t="s">
        <v>14258</v>
      </c>
      <c r="E2579" t="s">
        <v>26</v>
      </c>
      <c r="F2579" t="s">
        <v>7903</v>
      </c>
      <c r="G2579" t="s">
        <v>7904</v>
      </c>
      <c r="H2579" t="s">
        <v>8711</v>
      </c>
      <c r="I2579" t="s">
        <v>8712</v>
      </c>
      <c r="J2579" t="s">
        <v>11233</v>
      </c>
      <c r="K2579" t="str">
        <f>+_xlfn.XLOOKUP(Tabell1[[#This Row],[Regnr]],Tabell13[Regnr],Tabell13[Diagnose],"")</f>
        <v>B</v>
      </c>
      <c r="L2579" t="str">
        <f>+_xlfn.XLOOKUP(Tabell1[[#This Row],[Regnr]],Tabell3[Regnr],Tabell3[DiagnoseÅr],"")</f>
        <v>Intet påvist (2023)</v>
      </c>
    </row>
    <row r="2580" spans="1:12" x14ac:dyDescent="0.25">
      <c r="A2580" s="2">
        <v>44642</v>
      </c>
      <c r="B2580" s="3">
        <v>0.390625</v>
      </c>
      <c r="C2580" t="s">
        <v>14259</v>
      </c>
      <c r="D2580" t="s">
        <v>14260</v>
      </c>
      <c r="E2580" t="s">
        <v>26</v>
      </c>
      <c r="F2580" t="s">
        <v>7903</v>
      </c>
      <c r="G2580" t="s">
        <v>7904</v>
      </c>
      <c r="H2580" t="s">
        <v>8711</v>
      </c>
      <c r="I2580" t="s">
        <v>8712</v>
      </c>
      <c r="J2580" t="s">
        <v>11233</v>
      </c>
      <c r="K2580" t="str">
        <f>+_xlfn.XLOOKUP(Tabell1[[#This Row],[Regnr]],Tabell13[Regnr],Tabell13[Diagnose],"")</f>
        <v>A</v>
      </c>
      <c r="L2580" t="str">
        <f>+_xlfn.XLOOKUP(Tabell1[[#This Row],[Regnr]],Tabell3[Regnr],Tabell3[DiagnoseÅr],"")</f>
        <v>Intet påvist (2025)</v>
      </c>
    </row>
    <row r="2581" spans="1:12" x14ac:dyDescent="0.25">
      <c r="A2581" s="2">
        <v>44640</v>
      </c>
      <c r="B2581" s="3">
        <v>0</v>
      </c>
      <c r="C2581" t="s">
        <v>14219</v>
      </c>
      <c r="D2581" t="s">
        <v>14220</v>
      </c>
      <c r="E2581" t="s">
        <v>10</v>
      </c>
      <c r="F2581" t="s">
        <v>10221</v>
      </c>
      <c r="G2581" t="s">
        <v>10222</v>
      </c>
      <c r="H2581" t="s">
        <v>7221</v>
      </c>
      <c r="I2581" t="s">
        <v>7222</v>
      </c>
      <c r="J2581" t="s">
        <v>14221</v>
      </c>
      <c r="K2581" t="str">
        <f>+_xlfn.XLOOKUP(Tabell1[[#This Row],[Regnr]],Tabell13[Regnr],Tabell13[Diagnose],"")</f>
        <v/>
      </c>
      <c r="L2581" t="str">
        <f>+_xlfn.XLOOKUP(Tabell1[[#This Row],[Regnr]],Tabell3[Regnr],Tabell3[DiagnoseÅr],"")</f>
        <v/>
      </c>
    </row>
    <row r="2582" spans="1:12" x14ac:dyDescent="0.25">
      <c r="A2582" s="2">
        <v>44640</v>
      </c>
      <c r="B2582" s="3">
        <v>0</v>
      </c>
      <c r="C2582" t="s">
        <v>14222</v>
      </c>
      <c r="D2582" t="s">
        <v>14223</v>
      </c>
      <c r="E2582" t="s">
        <v>26</v>
      </c>
      <c r="F2582" t="s">
        <v>10221</v>
      </c>
      <c r="G2582" t="s">
        <v>10222</v>
      </c>
      <c r="H2582" t="s">
        <v>7221</v>
      </c>
      <c r="I2582" t="s">
        <v>7222</v>
      </c>
      <c r="J2582" t="s">
        <v>14221</v>
      </c>
      <c r="K2582" t="str">
        <f>+_xlfn.XLOOKUP(Tabell1[[#This Row],[Regnr]],Tabell13[Regnr],Tabell13[Diagnose],"")</f>
        <v/>
      </c>
      <c r="L2582" t="str">
        <f>+_xlfn.XLOOKUP(Tabell1[[#This Row],[Regnr]],Tabell3[Regnr],Tabell3[DiagnoseÅr],"")</f>
        <v/>
      </c>
    </row>
    <row r="2583" spans="1:12" x14ac:dyDescent="0.25">
      <c r="A2583" s="2">
        <v>44640</v>
      </c>
      <c r="B2583" s="3">
        <v>0</v>
      </c>
      <c r="C2583" t="s">
        <v>14224</v>
      </c>
      <c r="D2583" t="s">
        <v>14225</v>
      </c>
      <c r="E2583" t="s">
        <v>26</v>
      </c>
      <c r="F2583" t="s">
        <v>10424</v>
      </c>
      <c r="G2583" t="s">
        <v>10425</v>
      </c>
      <c r="H2583" t="s">
        <v>8056</v>
      </c>
      <c r="I2583" t="s">
        <v>8057</v>
      </c>
      <c r="J2583" t="s">
        <v>4802</v>
      </c>
      <c r="K2583" t="str">
        <f>+_xlfn.XLOOKUP(Tabell1[[#This Row],[Regnr]],Tabell13[Regnr],Tabell13[Diagnose],"")</f>
        <v>B</v>
      </c>
      <c r="L2583" t="str">
        <f>+_xlfn.XLOOKUP(Tabell1[[#This Row],[Regnr]],Tabell3[Regnr],Tabell3[DiagnoseÅr],"")</f>
        <v>Intet påvist (2025)</v>
      </c>
    </row>
    <row r="2584" spans="1:12" x14ac:dyDescent="0.25">
      <c r="A2584" s="2">
        <v>44640</v>
      </c>
      <c r="B2584" s="3">
        <v>0</v>
      </c>
      <c r="C2584" t="s">
        <v>14226</v>
      </c>
      <c r="D2584" t="s">
        <v>14227</v>
      </c>
      <c r="E2584" t="s">
        <v>26</v>
      </c>
      <c r="F2584" t="s">
        <v>10424</v>
      </c>
      <c r="G2584" t="s">
        <v>10425</v>
      </c>
      <c r="H2584" t="s">
        <v>8056</v>
      </c>
      <c r="I2584" t="s">
        <v>8057</v>
      </c>
      <c r="J2584" t="s">
        <v>4802</v>
      </c>
      <c r="K2584" t="str">
        <f>+_xlfn.XLOOKUP(Tabell1[[#This Row],[Regnr]],Tabell13[Regnr],Tabell13[Diagnose],"")</f>
        <v/>
      </c>
      <c r="L2584" t="str">
        <f>+_xlfn.XLOOKUP(Tabell1[[#This Row],[Regnr]],Tabell3[Regnr],Tabell3[DiagnoseÅr],"")</f>
        <v/>
      </c>
    </row>
    <row r="2585" spans="1:12" x14ac:dyDescent="0.25">
      <c r="A2585" s="2">
        <v>44640</v>
      </c>
      <c r="B2585" s="3">
        <v>0</v>
      </c>
      <c r="C2585" t="s">
        <v>14228</v>
      </c>
      <c r="D2585" t="s">
        <v>14229</v>
      </c>
      <c r="E2585" t="s">
        <v>26</v>
      </c>
      <c r="F2585" t="s">
        <v>10424</v>
      </c>
      <c r="G2585" t="s">
        <v>10425</v>
      </c>
      <c r="H2585" t="s">
        <v>8056</v>
      </c>
      <c r="I2585" t="s">
        <v>8057</v>
      </c>
      <c r="J2585" t="s">
        <v>4802</v>
      </c>
      <c r="K2585" t="str">
        <f>+_xlfn.XLOOKUP(Tabell1[[#This Row],[Regnr]],Tabell13[Regnr],Tabell13[Diagnose],"")</f>
        <v/>
      </c>
      <c r="L2585" t="str">
        <f>+_xlfn.XLOOKUP(Tabell1[[#This Row],[Regnr]],Tabell3[Regnr],Tabell3[DiagnoseÅr],"")</f>
        <v/>
      </c>
    </row>
    <row r="2586" spans="1:12" x14ac:dyDescent="0.25">
      <c r="A2586" s="2">
        <v>44640</v>
      </c>
      <c r="B2586" s="3">
        <v>0</v>
      </c>
      <c r="C2586" t="s">
        <v>14230</v>
      </c>
      <c r="D2586" t="s">
        <v>14231</v>
      </c>
      <c r="E2586" t="s">
        <v>10</v>
      </c>
      <c r="F2586" t="s">
        <v>10424</v>
      </c>
      <c r="G2586" t="s">
        <v>10425</v>
      </c>
      <c r="H2586" t="s">
        <v>8056</v>
      </c>
      <c r="I2586" t="s">
        <v>8057</v>
      </c>
      <c r="J2586" t="s">
        <v>4802</v>
      </c>
      <c r="K2586" t="str">
        <f>+_xlfn.XLOOKUP(Tabell1[[#This Row],[Regnr]],Tabell13[Regnr],Tabell13[Diagnose],"")</f>
        <v>C</v>
      </c>
      <c r="L2586" t="str">
        <f>+_xlfn.XLOOKUP(Tabell1[[#This Row],[Regnr]],Tabell3[Regnr],Tabell3[DiagnoseÅr],"")</f>
        <v xml:space="preserve"> (2026)</v>
      </c>
    </row>
    <row r="2587" spans="1:12" x14ac:dyDescent="0.25">
      <c r="A2587" s="2">
        <v>44640</v>
      </c>
      <c r="B2587" s="3">
        <v>0</v>
      </c>
      <c r="C2587" t="s">
        <v>14232</v>
      </c>
      <c r="D2587" t="s">
        <v>14233</v>
      </c>
      <c r="E2587" t="s">
        <v>10</v>
      </c>
      <c r="F2587" t="s">
        <v>10424</v>
      </c>
      <c r="G2587" t="s">
        <v>10425</v>
      </c>
      <c r="H2587" t="s">
        <v>8056</v>
      </c>
      <c r="I2587" t="s">
        <v>8057</v>
      </c>
      <c r="J2587" t="s">
        <v>4802</v>
      </c>
      <c r="K2587" t="str">
        <f>+_xlfn.XLOOKUP(Tabell1[[#This Row],[Regnr]],Tabell13[Regnr],Tabell13[Diagnose],"")</f>
        <v/>
      </c>
      <c r="L2587" t="str">
        <f>+_xlfn.XLOOKUP(Tabell1[[#This Row],[Regnr]],Tabell3[Regnr],Tabell3[DiagnoseÅr],"")</f>
        <v/>
      </c>
    </row>
    <row r="2588" spans="1:12" x14ac:dyDescent="0.25">
      <c r="A2588" s="2">
        <v>44640</v>
      </c>
      <c r="B2588" s="3">
        <v>0</v>
      </c>
      <c r="C2588" t="s">
        <v>14234</v>
      </c>
      <c r="D2588" t="s">
        <v>14235</v>
      </c>
      <c r="E2588" t="s">
        <v>10</v>
      </c>
      <c r="F2588" t="s">
        <v>10424</v>
      </c>
      <c r="G2588" t="s">
        <v>10425</v>
      </c>
      <c r="H2588" t="s">
        <v>8056</v>
      </c>
      <c r="I2588" t="s">
        <v>8057</v>
      </c>
      <c r="J2588" t="s">
        <v>4802</v>
      </c>
      <c r="K2588" t="str">
        <f>+_xlfn.XLOOKUP(Tabell1[[#This Row],[Regnr]],Tabell13[Regnr],Tabell13[Diagnose],"")</f>
        <v/>
      </c>
      <c r="L2588" t="str">
        <f>+_xlfn.XLOOKUP(Tabell1[[#This Row],[Regnr]],Tabell3[Regnr],Tabell3[DiagnoseÅr],"")</f>
        <v/>
      </c>
    </row>
    <row r="2589" spans="1:12" x14ac:dyDescent="0.25">
      <c r="A2589" s="2">
        <v>44640</v>
      </c>
      <c r="B2589" s="3">
        <v>0</v>
      </c>
      <c r="C2589" t="s">
        <v>14236</v>
      </c>
      <c r="D2589" t="s">
        <v>14237</v>
      </c>
      <c r="E2589" t="s">
        <v>10</v>
      </c>
      <c r="F2589" t="s">
        <v>10424</v>
      </c>
      <c r="G2589" t="s">
        <v>10425</v>
      </c>
      <c r="H2589" t="s">
        <v>8056</v>
      </c>
      <c r="I2589" t="s">
        <v>8057</v>
      </c>
      <c r="J2589" t="s">
        <v>4802</v>
      </c>
      <c r="K2589" t="str">
        <f>+_xlfn.XLOOKUP(Tabell1[[#This Row],[Regnr]],Tabell13[Regnr],Tabell13[Diagnose],"")</f>
        <v/>
      </c>
      <c r="L2589" t="str">
        <f>+_xlfn.XLOOKUP(Tabell1[[#This Row],[Regnr]],Tabell3[Regnr],Tabell3[DiagnoseÅr],"")</f>
        <v/>
      </c>
    </row>
    <row r="2590" spans="1:12" x14ac:dyDescent="0.25">
      <c r="A2590" s="2">
        <v>44640</v>
      </c>
      <c r="B2590" s="3">
        <v>3.90625</v>
      </c>
      <c r="C2590" t="s">
        <v>14238</v>
      </c>
      <c r="D2590" t="s">
        <v>14239</v>
      </c>
      <c r="E2590" t="s">
        <v>26</v>
      </c>
      <c r="F2590" t="s">
        <v>8462</v>
      </c>
      <c r="G2590" t="s">
        <v>8463</v>
      </c>
      <c r="H2590" t="s">
        <v>8250</v>
      </c>
      <c r="I2590" t="s">
        <v>8251</v>
      </c>
      <c r="J2590" t="s">
        <v>14240</v>
      </c>
      <c r="K2590" t="str">
        <f>+_xlfn.XLOOKUP(Tabell1[[#This Row],[Regnr]],Tabell13[Regnr],Tabell13[Diagnose],"")</f>
        <v>B</v>
      </c>
      <c r="L2590" t="str">
        <f>+_xlfn.XLOOKUP(Tabell1[[#This Row],[Regnr]],Tabell3[Regnr],Tabell3[DiagnoseÅr],"")</f>
        <v>Intet påvist (2024)</v>
      </c>
    </row>
    <row r="2591" spans="1:12" x14ac:dyDescent="0.25">
      <c r="A2591" s="2">
        <v>44640</v>
      </c>
      <c r="B2591" s="3">
        <v>3.90625</v>
      </c>
      <c r="C2591" t="s">
        <v>14241</v>
      </c>
      <c r="D2591" t="s">
        <v>14242</v>
      </c>
      <c r="E2591" t="s">
        <v>10</v>
      </c>
      <c r="F2591" t="s">
        <v>8462</v>
      </c>
      <c r="G2591" t="s">
        <v>8463</v>
      </c>
      <c r="H2591" t="s">
        <v>8250</v>
      </c>
      <c r="I2591" t="s">
        <v>8251</v>
      </c>
      <c r="J2591" t="s">
        <v>14240</v>
      </c>
      <c r="K2591" t="str">
        <f>+_xlfn.XLOOKUP(Tabell1[[#This Row],[Regnr]],Tabell13[Regnr],Tabell13[Diagnose],"")</f>
        <v>A</v>
      </c>
      <c r="L2591" t="str">
        <f>+_xlfn.XLOOKUP(Tabell1[[#This Row],[Regnr]],Tabell3[Regnr],Tabell3[DiagnoseÅr],"")</f>
        <v/>
      </c>
    </row>
    <row r="2592" spans="1:12" x14ac:dyDescent="0.25">
      <c r="A2592" s="2">
        <v>44640</v>
      </c>
      <c r="B2592" s="3">
        <v>3.90625</v>
      </c>
      <c r="C2592" t="s">
        <v>14243</v>
      </c>
      <c r="D2592" t="s">
        <v>14244</v>
      </c>
      <c r="E2592" t="s">
        <v>26</v>
      </c>
      <c r="F2592" t="s">
        <v>8462</v>
      </c>
      <c r="G2592" t="s">
        <v>8463</v>
      </c>
      <c r="H2592" t="s">
        <v>8250</v>
      </c>
      <c r="I2592" t="s">
        <v>8251</v>
      </c>
      <c r="J2592" t="s">
        <v>14240</v>
      </c>
      <c r="K2592" t="str">
        <f>+_xlfn.XLOOKUP(Tabell1[[#This Row],[Regnr]],Tabell13[Regnr],Tabell13[Diagnose],"")</f>
        <v>B</v>
      </c>
      <c r="L2592" t="str">
        <f>+_xlfn.XLOOKUP(Tabell1[[#This Row],[Regnr]],Tabell3[Regnr],Tabell3[DiagnoseÅr],"")</f>
        <v/>
      </c>
    </row>
    <row r="2593" spans="1:12" x14ac:dyDescent="0.25">
      <c r="A2593" s="2">
        <v>44640</v>
      </c>
      <c r="B2593" s="3">
        <v>3.90625</v>
      </c>
      <c r="C2593" t="s">
        <v>14245</v>
      </c>
      <c r="D2593" t="s">
        <v>14246</v>
      </c>
      <c r="E2593" t="s">
        <v>10</v>
      </c>
      <c r="F2593" t="s">
        <v>8462</v>
      </c>
      <c r="G2593" t="s">
        <v>8463</v>
      </c>
      <c r="H2593" t="s">
        <v>8250</v>
      </c>
      <c r="I2593" t="s">
        <v>8251</v>
      </c>
      <c r="J2593" t="s">
        <v>14240</v>
      </c>
      <c r="K2593" t="str">
        <f>+_xlfn.XLOOKUP(Tabell1[[#This Row],[Regnr]],Tabell13[Regnr],Tabell13[Diagnose],"")</f>
        <v/>
      </c>
      <c r="L2593" t="str">
        <f>+_xlfn.XLOOKUP(Tabell1[[#This Row],[Regnr]],Tabell3[Regnr],Tabell3[DiagnoseÅr],"")</f>
        <v/>
      </c>
    </row>
    <row r="2594" spans="1:12" x14ac:dyDescent="0.25">
      <c r="A2594" s="2">
        <v>44638</v>
      </c>
      <c r="C2594" t="s">
        <v>14215</v>
      </c>
      <c r="D2594" t="s">
        <v>14216</v>
      </c>
      <c r="E2594" t="s">
        <v>10</v>
      </c>
      <c r="F2594" t="s">
        <v>11169</v>
      </c>
      <c r="G2594" t="s">
        <v>11170</v>
      </c>
      <c r="H2594" t="s">
        <v>14217</v>
      </c>
      <c r="I2594" t="s">
        <v>14218</v>
      </c>
      <c r="J2594" t="s">
        <v>3986</v>
      </c>
      <c r="K2594" t="str">
        <f>+_xlfn.XLOOKUP(Tabell1[[#This Row],[Regnr]],Tabell13[Regnr],Tabell13[Diagnose],"")</f>
        <v>B</v>
      </c>
      <c r="L2594" t="str">
        <f>+_xlfn.XLOOKUP(Tabell1[[#This Row],[Regnr]],Tabell3[Regnr],Tabell3[DiagnoseÅr],"")</f>
        <v>Intet påvist (2024)</v>
      </c>
    </row>
    <row r="2595" spans="1:12" x14ac:dyDescent="0.25">
      <c r="A2595" s="2">
        <v>44637</v>
      </c>
      <c r="C2595" t="s">
        <v>14208</v>
      </c>
      <c r="D2595" t="s">
        <v>14209</v>
      </c>
      <c r="E2595" t="s">
        <v>26</v>
      </c>
      <c r="F2595" t="s">
        <v>14210</v>
      </c>
      <c r="G2595" t="s">
        <v>14211</v>
      </c>
      <c r="H2595" t="s">
        <v>14212</v>
      </c>
      <c r="I2595" t="s">
        <v>14213</v>
      </c>
      <c r="J2595" t="s">
        <v>14214</v>
      </c>
      <c r="K2595" t="str">
        <f>+_xlfn.XLOOKUP(Tabell1[[#This Row],[Regnr]],Tabell13[Regnr],Tabell13[Diagnose],"")</f>
        <v>C</v>
      </c>
      <c r="L2595" t="str">
        <f>+_xlfn.XLOOKUP(Tabell1[[#This Row],[Regnr]],Tabell3[Regnr],Tabell3[DiagnoseÅr],"")</f>
        <v>Intet påvist (2023)</v>
      </c>
    </row>
    <row r="2596" spans="1:12" x14ac:dyDescent="0.25">
      <c r="A2596" s="2">
        <v>44636</v>
      </c>
      <c r="B2596" s="3">
        <v>0</v>
      </c>
      <c r="C2596" t="s">
        <v>14198</v>
      </c>
      <c r="D2596" t="s">
        <v>14199</v>
      </c>
      <c r="E2596" t="s">
        <v>26</v>
      </c>
      <c r="F2596" t="s">
        <v>10975</v>
      </c>
      <c r="G2596" t="s">
        <v>10976</v>
      </c>
      <c r="H2596" t="s">
        <v>10844</v>
      </c>
      <c r="I2596" t="s">
        <v>10845</v>
      </c>
      <c r="J2596" t="s">
        <v>10496</v>
      </c>
      <c r="K2596" t="str">
        <f>+_xlfn.XLOOKUP(Tabell1[[#This Row],[Regnr]],Tabell13[Regnr],Tabell13[Diagnose],"")</f>
        <v>A</v>
      </c>
      <c r="L2596" t="str">
        <f>+_xlfn.XLOOKUP(Tabell1[[#This Row],[Regnr]],Tabell3[Regnr],Tabell3[DiagnoseÅr],"")</f>
        <v>Intet påvist (2023)</v>
      </c>
    </row>
    <row r="2597" spans="1:12" x14ac:dyDescent="0.25">
      <c r="A2597" s="2">
        <v>44636</v>
      </c>
      <c r="B2597" s="3">
        <v>0</v>
      </c>
      <c r="C2597" t="s">
        <v>14200</v>
      </c>
      <c r="D2597" t="s">
        <v>14201</v>
      </c>
      <c r="E2597" t="s">
        <v>26</v>
      </c>
      <c r="F2597" t="s">
        <v>10975</v>
      </c>
      <c r="G2597" t="s">
        <v>10976</v>
      </c>
      <c r="H2597" t="s">
        <v>10844</v>
      </c>
      <c r="I2597" t="s">
        <v>10845</v>
      </c>
      <c r="J2597" t="s">
        <v>10496</v>
      </c>
      <c r="K2597" t="str">
        <f>+_xlfn.XLOOKUP(Tabell1[[#This Row],[Regnr]],Tabell13[Regnr],Tabell13[Diagnose],"")</f>
        <v>B</v>
      </c>
      <c r="L2597" t="str">
        <f>+_xlfn.XLOOKUP(Tabell1[[#This Row],[Regnr]],Tabell3[Regnr],Tabell3[DiagnoseÅr],"")</f>
        <v/>
      </c>
    </row>
    <row r="2598" spans="1:12" x14ac:dyDescent="0.25">
      <c r="A2598" s="2">
        <v>44636</v>
      </c>
      <c r="B2598" s="3">
        <v>0</v>
      </c>
      <c r="C2598" t="s">
        <v>14202</v>
      </c>
      <c r="D2598" t="s">
        <v>14203</v>
      </c>
      <c r="E2598" t="s">
        <v>10</v>
      </c>
      <c r="F2598" t="s">
        <v>10975</v>
      </c>
      <c r="G2598" t="s">
        <v>10976</v>
      </c>
      <c r="H2598" t="s">
        <v>10844</v>
      </c>
      <c r="I2598" t="s">
        <v>10845</v>
      </c>
      <c r="J2598" t="s">
        <v>10496</v>
      </c>
      <c r="K2598" t="str">
        <f>+_xlfn.XLOOKUP(Tabell1[[#This Row],[Regnr]],Tabell13[Regnr],Tabell13[Diagnose],"")</f>
        <v>A</v>
      </c>
      <c r="L2598" t="str">
        <f>+_xlfn.XLOOKUP(Tabell1[[#This Row],[Regnr]],Tabell3[Regnr],Tabell3[DiagnoseÅr],"")</f>
        <v>Intet påvist (2024)</v>
      </c>
    </row>
    <row r="2599" spans="1:12" x14ac:dyDescent="0.25">
      <c r="A2599" s="2">
        <v>44636</v>
      </c>
      <c r="B2599" s="3">
        <v>0</v>
      </c>
      <c r="C2599" t="s">
        <v>14204</v>
      </c>
      <c r="D2599" t="s">
        <v>14205</v>
      </c>
      <c r="E2599" t="s">
        <v>10</v>
      </c>
      <c r="F2599" t="s">
        <v>10975</v>
      </c>
      <c r="G2599" t="s">
        <v>10976</v>
      </c>
      <c r="H2599" t="s">
        <v>10844</v>
      </c>
      <c r="I2599" t="s">
        <v>10845</v>
      </c>
      <c r="J2599" t="s">
        <v>10496</v>
      </c>
      <c r="K2599" t="str">
        <f>+_xlfn.XLOOKUP(Tabell1[[#This Row],[Regnr]],Tabell13[Regnr],Tabell13[Diagnose],"")</f>
        <v>B</v>
      </c>
      <c r="L2599" t="str">
        <f>+_xlfn.XLOOKUP(Tabell1[[#This Row],[Regnr]],Tabell3[Regnr],Tabell3[DiagnoseÅr],"")</f>
        <v>Katarakt, ikke medfødt (2024)</v>
      </c>
    </row>
    <row r="2600" spans="1:12" x14ac:dyDescent="0.25">
      <c r="A2600" s="2">
        <v>44636</v>
      </c>
      <c r="B2600" s="3">
        <v>0</v>
      </c>
      <c r="C2600" t="s">
        <v>14206</v>
      </c>
      <c r="D2600" t="s">
        <v>14207</v>
      </c>
      <c r="E2600" t="s">
        <v>10</v>
      </c>
      <c r="F2600" t="s">
        <v>10975</v>
      </c>
      <c r="G2600" t="s">
        <v>10976</v>
      </c>
      <c r="H2600" t="s">
        <v>10844</v>
      </c>
      <c r="I2600" t="s">
        <v>10845</v>
      </c>
      <c r="J2600" t="s">
        <v>10496</v>
      </c>
      <c r="K2600" t="str">
        <f>+_xlfn.XLOOKUP(Tabell1[[#This Row],[Regnr]],Tabell13[Regnr],Tabell13[Diagnose],"")</f>
        <v>D</v>
      </c>
      <c r="L2600" t="str">
        <f>+_xlfn.XLOOKUP(Tabell1[[#This Row],[Regnr]],Tabell3[Regnr],Tabell3[DiagnoseÅr],"")</f>
        <v/>
      </c>
    </row>
    <row r="2601" spans="1:12" x14ac:dyDescent="0.25">
      <c r="A2601" s="2">
        <v>44635</v>
      </c>
      <c r="B2601" s="3">
        <v>0</v>
      </c>
      <c r="C2601" t="s">
        <v>14182</v>
      </c>
      <c r="D2601" t="s">
        <v>14183</v>
      </c>
      <c r="E2601" t="s">
        <v>26</v>
      </c>
      <c r="F2601" t="s">
        <v>6023</v>
      </c>
      <c r="G2601" t="s">
        <v>6024</v>
      </c>
      <c r="H2601" t="s">
        <v>10049</v>
      </c>
      <c r="I2601" t="s">
        <v>10050</v>
      </c>
      <c r="J2601" t="s">
        <v>10339</v>
      </c>
      <c r="K2601" t="str">
        <f>+_xlfn.XLOOKUP(Tabell1[[#This Row],[Regnr]],Tabell13[Regnr],Tabell13[Diagnose],"")</f>
        <v>C</v>
      </c>
      <c r="L2601" t="str">
        <f>+_xlfn.XLOOKUP(Tabell1[[#This Row],[Regnr]],Tabell3[Regnr],Tabell3[DiagnoseÅr],"")</f>
        <v/>
      </c>
    </row>
    <row r="2602" spans="1:12" x14ac:dyDescent="0.25">
      <c r="A2602" s="2">
        <v>44635</v>
      </c>
      <c r="B2602" s="3">
        <v>0</v>
      </c>
      <c r="C2602" t="s">
        <v>14184</v>
      </c>
      <c r="D2602" t="s">
        <v>14185</v>
      </c>
      <c r="E2602" t="s">
        <v>26</v>
      </c>
      <c r="F2602" t="s">
        <v>6023</v>
      </c>
      <c r="G2602" t="s">
        <v>6024</v>
      </c>
      <c r="H2602" t="s">
        <v>10049</v>
      </c>
      <c r="I2602" t="s">
        <v>10050</v>
      </c>
      <c r="J2602" t="s">
        <v>10339</v>
      </c>
      <c r="K2602" t="str">
        <f>+_xlfn.XLOOKUP(Tabell1[[#This Row],[Regnr]],Tabell13[Regnr],Tabell13[Diagnose],"")</f>
        <v>C</v>
      </c>
      <c r="L2602" t="str">
        <f>+_xlfn.XLOOKUP(Tabell1[[#This Row],[Regnr]],Tabell3[Regnr],Tabell3[DiagnoseÅr],"")</f>
        <v>Intet påvist (2024)</v>
      </c>
    </row>
    <row r="2603" spans="1:12" x14ac:dyDescent="0.25">
      <c r="A2603" s="2">
        <v>44635</v>
      </c>
      <c r="B2603" s="3">
        <v>0</v>
      </c>
      <c r="C2603" t="s">
        <v>14186</v>
      </c>
      <c r="D2603" t="s">
        <v>14187</v>
      </c>
      <c r="E2603" t="s">
        <v>10</v>
      </c>
      <c r="F2603" t="s">
        <v>6023</v>
      </c>
      <c r="G2603" t="s">
        <v>6024</v>
      </c>
      <c r="H2603" t="s">
        <v>10049</v>
      </c>
      <c r="I2603" t="s">
        <v>10050</v>
      </c>
      <c r="J2603" t="s">
        <v>10339</v>
      </c>
      <c r="K2603" t="str">
        <f>+_xlfn.XLOOKUP(Tabell1[[#This Row],[Regnr]],Tabell13[Regnr],Tabell13[Diagnose],"")</f>
        <v>B</v>
      </c>
      <c r="L2603" t="str">
        <f>+_xlfn.XLOOKUP(Tabell1[[#This Row],[Regnr]],Tabell3[Regnr],Tabell3[DiagnoseÅr],"")</f>
        <v xml:space="preserve"> (2024)</v>
      </c>
    </row>
    <row r="2604" spans="1:12" x14ac:dyDescent="0.25">
      <c r="A2604" s="2">
        <v>44635</v>
      </c>
      <c r="B2604" s="3">
        <v>0</v>
      </c>
      <c r="C2604" t="s">
        <v>14188</v>
      </c>
      <c r="D2604" t="s">
        <v>14189</v>
      </c>
      <c r="E2604" t="s">
        <v>10</v>
      </c>
      <c r="F2604" t="s">
        <v>6023</v>
      </c>
      <c r="G2604" t="s">
        <v>6024</v>
      </c>
      <c r="H2604" t="s">
        <v>10049</v>
      </c>
      <c r="I2604" t="s">
        <v>10050</v>
      </c>
      <c r="J2604" t="s">
        <v>10339</v>
      </c>
      <c r="K2604" t="str">
        <f>+_xlfn.XLOOKUP(Tabell1[[#This Row],[Regnr]],Tabell13[Regnr],Tabell13[Diagnose],"")</f>
        <v>A</v>
      </c>
      <c r="L2604" t="str">
        <f>+_xlfn.XLOOKUP(Tabell1[[#This Row],[Regnr]],Tabell3[Regnr],Tabell3[DiagnoseÅr],"")</f>
        <v>Intet påvist (2024)</v>
      </c>
    </row>
    <row r="2605" spans="1:12" x14ac:dyDescent="0.25">
      <c r="A2605" s="2">
        <v>44635</v>
      </c>
      <c r="B2605" s="3">
        <v>0</v>
      </c>
      <c r="C2605" t="s">
        <v>14190</v>
      </c>
      <c r="D2605" t="s">
        <v>14191</v>
      </c>
      <c r="E2605" t="s">
        <v>10</v>
      </c>
      <c r="F2605" t="s">
        <v>6023</v>
      </c>
      <c r="G2605" t="s">
        <v>6024</v>
      </c>
      <c r="H2605" t="s">
        <v>10049</v>
      </c>
      <c r="I2605" t="s">
        <v>10050</v>
      </c>
      <c r="J2605" t="s">
        <v>10339</v>
      </c>
      <c r="K2605" t="str">
        <f>+_xlfn.XLOOKUP(Tabell1[[#This Row],[Regnr]],Tabell13[Regnr],Tabell13[Diagnose],"")</f>
        <v>C</v>
      </c>
      <c r="L2605" t="str">
        <f>+_xlfn.XLOOKUP(Tabell1[[#This Row],[Regnr]],Tabell3[Regnr],Tabell3[DiagnoseÅr],"")</f>
        <v>PPM iris (2024)</v>
      </c>
    </row>
    <row r="2606" spans="1:12" x14ac:dyDescent="0.25">
      <c r="A2606" s="2">
        <v>44635</v>
      </c>
      <c r="B2606" s="3">
        <v>0</v>
      </c>
      <c r="C2606" t="s">
        <v>14192</v>
      </c>
      <c r="D2606" t="s">
        <v>14193</v>
      </c>
      <c r="E2606" t="s">
        <v>10</v>
      </c>
      <c r="F2606" t="s">
        <v>6023</v>
      </c>
      <c r="G2606" t="s">
        <v>6024</v>
      </c>
      <c r="H2606" t="s">
        <v>10049</v>
      </c>
      <c r="I2606" t="s">
        <v>10050</v>
      </c>
      <c r="J2606" t="s">
        <v>10339</v>
      </c>
      <c r="K2606" t="str">
        <f>+_xlfn.XLOOKUP(Tabell1[[#This Row],[Regnr]],Tabell13[Regnr],Tabell13[Diagnose],"")</f>
        <v>C</v>
      </c>
      <c r="L2606" t="str">
        <f>+_xlfn.XLOOKUP(Tabell1[[#This Row],[Regnr]],Tabell3[Regnr],Tabell3[DiagnoseÅr],"")</f>
        <v/>
      </c>
    </row>
    <row r="2607" spans="1:12" x14ac:dyDescent="0.25">
      <c r="A2607" s="2">
        <v>44635</v>
      </c>
      <c r="B2607" s="3">
        <v>0</v>
      </c>
      <c r="C2607" t="s">
        <v>14194</v>
      </c>
      <c r="D2607" t="s">
        <v>14195</v>
      </c>
      <c r="E2607" t="s">
        <v>10</v>
      </c>
      <c r="F2607" t="s">
        <v>6023</v>
      </c>
      <c r="G2607" t="s">
        <v>6024</v>
      </c>
      <c r="H2607" t="s">
        <v>10049</v>
      </c>
      <c r="I2607" t="s">
        <v>10050</v>
      </c>
      <c r="J2607" t="s">
        <v>10339</v>
      </c>
      <c r="K2607" t="str">
        <f>+_xlfn.XLOOKUP(Tabell1[[#This Row],[Regnr]],Tabell13[Regnr],Tabell13[Diagnose],"")</f>
        <v/>
      </c>
      <c r="L2607" t="str">
        <f>+_xlfn.XLOOKUP(Tabell1[[#This Row],[Regnr]],Tabell3[Regnr],Tabell3[DiagnoseÅr],"")</f>
        <v/>
      </c>
    </row>
    <row r="2608" spans="1:12" x14ac:dyDescent="0.25">
      <c r="A2608" s="2">
        <v>44635</v>
      </c>
      <c r="B2608" s="3">
        <v>0</v>
      </c>
      <c r="C2608" t="s">
        <v>14196</v>
      </c>
      <c r="D2608" t="s">
        <v>14197</v>
      </c>
      <c r="E2608" t="s">
        <v>10</v>
      </c>
      <c r="F2608" t="s">
        <v>6023</v>
      </c>
      <c r="G2608" t="s">
        <v>6024</v>
      </c>
      <c r="H2608" t="s">
        <v>10049</v>
      </c>
      <c r="I2608" t="s">
        <v>10050</v>
      </c>
      <c r="J2608" t="s">
        <v>10339</v>
      </c>
      <c r="K2608" t="str">
        <f>+_xlfn.XLOOKUP(Tabell1[[#This Row],[Regnr]],Tabell13[Regnr],Tabell13[Diagnose],"")</f>
        <v/>
      </c>
      <c r="L2608" t="str">
        <f>+_xlfn.XLOOKUP(Tabell1[[#This Row],[Regnr]],Tabell3[Regnr],Tabell3[DiagnoseÅr],"")</f>
        <v/>
      </c>
    </row>
    <row r="2609" spans="1:12" x14ac:dyDescent="0.25">
      <c r="A2609" s="2">
        <v>44634</v>
      </c>
      <c r="B2609" s="3">
        <v>0.1953125</v>
      </c>
      <c r="C2609" t="s">
        <v>14171</v>
      </c>
      <c r="D2609" t="s">
        <v>14172</v>
      </c>
      <c r="E2609" t="s">
        <v>26</v>
      </c>
      <c r="F2609" t="s">
        <v>8725</v>
      </c>
      <c r="G2609" t="s">
        <v>8726</v>
      </c>
      <c r="H2609" t="s">
        <v>10480</v>
      </c>
      <c r="I2609" t="s">
        <v>10481</v>
      </c>
      <c r="J2609" t="s">
        <v>14173</v>
      </c>
      <c r="K2609" t="str">
        <f>+_xlfn.XLOOKUP(Tabell1[[#This Row],[Regnr]],Tabell13[Regnr],Tabell13[Diagnose],"")</f>
        <v>A</v>
      </c>
      <c r="L2609" t="str">
        <f>+_xlfn.XLOOKUP(Tabell1[[#This Row],[Regnr]],Tabell3[Regnr],Tabell3[DiagnoseÅr],"")</f>
        <v>Cornea Dystrofi (2025)</v>
      </c>
    </row>
    <row r="2610" spans="1:12" x14ac:dyDescent="0.25">
      <c r="A2610" s="2">
        <v>44634</v>
      </c>
      <c r="B2610" s="3">
        <v>0.1953125</v>
      </c>
      <c r="C2610" t="s">
        <v>14174</v>
      </c>
      <c r="D2610" t="s">
        <v>14175</v>
      </c>
      <c r="E2610" t="s">
        <v>26</v>
      </c>
      <c r="F2610" t="s">
        <v>8725</v>
      </c>
      <c r="G2610" t="s">
        <v>8726</v>
      </c>
      <c r="H2610" t="s">
        <v>10480</v>
      </c>
      <c r="I2610" t="s">
        <v>10481</v>
      </c>
      <c r="J2610" t="s">
        <v>14173</v>
      </c>
      <c r="K2610" t="str">
        <f>+_xlfn.XLOOKUP(Tabell1[[#This Row],[Regnr]],Tabell13[Regnr],Tabell13[Diagnose],"")</f>
        <v>A</v>
      </c>
      <c r="L2610" t="str">
        <f>+_xlfn.XLOOKUP(Tabell1[[#This Row],[Regnr]],Tabell3[Regnr],Tabell3[DiagnoseÅr],"")</f>
        <v/>
      </c>
    </row>
    <row r="2611" spans="1:12" x14ac:dyDescent="0.25">
      <c r="A2611" s="2">
        <v>44634</v>
      </c>
      <c r="B2611" s="3">
        <v>0.1953125</v>
      </c>
      <c r="C2611" t="s">
        <v>14176</v>
      </c>
      <c r="D2611" t="s">
        <v>14177</v>
      </c>
      <c r="E2611" t="s">
        <v>10</v>
      </c>
      <c r="F2611" t="s">
        <v>8725</v>
      </c>
      <c r="G2611" t="s">
        <v>8726</v>
      </c>
      <c r="H2611" t="s">
        <v>10480</v>
      </c>
      <c r="I2611" t="s">
        <v>10481</v>
      </c>
      <c r="J2611" t="s">
        <v>14173</v>
      </c>
      <c r="K2611" t="str">
        <f>+_xlfn.XLOOKUP(Tabell1[[#This Row],[Regnr]],Tabell13[Regnr],Tabell13[Diagnose],"")</f>
        <v>B</v>
      </c>
      <c r="L2611" t="str">
        <f>+_xlfn.XLOOKUP(Tabell1[[#This Row],[Regnr]],Tabell3[Regnr],Tabell3[DiagnoseÅr],"")</f>
        <v/>
      </c>
    </row>
    <row r="2612" spans="1:12" x14ac:dyDescent="0.25">
      <c r="A2612" s="2">
        <v>44634</v>
      </c>
      <c r="B2612" s="3">
        <v>0.1953125</v>
      </c>
      <c r="C2612" t="s">
        <v>14178</v>
      </c>
      <c r="D2612" t="s">
        <v>14179</v>
      </c>
      <c r="E2612" t="s">
        <v>10</v>
      </c>
      <c r="F2612" t="s">
        <v>8725</v>
      </c>
      <c r="G2612" t="s">
        <v>8726</v>
      </c>
      <c r="H2612" t="s">
        <v>10480</v>
      </c>
      <c r="I2612" t="s">
        <v>10481</v>
      </c>
      <c r="J2612" t="s">
        <v>14173</v>
      </c>
      <c r="K2612" t="str">
        <f>+_xlfn.XLOOKUP(Tabell1[[#This Row],[Regnr]],Tabell13[Regnr],Tabell13[Diagnose],"")</f>
        <v/>
      </c>
      <c r="L2612" t="str">
        <f>+_xlfn.XLOOKUP(Tabell1[[#This Row],[Regnr]],Tabell3[Regnr],Tabell3[DiagnoseÅr],"")</f>
        <v/>
      </c>
    </row>
    <row r="2613" spans="1:12" x14ac:dyDescent="0.25">
      <c r="A2613" s="2">
        <v>44634</v>
      </c>
      <c r="B2613" s="3">
        <v>0.1953125</v>
      </c>
      <c r="C2613" t="s">
        <v>14180</v>
      </c>
      <c r="D2613" t="s">
        <v>14181</v>
      </c>
      <c r="E2613" t="s">
        <v>10</v>
      </c>
      <c r="F2613" t="s">
        <v>8725</v>
      </c>
      <c r="G2613" t="s">
        <v>8726</v>
      </c>
      <c r="H2613" t="s">
        <v>10480</v>
      </c>
      <c r="I2613" t="s">
        <v>10481</v>
      </c>
      <c r="J2613" t="s">
        <v>14173</v>
      </c>
      <c r="K2613" t="str">
        <f>+_xlfn.XLOOKUP(Tabell1[[#This Row],[Regnr]],Tabell13[Regnr],Tabell13[Diagnose],"")</f>
        <v/>
      </c>
      <c r="L2613" t="str">
        <f>+_xlfn.XLOOKUP(Tabell1[[#This Row],[Regnr]],Tabell3[Regnr],Tabell3[DiagnoseÅr],"")</f>
        <v/>
      </c>
    </row>
    <row r="2614" spans="1:12" x14ac:dyDescent="0.25">
      <c r="A2614" s="2">
        <v>44633</v>
      </c>
      <c r="C2614" t="s">
        <v>14165</v>
      </c>
      <c r="D2614" t="s">
        <v>14166</v>
      </c>
      <c r="E2614" t="s">
        <v>26</v>
      </c>
      <c r="F2614" t="s">
        <v>14167</v>
      </c>
      <c r="G2614" t="s">
        <v>14168</v>
      </c>
      <c r="H2614" t="s">
        <v>14169</v>
      </c>
      <c r="I2614" t="s">
        <v>14170</v>
      </c>
      <c r="J2614" t="s">
        <v>8634</v>
      </c>
      <c r="K2614" t="str">
        <f>+_xlfn.XLOOKUP(Tabell1[[#This Row],[Regnr]],Tabell13[Regnr],Tabell13[Diagnose],"")</f>
        <v>B</v>
      </c>
      <c r="L2614" t="str">
        <f>+_xlfn.XLOOKUP(Tabell1[[#This Row],[Regnr]],Tabell3[Regnr],Tabell3[DiagnoseÅr],"")</f>
        <v>Intet påvist (2025)</v>
      </c>
    </row>
    <row r="2615" spans="1:12" x14ac:dyDescent="0.25">
      <c r="A2615" s="2">
        <v>44632</v>
      </c>
      <c r="B2615" s="3">
        <v>0.390625</v>
      </c>
      <c r="C2615" t="s">
        <v>14161</v>
      </c>
      <c r="D2615" t="s">
        <v>194</v>
      </c>
      <c r="E2615" t="s">
        <v>26</v>
      </c>
      <c r="F2615" t="s">
        <v>11122</v>
      </c>
      <c r="G2615" t="s">
        <v>11123</v>
      </c>
      <c r="H2615" t="s">
        <v>8611</v>
      </c>
      <c r="I2615" t="s">
        <v>8612</v>
      </c>
      <c r="J2615" t="s">
        <v>14162</v>
      </c>
      <c r="K2615" t="str">
        <f>+_xlfn.XLOOKUP(Tabell1[[#This Row],[Regnr]],Tabell13[Regnr],Tabell13[Diagnose],"")</f>
        <v/>
      </c>
      <c r="L2615" t="str">
        <f>+_xlfn.XLOOKUP(Tabell1[[#This Row],[Regnr]],Tabell3[Regnr],Tabell3[DiagnoseÅr],"")</f>
        <v/>
      </c>
    </row>
    <row r="2616" spans="1:12" x14ac:dyDescent="0.25">
      <c r="A2616" s="2">
        <v>44632</v>
      </c>
      <c r="B2616" s="3">
        <v>0.390625</v>
      </c>
      <c r="C2616" t="s">
        <v>14163</v>
      </c>
      <c r="D2616" t="s">
        <v>837</v>
      </c>
      <c r="E2616" t="s">
        <v>10</v>
      </c>
      <c r="F2616" t="s">
        <v>11122</v>
      </c>
      <c r="G2616" t="s">
        <v>11123</v>
      </c>
      <c r="H2616" t="s">
        <v>8611</v>
      </c>
      <c r="I2616" t="s">
        <v>8612</v>
      </c>
      <c r="J2616" t="s">
        <v>14162</v>
      </c>
      <c r="K2616" t="str">
        <f>+_xlfn.XLOOKUP(Tabell1[[#This Row],[Regnr]],Tabell13[Regnr],Tabell13[Diagnose],"")</f>
        <v>C</v>
      </c>
      <c r="L2616" t="str">
        <f>+_xlfn.XLOOKUP(Tabell1[[#This Row],[Regnr]],Tabell3[Regnr],Tabell3[DiagnoseÅr],"")</f>
        <v/>
      </c>
    </row>
    <row r="2617" spans="1:12" x14ac:dyDescent="0.25">
      <c r="A2617" s="2">
        <v>44632</v>
      </c>
      <c r="B2617" s="3">
        <v>0.390625</v>
      </c>
      <c r="C2617" t="s">
        <v>14164</v>
      </c>
      <c r="D2617" t="s">
        <v>266</v>
      </c>
      <c r="E2617" t="s">
        <v>26</v>
      </c>
      <c r="F2617" t="s">
        <v>11122</v>
      </c>
      <c r="G2617" t="s">
        <v>11123</v>
      </c>
      <c r="H2617" t="s">
        <v>8611</v>
      </c>
      <c r="I2617" t="s">
        <v>8612</v>
      </c>
      <c r="J2617" t="s">
        <v>14162</v>
      </c>
      <c r="K2617" t="str">
        <f>+_xlfn.XLOOKUP(Tabell1[[#This Row],[Regnr]],Tabell13[Regnr],Tabell13[Diagnose],"")</f>
        <v/>
      </c>
      <c r="L2617" t="str">
        <f>+_xlfn.XLOOKUP(Tabell1[[#This Row],[Regnr]],Tabell3[Regnr],Tabell3[DiagnoseÅr],"")</f>
        <v/>
      </c>
    </row>
    <row r="2618" spans="1:12" x14ac:dyDescent="0.25">
      <c r="A2618" s="2">
        <v>44630</v>
      </c>
      <c r="B2618" s="3">
        <v>1.763916015625</v>
      </c>
      <c r="C2618" t="s">
        <v>14153</v>
      </c>
      <c r="D2618" t="s">
        <v>14154</v>
      </c>
      <c r="E2618" t="s">
        <v>26</v>
      </c>
      <c r="F2618" t="s">
        <v>8066</v>
      </c>
      <c r="G2618" t="s">
        <v>8067</v>
      </c>
      <c r="H2618" t="s">
        <v>7833</v>
      </c>
      <c r="I2618" t="s">
        <v>7834</v>
      </c>
      <c r="J2618" t="s">
        <v>4018</v>
      </c>
      <c r="K2618" t="str">
        <f>+_xlfn.XLOOKUP(Tabell1[[#This Row],[Regnr]],Tabell13[Regnr],Tabell13[Diagnose],"")</f>
        <v>B</v>
      </c>
      <c r="L2618" t="str">
        <f>+_xlfn.XLOOKUP(Tabell1[[#This Row],[Regnr]],Tabell3[Regnr],Tabell3[DiagnoseÅr],"")</f>
        <v>Intet påvist (2023)</v>
      </c>
    </row>
    <row r="2619" spans="1:12" x14ac:dyDescent="0.25">
      <c r="A2619" s="2">
        <v>44630</v>
      </c>
      <c r="B2619" s="3">
        <v>1.763916015625</v>
      </c>
      <c r="C2619" t="s">
        <v>14155</v>
      </c>
      <c r="D2619" t="s">
        <v>14156</v>
      </c>
      <c r="E2619" t="s">
        <v>26</v>
      </c>
      <c r="F2619" t="s">
        <v>8066</v>
      </c>
      <c r="G2619" t="s">
        <v>8067</v>
      </c>
      <c r="H2619" t="s">
        <v>7833</v>
      </c>
      <c r="I2619" t="s">
        <v>7834</v>
      </c>
      <c r="J2619" t="s">
        <v>4018</v>
      </c>
      <c r="K2619" t="str">
        <f>+_xlfn.XLOOKUP(Tabell1[[#This Row],[Regnr]],Tabell13[Regnr],Tabell13[Diagnose],"")</f>
        <v>C</v>
      </c>
      <c r="L2619" t="str">
        <f>+_xlfn.XLOOKUP(Tabell1[[#This Row],[Regnr]],Tabell3[Regnr],Tabell3[DiagnoseÅr],"")</f>
        <v>Intet påvist (2025)</v>
      </c>
    </row>
    <row r="2620" spans="1:12" x14ac:dyDescent="0.25">
      <c r="A2620" s="2">
        <v>44630</v>
      </c>
      <c r="B2620" s="3">
        <v>1.763916015625</v>
      </c>
      <c r="C2620" t="s">
        <v>14157</v>
      </c>
      <c r="D2620" t="s">
        <v>14158</v>
      </c>
      <c r="E2620" t="s">
        <v>26</v>
      </c>
      <c r="F2620" t="s">
        <v>8066</v>
      </c>
      <c r="G2620" t="s">
        <v>8067</v>
      </c>
      <c r="H2620" t="s">
        <v>7833</v>
      </c>
      <c r="I2620" t="s">
        <v>7834</v>
      </c>
      <c r="J2620" t="s">
        <v>4018</v>
      </c>
      <c r="K2620" t="str">
        <f>+_xlfn.XLOOKUP(Tabell1[[#This Row],[Regnr]],Tabell13[Regnr],Tabell13[Diagnose],"")</f>
        <v>C</v>
      </c>
      <c r="L2620" t="str">
        <f>+_xlfn.XLOOKUP(Tabell1[[#This Row],[Regnr]],Tabell3[Regnr],Tabell3[DiagnoseÅr],"")</f>
        <v>Intet påvist (2024)</v>
      </c>
    </row>
    <row r="2621" spans="1:12" x14ac:dyDescent="0.25">
      <c r="A2621" s="2">
        <v>44630</v>
      </c>
      <c r="B2621" s="3">
        <v>1.763916015625</v>
      </c>
      <c r="C2621" t="s">
        <v>14159</v>
      </c>
      <c r="D2621" t="s">
        <v>14160</v>
      </c>
      <c r="E2621" t="s">
        <v>26</v>
      </c>
      <c r="F2621" t="s">
        <v>8066</v>
      </c>
      <c r="G2621" t="s">
        <v>8067</v>
      </c>
      <c r="H2621" t="s">
        <v>7833</v>
      </c>
      <c r="I2621" t="s">
        <v>7834</v>
      </c>
      <c r="J2621" t="s">
        <v>4018</v>
      </c>
      <c r="K2621" t="str">
        <f>+_xlfn.XLOOKUP(Tabell1[[#This Row],[Regnr]],Tabell13[Regnr],Tabell13[Diagnose],"")</f>
        <v>A</v>
      </c>
      <c r="L2621" t="str">
        <f>+_xlfn.XLOOKUP(Tabell1[[#This Row],[Regnr]],Tabell3[Regnr],Tabell3[DiagnoseÅr],"")</f>
        <v xml:space="preserve"> (2023)</v>
      </c>
    </row>
    <row r="2622" spans="1:12" x14ac:dyDescent="0.25">
      <c r="A2622" s="2">
        <v>44628</v>
      </c>
      <c r="B2622" s="3">
        <v>0.5859375</v>
      </c>
      <c r="C2622" t="s">
        <v>14137</v>
      </c>
      <c r="D2622" t="s">
        <v>14138</v>
      </c>
      <c r="E2622" t="s">
        <v>10</v>
      </c>
      <c r="F2622" t="s">
        <v>8019</v>
      </c>
      <c r="G2622" t="s">
        <v>8020</v>
      </c>
      <c r="H2622" t="s">
        <v>9204</v>
      </c>
      <c r="I2622" t="s">
        <v>9205</v>
      </c>
      <c r="J2622" t="s">
        <v>4846</v>
      </c>
      <c r="K2622" t="str">
        <f>+_xlfn.XLOOKUP(Tabell1[[#This Row],[Regnr]],Tabell13[Regnr],Tabell13[Diagnose],"")</f>
        <v>D</v>
      </c>
      <c r="L2622" t="str">
        <f>+_xlfn.XLOOKUP(Tabell1[[#This Row],[Regnr]],Tabell3[Regnr],Tabell3[DiagnoseÅr],"")</f>
        <v>Katarakt, ikke medfødt (2023)</v>
      </c>
    </row>
    <row r="2623" spans="1:12" x14ac:dyDescent="0.25">
      <c r="A2623" s="2">
        <v>44628</v>
      </c>
      <c r="B2623" s="3">
        <v>0.5859375</v>
      </c>
      <c r="C2623" t="s">
        <v>14139</v>
      </c>
      <c r="D2623" t="s">
        <v>14140</v>
      </c>
      <c r="E2623" t="s">
        <v>10</v>
      </c>
      <c r="F2623" t="s">
        <v>8019</v>
      </c>
      <c r="G2623" t="s">
        <v>8020</v>
      </c>
      <c r="H2623" t="s">
        <v>9204</v>
      </c>
      <c r="I2623" t="s">
        <v>9205</v>
      </c>
      <c r="J2623" t="s">
        <v>4846</v>
      </c>
      <c r="K2623" t="str">
        <f>+_xlfn.XLOOKUP(Tabell1[[#This Row],[Regnr]],Tabell13[Regnr],Tabell13[Diagnose],"")</f>
        <v>B</v>
      </c>
      <c r="L2623" t="str">
        <f>+_xlfn.XLOOKUP(Tabell1[[#This Row],[Regnr]],Tabell3[Regnr],Tabell3[DiagnoseÅr],"")</f>
        <v>Intet påvist (2023)</v>
      </c>
    </row>
    <row r="2624" spans="1:12" x14ac:dyDescent="0.25">
      <c r="A2624" s="2">
        <v>44628</v>
      </c>
      <c r="B2624" s="3">
        <v>0.5859375</v>
      </c>
      <c r="C2624" t="s">
        <v>14141</v>
      </c>
      <c r="D2624" t="s">
        <v>14142</v>
      </c>
      <c r="E2624" t="s">
        <v>10</v>
      </c>
      <c r="F2624" t="s">
        <v>8019</v>
      </c>
      <c r="G2624" t="s">
        <v>8020</v>
      </c>
      <c r="H2624" t="s">
        <v>9204</v>
      </c>
      <c r="I2624" t="s">
        <v>9205</v>
      </c>
      <c r="J2624" t="s">
        <v>4846</v>
      </c>
      <c r="K2624" t="str">
        <f>+_xlfn.XLOOKUP(Tabell1[[#This Row],[Regnr]],Tabell13[Regnr],Tabell13[Diagnose],"")</f>
        <v>C</v>
      </c>
      <c r="L2624" t="str">
        <f>+_xlfn.XLOOKUP(Tabell1[[#This Row],[Regnr]],Tabell3[Regnr],Tabell3[DiagnoseÅr],"")</f>
        <v>Intet påvist (2023)</v>
      </c>
    </row>
    <row r="2625" spans="1:12" x14ac:dyDescent="0.25">
      <c r="A2625" s="2">
        <v>44628</v>
      </c>
      <c r="B2625" s="3">
        <v>0.5859375</v>
      </c>
      <c r="C2625" t="s">
        <v>14143</v>
      </c>
      <c r="D2625" t="s">
        <v>14144</v>
      </c>
      <c r="E2625" t="s">
        <v>26</v>
      </c>
      <c r="F2625" t="s">
        <v>8019</v>
      </c>
      <c r="G2625" t="s">
        <v>8020</v>
      </c>
      <c r="H2625" t="s">
        <v>9204</v>
      </c>
      <c r="I2625" t="s">
        <v>9205</v>
      </c>
      <c r="J2625" t="s">
        <v>4846</v>
      </c>
      <c r="K2625" t="str">
        <f>+_xlfn.XLOOKUP(Tabell1[[#This Row],[Regnr]],Tabell13[Regnr],Tabell13[Diagnose],"")</f>
        <v>C</v>
      </c>
      <c r="L2625" t="str">
        <f>+_xlfn.XLOOKUP(Tabell1[[#This Row],[Regnr]],Tabell3[Regnr],Tabell3[DiagnoseÅr],"")</f>
        <v>Intet påvist (2026)</v>
      </c>
    </row>
    <row r="2626" spans="1:12" x14ac:dyDescent="0.25">
      <c r="A2626" s="2">
        <v>44628</v>
      </c>
      <c r="B2626" s="3">
        <v>0.5859375</v>
      </c>
      <c r="C2626" t="s">
        <v>14145</v>
      </c>
      <c r="D2626" t="s">
        <v>14146</v>
      </c>
      <c r="E2626" t="s">
        <v>26</v>
      </c>
      <c r="F2626" t="s">
        <v>8019</v>
      </c>
      <c r="G2626" t="s">
        <v>8020</v>
      </c>
      <c r="H2626" t="s">
        <v>9204</v>
      </c>
      <c r="I2626" t="s">
        <v>9205</v>
      </c>
      <c r="J2626" t="s">
        <v>4846</v>
      </c>
      <c r="K2626" t="str">
        <f>+_xlfn.XLOOKUP(Tabell1[[#This Row],[Regnr]],Tabell13[Regnr],Tabell13[Diagnose],"")</f>
        <v>C</v>
      </c>
      <c r="L2626" t="str">
        <f>+_xlfn.XLOOKUP(Tabell1[[#This Row],[Regnr]],Tabell3[Regnr],Tabell3[DiagnoseÅr],"")</f>
        <v>Intet påvist (2023)</v>
      </c>
    </row>
    <row r="2627" spans="1:12" x14ac:dyDescent="0.25">
      <c r="A2627" s="2">
        <v>44628</v>
      </c>
      <c r="B2627" s="3">
        <v>0.5859375</v>
      </c>
      <c r="C2627" t="s">
        <v>14147</v>
      </c>
      <c r="D2627" t="s">
        <v>14148</v>
      </c>
      <c r="E2627" t="s">
        <v>26</v>
      </c>
      <c r="F2627" t="s">
        <v>8019</v>
      </c>
      <c r="G2627" t="s">
        <v>8020</v>
      </c>
      <c r="H2627" t="s">
        <v>9204</v>
      </c>
      <c r="I2627" t="s">
        <v>9205</v>
      </c>
      <c r="J2627" t="s">
        <v>4846</v>
      </c>
      <c r="K2627" t="str">
        <f>+_xlfn.XLOOKUP(Tabell1[[#This Row],[Regnr]],Tabell13[Regnr],Tabell13[Diagnose],"")</f>
        <v>B</v>
      </c>
      <c r="L2627" t="str">
        <f>+_xlfn.XLOOKUP(Tabell1[[#This Row],[Regnr]],Tabell3[Regnr],Tabell3[DiagnoseÅr],"")</f>
        <v>Intet påvist (2023)</v>
      </c>
    </row>
    <row r="2628" spans="1:12" x14ac:dyDescent="0.25">
      <c r="A2628" s="2">
        <v>44628</v>
      </c>
      <c r="B2628" s="3">
        <v>0.5859375</v>
      </c>
      <c r="C2628" t="s">
        <v>14149</v>
      </c>
      <c r="D2628" t="s">
        <v>14150</v>
      </c>
      <c r="E2628" t="s">
        <v>26</v>
      </c>
      <c r="F2628" t="s">
        <v>8019</v>
      </c>
      <c r="G2628" t="s">
        <v>8020</v>
      </c>
      <c r="H2628" t="s">
        <v>9204</v>
      </c>
      <c r="I2628" t="s">
        <v>9205</v>
      </c>
      <c r="J2628" t="s">
        <v>4846</v>
      </c>
      <c r="K2628" t="str">
        <f>+_xlfn.XLOOKUP(Tabell1[[#This Row],[Regnr]],Tabell13[Regnr],Tabell13[Diagnose],"")</f>
        <v>B</v>
      </c>
      <c r="L2628" t="str">
        <f>+_xlfn.XLOOKUP(Tabell1[[#This Row],[Regnr]],Tabell3[Regnr],Tabell3[DiagnoseÅr],"")</f>
        <v>Intet påvist (2023)</v>
      </c>
    </row>
    <row r="2629" spans="1:12" x14ac:dyDescent="0.25">
      <c r="A2629" s="2">
        <v>44628</v>
      </c>
      <c r="B2629" s="3">
        <v>0.5859375</v>
      </c>
      <c r="C2629" t="s">
        <v>14151</v>
      </c>
      <c r="D2629" t="s">
        <v>14152</v>
      </c>
      <c r="E2629" t="s">
        <v>26</v>
      </c>
      <c r="F2629" t="s">
        <v>8019</v>
      </c>
      <c r="G2629" t="s">
        <v>8020</v>
      </c>
      <c r="H2629" t="s">
        <v>9204</v>
      </c>
      <c r="I2629" t="s">
        <v>9205</v>
      </c>
      <c r="J2629" t="s">
        <v>4846</v>
      </c>
      <c r="K2629" t="str">
        <f>+_xlfn.XLOOKUP(Tabell1[[#This Row],[Regnr]],Tabell13[Regnr],Tabell13[Diagnose],"")</f>
        <v>B</v>
      </c>
      <c r="L2629" t="str">
        <f>+_xlfn.XLOOKUP(Tabell1[[#This Row],[Regnr]],Tabell3[Regnr],Tabell3[DiagnoseÅr],"")</f>
        <v>Intet påvist (2023)</v>
      </c>
    </row>
    <row r="2630" spans="1:12" x14ac:dyDescent="0.25">
      <c r="A2630" s="2">
        <v>44621</v>
      </c>
      <c r="C2630" t="s">
        <v>14126</v>
      </c>
      <c r="D2630" t="s">
        <v>14127</v>
      </c>
      <c r="E2630" t="s">
        <v>26</v>
      </c>
      <c r="F2630" t="s">
        <v>14128</v>
      </c>
      <c r="G2630" t="s">
        <v>14129</v>
      </c>
      <c r="H2630" t="s">
        <v>14130</v>
      </c>
      <c r="I2630" t="s">
        <v>14131</v>
      </c>
      <c r="J2630" t="s">
        <v>13634</v>
      </c>
      <c r="K2630" t="str">
        <f>+_xlfn.XLOOKUP(Tabell1[[#This Row],[Regnr]],Tabell13[Regnr],Tabell13[Diagnose],"")</f>
        <v>D</v>
      </c>
      <c r="L2630" t="str">
        <f>+_xlfn.XLOOKUP(Tabell1[[#This Row],[Regnr]],Tabell3[Regnr],Tabell3[DiagnoseÅr],"")</f>
        <v/>
      </c>
    </row>
    <row r="2631" spans="1:12" x14ac:dyDescent="0.25">
      <c r="A2631" s="2">
        <v>44621</v>
      </c>
      <c r="B2631" s="3">
        <v>0.1953125</v>
      </c>
      <c r="C2631" t="s">
        <v>14132</v>
      </c>
      <c r="D2631" t="s">
        <v>706</v>
      </c>
      <c r="E2631" t="s">
        <v>10</v>
      </c>
      <c r="F2631" t="s">
        <v>4375</v>
      </c>
      <c r="G2631" t="s">
        <v>4376</v>
      </c>
      <c r="H2631" t="s">
        <v>5922</v>
      </c>
      <c r="I2631" t="s">
        <v>5923</v>
      </c>
      <c r="J2631" t="s">
        <v>14133</v>
      </c>
      <c r="K2631" t="str">
        <f>+_xlfn.XLOOKUP(Tabell1[[#This Row],[Regnr]],Tabell13[Regnr],Tabell13[Diagnose],"")</f>
        <v/>
      </c>
      <c r="L2631" t="str">
        <f>+_xlfn.XLOOKUP(Tabell1[[#This Row],[Regnr]],Tabell3[Regnr],Tabell3[DiagnoseÅr],"")</f>
        <v/>
      </c>
    </row>
    <row r="2632" spans="1:12" x14ac:dyDescent="0.25">
      <c r="A2632" s="2">
        <v>44621</v>
      </c>
      <c r="B2632" s="3">
        <v>0.1953125</v>
      </c>
      <c r="C2632" t="s">
        <v>14134</v>
      </c>
      <c r="D2632" t="s">
        <v>1569</v>
      </c>
      <c r="E2632" t="s">
        <v>26</v>
      </c>
      <c r="F2632" t="s">
        <v>4375</v>
      </c>
      <c r="G2632" t="s">
        <v>4376</v>
      </c>
      <c r="H2632" t="s">
        <v>5922</v>
      </c>
      <c r="I2632" t="s">
        <v>5923</v>
      </c>
      <c r="J2632" t="s">
        <v>14133</v>
      </c>
      <c r="K2632" t="str">
        <f>+_xlfn.XLOOKUP(Tabell1[[#This Row],[Regnr]],Tabell13[Regnr],Tabell13[Diagnose],"")</f>
        <v/>
      </c>
      <c r="L2632" t="str">
        <f>+_xlfn.XLOOKUP(Tabell1[[#This Row],[Regnr]],Tabell3[Regnr],Tabell3[DiagnoseÅr],"")</f>
        <v/>
      </c>
    </row>
    <row r="2633" spans="1:12" x14ac:dyDescent="0.25">
      <c r="A2633" s="2">
        <v>44621</v>
      </c>
      <c r="B2633" s="3">
        <v>0.1953125</v>
      </c>
      <c r="C2633" t="s">
        <v>14135</v>
      </c>
      <c r="D2633" t="s">
        <v>14136</v>
      </c>
      <c r="E2633" t="s">
        <v>26</v>
      </c>
      <c r="F2633" t="s">
        <v>4375</v>
      </c>
      <c r="G2633" t="s">
        <v>4376</v>
      </c>
      <c r="H2633" t="s">
        <v>5922</v>
      </c>
      <c r="I2633" t="s">
        <v>5923</v>
      </c>
      <c r="J2633" t="s">
        <v>14133</v>
      </c>
      <c r="K2633" t="str">
        <f>+_xlfn.XLOOKUP(Tabell1[[#This Row],[Regnr]],Tabell13[Regnr],Tabell13[Diagnose],"")</f>
        <v/>
      </c>
      <c r="L2633" t="str">
        <f>+_xlfn.XLOOKUP(Tabell1[[#This Row],[Regnr]],Tabell3[Regnr],Tabell3[DiagnoseÅr],"")</f>
        <v/>
      </c>
    </row>
    <row r="2634" spans="1:12" x14ac:dyDescent="0.25">
      <c r="A2634" s="2">
        <v>44620</v>
      </c>
      <c r="B2634" s="3">
        <v>0</v>
      </c>
      <c r="C2634" t="s">
        <v>14096</v>
      </c>
      <c r="D2634" t="s">
        <v>14097</v>
      </c>
      <c r="E2634" t="s">
        <v>10</v>
      </c>
      <c r="F2634" t="s">
        <v>9114</v>
      </c>
      <c r="G2634" t="s">
        <v>9115</v>
      </c>
      <c r="H2634" t="s">
        <v>6501</v>
      </c>
      <c r="I2634" t="s">
        <v>6502</v>
      </c>
      <c r="J2634" t="s">
        <v>4033</v>
      </c>
      <c r="K2634" t="str">
        <f>+_xlfn.XLOOKUP(Tabell1[[#This Row],[Regnr]],Tabell13[Regnr],Tabell13[Diagnose],"")</f>
        <v/>
      </c>
      <c r="L2634" t="str">
        <f>+_xlfn.XLOOKUP(Tabell1[[#This Row],[Regnr]],Tabell3[Regnr],Tabell3[DiagnoseÅr],"")</f>
        <v/>
      </c>
    </row>
    <row r="2635" spans="1:12" x14ac:dyDescent="0.25">
      <c r="A2635" s="2">
        <v>44620</v>
      </c>
      <c r="B2635" s="3">
        <v>0</v>
      </c>
      <c r="C2635" t="s">
        <v>14098</v>
      </c>
      <c r="D2635" t="s">
        <v>14099</v>
      </c>
      <c r="E2635" t="s">
        <v>26</v>
      </c>
      <c r="F2635" t="s">
        <v>9114</v>
      </c>
      <c r="G2635" t="s">
        <v>9115</v>
      </c>
      <c r="H2635" t="s">
        <v>8735</v>
      </c>
      <c r="I2635" t="s">
        <v>8736</v>
      </c>
      <c r="J2635" t="s">
        <v>4033</v>
      </c>
      <c r="K2635" t="str">
        <f>+_xlfn.XLOOKUP(Tabell1[[#This Row],[Regnr]],Tabell13[Regnr],Tabell13[Diagnose],"")</f>
        <v>C</v>
      </c>
      <c r="L2635" t="str">
        <f>+_xlfn.XLOOKUP(Tabell1[[#This Row],[Regnr]],Tabell3[Regnr],Tabell3[DiagnoseÅr],"")</f>
        <v/>
      </c>
    </row>
    <row r="2636" spans="1:12" x14ac:dyDescent="0.25">
      <c r="A2636" s="2">
        <v>44620</v>
      </c>
      <c r="B2636" s="3">
        <v>0</v>
      </c>
      <c r="C2636" t="s">
        <v>14100</v>
      </c>
      <c r="D2636" t="s">
        <v>14101</v>
      </c>
      <c r="E2636" t="s">
        <v>26</v>
      </c>
      <c r="F2636" t="s">
        <v>9114</v>
      </c>
      <c r="G2636" t="s">
        <v>9115</v>
      </c>
      <c r="H2636" t="s">
        <v>8735</v>
      </c>
      <c r="I2636" t="s">
        <v>8736</v>
      </c>
      <c r="J2636" t="s">
        <v>4033</v>
      </c>
      <c r="K2636" t="str">
        <f>+_xlfn.XLOOKUP(Tabell1[[#This Row],[Regnr]],Tabell13[Regnr],Tabell13[Diagnose],"")</f>
        <v>A</v>
      </c>
      <c r="L2636" t="str">
        <f>+_xlfn.XLOOKUP(Tabell1[[#This Row],[Regnr]],Tabell3[Regnr],Tabell3[DiagnoseÅr],"")</f>
        <v>Katarakt, ikke medfødt (2024)</v>
      </c>
    </row>
    <row r="2637" spans="1:12" x14ac:dyDescent="0.25">
      <c r="A2637" s="2">
        <v>44620</v>
      </c>
      <c r="B2637" s="3">
        <v>0</v>
      </c>
      <c r="C2637" t="s">
        <v>14102</v>
      </c>
      <c r="D2637" t="s">
        <v>14103</v>
      </c>
      <c r="E2637" t="s">
        <v>26</v>
      </c>
      <c r="F2637" t="s">
        <v>9114</v>
      </c>
      <c r="G2637" t="s">
        <v>9115</v>
      </c>
      <c r="H2637" t="s">
        <v>8735</v>
      </c>
      <c r="I2637" t="s">
        <v>8736</v>
      </c>
      <c r="J2637" t="s">
        <v>4033</v>
      </c>
      <c r="K2637" t="str">
        <f>+_xlfn.XLOOKUP(Tabell1[[#This Row],[Regnr]],Tabell13[Regnr],Tabell13[Diagnose],"")</f>
        <v/>
      </c>
      <c r="L2637" t="str">
        <f>+_xlfn.XLOOKUP(Tabell1[[#This Row],[Regnr]],Tabell3[Regnr],Tabell3[DiagnoseÅr],"")</f>
        <v/>
      </c>
    </row>
    <row r="2638" spans="1:12" x14ac:dyDescent="0.25">
      <c r="A2638" s="2">
        <v>44620</v>
      </c>
      <c r="B2638" s="3">
        <v>0</v>
      </c>
      <c r="C2638" t="s">
        <v>14104</v>
      </c>
      <c r="D2638" t="s">
        <v>14105</v>
      </c>
      <c r="E2638" t="s">
        <v>26</v>
      </c>
      <c r="F2638" t="s">
        <v>9114</v>
      </c>
      <c r="G2638" t="s">
        <v>9115</v>
      </c>
      <c r="H2638" t="s">
        <v>8735</v>
      </c>
      <c r="I2638" t="s">
        <v>8736</v>
      </c>
      <c r="J2638" t="s">
        <v>4033</v>
      </c>
      <c r="K2638" t="str">
        <f>+_xlfn.XLOOKUP(Tabell1[[#This Row],[Regnr]],Tabell13[Regnr],Tabell13[Diagnose],"")</f>
        <v/>
      </c>
      <c r="L2638" t="str">
        <f>+_xlfn.XLOOKUP(Tabell1[[#This Row],[Regnr]],Tabell3[Regnr],Tabell3[DiagnoseÅr],"")</f>
        <v/>
      </c>
    </row>
    <row r="2639" spans="1:12" x14ac:dyDescent="0.25">
      <c r="A2639" s="2">
        <v>44620</v>
      </c>
      <c r="B2639" s="3">
        <v>0</v>
      </c>
      <c r="C2639" t="s">
        <v>14106</v>
      </c>
      <c r="D2639" t="s">
        <v>14107</v>
      </c>
      <c r="E2639" t="s">
        <v>26</v>
      </c>
      <c r="F2639" t="s">
        <v>9114</v>
      </c>
      <c r="G2639" t="s">
        <v>9115</v>
      </c>
      <c r="H2639" t="s">
        <v>8735</v>
      </c>
      <c r="I2639" t="s">
        <v>8736</v>
      </c>
      <c r="J2639" t="s">
        <v>4033</v>
      </c>
      <c r="K2639" t="str">
        <f>+_xlfn.XLOOKUP(Tabell1[[#This Row],[Regnr]],Tabell13[Regnr],Tabell13[Diagnose],"")</f>
        <v/>
      </c>
      <c r="L2639" t="str">
        <f>+_xlfn.XLOOKUP(Tabell1[[#This Row],[Regnr]],Tabell3[Regnr],Tabell3[DiagnoseÅr],"")</f>
        <v/>
      </c>
    </row>
    <row r="2640" spans="1:12" x14ac:dyDescent="0.25">
      <c r="A2640" s="2">
        <v>44620</v>
      </c>
      <c r="B2640" s="3">
        <v>0</v>
      </c>
      <c r="C2640" t="s">
        <v>14108</v>
      </c>
      <c r="D2640" t="s">
        <v>14109</v>
      </c>
      <c r="E2640" t="s">
        <v>26</v>
      </c>
      <c r="F2640" t="s">
        <v>9114</v>
      </c>
      <c r="G2640" t="s">
        <v>9115</v>
      </c>
      <c r="H2640" t="s">
        <v>8735</v>
      </c>
      <c r="I2640" t="s">
        <v>8736</v>
      </c>
      <c r="J2640" t="s">
        <v>4033</v>
      </c>
      <c r="K2640" t="str">
        <f>+_xlfn.XLOOKUP(Tabell1[[#This Row],[Regnr]],Tabell13[Regnr],Tabell13[Diagnose],"")</f>
        <v>A</v>
      </c>
      <c r="L2640" t="str">
        <f>+_xlfn.XLOOKUP(Tabell1[[#This Row],[Regnr]],Tabell3[Regnr],Tabell3[DiagnoseÅr],"")</f>
        <v>Intet påvist (2024)</v>
      </c>
    </row>
    <row r="2641" spans="1:12" x14ac:dyDescent="0.25">
      <c r="A2641" s="2">
        <v>44620</v>
      </c>
      <c r="B2641" s="3">
        <v>0</v>
      </c>
      <c r="C2641" t="s">
        <v>14110</v>
      </c>
      <c r="D2641" t="s">
        <v>14111</v>
      </c>
      <c r="E2641" t="s">
        <v>26</v>
      </c>
      <c r="F2641" t="s">
        <v>9114</v>
      </c>
      <c r="G2641" t="s">
        <v>9115</v>
      </c>
      <c r="H2641" t="s">
        <v>8735</v>
      </c>
      <c r="I2641" t="s">
        <v>8736</v>
      </c>
      <c r="J2641" t="s">
        <v>4033</v>
      </c>
      <c r="K2641" t="str">
        <f>+_xlfn.XLOOKUP(Tabell1[[#This Row],[Regnr]],Tabell13[Regnr],Tabell13[Diagnose],"")</f>
        <v>B</v>
      </c>
      <c r="L2641" t="str">
        <f>+_xlfn.XLOOKUP(Tabell1[[#This Row],[Regnr]],Tabell3[Regnr],Tabell3[DiagnoseÅr],"")</f>
        <v>Intet påvist (2024)</v>
      </c>
    </row>
    <row r="2642" spans="1:12" x14ac:dyDescent="0.25">
      <c r="A2642" s="2">
        <v>44620</v>
      </c>
      <c r="B2642" s="3">
        <v>0</v>
      </c>
      <c r="C2642" t="s">
        <v>14112</v>
      </c>
      <c r="D2642" t="s">
        <v>14113</v>
      </c>
      <c r="E2642" t="s">
        <v>10</v>
      </c>
      <c r="F2642" t="s">
        <v>9114</v>
      </c>
      <c r="G2642" t="s">
        <v>9115</v>
      </c>
      <c r="H2642" t="s">
        <v>8735</v>
      </c>
      <c r="I2642" t="s">
        <v>8736</v>
      </c>
      <c r="J2642" t="s">
        <v>4033</v>
      </c>
      <c r="K2642" t="str">
        <f>+_xlfn.XLOOKUP(Tabell1[[#This Row],[Regnr]],Tabell13[Regnr],Tabell13[Diagnose],"")</f>
        <v>A</v>
      </c>
      <c r="L2642" t="str">
        <f>+_xlfn.XLOOKUP(Tabell1[[#This Row],[Regnr]],Tabell3[Regnr],Tabell3[DiagnoseÅr],"")</f>
        <v>Intet påvist (2024)</v>
      </c>
    </row>
    <row r="2643" spans="1:12" x14ac:dyDescent="0.25">
      <c r="A2643" s="2">
        <v>44620</v>
      </c>
      <c r="B2643" s="3">
        <v>0</v>
      </c>
      <c r="C2643" t="s">
        <v>14114</v>
      </c>
      <c r="D2643" t="s">
        <v>14115</v>
      </c>
      <c r="E2643" t="s">
        <v>10</v>
      </c>
      <c r="F2643" t="s">
        <v>9114</v>
      </c>
      <c r="G2643" t="s">
        <v>9115</v>
      </c>
      <c r="H2643" t="s">
        <v>8735</v>
      </c>
      <c r="I2643" t="s">
        <v>8736</v>
      </c>
      <c r="J2643" t="s">
        <v>4033</v>
      </c>
      <c r="K2643" t="str">
        <f>+_xlfn.XLOOKUP(Tabell1[[#This Row],[Regnr]],Tabell13[Regnr],Tabell13[Diagnose],"")</f>
        <v/>
      </c>
      <c r="L2643" t="str">
        <f>+_xlfn.XLOOKUP(Tabell1[[#This Row],[Regnr]],Tabell3[Regnr],Tabell3[DiagnoseÅr],"")</f>
        <v/>
      </c>
    </row>
    <row r="2644" spans="1:12" x14ac:dyDescent="0.25">
      <c r="A2644" s="2">
        <v>44620</v>
      </c>
      <c r="B2644" s="3">
        <v>0</v>
      </c>
      <c r="C2644" t="s">
        <v>14116</v>
      </c>
      <c r="D2644" t="s">
        <v>14117</v>
      </c>
      <c r="E2644" t="s">
        <v>10</v>
      </c>
      <c r="F2644" t="s">
        <v>9114</v>
      </c>
      <c r="G2644" t="s">
        <v>9115</v>
      </c>
      <c r="H2644" t="s">
        <v>6501</v>
      </c>
      <c r="I2644" t="s">
        <v>6502</v>
      </c>
      <c r="J2644" t="s">
        <v>4033</v>
      </c>
      <c r="K2644" t="str">
        <f>+_xlfn.XLOOKUP(Tabell1[[#This Row],[Regnr]],Tabell13[Regnr],Tabell13[Diagnose],"")</f>
        <v/>
      </c>
      <c r="L2644" t="str">
        <f>+_xlfn.XLOOKUP(Tabell1[[#This Row],[Regnr]],Tabell3[Regnr],Tabell3[DiagnoseÅr],"")</f>
        <v/>
      </c>
    </row>
    <row r="2645" spans="1:12" x14ac:dyDescent="0.25">
      <c r="A2645" s="2">
        <v>44620</v>
      </c>
      <c r="B2645" s="3">
        <v>0</v>
      </c>
      <c r="C2645" t="s">
        <v>14118</v>
      </c>
      <c r="D2645" t="s">
        <v>14119</v>
      </c>
      <c r="E2645" t="s">
        <v>26</v>
      </c>
      <c r="F2645" t="s">
        <v>9114</v>
      </c>
      <c r="G2645" t="s">
        <v>9115</v>
      </c>
      <c r="H2645" t="s">
        <v>6501</v>
      </c>
      <c r="I2645" t="s">
        <v>6502</v>
      </c>
      <c r="J2645" t="s">
        <v>4033</v>
      </c>
      <c r="K2645" t="str">
        <f>+_xlfn.XLOOKUP(Tabell1[[#This Row],[Regnr]],Tabell13[Regnr],Tabell13[Diagnose],"")</f>
        <v>C</v>
      </c>
      <c r="L2645" t="str">
        <f>+_xlfn.XLOOKUP(Tabell1[[#This Row],[Regnr]],Tabell3[Regnr],Tabell3[DiagnoseÅr],"")</f>
        <v>Retinal Dysplasi (2024)</v>
      </c>
    </row>
    <row r="2646" spans="1:12" x14ac:dyDescent="0.25">
      <c r="A2646" s="2">
        <v>44620</v>
      </c>
      <c r="B2646" s="3">
        <v>0</v>
      </c>
      <c r="C2646" t="s">
        <v>14120</v>
      </c>
      <c r="D2646" t="s">
        <v>14121</v>
      </c>
      <c r="E2646" t="s">
        <v>26</v>
      </c>
      <c r="F2646" t="s">
        <v>9114</v>
      </c>
      <c r="G2646" t="s">
        <v>9115</v>
      </c>
      <c r="H2646" t="s">
        <v>6501</v>
      </c>
      <c r="I2646" t="s">
        <v>6502</v>
      </c>
      <c r="J2646" t="s">
        <v>4033</v>
      </c>
      <c r="K2646" t="str">
        <f>+_xlfn.XLOOKUP(Tabell1[[#This Row],[Regnr]],Tabell13[Regnr],Tabell13[Diagnose],"")</f>
        <v/>
      </c>
      <c r="L2646" t="str">
        <f>+_xlfn.XLOOKUP(Tabell1[[#This Row],[Regnr]],Tabell3[Regnr],Tabell3[DiagnoseÅr],"")</f>
        <v/>
      </c>
    </row>
    <row r="2647" spans="1:12" x14ac:dyDescent="0.25">
      <c r="A2647" s="2">
        <v>44620</v>
      </c>
      <c r="B2647" s="3">
        <v>0</v>
      </c>
      <c r="C2647" t="s">
        <v>14122</v>
      </c>
      <c r="D2647" t="s">
        <v>14123</v>
      </c>
      <c r="E2647" t="s">
        <v>10</v>
      </c>
      <c r="F2647" t="s">
        <v>9114</v>
      </c>
      <c r="G2647" t="s">
        <v>9115</v>
      </c>
      <c r="H2647" t="s">
        <v>6501</v>
      </c>
      <c r="I2647" t="s">
        <v>6502</v>
      </c>
      <c r="J2647" t="s">
        <v>4033</v>
      </c>
      <c r="K2647" t="str">
        <f>+_xlfn.XLOOKUP(Tabell1[[#This Row],[Regnr]],Tabell13[Regnr],Tabell13[Diagnose],"")</f>
        <v/>
      </c>
      <c r="L2647" t="str">
        <f>+_xlfn.XLOOKUP(Tabell1[[#This Row],[Regnr]],Tabell3[Regnr],Tabell3[DiagnoseÅr],"")</f>
        <v/>
      </c>
    </row>
    <row r="2648" spans="1:12" x14ac:dyDescent="0.25">
      <c r="A2648" s="2">
        <v>44620</v>
      </c>
      <c r="B2648" s="3">
        <v>0</v>
      </c>
      <c r="C2648" t="s">
        <v>14124</v>
      </c>
      <c r="D2648" t="s">
        <v>14125</v>
      </c>
      <c r="E2648" t="s">
        <v>10</v>
      </c>
      <c r="F2648" t="s">
        <v>9114</v>
      </c>
      <c r="G2648" t="s">
        <v>9115</v>
      </c>
      <c r="H2648" t="s">
        <v>6501</v>
      </c>
      <c r="I2648" t="s">
        <v>6502</v>
      </c>
      <c r="J2648" t="s">
        <v>4033</v>
      </c>
      <c r="K2648" t="str">
        <f>+_xlfn.XLOOKUP(Tabell1[[#This Row],[Regnr]],Tabell13[Regnr],Tabell13[Diagnose],"")</f>
        <v/>
      </c>
      <c r="L2648" t="str">
        <f>+_xlfn.XLOOKUP(Tabell1[[#This Row],[Regnr]],Tabell3[Regnr],Tabell3[DiagnoseÅr],"")</f>
        <v/>
      </c>
    </row>
    <row r="2649" spans="1:12" x14ac:dyDescent="0.25">
      <c r="A2649" s="2">
        <v>44619</v>
      </c>
      <c r="B2649" s="3">
        <v>0.5859375</v>
      </c>
      <c r="C2649" t="s">
        <v>14082</v>
      </c>
      <c r="D2649" t="s">
        <v>14083</v>
      </c>
      <c r="E2649" t="s">
        <v>10</v>
      </c>
      <c r="F2649" t="s">
        <v>8629</v>
      </c>
      <c r="G2649" t="s">
        <v>8630</v>
      </c>
      <c r="H2649" t="s">
        <v>10987</v>
      </c>
      <c r="I2649" t="s">
        <v>10988</v>
      </c>
      <c r="J2649" t="s">
        <v>12252</v>
      </c>
      <c r="K2649" t="str">
        <f>+_xlfn.XLOOKUP(Tabell1[[#This Row],[Regnr]],Tabell13[Regnr],Tabell13[Diagnose],"")</f>
        <v>C</v>
      </c>
      <c r="L2649" t="str">
        <f>+_xlfn.XLOOKUP(Tabell1[[#This Row],[Regnr]],Tabell3[Regnr],Tabell3[DiagnoseÅr],"")</f>
        <v/>
      </c>
    </row>
    <row r="2650" spans="1:12" x14ac:dyDescent="0.25">
      <c r="A2650" s="2">
        <v>44619</v>
      </c>
      <c r="B2650" s="3">
        <v>0.5859375</v>
      </c>
      <c r="C2650" t="s">
        <v>14084</v>
      </c>
      <c r="D2650" t="s">
        <v>14085</v>
      </c>
      <c r="E2650" t="s">
        <v>10</v>
      </c>
      <c r="F2650" t="s">
        <v>8629</v>
      </c>
      <c r="G2650" t="s">
        <v>8630</v>
      </c>
      <c r="H2650" t="s">
        <v>10987</v>
      </c>
      <c r="I2650" t="s">
        <v>10988</v>
      </c>
      <c r="J2650" t="s">
        <v>12252</v>
      </c>
      <c r="K2650" t="str">
        <f>+_xlfn.XLOOKUP(Tabell1[[#This Row],[Regnr]],Tabell13[Regnr],Tabell13[Diagnose],"")</f>
        <v/>
      </c>
      <c r="L2650" t="str">
        <f>+_xlfn.XLOOKUP(Tabell1[[#This Row],[Regnr]],Tabell3[Regnr],Tabell3[DiagnoseÅr],"")</f>
        <v/>
      </c>
    </row>
    <row r="2651" spans="1:12" x14ac:dyDescent="0.25">
      <c r="A2651" s="2">
        <v>44619</v>
      </c>
      <c r="B2651" s="3">
        <v>0.5859375</v>
      </c>
      <c r="C2651" t="s">
        <v>14086</v>
      </c>
      <c r="D2651" t="s">
        <v>14087</v>
      </c>
      <c r="E2651" t="s">
        <v>10</v>
      </c>
      <c r="F2651" t="s">
        <v>8629</v>
      </c>
      <c r="G2651" t="s">
        <v>8630</v>
      </c>
      <c r="H2651" t="s">
        <v>10987</v>
      </c>
      <c r="I2651" t="s">
        <v>10988</v>
      </c>
      <c r="J2651" t="s">
        <v>12252</v>
      </c>
      <c r="K2651" t="str">
        <f>+_xlfn.XLOOKUP(Tabell1[[#This Row],[Regnr]],Tabell13[Regnr],Tabell13[Diagnose],"")</f>
        <v>B</v>
      </c>
      <c r="L2651" t="str">
        <f>+_xlfn.XLOOKUP(Tabell1[[#This Row],[Regnr]],Tabell3[Regnr],Tabell3[DiagnoseÅr],"")</f>
        <v>Intet påvist (2025)</v>
      </c>
    </row>
    <row r="2652" spans="1:12" x14ac:dyDescent="0.25">
      <c r="A2652" s="2">
        <v>44619</v>
      </c>
      <c r="B2652" s="3">
        <v>0.5859375</v>
      </c>
      <c r="C2652" t="s">
        <v>14088</v>
      </c>
      <c r="D2652" t="s">
        <v>14089</v>
      </c>
      <c r="E2652" t="s">
        <v>26</v>
      </c>
      <c r="F2652" t="s">
        <v>8629</v>
      </c>
      <c r="G2652" t="s">
        <v>8630</v>
      </c>
      <c r="H2652" t="s">
        <v>10987</v>
      </c>
      <c r="I2652" t="s">
        <v>10988</v>
      </c>
      <c r="J2652" t="s">
        <v>12252</v>
      </c>
      <c r="K2652" t="str">
        <f>+_xlfn.XLOOKUP(Tabell1[[#This Row],[Regnr]],Tabell13[Regnr],Tabell13[Diagnose],"")</f>
        <v>B</v>
      </c>
      <c r="L2652" t="str">
        <f>+_xlfn.XLOOKUP(Tabell1[[#This Row],[Regnr]],Tabell3[Regnr],Tabell3[DiagnoseÅr],"")</f>
        <v>Retinal Dysplasi (2025)</v>
      </c>
    </row>
    <row r="2653" spans="1:12" x14ac:dyDescent="0.25">
      <c r="A2653" s="2">
        <v>44619</v>
      </c>
      <c r="B2653" s="3">
        <v>0.5859375</v>
      </c>
      <c r="C2653" t="s">
        <v>14090</v>
      </c>
      <c r="D2653" t="s">
        <v>14091</v>
      </c>
      <c r="E2653" t="s">
        <v>26</v>
      </c>
      <c r="F2653" t="s">
        <v>8629</v>
      </c>
      <c r="G2653" t="s">
        <v>8630</v>
      </c>
      <c r="H2653" t="s">
        <v>10987</v>
      </c>
      <c r="I2653" t="s">
        <v>10988</v>
      </c>
      <c r="J2653" t="s">
        <v>12252</v>
      </c>
      <c r="K2653" t="str">
        <f>+_xlfn.XLOOKUP(Tabell1[[#This Row],[Regnr]],Tabell13[Regnr],Tabell13[Diagnose],"")</f>
        <v>B</v>
      </c>
      <c r="L2653" t="str">
        <f>+_xlfn.XLOOKUP(Tabell1[[#This Row],[Regnr]],Tabell3[Regnr],Tabell3[DiagnoseÅr],"")</f>
        <v xml:space="preserve"> (2025)</v>
      </c>
    </row>
    <row r="2654" spans="1:12" x14ac:dyDescent="0.25">
      <c r="A2654" s="2">
        <v>44619</v>
      </c>
      <c r="B2654" s="3">
        <v>0.5859375</v>
      </c>
      <c r="C2654" t="s">
        <v>14092</v>
      </c>
      <c r="D2654" t="s">
        <v>14093</v>
      </c>
      <c r="E2654" t="s">
        <v>26</v>
      </c>
      <c r="F2654" t="s">
        <v>8629</v>
      </c>
      <c r="G2654" t="s">
        <v>8630</v>
      </c>
      <c r="H2654" t="s">
        <v>10987</v>
      </c>
      <c r="I2654" t="s">
        <v>10988</v>
      </c>
      <c r="J2654" t="s">
        <v>12252</v>
      </c>
      <c r="K2654" t="str">
        <f>+_xlfn.XLOOKUP(Tabell1[[#This Row],[Regnr]],Tabell13[Regnr],Tabell13[Diagnose],"")</f>
        <v>B</v>
      </c>
      <c r="L2654" t="str">
        <f>+_xlfn.XLOOKUP(Tabell1[[#This Row],[Regnr]],Tabell3[Regnr],Tabell3[DiagnoseÅr],"")</f>
        <v>Intet påvist (2023)</v>
      </c>
    </row>
    <row r="2655" spans="1:12" x14ac:dyDescent="0.25">
      <c r="A2655" s="2">
        <v>44619</v>
      </c>
      <c r="B2655" s="3">
        <v>0.5859375</v>
      </c>
      <c r="C2655" t="s">
        <v>14094</v>
      </c>
      <c r="D2655" t="s">
        <v>14095</v>
      </c>
      <c r="E2655" t="s">
        <v>26</v>
      </c>
      <c r="F2655" t="s">
        <v>8629</v>
      </c>
      <c r="G2655" t="s">
        <v>8630</v>
      </c>
      <c r="H2655" t="s">
        <v>10987</v>
      </c>
      <c r="I2655" t="s">
        <v>10988</v>
      </c>
      <c r="J2655" t="s">
        <v>12252</v>
      </c>
      <c r="K2655" t="str">
        <f>+_xlfn.XLOOKUP(Tabell1[[#This Row],[Regnr]],Tabell13[Regnr],Tabell13[Diagnose],"")</f>
        <v>D</v>
      </c>
      <c r="L2655" t="str">
        <f>+_xlfn.XLOOKUP(Tabell1[[#This Row],[Regnr]],Tabell3[Regnr],Tabell3[DiagnoseÅr],"")</f>
        <v/>
      </c>
    </row>
    <row r="2656" spans="1:12" x14ac:dyDescent="0.25">
      <c r="A2656" s="2">
        <v>44616</v>
      </c>
      <c r="B2656" s="3">
        <v>0</v>
      </c>
      <c r="C2656" t="s">
        <v>14070</v>
      </c>
      <c r="D2656" t="s">
        <v>1541</v>
      </c>
      <c r="E2656" t="s">
        <v>10</v>
      </c>
      <c r="F2656" t="s">
        <v>10523</v>
      </c>
      <c r="G2656" t="s">
        <v>10524</v>
      </c>
      <c r="H2656" t="s">
        <v>7069</v>
      </c>
      <c r="I2656" t="s">
        <v>7070</v>
      </c>
      <c r="J2656" t="s">
        <v>8916</v>
      </c>
      <c r="K2656" t="str">
        <f>+_xlfn.XLOOKUP(Tabell1[[#This Row],[Regnr]],Tabell13[Regnr],Tabell13[Diagnose],"")</f>
        <v/>
      </c>
      <c r="L2656" t="str">
        <f>+_xlfn.XLOOKUP(Tabell1[[#This Row],[Regnr]],Tabell3[Regnr],Tabell3[DiagnoseÅr],"")</f>
        <v/>
      </c>
    </row>
    <row r="2657" spans="1:12" x14ac:dyDescent="0.25">
      <c r="A2657" s="2">
        <v>44616</v>
      </c>
      <c r="B2657" s="3">
        <v>0</v>
      </c>
      <c r="C2657" t="s">
        <v>14071</v>
      </c>
      <c r="D2657" t="s">
        <v>9798</v>
      </c>
      <c r="E2657" t="s">
        <v>10</v>
      </c>
      <c r="F2657" t="s">
        <v>10523</v>
      </c>
      <c r="G2657" t="s">
        <v>10524</v>
      </c>
      <c r="H2657" t="s">
        <v>7069</v>
      </c>
      <c r="I2657" t="s">
        <v>7070</v>
      </c>
      <c r="J2657" t="s">
        <v>8916</v>
      </c>
      <c r="K2657" t="str">
        <f>+_xlfn.XLOOKUP(Tabell1[[#This Row],[Regnr]],Tabell13[Regnr],Tabell13[Diagnose],"")</f>
        <v/>
      </c>
      <c r="L2657" t="str">
        <f>+_xlfn.XLOOKUP(Tabell1[[#This Row],[Regnr]],Tabell3[Regnr],Tabell3[DiagnoseÅr],"")</f>
        <v/>
      </c>
    </row>
    <row r="2658" spans="1:12" x14ac:dyDescent="0.25">
      <c r="A2658" s="2">
        <v>44616</v>
      </c>
      <c r="B2658" s="3">
        <v>0</v>
      </c>
      <c r="C2658" t="s">
        <v>14072</v>
      </c>
      <c r="D2658" t="s">
        <v>14073</v>
      </c>
      <c r="E2658" t="s">
        <v>10</v>
      </c>
      <c r="F2658" t="s">
        <v>10523</v>
      </c>
      <c r="G2658" t="s">
        <v>10524</v>
      </c>
      <c r="H2658" t="s">
        <v>7069</v>
      </c>
      <c r="I2658" t="s">
        <v>7070</v>
      </c>
      <c r="J2658" t="s">
        <v>8916</v>
      </c>
      <c r="K2658" t="str">
        <f>+_xlfn.XLOOKUP(Tabell1[[#This Row],[Regnr]],Tabell13[Regnr],Tabell13[Diagnose],"")</f>
        <v/>
      </c>
      <c r="L2658" t="str">
        <f>+_xlfn.XLOOKUP(Tabell1[[#This Row],[Regnr]],Tabell3[Regnr],Tabell3[DiagnoseÅr],"")</f>
        <v/>
      </c>
    </row>
    <row r="2659" spans="1:12" x14ac:dyDescent="0.25">
      <c r="A2659" s="2">
        <v>44616</v>
      </c>
      <c r="B2659" s="3">
        <v>0.78125</v>
      </c>
      <c r="C2659" t="s">
        <v>14074</v>
      </c>
      <c r="D2659" t="s">
        <v>14075</v>
      </c>
      <c r="E2659" t="s">
        <v>26</v>
      </c>
      <c r="F2659" t="s">
        <v>9106</v>
      </c>
      <c r="G2659" t="s">
        <v>9107</v>
      </c>
      <c r="H2659" t="s">
        <v>6853</v>
      </c>
      <c r="I2659" t="s">
        <v>6854</v>
      </c>
      <c r="J2659" t="s">
        <v>9097</v>
      </c>
      <c r="K2659" t="str">
        <f>+_xlfn.XLOOKUP(Tabell1[[#This Row],[Regnr]],Tabell13[Regnr],Tabell13[Diagnose],"")</f>
        <v/>
      </c>
      <c r="L2659" t="str">
        <f>+_xlfn.XLOOKUP(Tabell1[[#This Row],[Regnr]],Tabell3[Regnr],Tabell3[DiagnoseÅr],"")</f>
        <v/>
      </c>
    </row>
    <row r="2660" spans="1:12" x14ac:dyDescent="0.25">
      <c r="A2660" s="2">
        <v>44616</v>
      </c>
      <c r="B2660" s="3">
        <v>0.78125</v>
      </c>
      <c r="C2660" t="s">
        <v>14076</v>
      </c>
      <c r="D2660" t="s">
        <v>14077</v>
      </c>
      <c r="E2660" t="s">
        <v>26</v>
      </c>
      <c r="F2660" t="s">
        <v>9106</v>
      </c>
      <c r="G2660" t="s">
        <v>9107</v>
      </c>
      <c r="H2660" t="s">
        <v>6853</v>
      </c>
      <c r="I2660" t="s">
        <v>6854</v>
      </c>
      <c r="J2660" t="s">
        <v>9097</v>
      </c>
      <c r="K2660" t="str">
        <f>+_xlfn.XLOOKUP(Tabell1[[#This Row],[Regnr]],Tabell13[Regnr],Tabell13[Diagnose],"")</f>
        <v/>
      </c>
      <c r="L2660" t="str">
        <f>+_xlfn.XLOOKUP(Tabell1[[#This Row],[Regnr]],Tabell3[Regnr],Tabell3[DiagnoseÅr],"")</f>
        <v/>
      </c>
    </row>
    <row r="2661" spans="1:12" x14ac:dyDescent="0.25">
      <c r="A2661" s="2">
        <v>44616</v>
      </c>
      <c r="B2661" s="3">
        <v>0.78125</v>
      </c>
      <c r="C2661" t="s">
        <v>14078</v>
      </c>
      <c r="D2661" t="s">
        <v>14079</v>
      </c>
      <c r="E2661" t="s">
        <v>10</v>
      </c>
      <c r="F2661" t="s">
        <v>9106</v>
      </c>
      <c r="G2661" t="s">
        <v>9107</v>
      </c>
      <c r="H2661" t="s">
        <v>6853</v>
      </c>
      <c r="I2661" t="s">
        <v>6854</v>
      </c>
      <c r="J2661" t="s">
        <v>9097</v>
      </c>
      <c r="K2661" t="str">
        <f>+_xlfn.XLOOKUP(Tabell1[[#This Row],[Regnr]],Tabell13[Regnr],Tabell13[Diagnose],"")</f>
        <v/>
      </c>
      <c r="L2661" t="str">
        <f>+_xlfn.XLOOKUP(Tabell1[[#This Row],[Regnr]],Tabell3[Regnr],Tabell3[DiagnoseÅr],"")</f>
        <v/>
      </c>
    </row>
    <row r="2662" spans="1:12" x14ac:dyDescent="0.25">
      <c r="A2662" s="2">
        <v>44616</v>
      </c>
      <c r="B2662" s="3">
        <v>0.78125</v>
      </c>
      <c r="C2662" t="s">
        <v>14080</v>
      </c>
      <c r="D2662" t="s">
        <v>14081</v>
      </c>
      <c r="E2662" t="s">
        <v>10</v>
      </c>
      <c r="F2662" t="s">
        <v>9106</v>
      </c>
      <c r="G2662" t="s">
        <v>9107</v>
      </c>
      <c r="H2662" t="s">
        <v>6853</v>
      </c>
      <c r="I2662" t="s">
        <v>6854</v>
      </c>
      <c r="J2662" t="s">
        <v>9097</v>
      </c>
      <c r="K2662" t="str">
        <f>+_xlfn.XLOOKUP(Tabell1[[#This Row],[Regnr]],Tabell13[Regnr],Tabell13[Diagnose],"")</f>
        <v/>
      </c>
      <c r="L2662" t="str">
        <f>+_xlfn.XLOOKUP(Tabell1[[#This Row],[Regnr]],Tabell3[Regnr],Tabell3[DiagnoseÅr],"")</f>
        <v/>
      </c>
    </row>
    <row r="2663" spans="1:12" x14ac:dyDescent="0.25">
      <c r="A2663" s="2">
        <v>44613</v>
      </c>
      <c r="B2663" s="3">
        <v>0.39215087890625</v>
      </c>
      <c r="C2663" t="s">
        <v>14045</v>
      </c>
      <c r="D2663" t="s">
        <v>14046</v>
      </c>
      <c r="E2663" t="s">
        <v>26</v>
      </c>
      <c r="F2663" t="s">
        <v>11288</v>
      </c>
      <c r="G2663" t="s">
        <v>11289</v>
      </c>
      <c r="H2663" t="s">
        <v>9156</v>
      </c>
      <c r="I2663" t="s">
        <v>9157</v>
      </c>
      <c r="J2663" t="s">
        <v>14047</v>
      </c>
      <c r="K2663" t="str">
        <f>+_xlfn.XLOOKUP(Tabell1[[#This Row],[Regnr]],Tabell13[Regnr],Tabell13[Diagnose],"")</f>
        <v/>
      </c>
      <c r="L2663" t="str">
        <f>+_xlfn.XLOOKUP(Tabell1[[#This Row],[Regnr]],Tabell3[Regnr],Tabell3[DiagnoseÅr],"")</f>
        <v/>
      </c>
    </row>
    <row r="2664" spans="1:12" x14ac:dyDescent="0.25">
      <c r="A2664" s="2">
        <v>44613</v>
      </c>
      <c r="B2664" s="3">
        <v>0.39215087890625</v>
      </c>
      <c r="C2664" t="s">
        <v>14048</v>
      </c>
      <c r="D2664" t="s">
        <v>14049</v>
      </c>
      <c r="E2664" t="s">
        <v>26</v>
      </c>
      <c r="F2664" t="s">
        <v>11288</v>
      </c>
      <c r="G2664" t="s">
        <v>11289</v>
      </c>
      <c r="H2664" t="s">
        <v>9156</v>
      </c>
      <c r="I2664" t="s">
        <v>9157</v>
      </c>
      <c r="J2664" t="s">
        <v>14047</v>
      </c>
      <c r="K2664" t="str">
        <f>+_xlfn.XLOOKUP(Tabell1[[#This Row],[Regnr]],Tabell13[Regnr],Tabell13[Diagnose],"")</f>
        <v>C</v>
      </c>
      <c r="L2664" t="str">
        <f>+_xlfn.XLOOKUP(Tabell1[[#This Row],[Regnr]],Tabell3[Regnr],Tabell3[DiagnoseÅr],"")</f>
        <v/>
      </c>
    </row>
    <row r="2665" spans="1:12" x14ac:dyDescent="0.25">
      <c r="A2665" s="2">
        <v>44613</v>
      </c>
      <c r="B2665" s="3">
        <v>0.39215087890625</v>
      </c>
      <c r="C2665" t="s">
        <v>14050</v>
      </c>
      <c r="D2665" t="s">
        <v>14051</v>
      </c>
      <c r="E2665" t="s">
        <v>26</v>
      </c>
      <c r="F2665" t="s">
        <v>11288</v>
      </c>
      <c r="G2665" t="s">
        <v>11289</v>
      </c>
      <c r="H2665" t="s">
        <v>9156</v>
      </c>
      <c r="I2665" t="s">
        <v>9157</v>
      </c>
      <c r="J2665" t="s">
        <v>14047</v>
      </c>
      <c r="K2665" t="str">
        <f>+_xlfn.XLOOKUP(Tabell1[[#This Row],[Regnr]],Tabell13[Regnr],Tabell13[Diagnose],"")</f>
        <v>D</v>
      </c>
      <c r="L2665" t="str">
        <f>+_xlfn.XLOOKUP(Tabell1[[#This Row],[Regnr]],Tabell3[Regnr],Tabell3[DiagnoseÅr],"")</f>
        <v/>
      </c>
    </row>
    <row r="2666" spans="1:12" x14ac:dyDescent="0.25">
      <c r="A2666" s="2">
        <v>44613</v>
      </c>
      <c r="B2666" s="3">
        <v>0.39215087890625</v>
      </c>
      <c r="C2666" t="s">
        <v>14052</v>
      </c>
      <c r="D2666" t="s">
        <v>14053</v>
      </c>
      <c r="E2666" t="s">
        <v>10</v>
      </c>
      <c r="F2666" t="s">
        <v>11288</v>
      </c>
      <c r="G2666" t="s">
        <v>11289</v>
      </c>
      <c r="H2666" t="s">
        <v>9156</v>
      </c>
      <c r="I2666" t="s">
        <v>9157</v>
      </c>
      <c r="J2666" t="s">
        <v>14047</v>
      </c>
      <c r="K2666" t="str">
        <f>+_xlfn.XLOOKUP(Tabell1[[#This Row],[Regnr]],Tabell13[Regnr],Tabell13[Diagnose],"")</f>
        <v/>
      </c>
      <c r="L2666" t="str">
        <f>+_xlfn.XLOOKUP(Tabell1[[#This Row],[Regnr]],Tabell3[Regnr],Tabell3[DiagnoseÅr],"")</f>
        <v/>
      </c>
    </row>
    <row r="2667" spans="1:12" x14ac:dyDescent="0.25">
      <c r="A2667" s="2">
        <v>44613</v>
      </c>
      <c r="B2667" s="3">
        <v>0.39215087890625</v>
      </c>
      <c r="C2667" t="s">
        <v>14054</v>
      </c>
      <c r="D2667" t="s">
        <v>14055</v>
      </c>
      <c r="E2667" t="s">
        <v>10</v>
      </c>
      <c r="F2667" t="s">
        <v>11288</v>
      </c>
      <c r="G2667" t="s">
        <v>11289</v>
      </c>
      <c r="H2667" t="s">
        <v>9156</v>
      </c>
      <c r="I2667" t="s">
        <v>9157</v>
      </c>
      <c r="J2667" t="s">
        <v>14047</v>
      </c>
      <c r="K2667" t="str">
        <f>+_xlfn.XLOOKUP(Tabell1[[#This Row],[Regnr]],Tabell13[Regnr],Tabell13[Diagnose],"")</f>
        <v>C</v>
      </c>
      <c r="L2667" t="str">
        <f>+_xlfn.XLOOKUP(Tabell1[[#This Row],[Regnr]],Tabell3[Regnr],Tabell3[DiagnoseÅr],"")</f>
        <v>Intet påvist (2026)</v>
      </c>
    </row>
    <row r="2668" spans="1:12" x14ac:dyDescent="0.25">
      <c r="A2668" s="2">
        <v>44613</v>
      </c>
      <c r="B2668" s="3">
        <v>0.39215087890625</v>
      </c>
      <c r="C2668" t="s">
        <v>14056</v>
      </c>
      <c r="D2668" t="s">
        <v>14057</v>
      </c>
      <c r="E2668" t="s">
        <v>10</v>
      </c>
      <c r="F2668" t="s">
        <v>11288</v>
      </c>
      <c r="G2668" t="s">
        <v>11289</v>
      </c>
      <c r="H2668" t="s">
        <v>9156</v>
      </c>
      <c r="I2668" t="s">
        <v>9157</v>
      </c>
      <c r="J2668" t="s">
        <v>14047</v>
      </c>
      <c r="K2668" t="str">
        <f>+_xlfn.XLOOKUP(Tabell1[[#This Row],[Regnr]],Tabell13[Regnr],Tabell13[Diagnose],"")</f>
        <v>B</v>
      </c>
      <c r="L2668" t="str">
        <f>+_xlfn.XLOOKUP(Tabell1[[#This Row],[Regnr]],Tabell3[Regnr],Tabell3[DiagnoseÅr],"")</f>
        <v>Intet påvist (2024)</v>
      </c>
    </row>
    <row r="2669" spans="1:12" x14ac:dyDescent="0.25">
      <c r="A2669" s="2">
        <v>44613</v>
      </c>
      <c r="B2669" s="3">
        <v>0</v>
      </c>
      <c r="C2669" t="s">
        <v>14058</v>
      </c>
      <c r="D2669" t="s">
        <v>14059</v>
      </c>
      <c r="E2669" t="s">
        <v>26</v>
      </c>
      <c r="F2669" t="s">
        <v>6093</v>
      </c>
      <c r="G2669" t="s">
        <v>1817</v>
      </c>
      <c r="H2669" t="s">
        <v>8627</v>
      </c>
      <c r="I2669" t="s">
        <v>8628</v>
      </c>
      <c r="J2669" t="s">
        <v>11258</v>
      </c>
      <c r="K2669" t="str">
        <f>+_xlfn.XLOOKUP(Tabell1[[#This Row],[Regnr]],Tabell13[Regnr],Tabell13[Diagnose],"")</f>
        <v>B</v>
      </c>
      <c r="L2669" t="str">
        <f>+_xlfn.XLOOKUP(Tabell1[[#This Row],[Regnr]],Tabell3[Regnr],Tabell3[DiagnoseÅr],"")</f>
        <v>Intet påvist (2024)</v>
      </c>
    </row>
    <row r="2670" spans="1:12" x14ac:dyDescent="0.25">
      <c r="A2670" s="2">
        <v>44613</v>
      </c>
      <c r="B2670" s="3">
        <v>0</v>
      </c>
      <c r="C2670" t="s">
        <v>14060</v>
      </c>
      <c r="D2670" t="s">
        <v>14061</v>
      </c>
      <c r="E2670" t="s">
        <v>26</v>
      </c>
      <c r="F2670" t="s">
        <v>6093</v>
      </c>
      <c r="G2670" t="s">
        <v>1817</v>
      </c>
      <c r="H2670" t="s">
        <v>8627</v>
      </c>
      <c r="I2670" t="s">
        <v>8628</v>
      </c>
      <c r="J2670" t="s">
        <v>11258</v>
      </c>
      <c r="K2670" t="str">
        <f>+_xlfn.XLOOKUP(Tabell1[[#This Row],[Regnr]],Tabell13[Regnr],Tabell13[Diagnose],"")</f>
        <v>B</v>
      </c>
      <c r="L2670" t="str">
        <f>+_xlfn.XLOOKUP(Tabell1[[#This Row],[Regnr]],Tabell3[Regnr],Tabell3[DiagnoseÅr],"")</f>
        <v>Intet påvist (2025)</v>
      </c>
    </row>
    <row r="2671" spans="1:12" x14ac:dyDescent="0.25">
      <c r="A2671" s="2">
        <v>44613</v>
      </c>
      <c r="B2671" s="3">
        <v>0</v>
      </c>
      <c r="C2671" t="s">
        <v>14062</v>
      </c>
      <c r="D2671" t="s">
        <v>14063</v>
      </c>
      <c r="E2671" t="s">
        <v>26</v>
      </c>
      <c r="F2671" t="s">
        <v>6093</v>
      </c>
      <c r="G2671" t="s">
        <v>1817</v>
      </c>
      <c r="H2671" t="s">
        <v>8627</v>
      </c>
      <c r="I2671" t="s">
        <v>8628</v>
      </c>
      <c r="J2671" t="s">
        <v>11258</v>
      </c>
      <c r="K2671" t="str">
        <f>+_xlfn.XLOOKUP(Tabell1[[#This Row],[Regnr]],Tabell13[Regnr],Tabell13[Diagnose],"")</f>
        <v/>
      </c>
      <c r="L2671" t="str">
        <f>+_xlfn.XLOOKUP(Tabell1[[#This Row],[Regnr]],Tabell3[Regnr],Tabell3[DiagnoseÅr],"")</f>
        <v/>
      </c>
    </row>
    <row r="2672" spans="1:12" x14ac:dyDescent="0.25">
      <c r="A2672" s="2">
        <v>44613</v>
      </c>
      <c r="B2672" s="3">
        <v>0</v>
      </c>
      <c r="C2672" t="s">
        <v>14064</v>
      </c>
      <c r="D2672" t="s">
        <v>14065</v>
      </c>
      <c r="E2672" t="s">
        <v>10</v>
      </c>
      <c r="F2672" t="s">
        <v>6093</v>
      </c>
      <c r="G2672" t="s">
        <v>1817</v>
      </c>
      <c r="H2672" t="s">
        <v>8627</v>
      </c>
      <c r="I2672" t="s">
        <v>8628</v>
      </c>
      <c r="J2672" t="s">
        <v>11258</v>
      </c>
      <c r="K2672" t="str">
        <f>+_xlfn.XLOOKUP(Tabell1[[#This Row],[Regnr]],Tabell13[Regnr],Tabell13[Diagnose],"")</f>
        <v/>
      </c>
      <c r="L2672" t="str">
        <f>+_xlfn.XLOOKUP(Tabell1[[#This Row],[Regnr]],Tabell3[Regnr],Tabell3[DiagnoseÅr],"")</f>
        <v/>
      </c>
    </row>
    <row r="2673" spans="1:12" x14ac:dyDescent="0.25">
      <c r="A2673" s="2">
        <v>44613</v>
      </c>
      <c r="B2673" s="3">
        <v>0</v>
      </c>
      <c r="C2673" t="s">
        <v>14066</v>
      </c>
      <c r="D2673" t="s">
        <v>14067</v>
      </c>
      <c r="E2673" t="s">
        <v>26</v>
      </c>
      <c r="F2673" t="s">
        <v>6093</v>
      </c>
      <c r="G2673" t="s">
        <v>1817</v>
      </c>
      <c r="H2673" t="s">
        <v>8627</v>
      </c>
      <c r="I2673" t="s">
        <v>8628</v>
      </c>
      <c r="J2673" t="s">
        <v>11258</v>
      </c>
      <c r="K2673" t="str">
        <f>+_xlfn.XLOOKUP(Tabell1[[#This Row],[Regnr]],Tabell13[Regnr],Tabell13[Diagnose],"")</f>
        <v/>
      </c>
      <c r="L2673" t="str">
        <f>+_xlfn.XLOOKUP(Tabell1[[#This Row],[Regnr]],Tabell3[Regnr],Tabell3[DiagnoseÅr],"")</f>
        <v/>
      </c>
    </row>
    <row r="2674" spans="1:12" x14ac:dyDescent="0.25">
      <c r="A2674" s="2">
        <v>44613</v>
      </c>
      <c r="B2674" s="3">
        <v>0</v>
      </c>
      <c r="C2674" t="s">
        <v>14068</v>
      </c>
      <c r="D2674" t="s">
        <v>14069</v>
      </c>
      <c r="E2674" t="s">
        <v>10</v>
      </c>
      <c r="F2674" t="s">
        <v>6093</v>
      </c>
      <c r="G2674" t="s">
        <v>1817</v>
      </c>
      <c r="H2674" t="s">
        <v>8627</v>
      </c>
      <c r="I2674" t="s">
        <v>8628</v>
      </c>
      <c r="J2674" t="s">
        <v>11258</v>
      </c>
      <c r="K2674" t="str">
        <f>+_xlfn.XLOOKUP(Tabell1[[#This Row],[Regnr]],Tabell13[Regnr],Tabell13[Diagnose],"")</f>
        <v>A</v>
      </c>
      <c r="L2674" t="str">
        <f>+_xlfn.XLOOKUP(Tabell1[[#This Row],[Regnr]],Tabell3[Regnr],Tabell3[DiagnoseÅr],"")</f>
        <v>Intet påvist (2024)</v>
      </c>
    </row>
    <row r="2675" spans="1:12" x14ac:dyDescent="0.25">
      <c r="A2675" s="2">
        <v>44610</v>
      </c>
      <c r="B2675" s="3">
        <v>0.1953125</v>
      </c>
      <c r="C2675" t="s">
        <v>14033</v>
      </c>
      <c r="D2675" t="s">
        <v>14034</v>
      </c>
      <c r="E2675" t="s">
        <v>26</v>
      </c>
      <c r="F2675" t="s">
        <v>9780</v>
      </c>
      <c r="G2675" t="s">
        <v>9781</v>
      </c>
      <c r="H2675" t="s">
        <v>6548</v>
      </c>
      <c r="I2675" t="s">
        <v>6549</v>
      </c>
      <c r="J2675" t="s">
        <v>5724</v>
      </c>
      <c r="K2675" t="str">
        <f>+_xlfn.XLOOKUP(Tabell1[[#This Row],[Regnr]],Tabell13[Regnr],Tabell13[Diagnose],"")</f>
        <v/>
      </c>
      <c r="L2675" t="str">
        <f>+_xlfn.XLOOKUP(Tabell1[[#This Row],[Regnr]],Tabell3[Regnr],Tabell3[DiagnoseÅr],"")</f>
        <v/>
      </c>
    </row>
    <row r="2676" spans="1:12" x14ac:dyDescent="0.25">
      <c r="A2676" s="2">
        <v>44610</v>
      </c>
      <c r="B2676" s="3">
        <v>0.1953125</v>
      </c>
      <c r="C2676" t="s">
        <v>14035</v>
      </c>
      <c r="D2676" t="s">
        <v>14036</v>
      </c>
      <c r="E2676" t="s">
        <v>26</v>
      </c>
      <c r="F2676" t="s">
        <v>9780</v>
      </c>
      <c r="G2676" t="s">
        <v>9781</v>
      </c>
      <c r="H2676" t="s">
        <v>6548</v>
      </c>
      <c r="I2676" t="s">
        <v>6549</v>
      </c>
      <c r="J2676" t="s">
        <v>5724</v>
      </c>
      <c r="K2676" t="str">
        <f>+_xlfn.XLOOKUP(Tabell1[[#This Row],[Regnr]],Tabell13[Regnr],Tabell13[Diagnose],"")</f>
        <v>A</v>
      </c>
      <c r="L2676" t="str">
        <f>+_xlfn.XLOOKUP(Tabell1[[#This Row],[Regnr]],Tabell3[Regnr],Tabell3[DiagnoseÅr],"")</f>
        <v/>
      </c>
    </row>
    <row r="2677" spans="1:12" x14ac:dyDescent="0.25">
      <c r="A2677" s="2">
        <v>44610</v>
      </c>
      <c r="B2677" s="3">
        <v>0.1953125</v>
      </c>
      <c r="C2677" t="s">
        <v>14037</v>
      </c>
      <c r="D2677" t="s">
        <v>14038</v>
      </c>
      <c r="E2677" t="s">
        <v>26</v>
      </c>
      <c r="F2677" t="s">
        <v>9780</v>
      </c>
      <c r="G2677" t="s">
        <v>9781</v>
      </c>
      <c r="H2677" t="s">
        <v>6548</v>
      </c>
      <c r="I2677" t="s">
        <v>6549</v>
      </c>
      <c r="J2677" t="s">
        <v>5724</v>
      </c>
      <c r="K2677" t="str">
        <f>+_xlfn.XLOOKUP(Tabell1[[#This Row],[Regnr]],Tabell13[Regnr],Tabell13[Diagnose],"")</f>
        <v/>
      </c>
      <c r="L2677" t="str">
        <f>+_xlfn.XLOOKUP(Tabell1[[#This Row],[Regnr]],Tabell3[Regnr],Tabell3[DiagnoseÅr],"")</f>
        <v/>
      </c>
    </row>
    <row r="2678" spans="1:12" x14ac:dyDescent="0.25">
      <c r="A2678" s="2">
        <v>44610</v>
      </c>
      <c r="B2678" s="3">
        <v>0.1953125</v>
      </c>
      <c r="C2678" t="s">
        <v>14039</v>
      </c>
      <c r="D2678" t="s">
        <v>14040</v>
      </c>
      <c r="E2678" t="s">
        <v>26</v>
      </c>
      <c r="F2678" t="s">
        <v>9780</v>
      </c>
      <c r="G2678" t="s">
        <v>9781</v>
      </c>
      <c r="H2678" t="s">
        <v>6548</v>
      </c>
      <c r="I2678" t="s">
        <v>6549</v>
      </c>
      <c r="J2678" t="s">
        <v>5724</v>
      </c>
      <c r="K2678" t="str">
        <f>+_xlfn.XLOOKUP(Tabell1[[#This Row],[Regnr]],Tabell13[Regnr],Tabell13[Diagnose],"")</f>
        <v>A</v>
      </c>
      <c r="L2678" t="str">
        <f>+_xlfn.XLOOKUP(Tabell1[[#This Row],[Regnr]],Tabell3[Regnr],Tabell3[DiagnoseÅr],"")</f>
        <v>Intet påvist (2023)</v>
      </c>
    </row>
    <row r="2679" spans="1:12" x14ac:dyDescent="0.25">
      <c r="A2679" s="2">
        <v>44610</v>
      </c>
      <c r="B2679" s="3">
        <v>0.1953125</v>
      </c>
      <c r="C2679" t="s">
        <v>14041</v>
      </c>
      <c r="D2679" t="s">
        <v>14042</v>
      </c>
      <c r="E2679" t="s">
        <v>10</v>
      </c>
      <c r="F2679" t="s">
        <v>9780</v>
      </c>
      <c r="G2679" t="s">
        <v>9781</v>
      </c>
      <c r="H2679" t="s">
        <v>6548</v>
      </c>
      <c r="I2679" t="s">
        <v>6549</v>
      </c>
      <c r="J2679" t="s">
        <v>5724</v>
      </c>
      <c r="K2679" t="str">
        <f>+_xlfn.XLOOKUP(Tabell1[[#This Row],[Regnr]],Tabell13[Regnr],Tabell13[Diagnose],"")</f>
        <v/>
      </c>
      <c r="L2679" t="str">
        <f>+_xlfn.XLOOKUP(Tabell1[[#This Row],[Regnr]],Tabell3[Regnr],Tabell3[DiagnoseÅr],"")</f>
        <v/>
      </c>
    </row>
    <row r="2680" spans="1:12" x14ac:dyDescent="0.25">
      <c r="A2680" s="2">
        <v>44610</v>
      </c>
      <c r="B2680" s="3">
        <v>0.1953125</v>
      </c>
      <c r="C2680" t="s">
        <v>14043</v>
      </c>
      <c r="D2680" t="s">
        <v>14044</v>
      </c>
      <c r="E2680" t="s">
        <v>26</v>
      </c>
      <c r="F2680" t="s">
        <v>9780</v>
      </c>
      <c r="G2680" t="s">
        <v>9781</v>
      </c>
      <c r="H2680" t="s">
        <v>6548</v>
      </c>
      <c r="I2680" t="s">
        <v>6549</v>
      </c>
      <c r="J2680" t="s">
        <v>5724</v>
      </c>
      <c r="K2680" t="str">
        <f>+_xlfn.XLOOKUP(Tabell1[[#This Row],[Regnr]],Tabell13[Regnr],Tabell13[Diagnose],"")</f>
        <v/>
      </c>
      <c r="L2680" t="str">
        <f>+_xlfn.XLOOKUP(Tabell1[[#This Row],[Regnr]],Tabell3[Regnr],Tabell3[DiagnoseÅr],"")</f>
        <v/>
      </c>
    </row>
    <row r="2681" spans="1:12" x14ac:dyDescent="0.25">
      <c r="A2681" s="2">
        <v>44609</v>
      </c>
      <c r="B2681" s="3">
        <v>1.171875</v>
      </c>
      <c r="C2681" t="s">
        <v>14022</v>
      </c>
      <c r="D2681" t="s">
        <v>14023</v>
      </c>
      <c r="E2681" t="s">
        <v>10</v>
      </c>
      <c r="F2681" t="s">
        <v>8066</v>
      </c>
      <c r="G2681" t="s">
        <v>8067</v>
      </c>
      <c r="H2681" t="s">
        <v>10537</v>
      </c>
      <c r="I2681" t="s">
        <v>10538</v>
      </c>
      <c r="J2681" t="s">
        <v>14024</v>
      </c>
      <c r="K2681" t="str">
        <f>+_xlfn.XLOOKUP(Tabell1[[#This Row],[Regnr]],Tabell13[Regnr],Tabell13[Diagnose],"")</f>
        <v/>
      </c>
      <c r="L2681" t="str">
        <f>+_xlfn.XLOOKUP(Tabell1[[#This Row],[Regnr]],Tabell3[Regnr],Tabell3[DiagnoseÅr],"")</f>
        <v/>
      </c>
    </row>
    <row r="2682" spans="1:12" x14ac:dyDescent="0.25">
      <c r="A2682" s="2">
        <v>44609</v>
      </c>
      <c r="B2682" s="3">
        <v>1.171875</v>
      </c>
      <c r="C2682" t="s">
        <v>14025</v>
      </c>
      <c r="D2682" t="s">
        <v>14026</v>
      </c>
      <c r="E2682" t="s">
        <v>10</v>
      </c>
      <c r="F2682" t="s">
        <v>8066</v>
      </c>
      <c r="G2682" t="s">
        <v>8067</v>
      </c>
      <c r="H2682" t="s">
        <v>10537</v>
      </c>
      <c r="I2682" t="s">
        <v>10538</v>
      </c>
      <c r="J2682" t="s">
        <v>14024</v>
      </c>
      <c r="K2682" t="str">
        <f>+_xlfn.XLOOKUP(Tabell1[[#This Row],[Regnr]],Tabell13[Regnr],Tabell13[Diagnose],"")</f>
        <v>C</v>
      </c>
      <c r="L2682" t="str">
        <f>+_xlfn.XLOOKUP(Tabell1[[#This Row],[Regnr]],Tabell3[Regnr],Tabell3[DiagnoseÅr],"")</f>
        <v>Intet påvist (2024)</v>
      </c>
    </row>
    <row r="2683" spans="1:12" x14ac:dyDescent="0.25">
      <c r="A2683" s="2">
        <v>44609</v>
      </c>
      <c r="B2683" s="3">
        <v>1.171875</v>
      </c>
      <c r="C2683" t="s">
        <v>14027</v>
      </c>
      <c r="D2683" t="s">
        <v>14028</v>
      </c>
      <c r="E2683" t="s">
        <v>26</v>
      </c>
      <c r="F2683" t="s">
        <v>8066</v>
      </c>
      <c r="G2683" t="s">
        <v>8067</v>
      </c>
      <c r="H2683" t="s">
        <v>10537</v>
      </c>
      <c r="I2683" t="s">
        <v>10538</v>
      </c>
      <c r="J2683" t="s">
        <v>14024</v>
      </c>
      <c r="K2683" t="str">
        <f>+_xlfn.XLOOKUP(Tabell1[[#This Row],[Regnr]],Tabell13[Regnr],Tabell13[Diagnose],"")</f>
        <v>B</v>
      </c>
      <c r="L2683" t="str">
        <f>+_xlfn.XLOOKUP(Tabell1[[#This Row],[Regnr]],Tabell3[Regnr],Tabell3[DiagnoseÅr],"")</f>
        <v>Intet påvist (2023)</v>
      </c>
    </row>
    <row r="2684" spans="1:12" x14ac:dyDescent="0.25">
      <c r="A2684" s="2">
        <v>44609</v>
      </c>
      <c r="B2684" s="3">
        <v>1.171875</v>
      </c>
      <c r="C2684" t="s">
        <v>14029</v>
      </c>
      <c r="D2684" t="s">
        <v>14030</v>
      </c>
      <c r="E2684" t="s">
        <v>26</v>
      </c>
      <c r="F2684" t="s">
        <v>8066</v>
      </c>
      <c r="G2684" t="s">
        <v>8067</v>
      </c>
      <c r="H2684" t="s">
        <v>10537</v>
      </c>
      <c r="I2684" t="s">
        <v>10538</v>
      </c>
      <c r="J2684" t="s">
        <v>14024</v>
      </c>
      <c r="K2684" t="str">
        <f>+_xlfn.XLOOKUP(Tabell1[[#This Row],[Regnr]],Tabell13[Regnr],Tabell13[Diagnose],"")</f>
        <v>B</v>
      </c>
      <c r="L2684" t="str">
        <f>+_xlfn.XLOOKUP(Tabell1[[#This Row],[Regnr]],Tabell3[Regnr],Tabell3[DiagnoseÅr],"")</f>
        <v/>
      </c>
    </row>
    <row r="2685" spans="1:12" x14ac:dyDescent="0.25">
      <c r="A2685" s="2">
        <v>44609</v>
      </c>
      <c r="B2685" s="3">
        <v>1.171875</v>
      </c>
      <c r="C2685" t="s">
        <v>14031</v>
      </c>
      <c r="D2685" t="s">
        <v>14032</v>
      </c>
      <c r="E2685" t="s">
        <v>26</v>
      </c>
      <c r="F2685" t="s">
        <v>8066</v>
      </c>
      <c r="G2685" t="s">
        <v>8067</v>
      </c>
      <c r="H2685" t="s">
        <v>10537</v>
      </c>
      <c r="I2685" t="s">
        <v>10538</v>
      </c>
      <c r="J2685" t="s">
        <v>14024</v>
      </c>
      <c r="K2685" t="str">
        <f>+_xlfn.XLOOKUP(Tabell1[[#This Row],[Regnr]],Tabell13[Regnr],Tabell13[Diagnose],"")</f>
        <v>B</v>
      </c>
      <c r="L2685" t="str">
        <f>+_xlfn.XLOOKUP(Tabell1[[#This Row],[Regnr]],Tabell3[Regnr],Tabell3[DiagnoseÅr],"")</f>
        <v/>
      </c>
    </row>
    <row r="2686" spans="1:12" x14ac:dyDescent="0.25">
      <c r="A2686" s="2">
        <v>44607</v>
      </c>
      <c r="B2686" s="3">
        <v>0</v>
      </c>
      <c r="C2686" t="s">
        <v>14009</v>
      </c>
      <c r="D2686" t="s">
        <v>14010</v>
      </c>
      <c r="E2686" t="s">
        <v>26</v>
      </c>
      <c r="F2686" t="s">
        <v>8731</v>
      </c>
      <c r="G2686" t="s">
        <v>8732</v>
      </c>
      <c r="H2686" t="s">
        <v>8960</v>
      </c>
      <c r="I2686" t="s">
        <v>8961</v>
      </c>
      <c r="J2686" t="s">
        <v>14011</v>
      </c>
      <c r="K2686" t="str">
        <f>+_xlfn.XLOOKUP(Tabell1[[#This Row],[Regnr]],Tabell13[Regnr],Tabell13[Diagnose],"")</f>
        <v>C</v>
      </c>
      <c r="L2686" t="str">
        <f>+_xlfn.XLOOKUP(Tabell1[[#This Row],[Regnr]],Tabell3[Regnr],Tabell3[DiagnoseÅr],"")</f>
        <v>Intet påvist (2023)</v>
      </c>
    </row>
    <row r="2687" spans="1:12" x14ac:dyDescent="0.25">
      <c r="A2687" s="2">
        <v>44607</v>
      </c>
      <c r="B2687" s="3">
        <v>0</v>
      </c>
      <c r="C2687" t="s">
        <v>14012</v>
      </c>
      <c r="D2687" t="s">
        <v>14013</v>
      </c>
      <c r="E2687" t="s">
        <v>26</v>
      </c>
      <c r="F2687" t="s">
        <v>8731</v>
      </c>
      <c r="G2687" t="s">
        <v>8732</v>
      </c>
      <c r="H2687" t="s">
        <v>8960</v>
      </c>
      <c r="I2687" t="s">
        <v>8961</v>
      </c>
      <c r="J2687" t="s">
        <v>14011</v>
      </c>
      <c r="K2687" t="str">
        <f>+_xlfn.XLOOKUP(Tabell1[[#This Row],[Regnr]],Tabell13[Regnr],Tabell13[Diagnose],"")</f>
        <v/>
      </c>
      <c r="L2687" t="str">
        <f>+_xlfn.XLOOKUP(Tabell1[[#This Row],[Regnr]],Tabell3[Regnr],Tabell3[DiagnoseÅr],"")</f>
        <v/>
      </c>
    </row>
    <row r="2688" spans="1:12" x14ac:dyDescent="0.25">
      <c r="A2688" s="2">
        <v>44607</v>
      </c>
      <c r="B2688" s="3">
        <v>0</v>
      </c>
      <c r="C2688" t="s">
        <v>14014</v>
      </c>
      <c r="D2688" t="s">
        <v>14015</v>
      </c>
      <c r="E2688" t="s">
        <v>26</v>
      </c>
      <c r="F2688" t="s">
        <v>8731</v>
      </c>
      <c r="G2688" t="s">
        <v>8732</v>
      </c>
      <c r="H2688" t="s">
        <v>8960</v>
      </c>
      <c r="I2688" t="s">
        <v>8961</v>
      </c>
      <c r="J2688" t="s">
        <v>14011</v>
      </c>
      <c r="K2688" t="str">
        <f>+_xlfn.XLOOKUP(Tabell1[[#This Row],[Regnr]],Tabell13[Regnr],Tabell13[Diagnose],"")</f>
        <v>B</v>
      </c>
      <c r="L2688" t="str">
        <f>+_xlfn.XLOOKUP(Tabell1[[#This Row],[Regnr]],Tabell3[Regnr],Tabell3[DiagnoseÅr],"")</f>
        <v/>
      </c>
    </row>
    <row r="2689" spans="1:12" x14ac:dyDescent="0.25">
      <c r="A2689" s="2">
        <v>44607</v>
      </c>
      <c r="B2689" s="3">
        <v>0</v>
      </c>
      <c r="C2689" t="s">
        <v>14016</v>
      </c>
      <c r="D2689" t="s">
        <v>14017</v>
      </c>
      <c r="E2689" t="s">
        <v>26</v>
      </c>
      <c r="F2689" t="s">
        <v>8731</v>
      </c>
      <c r="G2689" t="s">
        <v>8732</v>
      </c>
      <c r="H2689" t="s">
        <v>8960</v>
      </c>
      <c r="I2689" t="s">
        <v>8961</v>
      </c>
      <c r="J2689" t="s">
        <v>14011</v>
      </c>
      <c r="K2689" t="str">
        <f>+_xlfn.XLOOKUP(Tabell1[[#This Row],[Regnr]],Tabell13[Regnr],Tabell13[Diagnose],"")</f>
        <v>C</v>
      </c>
      <c r="L2689" t="str">
        <f>+_xlfn.XLOOKUP(Tabell1[[#This Row],[Regnr]],Tabell3[Regnr],Tabell3[DiagnoseÅr],"")</f>
        <v>Intet påvist (2023)</v>
      </c>
    </row>
    <row r="2690" spans="1:12" x14ac:dyDescent="0.25">
      <c r="A2690" s="2">
        <v>44607</v>
      </c>
      <c r="B2690" s="3">
        <v>0</v>
      </c>
      <c r="C2690" t="s">
        <v>14018</v>
      </c>
      <c r="D2690" t="s">
        <v>14019</v>
      </c>
      <c r="E2690" t="s">
        <v>10</v>
      </c>
      <c r="F2690" t="s">
        <v>8731</v>
      </c>
      <c r="G2690" t="s">
        <v>8732</v>
      </c>
      <c r="H2690" t="s">
        <v>8960</v>
      </c>
      <c r="I2690" t="s">
        <v>8961</v>
      </c>
      <c r="J2690" t="s">
        <v>14011</v>
      </c>
      <c r="K2690" t="str">
        <f>+_xlfn.XLOOKUP(Tabell1[[#This Row],[Regnr]],Tabell13[Regnr],Tabell13[Diagnose],"")</f>
        <v/>
      </c>
      <c r="L2690" t="str">
        <f>+_xlfn.XLOOKUP(Tabell1[[#This Row],[Regnr]],Tabell3[Regnr],Tabell3[DiagnoseÅr],"")</f>
        <v>PPM iris (2023)</v>
      </c>
    </row>
    <row r="2691" spans="1:12" x14ac:dyDescent="0.25">
      <c r="A2691" s="2">
        <v>44607</v>
      </c>
      <c r="B2691" s="3">
        <v>0</v>
      </c>
      <c r="C2691" t="s">
        <v>14020</v>
      </c>
      <c r="D2691" t="s">
        <v>14021</v>
      </c>
      <c r="E2691" t="s">
        <v>10</v>
      </c>
      <c r="F2691" t="s">
        <v>8731</v>
      </c>
      <c r="G2691" t="s">
        <v>8732</v>
      </c>
      <c r="H2691" t="s">
        <v>8960</v>
      </c>
      <c r="I2691" t="s">
        <v>8961</v>
      </c>
      <c r="J2691" t="s">
        <v>14011</v>
      </c>
      <c r="K2691" t="str">
        <f>+_xlfn.XLOOKUP(Tabell1[[#This Row],[Regnr]],Tabell13[Regnr],Tabell13[Diagnose],"")</f>
        <v/>
      </c>
      <c r="L2691" t="str">
        <f>+_xlfn.XLOOKUP(Tabell1[[#This Row],[Regnr]],Tabell3[Regnr],Tabell3[DiagnoseÅr],"")</f>
        <v/>
      </c>
    </row>
    <row r="2692" spans="1:12" x14ac:dyDescent="0.25">
      <c r="A2692" s="2">
        <v>44606</v>
      </c>
      <c r="C2692" t="s">
        <v>14001</v>
      </c>
      <c r="D2692" t="s">
        <v>14002</v>
      </c>
      <c r="E2692" t="s">
        <v>26</v>
      </c>
      <c r="F2692" t="s">
        <v>14003</v>
      </c>
      <c r="G2692" t="s">
        <v>14004</v>
      </c>
      <c r="H2692" t="s">
        <v>14005</v>
      </c>
      <c r="I2692" t="s">
        <v>14006</v>
      </c>
      <c r="J2692" t="s">
        <v>4249</v>
      </c>
      <c r="K2692" t="str">
        <f>+_xlfn.XLOOKUP(Tabell1[[#This Row],[Regnr]],Tabell13[Regnr],Tabell13[Diagnose],"")</f>
        <v>C</v>
      </c>
      <c r="L2692" t="str">
        <f>+_xlfn.XLOOKUP(Tabell1[[#This Row],[Regnr]],Tabell3[Regnr],Tabell3[DiagnoseÅr],"")</f>
        <v/>
      </c>
    </row>
    <row r="2693" spans="1:12" x14ac:dyDescent="0.25">
      <c r="A2693" s="2">
        <v>44606</v>
      </c>
      <c r="C2693" t="s">
        <v>14007</v>
      </c>
      <c r="D2693" t="s">
        <v>14008</v>
      </c>
      <c r="E2693" t="s">
        <v>26</v>
      </c>
      <c r="F2693" t="s">
        <v>14003</v>
      </c>
      <c r="G2693" t="s">
        <v>14004</v>
      </c>
      <c r="H2693" t="s">
        <v>14005</v>
      </c>
      <c r="I2693" t="s">
        <v>14006</v>
      </c>
      <c r="J2693" t="s">
        <v>4249</v>
      </c>
      <c r="K2693" t="str">
        <f>+_xlfn.XLOOKUP(Tabell1[[#This Row],[Regnr]],Tabell13[Regnr],Tabell13[Diagnose],"")</f>
        <v>B</v>
      </c>
      <c r="L2693" t="str">
        <f>+_xlfn.XLOOKUP(Tabell1[[#This Row],[Regnr]],Tabell3[Regnr],Tabell3[DiagnoseÅr],"")</f>
        <v>Intet påvist (2026)</v>
      </c>
    </row>
    <row r="2694" spans="1:12" x14ac:dyDescent="0.25">
      <c r="A2694" s="2">
        <v>44604</v>
      </c>
      <c r="C2694" t="s">
        <v>13998</v>
      </c>
      <c r="D2694" t="s">
        <v>13999</v>
      </c>
      <c r="E2694" t="s">
        <v>26</v>
      </c>
      <c r="F2694" t="s">
        <v>14000</v>
      </c>
      <c r="H2694" t="s">
        <v>10428</v>
      </c>
      <c r="I2694" t="s">
        <v>10429</v>
      </c>
      <c r="K2694" t="str">
        <f>+_xlfn.XLOOKUP(Tabell1[[#This Row],[Regnr]],Tabell13[Regnr],Tabell13[Diagnose],"")</f>
        <v/>
      </c>
      <c r="L2694" t="str">
        <f>+_xlfn.XLOOKUP(Tabell1[[#This Row],[Regnr]],Tabell3[Regnr],Tabell3[DiagnoseÅr],"")</f>
        <v/>
      </c>
    </row>
    <row r="2695" spans="1:12" x14ac:dyDescent="0.25">
      <c r="A2695" s="2">
        <v>44603</v>
      </c>
      <c r="C2695" t="s">
        <v>13992</v>
      </c>
      <c r="D2695" t="s">
        <v>13993</v>
      </c>
      <c r="E2695" t="s">
        <v>26</v>
      </c>
      <c r="F2695" t="s">
        <v>13994</v>
      </c>
      <c r="G2695" t="s">
        <v>13995</v>
      </c>
      <c r="H2695" t="s">
        <v>13996</v>
      </c>
      <c r="I2695" t="s">
        <v>13997</v>
      </c>
      <c r="J2695" t="s">
        <v>5113</v>
      </c>
      <c r="K2695" t="str">
        <f>+_xlfn.XLOOKUP(Tabell1[[#This Row],[Regnr]],Tabell13[Regnr],Tabell13[Diagnose],"")</f>
        <v>D</v>
      </c>
      <c r="L2695" t="str">
        <f>+_xlfn.XLOOKUP(Tabell1[[#This Row],[Regnr]],Tabell3[Regnr],Tabell3[DiagnoseÅr],"")</f>
        <v/>
      </c>
    </row>
    <row r="2696" spans="1:12" x14ac:dyDescent="0.25">
      <c r="A2696" s="2">
        <v>44602</v>
      </c>
      <c r="B2696" s="3">
        <v>0</v>
      </c>
      <c r="C2696" t="s">
        <v>13980</v>
      </c>
      <c r="D2696" t="s">
        <v>8918</v>
      </c>
      <c r="E2696" t="s">
        <v>26</v>
      </c>
      <c r="F2696" t="s">
        <v>8621</v>
      </c>
      <c r="G2696" t="s">
        <v>8622</v>
      </c>
      <c r="H2696" t="s">
        <v>7506</v>
      </c>
      <c r="I2696" t="s">
        <v>7507</v>
      </c>
      <c r="J2696" t="s">
        <v>9920</v>
      </c>
      <c r="K2696" t="str">
        <f>+_xlfn.XLOOKUP(Tabell1[[#This Row],[Regnr]],Tabell13[Regnr],Tabell13[Diagnose],"")</f>
        <v>C</v>
      </c>
      <c r="L2696" t="str">
        <f>+_xlfn.XLOOKUP(Tabell1[[#This Row],[Regnr]],Tabell3[Regnr],Tabell3[DiagnoseÅr],"")</f>
        <v>Intet påvist (2024)</v>
      </c>
    </row>
    <row r="2697" spans="1:12" x14ac:dyDescent="0.25">
      <c r="A2697" s="2">
        <v>44602</v>
      </c>
      <c r="B2697" s="3">
        <v>0</v>
      </c>
      <c r="C2697" t="s">
        <v>13981</v>
      </c>
      <c r="D2697" t="s">
        <v>13982</v>
      </c>
      <c r="E2697" t="s">
        <v>10</v>
      </c>
      <c r="F2697" t="s">
        <v>8621</v>
      </c>
      <c r="G2697" t="s">
        <v>8622</v>
      </c>
      <c r="H2697" t="s">
        <v>7506</v>
      </c>
      <c r="I2697" t="s">
        <v>7507</v>
      </c>
      <c r="J2697" t="s">
        <v>9920</v>
      </c>
      <c r="K2697" t="str">
        <f>+_xlfn.XLOOKUP(Tabell1[[#This Row],[Regnr]],Tabell13[Regnr],Tabell13[Diagnose],"")</f>
        <v/>
      </c>
      <c r="L2697" t="str">
        <f>+_xlfn.XLOOKUP(Tabell1[[#This Row],[Regnr]],Tabell3[Regnr],Tabell3[DiagnoseÅr],"")</f>
        <v/>
      </c>
    </row>
    <row r="2698" spans="1:12" x14ac:dyDescent="0.25">
      <c r="A2698" s="2">
        <v>44602</v>
      </c>
      <c r="B2698" s="3">
        <v>0</v>
      </c>
      <c r="C2698" t="s">
        <v>13983</v>
      </c>
      <c r="D2698" t="s">
        <v>13984</v>
      </c>
      <c r="E2698" t="s">
        <v>26</v>
      </c>
      <c r="F2698" t="s">
        <v>8621</v>
      </c>
      <c r="G2698" t="s">
        <v>8622</v>
      </c>
      <c r="H2698" t="s">
        <v>7506</v>
      </c>
      <c r="I2698" t="s">
        <v>7507</v>
      </c>
      <c r="J2698" t="s">
        <v>9920</v>
      </c>
      <c r="K2698" t="str">
        <f>+_xlfn.XLOOKUP(Tabell1[[#This Row],[Regnr]],Tabell13[Regnr],Tabell13[Diagnose],"")</f>
        <v>C</v>
      </c>
      <c r="L2698" t="str">
        <f>+_xlfn.XLOOKUP(Tabell1[[#This Row],[Regnr]],Tabell3[Regnr],Tabell3[DiagnoseÅr],"")</f>
        <v/>
      </c>
    </row>
    <row r="2699" spans="1:12" x14ac:dyDescent="0.25">
      <c r="A2699" s="2">
        <v>44602</v>
      </c>
      <c r="B2699" s="3">
        <v>0</v>
      </c>
      <c r="C2699" t="s">
        <v>13985</v>
      </c>
      <c r="D2699" t="s">
        <v>13986</v>
      </c>
      <c r="E2699" t="s">
        <v>26</v>
      </c>
      <c r="F2699" t="s">
        <v>8621</v>
      </c>
      <c r="G2699" t="s">
        <v>8622</v>
      </c>
      <c r="H2699" t="s">
        <v>7506</v>
      </c>
      <c r="I2699" t="s">
        <v>7507</v>
      </c>
      <c r="J2699" t="s">
        <v>9920</v>
      </c>
      <c r="K2699" t="str">
        <f>+_xlfn.XLOOKUP(Tabell1[[#This Row],[Regnr]],Tabell13[Regnr],Tabell13[Diagnose],"")</f>
        <v/>
      </c>
      <c r="L2699" t="str">
        <f>+_xlfn.XLOOKUP(Tabell1[[#This Row],[Regnr]],Tabell3[Regnr],Tabell3[DiagnoseÅr],"")</f>
        <v/>
      </c>
    </row>
    <row r="2700" spans="1:12" x14ac:dyDescent="0.25">
      <c r="A2700" s="2">
        <v>44602</v>
      </c>
      <c r="B2700" s="3">
        <v>0</v>
      </c>
      <c r="C2700" t="s">
        <v>13987</v>
      </c>
      <c r="D2700" t="s">
        <v>13988</v>
      </c>
      <c r="E2700" t="s">
        <v>10</v>
      </c>
      <c r="F2700" t="s">
        <v>8621</v>
      </c>
      <c r="G2700" t="s">
        <v>8622</v>
      </c>
      <c r="H2700" t="s">
        <v>7506</v>
      </c>
      <c r="I2700" t="s">
        <v>7507</v>
      </c>
      <c r="J2700" t="s">
        <v>9920</v>
      </c>
      <c r="K2700" t="str">
        <f>+_xlfn.XLOOKUP(Tabell1[[#This Row],[Regnr]],Tabell13[Regnr],Tabell13[Diagnose],"")</f>
        <v/>
      </c>
      <c r="L2700" t="str">
        <f>+_xlfn.XLOOKUP(Tabell1[[#This Row],[Regnr]],Tabell3[Regnr],Tabell3[DiagnoseÅr],"")</f>
        <v/>
      </c>
    </row>
    <row r="2701" spans="1:12" x14ac:dyDescent="0.25">
      <c r="A2701" s="2">
        <v>44602</v>
      </c>
      <c r="B2701" s="3">
        <v>0</v>
      </c>
      <c r="C2701" t="s">
        <v>13989</v>
      </c>
      <c r="D2701" t="s">
        <v>4939</v>
      </c>
      <c r="E2701" t="s">
        <v>10</v>
      </c>
      <c r="F2701" t="s">
        <v>8621</v>
      </c>
      <c r="G2701" t="s">
        <v>8622</v>
      </c>
      <c r="H2701" t="s">
        <v>7506</v>
      </c>
      <c r="I2701" t="s">
        <v>7507</v>
      </c>
      <c r="J2701" t="s">
        <v>9920</v>
      </c>
      <c r="K2701" t="str">
        <f>+_xlfn.XLOOKUP(Tabell1[[#This Row],[Regnr]],Tabell13[Regnr],Tabell13[Diagnose],"")</f>
        <v/>
      </c>
      <c r="L2701" t="str">
        <f>+_xlfn.XLOOKUP(Tabell1[[#This Row],[Regnr]],Tabell3[Regnr],Tabell3[DiagnoseÅr],"")</f>
        <v/>
      </c>
    </row>
    <row r="2702" spans="1:12" x14ac:dyDescent="0.25">
      <c r="A2702" s="2">
        <v>44602</v>
      </c>
      <c r="B2702" s="3">
        <v>0</v>
      </c>
      <c r="C2702" t="s">
        <v>13990</v>
      </c>
      <c r="D2702" t="s">
        <v>3041</v>
      </c>
      <c r="E2702" t="s">
        <v>26</v>
      </c>
      <c r="F2702" t="s">
        <v>8621</v>
      </c>
      <c r="G2702" t="s">
        <v>8622</v>
      </c>
      <c r="H2702" t="s">
        <v>7506</v>
      </c>
      <c r="I2702" t="s">
        <v>7507</v>
      </c>
      <c r="J2702" t="s">
        <v>9920</v>
      </c>
      <c r="K2702" t="str">
        <f>+_xlfn.XLOOKUP(Tabell1[[#This Row],[Regnr]],Tabell13[Regnr],Tabell13[Diagnose],"")</f>
        <v>D</v>
      </c>
      <c r="L2702" t="str">
        <f>+_xlfn.XLOOKUP(Tabell1[[#This Row],[Regnr]],Tabell3[Regnr],Tabell3[DiagnoseÅr],"")</f>
        <v/>
      </c>
    </row>
    <row r="2703" spans="1:12" x14ac:dyDescent="0.25">
      <c r="A2703" s="2">
        <v>44602</v>
      </c>
      <c r="B2703" s="3">
        <v>0</v>
      </c>
      <c r="C2703" t="s">
        <v>13991</v>
      </c>
      <c r="D2703" t="s">
        <v>1916</v>
      </c>
      <c r="E2703" t="s">
        <v>26</v>
      </c>
      <c r="F2703" t="s">
        <v>8621</v>
      </c>
      <c r="G2703" t="s">
        <v>8622</v>
      </c>
      <c r="H2703" t="s">
        <v>7506</v>
      </c>
      <c r="I2703" t="s">
        <v>7507</v>
      </c>
      <c r="J2703" t="s">
        <v>9920</v>
      </c>
      <c r="K2703" t="str">
        <f>+_xlfn.XLOOKUP(Tabell1[[#This Row],[Regnr]],Tabell13[Regnr],Tabell13[Diagnose],"")</f>
        <v>C</v>
      </c>
      <c r="L2703" t="str">
        <f>+_xlfn.XLOOKUP(Tabell1[[#This Row],[Regnr]],Tabell3[Regnr],Tabell3[DiagnoseÅr],"")</f>
        <v>Intet påvist (2023)</v>
      </c>
    </row>
    <row r="2704" spans="1:12" x14ac:dyDescent="0.25">
      <c r="A2704" s="2">
        <v>44601</v>
      </c>
      <c r="B2704" s="3">
        <v>0</v>
      </c>
      <c r="C2704" t="s">
        <v>13974</v>
      </c>
      <c r="D2704" t="s">
        <v>5670</v>
      </c>
      <c r="E2704" t="s">
        <v>26</v>
      </c>
      <c r="F2704" t="s">
        <v>8008</v>
      </c>
      <c r="G2704" t="s">
        <v>8009</v>
      </c>
      <c r="H2704" t="s">
        <v>9681</v>
      </c>
      <c r="I2704" t="s">
        <v>9682</v>
      </c>
      <c r="J2704" t="s">
        <v>12214</v>
      </c>
      <c r="K2704" t="str">
        <f>+_xlfn.XLOOKUP(Tabell1[[#This Row],[Regnr]],Tabell13[Regnr],Tabell13[Diagnose],"")</f>
        <v/>
      </c>
      <c r="L2704" t="str">
        <f>+_xlfn.XLOOKUP(Tabell1[[#This Row],[Regnr]],Tabell3[Regnr],Tabell3[DiagnoseÅr],"")</f>
        <v/>
      </c>
    </row>
    <row r="2705" spans="1:12" x14ac:dyDescent="0.25">
      <c r="A2705" s="2">
        <v>44601</v>
      </c>
      <c r="B2705" s="3">
        <v>0</v>
      </c>
      <c r="C2705" t="s">
        <v>13975</v>
      </c>
      <c r="D2705" t="s">
        <v>1541</v>
      </c>
      <c r="E2705" t="s">
        <v>10</v>
      </c>
      <c r="F2705" t="s">
        <v>8008</v>
      </c>
      <c r="G2705" t="s">
        <v>8009</v>
      </c>
      <c r="H2705" t="s">
        <v>9681</v>
      </c>
      <c r="I2705" t="s">
        <v>9682</v>
      </c>
      <c r="J2705" t="s">
        <v>12214</v>
      </c>
      <c r="K2705" t="str">
        <f>+_xlfn.XLOOKUP(Tabell1[[#This Row],[Regnr]],Tabell13[Regnr],Tabell13[Diagnose],"")</f>
        <v/>
      </c>
      <c r="L2705" t="str">
        <f>+_xlfn.XLOOKUP(Tabell1[[#This Row],[Regnr]],Tabell3[Regnr],Tabell3[DiagnoseÅr],"")</f>
        <v/>
      </c>
    </row>
    <row r="2706" spans="1:12" x14ac:dyDescent="0.25">
      <c r="A2706" s="2">
        <v>44601</v>
      </c>
      <c r="B2706" s="3">
        <v>0</v>
      </c>
      <c r="C2706" t="s">
        <v>13976</v>
      </c>
      <c r="D2706" t="s">
        <v>6191</v>
      </c>
      <c r="E2706" t="s">
        <v>10</v>
      </c>
      <c r="F2706" t="s">
        <v>8008</v>
      </c>
      <c r="G2706" t="s">
        <v>8009</v>
      </c>
      <c r="H2706" t="s">
        <v>9681</v>
      </c>
      <c r="I2706" t="s">
        <v>9682</v>
      </c>
      <c r="J2706" t="s">
        <v>12214</v>
      </c>
      <c r="K2706" t="str">
        <f>+_xlfn.XLOOKUP(Tabell1[[#This Row],[Regnr]],Tabell13[Regnr],Tabell13[Diagnose],"")</f>
        <v/>
      </c>
      <c r="L2706" t="str">
        <f>+_xlfn.XLOOKUP(Tabell1[[#This Row],[Regnr]],Tabell3[Regnr],Tabell3[DiagnoseÅr],"")</f>
        <v/>
      </c>
    </row>
    <row r="2707" spans="1:12" x14ac:dyDescent="0.25">
      <c r="A2707" s="2">
        <v>44601</v>
      </c>
      <c r="B2707" s="3">
        <v>0</v>
      </c>
      <c r="C2707" t="s">
        <v>13977</v>
      </c>
      <c r="D2707" t="s">
        <v>140</v>
      </c>
      <c r="E2707" t="s">
        <v>10</v>
      </c>
      <c r="F2707" t="s">
        <v>8008</v>
      </c>
      <c r="G2707" t="s">
        <v>8009</v>
      </c>
      <c r="H2707" t="s">
        <v>9681</v>
      </c>
      <c r="I2707" t="s">
        <v>9682</v>
      </c>
      <c r="J2707" t="s">
        <v>12214</v>
      </c>
      <c r="K2707" t="str">
        <f>+_xlfn.XLOOKUP(Tabell1[[#This Row],[Regnr]],Tabell13[Regnr],Tabell13[Diagnose],"")</f>
        <v/>
      </c>
      <c r="L2707" t="str">
        <f>+_xlfn.XLOOKUP(Tabell1[[#This Row],[Regnr]],Tabell3[Regnr],Tabell3[DiagnoseÅr],"")</f>
        <v/>
      </c>
    </row>
    <row r="2708" spans="1:12" x14ac:dyDescent="0.25">
      <c r="A2708" s="2">
        <v>44601</v>
      </c>
      <c r="B2708" s="3">
        <v>0</v>
      </c>
      <c r="C2708" t="s">
        <v>13978</v>
      </c>
      <c r="D2708" t="s">
        <v>13979</v>
      </c>
      <c r="E2708" t="s">
        <v>10</v>
      </c>
      <c r="F2708" t="s">
        <v>8008</v>
      </c>
      <c r="G2708" t="s">
        <v>8009</v>
      </c>
      <c r="H2708" t="s">
        <v>9681</v>
      </c>
      <c r="I2708" t="s">
        <v>9682</v>
      </c>
      <c r="J2708" t="s">
        <v>12214</v>
      </c>
      <c r="K2708" t="str">
        <f>+_xlfn.XLOOKUP(Tabell1[[#This Row],[Regnr]],Tabell13[Regnr],Tabell13[Diagnose],"")</f>
        <v>B</v>
      </c>
      <c r="L2708" t="str">
        <f>+_xlfn.XLOOKUP(Tabell1[[#This Row],[Regnr]],Tabell3[Regnr],Tabell3[DiagnoseÅr],"")</f>
        <v/>
      </c>
    </row>
    <row r="2709" spans="1:12" x14ac:dyDescent="0.25">
      <c r="A2709" s="2">
        <v>44595</v>
      </c>
      <c r="C2709" t="s">
        <v>13957</v>
      </c>
      <c r="D2709" t="s">
        <v>13958</v>
      </c>
      <c r="E2709" t="s">
        <v>10</v>
      </c>
      <c r="F2709" t="s">
        <v>4855</v>
      </c>
      <c r="G2709" t="s">
        <v>4856</v>
      </c>
      <c r="H2709" t="s">
        <v>13959</v>
      </c>
      <c r="I2709" t="s">
        <v>13960</v>
      </c>
      <c r="J2709" t="s">
        <v>13938</v>
      </c>
      <c r="K2709" t="str">
        <f>+_xlfn.XLOOKUP(Tabell1[[#This Row],[Regnr]],Tabell13[Regnr],Tabell13[Diagnose],"")</f>
        <v>C</v>
      </c>
      <c r="L2709" t="str">
        <f>+_xlfn.XLOOKUP(Tabell1[[#This Row],[Regnr]],Tabell3[Regnr],Tabell3[DiagnoseÅr],"")</f>
        <v/>
      </c>
    </row>
    <row r="2710" spans="1:12" x14ac:dyDescent="0.25">
      <c r="A2710" s="2">
        <v>44595</v>
      </c>
      <c r="C2710" t="s">
        <v>13961</v>
      </c>
      <c r="D2710" t="s">
        <v>13962</v>
      </c>
      <c r="E2710" t="s">
        <v>10</v>
      </c>
      <c r="F2710" t="s">
        <v>13963</v>
      </c>
      <c r="G2710" t="s">
        <v>13964</v>
      </c>
      <c r="H2710" t="s">
        <v>13965</v>
      </c>
      <c r="I2710" t="s">
        <v>13966</v>
      </c>
      <c r="J2710" t="s">
        <v>13967</v>
      </c>
      <c r="K2710" t="str">
        <f>+_xlfn.XLOOKUP(Tabell1[[#This Row],[Regnr]],Tabell13[Regnr],Tabell13[Diagnose],"")</f>
        <v>A</v>
      </c>
      <c r="L2710" t="str">
        <f>+_xlfn.XLOOKUP(Tabell1[[#This Row],[Regnr]],Tabell3[Regnr],Tabell3[DiagnoseÅr],"")</f>
        <v/>
      </c>
    </row>
    <row r="2711" spans="1:12" x14ac:dyDescent="0.25">
      <c r="A2711" s="2">
        <v>44595</v>
      </c>
      <c r="C2711" t="s">
        <v>13968</v>
      </c>
      <c r="D2711" t="s">
        <v>13969</v>
      </c>
      <c r="E2711" t="s">
        <v>26</v>
      </c>
      <c r="F2711" t="s">
        <v>13970</v>
      </c>
      <c r="G2711" t="s">
        <v>13971</v>
      </c>
      <c r="H2711" t="s">
        <v>13972</v>
      </c>
      <c r="I2711" t="s">
        <v>13973</v>
      </c>
      <c r="J2711" t="s">
        <v>4819</v>
      </c>
      <c r="K2711" t="str">
        <f>+_xlfn.XLOOKUP(Tabell1[[#This Row],[Regnr]],Tabell13[Regnr],Tabell13[Diagnose],"")</f>
        <v>C</v>
      </c>
      <c r="L2711" t="str">
        <f>+_xlfn.XLOOKUP(Tabell1[[#This Row],[Regnr]],Tabell3[Regnr],Tabell3[DiagnoseÅr],"")</f>
        <v/>
      </c>
    </row>
    <row r="2712" spans="1:12" x14ac:dyDescent="0.25">
      <c r="A2712" s="2">
        <v>44594</v>
      </c>
      <c r="C2712" t="s">
        <v>13953</v>
      </c>
      <c r="D2712" t="s">
        <v>13954</v>
      </c>
      <c r="E2712" t="s">
        <v>10</v>
      </c>
      <c r="F2712" t="s">
        <v>10764</v>
      </c>
      <c r="G2712" t="s">
        <v>10765</v>
      </c>
      <c r="H2712" t="s">
        <v>13955</v>
      </c>
      <c r="I2712" t="s">
        <v>13956</v>
      </c>
      <c r="J2712" t="s">
        <v>8634</v>
      </c>
      <c r="K2712" t="str">
        <f>+_xlfn.XLOOKUP(Tabell1[[#This Row],[Regnr]],Tabell13[Regnr],Tabell13[Diagnose],"")</f>
        <v>C</v>
      </c>
      <c r="L2712" t="str">
        <f>+_xlfn.XLOOKUP(Tabell1[[#This Row],[Regnr]],Tabell3[Regnr],Tabell3[DiagnoseÅr],"")</f>
        <v>Intet påvist (2023)</v>
      </c>
    </row>
    <row r="2713" spans="1:12" x14ac:dyDescent="0.25">
      <c r="A2713" s="2">
        <v>44591</v>
      </c>
      <c r="C2713" t="s">
        <v>13950</v>
      </c>
      <c r="D2713" t="s">
        <v>13951</v>
      </c>
      <c r="E2713" t="s">
        <v>26</v>
      </c>
      <c r="F2713" t="s">
        <v>8725</v>
      </c>
      <c r="G2713" t="s">
        <v>8726</v>
      </c>
      <c r="H2713" t="s">
        <v>13952</v>
      </c>
      <c r="K2713" t="str">
        <f>+_xlfn.XLOOKUP(Tabell1[[#This Row],[Regnr]],Tabell13[Regnr],Tabell13[Diagnose],"")</f>
        <v/>
      </c>
      <c r="L2713" t="str">
        <f>+_xlfn.XLOOKUP(Tabell1[[#This Row],[Regnr]],Tabell3[Regnr],Tabell3[DiagnoseÅr],"")</f>
        <v/>
      </c>
    </row>
    <row r="2714" spans="1:12" x14ac:dyDescent="0.25">
      <c r="A2714" s="2">
        <v>44588</v>
      </c>
      <c r="C2714" t="s">
        <v>13948</v>
      </c>
      <c r="D2714" t="s">
        <v>13949</v>
      </c>
      <c r="E2714" t="s">
        <v>26</v>
      </c>
      <c r="F2714" t="s">
        <v>4932</v>
      </c>
      <c r="G2714" t="s">
        <v>4933</v>
      </c>
      <c r="H2714" t="s">
        <v>9912</v>
      </c>
      <c r="I2714" t="s">
        <v>9913</v>
      </c>
      <c r="J2714" t="s">
        <v>8634</v>
      </c>
      <c r="K2714" t="str">
        <f>+_xlfn.XLOOKUP(Tabell1[[#This Row],[Regnr]],Tabell13[Regnr],Tabell13[Diagnose],"")</f>
        <v>C</v>
      </c>
      <c r="L2714" t="str">
        <f>+_xlfn.XLOOKUP(Tabell1[[#This Row],[Regnr]],Tabell3[Regnr],Tabell3[DiagnoseÅr],"")</f>
        <v>Intet påvist (2023)</v>
      </c>
    </row>
    <row r="2715" spans="1:12" x14ac:dyDescent="0.25">
      <c r="A2715" s="2">
        <v>44582</v>
      </c>
      <c r="C2715" t="s">
        <v>13939</v>
      </c>
      <c r="D2715" t="s">
        <v>13940</v>
      </c>
      <c r="E2715" t="s">
        <v>26</v>
      </c>
      <c r="F2715" t="s">
        <v>13941</v>
      </c>
      <c r="G2715" t="s">
        <v>13942</v>
      </c>
      <c r="H2715" t="s">
        <v>13943</v>
      </c>
      <c r="I2715" t="s">
        <v>13944</v>
      </c>
      <c r="J2715" t="s">
        <v>13945</v>
      </c>
      <c r="K2715" t="str">
        <f>+_xlfn.XLOOKUP(Tabell1[[#This Row],[Regnr]],Tabell13[Regnr],Tabell13[Diagnose],"")</f>
        <v>C</v>
      </c>
      <c r="L2715" t="str">
        <f>+_xlfn.XLOOKUP(Tabell1[[#This Row],[Regnr]],Tabell3[Regnr],Tabell3[DiagnoseÅr],"")</f>
        <v>Intet påvist (2025)</v>
      </c>
    </row>
    <row r="2716" spans="1:12" x14ac:dyDescent="0.25">
      <c r="A2716" s="2">
        <v>44582</v>
      </c>
      <c r="C2716" t="s">
        <v>13946</v>
      </c>
      <c r="D2716" t="s">
        <v>13947</v>
      </c>
      <c r="E2716" t="s">
        <v>26</v>
      </c>
      <c r="F2716" t="s">
        <v>13941</v>
      </c>
      <c r="G2716" t="s">
        <v>13942</v>
      </c>
      <c r="H2716" t="s">
        <v>13943</v>
      </c>
      <c r="I2716" t="s">
        <v>13944</v>
      </c>
      <c r="J2716" t="s">
        <v>13945</v>
      </c>
      <c r="K2716" t="str">
        <f>+_xlfn.XLOOKUP(Tabell1[[#This Row],[Regnr]],Tabell13[Regnr],Tabell13[Diagnose],"")</f>
        <v>C</v>
      </c>
      <c r="L2716" t="str">
        <f>+_xlfn.XLOOKUP(Tabell1[[#This Row],[Regnr]],Tabell3[Regnr],Tabell3[DiagnoseÅr],"")</f>
        <v>Intet påvist (2025)</v>
      </c>
    </row>
    <row r="2717" spans="1:12" x14ac:dyDescent="0.25">
      <c r="A2717" s="2">
        <v>44579</v>
      </c>
      <c r="C2717" t="s">
        <v>13932</v>
      </c>
      <c r="D2717" t="s">
        <v>13933</v>
      </c>
      <c r="E2717" t="s">
        <v>10</v>
      </c>
      <c r="F2717" t="s">
        <v>13934</v>
      </c>
      <c r="G2717" t="s">
        <v>13935</v>
      </c>
      <c r="H2717" t="s">
        <v>13936</v>
      </c>
      <c r="I2717" t="s">
        <v>13937</v>
      </c>
      <c r="J2717" t="s">
        <v>13938</v>
      </c>
      <c r="K2717" t="str">
        <f>+_xlfn.XLOOKUP(Tabell1[[#This Row],[Regnr]],Tabell13[Regnr],Tabell13[Diagnose],"")</f>
        <v>E</v>
      </c>
      <c r="L2717" t="str">
        <f>+_xlfn.XLOOKUP(Tabell1[[#This Row],[Regnr]],Tabell3[Regnr],Tabell3[DiagnoseÅr],"")</f>
        <v/>
      </c>
    </row>
    <row r="2718" spans="1:12" x14ac:dyDescent="0.25">
      <c r="A2718" s="2">
        <v>44578</v>
      </c>
      <c r="B2718" s="3">
        <v>0.390625</v>
      </c>
      <c r="C2718" t="s">
        <v>13920</v>
      </c>
      <c r="D2718" t="s">
        <v>13921</v>
      </c>
      <c r="E2718" t="s">
        <v>26</v>
      </c>
      <c r="F2718" t="s">
        <v>9487</v>
      </c>
      <c r="G2718" t="s">
        <v>9488</v>
      </c>
      <c r="H2718" t="s">
        <v>7818</v>
      </c>
      <c r="I2718" t="s">
        <v>7819</v>
      </c>
      <c r="J2718" t="s">
        <v>4252</v>
      </c>
      <c r="K2718" t="str">
        <f>+_xlfn.XLOOKUP(Tabell1[[#This Row],[Regnr]],Tabell13[Regnr],Tabell13[Diagnose],"")</f>
        <v>B</v>
      </c>
      <c r="L2718" t="str">
        <f>+_xlfn.XLOOKUP(Tabell1[[#This Row],[Regnr]],Tabell3[Regnr],Tabell3[DiagnoseÅr],"")</f>
        <v>Intet påvist (2026)</v>
      </c>
    </row>
    <row r="2719" spans="1:12" x14ac:dyDescent="0.25">
      <c r="A2719" s="2">
        <v>44578</v>
      </c>
      <c r="B2719" s="3">
        <v>0.390625</v>
      </c>
      <c r="C2719" t="s">
        <v>13922</v>
      </c>
      <c r="D2719" t="s">
        <v>13923</v>
      </c>
      <c r="E2719" t="s">
        <v>26</v>
      </c>
      <c r="F2719" t="s">
        <v>9487</v>
      </c>
      <c r="G2719" t="s">
        <v>9488</v>
      </c>
      <c r="H2719" t="s">
        <v>7818</v>
      </c>
      <c r="I2719" t="s">
        <v>7819</v>
      </c>
      <c r="J2719" t="s">
        <v>4252</v>
      </c>
      <c r="K2719" t="str">
        <f>+_xlfn.XLOOKUP(Tabell1[[#This Row],[Regnr]],Tabell13[Regnr],Tabell13[Diagnose],"")</f>
        <v>A</v>
      </c>
      <c r="L2719" t="str">
        <f>+_xlfn.XLOOKUP(Tabell1[[#This Row],[Regnr]],Tabell3[Regnr],Tabell3[DiagnoseÅr],"")</f>
        <v/>
      </c>
    </row>
    <row r="2720" spans="1:12" x14ac:dyDescent="0.25">
      <c r="A2720" s="2">
        <v>44578</v>
      </c>
      <c r="B2720" s="3">
        <v>0.390625</v>
      </c>
      <c r="C2720" t="s">
        <v>13924</v>
      </c>
      <c r="D2720" t="s">
        <v>13925</v>
      </c>
      <c r="E2720" t="s">
        <v>26</v>
      </c>
      <c r="F2720" t="s">
        <v>9487</v>
      </c>
      <c r="G2720" t="s">
        <v>9488</v>
      </c>
      <c r="H2720" t="s">
        <v>7818</v>
      </c>
      <c r="I2720" t="s">
        <v>7819</v>
      </c>
      <c r="J2720" t="s">
        <v>4252</v>
      </c>
      <c r="K2720" t="str">
        <f>+_xlfn.XLOOKUP(Tabell1[[#This Row],[Regnr]],Tabell13[Regnr],Tabell13[Diagnose],"")</f>
        <v>C</v>
      </c>
      <c r="L2720" t="str">
        <f>+_xlfn.XLOOKUP(Tabell1[[#This Row],[Regnr]],Tabell3[Regnr],Tabell3[DiagnoseÅr],"")</f>
        <v/>
      </c>
    </row>
    <row r="2721" spans="1:12" x14ac:dyDescent="0.25">
      <c r="A2721" s="2">
        <v>44578</v>
      </c>
      <c r="B2721" s="3">
        <v>0.390625</v>
      </c>
      <c r="C2721" t="s">
        <v>13926</v>
      </c>
      <c r="D2721" t="s">
        <v>13927</v>
      </c>
      <c r="E2721" t="s">
        <v>10</v>
      </c>
      <c r="F2721" t="s">
        <v>9487</v>
      </c>
      <c r="G2721" t="s">
        <v>9488</v>
      </c>
      <c r="H2721" t="s">
        <v>7818</v>
      </c>
      <c r="I2721" t="s">
        <v>7819</v>
      </c>
      <c r="J2721" t="s">
        <v>4252</v>
      </c>
      <c r="K2721" t="str">
        <f>+_xlfn.XLOOKUP(Tabell1[[#This Row],[Regnr]],Tabell13[Regnr],Tabell13[Diagnose],"")</f>
        <v>C</v>
      </c>
      <c r="L2721" t="str">
        <f>+_xlfn.XLOOKUP(Tabell1[[#This Row],[Regnr]],Tabell3[Regnr],Tabell3[DiagnoseÅr],"")</f>
        <v/>
      </c>
    </row>
    <row r="2722" spans="1:12" x14ac:dyDescent="0.25">
      <c r="A2722" s="2">
        <v>44578</v>
      </c>
      <c r="B2722" s="3">
        <v>0.390625</v>
      </c>
      <c r="C2722" t="s">
        <v>13928</v>
      </c>
      <c r="D2722" t="s">
        <v>13929</v>
      </c>
      <c r="E2722" t="s">
        <v>10</v>
      </c>
      <c r="F2722" t="s">
        <v>9487</v>
      </c>
      <c r="G2722" t="s">
        <v>9488</v>
      </c>
      <c r="H2722" t="s">
        <v>7818</v>
      </c>
      <c r="I2722" t="s">
        <v>7819</v>
      </c>
      <c r="J2722" t="s">
        <v>4252</v>
      </c>
      <c r="K2722" t="str">
        <f>+_xlfn.XLOOKUP(Tabell1[[#This Row],[Regnr]],Tabell13[Regnr],Tabell13[Diagnose],"")</f>
        <v>A</v>
      </c>
      <c r="L2722" t="str">
        <f>+_xlfn.XLOOKUP(Tabell1[[#This Row],[Regnr]],Tabell3[Regnr],Tabell3[DiagnoseÅr],"")</f>
        <v>Distichiasis/Ektopiske Cillier (2026)</v>
      </c>
    </row>
    <row r="2723" spans="1:12" x14ac:dyDescent="0.25">
      <c r="A2723" s="2">
        <v>44578</v>
      </c>
      <c r="B2723" s="3">
        <v>0.390625</v>
      </c>
      <c r="C2723" t="s">
        <v>13930</v>
      </c>
      <c r="D2723" t="s">
        <v>13931</v>
      </c>
      <c r="E2723" t="s">
        <v>10</v>
      </c>
      <c r="F2723" t="s">
        <v>9487</v>
      </c>
      <c r="G2723" t="s">
        <v>9488</v>
      </c>
      <c r="H2723" t="s">
        <v>7818</v>
      </c>
      <c r="I2723" t="s">
        <v>7819</v>
      </c>
      <c r="J2723" t="s">
        <v>4252</v>
      </c>
      <c r="K2723" t="str">
        <f>+_xlfn.XLOOKUP(Tabell1[[#This Row],[Regnr]],Tabell13[Regnr],Tabell13[Diagnose],"")</f>
        <v>C</v>
      </c>
      <c r="L2723" t="str">
        <f>+_xlfn.XLOOKUP(Tabell1[[#This Row],[Regnr]],Tabell3[Regnr],Tabell3[DiagnoseÅr],"")</f>
        <v>Intet påvist (2023)</v>
      </c>
    </row>
    <row r="2724" spans="1:12" x14ac:dyDescent="0.25">
      <c r="A2724" s="2">
        <v>44574</v>
      </c>
      <c r="C2724" t="s">
        <v>13918</v>
      </c>
      <c r="D2724" t="s">
        <v>13919</v>
      </c>
      <c r="E2724" t="s">
        <v>26</v>
      </c>
      <c r="F2724" t="s">
        <v>9166</v>
      </c>
      <c r="G2724" t="s">
        <v>9167</v>
      </c>
      <c r="H2724" t="s">
        <v>11171</v>
      </c>
      <c r="I2724" t="s">
        <v>11172</v>
      </c>
      <c r="J2724" t="s">
        <v>4265</v>
      </c>
      <c r="K2724" t="str">
        <f>+_xlfn.XLOOKUP(Tabell1[[#This Row],[Regnr]],Tabell13[Regnr],Tabell13[Diagnose],"")</f>
        <v>B</v>
      </c>
      <c r="L2724" t="str">
        <f>+_xlfn.XLOOKUP(Tabell1[[#This Row],[Regnr]],Tabell3[Regnr],Tabell3[DiagnoseÅr],"")</f>
        <v>Intet påvist (2023)</v>
      </c>
    </row>
    <row r="2725" spans="1:12" x14ac:dyDescent="0.25">
      <c r="A2725" s="2">
        <v>44571</v>
      </c>
      <c r="B2725" s="3">
        <v>0.390625</v>
      </c>
      <c r="C2725" t="s">
        <v>13912</v>
      </c>
      <c r="D2725" t="s">
        <v>13913</v>
      </c>
      <c r="E2725" t="s">
        <v>10</v>
      </c>
      <c r="F2725" t="s">
        <v>3204</v>
      </c>
      <c r="G2725" t="s">
        <v>3205</v>
      </c>
      <c r="H2725" t="s">
        <v>9307</v>
      </c>
      <c r="I2725" t="s">
        <v>9308</v>
      </c>
      <c r="J2725" t="s">
        <v>4252</v>
      </c>
      <c r="K2725" t="str">
        <f>+_xlfn.XLOOKUP(Tabell1[[#This Row],[Regnr]],Tabell13[Regnr],Tabell13[Diagnose],"")</f>
        <v>B</v>
      </c>
      <c r="L2725" t="str">
        <f>+_xlfn.XLOOKUP(Tabell1[[#This Row],[Regnr]],Tabell3[Regnr],Tabell3[DiagnoseÅr],"")</f>
        <v/>
      </c>
    </row>
    <row r="2726" spans="1:12" x14ac:dyDescent="0.25">
      <c r="A2726" s="2">
        <v>44571</v>
      </c>
      <c r="B2726" s="3">
        <v>0.390625</v>
      </c>
      <c r="C2726" t="s">
        <v>13914</v>
      </c>
      <c r="D2726" t="s">
        <v>13915</v>
      </c>
      <c r="E2726" t="s">
        <v>26</v>
      </c>
      <c r="F2726" t="s">
        <v>3204</v>
      </c>
      <c r="G2726" t="s">
        <v>3205</v>
      </c>
      <c r="H2726" t="s">
        <v>9307</v>
      </c>
      <c r="I2726" t="s">
        <v>9308</v>
      </c>
      <c r="J2726" t="s">
        <v>4252</v>
      </c>
      <c r="K2726" t="str">
        <f>+_xlfn.XLOOKUP(Tabell1[[#This Row],[Regnr]],Tabell13[Regnr],Tabell13[Diagnose],"")</f>
        <v>A</v>
      </c>
      <c r="L2726" t="str">
        <f>+_xlfn.XLOOKUP(Tabell1[[#This Row],[Regnr]],Tabell3[Regnr],Tabell3[DiagnoseÅr],"")</f>
        <v/>
      </c>
    </row>
    <row r="2727" spans="1:12" x14ac:dyDescent="0.25">
      <c r="A2727" s="2">
        <v>44571</v>
      </c>
      <c r="B2727" s="3">
        <v>0.390625</v>
      </c>
      <c r="C2727" t="s">
        <v>13916</v>
      </c>
      <c r="D2727" t="s">
        <v>13917</v>
      </c>
      <c r="E2727" t="s">
        <v>26</v>
      </c>
      <c r="F2727" t="s">
        <v>3204</v>
      </c>
      <c r="G2727" t="s">
        <v>3205</v>
      </c>
      <c r="H2727" t="s">
        <v>9307</v>
      </c>
      <c r="I2727" t="s">
        <v>9308</v>
      </c>
      <c r="J2727" t="s">
        <v>4252</v>
      </c>
      <c r="K2727" t="str">
        <f>+_xlfn.XLOOKUP(Tabell1[[#This Row],[Regnr]],Tabell13[Regnr],Tabell13[Diagnose],"")</f>
        <v>B</v>
      </c>
      <c r="L2727" t="str">
        <f>+_xlfn.XLOOKUP(Tabell1[[#This Row],[Regnr]],Tabell3[Regnr],Tabell3[DiagnoseÅr],"")</f>
        <v>Intet påvist (2024)</v>
      </c>
    </row>
    <row r="2728" spans="1:12" x14ac:dyDescent="0.25">
      <c r="A2728" s="2">
        <v>44568</v>
      </c>
      <c r="B2728" s="3">
        <v>0.1953125</v>
      </c>
      <c r="C2728" t="s">
        <v>13900</v>
      </c>
      <c r="D2728" t="s">
        <v>13901</v>
      </c>
      <c r="E2728" t="s">
        <v>10</v>
      </c>
      <c r="F2728" t="s">
        <v>6697</v>
      </c>
      <c r="G2728" t="s">
        <v>6698</v>
      </c>
      <c r="H2728" t="s">
        <v>9148</v>
      </c>
      <c r="I2728" t="s">
        <v>9149</v>
      </c>
      <c r="J2728" t="s">
        <v>6696</v>
      </c>
      <c r="K2728" t="str">
        <f>+_xlfn.XLOOKUP(Tabell1[[#This Row],[Regnr]],Tabell13[Regnr],Tabell13[Diagnose],"")</f>
        <v>C</v>
      </c>
      <c r="L2728" t="str">
        <f>+_xlfn.XLOOKUP(Tabell1[[#This Row],[Regnr]],Tabell3[Regnr],Tabell3[DiagnoseÅr],"")</f>
        <v/>
      </c>
    </row>
    <row r="2729" spans="1:12" x14ac:dyDescent="0.25">
      <c r="A2729" s="2">
        <v>44568</v>
      </c>
      <c r="B2729" s="3">
        <v>0.1953125</v>
      </c>
      <c r="C2729" t="s">
        <v>13902</v>
      </c>
      <c r="D2729" t="s">
        <v>13903</v>
      </c>
      <c r="E2729" t="s">
        <v>10</v>
      </c>
      <c r="F2729" t="s">
        <v>6697</v>
      </c>
      <c r="G2729" t="s">
        <v>6698</v>
      </c>
      <c r="H2729" t="s">
        <v>9148</v>
      </c>
      <c r="I2729" t="s">
        <v>9149</v>
      </c>
      <c r="J2729" t="s">
        <v>6696</v>
      </c>
      <c r="K2729" t="str">
        <f>+_xlfn.XLOOKUP(Tabell1[[#This Row],[Regnr]],Tabell13[Regnr],Tabell13[Diagnose],"")</f>
        <v>B</v>
      </c>
      <c r="L2729" t="str">
        <f>+_xlfn.XLOOKUP(Tabell1[[#This Row],[Regnr]],Tabell3[Regnr],Tabell3[DiagnoseÅr],"")</f>
        <v>Retinal Dysplasi (2023)</v>
      </c>
    </row>
    <row r="2730" spans="1:12" x14ac:dyDescent="0.25">
      <c r="A2730" s="2">
        <v>44568</v>
      </c>
      <c r="B2730" s="3">
        <v>0.1953125</v>
      </c>
      <c r="C2730" t="s">
        <v>13904</v>
      </c>
      <c r="D2730" t="s">
        <v>13905</v>
      </c>
      <c r="E2730" t="s">
        <v>26</v>
      </c>
      <c r="F2730" t="s">
        <v>6697</v>
      </c>
      <c r="G2730" t="s">
        <v>6698</v>
      </c>
      <c r="H2730" t="s">
        <v>9148</v>
      </c>
      <c r="I2730" t="s">
        <v>9149</v>
      </c>
      <c r="J2730" t="s">
        <v>6696</v>
      </c>
      <c r="K2730" t="str">
        <f>+_xlfn.XLOOKUP(Tabell1[[#This Row],[Regnr]],Tabell13[Regnr],Tabell13[Diagnose],"")</f>
        <v/>
      </c>
      <c r="L2730" t="str">
        <f>+_xlfn.XLOOKUP(Tabell1[[#This Row],[Regnr]],Tabell3[Regnr],Tabell3[DiagnoseÅr],"")</f>
        <v/>
      </c>
    </row>
    <row r="2731" spans="1:12" x14ac:dyDescent="0.25">
      <c r="A2731" s="2">
        <v>44568</v>
      </c>
      <c r="B2731" s="3">
        <v>0.1953125</v>
      </c>
      <c r="C2731" t="s">
        <v>13906</v>
      </c>
      <c r="D2731" t="s">
        <v>13907</v>
      </c>
      <c r="E2731" t="s">
        <v>26</v>
      </c>
      <c r="F2731" t="s">
        <v>6697</v>
      </c>
      <c r="G2731" t="s">
        <v>6698</v>
      </c>
      <c r="H2731" t="s">
        <v>9148</v>
      </c>
      <c r="I2731" t="s">
        <v>9149</v>
      </c>
      <c r="J2731" t="s">
        <v>6696</v>
      </c>
      <c r="K2731" t="str">
        <f>+_xlfn.XLOOKUP(Tabell1[[#This Row],[Regnr]],Tabell13[Regnr],Tabell13[Diagnose],"")</f>
        <v>A</v>
      </c>
      <c r="L2731" t="str">
        <f>+_xlfn.XLOOKUP(Tabell1[[#This Row],[Regnr]],Tabell3[Regnr],Tabell3[DiagnoseÅr],"")</f>
        <v>Intet påvist (2024)</v>
      </c>
    </row>
    <row r="2732" spans="1:12" x14ac:dyDescent="0.25">
      <c r="A2732" s="2">
        <v>44568</v>
      </c>
      <c r="B2732" s="3">
        <v>0.1953125</v>
      </c>
      <c r="C2732" t="s">
        <v>13908</v>
      </c>
      <c r="D2732" t="s">
        <v>13909</v>
      </c>
      <c r="E2732" t="s">
        <v>26</v>
      </c>
      <c r="F2732" t="s">
        <v>6697</v>
      </c>
      <c r="G2732" t="s">
        <v>6698</v>
      </c>
      <c r="H2732" t="s">
        <v>9148</v>
      </c>
      <c r="I2732" t="s">
        <v>9149</v>
      </c>
      <c r="J2732" t="s">
        <v>6696</v>
      </c>
      <c r="K2732" t="str">
        <f>+_xlfn.XLOOKUP(Tabell1[[#This Row],[Regnr]],Tabell13[Regnr],Tabell13[Diagnose],"")</f>
        <v>A</v>
      </c>
      <c r="L2732" t="str">
        <f>+_xlfn.XLOOKUP(Tabell1[[#This Row],[Regnr]],Tabell3[Regnr],Tabell3[DiagnoseÅr],"")</f>
        <v/>
      </c>
    </row>
    <row r="2733" spans="1:12" x14ac:dyDescent="0.25">
      <c r="A2733" s="2">
        <v>44568</v>
      </c>
      <c r="B2733" s="3">
        <v>0.1953125</v>
      </c>
      <c r="C2733" t="s">
        <v>13910</v>
      </c>
      <c r="D2733" t="s">
        <v>13911</v>
      </c>
      <c r="E2733" t="s">
        <v>26</v>
      </c>
      <c r="F2733" t="s">
        <v>6697</v>
      </c>
      <c r="G2733" t="s">
        <v>6698</v>
      </c>
      <c r="H2733" t="s">
        <v>9148</v>
      </c>
      <c r="I2733" t="s">
        <v>9149</v>
      </c>
      <c r="J2733" t="s">
        <v>6696</v>
      </c>
      <c r="K2733" t="str">
        <f>+_xlfn.XLOOKUP(Tabell1[[#This Row],[Regnr]],Tabell13[Regnr],Tabell13[Diagnose],"")</f>
        <v>C</v>
      </c>
      <c r="L2733" t="str">
        <f>+_xlfn.XLOOKUP(Tabell1[[#This Row],[Regnr]],Tabell3[Regnr],Tabell3[DiagnoseÅr],"")</f>
        <v>Intet påvist (2026)</v>
      </c>
    </row>
    <row r="2734" spans="1:12" x14ac:dyDescent="0.25">
      <c r="A2734" s="2">
        <v>44563</v>
      </c>
      <c r="B2734" s="3">
        <v>0</v>
      </c>
      <c r="C2734" t="s">
        <v>13886</v>
      </c>
      <c r="D2734" t="s">
        <v>13887</v>
      </c>
      <c r="E2734" t="s">
        <v>26</v>
      </c>
      <c r="F2734" t="s">
        <v>11862</v>
      </c>
      <c r="G2734" t="s">
        <v>11863</v>
      </c>
      <c r="H2734" t="s">
        <v>9491</v>
      </c>
      <c r="I2734" t="s">
        <v>9492</v>
      </c>
      <c r="J2734" t="s">
        <v>11322</v>
      </c>
      <c r="K2734" t="str">
        <f>+_xlfn.XLOOKUP(Tabell1[[#This Row],[Regnr]],Tabell13[Regnr],Tabell13[Diagnose],"")</f>
        <v>C</v>
      </c>
      <c r="L2734" t="str">
        <f>+_xlfn.XLOOKUP(Tabell1[[#This Row],[Regnr]],Tabell3[Regnr],Tabell3[DiagnoseÅr],"")</f>
        <v/>
      </c>
    </row>
    <row r="2735" spans="1:12" x14ac:dyDescent="0.25">
      <c r="A2735" s="2">
        <v>44563</v>
      </c>
      <c r="B2735" s="3">
        <v>0</v>
      </c>
      <c r="C2735" t="s">
        <v>13888</v>
      </c>
      <c r="D2735" t="s">
        <v>13889</v>
      </c>
      <c r="E2735" t="s">
        <v>26</v>
      </c>
      <c r="F2735" t="s">
        <v>11862</v>
      </c>
      <c r="G2735" t="s">
        <v>11863</v>
      </c>
      <c r="H2735" t="s">
        <v>9491</v>
      </c>
      <c r="I2735" t="s">
        <v>9492</v>
      </c>
      <c r="J2735" t="s">
        <v>11322</v>
      </c>
      <c r="K2735" t="str">
        <f>+_xlfn.XLOOKUP(Tabell1[[#This Row],[Regnr]],Tabell13[Regnr],Tabell13[Diagnose],"")</f>
        <v>C</v>
      </c>
      <c r="L2735" t="str">
        <f>+_xlfn.XLOOKUP(Tabell1[[#This Row],[Regnr]],Tabell3[Regnr],Tabell3[DiagnoseÅr],"")</f>
        <v>Intet påvist (2025)</v>
      </c>
    </row>
    <row r="2736" spans="1:12" x14ac:dyDescent="0.25">
      <c r="A2736" s="2">
        <v>44563</v>
      </c>
      <c r="B2736" s="3">
        <v>0</v>
      </c>
      <c r="C2736" t="s">
        <v>13890</v>
      </c>
      <c r="D2736" t="s">
        <v>13891</v>
      </c>
      <c r="E2736" t="s">
        <v>26</v>
      </c>
      <c r="F2736" t="s">
        <v>11862</v>
      </c>
      <c r="G2736" t="s">
        <v>11863</v>
      </c>
      <c r="H2736" t="s">
        <v>9491</v>
      </c>
      <c r="I2736" t="s">
        <v>9492</v>
      </c>
      <c r="J2736" t="s">
        <v>11322</v>
      </c>
      <c r="K2736" t="str">
        <f>+_xlfn.XLOOKUP(Tabell1[[#This Row],[Regnr]],Tabell13[Regnr],Tabell13[Diagnose],"")</f>
        <v>B</v>
      </c>
      <c r="L2736" t="str">
        <f>+_xlfn.XLOOKUP(Tabell1[[#This Row],[Regnr]],Tabell3[Regnr],Tabell3[DiagnoseÅr],"")</f>
        <v/>
      </c>
    </row>
    <row r="2737" spans="1:12" x14ac:dyDescent="0.25">
      <c r="A2737" s="2">
        <v>44563</v>
      </c>
      <c r="B2737" s="3">
        <v>0</v>
      </c>
      <c r="C2737" t="s">
        <v>13892</v>
      </c>
      <c r="D2737" t="s">
        <v>13893</v>
      </c>
      <c r="E2737" t="s">
        <v>26</v>
      </c>
      <c r="F2737" t="s">
        <v>11862</v>
      </c>
      <c r="G2737" t="s">
        <v>11863</v>
      </c>
      <c r="H2737" t="s">
        <v>9491</v>
      </c>
      <c r="I2737" t="s">
        <v>9492</v>
      </c>
      <c r="J2737" t="s">
        <v>11322</v>
      </c>
      <c r="K2737" t="str">
        <f>+_xlfn.XLOOKUP(Tabell1[[#This Row],[Regnr]],Tabell13[Regnr],Tabell13[Diagnose],"")</f>
        <v>A</v>
      </c>
      <c r="L2737" t="str">
        <f>+_xlfn.XLOOKUP(Tabell1[[#This Row],[Regnr]],Tabell3[Regnr],Tabell3[DiagnoseÅr],"")</f>
        <v>Katarakt, ikke medfødt (2023)</v>
      </c>
    </row>
    <row r="2738" spans="1:12" x14ac:dyDescent="0.25">
      <c r="A2738" s="2">
        <v>44563</v>
      </c>
      <c r="B2738" s="3">
        <v>0</v>
      </c>
      <c r="C2738" t="s">
        <v>13894</v>
      </c>
      <c r="D2738" t="s">
        <v>13895</v>
      </c>
      <c r="E2738" t="s">
        <v>10</v>
      </c>
      <c r="F2738" t="s">
        <v>11862</v>
      </c>
      <c r="G2738" t="s">
        <v>11863</v>
      </c>
      <c r="H2738" t="s">
        <v>9491</v>
      </c>
      <c r="I2738" t="s">
        <v>9492</v>
      </c>
      <c r="J2738" t="s">
        <v>11322</v>
      </c>
      <c r="K2738" t="str">
        <f>+_xlfn.XLOOKUP(Tabell1[[#This Row],[Regnr]],Tabell13[Regnr],Tabell13[Diagnose],"")</f>
        <v>C</v>
      </c>
      <c r="L2738" t="str">
        <f>+_xlfn.XLOOKUP(Tabell1[[#This Row],[Regnr]],Tabell3[Regnr],Tabell3[DiagnoseÅr],"")</f>
        <v>Intet påvist (2024)</v>
      </c>
    </row>
    <row r="2739" spans="1:12" x14ac:dyDescent="0.25">
      <c r="A2739" s="2">
        <v>44563</v>
      </c>
      <c r="B2739" s="3">
        <v>0</v>
      </c>
      <c r="C2739" t="s">
        <v>13896</v>
      </c>
      <c r="D2739" t="s">
        <v>13897</v>
      </c>
      <c r="E2739" t="s">
        <v>10</v>
      </c>
      <c r="F2739" t="s">
        <v>11862</v>
      </c>
      <c r="G2739" t="s">
        <v>11863</v>
      </c>
      <c r="H2739" t="s">
        <v>9491</v>
      </c>
      <c r="I2739" t="s">
        <v>9492</v>
      </c>
      <c r="J2739" t="s">
        <v>11322</v>
      </c>
      <c r="K2739" t="str">
        <f>+_xlfn.XLOOKUP(Tabell1[[#This Row],[Regnr]],Tabell13[Regnr],Tabell13[Diagnose],"")</f>
        <v>C</v>
      </c>
      <c r="L2739" t="str">
        <f>+_xlfn.XLOOKUP(Tabell1[[#This Row],[Regnr]],Tabell3[Regnr],Tabell3[DiagnoseÅr],"")</f>
        <v>Distichiasis/Ektopiske Cillier (2024)</v>
      </c>
    </row>
    <row r="2740" spans="1:12" x14ac:dyDescent="0.25">
      <c r="A2740" s="2">
        <v>44563</v>
      </c>
      <c r="B2740" s="3">
        <v>0</v>
      </c>
      <c r="C2740" t="s">
        <v>13898</v>
      </c>
      <c r="D2740" t="s">
        <v>13899</v>
      </c>
      <c r="E2740" t="s">
        <v>10</v>
      </c>
      <c r="F2740" t="s">
        <v>11862</v>
      </c>
      <c r="G2740" t="s">
        <v>11863</v>
      </c>
      <c r="H2740" t="s">
        <v>9491</v>
      </c>
      <c r="I2740" t="s">
        <v>9492</v>
      </c>
      <c r="J2740" t="s">
        <v>11322</v>
      </c>
      <c r="K2740" t="str">
        <f>+_xlfn.XLOOKUP(Tabell1[[#This Row],[Regnr]],Tabell13[Regnr],Tabell13[Diagnose],"")</f>
        <v>C</v>
      </c>
      <c r="L2740" t="str">
        <f>+_xlfn.XLOOKUP(Tabell1[[#This Row],[Regnr]],Tabell3[Regnr],Tabell3[DiagnoseÅr],"")</f>
        <v>Intet påvist (2023)</v>
      </c>
    </row>
    <row r="2741" spans="1:12" x14ac:dyDescent="0.25">
      <c r="A2741" s="2">
        <v>44558</v>
      </c>
      <c r="B2741" s="3">
        <v>0.1953125</v>
      </c>
      <c r="C2741" t="s">
        <v>13874</v>
      </c>
      <c r="D2741" t="s">
        <v>13875</v>
      </c>
      <c r="E2741" t="s">
        <v>10</v>
      </c>
      <c r="F2741" t="s">
        <v>9769</v>
      </c>
      <c r="G2741" t="s">
        <v>6284</v>
      </c>
      <c r="H2741" t="s">
        <v>7207</v>
      </c>
      <c r="I2741" t="s">
        <v>7208</v>
      </c>
      <c r="J2741" t="s">
        <v>3991</v>
      </c>
      <c r="K2741" t="str">
        <f>+_xlfn.XLOOKUP(Tabell1[[#This Row],[Regnr]],Tabell13[Regnr],Tabell13[Diagnose],"")</f>
        <v>C</v>
      </c>
      <c r="L2741" t="str">
        <f>+_xlfn.XLOOKUP(Tabell1[[#This Row],[Regnr]],Tabell3[Regnr],Tabell3[DiagnoseÅr],"")</f>
        <v/>
      </c>
    </row>
    <row r="2742" spans="1:12" x14ac:dyDescent="0.25">
      <c r="A2742" s="2">
        <v>44558</v>
      </c>
      <c r="B2742" s="3">
        <v>0.1953125</v>
      </c>
      <c r="C2742" t="s">
        <v>13876</v>
      </c>
      <c r="D2742" t="s">
        <v>13877</v>
      </c>
      <c r="E2742" t="s">
        <v>26</v>
      </c>
      <c r="F2742" t="s">
        <v>9769</v>
      </c>
      <c r="G2742" t="s">
        <v>6284</v>
      </c>
      <c r="H2742" t="s">
        <v>7207</v>
      </c>
      <c r="I2742" t="s">
        <v>7208</v>
      </c>
      <c r="J2742" t="s">
        <v>3991</v>
      </c>
      <c r="K2742" t="str">
        <f>+_xlfn.XLOOKUP(Tabell1[[#This Row],[Regnr]],Tabell13[Regnr],Tabell13[Diagnose],"")</f>
        <v>C</v>
      </c>
      <c r="L2742" t="str">
        <f>+_xlfn.XLOOKUP(Tabell1[[#This Row],[Regnr]],Tabell3[Regnr],Tabell3[DiagnoseÅr],"")</f>
        <v>Intet påvist (2026)</v>
      </c>
    </row>
    <row r="2743" spans="1:12" x14ac:dyDescent="0.25">
      <c r="A2743" s="2">
        <v>44558</v>
      </c>
      <c r="B2743" s="3">
        <v>0.1953125</v>
      </c>
      <c r="C2743" t="s">
        <v>13878</v>
      </c>
      <c r="D2743" t="s">
        <v>13879</v>
      </c>
      <c r="E2743" t="s">
        <v>26</v>
      </c>
      <c r="F2743" t="s">
        <v>9769</v>
      </c>
      <c r="G2743" t="s">
        <v>6284</v>
      </c>
      <c r="H2743" t="s">
        <v>7207</v>
      </c>
      <c r="I2743" t="s">
        <v>7208</v>
      </c>
      <c r="J2743" t="s">
        <v>3991</v>
      </c>
      <c r="K2743" t="str">
        <f>+_xlfn.XLOOKUP(Tabell1[[#This Row],[Regnr]],Tabell13[Regnr],Tabell13[Diagnose],"")</f>
        <v>B</v>
      </c>
      <c r="L2743" t="str">
        <f>+_xlfn.XLOOKUP(Tabell1[[#This Row],[Regnr]],Tabell3[Regnr],Tabell3[DiagnoseÅr],"")</f>
        <v>Intet påvist (2025)</v>
      </c>
    </row>
    <row r="2744" spans="1:12" x14ac:dyDescent="0.25">
      <c r="A2744" s="2">
        <v>44558</v>
      </c>
      <c r="B2744" s="3">
        <v>0.1953125</v>
      </c>
      <c r="C2744" t="s">
        <v>13880</v>
      </c>
      <c r="D2744" t="s">
        <v>13881</v>
      </c>
      <c r="E2744" t="s">
        <v>26</v>
      </c>
      <c r="F2744" t="s">
        <v>9769</v>
      </c>
      <c r="G2744" t="s">
        <v>6284</v>
      </c>
      <c r="H2744" t="s">
        <v>7207</v>
      </c>
      <c r="I2744" t="s">
        <v>7208</v>
      </c>
      <c r="J2744" t="s">
        <v>3991</v>
      </c>
      <c r="K2744" t="str">
        <f>+_xlfn.XLOOKUP(Tabell1[[#This Row],[Regnr]],Tabell13[Regnr],Tabell13[Diagnose],"")</f>
        <v>A</v>
      </c>
      <c r="L2744" t="str">
        <f>+_xlfn.XLOOKUP(Tabell1[[#This Row],[Regnr]],Tabell3[Regnr],Tabell3[DiagnoseÅr],"")</f>
        <v>Cortical &amp; Katarakt, ikke medfødt (2024)</v>
      </c>
    </row>
    <row r="2745" spans="1:12" x14ac:dyDescent="0.25">
      <c r="A2745" s="2">
        <v>44558</v>
      </c>
      <c r="B2745" s="3">
        <v>0.1953125</v>
      </c>
      <c r="C2745" t="s">
        <v>13882</v>
      </c>
      <c r="D2745" t="s">
        <v>13883</v>
      </c>
      <c r="E2745" t="s">
        <v>26</v>
      </c>
      <c r="F2745" t="s">
        <v>9769</v>
      </c>
      <c r="G2745" t="s">
        <v>6284</v>
      </c>
      <c r="H2745" t="s">
        <v>7207</v>
      </c>
      <c r="I2745" t="s">
        <v>7208</v>
      </c>
      <c r="J2745" t="s">
        <v>3991</v>
      </c>
      <c r="K2745" t="str">
        <f>+_xlfn.XLOOKUP(Tabell1[[#This Row],[Regnr]],Tabell13[Regnr],Tabell13[Diagnose],"")</f>
        <v/>
      </c>
      <c r="L2745" t="str">
        <f>+_xlfn.XLOOKUP(Tabell1[[#This Row],[Regnr]],Tabell3[Regnr],Tabell3[DiagnoseÅr],"")</f>
        <v/>
      </c>
    </row>
    <row r="2746" spans="1:12" x14ac:dyDescent="0.25">
      <c r="A2746" s="2">
        <v>44558</v>
      </c>
      <c r="B2746" s="3">
        <v>0.1953125</v>
      </c>
      <c r="C2746" t="s">
        <v>13884</v>
      </c>
      <c r="D2746" t="s">
        <v>13885</v>
      </c>
      <c r="E2746" t="s">
        <v>26</v>
      </c>
      <c r="F2746" t="s">
        <v>9769</v>
      </c>
      <c r="G2746" t="s">
        <v>6284</v>
      </c>
      <c r="H2746" t="s">
        <v>7207</v>
      </c>
      <c r="I2746" t="s">
        <v>7208</v>
      </c>
      <c r="J2746" t="s">
        <v>3991</v>
      </c>
      <c r="K2746" t="str">
        <f>+_xlfn.XLOOKUP(Tabell1[[#This Row],[Regnr]],Tabell13[Regnr],Tabell13[Diagnose],"")</f>
        <v>C</v>
      </c>
      <c r="L2746" t="str">
        <f>+_xlfn.XLOOKUP(Tabell1[[#This Row],[Regnr]],Tabell3[Regnr],Tabell3[DiagnoseÅr],"")</f>
        <v/>
      </c>
    </row>
    <row r="2747" spans="1:12" x14ac:dyDescent="0.25">
      <c r="A2747" s="2">
        <v>44557</v>
      </c>
      <c r="B2747" s="3">
        <v>0</v>
      </c>
      <c r="C2747" t="s">
        <v>13869</v>
      </c>
      <c r="D2747" t="s">
        <v>13870</v>
      </c>
      <c r="E2747" t="s">
        <v>10</v>
      </c>
      <c r="F2747" t="s">
        <v>8420</v>
      </c>
      <c r="G2747" t="s">
        <v>8421</v>
      </c>
      <c r="H2747" t="s">
        <v>9531</v>
      </c>
      <c r="I2747" t="s">
        <v>9532</v>
      </c>
      <c r="J2747" t="s">
        <v>13871</v>
      </c>
      <c r="K2747" t="str">
        <f>+_xlfn.XLOOKUP(Tabell1[[#This Row],[Regnr]],Tabell13[Regnr],Tabell13[Diagnose],"")</f>
        <v>C</v>
      </c>
      <c r="L2747" t="str">
        <f>+_xlfn.XLOOKUP(Tabell1[[#This Row],[Regnr]],Tabell3[Regnr],Tabell3[DiagnoseÅr],"")</f>
        <v/>
      </c>
    </row>
    <row r="2748" spans="1:12" x14ac:dyDescent="0.25">
      <c r="A2748" s="2">
        <v>44557</v>
      </c>
      <c r="B2748" s="3">
        <v>0</v>
      </c>
      <c r="C2748" t="s">
        <v>13872</v>
      </c>
      <c r="D2748" t="s">
        <v>13873</v>
      </c>
      <c r="E2748" t="s">
        <v>26</v>
      </c>
      <c r="F2748" t="s">
        <v>8420</v>
      </c>
      <c r="G2748" t="s">
        <v>8421</v>
      </c>
      <c r="H2748" t="s">
        <v>9531</v>
      </c>
      <c r="I2748" t="s">
        <v>9532</v>
      </c>
      <c r="J2748" t="s">
        <v>13871</v>
      </c>
      <c r="K2748" t="str">
        <f>+_xlfn.XLOOKUP(Tabell1[[#This Row],[Regnr]],Tabell13[Regnr],Tabell13[Diagnose],"")</f>
        <v>C</v>
      </c>
      <c r="L2748" t="str">
        <f>+_xlfn.XLOOKUP(Tabell1[[#This Row],[Regnr]],Tabell3[Regnr],Tabell3[DiagnoseÅr],"")</f>
        <v/>
      </c>
    </row>
    <row r="2749" spans="1:12" x14ac:dyDescent="0.25">
      <c r="A2749" s="2">
        <v>44553</v>
      </c>
      <c r="B2749" s="3">
        <v>0</v>
      </c>
      <c r="C2749" t="s">
        <v>13861</v>
      </c>
      <c r="D2749" t="s">
        <v>13862</v>
      </c>
      <c r="E2749" t="s">
        <v>10</v>
      </c>
      <c r="F2749" t="s">
        <v>9595</v>
      </c>
      <c r="G2749" t="s">
        <v>9596</v>
      </c>
      <c r="H2749" t="s">
        <v>9297</v>
      </c>
      <c r="I2749" t="s">
        <v>9298</v>
      </c>
      <c r="J2749" t="s">
        <v>3991</v>
      </c>
      <c r="K2749" t="str">
        <f>+_xlfn.XLOOKUP(Tabell1[[#This Row],[Regnr]],Tabell13[Regnr],Tabell13[Diagnose],"")</f>
        <v>C</v>
      </c>
      <c r="L2749" t="str">
        <f>+_xlfn.XLOOKUP(Tabell1[[#This Row],[Regnr]],Tabell3[Regnr],Tabell3[DiagnoseÅr],"")</f>
        <v/>
      </c>
    </row>
    <row r="2750" spans="1:12" x14ac:dyDescent="0.25">
      <c r="A2750" s="2">
        <v>44553</v>
      </c>
      <c r="B2750" s="3">
        <v>0</v>
      </c>
      <c r="C2750" t="s">
        <v>13863</v>
      </c>
      <c r="D2750" t="s">
        <v>13864</v>
      </c>
      <c r="E2750" t="s">
        <v>26</v>
      </c>
      <c r="F2750" t="s">
        <v>9595</v>
      </c>
      <c r="G2750" t="s">
        <v>9596</v>
      </c>
      <c r="H2750" t="s">
        <v>9297</v>
      </c>
      <c r="I2750" t="s">
        <v>9298</v>
      </c>
      <c r="J2750" t="s">
        <v>3991</v>
      </c>
      <c r="K2750" t="str">
        <f>+_xlfn.XLOOKUP(Tabell1[[#This Row],[Regnr]],Tabell13[Regnr],Tabell13[Diagnose],"")</f>
        <v>D</v>
      </c>
      <c r="L2750" t="str">
        <f>+_xlfn.XLOOKUP(Tabell1[[#This Row],[Regnr]],Tabell3[Regnr],Tabell3[DiagnoseÅr],"")</f>
        <v/>
      </c>
    </row>
    <row r="2751" spans="1:12" x14ac:dyDescent="0.25">
      <c r="A2751" s="2">
        <v>44553</v>
      </c>
      <c r="B2751" s="3">
        <v>0</v>
      </c>
      <c r="C2751" t="s">
        <v>13865</v>
      </c>
      <c r="D2751" t="s">
        <v>13866</v>
      </c>
      <c r="E2751" t="s">
        <v>26</v>
      </c>
      <c r="F2751" t="s">
        <v>9595</v>
      </c>
      <c r="G2751" t="s">
        <v>9596</v>
      </c>
      <c r="H2751" t="s">
        <v>9297</v>
      </c>
      <c r="I2751" t="s">
        <v>9298</v>
      </c>
      <c r="J2751" t="s">
        <v>3991</v>
      </c>
      <c r="K2751" t="str">
        <f>+_xlfn.XLOOKUP(Tabell1[[#This Row],[Regnr]],Tabell13[Regnr],Tabell13[Diagnose],"")</f>
        <v>C</v>
      </c>
      <c r="L2751" t="str">
        <f>+_xlfn.XLOOKUP(Tabell1[[#This Row],[Regnr]],Tabell3[Regnr],Tabell3[DiagnoseÅr],"")</f>
        <v>Intet påvist (2024)</v>
      </c>
    </row>
    <row r="2752" spans="1:12" x14ac:dyDescent="0.25">
      <c r="A2752" s="2">
        <v>44553</v>
      </c>
      <c r="B2752" s="3">
        <v>0</v>
      </c>
      <c r="C2752" t="s">
        <v>13867</v>
      </c>
      <c r="D2752" t="s">
        <v>13868</v>
      </c>
      <c r="E2752" t="s">
        <v>26</v>
      </c>
      <c r="F2752" t="s">
        <v>9595</v>
      </c>
      <c r="G2752" t="s">
        <v>9596</v>
      </c>
      <c r="H2752" t="s">
        <v>9297</v>
      </c>
      <c r="I2752" t="s">
        <v>9298</v>
      </c>
      <c r="J2752" t="s">
        <v>3991</v>
      </c>
      <c r="K2752" t="str">
        <f>+_xlfn.XLOOKUP(Tabell1[[#This Row],[Regnr]],Tabell13[Regnr],Tabell13[Diagnose],"")</f>
        <v>D</v>
      </c>
      <c r="L2752" t="str">
        <f>+_xlfn.XLOOKUP(Tabell1[[#This Row],[Regnr]],Tabell3[Regnr],Tabell3[DiagnoseÅr],"")</f>
        <v/>
      </c>
    </row>
    <row r="2753" spans="1:12" x14ac:dyDescent="0.25">
      <c r="A2753" s="2">
        <v>44549</v>
      </c>
      <c r="B2753" s="3">
        <v>0</v>
      </c>
      <c r="C2753" t="s">
        <v>13853</v>
      </c>
      <c r="D2753" t="s">
        <v>13854</v>
      </c>
      <c r="E2753" t="s">
        <v>26</v>
      </c>
      <c r="F2753" t="s">
        <v>6771</v>
      </c>
      <c r="G2753" t="s">
        <v>6772</v>
      </c>
      <c r="H2753" t="s">
        <v>8698</v>
      </c>
      <c r="I2753" t="s">
        <v>8699</v>
      </c>
      <c r="J2753" t="s">
        <v>6644</v>
      </c>
      <c r="K2753" t="str">
        <f>+_xlfn.XLOOKUP(Tabell1[[#This Row],[Regnr]],Tabell13[Regnr],Tabell13[Diagnose],"")</f>
        <v>C</v>
      </c>
      <c r="L2753" t="str">
        <f>+_xlfn.XLOOKUP(Tabell1[[#This Row],[Regnr]],Tabell3[Regnr],Tabell3[DiagnoseÅr],"")</f>
        <v>Cortical &amp; Katarakt, ikke medfødt (2024)</v>
      </c>
    </row>
    <row r="2754" spans="1:12" x14ac:dyDescent="0.25">
      <c r="A2754" s="2">
        <v>44549</v>
      </c>
      <c r="B2754" s="3">
        <v>0</v>
      </c>
      <c r="C2754" t="s">
        <v>13855</v>
      </c>
      <c r="D2754" t="s">
        <v>13856</v>
      </c>
      <c r="E2754" t="s">
        <v>26</v>
      </c>
      <c r="F2754" t="s">
        <v>6771</v>
      </c>
      <c r="G2754" t="s">
        <v>6772</v>
      </c>
      <c r="H2754" t="s">
        <v>8698</v>
      </c>
      <c r="I2754" t="s">
        <v>8699</v>
      </c>
      <c r="J2754" t="s">
        <v>6644</v>
      </c>
      <c r="K2754" t="str">
        <f>+_xlfn.XLOOKUP(Tabell1[[#This Row],[Regnr]],Tabell13[Regnr],Tabell13[Diagnose],"")</f>
        <v>C</v>
      </c>
      <c r="L2754" t="str">
        <f>+_xlfn.XLOOKUP(Tabell1[[#This Row],[Regnr]],Tabell3[Regnr],Tabell3[DiagnoseÅr],"")</f>
        <v>Intet påvist (2024)</v>
      </c>
    </row>
    <row r="2755" spans="1:12" x14ac:dyDescent="0.25">
      <c r="A2755" s="2">
        <v>44549</v>
      </c>
      <c r="B2755" s="3">
        <v>0</v>
      </c>
      <c r="C2755" t="s">
        <v>13857</v>
      </c>
      <c r="D2755" t="s">
        <v>13858</v>
      </c>
      <c r="E2755" t="s">
        <v>10</v>
      </c>
      <c r="F2755" t="s">
        <v>6771</v>
      </c>
      <c r="G2755" t="s">
        <v>6772</v>
      </c>
      <c r="H2755" t="s">
        <v>8698</v>
      </c>
      <c r="I2755" t="s">
        <v>8699</v>
      </c>
      <c r="J2755" t="s">
        <v>6644</v>
      </c>
      <c r="K2755" t="str">
        <f>+_xlfn.XLOOKUP(Tabell1[[#This Row],[Regnr]],Tabell13[Regnr],Tabell13[Diagnose],"")</f>
        <v>D</v>
      </c>
      <c r="L2755" t="str">
        <f>+_xlfn.XLOOKUP(Tabell1[[#This Row],[Regnr]],Tabell3[Regnr],Tabell3[DiagnoseÅr],"")</f>
        <v>Intet påvist (2023)</v>
      </c>
    </row>
    <row r="2756" spans="1:12" x14ac:dyDescent="0.25">
      <c r="A2756" s="2">
        <v>44549</v>
      </c>
      <c r="B2756" s="3">
        <v>0</v>
      </c>
      <c r="C2756" t="s">
        <v>13859</v>
      </c>
      <c r="D2756" t="s">
        <v>13860</v>
      </c>
      <c r="E2756" t="s">
        <v>10</v>
      </c>
      <c r="F2756" t="s">
        <v>6771</v>
      </c>
      <c r="G2756" t="s">
        <v>6772</v>
      </c>
      <c r="H2756" t="s">
        <v>8698</v>
      </c>
      <c r="I2756" t="s">
        <v>8699</v>
      </c>
      <c r="J2756" t="s">
        <v>6644</v>
      </c>
      <c r="K2756" t="str">
        <f>+_xlfn.XLOOKUP(Tabell1[[#This Row],[Regnr]],Tabell13[Regnr],Tabell13[Diagnose],"")</f>
        <v>B</v>
      </c>
      <c r="L2756" t="str">
        <f>+_xlfn.XLOOKUP(Tabell1[[#This Row],[Regnr]],Tabell3[Regnr],Tabell3[DiagnoseÅr],"")</f>
        <v>Intet påvist (2023)</v>
      </c>
    </row>
    <row r="2757" spans="1:12" x14ac:dyDescent="0.25">
      <c r="A2757" s="2">
        <v>44547</v>
      </c>
      <c r="B2757" s="3">
        <v>3.125</v>
      </c>
      <c r="C2757" t="s">
        <v>13817</v>
      </c>
      <c r="D2757" t="s">
        <v>13818</v>
      </c>
      <c r="E2757" t="s">
        <v>26</v>
      </c>
      <c r="F2757" t="s">
        <v>8719</v>
      </c>
      <c r="G2757" t="s">
        <v>8720</v>
      </c>
      <c r="H2757" t="s">
        <v>11359</v>
      </c>
      <c r="I2757" t="s">
        <v>11360</v>
      </c>
      <c r="J2757" t="s">
        <v>12252</v>
      </c>
      <c r="K2757" t="str">
        <f>+_xlfn.XLOOKUP(Tabell1[[#This Row],[Regnr]],Tabell13[Regnr],Tabell13[Diagnose],"")</f>
        <v>C</v>
      </c>
      <c r="L2757" t="str">
        <f>+_xlfn.XLOOKUP(Tabell1[[#This Row],[Regnr]],Tabell3[Regnr],Tabell3[DiagnoseÅr],"")</f>
        <v/>
      </c>
    </row>
    <row r="2758" spans="1:12" x14ac:dyDescent="0.25">
      <c r="A2758" s="2">
        <v>44547</v>
      </c>
      <c r="B2758" s="3">
        <v>3.125</v>
      </c>
      <c r="C2758" t="s">
        <v>13819</v>
      </c>
      <c r="D2758" t="s">
        <v>13820</v>
      </c>
      <c r="E2758" t="s">
        <v>26</v>
      </c>
      <c r="F2758" t="s">
        <v>8719</v>
      </c>
      <c r="G2758" t="s">
        <v>8720</v>
      </c>
      <c r="H2758" t="s">
        <v>11359</v>
      </c>
      <c r="I2758" t="s">
        <v>11360</v>
      </c>
      <c r="J2758" t="s">
        <v>12252</v>
      </c>
      <c r="K2758" t="str">
        <f>+_xlfn.XLOOKUP(Tabell1[[#This Row],[Regnr]],Tabell13[Regnr],Tabell13[Diagnose],"")</f>
        <v>B</v>
      </c>
      <c r="L2758" t="str">
        <f>+_xlfn.XLOOKUP(Tabell1[[#This Row],[Regnr]],Tabell3[Regnr],Tabell3[DiagnoseÅr],"")</f>
        <v/>
      </c>
    </row>
    <row r="2759" spans="1:12" x14ac:dyDescent="0.25">
      <c r="A2759" s="2">
        <v>44547</v>
      </c>
      <c r="B2759" s="3">
        <v>3.125</v>
      </c>
      <c r="C2759" t="s">
        <v>13821</v>
      </c>
      <c r="D2759" t="s">
        <v>13822</v>
      </c>
      <c r="E2759" t="s">
        <v>26</v>
      </c>
      <c r="F2759" t="s">
        <v>8719</v>
      </c>
      <c r="G2759" t="s">
        <v>8720</v>
      </c>
      <c r="H2759" t="s">
        <v>11359</v>
      </c>
      <c r="I2759" t="s">
        <v>11360</v>
      </c>
      <c r="J2759" t="s">
        <v>12252</v>
      </c>
      <c r="K2759" t="str">
        <f>+_xlfn.XLOOKUP(Tabell1[[#This Row],[Regnr]],Tabell13[Regnr],Tabell13[Diagnose],"")</f>
        <v>A</v>
      </c>
      <c r="L2759" t="str">
        <f>+_xlfn.XLOOKUP(Tabell1[[#This Row],[Regnr]],Tabell3[Regnr],Tabell3[DiagnoseÅr],"")</f>
        <v>Intet påvist (2023)</v>
      </c>
    </row>
    <row r="2760" spans="1:12" x14ac:dyDescent="0.25">
      <c r="A2760" s="2">
        <v>44547</v>
      </c>
      <c r="B2760" s="3">
        <v>3.125</v>
      </c>
      <c r="C2760" t="s">
        <v>13823</v>
      </c>
      <c r="D2760" t="s">
        <v>13824</v>
      </c>
      <c r="E2760" t="s">
        <v>26</v>
      </c>
      <c r="F2760" t="s">
        <v>8719</v>
      </c>
      <c r="G2760" t="s">
        <v>8720</v>
      </c>
      <c r="H2760" t="s">
        <v>11359</v>
      </c>
      <c r="I2760" t="s">
        <v>11360</v>
      </c>
      <c r="J2760" t="s">
        <v>12252</v>
      </c>
      <c r="K2760" t="str">
        <f>+_xlfn.XLOOKUP(Tabell1[[#This Row],[Regnr]],Tabell13[Regnr],Tabell13[Diagnose],"")</f>
        <v/>
      </c>
      <c r="L2760" t="str">
        <f>+_xlfn.XLOOKUP(Tabell1[[#This Row],[Regnr]],Tabell3[Regnr],Tabell3[DiagnoseÅr],"")</f>
        <v/>
      </c>
    </row>
    <row r="2761" spans="1:12" x14ac:dyDescent="0.25">
      <c r="A2761" s="2">
        <v>44547</v>
      </c>
      <c r="B2761" s="3">
        <v>3.125</v>
      </c>
      <c r="C2761" t="s">
        <v>13825</v>
      </c>
      <c r="D2761" t="s">
        <v>13826</v>
      </c>
      <c r="E2761" t="s">
        <v>10</v>
      </c>
      <c r="F2761" t="s">
        <v>8719</v>
      </c>
      <c r="G2761" t="s">
        <v>8720</v>
      </c>
      <c r="H2761" t="s">
        <v>11359</v>
      </c>
      <c r="I2761" t="s">
        <v>11360</v>
      </c>
      <c r="J2761" t="s">
        <v>12252</v>
      </c>
      <c r="K2761" t="str">
        <f>+_xlfn.XLOOKUP(Tabell1[[#This Row],[Regnr]],Tabell13[Regnr],Tabell13[Diagnose],"")</f>
        <v>B</v>
      </c>
      <c r="L2761" t="str">
        <f>+_xlfn.XLOOKUP(Tabell1[[#This Row],[Regnr]],Tabell3[Regnr],Tabell3[DiagnoseÅr],"")</f>
        <v>Intet påvist (2025)</v>
      </c>
    </row>
    <row r="2762" spans="1:12" x14ac:dyDescent="0.25">
      <c r="A2762" s="2">
        <v>44547</v>
      </c>
      <c r="B2762" s="3">
        <v>3.125</v>
      </c>
      <c r="C2762" t="s">
        <v>13827</v>
      </c>
      <c r="D2762" t="s">
        <v>13828</v>
      </c>
      <c r="E2762" t="s">
        <v>10</v>
      </c>
      <c r="F2762" t="s">
        <v>8719</v>
      </c>
      <c r="G2762" t="s">
        <v>8720</v>
      </c>
      <c r="H2762" t="s">
        <v>11359</v>
      </c>
      <c r="I2762" t="s">
        <v>11360</v>
      </c>
      <c r="J2762" t="s">
        <v>12252</v>
      </c>
      <c r="K2762" t="str">
        <f>+_xlfn.XLOOKUP(Tabell1[[#This Row],[Regnr]],Tabell13[Regnr],Tabell13[Diagnose],"")</f>
        <v>C</v>
      </c>
      <c r="L2762" t="str">
        <f>+_xlfn.XLOOKUP(Tabell1[[#This Row],[Regnr]],Tabell3[Regnr],Tabell3[DiagnoseÅr],"")</f>
        <v>Cortical &amp; Katarakt, ikke medfødt (2024)</v>
      </c>
    </row>
    <row r="2763" spans="1:12" x14ac:dyDescent="0.25">
      <c r="A2763" s="2">
        <v>44547</v>
      </c>
      <c r="B2763" s="3">
        <v>0.390625</v>
      </c>
      <c r="C2763" t="s">
        <v>13829</v>
      </c>
      <c r="D2763" t="s">
        <v>13830</v>
      </c>
      <c r="E2763" t="s">
        <v>26</v>
      </c>
      <c r="F2763" t="s">
        <v>11012</v>
      </c>
      <c r="G2763" t="s">
        <v>11013</v>
      </c>
      <c r="H2763" t="s">
        <v>8190</v>
      </c>
      <c r="I2763" t="s">
        <v>8191</v>
      </c>
      <c r="J2763" t="s">
        <v>4130</v>
      </c>
      <c r="K2763" t="str">
        <f>+_xlfn.XLOOKUP(Tabell1[[#This Row],[Regnr]],Tabell13[Regnr],Tabell13[Diagnose],"")</f>
        <v/>
      </c>
      <c r="L2763" t="str">
        <f>+_xlfn.XLOOKUP(Tabell1[[#This Row],[Regnr]],Tabell3[Regnr],Tabell3[DiagnoseÅr],"")</f>
        <v/>
      </c>
    </row>
    <row r="2764" spans="1:12" x14ac:dyDescent="0.25">
      <c r="A2764" s="2">
        <v>44547</v>
      </c>
      <c r="B2764" s="3">
        <v>0.390625</v>
      </c>
      <c r="C2764" t="s">
        <v>13831</v>
      </c>
      <c r="D2764" t="s">
        <v>13832</v>
      </c>
      <c r="E2764" t="s">
        <v>26</v>
      </c>
      <c r="F2764" t="s">
        <v>11012</v>
      </c>
      <c r="G2764" t="s">
        <v>11013</v>
      </c>
      <c r="H2764" t="s">
        <v>8190</v>
      </c>
      <c r="I2764" t="s">
        <v>8191</v>
      </c>
      <c r="J2764" t="s">
        <v>4130</v>
      </c>
      <c r="K2764" t="str">
        <f>+_xlfn.XLOOKUP(Tabell1[[#This Row],[Regnr]],Tabell13[Regnr],Tabell13[Diagnose],"")</f>
        <v/>
      </c>
      <c r="L2764" t="str">
        <f>+_xlfn.XLOOKUP(Tabell1[[#This Row],[Regnr]],Tabell3[Regnr],Tabell3[DiagnoseÅr],"")</f>
        <v/>
      </c>
    </row>
    <row r="2765" spans="1:12" x14ac:dyDescent="0.25">
      <c r="A2765" s="2">
        <v>44547</v>
      </c>
      <c r="B2765" s="3">
        <v>0.390625</v>
      </c>
      <c r="C2765" t="s">
        <v>13833</v>
      </c>
      <c r="D2765" t="s">
        <v>13834</v>
      </c>
      <c r="E2765" t="s">
        <v>26</v>
      </c>
      <c r="F2765" t="s">
        <v>11012</v>
      </c>
      <c r="G2765" t="s">
        <v>11013</v>
      </c>
      <c r="H2765" t="s">
        <v>8190</v>
      </c>
      <c r="I2765" t="s">
        <v>8191</v>
      </c>
      <c r="J2765" t="s">
        <v>4130</v>
      </c>
      <c r="K2765" t="str">
        <f>+_xlfn.XLOOKUP(Tabell1[[#This Row],[Regnr]],Tabell13[Regnr],Tabell13[Diagnose],"")</f>
        <v/>
      </c>
      <c r="L2765" t="str">
        <f>+_xlfn.XLOOKUP(Tabell1[[#This Row],[Regnr]],Tabell3[Regnr],Tabell3[DiagnoseÅr],"")</f>
        <v/>
      </c>
    </row>
    <row r="2766" spans="1:12" x14ac:dyDescent="0.25">
      <c r="A2766" s="2">
        <v>44547</v>
      </c>
      <c r="B2766" s="3">
        <v>0.390625</v>
      </c>
      <c r="C2766" t="s">
        <v>13835</v>
      </c>
      <c r="D2766" t="s">
        <v>13836</v>
      </c>
      <c r="E2766" t="s">
        <v>10</v>
      </c>
      <c r="F2766" t="s">
        <v>11012</v>
      </c>
      <c r="G2766" t="s">
        <v>11013</v>
      </c>
      <c r="H2766" t="s">
        <v>8190</v>
      </c>
      <c r="I2766" t="s">
        <v>8191</v>
      </c>
      <c r="J2766" t="s">
        <v>4130</v>
      </c>
      <c r="K2766" t="str">
        <f>+_xlfn.XLOOKUP(Tabell1[[#This Row],[Regnr]],Tabell13[Regnr],Tabell13[Diagnose],"")</f>
        <v/>
      </c>
      <c r="L2766" t="str">
        <f>+_xlfn.XLOOKUP(Tabell1[[#This Row],[Regnr]],Tabell3[Regnr],Tabell3[DiagnoseÅr],"")</f>
        <v/>
      </c>
    </row>
    <row r="2767" spans="1:12" x14ac:dyDescent="0.25">
      <c r="A2767" s="2">
        <v>44547</v>
      </c>
      <c r="B2767" s="3">
        <v>0.390625</v>
      </c>
      <c r="C2767" t="s">
        <v>13837</v>
      </c>
      <c r="D2767" t="s">
        <v>13838</v>
      </c>
      <c r="E2767" t="s">
        <v>10</v>
      </c>
      <c r="F2767" t="s">
        <v>11012</v>
      </c>
      <c r="G2767" t="s">
        <v>11013</v>
      </c>
      <c r="H2767" t="s">
        <v>8190</v>
      </c>
      <c r="I2767" t="s">
        <v>8191</v>
      </c>
      <c r="J2767" t="s">
        <v>4130</v>
      </c>
      <c r="K2767" t="str">
        <f>+_xlfn.XLOOKUP(Tabell1[[#This Row],[Regnr]],Tabell13[Regnr],Tabell13[Diagnose],"")</f>
        <v/>
      </c>
      <c r="L2767" t="str">
        <f>+_xlfn.XLOOKUP(Tabell1[[#This Row],[Regnr]],Tabell3[Regnr],Tabell3[DiagnoseÅr],"")</f>
        <v/>
      </c>
    </row>
    <row r="2768" spans="1:12" x14ac:dyDescent="0.25">
      <c r="A2768" s="2">
        <v>44547</v>
      </c>
      <c r="B2768" s="3">
        <v>0.1953125</v>
      </c>
      <c r="C2768" t="s">
        <v>13839</v>
      </c>
      <c r="D2768" t="s">
        <v>13840</v>
      </c>
      <c r="E2768" t="s">
        <v>26</v>
      </c>
      <c r="F2768" t="s">
        <v>7855</v>
      </c>
      <c r="G2768" t="s">
        <v>7856</v>
      </c>
      <c r="H2768" t="s">
        <v>8006</v>
      </c>
      <c r="I2768" t="s">
        <v>8007</v>
      </c>
      <c r="J2768" t="s">
        <v>4062</v>
      </c>
      <c r="K2768" t="str">
        <f>+_xlfn.XLOOKUP(Tabell1[[#This Row],[Regnr]],Tabell13[Regnr],Tabell13[Diagnose],"")</f>
        <v/>
      </c>
      <c r="L2768" t="str">
        <f>+_xlfn.XLOOKUP(Tabell1[[#This Row],[Regnr]],Tabell3[Regnr],Tabell3[DiagnoseÅr],"")</f>
        <v/>
      </c>
    </row>
    <row r="2769" spans="1:12" x14ac:dyDescent="0.25">
      <c r="A2769" s="2">
        <v>44547</v>
      </c>
      <c r="B2769" s="3">
        <v>0.1953125</v>
      </c>
      <c r="C2769" t="s">
        <v>13841</v>
      </c>
      <c r="D2769" t="s">
        <v>13842</v>
      </c>
      <c r="E2769" t="s">
        <v>26</v>
      </c>
      <c r="F2769" t="s">
        <v>7855</v>
      </c>
      <c r="G2769" t="s">
        <v>7856</v>
      </c>
      <c r="H2769" t="s">
        <v>8006</v>
      </c>
      <c r="I2769" t="s">
        <v>8007</v>
      </c>
      <c r="J2769" t="s">
        <v>4062</v>
      </c>
      <c r="K2769" t="str">
        <f>+_xlfn.XLOOKUP(Tabell1[[#This Row],[Regnr]],Tabell13[Regnr],Tabell13[Diagnose],"")</f>
        <v/>
      </c>
      <c r="L2769" t="str">
        <f>+_xlfn.XLOOKUP(Tabell1[[#This Row],[Regnr]],Tabell3[Regnr],Tabell3[DiagnoseÅr],"")</f>
        <v/>
      </c>
    </row>
    <row r="2770" spans="1:12" x14ac:dyDescent="0.25">
      <c r="A2770" s="2">
        <v>44547</v>
      </c>
      <c r="B2770" s="3">
        <v>0.1953125</v>
      </c>
      <c r="C2770" t="s">
        <v>13843</v>
      </c>
      <c r="D2770" t="s">
        <v>13844</v>
      </c>
      <c r="E2770" t="s">
        <v>26</v>
      </c>
      <c r="F2770" t="s">
        <v>7855</v>
      </c>
      <c r="G2770" t="s">
        <v>7856</v>
      </c>
      <c r="H2770" t="s">
        <v>8006</v>
      </c>
      <c r="I2770" t="s">
        <v>8007</v>
      </c>
      <c r="J2770" t="s">
        <v>4062</v>
      </c>
      <c r="K2770" t="str">
        <f>+_xlfn.XLOOKUP(Tabell1[[#This Row],[Regnr]],Tabell13[Regnr],Tabell13[Diagnose],"")</f>
        <v>A</v>
      </c>
      <c r="L2770" t="str">
        <f>+_xlfn.XLOOKUP(Tabell1[[#This Row],[Regnr]],Tabell3[Regnr],Tabell3[DiagnoseÅr],"")</f>
        <v>Intet påvist (2025)</v>
      </c>
    </row>
    <row r="2771" spans="1:12" x14ac:dyDescent="0.25">
      <c r="A2771" s="2">
        <v>44547</v>
      </c>
      <c r="B2771" s="3">
        <v>0.1953125</v>
      </c>
      <c r="C2771" t="s">
        <v>13845</v>
      </c>
      <c r="D2771" t="s">
        <v>13846</v>
      </c>
      <c r="E2771" t="s">
        <v>10</v>
      </c>
      <c r="F2771" t="s">
        <v>7855</v>
      </c>
      <c r="G2771" t="s">
        <v>7856</v>
      </c>
      <c r="H2771" t="s">
        <v>8006</v>
      </c>
      <c r="I2771" t="s">
        <v>8007</v>
      </c>
      <c r="J2771" t="s">
        <v>4062</v>
      </c>
      <c r="K2771" t="str">
        <f>+_xlfn.XLOOKUP(Tabell1[[#This Row],[Regnr]],Tabell13[Regnr],Tabell13[Diagnose],"")</f>
        <v/>
      </c>
      <c r="L2771" t="str">
        <f>+_xlfn.XLOOKUP(Tabell1[[#This Row],[Regnr]],Tabell3[Regnr],Tabell3[DiagnoseÅr],"")</f>
        <v/>
      </c>
    </row>
    <row r="2772" spans="1:12" x14ac:dyDescent="0.25">
      <c r="A2772" s="2">
        <v>44547</v>
      </c>
      <c r="B2772" s="3">
        <v>0.1953125</v>
      </c>
      <c r="C2772" t="s">
        <v>13847</v>
      </c>
      <c r="D2772" t="s">
        <v>13848</v>
      </c>
      <c r="E2772" t="s">
        <v>10</v>
      </c>
      <c r="F2772" t="s">
        <v>7855</v>
      </c>
      <c r="G2772" t="s">
        <v>7856</v>
      </c>
      <c r="H2772" t="s">
        <v>8006</v>
      </c>
      <c r="I2772" t="s">
        <v>8007</v>
      </c>
      <c r="J2772" t="s">
        <v>4062</v>
      </c>
      <c r="K2772" t="str">
        <f>+_xlfn.XLOOKUP(Tabell1[[#This Row],[Regnr]],Tabell13[Regnr],Tabell13[Diagnose],"")</f>
        <v>D</v>
      </c>
      <c r="L2772" t="str">
        <f>+_xlfn.XLOOKUP(Tabell1[[#This Row],[Regnr]],Tabell3[Regnr],Tabell3[DiagnoseÅr],"")</f>
        <v/>
      </c>
    </row>
    <row r="2773" spans="1:12" x14ac:dyDescent="0.25">
      <c r="A2773" s="2">
        <v>44547</v>
      </c>
      <c r="B2773" s="3">
        <v>0.1953125</v>
      </c>
      <c r="C2773" t="s">
        <v>13849</v>
      </c>
      <c r="D2773" t="s">
        <v>13850</v>
      </c>
      <c r="E2773" t="s">
        <v>10</v>
      </c>
      <c r="F2773" t="s">
        <v>7855</v>
      </c>
      <c r="G2773" t="s">
        <v>7856</v>
      </c>
      <c r="H2773" t="s">
        <v>8006</v>
      </c>
      <c r="I2773" t="s">
        <v>8007</v>
      </c>
      <c r="J2773" t="s">
        <v>4062</v>
      </c>
      <c r="K2773" t="str">
        <f>+_xlfn.XLOOKUP(Tabell1[[#This Row],[Regnr]],Tabell13[Regnr],Tabell13[Diagnose],"")</f>
        <v>A</v>
      </c>
      <c r="L2773" t="str">
        <f>+_xlfn.XLOOKUP(Tabell1[[#This Row],[Regnr]],Tabell3[Regnr],Tabell3[DiagnoseÅr],"")</f>
        <v/>
      </c>
    </row>
    <row r="2774" spans="1:12" x14ac:dyDescent="0.25">
      <c r="A2774" s="2">
        <v>44547</v>
      </c>
      <c r="B2774" s="3">
        <v>0.1953125</v>
      </c>
      <c r="C2774" t="s">
        <v>13851</v>
      </c>
      <c r="D2774" t="s">
        <v>13852</v>
      </c>
      <c r="E2774" t="s">
        <v>10</v>
      </c>
      <c r="F2774" t="s">
        <v>7855</v>
      </c>
      <c r="G2774" t="s">
        <v>7856</v>
      </c>
      <c r="H2774" t="s">
        <v>8006</v>
      </c>
      <c r="I2774" t="s">
        <v>8007</v>
      </c>
      <c r="J2774" t="s">
        <v>4062</v>
      </c>
      <c r="K2774" t="str">
        <f>+_xlfn.XLOOKUP(Tabell1[[#This Row],[Regnr]],Tabell13[Regnr],Tabell13[Diagnose],"")</f>
        <v/>
      </c>
      <c r="L2774" t="str">
        <f>+_xlfn.XLOOKUP(Tabell1[[#This Row],[Regnr]],Tabell3[Regnr],Tabell3[DiagnoseÅr],"")</f>
        <v xml:space="preserve"> (2022)</v>
      </c>
    </row>
    <row r="2775" spans="1:12" x14ac:dyDescent="0.25">
      <c r="A2775" s="2">
        <v>44546</v>
      </c>
      <c r="C2775" t="s">
        <v>13815</v>
      </c>
      <c r="D2775" t="s">
        <v>13816</v>
      </c>
      <c r="E2775" t="s">
        <v>10</v>
      </c>
      <c r="F2775" t="s">
        <v>9936</v>
      </c>
      <c r="G2775" t="s">
        <v>9937</v>
      </c>
      <c r="H2775" t="s">
        <v>10828</v>
      </c>
      <c r="I2775" t="s">
        <v>10829</v>
      </c>
      <c r="J2775" t="s">
        <v>5612</v>
      </c>
      <c r="K2775" t="str">
        <f>+_xlfn.XLOOKUP(Tabell1[[#This Row],[Regnr]],Tabell13[Regnr],Tabell13[Diagnose],"")</f>
        <v>A</v>
      </c>
      <c r="L2775" t="str">
        <f>+_xlfn.XLOOKUP(Tabell1[[#This Row],[Regnr]],Tabell3[Regnr],Tabell3[DiagnoseÅr],"")</f>
        <v>Intet påvist (2023)</v>
      </c>
    </row>
    <row r="2776" spans="1:12" x14ac:dyDescent="0.25">
      <c r="A2776" s="2">
        <v>44544</v>
      </c>
      <c r="B2776" s="3">
        <v>0.1953125</v>
      </c>
      <c r="C2776" t="s">
        <v>13796</v>
      </c>
      <c r="D2776" t="s">
        <v>13797</v>
      </c>
      <c r="E2776" t="s">
        <v>26</v>
      </c>
      <c r="F2776" t="s">
        <v>9432</v>
      </c>
      <c r="G2776" t="s">
        <v>9433</v>
      </c>
      <c r="H2776" t="s">
        <v>9679</v>
      </c>
      <c r="I2776" t="s">
        <v>9680</v>
      </c>
      <c r="J2776" t="s">
        <v>13798</v>
      </c>
      <c r="K2776" t="str">
        <f>+_xlfn.XLOOKUP(Tabell1[[#This Row],[Regnr]],Tabell13[Regnr],Tabell13[Diagnose],"")</f>
        <v/>
      </c>
      <c r="L2776" t="str">
        <f>+_xlfn.XLOOKUP(Tabell1[[#This Row],[Regnr]],Tabell3[Regnr],Tabell3[DiagnoseÅr],"")</f>
        <v/>
      </c>
    </row>
    <row r="2777" spans="1:12" x14ac:dyDescent="0.25">
      <c r="A2777" s="2">
        <v>44544</v>
      </c>
      <c r="B2777" s="3">
        <v>0.1953125</v>
      </c>
      <c r="C2777" t="s">
        <v>13799</v>
      </c>
      <c r="D2777" t="s">
        <v>13800</v>
      </c>
      <c r="E2777" t="s">
        <v>26</v>
      </c>
      <c r="F2777" t="s">
        <v>9432</v>
      </c>
      <c r="G2777" t="s">
        <v>9433</v>
      </c>
      <c r="H2777" t="s">
        <v>9679</v>
      </c>
      <c r="I2777" t="s">
        <v>9680</v>
      </c>
      <c r="J2777" t="s">
        <v>13798</v>
      </c>
      <c r="K2777" t="str">
        <f>+_xlfn.XLOOKUP(Tabell1[[#This Row],[Regnr]],Tabell13[Regnr],Tabell13[Diagnose],"")</f>
        <v>C</v>
      </c>
      <c r="L2777" t="str">
        <f>+_xlfn.XLOOKUP(Tabell1[[#This Row],[Regnr]],Tabell3[Regnr],Tabell3[DiagnoseÅr],"")</f>
        <v/>
      </c>
    </row>
    <row r="2778" spans="1:12" x14ac:dyDescent="0.25">
      <c r="A2778" s="2">
        <v>44544</v>
      </c>
      <c r="B2778" s="3">
        <v>0.1953125</v>
      </c>
      <c r="C2778" t="s">
        <v>13801</v>
      </c>
      <c r="D2778" t="s">
        <v>13802</v>
      </c>
      <c r="E2778" t="s">
        <v>10</v>
      </c>
      <c r="F2778" t="s">
        <v>9432</v>
      </c>
      <c r="G2778" t="s">
        <v>9433</v>
      </c>
      <c r="H2778" t="s">
        <v>9679</v>
      </c>
      <c r="I2778" t="s">
        <v>9680</v>
      </c>
      <c r="J2778" t="s">
        <v>13798</v>
      </c>
      <c r="K2778" t="str">
        <f>+_xlfn.XLOOKUP(Tabell1[[#This Row],[Regnr]],Tabell13[Regnr],Tabell13[Diagnose],"")</f>
        <v/>
      </c>
      <c r="L2778" t="str">
        <f>+_xlfn.XLOOKUP(Tabell1[[#This Row],[Regnr]],Tabell3[Regnr],Tabell3[DiagnoseÅr],"")</f>
        <v/>
      </c>
    </row>
    <row r="2779" spans="1:12" x14ac:dyDescent="0.25">
      <c r="A2779" s="2">
        <v>44544</v>
      </c>
      <c r="B2779" s="3">
        <v>0.1953125</v>
      </c>
      <c r="C2779" t="s">
        <v>13803</v>
      </c>
      <c r="D2779" t="s">
        <v>13804</v>
      </c>
      <c r="E2779" t="s">
        <v>10</v>
      </c>
      <c r="F2779" t="s">
        <v>9432</v>
      </c>
      <c r="G2779" t="s">
        <v>9433</v>
      </c>
      <c r="H2779" t="s">
        <v>9679</v>
      </c>
      <c r="I2779" t="s">
        <v>9680</v>
      </c>
      <c r="J2779" t="s">
        <v>13798</v>
      </c>
      <c r="K2779" t="str">
        <f>+_xlfn.XLOOKUP(Tabell1[[#This Row],[Regnr]],Tabell13[Regnr],Tabell13[Diagnose],"")</f>
        <v/>
      </c>
      <c r="L2779" t="str">
        <f>+_xlfn.XLOOKUP(Tabell1[[#This Row],[Regnr]],Tabell3[Regnr],Tabell3[DiagnoseÅr],"")</f>
        <v/>
      </c>
    </row>
    <row r="2780" spans="1:12" x14ac:dyDescent="0.25">
      <c r="A2780" s="2">
        <v>44544</v>
      </c>
      <c r="B2780" s="3">
        <v>0.1953125</v>
      </c>
      <c r="C2780" t="s">
        <v>13805</v>
      </c>
      <c r="D2780" t="s">
        <v>13806</v>
      </c>
      <c r="E2780" t="s">
        <v>10</v>
      </c>
      <c r="F2780" t="s">
        <v>9432</v>
      </c>
      <c r="G2780" t="s">
        <v>9433</v>
      </c>
      <c r="H2780" t="s">
        <v>9679</v>
      </c>
      <c r="I2780" t="s">
        <v>9680</v>
      </c>
      <c r="J2780" t="s">
        <v>13798</v>
      </c>
      <c r="K2780" t="str">
        <f>+_xlfn.XLOOKUP(Tabell1[[#This Row],[Regnr]],Tabell13[Regnr],Tabell13[Diagnose],"")</f>
        <v/>
      </c>
      <c r="L2780" t="str">
        <f>+_xlfn.XLOOKUP(Tabell1[[#This Row],[Regnr]],Tabell3[Regnr],Tabell3[DiagnoseÅr],"")</f>
        <v/>
      </c>
    </row>
    <row r="2781" spans="1:12" x14ac:dyDescent="0.25">
      <c r="A2781" s="2">
        <v>44544</v>
      </c>
      <c r="B2781" s="3">
        <v>0.1953125</v>
      </c>
      <c r="C2781" t="s">
        <v>13807</v>
      </c>
      <c r="D2781" t="s">
        <v>13808</v>
      </c>
      <c r="E2781" t="s">
        <v>10</v>
      </c>
      <c r="F2781" t="s">
        <v>9432</v>
      </c>
      <c r="G2781" t="s">
        <v>9433</v>
      </c>
      <c r="H2781" t="s">
        <v>9679</v>
      </c>
      <c r="I2781" t="s">
        <v>9680</v>
      </c>
      <c r="J2781" t="s">
        <v>13798</v>
      </c>
      <c r="K2781" t="str">
        <f>+_xlfn.XLOOKUP(Tabell1[[#This Row],[Regnr]],Tabell13[Regnr],Tabell13[Diagnose],"")</f>
        <v/>
      </c>
      <c r="L2781" t="str">
        <f>+_xlfn.XLOOKUP(Tabell1[[#This Row],[Regnr]],Tabell3[Regnr],Tabell3[DiagnoseÅr],"")</f>
        <v/>
      </c>
    </row>
    <row r="2782" spans="1:12" x14ac:dyDescent="0.25">
      <c r="A2782" s="2">
        <v>44544</v>
      </c>
      <c r="B2782" s="3">
        <v>0.1953125</v>
      </c>
      <c r="C2782" t="s">
        <v>13809</v>
      </c>
      <c r="D2782" t="s">
        <v>13810</v>
      </c>
      <c r="E2782" t="s">
        <v>10</v>
      </c>
      <c r="F2782" t="s">
        <v>9432</v>
      </c>
      <c r="G2782" t="s">
        <v>9433</v>
      </c>
      <c r="H2782" t="s">
        <v>9679</v>
      </c>
      <c r="I2782" t="s">
        <v>9680</v>
      </c>
      <c r="J2782" t="s">
        <v>13798</v>
      </c>
      <c r="K2782" t="str">
        <f>+_xlfn.XLOOKUP(Tabell1[[#This Row],[Regnr]],Tabell13[Regnr],Tabell13[Diagnose],"")</f>
        <v/>
      </c>
      <c r="L2782" t="str">
        <f>+_xlfn.XLOOKUP(Tabell1[[#This Row],[Regnr]],Tabell3[Regnr],Tabell3[DiagnoseÅr],"")</f>
        <v/>
      </c>
    </row>
    <row r="2783" spans="1:12" x14ac:dyDescent="0.25">
      <c r="A2783" s="2">
        <v>44544</v>
      </c>
      <c r="C2783" t="s">
        <v>13811</v>
      </c>
      <c r="D2783" t="s">
        <v>13812</v>
      </c>
      <c r="E2783" t="s">
        <v>10</v>
      </c>
      <c r="F2783" t="s">
        <v>6570</v>
      </c>
      <c r="G2783" t="s">
        <v>6571</v>
      </c>
      <c r="H2783" t="s">
        <v>13813</v>
      </c>
      <c r="I2783" t="s">
        <v>13814</v>
      </c>
      <c r="J2783" t="s">
        <v>9968</v>
      </c>
      <c r="K2783" t="str">
        <f>+_xlfn.XLOOKUP(Tabell1[[#This Row],[Regnr]],Tabell13[Regnr],Tabell13[Diagnose],"")</f>
        <v>A</v>
      </c>
      <c r="L2783" t="str">
        <f>+_xlfn.XLOOKUP(Tabell1[[#This Row],[Regnr]],Tabell3[Regnr],Tabell3[DiagnoseÅr],"")</f>
        <v>Intet påvist (2025)</v>
      </c>
    </row>
    <row r="2784" spans="1:12" x14ac:dyDescent="0.25">
      <c r="A2784" s="2">
        <v>44540</v>
      </c>
      <c r="B2784" s="3">
        <v>0</v>
      </c>
      <c r="C2784" t="s">
        <v>13787</v>
      </c>
      <c r="D2784" t="s">
        <v>8918</v>
      </c>
      <c r="E2784" t="s">
        <v>26</v>
      </c>
      <c r="F2784" t="s">
        <v>7702</v>
      </c>
      <c r="G2784" t="s">
        <v>3974</v>
      </c>
      <c r="H2784" t="s">
        <v>9565</v>
      </c>
      <c r="I2784" t="s">
        <v>9566</v>
      </c>
      <c r="J2784" t="s">
        <v>13788</v>
      </c>
      <c r="K2784" t="str">
        <f>+_xlfn.XLOOKUP(Tabell1[[#This Row],[Regnr]],Tabell13[Regnr],Tabell13[Diagnose],"")</f>
        <v/>
      </c>
      <c r="L2784" t="str">
        <f>+_xlfn.XLOOKUP(Tabell1[[#This Row],[Regnr]],Tabell3[Regnr],Tabell3[DiagnoseÅr],"")</f>
        <v/>
      </c>
    </row>
    <row r="2785" spans="1:12" x14ac:dyDescent="0.25">
      <c r="A2785" s="2">
        <v>44540</v>
      </c>
      <c r="B2785" s="3">
        <v>0</v>
      </c>
      <c r="C2785" t="s">
        <v>13789</v>
      </c>
      <c r="D2785" t="s">
        <v>13790</v>
      </c>
      <c r="E2785" t="s">
        <v>10</v>
      </c>
      <c r="F2785" t="s">
        <v>7702</v>
      </c>
      <c r="G2785" t="s">
        <v>3974</v>
      </c>
      <c r="H2785" t="s">
        <v>9565</v>
      </c>
      <c r="I2785" t="s">
        <v>9566</v>
      </c>
      <c r="J2785" t="s">
        <v>13788</v>
      </c>
      <c r="K2785" t="str">
        <f>+_xlfn.XLOOKUP(Tabell1[[#This Row],[Regnr]],Tabell13[Regnr],Tabell13[Diagnose],"")</f>
        <v/>
      </c>
      <c r="L2785" t="str">
        <f>+_xlfn.XLOOKUP(Tabell1[[#This Row],[Regnr]],Tabell3[Regnr],Tabell3[DiagnoseÅr],"")</f>
        <v/>
      </c>
    </row>
    <row r="2786" spans="1:12" x14ac:dyDescent="0.25">
      <c r="A2786" s="2">
        <v>44540</v>
      </c>
      <c r="B2786" s="3">
        <v>0</v>
      </c>
      <c r="C2786" t="s">
        <v>13791</v>
      </c>
      <c r="D2786" t="s">
        <v>8448</v>
      </c>
      <c r="E2786" t="s">
        <v>26</v>
      </c>
      <c r="F2786" t="s">
        <v>7702</v>
      </c>
      <c r="G2786" t="s">
        <v>3974</v>
      </c>
      <c r="H2786" t="s">
        <v>9565</v>
      </c>
      <c r="I2786" t="s">
        <v>9566</v>
      </c>
      <c r="J2786" t="s">
        <v>13788</v>
      </c>
      <c r="K2786" t="str">
        <f>+_xlfn.XLOOKUP(Tabell1[[#This Row],[Regnr]],Tabell13[Regnr],Tabell13[Diagnose],"")</f>
        <v/>
      </c>
      <c r="L2786" t="str">
        <f>+_xlfn.XLOOKUP(Tabell1[[#This Row],[Regnr]],Tabell3[Regnr],Tabell3[DiagnoseÅr],"")</f>
        <v/>
      </c>
    </row>
    <row r="2787" spans="1:12" x14ac:dyDescent="0.25">
      <c r="A2787" s="2">
        <v>44540</v>
      </c>
      <c r="B2787" s="3">
        <v>0</v>
      </c>
      <c r="C2787" t="s">
        <v>13792</v>
      </c>
      <c r="D2787" t="s">
        <v>13793</v>
      </c>
      <c r="E2787" t="s">
        <v>26</v>
      </c>
      <c r="F2787" t="s">
        <v>7702</v>
      </c>
      <c r="G2787" t="s">
        <v>3974</v>
      </c>
      <c r="H2787" t="s">
        <v>9565</v>
      </c>
      <c r="I2787" t="s">
        <v>9566</v>
      </c>
      <c r="J2787" t="s">
        <v>13788</v>
      </c>
      <c r="K2787" t="str">
        <f>+_xlfn.XLOOKUP(Tabell1[[#This Row],[Regnr]],Tabell13[Regnr],Tabell13[Diagnose],"")</f>
        <v>A</v>
      </c>
      <c r="L2787" t="str">
        <f>+_xlfn.XLOOKUP(Tabell1[[#This Row],[Regnr]],Tabell3[Regnr],Tabell3[DiagnoseÅr],"")</f>
        <v/>
      </c>
    </row>
    <row r="2788" spans="1:12" x14ac:dyDescent="0.25">
      <c r="A2788" s="2">
        <v>44540</v>
      </c>
      <c r="B2788" s="3">
        <v>0</v>
      </c>
      <c r="C2788" t="s">
        <v>13794</v>
      </c>
      <c r="D2788" t="s">
        <v>9670</v>
      </c>
      <c r="E2788" t="s">
        <v>10</v>
      </c>
      <c r="F2788" t="s">
        <v>7702</v>
      </c>
      <c r="G2788" t="s">
        <v>3974</v>
      </c>
      <c r="H2788" t="s">
        <v>9565</v>
      </c>
      <c r="I2788" t="s">
        <v>9566</v>
      </c>
      <c r="J2788" t="s">
        <v>13788</v>
      </c>
      <c r="K2788" t="str">
        <f>+_xlfn.XLOOKUP(Tabell1[[#This Row],[Regnr]],Tabell13[Regnr],Tabell13[Diagnose],"")</f>
        <v/>
      </c>
      <c r="L2788" t="str">
        <f>+_xlfn.XLOOKUP(Tabell1[[#This Row],[Regnr]],Tabell3[Regnr],Tabell3[DiagnoseÅr],"")</f>
        <v/>
      </c>
    </row>
    <row r="2789" spans="1:12" x14ac:dyDescent="0.25">
      <c r="A2789" s="2">
        <v>44540</v>
      </c>
      <c r="B2789" s="3">
        <v>0</v>
      </c>
      <c r="C2789" t="s">
        <v>13795</v>
      </c>
      <c r="D2789" t="s">
        <v>7489</v>
      </c>
      <c r="E2789" t="s">
        <v>10</v>
      </c>
      <c r="F2789" t="s">
        <v>7702</v>
      </c>
      <c r="G2789" t="s">
        <v>3974</v>
      </c>
      <c r="H2789" t="s">
        <v>9565</v>
      </c>
      <c r="I2789" t="s">
        <v>9566</v>
      </c>
      <c r="J2789" t="s">
        <v>13788</v>
      </c>
      <c r="K2789" t="str">
        <f>+_xlfn.XLOOKUP(Tabell1[[#This Row],[Regnr]],Tabell13[Regnr],Tabell13[Diagnose],"")</f>
        <v/>
      </c>
      <c r="L2789" t="str">
        <f>+_xlfn.XLOOKUP(Tabell1[[#This Row],[Regnr]],Tabell3[Regnr],Tabell3[DiagnoseÅr],"")</f>
        <v/>
      </c>
    </row>
    <row r="2790" spans="1:12" x14ac:dyDescent="0.25">
      <c r="A2790" s="2">
        <v>44539</v>
      </c>
      <c r="C2790" t="s">
        <v>13771</v>
      </c>
      <c r="D2790" t="s">
        <v>13772</v>
      </c>
      <c r="E2790" t="s">
        <v>10</v>
      </c>
      <c r="K2790" t="str">
        <f>+_xlfn.XLOOKUP(Tabell1[[#This Row],[Regnr]],Tabell13[Regnr],Tabell13[Diagnose],"")</f>
        <v/>
      </c>
      <c r="L2790" t="str">
        <f>+_xlfn.XLOOKUP(Tabell1[[#This Row],[Regnr]],Tabell3[Regnr],Tabell3[DiagnoseÅr],"")</f>
        <v/>
      </c>
    </row>
    <row r="2791" spans="1:12" x14ac:dyDescent="0.25">
      <c r="A2791" s="2">
        <v>44539</v>
      </c>
      <c r="B2791" s="3">
        <v>0.40435791015625</v>
      </c>
      <c r="C2791" t="s">
        <v>13773</v>
      </c>
      <c r="D2791" t="s">
        <v>13774</v>
      </c>
      <c r="E2791" t="s">
        <v>26</v>
      </c>
      <c r="F2791" t="s">
        <v>10019</v>
      </c>
      <c r="G2791" t="s">
        <v>10020</v>
      </c>
      <c r="H2791" t="s">
        <v>10784</v>
      </c>
      <c r="I2791" t="s">
        <v>10785</v>
      </c>
      <c r="J2791" t="s">
        <v>10783</v>
      </c>
      <c r="K2791" t="str">
        <f>+_xlfn.XLOOKUP(Tabell1[[#This Row],[Regnr]],Tabell13[Regnr],Tabell13[Diagnose],"")</f>
        <v>D</v>
      </c>
      <c r="L2791" t="str">
        <f>+_xlfn.XLOOKUP(Tabell1[[#This Row],[Regnr]],Tabell3[Regnr],Tabell3[DiagnoseÅr],"")</f>
        <v>Distichiasis/Ektopiske Cillier (2025)</v>
      </c>
    </row>
    <row r="2792" spans="1:12" x14ac:dyDescent="0.25">
      <c r="A2792" s="2">
        <v>44539</v>
      </c>
      <c r="B2792" s="3">
        <v>0.40435791015625</v>
      </c>
      <c r="C2792" t="s">
        <v>13775</v>
      </c>
      <c r="D2792" t="s">
        <v>13776</v>
      </c>
      <c r="E2792" t="s">
        <v>10</v>
      </c>
      <c r="F2792" t="s">
        <v>10019</v>
      </c>
      <c r="G2792" t="s">
        <v>10020</v>
      </c>
      <c r="H2792" t="s">
        <v>10784</v>
      </c>
      <c r="I2792" t="s">
        <v>10785</v>
      </c>
      <c r="J2792" t="s">
        <v>10783</v>
      </c>
      <c r="K2792" t="str">
        <f>+_xlfn.XLOOKUP(Tabell1[[#This Row],[Regnr]],Tabell13[Regnr],Tabell13[Diagnose],"")</f>
        <v/>
      </c>
      <c r="L2792" t="str">
        <f>+_xlfn.XLOOKUP(Tabell1[[#This Row],[Regnr]],Tabell3[Regnr],Tabell3[DiagnoseÅr],"")</f>
        <v/>
      </c>
    </row>
    <row r="2793" spans="1:12" x14ac:dyDescent="0.25">
      <c r="A2793" s="2">
        <v>44539</v>
      </c>
      <c r="B2793" s="3">
        <v>0.40435791015625</v>
      </c>
      <c r="C2793" t="s">
        <v>13777</v>
      </c>
      <c r="D2793" t="s">
        <v>13778</v>
      </c>
      <c r="E2793" t="s">
        <v>10</v>
      </c>
      <c r="F2793" t="s">
        <v>10019</v>
      </c>
      <c r="G2793" t="s">
        <v>10020</v>
      </c>
      <c r="H2793" t="s">
        <v>10784</v>
      </c>
      <c r="I2793" t="s">
        <v>10785</v>
      </c>
      <c r="J2793" t="s">
        <v>10783</v>
      </c>
      <c r="K2793" t="str">
        <f>+_xlfn.XLOOKUP(Tabell1[[#This Row],[Regnr]],Tabell13[Regnr],Tabell13[Diagnose],"")</f>
        <v/>
      </c>
      <c r="L2793" t="str">
        <f>+_xlfn.XLOOKUP(Tabell1[[#This Row],[Regnr]],Tabell3[Regnr],Tabell3[DiagnoseÅr],"")</f>
        <v/>
      </c>
    </row>
    <row r="2794" spans="1:12" x14ac:dyDescent="0.25">
      <c r="A2794" s="2">
        <v>44539</v>
      </c>
      <c r="B2794" s="3">
        <v>0.40435791015625</v>
      </c>
      <c r="C2794" t="s">
        <v>13779</v>
      </c>
      <c r="D2794" t="s">
        <v>13780</v>
      </c>
      <c r="E2794" t="s">
        <v>10</v>
      </c>
      <c r="F2794" t="s">
        <v>10019</v>
      </c>
      <c r="G2794" t="s">
        <v>10020</v>
      </c>
      <c r="H2794" t="s">
        <v>10784</v>
      </c>
      <c r="I2794" t="s">
        <v>10785</v>
      </c>
      <c r="J2794" t="s">
        <v>10783</v>
      </c>
      <c r="K2794" t="str">
        <f>+_xlfn.XLOOKUP(Tabell1[[#This Row],[Regnr]],Tabell13[Regnr],Tabell13[Diagnose],"")</f>
        <v/>
      </c>
      <c r="L2794" t="str">
        <f>+_xlfn.XLOOKUP(Tabell1[[#This Row],[Regnr]],Tabell3[Regnr],Tabell3[DiagnoseÅr],"")</f>
        <v/>
      </c>
    </row>
    <row r="2795" spans="1:12" x14ac:dyDescent="0.25">
      <c r="A2795" s="2">
        <v>44539</v>
      </c>
      <c r="B2795" s="3">
        <v>0.390625</v>
      </c>
      <c r="C2795" t="s">
        <v>13781</v>
      </c>
      <c r="D2795" t="s">
        <v>13782</v>
      </c>
      <c r="E2795" t="s">
        <v>10</v>
      </c>
      <c r="F2795" t="s">
        <v>9801</v>
      </c>
      <c r="G2795" t="s">
        <v>9802</v>
      </c>
      <c r="H2795" t="s">
        <v>9617</v>
      </c>
      <c r="I2795" t="s">
        <v>9618</v>
      </c>
      <c r="J2795" t="s">
        <v>6365</v>
      </c>
      <c r="K2795" t="str">
        <f>+_xlfn.XLOOKUP(Tabell1[[#This Row],[Regnr]],Tabell13[Regnr],Tabell13[Diagnose],"")</f>
        <v/>
      </c>
      <c r="L2795" t="str">
        <f>+_xlfn.XLOOKUP(Tabell1[[#This Row],[Regnr]],Tabell3[Regnr],Tabell3[DiagnoseÅr],"")</f>
        <v/>
      </c>
    </row>
    <row r="2796" spans="1:12" x14ac:dyDescent="0.25">
      <c r="A2796" s="2">
        <v>44539</v>
      </c>
      <c r="B2796" s="3">
        <v>0.390625</v>
      </c>
      <c r="C2796" t="s">
        <v>13783</v>
      </c>
      <c r="D2796" t="s">
        <v>13784</v>
      </c>
      <c r="E2796" t="s">
        <v>10</v>
      </c>
      <c r="F2796" t="s">
        <v>9801</v>
      </c>
      <c r="G2796" t="s">
        <v>9802</v>
      </c>
      <c r="H2796" t="s">
        <v>9617</v>
      </c>
      <c r="I2796" t="s">
        <v>9618</v>
      </c>
      <c r="J2796" t="s">
        <v>6365</v>
      </c>
      <c r="K2796" t="str">
        <f>+_xlfn.XLOOKUP(Tabell1[[#This Row],[Regnr]],Tabell13[Regnr],Tabell13[Diagnose],"")</f>
        <v/>
      </c>
      <c r="L2796" t="str">
        <f>+_xlfn.XLOOKUP(Tabell1[[#This Row],[Regnr]],Tabell3[Regnr],Tabell3[DiagnoseÅr],"")</f>
        <v/>
      </c>
    </row>
    <row r="2797" spans="1:12" x14ac:dyDescent="0.25">
      <c r="A2797" s="2">
        <v>44539</v>
      </c>
      <c r="B2797" s="3">
        <v>0.390625</v>
      </c>
      <c r="C2797" t="s">
        <v>13785</v>
      </c>
      <c r="D2797" t="s">
        <v>13786</v>
      </c>
      <c r="E2797" t="s">
        <v>10</v>
      </c>
      <c r="F2797" t="s">
        <v>9801</v>
      </c>
      <c r="G2797" t="s">
        <v>9802</v>
      </c>
      <c r="H2797" t="s">
        <v>9617</v>
      </c>
      <c r="I2797" t="s">
        <v>9618</v>
      </c>
      <c r="J2797" t="s">
        <v>6365</v>
      </c>
      <c r="K2797" t="str">
        <f>+_xlfn.XLOOKUP(Tabell1[[#This Row],[Regnr]],Tabell13[Regnr],Tabell13[Diagnose],"")</f>
        <v/>
      </c>
      <c r="L2797" t="str">
        <f>+_xlfn.XLOOKUP(Tabell1[[#This Row],[Regnr]],Tabell3[Regnr],Tabell3[DiagnoseÅr],"")</f>
        <v/>
      </c>
    </row>
    <row r="2798" spans="1:12" x14ac:dyDescent="0.25">
      <c r="A2798" s="2">
        <v>44537</v>
      </c>
      <c r="C2798" t="s">
        <v>13759</v>
      </c>
      <c r="D2798" t="s">
        <v>13760</v>
      </c>
      <c r="E2798" t="s">
        <v>10</v>
      </c>
      <c r="F2798" t="s">
        <v>12165</v>
      </c>
      <c r="G2798" t="s">
        <v>5315</v>
      </c>
      <c r="H2798" t="s">
        <v>8399</v>
      </c>
      <c r="I2798" t="s">
        <v>8400</v>
      </c>
      <c r="J2798" t="s">
        <v>4217</v>
      </c>
      <c r="K2798" t="str">
        <f>+_xlfn.XLOOKUP(Tabell1[[#This Row],[Regnr]],Tabell13[Regnr],Tabell13[Diagnose],"")</f>
        <v>B</v>
      </c>
      <c r="L2798" t="str">
        <f>+_xlfn.XLOOKUP(Tabell1[[#This Row],[Regnr]],Tabell3[Regnr],Tabell3[DiagnoseÅr],"")</f>
        <v>PPM iris (2023)</v>
      </c>
    </row>
    <row r="2799" spans="1:12" x14ac:dyDescent="0.25">
      <c r="A2799" s="2">
        <v>44537</v>
      </c>
      <c r="B2799" s="3">
        <v>0</v>
      </c>
      <c r="C2799" t="s">
        <v>13761</v>
      </c>
      <c r="D2799" t="s">
        <v>13762</v>
      </c>
      <c r="E2799" t="s">
        <v>10</v>
      </c>
      <c r="F2799" t="s">
        <v>8080</v>
      </c>
      <c r="G2799" t="s">
        <v>8081</v>
      </c>
      <c r="H2799" t="s">
        <v>10477</v>
      </c>
      <c r="I2799" t="s">
        <v>10478</v>
      </c>
      <c r="J2799" t="s">
        <v>6696</v>
      </c>
      <c r="K2799" t="str">
        <f>+_xlfn.XLOOKUP(Tabell1[[#This Row],[Regnr]],Tabell13[Regnr],Tabell13[Diagnose],"")</f>
        <v>B</v>
      </c>
      <c r="L2799" t="str">
        <f>+_xlfn.XLOOKUP(Tabell1[[#This Row],[Regnr]],Tabell3[Regnr],Tabell3[DiagnoseÅr],"")</f>
        <v>Intet påvist (2024)</v>
      </c>
    </row>
    <row r="2800" spans="1:12" x14ac:dyDescent="0.25">
      <c r="A2800" s="2">
        <v>44537</v>
      </c>
      <c r="B2800" s="3">
        <v>0</v>
      </c>
      <c r="C2800" t="s">
        <v>13763</v>
      </c>
      <c r="D2800" t="s">
        <v>13764</v>
      </c>
      <c r="E2800" t="s">
        <v>26</v>
      </c>
      <c r="F2800" t="s">
        <v>8080</v>
      </c>
      <c r="G2800" t="s">
        <v>8081</v>
      </c>
      <c r="H2800" t="s">
        <v>10477</v>
      </c>
      <c r="I2800" t="s">
        <v>10478</v>
      </c>
      <c r="J2800" t="s">
        <v>6696</v>
      </c>
      <c r="K2800" t="str">
        <f>+_xlfn.XLOOKUP(Tabell1[[#This Row],[Regnr]],Tabell13[Regnr],Tabell13[Diagnose],"")</f>
        <v>A</v>
      </c>
      <c r="L2800" t="str">
        <f>+_xlfn.XLOOKUP(Tabell1[[#This Row],[Regnr]],Tabell3[Regnr],Tabell3[DiagnoseÅr],"")</f>
        <v/>
      </c>
    </row>
    <row r="2801" spans="1:12" x14ac:dyDescent="0.25">
      <c r="A2801" s="2">
        <v>44537</v>
      </c>
      <c r="B2801" s="3">
        <v>0</v>
      </c>
      <c r="C2801" t="s">
        <v>13765</v>
      </c>
      <c r="D2801" t="s">
        <v>13766</v>
      </c>
      <c r="E2801" t="s">
        <v>26</v>
      </c>
      <c r="F2801" t="s">
        <v>8080</v>
      </c>
      <c r="G2801" t="s">
        <v>8081</v>
      </c>
      <c r="H2801" t="s">
        <v>10477</v>
      </c>
      <c r="I2801" t="s">
        <v>10478</v>
      </c>
      <c r="J2801" t="s">
        <v>6696</v>
      </c>
      <c r="K2801" t="str">
        <f>+_xlfn.XLOOKUP(Tabell1[[#This Row],[Regnr]],Tabell13[Regnr],Tabell13[Diagnose],"")</f>
        <v>B</v>
      </c>
      <c r="L2801" t="str">
        <f>+_xlfn.XLOOKUP(Tabell1[[#This Row],[Regnr]],Tabell3[Regnr],Tabell3[DiagnoseÅr],"")</f>
        <v>Intet påvist (2026)</v>
      </c>
    </row>
    <row r="2802" spans="1:12" x14ac:dyDescent="0.25">
      <c r="A2802" s="2">
        <v>44537</v>
      </c>
      <c r="B2802" s="3">
        <v>0</v>
      </c>
      <c r="C2802" t="s">
        <v>13767</v>
      </c>
      <c r="D2802" t="s">
        <v>13768</v>
      </c>
      <c r="E2802" t="s">
        <v>26</v>
      </c>
      <c r="F2802" t="s">
        <v>8080</v>
      </c>
      <c r="G2802" t="s">
        <v>8081</v>
      </c>
      <c r="H2802" t="s">
        <v>10477</v>
      </c>
      <c r="I2802" t="s">
        <v>10478</v>
      </c>
      <c r="J2802" t="s">
        <v>6696</v>
      </c>
      <c r="K2802" t="str">
        <f>+_xlfn.XLOOKUP(Tabell1[[#This Row],[Regnr]],Tabell13[Regnr],Tabell13[Diagnose],"")</f>
        <v>C</v>
      </c>
      <c r="L2802" t="str">
        <f>+_xlfn.XLOOKUP(Tabell1[[#This Row],[Regnr]],Tabell3[Regnr],Tabell3[DiagnoseÅr],"")</f>
        <v>Intet påvist (2025)</v>
      </c>
    </row>
    <row r="2803" spans="1:12" x14ac:dyDescent="0.25">
      <c r="A2803" s="2">
        <v>44537</v>
      </c>
      <c r="B2803" s="3">
        <v>0</v>
      </c>
      <c r="C2803" t="s">
        <v>13769</v>
      </c>
      <c r="D2803" t="s">
        <v>13770</v>
      </c>
      <c r="E2803" t="s">
        <v>26</v>
      </c>
      <c r="F2803" t="s">
        <v>8080</v>
      </c>
      <c r="G2803" t="s">
        <v>8081</v>
      </c>
      <c r="H2803" t="s">
        <v>10477</v>
      </c>
      <c r="I2803" t="s">
        <v>10478</v>
      </c>
      <c r="J2803" t="s">
        <v>6696</v>
      </c>
      <c r="K2803" t="str">
        <f>+_xlfn.XLOOKUP(Tabell1[[#This Row],[Regnr]],Tabell13[Regnr],Tabell13[Diagnose],"")</f>
        <v>A</v>
      </c>
      <c r="L2803" t="str">
        <f>+_xlfn.XLOOKUP(Tabell1[[#This Row],[Regnr]],Tabell3[Regnr],Tabell3[DiagnoseÅr],"")</f>
        <v>Intet påvist (2023)</v>
      </c>
    </row>
    <row r="2804" spans="1:12" x14ac:dyDescent="0.25">
      <c r="A2804" s="2">
        <v>44536</v>
      </c>
      <c r="B2804" s="3">
        <v>0.1953125</v>
      </c>
      <c r="C2804" t="s">
        <v>13725</v>
      </c>
      <c r="D2804" t="s">
        <v>13726</v>
      </c>
      <c r="E2804" t="s">
        <v>10</v>
      </c>
      <c r="F2804" t="s">
        <v>13727</v>
      </c>
      <c r="G2804" t="s">
        <v>13728</v>
      </c>
      <c r="H2804" t="s">
        <v>10644</v>
      </c>
      <c r="I2804" t="s">
        <v>10645</v>
      </c>
      <c r="J2804" t="s">
        <v>13729</v>
      </c>
      <c r="K2804" t="str">
        <f>+_xlfn.XLOOKUP(Tabell1[[#This Row],[Regnr]],Tabell13[Regnr],Tabell13[Diagnose],"")</f>
        <v>B</v>
      </c>
      <c r="L2804" t="str">
        <f>+_xlfn.XLOOKUP(Tabell1[[#This Row],[Regnr]],Tabell3[Regnr],Tabell3[DiagnoseÅr],"")</f>
        <v>Intet påvist (2023)</v>
      </c>
    </row>
    <row r="2805" spans="1:12" x14ac:dyDescent="0.25">
      <c r="A2805" s="2">
        <v>44536</v>
      </c>
      <c r="B2805" s="3">
        <v>0.1953125</v>
      </c>
      <c r="C2805" t="s">
        <v>13730</v>
      </c>
      <c r="D2805" t="s">
        <v>13731</v>
      </c>
      <c r="E2805" t="s">
        <v>10</v>
      </c>
      <c r="F2805" t="s">
        <v>13727</v>
      </c>
      <c r="G2805" t="s">
        <v>13728</v>
      </c>
      <c r="H2805" t="s">
        <v>10644</v>
      </c>
      <c r="I2805" t="s">
        <v>10645</v>
      </c>
      <c r="J2805" t="s">
        <v>13729</v>
      </c>
      <c r="K2805" t="str">
        <f>+_xlfn.XLOOKUP(Tabell1[[#This Row],[Regnr]],Tabell13[Regnr],Tabell13[Diagnose],"")</f>
        <v>C</v>
      </c>
      <c r="L2805" t="str">
        <f>+_xlfn.XLOOKUP(Tabell1[[#This Row],[Regnr]],Tabell3[Regnr],Tabell3[DiagnoseÅr],"")</f>
        <v>Intet påvist (2023)</v>
      </c>
    </row>
    <row r="2806" spans="1:12" x14ac:dyDescent="0.25">
      <c r="A2806" s="2">
        <v>44536</v>
      </c>
      <c r="B2806" s="3">
        <v>0.1953125</v>
      </c>
      <c r="C2806" t="s">
        <v>13732</v>
      </c>
      <c r="D2806" t="s">
        <v>13733</v>
      </c>
      <c r="E2806" t="s">
        <v>10</v>
      </c>
      <c r="F2806" t="s">
        <v>13727</v>
      </c>
      <c r="G2806" t="s">
        <v>13728</v>
      </c>
      <c r="H2806" t="s">
        <v>10644</v>
      </c>
      <c r="I2806" t="s">
        <v>10645</v>
      </c>
      <c r="J2806" t="s">
        <v>13729</v>
      </c>
      <c r="K2806" t="str">
        <f>+_xlfn.XLOOKUP(Tabell1[[#This Row],[Regnr]],Tabell13[Regnr],Tabell13[Diagnose],"")</f>
        <v>B</v>
      </c>
      <c r="L2806" t="str">
        <f>+_xlfn.XLOOKUP(Tabell1[[#This Row],[Regnr]],Tabell3[Regnr],Tabell3[DiagnoseÅr],"")</f>
        <v/>
      </c>
    </row>
    <row r="2807" spans="1:12" x14ac:dyDescent="0.25">
      <c r="A2807" s="2">
        <v>44536</v>
      </c>
      <c r="B2807" s="3">
        <v>0.1953125</v>
      </c>
      <c r="C2807" t="s">
        <v>13734</v>
      </c>
      <c r="D2807" t="s">
        <v>13735</v>
      </c>
      <c r="E2807" t="s">
        <v>10</v>
      </c>
      <c r="F2807" t="s">
        <v>13727</v>
      </c>
      <c r="G2807" t="s">
        <v>13728</v>
      </c>
      <c r="H2807" t="s">
        <v>10644</v>
      </c>
      <c r="I2807" t="s">
        <v>10645</v>
      </c>
      <c r="J2807" t="s">
        <v>13729</v>
      </c>
      <c r="K2807" t="str">
        <f>+_xlfn.XLOOKUP(Tabell1[[#This Row],[Regnr]],Tabell13[Regnr],Tabell13[Diagnose],"")</f>
        <v>B</v>
      </c>
      <c r="L2807" t="str">
        <f>+_xlfn.XLOOKUP(Tabell1[[#This Row],[Regnr]],Tabell3[Regnr],Tabell3[DiagnoseÅr],"")</f>
        <v/>
      </c>
    </row>
    <row r="2808" spans="1:12" x14ac:dyDescent="0.25">
      <c r="A2808" s="2">
        <v>44536</v>
      </c>
      <c r="B2808" s="3">
        <v>0.1953125</v>
      </c>
      <c r="C2808" t="s">
        <v>13736</v>
      </c>
      <c r="D2808" t="s">
        <v>13737</v>
      </c>
      <c r="E2808" t="s">
        <v>26</v>
      </c>
      <c r="F2808" t="s">
        <v>13727</v>
      </c>
      <c r="G2808" t="s">
        <v>13728</v>
      </c>
      <c r="H2808" t="s">
        <v>10644</v>
      </c>
      <c r="I2808" t="s">
        <v>10645</v>
      </c>
      <c r="J2808" t="s">
        <v>13729</v>
      </c>
      <c r="K2808" t="str">
        <f>+_xlfn.XLOOKUP(Tabell1[[#This Row],[Regnr]],Tabell13[Regnr],Tabell13[Diagnose],"")</f>
        <v>B</v>
      </c>
      <c r="L2808" t="str">
        <f>+_xlfn.XLOOKUP(Tabell1[[#This Row],[Regnr]],Tabell3[Regnr],Tabell3[DiagnoseÅr],"")</f>
        <v/>
      </c>
    </row>
    <row r="2809" spans="1:12" x14ac:dyDescent="0.25">
      <c r="A2809" s="2">
        <v>44536</v>
      </c>
      <c r="B2809" s="3">
        <v>0.1953125</v>
      </c>
      <c r="C2809" t="s">
        <v>13738</v>
      </c>
      <c r="D2809" t="s">
        <v>13739</v>
      </c>
      <c r="E2809" t="s">
        <v>10</v>
      </c>
      <c r="F2809" t="s">
        <v>13727</v>
      </c>
      <c r="G2809" t="s">
        <v>13728</v>
      </c>
      <c r="H2809" t="s">
        <v>10644</v>
      </c>
      <c r="I2809" t="s">
        <v>10645</v>
      </c>
      <c r="J2809" t="s">
        <v>13729</v>
      </c>
      <c r="K2809" t="str">
        <f>+_xlfn.XLOOKUP(Tabell1[[#This Row],[Regnr]],Tabell13[Regnr],Tabell13[Diagnose],"")</f>
        <v>B</v>
      </c>
      <c r="L2809" t="str">
        <f>+_xlfn.XLOOKUP(Tabell1[[#This Row],[Regnr]],Tabell3[Regnr],Tabell3[DiagnoseÅr],"")</f>
        <v/>
      </c>
    </row>
    <row r="2810" spans="1:12" x14ac:dyDescent="0.25">
      <c r="A2810" s="2">
        <v>44536</v>
      </c>
      <c r="B2810" s="3">
        <v>0.1953125</v>
      </c>
      <c r="C2810" t="s">
        <v>13740</v>
      </c>
      <c r="D2810" t="s">
        <v>13741</v>
      </c>
      <c r="E2810" t="s">
        <v>10</v>
      </c>
      <c r="F2810" t="s">
        <v>13727</v>
      </c>
      <c r="G2810" t="s">
        <v>13728</v>
      </c>
      <c r="H2810" t="s">
        <v>10644</v>
      </c>
      <c r="I2810" t="s">
        <v>10645</v>
      </c>
      <c r="J2810" t="s">
        <v>13729</v>
      </c>
      <c r="K2810" t="str">
        <f>+_xlfn.XLOOKUP(Tabell1[[#This Row],[Regnr]],Tabell13[Regnr],Tabell13[Diagnose],"")</f>
        <v>A</v>
      </c>
      <c r="L2810" t="str">
        <f>+_xlfn.XLOOKUP(Tabell1[[#This Row],[Regnr]],Tabell3[Regnr],Tabell3[DiagnoseÅr],"")</f>
        <v/>
      </c>
    </row>
    <row r="2811" spans="1:12" x14ac:dyDescent="0.25">
      <c r="A2811" s="2">
        <v>44536</v>
      </c>
      <c r="C2811" t="s">
        <v>13742</v>
      </c>
      <c r="D2811" t="s">
        <v>13743</v>
      </c>
      <c r="E2811" t="s">
        <v>26</v>
      </c>
      <c r="F2811" t="s">
        <v>13744</v>
      </c>
      <c r="G2811" t="s">
        <v>13745</v>
      </c>
      <c r="H2811" t="s">
        <v>13746</v>
      </c>
      <c r="I2811" t="s">
        <v>13747</v>
      </c>
      <c r="J2811" t="s">
        <v>13748</v>
      </c>
      <c r="K2811" t="str">
        <f>+_xlfn.XLOOKUP(Tabell1[[#This Row],[Regnr]],Tabell13[Regnr],Tabell13[Diagnose],"")</f>
        <v>C</v>
      </c>
      <c r="L2811" t="str">
        <f>+_xlfn.XLOOKUP(Tabell1[[#This Row],[Regnr]],Tabell3[Regnr],Tabell3[DiagnoseÅr],"")</f>
        <v xml:space="preserve"> (2024)</v>
      </c>
    </row>
    <row r="2812" spans="1:12" x14ac:dyDescent="0.25">
      <c r="A2812" s="2">
        <v>44536</v>
      </c>
      <c r="C2812" t="s">
        <v>13749</v>
      </c>
      <c r="D2812" t="s">
        <v>13750</v>
      </c>
      <c r="E2812" t="s">
        <v>26</v>
      </c>
      <c r="F2812" t="s">
        <v>13751</v>
      </c>
      <c r="G2812" t="s">
        <v>13752</v>
      </c>
      <c r="H2812" t="s">
        <v>7713</v>
      </c>
      <c r="I2812" t="s">
        <v>7714</v>
      </c>
      <c r="K2812" t="str">
        <f>+_xlfn.XLOOKUP(Tabell1[[#This Row],[Regnr]],Tabell13[Regnr],Tabell13[Diagnose],"")</f>
        <v/>
      </c>
      <c r="L2812" t="str">
        <f>+_xlfn.XLOOKUP(Tabell1[[#This Row],[Regnr]],Tabell3[Regnr],Tabell3[DiagnoseÅr],"")</f>
        <v/>
      </c>
    </row>
    <row r="2813" spans="1:12" x14ac:dyDescent="0.25">
      <c r="A2813" s="2">
        <v>44536</v>
      </c>
      <c r="C2813" t="s">
        <v>13753</v>
      </c>
      <c r="D2813" t="s">
        <v>13754</v>
      </c>
      <c r="E2813" t="s">
        <v>10</v>
      </c>
      <c r="F2813" t="s">
        <v>13755</v>
      </c>
      <c r="G2813" t="s">
        <v>13756</v>
      </c>
      <c r="H2813" t="s">
        <v>13757</v>
      </c>
      <c r="I2813" t="s">
        <v>13758</v>
      </c>
      <c r="J2813" t="s">
        <v>5861</v>
      </c>
      <c r="K2813" t="str">
        <f>+_xlfn.XLOOKUP(Tabell1[[#This Row],[Regnr]],Tabell13[Regnr],Tabell13[Diagnose],"")</f>
        <v>B</v>
      </c>
      <c r="L2813" t="str">
        <f>+_xlfn.XLOOKUP(Tabell1[[#This Row],[Regnr]],Tabell3[Regnr],Tabell3[DiagnoseÅr],"")</f>
        <v/>
      </c>
    </row>
    <row r="2814" spans="1:12" x14ac:dyDescent="0.25">
      <c r="A2814" s="2">
        <v>44532</v>
      </c>
      <c r="B2814" s="3">
        <v>3.23486328125</v>
      </c>
      <c r="C2814" t="s">
        <v>13717</v>
      </c>
      <c r="D2814" t="s">
        <v>13718</v>
      </c>
      <c r="E2814" t="s">
        <v>10</v>
      </c>
      <c r="F2814" t="s">
        <v>6675</v>
      </c>
      <c r="G2814" t="s">
        <v>6676</v>
      </c>
      <c r="H2814" t="s">
        <v>10766</v>
      </c>
      <c r="I2814" t="s">
        <v>10767</v>
      </c>
      <c r="J2814" t="s">
        <v>4252</v>
      </c>
      <c r="K2814" t="str">
        <f>+_xlfn.XLOOKUP(Tabell1[[#This Row],[Regnr]],Tabell13[Regnr],Tabell13[Diagnose],"")</f>
        <v>C</v>
      </c>
      <c r="L2814" t="str">
        <f>+_xlfn.XLOOKUP(Tabell1[[#This Row],[Regnr]],Tabell3[Regnr],Tabell3[DiagnoseÅr],"")</f>
        <v>Intet påvist (2024)</v>
      </c>
    </row>
    <row r="2815" spans="1:12" x14ac:dyDescent="0.25">
      <c r="A2815" s="2">
        <v>44532</v>
      </c>
      <c r="B2815" s="3">
        <v>3.23486328125</v>
      </c>
      <c r="C2815" t="s">
        <v>13719</v>
      </c>
      <c r="D2815" t="s">
        <v>13720</v>
      </c>
      <c r="E2815" t="s">
        <v>26</v>
      </c>
      <c r="F2815" t="s">
        <v>6675</v>
      </c>
      <c r="G2815" t="s">
        <v>6676</v>
      </c>
      <c r="H2815" t="s">
        <v>10766</v>
      </c>
      <c r="I2815" t="s">
        <v>10767</v>
      </c>
      <c r="J2815" t="s">
        <v>4252</v>
      </c>
      <c r="K2815" t="str">
        <f>+_xlfn.XLOOKUP(Tabell1[[#This Row],[Regnr]],Tabell13[Regnr],Tabell13[Diagnose],"")</f>
        <v>C</v>
      </c>
      <c r="L2815" t="str">
        <f>+_xlfn.XLOOKUP(Tabell1[[#This Row],[Regnr]],Tabell3[Regnr],Tabell3[DiagnoseÅr],"")</f>
        <v>Intet påvist (2025)</v>
      </c>
    </row>
    <row r="2816" spans="1:12" x14ac:dyDescent="0.25">
      <c r="A2816" s="2">
        <v>44532</v>
      </c>
      <c r="B2816" s="3">
        <v>3.23486328125</v>
      </c>
      <c r="C2816" t="s">
        <v>13721</v>
      </c>
      <c r="D2816" t="s">
        <v>13722</v>
      </c>
      <c r="E2816" t="s">
        <v>26</v>
      </c>
      <c r="F2816" t="s">
        <v>6675</v>
      </c>
      <c r="G2816" t="s">
        <v>6676</v>
      </c>
      <c r="H2816" t="s">
        <v>10766</v>
      </c>
      <c r="I2816" t="s">
        <v>10767</v>
      </c>
      <c r="J2816" t="s">
        <v>4252</v>
      </c>
      <c r="K2816" t="str">
        <f>+_xlfn.XLOOKUP(Tabell1[[#This Row],[Regnr]],Tabell13[Regnr],Tabell13[Diagnose],"")</f>
        <v>B</v>
      </c>
      <c r="L2816" t="str">
        <f>+_xlfn.XLOOKUP(Tabell1[[#This Row],[Regnr]],Tabell3[Regnr],Tabell3[DiagnoseÅr],"")</f>
        <v>Intet påvist (2025)</v>
      </c>
    </row>
    <row r="2817" spans="1:12" x14ac:dyDescent="0.25">
      <c r="A2817" s="2">
        <v>44532</v>
      </c>
      <c r="B2817" s="3">
        <v>3.23486328125</v>
      </c>
      <c r="C2817" t="s">
        <v>13723</v>
      </c>
      <c r="D2817" t="s">
        <v>13724</v>
      </c>
      <c r="E2817" t="s">
        <v>26</v>
      </c>
      <c r="F2817" t="s">
        <v>6675</v>
      </c>
      <c r="G2817" t="s">
        <v>6676</v>
      </c>
      <c r="H2817" t="s">
        <v>10766</v>
      </c>
      <c r="I2817" t="s">
        <v>10767</v>
      </c>
      <c r="J2817" t="s">
        <v>4252</v>
      </c>
      <c r="K2817" t="str">
        <f>+_xlfn.XLOOKUP(Tabell1[[#This Row],[Regnr]],Tabell13[Regnr],Tabell13[Diagnose],"")</f>
        <v>C</v>
      </c>
      <c r="L2817" t="str">
        <f>+_xlfn.XLOOKUP(Tabell1[[#This Row],[Regnr]],Tabell3[Regnr],Tabell3[DiagnoseÅr],"")</f>
        <v>PHTVL/PHPV (2025)</v>
      </c>
    </row>
    <row r="2818" spans="1:12" x14ac:dyDescent="0.25">
      <c r="A2818" s="2">
        <v>44522</v>
      </c>
      <c r="C2818" t="s">
        <v>13713</v>
      </c>
      <c r="D2818" t="s">
        <v>13714</v>
      </c>
      <c r="E2818" t="s">
        <v>10</v>
      </c>
      <c r="F2818" t="s">
        <v>6898</v>
      </c>
      <c r="G2818" t="s">
        <v>6899</v>
      </c>
      <c r="H2818" t="s">
        <v>13715</v>
      </c>
      <c r="I2818" t="s">
        <v>13716</v>
      </c>
      <c r="J2818" t="s">
        <v>12636</v>
      </c>
      <c r="K2818" t="str">
        <f>+_xlfn.XLOOKUP(Tabell1[[#This Row],[Regnr]],Tabell13[Regnr],Tabell13[Diagnose],"")</f>
        <v>C</v>
      </c>
      <c r="L2818" t="str">
        <f>+_xlfn.XLOOKUP(Tabell1[[#This Row],[Regnr]],Tabell3[Regnr],Tabell3[DiagnoseÅr],"")</f>
        <v>Intet påvist (2023)</v>
      </c>
    </row>
    <row r="2819" spans="1:12" x14ac:dyDescent="0.25">
      <c r="A2819" s="2">
        <v>44518</v>
      </c>
      <c r="B2819" s="3">
        <v>1.5625</v>
      </c>
      <c r="C2819" t="s">
        <v>13704</v>
      </c>
      <c r="D2819" t="s">
        <v>13705</v>
      </c>
      <c r="E2819" t="s">
        <v>10</v>
      </c>
      <c r="F2819" t="s">
        <v>8861</v>
      </c>
      <c r="G2819" t="s">
        <v>8862</v>
      </c>
      <c r="H2819" t="s">
        <v>8338</v>
      </c>
      <c r="I2819" t="s">
        <v>8339</v>
      </c>
      <c r="J2819" t="s">
        <v>13706</v>
      </c>
      <c r="K2819" t="str">
        <f>+_xlfn.XLOOKUP(Tabell1[[#This Row],[Regnr]],Tabell13[Regnr],Tabell13[Diagnose],"")</f>
        <v/>
      </c>
      <c r="L2819" t="str">
        <f>+_xlfn.XLOOKUP(Tabell1[[#This Row],[Regnr]],Tabell3[Regnr],Tabell3[DiagnoseÅr],"")</f>
        <v/>
      </c>
    </row>
    <row r="2820" spans="1:12" x14ac:dyDescent="0.25">
      <c r="A2820" s="2">
        <v>44518</v>
      </c>
      <c r="B2820" s="3">
        <v>1.5625</v>
      </c>
      <c r="C2820" t="s">
        <v>13707</v>
      </c>
      <c r="D2820" t="s">
        <v>13708</v>
      </c>
      <c r="E2820" t="s">
        <v>10</v>
      </c>
      <c r="F2820" t="s">
        <v>8861</v>
      </c>
      <c r="G2820" t="s">
        <v>8862</v>
      </c>
      <c r="H2820" t="s">
        <v>8338</v>
      </c>
      <c r="I2820" t="s">
        <v>8339</v>
      </c>
      <c r="J2820" t="s">
        <v>13706</v>
      </c>
      <c r="K2820" t="str">
        <f>+_xlfn.XLOOKUP(Tabell1[[#This Row],[Regnr]],Tabell13[Regnr],Tabell13[Diagnose],"")</f>
        <v/>
      </c>
      <c r="L2820" t="str">
        <f>+_xlfn.XLOOKUP(Tabell1[[#This Row],[Regnr]],Tabell3[Regnr],Tabell3[DiagnoseÅr],"")</f>
        <v/>
      </c>
    </row>
    <row r="2821" spans="1:12" x14ac:dyDescent="0.25">
      <c r="A2821" s="2">
        <v>44518</v>
      </c>
      <c r="B2821" s="3">
        <v>1.5625</v>
      </c>
      <c r="C2821" t="s">
        <v>13709</v>
      </c>
      <c r="D2821" t="s">
        <v>13710</v>
      </c>
      <c r="E2821" t="s">
        <v>26</v>
      </c>
      <c r="F2821" t="s">
        <v>8861</v>
      </c>
      <c r="G2821" t="s">
        <v>8862</v>
      </c>
      <c r="H2821" t="s">
        <v>8338</v>
      </c>
      <c r="I2821" t="s">
        <v>8339</v>
      </c>
      <c r="J2821" t="s">
        <v>13706</v>
      </c>
      <c r="K2821" t="str">
        <f>+_xlfn.XLOOKUP(Tabell1[[#This Row],[Regnr]],Tabell13[Regnr],Tabell13[Diagnose],"")</f>
        <v/>
      </c>
      <c r="L2821" t="str">
        <f>+_xlfn.XLOOKUP(Tabell1[[#This Row],[Regnr]],Tabell3[Regnr],Tabell3[DiagnoseÅr],"")</f>
        <v/>
      </c>
    </row>
    <row r="2822" spans="1:12" x14ac:dyDescent="0.25">
      <c r="A2822" s="2">
        <v>44518</v>
      </c>
      <c r="B2822" s="3">
        <v>1.5625</v>
      </c>
      <c r="C2822" t="s">
        <v>13711</v>
      </c>
      <c r="D2822" t="s">
        <v>13712</v>
      </c>
      <c r="E2822" t="s">
        <v>10</v>
      </c>
      <c r="F2822" t="s">
        <v>8861</v>
      </c>
      <c r="G2822" t="s">
        <v>8862</v>
      </c>
      <c r="H2822" t="s">
        <v>8338</v>
      </c>
      <c r="I2822" t="s">
        <v>8339</v>
      </c>
      <c r="J2822" t="s">
        <v>13706</v>
      </c>
      <c r="K2822" t="str">
        <f>+_xlfn.XLOOKUP(Tabell1[[#This Row],[Regnr]],Tabell13[Regnr],Tabell13[Diagnose],"")</f>
        <v/>
      </c>
      <c r="L2822" t="str">
        <f>+_xlfn.XLOOKUP(Tabell1[[#This Row],[Regnr]],Tabell3[Regnr],Tabell3[DiagnoseÅr],"")</f>
        <v/>
      </c>
    </row>
    <row r="2823" spans="1:12" x14ac:dyDescent="0.25">
      <c r="A2823" s="2">
        <v>44516</v>
      </c>
      <c r="B2823" s="3">
        <v>0</v>
      </c>
      <c r="C2823" t="s">
        <v>13685</v>
      </c>
      <c r="D2823" t="s">
        <v>13686</v>
      </c>
      <c r="E2823" t="s">
        <v>10</v>
      </c>
      <c r="F2823" t="s">
        <v>4772</v>
      </c>
      <c r="G2823" t="s">
        <v>4773</v>
      </c>
      <c r="H2823" t="s">
        <v>7362</v>
      </c>
      <c r="I2823" t="s">
        <v>7363</v>
      </c>
      <c r="J2823" t="s">
        <v>4771</v>
      </c>
      <c r="K2823" t="str">
        <f>+_xlfn.XLOOKUP(Tabell1[[#This Row],[Regnr]],Tabell13[Regnr],Tabell13[Diagnose],"")</f>
        <v>C</v>
      </c>
      <c r="L2823" t="str">
        <f>+_xlfn.XLOOKUP(Tabell1[[#This Row],[Regnr]],Tabell3[Regnr],Tabell3[DiagnoseÅr],"")</f>
        <v/>
      </c>
    </row>
    <row r="2824" spans="1:12" x14ac:dyDescent="0.25">
      <c r="A2824" s="2">
        <v>44516</v>
      </c>
      <c r="B2824" s="3">
        <v>0</v>
      </c>
      <c r="C2824" t="s">
        <v>13687</v>
      </c>
      <c r="D2824" t="s">
        <v>13688</v>
      </c>
      <c r="E2824" t="s">
        <v>10</v>
      </c>
      <c r="F2824" t="s">
        <v>4772</v>
      </c>
      <c r="G2824" t="s">
        <v>4773</v>
      </c>
      <c r="H2824" t="s">
        <v>7362</v>
      </c>
      <c r="I2824" t="s">
        <v>7363</v>
      </c>
      <c r="J2824" t="s">
        <v>4771</v>
      </c>
      <c r="K2824" t="str">
        <f>+_xlfn.XLOOKUP(Tabell1[[#This Row],[Regnr]],Tabell13[Regnr],Tabell13[Diagnose],"")</f>
        <v>C</v>
      </c>
      <c r="L2824" t="str">
        <f>+_xlfn.XLOOKUP(Tabell1[[#This Row],[Regnr]],Tabell3[Regnr],Tabell3[DiagnoseÅr],"")</f>
        <v/>
      </c>
    </row>
    <row r="2825" spans="1:12" x14ac:dyDescent="0.25">
      <c r="A2825" s="2">
        <v>44516</v>
      </c>
      <c r="B2825" s="3">
        <v>0</v>
      </c>
      <c r="C2825" t="s">
        <v>13689</v>
      </c>
      <c r="D2825" t="s">
        <v>13690</v>
      </c>
      <c r="E2825" t="s">
        <v>26</v>
      </c>
      <c r="F2825" t="s">
        <v>4772</v>
      </c>
      <c r="G2825" t="s">
        <v>4773</v>
      </c>
      <c r="H2825" t="s">
        <v>7362</v>
      </c>
      <c r="I2825" t="s">
        <v>7363</v>
      </c>
      <c r="J2825" t="s">
        <v>4771</v>
      </c>
      <c r="K2825" t="str">
        <f>+_xlfn.XLOOKUP(Tabell1[[#This Row],[Regnr]],Tabell13[Regnr],Tabell13[Diagnose],"")</f>
        <v/>
      </c>
      <c r="L2825" t="str">
        <f>+_xlfn.XLOOKUP(Tabell1[[#This Row],[Regnr]],Tabell3[Regnr],Tabell3[DiagnoseÅr],"")</f>
        <v/>
      </c>
    </row>
    <row r="2826" spans="1:12" x14ac:dyDescent="0.25">
      <c r="A2826" s="2">
        <v>44516</v>
      </c>
      <c r="B2826" s="3">
        <v>0</v>
      </c>
      <c r="C2826" t="s">
        <v>13691</v>
      </c>
      <c r="D2826" t="s">
        <v>13692</v>
      </c>
      <c r="E2826" t="s">
        <v>26</v>
      </c>
      <c r="F2826" t="s">
        <v>4772</v>
      </c>
      <c r="G2826" t="s">
        <v>4773</v>
      </c>
      <c r="H2826" t="s">
        <v>7362</v>
      </c>
      <c r="I2826" t="s">
        <v>7363</v>
      </c>
      <c r="J2826" t="s">
        <v>4771</v>
      </c>
      <c r="K2826" t="str">
        <f>+_xlfn.XLOOKUP(Tabell1[[#This Row],[Regnr]],Tabell13[Regnr],Tabell13[Diagnose],"")</f>
        <v>D</v>
      </c>
      <c r="L2826" t="str">
        <f>+_xlfn.XLOOKUP(Tabell1[[#This Row],[Regnr]],Tabell3[Regnr],Tabell3[DiagnoseÅr],"")</f>
        <v/>
      </c>
    </row>
    <row r="2827" spans="1:12" x14ac:dyDescent="0.25">
      <c r="A2827" s="2">
        <v>44516</v>
      </c>
      <c r="B2827" s="3">
        <v>0</v>
      </c>
      <c r="C2827" t="s">
        <v>13693</v>
      </c>
      <c r="D2827" t="s">
        <v>13694</v>
      </c>
      <c r="E2827" t="s">
        <v>26</v>
      </c>
      <c r="F2827" t="s">
        <v>4772</v>
      </c>
      <c r="G2827" t="s">
        <v>4773</v>
      </c>
      <c r="H2827" t="s">
        <v>7362</v>
      </c>
      <c r="I2827" t="s">
        <v>7363</v>
      </c>
      <c r="J2827" t="s">
        <v>4771</v>
      </c>
      <c r="K2827" t="str">
        <f>+_xlfn.XLOOKUP(Tabell1[[#This Row],[Regnr]],Tabell13[Regnr],Tabell13[Diagnose],"")</f>
        <v>C</v>
      </c>
      <c r="L2827" t="str">
        <f>+_xlfn.XLOOKUP(Tabell1[[#This Row],[Regnr]],Tabell3[Regnr],Tabell3[DiagnoseÅr],"")</f>
        <v>Intet påvist (2022)</v>
      </c>
    </row>
    <row r="2828" spans="1:12" x14ac:dyDescent="0.25">
      <c r="A2828" s="2">
        <v>44516</v>
      </c>
      <c r="B2828" s="3">
        <v>0</v>
      </c>
      <c r="C2828" t="s">
        <v>13695</v>
      </c>
      <c r="D2828" t="s">
        <v>13696</v>
      </c>
      <c r="E2828" t="s">
        <v>26</v>
      </c>
      <c r="F2828" t="s">
        <v>4772</v>
      </c>
      <c r="G2828" t="s">
        <v>4773</v>
      </c>
      <c r="H2828" t="s">
        <v>7362</v>
      </c>
      <c r="I2828" t="s">
        <v>7363</v>
      </c>
      <c r="J2828" t="s">
        <v>4771</v>
      </c>
      <c r="K2828" t="str">
        <f>+_xlfn.XLOOKUP(Tabell1[[#This Row],[Regnr]],Tabell13[Regnr],Tabell13[Diagnose],"")</f>
        <v>C</v>
      </c>
      <c r="L2828" t="str">
        <f>+_xlfn.XLOOKUP(Tabell1[[#This Row],[Regnr]],Tabell3[Regnr],Tabell3[DiagnoseÅr],"")</f>
        <v/>
      </c>
    </row>
    <row r="2829" spans="1:12" x14ac:dyDescent="0.25">
      <c r="A2829" s="2">
        <v>44516</v>
      </c>
      <c r="C2829" t="s">
        <v>13697</v>
      </c>
      <c r="D2829" t="s">
        <v>13698</v>
      </c>
      <c r="E2829" t="s">
        <v>10</v>
      </c>
      <c r="F2829" t="s">
        <v>13699</v>
      </c>
      <c r="G2829" t="s">
        <v>13700</v>
      </c>
      <c r="H2829" t="s">
        <v>13701</v>
      </c>
      <c r="I2829" t="s">
        <v>13702</v>
      </c>
      <c r="J2829" t="s">
        <v>13703</v>
      </c>
      <c r="K2829" t="str">
        <f>+_xlfn.XLOOKUP(Tabell1[[#This Row],[Regnr]],Tabell13[Regnr],Tabell13[Diagnose],"")</f>
        <v/>
      </c>
      <c r="L2829" t="str">
        <f>+_xlfn.XLOOKUP(Tabell1[[#This Row],[Regnr]],Tabell3[Regnr],Tabell3[DiagnoseÅr],"")</f>
        <v/>
      </c>
    </row>
    <row r="2830" spans="1:12" x14ac:dyDescent="0.25">
      <c r="A2830" s="2">
        <v>44511</v>
      </c>
      <c r="B2830" s="3">
        <v>0.390625</v>
      </c>
      <c r="C2830" t="s">
        <v>13677</v>
      </c>
      <c r="D2830" t="s">
        <v>13678</v>
      </c>
      <c r="E2830" t="s">
        <v>26</v>
      </c>
      <c r="F2830" t="s">
        <v>10156</v>
      </c>
      <c r="G2830" t="s">
        <v>10157</v>
      </c>
      <c r="H2830" t="s">
        <v>10372</v>
      </c>
      <c r="I2830" t="s">
        <v>10373</v>
      </c>
      <c r="J2830" t="s">
        <v>4100</v>
      </c>
      <c r="K2830" t="str">
        <f>+_xlfn.XLOOKUP(Tabell1[[#This Row],[Regnr]],Tabell13[Regnr],Tabell13[Diagnose],"")</f>
        <v>B</v>
      </c>
      <c r="L2830" t="str">
        <f>+_xlfn.XLOOKUP(Tabell1[[#This Row],[Regnr]],Tabell3[Regnr],Tabell3[DiagnoseÅr],"")</f>
        <v>Intet påvist (2024)</v>
      </c>
    </row>
    <row r="2831" spans="1:12" x14ac:dyDescent="0.25">
      <c r="A2831" s="2">
        <v>44511</v>
      </c>
      <c r="B2831" s="3">
        <v>0.390625</v>
      </c>
      <c r="C2831" t="s">
        <v>13679</v>
      </c>
      <c r="D2831" t="s">
        <v>13680</v>
      </c>
      <c r="E2831" t="s">
        <v>10</v>
      </c>
      <c r="F2831" t="s">
        <v>10156</v>
      </c>
      <c r="G2831" t="s">
        <v>10157</v>
      </c>
      <c r="H2831" t="s">
        <v>10372</v>
      </c>
      <c r="I2831" t="s">
        <v>10373</v>
      </c>
      <c r="J2831" t="s">
        <v>4100</v>
      </c>
      <c r="K2831" t="str">
        <f>+_xlfn.XLOOKUP(Tabell1[[#This Row],[Regnr]],Tabell13[Regnr],Tabell13[Diagnose],"")</f>
        <v>C</v>
      </c>
      <c r="L2831" t="str">
        <f>+_xlfn.XLOOKUP(Tabell1[[#This Row],[Regnr]],Tabell3[Regnr],Tabell3[DiagnoseÅr],"")</f>
        <v>Intet påvist (2023)</v>
      </c>
    </row>
    <row r="2832" spans="1:12" x14ac:dyDescent="0.25">
      <c r="A2832" s="2">
        <v>44511</v>
      </c>
      <c r="B2832" s="3">
        <v>0.390625</v>
      </c>
      <c r="C2832" t="s">
        <v>13681</v>
      </c>
      <c r="D2832" t="s">
        <v>13682</v>
      </c>
      <c r="E2832" t="s">
        <v>10</v>
      </c>
      <c r="F2832" t="s">
        <v>10156</v>
      </c>
      <c r="G2832" t="s">
        <v>10157</v>
      </c>
      <c r="H2832" t="s">
        <v>10372</v>
      </c>
      <c r="I2832" t="s">
        <v>10373</v>
      </c>
      <c r="J2832" t="s">
        <v>4100</v>
      </c>
      <c r="K2832" t="str">
        <f>+_xlfn.XLOOKUP(Tabell1[[#This Row],[Regnr]],Tabell13[Regnr],Tabell13[Diagnose],"")</f>
        <v>C</v>
      </c>
      <c r="L2832" t="str">
        <f>+_xlfn.XLOOKUP(Tabell1[[#This Row],[Regnr]],Tabell3[Regnr],Tabell3[DiagnoseÅr],"")</f>
        <v/>
      </c>
    </row>
    <row r="2833" spans="1:12" x14ac:dyDescent="0.25">
      <c r="A2833" s="2">
        <v>44511</v>
      </c>
      <c r="B2833" s="3">
        <v>0.390625</v>
      </c>
      <c r="C2833" t="s">
        <v>13683</v>
      </c>
      <c r="D2833" t="s">
        <v>13684</v>
      </c>
      <c r="E2833" t="s">
        <v>10</v>
      </c>
      <c r="F2833" t="s">
        <v>10156</v>
      </c>
      <c r="G2833" t="s">
        <v>10157</v>
      </c>
      <c r="H2833" t="s">
        <v>10372</v>
      </c>
      <c r="I2833" t="s">
        <v>10373</v>
      </c>
      <c r="J2833" t="s">
        <v>4100</v>
      </c>
      <c r="K2833" t="str">
        <f>+_xlfn.XLOOKUP(Tabell1[[#This Row],[Regnr]],Tabell13[Regnr],Tabell13[Diagnose],"")</f>
        <v>C</v>
      </c>
      <c r="L2833" t="str">
        <f>+_xlfn.XLOOKUP(Tabell1[[#This Row],[Regnr]],Tabell3[Regnr],Tabell3[DiagnoseÅr],"")</f>
        <v>Intet påvist (2024)</v>
      </c>
    </row>
    <row r="2834" spans="1:12" x14ac:dyDescent="0.25">
      <c r="A2834" s="2">
        <v>44505</v>
      </c>
      <c r="B2834" s="3">
        <v>0</v>
      </c>
      <c r="C2834" t="s">
        <v>13667</v>
      </c>
      <c r="D2834" t="s">
        <v>13668</v>
      </c>
      <c r="E2834" t="s">
        <v>26</v>
      </c>
      <c r="F2834" t="s">
        <v>3977</v>
      </c>
      <c r="G2834" t="s">
        <v>3978</v>
      </c>
      <c r="H2834" t="s">
        <v>9070</v>
      </c>
      <c r="I2834" t="s">
        <v>9071</v>
      </c>
      <c r="J2834" t="s">
        <v>10496</v>
      </c>
      <c r="K2834" t="str">
        <f>+_xlfn.XLOOKUP(Tabell1[[#This Row],[Regnr]],Tabell13[Regnr],Tabell13[Diagnose],"")</f>
        <v>C</v>
      </c>
      <c r="L2834" t="str">
        <f>+_xlfn.XLOOKUP(Tabell1[[#This Row],[Regnr]],Tabell3[Regnr],Tabell3[DiagnoseÅr],"")</f>
        <v>Distichiasis/Ektopiske Cillier (2023)</v>
      </c>
    </row>
    <row r="2835" spans="1:12" x14ac:dyDescent="0.25">
      <c r="A2835" s="2">
        <v>44505</v>
      </c>
      <c r="B2835" s="3">
        <v>0</v>
      </c>
      <c r="C2835" t="s">
        <v>13669</v>
      </c>
      <c r="D2835" t="s">
        <v>13670</v>
      </c>
      <c r="E2835" t="s">
        <v>10</v>
      </c>
      <c r="F2835" t="s">
        <v>3977</v>
      </c>
      <c r="G2835" t="s">
        <v>3978</v>
      </c>
      <c r="H2835" t="s">
        <v>9070</v>
      </c>
      <c r="I2835" t="s">
        <v>9071</v>
      </c>
      <c r="J2835" t="s">
        <v>10496</v>
      </c>
      <c r="K2835" t="str">
        <f>+_xlfn.XLOOKUP(Tabell1[[#This Row],[Regnr]],Tabell13[Regnr],Tabell13[Diagnose],"")</f>
        <v>D</v>
      </c>
      <c r="L2835" t="str">
        <f>+_xlfn.XLOOKUP(Tabell1[[#This Row],[Regnr]],Tabell3[Regnr],Tabell3[DiagnoseÅr],"")</f>
        <v/>
      </c>
    </row>
    <row r="2836" spans="1:12" x14ac:dyDescent="0.25">
      <c r="A2836" s="2">
        <v>44505</v>
      </c>
      <c r="B2836" s="3">
        <v>0</v>
      </c>
      <c r="C2836" t="s">
        <v>13671</v>
      </c>
      <c r="D2836" t="s">
        <v>13672</v>
      </c>
      <c r="E2836" t="s">
        <v>10</v>
      </c>
      <c r="F2836" t="s">
        <v>3977</v>
      </c>
      <c r="G2836" t="s">
        <v>3978</v>
      </c>
      <c r="H2836" t="s">
        <v>9070</v>
      </c>
      <c r="I2836" t="s">
        <v>9071</v>
      </c>
      <c r="J2836" t="s">
        <v>10496</v>
      </c>
      <c r="K2836" t="str">
        <f>+_xlfn.XLOOKUP(Tabell1[[#This Row],[Regnr]],Tabell13[Regnr],Tabell13[Diagnose],"")</f>
        <v>D</v>
      </c>
      <c r="L2836" t="str">
        <f>+_xlfn.XLOOKUP(Tabell1[[#This Row],[Regnr]],Tabell3[Regnr],Tabell3[DiagnoseÅr],"")</f>
        <v>Distichiasis/Ektopiske Cillier (2022)</v>
      </c>
    </row>
    <row r="2837" spans="1:12" x14ac:dyDescent="0.25">
      <c r="A2837" s="2">
        <v>44505</v>
      </c>
      <c r="B2837" s="3">
        <v>0</v>
      </c>
      <c r="C2837" t="s">
        <v>13673</v>
      </c>
      <c r="D2837" t="s">
        <v>13674</v>
      </c>
      <c r="E2837" t="s">
        <v>10</v>
      </c>
      <c r="F2837" t="s">
        <v>3977</v>
      </c>
      <c r="G2837" t="s">
        <v>3978</v>
      </c>
      <c r="H2837" t="s">
        <v>9070</v>
      </c>
      <c r="I2837" t="s">
        <v>9071</v>
      </c>
      <c r="J2837" t="s">
        <v>10496</v>
      </c>
      <c r="K2837" t="str">
        <f>+_xlfn.XLOOKUP(Tabell1[[#This Row],[Regnr]],Tabell13[Regnr],Tabell13[Diagnose],"")</f>
        <v>C</v>
      </c>
      <c r="L2837" t="str">
        <f>+_xlfn.XLOOKUP(Tabell1[[#This Row],[Regnr]],Tabell3[Regnr],Tabell3[DiagnoseÅr],"")</f>
        <v/>
      </c>
    </row>
    <row r="2838" spans="1:12" x14ac:dyDescent="0.25">
      <c r="A2838" s="2">
        <v>44505</v>
      </c>
      <c r="B2838" s="3">
        <v>0</v>
      </c>
      <c r="C2838" t="s">
        <v>13675</v>
      </c>
      <c r="D2838" t="s">
        <v>13676</v>
      </c>
      <c r="E2838" t="s">
        <v>10</v>
      </c>
      <c r="F2838" t="s">
        <v>3977</v>
      </c>
      <c r="G2838" t="s">
        <v>3978</v>
      </c>
      <c r="H2838" t="s">
        <v>9070</v>
      </c>
      <c r="I2838" t="s">
        <v>9071</v>
      </c>
      <c r="J2838" t="s">
        <v>10496</v>
      </c>
      <c r="K2838" t="str">
        <f>+_xlfn.XLOOKUP(Tabell1[[#This Row],[Regnr]],Tabell13[Regnr],Tabell13[Diagnose],"")</f>
        <v>C</v>
      </c>
      <c r="L2838" t="str">
        <f>+_xlfn.XLOOKUP(Tabell1[[#This Row],[Regnr]],Tabell3[Regnr],Tabell3[DiagnoseÅr],"")</f>
        <v>Intet påvist (2024)</v>
      </c>
    </row>
    <row r="2839" spans="1:12" x14ac:dyDescent="0.25">
      <c r="A2839" s="2">
        <v>44504</v>
      </c>
      <c r="B2839" s="3">
        <v>0</v>
      </c>
      <c r="C2839" t="s">
        <v>13655</v>
      </c>
      <c r="D2839" t="s">
        <v>13656</v>
      </c>
      <c r="E2839" t="s">
        <v>26</v>
      </c>
      <c r="F2839" t="s">
        <v>10764</v>
      </c>
      <c r="G2839" t="s">
        <v>10765</v>
      </c>
      <c r="H2839" t="s">
        <v>7156</v>
      </c>
      <c r="I2839" t="s">
        <v>7157</v>
      </c>
      <c r="J2839" t="s">
        <v>9588</v>
      </c>
      <c r="K2839" t="str">
        <f>+_xlfn.XLOOKUP(Tabell1[[#This Row],[Regnr]],Tabell13[Regnr],Tabell13[Diagnose],"")</f>
        <v>B</v>
      </c>
      <c r="L2839" t="str">
        <f>+_xlfn.XLOOKUP(Tabell1[[#This Row],[Regnr]],Tabell3[Regnr],Tabell3[DiagnoseÅr],"")</f>
        <v/>
      </c>
    </row>
    <row r="2840" spans="1:12" x14ac:dyDescent="0.25">
      <c r="A2840" s="2">
        <v>44504</v>
      </c>
      <c r="B2840" s="3">
        <v>0</v>
      </c>
      <c r="C2840" t="s">
        <v>13657</v>
      </c>
      <c r="D2840" t="s">
        <v>13658</v>
      </c>
      <c r="E2840" t="s">
        <v>26</v>
      </c>
      <c r="F2840" t="s">
        <v>10764</v>
      </c>
      <c r="G2840" t="s">
        <v>10765</v>
      </c>
      <c r="H2840" t="s">
        <v>7156</v>
      </c>
      <c r="I2840" t="s">
        <v>7157</v>
      </c>
      <c r="J2840" t="s">
        <v>9588</v>
      </c>
      <c r="K2840" t="str">
        <f>+_xlfn.XLOOKUP(Tabell1[[#This Row],[Regnr]],Tabell13[Regnr],Tabell13[Diagnose],"")</f>
        <v/>
      </c>
      <c r="L2840" t="str">
        <f>+_xlfn.XLOOKUP(Tabell1[[#This Row],[Regnr]],Tabell3[Regnr],Tabell3[DiagnoseÅr],"")</f>
        <v/>
      </c>
    </row>
    <row r="2841" spans="1:12" x14ac:dyDescent="0.25">
      <c r="A2841" s="2">
        <v>44504</v>
      </c>
      <c r="B2841" s="3">
        <v>0</v>
      </c>
      <c r="C2841" t="s">
        <v>13659</v>
      </c>
      <c r="D2841" t="s">
        <v>13660</v>
      </c>
      <c r="E2841" t="s">
        <v>10</v>
      </c>
      <c r="F2841" t="s">
        <v>10764</v>
      </c>
      <c r="G2841" t="s">
        <v>10765</v>
      </c>
      <c r="H2841" t="s">
        <v>7156</v>
      </c>
      <c r="I2841" t="s">
        <v>7157</v>
      </c>
      <c r="J2841" t="s">
        <v>9588</v>
      </c>
      <c r="K2841" t="str">
        <f>+_xlfn.XLOOKUP(Tabell1[[#This Row],[Regnr]],Tabell13[Regnr],Tabell13[Diagnose],"")</f>
        <v>A</v>
      </c>
      <c r="L2841" t="str">
        <f>+_xlfn.XLOOKUP(Tabell1[[#This Row],[Regnr]],Tabell3[Regnr],Tabell3[DiagnoseÅr],"")</f>
        <v/>
      </c>
    </row>
    <row r="2842" spans="1:12" x14ac:dyDescent="0.25">
      <c r="A2842" s="2">
        <v>44504</v>
      </c>
      <c r="B2842" s="3">
        <v>0</v>
      </c>
      <c r="C2842" t="s">
        <v>13661</v>
      </c>
      <c r="D2842" t="s">
        <v>13662</v>
      </c>
      <c r="E2842" t="s">
        <v>26</v>
      </c>
      <c r="F2842" t="s">
        <v>10764</v>
      </c>
      <c r="G2842" t="s">
        <v>10765</v>
      </c>
      <c r="H2842" t="s">
        <v>7156</v>
      </c>
      <c r="I2842" t="s">
        <v>7157</v>
      </c>
      <c r="J2842" t="s">
        <v>9588</v>
      </c>
      <c r="K2842" t="str">
        <f>+_xlfn.XLOOKUP(Tabell1[[#This Row],[Regnr]],Tabell13[Regnr],Tabell13[Diagnose],"")</f>
        <v>D</v>
      </c>
      <c r="L2842" t="str">
        <f>+_xlfn.XLOOKUP(Tabell1[[#This Row],[Regnr]],Tabell3[Regnr],Tabell3[DiagnoseÅr],"")</f>
        <v/>
      </c>
    </row>
    <row r="2843" spans="1:12" x14ac:dyDescent="0.25">
      <c r="A2843" s="2">
        <v>44504</v>
      </c>
      <c r="B2843" s="3">
        <v>0</v>
      </c>
      <c r="C2843" t="s">
        <v>13663</v>
      </c>
      <c r="D2843" t="s">
        <v>13664</v>
      </c>
      <c r="E2843" t="s">
        <v>26</v>
      </c>
      <c r="F2843" t="s">
        <v>10764</v>
      </c>
      <c r="G2843" t="s">
        <v>10765</v>
      </c>
      <c r="H2843" t="s">
        <v>7156</v>
      </c>
      <c r="I2843" t="s">
        <v>7157</v>
      </c>
      <c r="J2843" t="s">
        <v>9588</v>
      </c>
      <c r="K2843" t="str">
        <f>+_xlfn.XLOOKUP(Tabell1[[#This Row],[Regnr]],Tabell13[Regnr],Tabell13[Diagnose],"")</f>
        <v>A</v>
      </c>
      <c r="L2843" t="str">
        <f>+_xlfn.XLOOKUP(Tabell1[[#This Row],[Regnr]],Tabell3[Regnr],Tabell3[DiagnoseÅr],"")</f>
        <v/>
      </c>
    </row>
    <row r="2844" spans="1:12" x14ac:dyDescent="0.25">
      <c r="A2844" s="2">
        <v>44504</v>
      </c>
      <c r="B2844" s="3">
        <v>0</v>
      </c>
      <c r="C2844" t="s">
        <v>13665</v>
      </c>
      <c r="D2844" t="s">
        <v>13666</v>
      </c>
      <c r="E2844" t="s">
        <v>26</v>
      </c>
      <c r="F2844" t="s">
        <v>10764</v>
      </c>
      <c r="G2844" t="s">
        <v>10765</v>
      </c>
      <c r="H2844" t="s">
        <v>7156</v>
      </c>
      <c r="I2844" t="s">
        <v>7157</v>
      </c>
      <c r="J2844" t="s">
        <v>9588</v>
      </c>
      <c r="K2844" t="str">
        <f>+_xlfn.XLOOKUP(Tabell1[[#This Row],[Regnr]],Tabell13[Regnr],Tabell13[Diagnose],"")</f>
        <v>A</v>
      </c>
      <c r="L2844" t="str">
        <f>+_xlfn.XLOOKUP(Tabell1[[#This Row],[Regnr]],Tabell3[Regnr],Tabell3[DiagnoseÅr],"")</f>
        <v>Intet påvist (2025)</v>
      </c>
    </row>
    <row r="2845" spans="1:12" x14ac:dyDescent="0.25">
      <c r="A2845" s="2">
        <v>44503</v>
      </c>
      <c r="B2845" s="3">
        <v>3.125</v>
      </c>
      <c r="C2845" t="s">
        <v>13635</v>
      </c>
      <c r="D2845" t="s">
        <v>13636</v>
      </c>
      <c r="E2845" t="s">
        <v>10</v>
      </c>
      <c r="F2845" t="s">
        <v>10031</v>
      </c>
      <c r="G2845" t="s">
        <v>10032</v>
      </c>
      <c r="H2845" t="s">
        <v>7095</v>
      </c>
      <c r="I2845" t="s">
        <v>7096</v>
      </c>
      <c r="J2845" t="s">
        <v>4018</v>
      </c>
      <c r="K2845" t="str">
        <f>+_xlfn.XLOOKUP(Tabell1[[#This Row],[Regnr]],Tabell13[Regnr],Tabell13[Diagnose],"")</f>
        <v>E</v>
      </c>
      <c r="L2845" t="str">
        <f>+_xlfn.XLOOKUP(Tabell1[[#This Row],[Regnr]],Tabell3[Regnr],Tabell3[DiagnoseÅr],"")</f>
        <v/>
      </c>
    </row>
    <row r="2846" spans="1:12" x14ac:dyDescent="0.25">
      <c r="A2846" s="2">
        <v>44503</v>
      </c>
      <c r="B2846" s="3">
        <v>3.125</v>
      </c>
      <c r="C2846" t="s">
        <v>13637</v>
      </c>
      <c r="D2846" t="s">
        <v>13638</v>
      </c>
      <c r="E2846" t="s">
        <v>10</v>
      </c>
      <c r="F2846" t="s">
        <v>10031</v>
      </c>
      <c r="G2846" t="s">
        <v>10032</v>
      </c>
      <c r="H2846" t="s">
        <v>7095</v>
      </c>
      <c r="I2846" t="s">
        <v>7096</v>
      </c>
      <c r="J2846" t="s">
        <v>4018</v>
      </c>
      <c r="K2846" t="str">
        <f>+_xlfn.XLOOKUP(Tabell1[[#This Row],[Regnr]],Tabell13[Regnr],Tabell13[Diagnose],"")</f>
        <v/>
      </c>
      <c r="L2846" t="str">
        <f>+_xlfn.XLOOKUP(Tabell1[[#This Row],[Regnr]],Tabell3[Regnr],Tabell3[DiagnoseÅr],"")</f>
        <v/>
      </c>
    </row>
    <row r="2847" spans="1:12" x14ac:dyDescent="0.25">
      <c r="A2847" s="2">
        <v>44503</v>
      </c>
      <c r="B2847" s="3">
        <v>3.125</v>
      </c>
      <c r="C2847" t="s">
        <v>13639</v>
      </c>
      <c r="D2847" t="s">
        <v>13640</v>
      </c>
      <c r="E2847" t="s">
        <v>10</v>
      </c>
      <c r="F2847" t="s">
        <v>10031</v>
      </c>
      <c r="G2847" t="s">
        <v>10032</v>
      </c>
      <c r="H2847" t="s">
        <v>7095</v>
      </c>
      <c r="I2847" t="s">
        <v>7096</v>
      </c>
      <c r="J2847" t="s">
        <v>4018</v>
      </c>
      <c r="K2847" t="str">
        <f>+_xlfn.XLOOKUP(Tabell1[[#This Row],[Regnr]],Tabell13[Regnr],Tabell13[Diagnose],"")</f>
        <v>C</v>
      </c>
      <c r="L2847" t="str">
        <f>+_xlfn.XLOOKUP(Tabell1[[#This Row],[Regnr]],Tabell3[Regnr],Tabell3[DiagnoseÅr],"")</f>
        <v>Intet påvist (2023)</v>
      </c>
    </row>
    <row r="2848" spans="1:12" x14ac:dyDescent="0.25">
      <c r="A2848" s="2">
        <v>44503</v>
      </c>
      <c r="B2848" s="3">
        <v>3.125</v>
      </c>
      <c r="C2848" t="s">
        <v>13641</v>
      </c>
      <c r="D2848" t="s">
        <v>13642</v>
      </c>
      <c r="E2848" t="s">
        <v>26</v>
      </c>
      <c r="F2848" t="s">
        <v>10031</v>
      </c>
      <c r="G2848" t="s">
        <v>10032</v>
      </c>
      <c r="H2848" t="s">
        <v>7095</v>
      </c>
      <c r="I2848" t="s">
        <v>7096</v>
      </c>
      <c r="J2848" t="s">
        <v>4018</v>
      </c>
      <c r="K2848" t="str">
        <f>+_xlfn.XLOOKUP(Tabell1[[#This Row],[Regnr]],Tabell13[Regnr],Tabell13[Diagnose],"")</f>
        <v>D</v>
      </c>
      <c r="L2848" t="str">
        <f>+_xlfn.XLOOKUP(Tabell1[[#This Row],[Regnr]],Tabell3[Regnr],Tabell3[DiagnoseÅr],"")</f>
        <v>Intet påvist (2023)</v>
      </c>
    </row>
    <row r="2849" spans="1:12" x14ac:dyDescent="0.25">
      <c r="A2849" s="2">
        <v>44503</v>
      </c>
      <c r="B2849" s="3">
        <v>3.125</v>
      </c>
      <c r="C2849" t="s">
        <v>13643</v>
      </c>
      <c r="D2849" t="s">
        <v>13644</v>
      </c>
      <c r="E2849" t="s">
        <v>26</v>
      </c>
      <c r="F2849" t="s">
        <v>10031</v>
      </c>
      <c r="G2849" t="s">
        <v>10032</v>
      </c>
      <c r="H2849" t="s">
        <v>7095</v>
      </c>
      <c r="I2849" t="s">
        <v>7096</v>
      </c>
      <c r="J2849" t="s">
        <v>4018</v>
      </c>
      <c r="K2849" t="str">
        <f>+_xlfn.XLOOKUP(Tabell1[[#This Row],[Regnr]],Tabell13[Regnr],Tabell13[Diagnose],"")</f>
        <v>B</v>
      </c>
      <c r="L2849" t="str">
        <f>+_xlfn.XLOOKUP(Tabell1[[#This Row],[Regnr]],Tabell3[Regnr],Tabell3[DiagnoseÅr],"")</f>
        <v>Katarakt, ikke medfødt (2022)</v>
      </c>
    </row>
    <row r="2850" spans="1:12" x14ac:dyDescent="0.25">
      <c r="A2850" s="2">
        <v>44503</v>
      </c>
      <c r="B2850" s="3">
        <v>3.125</v>
      </c>
      <c r="C2850" t="s">
        <v>13645</v>
      </c>
      <c r="D2850" t="s">
        <v>13646</v>
      </c>
      <c r="E2850" t="s">
        <v>26</v>
      </c>
      <c r="F2850" t="s">
        <v>10031</v>
      </c>
      <c r="G2850" t="s">
        <v>10032</v>
      </c>
      <c r="H2850" t="s">
        <v>7095</v>
      </c>
      <c r="I2850" t="s">
        <v>7096</v>
      </c>
      <c r="J2850" t="s">
        <v>4018</v>
      </c>
      <c r="K2850" t="str">
        <f>+_xlfn.XLOOKUP(Tabell1[[#This Row],[Regnr]],Tabell13[Regnr],Tabell13[Diagnose],"")</f>
        <v>C</v>
      </c>
      <c r="L2850" t="str">
        <f>+_xlfn.XLOOKUP(Tabell1[[#This Row],[Regnr]],Tabell3[Regnr],Tabell3[DiagnoseÅr],"")</f>
        <v>Katarakt, ikke medfødt (2022)</v>
      </c>
    </row>
    <row r="2851" spans="1:12" x14ac:dyDescent="0.25">
      <c r="A2851" s="2">
        <v>44503</v>
      </c>
      <c r="B2851" s="3">
        <v>0</v>
      </c>
      <c r="C2851" t="s">
        <v>13647</v>
      </c>
      <c r="D2851" t="s">
        <v>13648</v>
      </c>
      <c r="E2851" t="s">
        <v>26</v>
      </c>
      <c r="F2851" t="s">
        <v>10019</v>
      </c>
      <c r="G2851" t="s">
        <v>10020</v>
      </c>
      <c r="H2851" t="s">
        <v>9495</v>
      </c>
      <c r="I2851" t="s">
        <v>9496</v>
      </c>
      <c r="J2851" t="s">
        <v>11906</v>
      </c>
      <c r="K2851" t="str">
        <f>+_xlfn.XLOOKUP(Tabell1[[#This Row],[Regnr]],Tabell13[Regnr],Tabell13[Diagnose],"")</f>
        <v>C</v>
      </c>
      <c r="L2851" t="str">
        <f>+_xlfn.XLOOKUP(Tabell1[[#This Row],[Regnr]],Tabell3[Regnr],Tabell3[DiagnoseÅr],"")</f>
        <v>Intet påvist (2026)</v>
      </c>
    </row>
    <row r="2852" spans="1:12" x14ac:dyDescent="0.25">
      <c r="A2852" s="2">
        <v>44503</v>
      </c>
      <c r="B2852" s="3">
        <v>0</v>
      </c>
      <c r="C2852" t="s">
        <v>13649</v>
      </c>
      <c r="D2852" t="s">
        <v>13650</v>
      </c>
      <c r="E2852" t="s">
        <v>26</v>
      </c>
      <c r="F2852" t="s">
        <v>10019</v>
      </c>
      <c r="G2852" t="s">
        <v>10020</v>
      </c>
      <c r="H2852" t="s">
        <v>9495</v>
      </c>
      <c r="I2852" t="s">
        <v>9496</v>
      </c>
      <c r="J2852" t="s">
        <v>11906</v>
      </c>
      <c r="K2852" t="str">
        <f>+_xlfn.XLOOKUP(Tabell1[[#This Row],[Regnr]],Tabell13[Regnr],Tabell13[Diagnose],"")</f>
        <v/>
      </c>
      <c r="L2852" t="str">
        <f>+_xlfn.XLOOKUP(Tabell1[[#This Row],[Regnr]],Tabell3[Regnr],Tabell3[DiagnoseÅr],"")</f>
        <v/>
      </c>
    </row>
    <row r="2853" spans="1:12" x14ac:dyDescent="0.25">
      <c r="A2853" s="2">
        <v>44503</v>
      </c>
      <c r="B2853" s="3">
        <v>0</v>
      </c>
      <c r="C2853" t="s">
        <v>13651</v>
      </c>
      <c r="D2853" t="s">
        <v>13652</v>
      </c>
      <c r="E2853" t="s">
        <v>26</v>
      </c>
      <c r="F2853" t="s">
        <v>10019</v>
      </c>
      <c r="G2853" t="s">
        <v>10020</v>
      </c>
      <c r="H2853" t="s">
        <v>9495</v>
      </c>
      <c r="I2853" t="s">
        <v>9496</v>
      </c>
      <c r="J2853" t="s">
        <v>11906</v>
      </c>
      <c r="K2853" t="str">
        <f>+_xlfn.XLOOKUP(Tabell1[[#This Row],[Regnr]],Tabell13[Regnr],Tabell13[Diagnose],"")</f>
        <v>B</v>
      </c>
      <c r="L2853" t="str">
        <f>+_xlfn.XLOOKUP(Tabell1[[#This Row],[Regnr]],Tabell3[Regnr],Tabell3[DiagnoseÅr],"")</f>
        <v>Intet påvist (2024)</v>
      </c>
    </row>
    <row r="2854" spans="1:12" x14ac:dyDescent="0.25">
      <c r="A2854" s="2">
        <v>44503</v>
      </c>
      <c r="B2854" s="3">
        <v>0</v>
      </c>
      <c r="C2854" t="s">
        <v>13653</v>
      </c>
      <c r="D2854" t="s">
        <v>13654</v>
      </c>
      <c r="E2854" t="s">
        <v>26</v>
      </c>
      <c r="F2854" t="s">
        <v>10019</v>
      </c>
      <c r="G2854" t="s">
        <v>10020</v>
      </c>
      <c r="H2854" t="s">
        <v>9495</v>
      </c>
      <c r="I2854" t="s">
        <v>9496</v>
      </c>
      <c r="J2854" t="s">
        <v>11906</v>
      </c>
      <c r="K2854" t="str">
        <f>+_xlfn.XLOOKUP(Tabell1[[#This Row],[Regnr]],Tabell13[Regnr],Tabell13[Diagnose],"")</f>
        <v>C</v>
      </c>
      <c r="L2854" t="str">
        <f>+_xlfn.XLOOKUP(Tabell1[[#This Row],[Regnr]],Tabell3[Regnr],Tabell3[DiagnoseÅr],"")</f>
        <v/>
      </c>
    </row>
    <row r="2855" spans="1:12" x14ac:dyDescent="0.25">
      <c r="A2855" s="2">
        <v>44499</v>
      </c>
      <c r="C2855" t="s">
        <v>13623</v>
      </c>
      <c r="D2855" t="s">
        <v>13624</v>
      </c>
      <c r="E2855" t="s">
        <v>26</v>
      </c>
      <c r="F2855" t="s">
        <v>13625</v>
      </c>
      <c r="G2855" t="s">
        <v>13626</v>
      </c>
      <c r="H2855" t="s">
        <v>12126</v>
      </c>
      <c r="I2855" t="s">
        <v>12127</v>
      </c>
      <c r="J2855" t="s">
        <v>13627</v>
      </c>
      <c r="K2855" t="str">
        <f>+_xlfn.XLOOKUP(Tabell1[[#This Row],[Regnr]],Tabell13[Regnr],Tabell13[Diagnose],"")</f>
        <v/>
      </c>
      <c r="L2855" t="str">
        <f>+_xlfn.XLOOKUP(Tabell1[[#This Row],[Regnr]],Tabell3[Regnr],Tabell3[DiagnoseÅr],"")</f>
        <v>Intet påvist (2026)</v>
      </c>
    </row>
    <row r="2856" spans="1:12" x14ac:dyDescent="0.25">
      <c r="A2856" s="2">
        <v>44499</v>
      </c>
      <c r="C2856" t="s">
        <v>13628</v>
      </c>
      <c r="D2856" t="s">
        <v>13629</v>
      </c>
      <c r="E2856" t="s">
        <v>26</v>
      </c>
      <c r="F2856" t="s">
        <v>13625</v>
      </c>
      <c r="G2856" t="s">
        <v>13626</v>
      </c>
      <c r="H2856" t="s">
        <v>12126</v>
      </c>
      <c r="I2856" t="s">
        <v>12127</v>
      </c>
      <c r="J2856" t="s">
        <v>13627</v>
      </c>
      <c r="K2856" t="str">
        <f>+_xlfn.XLOOKUP(Tabell1[[#This Row],[Regnr]],Tabell13[Regnr],Tabell13[Diagnose],"")</f>
        <v>A</v>
      </c>
      <c r="L2856" t="str">
        <f>+_xlfn.XLOOKUP(Tabell1[[#This Row],[Regnr]],Tabell3[Regnr],Tabell3[DiagnoseÅr],"")</f>
        <v>Intet påvist (2023)</v>
      </c>
    </row>
    <row r="2857" spans="1:12" x14ac:dyDescent="0.25">
      <c r="A2857" s="2">
        <v>44499</v>
      </c>
      <c r="C2857" t="s">
        <v>13630</v>
      </c>
      <c r="D2857" t="s">
        <v>13631</v>
      </c>
      <c r="E2857" t="s">
        <v>10</v>
      </c>
      <c r="F2857" t="s">
        <v>13632</v>
      </c>
      <c r="G2857" t="s">
        <v>13633</v>
      </c>
      <c r="H2857" t="s">
        <v>11458</v>
      </c>
      <c r="I2857" t="s">
        <v>11459</v>
      </c>
      <c r="J2857" t="s">
        <v>13634</v>
      </c>
      <c r="K2857" t="str">
        <f>+_xlfn.XLOOKUP(Tabell1[[#This Row],[Regnr]],Tabell13[Regnr],Tabell13[Diagnose],"")</f>
        <v>B</v>
      </c>
      <c r="L2857" t="str">
        <f>+_xlfn.XLOOKUP(Tabell1[[#This Row],[Regnr]],Tabell3[Regnr],Tabell3[DiagnoseÅr],"")</f>
        <v>Intet påvist (2025)</v>
      </c>
    </row>
    <row r="2858" spans="1:12" x14ac:dyDescent="0.25">
      <c r="A2858" s="2">
        <v>44498</v>
      </c>
      <c r="C2858" t="s">
        <v>13619</v>
      </c>
      <c r="D2858" t="s">
        <v>13620</v>
      </c>
      <c r="E2858" t="s">
        <v>10</v>
      </c>
      <c r="F2858" t="s">
        <v>9557</v>
      </c>
      <c r="G2858" t="s">
        <v>9558</v>
      </c>
      <c r="H2858" t="s">
        <v>13621</v>
      </c>
      <c r="I2858" t="s">
        <v>13622</v>
      </c>
      <c r="J2858" t="s">
        <v>4407</v>
      </c>
      <c r="K2858" t="str">
        <f>+_xlfn.XLOOKUP(Tabell1[[#This Row],[Regnr]],Tabell13[Regnr],Tabell13[Diagnose],"")</f>
        <v>C</v>
      </c>
      <c r="L2858" t="str">
        <f>+_xlfn.XLOOKUP(Tabell1[[#This Row],[Regnr]],Tabell3[Regnr],Tabell3[DiagnoseÅr],"")</f>
        <v>Intet påvist (2025)</v>
      </c>
    </row>
    <row r="2859" spans="1:12" x14ac:dyDescent="0.25">
      <c r="A2859" s="2">
        <v>44497</v>
      </c>
      <c r="B2859" s="3">
        <v>1.171875</v>
      </c>
      <c r="C2859" t="s">
        <v>13611</v>
      </c>
      <c r="D2859" t="s">
        <v>13612</v>
      </c>
      <c r="E2859" t="s">
        <v>26</v>
      </c>
      <c r="F2859" t="s">
        <v>8008</v>
      </c>
      <c r="G2859" t="s">
        <v>8009</v>
      </c>
      <c r="H2859" t="s">
        <v>10447</v>
      </c>
      <c r="I2859" t="s">
        <v>10448</v>
      </c>
      <c r="J2859" t="s">
        <v>4062</v>
      </c>
      <c r="K2859" t="str">
        <f>+_xlfn.XLOOKUP(Tabell1[[#This Row],[Regnr]],Tabell13[Regnr],Tabell13[Diagnose],"")</f>
        <v/>
      </c>
      <c r="L2859" t="str">
        <f>+_xlfn.XLOOKUP(Tabell1[[#This Row],[Regnr]],Tabell3[Regnr],Tabell3[DiagnoseÅr],"")</f>
        <v/>
      </c>
    </row>
    <row r="2860" spans="1:12" x14ac:dyDescent="0.25">
      <c r="A2860" s="2">
        <v>44497</v>
      </c>
      <c r="B2860" s="3">
        <v>1.171875</v>
      </c>
      <c r="C2860" t="s">
        <v>13613</v>
      </c>
      <c r="D2860" t="s">
        <v>13614</v>
      </c>
      <c r="E2860" t="s">
        <v>10</v>
      </c>
      <c r="F2860" t="s">
        <v>8008</v>
      </c>
      <c r="G2860" t="s">
        <v>8009</v>
      </c>
      <c r="H2860" t="s">
        <v>10447</v>
      </c>
      <c r="I2860" t="s">
        <v>10448</v>
      </c>
      <c r="J2860" t="s">
        <v>4062</v>
      </c>
      <c r="K2860" t="str">
        <f>+_xlfn.XLOOKUP(Tabell1[[#This Row],[Regnr]],Tabell13[Regnr],Tabell13[Diagnose],"")</f>
        <v/>
      </c>
      <c r="L2860" t="str">
        <f>+_xlfn.XLOOKUP(Tabell1[[#This Row],[Regnr]],Tabell3[Regnr],Tabell3[DiagnoseÅr],"")</f>
        <v/>
      </c>
    </row>
    <row r="2861" spans="1:12" x14ac:dyDescent="0.25">
      <c r="A2861" s="2">
        <v>44497</v>
      </c>
      <c r="B2861" s="3">
        <v>1.171875</v>
      </c>
      <c r="C2861" t="s">
        <v>13615</v>
      </c>
      <c r="D2861" t="s">
        <v>13616</v>
      </c>
      <c r="E2861" t="s">
        <v>10</v>
      </c>
      <c r="F2861" t="s">
        <v>8008</v>
      </c>
      <c r="G2861" t="s">
        <v>8009</v>
      </c>
      <c r="H2861" t="s">
        <v>10447</v>
      </c>
      <c r="I2861" t="s">
        <v>10448</v>
      </c>
      <c r="J2861" t="s">
        <v>4062</v>
      </c>
      <c r="K2861" t="str">
        <f>+_xlfn.XLOOKUP(Tabell1[[#This Row],[Regnr]],Tabell13[Regnr],Tabell13[Diagnose],"")</f>
        <v/>
      </c>
      <c r="L2861" t="str">
        <f>+_xlfn.XLOOKUP(Tabell1[[#This Row],[Regnr]],Tabell3[Regnr],Tabell3[DiagnoseÅr],"")</f>
        <v/>
      </c>
    </row>
    <row r="2862" spans="1:12" x14ac:dyDescent="0.25">
      <c r="A2862" s="2">
        <v>44497</v>
      </c>
      <c r="B2862" s="3">
        <v>1.171875</v>
      </c>
      <c r="C2862" t="s">
        <v>13617</v>
      </c>
      <c r="D2862" t="s">
        <v>13618</v>
      </c>
      <c r="E2862" t="s">
        <v>10</v>
      </c>
      <c r="F2862" t="s">
        <v>8008</v>
      </c>
      <c r="G2862" t="s">
        <v>8009</v>
      </c>
      <c r="H2862" t="s">
        <v>10447</v>
      </c>
      <c r="I2862" t="s">
        <v>10448</v>
      </c>
      <c r="J2862" t="s">
        <v>4062</v>
      </c>
      <c r="K2862" t="str">
        <f>+_xlfn.XLOOKUP(Tabell1[[#This Row],[Regnr]],Tabell13[Regnr],Tabell13[Diagnose],"")</f>
        <v>C</v>
      </c>
      <c r="L2862" t="str">
        <f>+_xlfn.XLOOKUP(Tabell1[[#This Row],[Regnr]],Tabell3[Regnr],Tabell3[DiagnoseÅr],"")</f>
        <v>Intet påvist (2025)</v>
      </c>
    </row>
    <row r="2863" spans="1:12" x14ac:dyDescent="0.25">
      <c r="A2863" s="2">
        <v>44494</v>
      </c>
      <c r="B2863" s="3">
        <v>0</v>
      </c>
      <c r="C2863" t="s">
        <v>13589</v>
      </c>
      <c r="D2863" t="s">
        <v>13590</v>
      </c>
      <c r="E2863" t="s">
        <v>26</v>
      </c>
      <c r="F2863" t="s">
        <v>10019</v>
      </c>
      <c r="G2863" t="s">
        <v>10020</v>
      </c>
      <c r="H2863" t="s">
        <v>10915</v>
      </c>
      <c r="I2863" t="s">
        <v>10916</v>
      </c>
      <c r="J2863" t="s">
        <v>4802</v>
      </c>
      <c r="K2863" t="str">
        <f>+_xlfn.XLOOKUP(Tabell1[[#This Row],[Regnr]],Tabell13[Regnr],Tabell13[Diagnose],"")</f>
        <v>B</v>
      </c>
      <c r="L2863" t="str">
        <f>+_xlfn.XLOOKUP(Tabell1[[#This Row],[Regnr]],Tabell3[Regnr],Tabell3[DiagnoseÅr],"")</f>
        <v>Intet påvist (2024)</v>
      </c>
    </row>
    <row r="2864" spans="1:12" x14ac:dyDescent="0.25">
      <c r="A2864" s="2">
        <v>44494</v>
      </c>
      <c r="B2864" s="3">
        <v>0</v>
      </c>
      <c r="C2864" t="s">
        <v>13591</v>
      </c>
      <c r="D2864" t="s">
        <v>13592</v>
      </c>
      <c r="E2864" t="s">
        <v>26</v>
      </c>
      <c r="F2864" t="s">
        <v>10019</v>
      </c>
      <c r="G2864" t="s">
        <v>10020</v>
      </c>
      <c r="H2864" t="s">
        <v>10915</v>
      </c>
      <c r="I2864" t="s">
        <v>10916</v>
      </c>
      <c r="J2864" t="s">
        <v>4802</v>
      </c>
      <c r="K2864" t="str">
        <f>+_xlfn.XLOOKUP(Tabell1[[#This Row],[Regnr]],Tabell13[Regnr],Tabell13[Diagnose],"")</f>
        <v/>
      </c>
      <c r="L2864" t="str">
        <f>+_xlfn.XLOOKUP(Tabell1[[#This Row],[Regnr]],Tabell3[Regnr],Tabell3[DiagnoseÅr],"")</f>
        <v/>
      </c>
    </row>
    <row r="2865" spans="1:12" x14ac:dyDescent="0.25">
      <c r="A2865" s="2">
        <v>44494</v>
      </c>
      <c r="B2865" s="3">
        <v>0</v>
      </c>
      <c r="C2865" t="s">
        <v>13593</v>
      </c>
      <c r="D2865" t="s">
        <v>13594</v>
      </c>
      <c r="E2865" t="s">
        <v>26</v>
      </c>
      <c r="F2865" t="s">
        <v>10019</v>
      </c>
      <c r="G2865" t="s">
        <v>10020</v>
      </c>
      <c r="H2865" t="s">
        <v>10915</v>
      </c>
      <c r="I2865" t="s">
        <v>10916</v>
      </c>
      <c r="J2865" t="s">
        <v>4802</v>
      </c>
      <c r="K2865" t="str">
        <f>+_xlfn.XLOOKUP(Tabell1[[#This Row],[Regnr]],Tabell13[Regnr],Tabell13[Diagnose],"")</f>
        <v>C</v>
      </c>
      <c r="L2865" t="str">
        <f>+_xlfn.XLOOKUP(Tabell1[[#This Row],[Regnr]],Tabell3[Regnr],Tabell3[DiagnoseÅr],"")</f>
        <v/>
      </c>
    </row>
    <row r="2866" spans="1:12" x14ac:dyDescent="0.25">
      <c r="A2866" s="2">
        <v>44494</v>
      </c>
      <c r="B2866" s="3">
        <v>0</v>
      </c>
      <c r="C2866" t="s">
        <v>13595</v>
      </c>
      <c r="D2866" t="s">
        <v>13596</v>
      </c>
      <c r="E2866" t="s">
        <v>26</v>
      </c>
      <c r="F2866" t="s">
        <v>10019</v>
      </c>
      <c r="G2866" t="s">
        <v>10020</v>
      </c>
      <c r="H2866" t="s">
        <v>10915</v>
      </c>
      <c r="I2866" t="s">
        <v>10916</v>
      </c>
      <c r="J2866" t="s">
        <v>4802</v>
      </c>
      <c r="K2866" t="str">
        <f>+_xlfn.XLOOKUP(Tabell1[[#This Row],[Regnr]],Tabell13[Regnr],Tabell13[Diagnose],"")</f>
        <v/>
      </c>
      <c r="L2866" t="str">
        <f>+_xlfn.XLOOKUP(Tabell1[[#This Row],[Regnr]],Tabell3[Regnr],Tabell3[DiagnoseÅr],"")</f>
        <v/>
      </c>
    </row>
    <row r="2867" spans="1:12" x14ac:dyDescent="0.25">
      <c r="A2867" s="2">
        <v>44494</v>
      </c>
      <c r="B2867" s="3">
        <v>0</v>
      </c>
      <c r="C2867" t="s">
        <v>13597</v>
      </c>
      <c r="D2867" t="s">
        <v>13598</v>
      </c>
      <c r="E2867" t="s">
        <v>26</v>
      </c>
      <c r="F2867" t="s">
        <v>10019</v>
      </c>
      <c r="G2867" t="s">
        <v>10020</v>
      </c>
      <c r="H2867" t="s">
        <v>10915</v>
      </c>
      <c r="I2867" t="s">
        <v>10916</v>
      </c>
      <c r="J2867" t="s">
        <v>4802</v>
      </c>
      <c r="K2867" t="str">
        <f>+_xlfn.XLOOKUP(Tabell1[[#This Row],[Regnr]],Tabell13[Regnr],Tabell13[Diagnose],"")</f>
        <v>C</v>
      </c>
      <c r="L2867" t="str">
        <f>+_xlfn.XLOOKUP(Tabell1[[#This Row],[Regnr]],Tabell3[Regnr],Tabell3[DiagnoseÅr],"")</f>
        <v/>
      </c>
    </row>
    <row r="2868" spans="1:12" x14ac:dyDescent="0.25">
      <c r="A2868" s="2">
        <v>44494</v>
      </c>
      <c r="B2868" s="3">
        <v>0</v>
      </c>
      <c r="C2868" t="s">
        <v>13599</v>
      </c>
      <c r="D2868" t="s">
        <v>13600</v>
      </c>
      <c r="E2868" t="s">
        <v>10</v>
      </c>
      <c r="F2868" t="s">
        <v>10019</v>
      </c>
      <c r="G2868" t="s">
        <v>10020</v>
      </c>
      <c r="H2868" t="s">
        <v>10915</v>
      </c>
      <c r="I2868" t="s">
        <v>10916</v>
      </c>
      <c r="J2868" t="s">
        <v>4802</v>
      </c>
      <c r="K2868" t="str">
        <f>+_xlfn.XLOOKUP(Tabell1[[#This Row],[Regnr]],Tabell13[Regnr],Tabell13[Diagnose],"")</f>
        <v>B</v>
      </c>
      <c r="L2868" t="str">
        <f>+_xlfn.XLOOKUP(Tabell1[[#This Row],[Regnr]],Tabell3[Regnr],Tabell3[DiagnoseÅr],"")</f>
        <v/>
      </c>
    </row>
    <row r="2869" spans="1:12" x14ac:dyDescent="0.25">
      <c r="A2869" s="2">
        <v>44494</v>
      </c>
      <c r="B2869" s="3">
        <v>0</v>
      </c>
      <c r="C2869" t="s">
        <v>13601</v>
      </c>
      <c r="D2869" t="s">
        <v>13602</v>
      </c>
      <c r="E2869" t="s">
        <v>10</v>
      </c>
      <c r="F2869" t="s">
        <v>10019</v>
      </c>
      <c r="G2869" t="s">
        <v>10020</v>
      </c>
      <c r="H2869" t="s">
        <v>10915</v>
      </c>
      <c r="I2869" t="s">
        <v>10916</v>
      </c>
      <c r="J2869" t="s">
        <v>4802</v>
      </c>
      <c r="K2869" t="str">
        <f>+_xlfn.XLOOKUP(Tabell1[[#This Row],[Regnr]],Tabell13[Regnr],Tabell13[Diagnose],"")</f>
        <v/>
      </c>
      <c r="L2869" t="str">
        <f>+_xlfn.XLOOKUP(Tabell1[[#This Row],[Regnr]],Tabell3[Regnr],Tabell3[DiagnoseÅr],"")</f>
        <v/>
      </c>
    </row>
    <row r="2870" spans="1:12" x14ac:dyDescent="0.25">
      <c r="A2870" s="2">
        <v>44494</v>
      </c>
      <c r="B2870" s="3">
        <v>0</v>
      </c>
      <c r="C2870" t="s">
        <v>13603</v>
      </c>
      <c r="D2870" t="s">
        <v>13604</v>
      </c>
      <c r="E2870" t="s">
        <v>10</v>
      </c>
      <c r="F2870" t="s">
        <v>10019</v>
      </c>
      <c r="G2870" t="s">
        <v>10020</v>
      </c>
      <c r="H2870" t="s">
        <v>10915</v>
      </c>
      <c r="I2870" t="s">
        <v>10916</v>
      </c>
      <c r="J2870" t="s">
        <v>4802</v>
      </c>
      <c r="K2870" t="str">
        <f>+_xlfn.XLOOKUP(Tabell1[[#This Row],[Regnr]],Tabell13[Regnr],Tabell13[Diagnose],"")</f>
        <v>B</v>
      </c>
      <c r="L2870" t="str">
        <f>+_xlfn.XLOOKUP(Tabell1[[#This Row],[Regnr]],Tabell3[Regnr],Tabell3[DiagnoseÅr],"")</f>
        <v/>
      </c>
    </row>
    <row r="2871" spans="1:12" x14ac:dyDescent="0.25">
      <c r="A2871" s="2">
        <v>44494</v>
      </c>
      <c r="B2871" s="3">
        <v>0</v>
      </c>
      <c r="C2871" t="s">
        <v>13605</v>
      </c>
      <c r="D2871" t="s">
        <v>13606</v>
      </c>
      <c r="E2871" t="s">
        <v>10</v>
      </c>
      <c r="F2871" t="s">
        <v>10019</v>
      </c>
      <c r="G2871" t="s">
        <v>10020</v>
      </c>
      <c r="H2871" t="s">
        <v>10915</v>
      </c>
      <c r="I2871" t="s">
        <v>10916</v>
      </c>
      <c r="J2871" t="s">
        <v>4802</v>
      </c>
      <c r="K2871" t="str">
        <f>+_xlfn.XLOOKUP(Tabell1[[#This Row],[Regnr]],Tabell13[Regnr],Tabell13[Diagnose],"")</f>
        <v>C</v>
      </c>
      <c r="L2871" t="str">
        <f>+_xlfn.XLOOKUP(Tabell1[[#This Row],[Regnr]],Tabell3[Regnr],Tabell3[DiagnoseÅr],"")</f>
        <v/>
      </c>
    </row>
    <row r="2872" spans="1:12" x14ac:dyDescent="0.25">
      <c r="A2872" s="2">
        <v>44494</v>
      </c>
      <c r="B2872" s="3">
        <v>0</v>
      </c>
      <c r="C2872" t="s">
        <v>13607</v>
      </c>
      <c r="D2872" t="s">
        <v>13608</v>
      </c>
      <c r="E2872" t="s">
        <v>10</v>
      </c>
      <c r="F2872" t="s">
        <v>10019</v>
      </c>
      <c r="G2872" t="s">
        <v>10020</v>
      </c>
      <c r="H2872" t="s">
        <v>10915</v>
      </c>
      <c r="I2872" t="s">
        <v>10916</v>
      </c>
      <c r="J2872" t="s">
        <v>4802</v>
      </c>
      <c r="K2872" t="str">
        <f>+_xlfn.XLOOKUP(Tabell1[[#This Row],[Regnr]],Tabell13[Regnr],Tabell13[Diagnose],"")</f>
        <v/>
      </c>
      <c r="L2872" t="str">
        <f>+_xlfn.XLOOKUP(Tabell1[[#This Row],[Regnr]],Tabell3[Regnr],Tabell3[DiagnoseÅr],"")</f>
        <v/>
      </c>
    </row>
    <row r="2873" spans="1:12" x14ac:dyDescent="0.25">
      <c r="A2873" s="2">
        <v>44494</v>
      </c>
      <c r="B2873" s="3">
        <v>0</v>
      </c>
      <c r="C2873" t="s">
        <v>13609</v>
      </c>
      <c r="D2873" t="s">
        <v>13610</v>
      </c>
      <c r="E2873" t="s">
        <v>10</v>
      </c>
      <c r="F2873" t="s">
        <v>10019</v>
      </c>
      <c r="G2873" t="s">
        <v>10020</v>
      </c>
      <c r="H2873" t="s">
        <v>10915</v>
      </c>
      <c r="I2873" t="s">
        <v>10916</v>
      </c>
      <c r="J2873" t="s">
        <v>4802</v>
      </c>
      <c r="K2873" t="str">
        <f>+_xlfn.XLOOKUP(Tabell1[[#This Row],[Regnr]],Tabell13[Regnr],Tabell13[Diagnose],"")</f>
        <v/>
      </c>
      <c r="L2873" t="str">
        <f>+_xlfn.XLOOKUP(Tabell1[[#This Row],[Regnr]],Tabell3[Regnr],Tabell3[DiagnoseÅr],"")</f>
        <v/>
      </c>
    </row>
    <row r="2874" spans="1:12" x14ac:dyDescent="0.25">
      <c r="A2874" s="2">
        <v>44485</v>
      </c>
      <c r="B2874" s="3">
        <v>1.763916015625</v>
      </c>
      <c r="C2874" t="s">
        <v>13579</v>
      </c>
      <c r="D2874" t="s">
        <v>13580</v>
      </c>
      <c r="E2874" t="s">
        <v>26</v>
      </c>
      <c r="F2874" t="s">
        <v>5178</v>
      </c>
      <c r="G2874" t="s">
        <v>5179</v>
      </c>
      <c r="H2874" t="s">
        <v>10488</v>
      </c>
      <c r="I2874" t="s">
        <v>10489</v>
      </c>
      <c r="J2874" t="s">
        <v>5175</v>
      </c>
      <c r="K2874" t="str">
        <f>+_xlfn.XLOOKUP(Tabell1[[#This Row],[Regnr]],Tabell13[Regnr],Tabell13[Diagnose],"")</f>
        <v>B</v>
      </c>
      <c r="L2874" t="str">
        <f>+_xlfn.XLOOKUP(Tabell1[[#This Row],[Regnr]],Tabell3[Regnr],Tabell3[DiagnoseÅr],"")</f>
        <v>Intet påvist (2023)</v>
      </c>
    </row>
    <row r="2875" spans="1:12" x14ac:dyDescent="0.25">
      <c r="A2875" s="2">
        <v>44485</v>
      </c>
      <c r="B2875" s="3">
        <v>1.763916015625</v>
      </c>
      <c r="C2875" t="s">
        <v>13581</v>
      </c>
      <c r="D2875" t="s">
        <v>13582</v>
      </c>
      <c r="E2875" t="s">
        <v>10</v>
      </c>
      <c r="F2875" t="s">
        <v>5178</v>
      </c>
      <c r="G2875" t="s">
        <v>5179</v>
      </c>
      <c r="H2875" t="s">
        <v>10488</v>
      </c>
      <c r="I2875" t="s">
        <v>10489</v>
      </c>
      <c r="J2875" t="s">
        <v>5175</v>
      </c>
      <c r="K2875" t="str">
        <f>+_xlfn.XLOOKUP(Tabell1[[#This Row],[Regnr]],Tabell13[Regnr],Tabell13[Diagnose],"")</f>
        <v>C</v>
      </c>
      <c r="L2875" t="str">
        <f>+_xlfn.XLOOKUP(Tabell1[[#This Row],[Regnr]],Tabell3[Regnr],Tabell3[DiagnoseÅr],"")</f>
        <v/>
      </c>
    </row>
    <row r="2876" spans="1:12" x14ac:dyDescent="0.25">
      <c r="A2876" s="2">
        <v>44485</v>
      </c>
      <c r="B2876" s="3">
        <v>1.763916015625</v>
      </c>
      <c r="C2876" t="s">
        <v>13583</v>
      </c>
      <c r="D2876" t="s">
        <v>13584</v>
      </c>
      <c r="E2876" t="s">
        <v>10</v>
      </c>
      <c r="F2876" t="s">
        <v>5178</v>
      </c>
      <c r="G2876" t="s">
        <v>5179</v>
      </c>
      <c r="H2876" t="s">
        <v>10488</v>
      </c>
      <c r="I2876" t="s">
        <v>10489</v>
      </c>
      <c r="J2876" t="s">
        <v>5175</v>
      </c>
      <c r="K2876" t="str">
        <f>+_xlfn.XLOOKUP(Tabell1[[#This Row],[Regnr]],Tabell13[Regnr],Tabell13[Diagnose],"")</f>
        <v>A</v>
      </c>
      <c r="L2876" t="str">
        <f>+_xlfn.XLOOKUP(Tabell1[[#This Row],[Regnr]],Tabell3[Regnr],Tabell3[DiagnoseÅr],"")</f>
        <v/>
      </c>
    </row>
    <row r="2877" spans="1:12" x14ac:dyDescent="0.25">
      <c r="A2877" s="2">
        <v>44485</v>
      </c>
      <c r="B2877" s="3">
        <v>1.763916015625</v>
      </c>
      <c r="C2877" t="s">
        <v>13585</v>
      </c>
      <c r="D2877" t="s">
        <v>13586</v>
      </c>
      <c r="E2877" t="s">
        <v>10</v>
      </c>
      <c r="F2877" t="s">
        <v>5178</v>
      </c>
      <c r="G2877" t="s">
        <v>5179</v>
      </c>
      <c r="H2877" t="s">
        <v>10488</v>
      </c>
      <c r="I2877" t="s">
        <v>10489</v>
      </c>
      <c r="J2877" t="s">
        <v>5175</v>
      </c>
      <c r="K2877" t="str">
        <f>+_xlfn.XLOOKUP(Tabell1[[#This Row],[Regnr]],Tabell13[Regnr],Tabell13[Diagnose],"")</f>
        <v>A</v>
      </c>
      <c r="L2877" t="str">
        <f>+_xlfn.XLOOKUP(Tabell1[[#This Row],[Regnr]],Tabell3[Regnr],Tabell3[DiagnoseÅr],"")</f>
        <v/>
      </c>
    </row>
    <row r="2878" spans="1:12" x14ac:dyDescent="0.25">
      <c r="A2878" s="2">
        <v>44485</v>
      </c>
      <c r="B2878" s="3">
        <v>1.763916015625</v>
      </c>
      <c r="C2878" t="s">
        <v>13587</v>
      </c>
      <c r="D2878" t="s">
        <v>13588</v>
      </c>
      <c r="E2878" t="s">
        <v>10</v>
      </c>
      <c r="F2878" t="s">
        <v>5178</v>
      </c>
      <c r="G2878" t="s">
        <v>5179</v>
      </c>
      <c r="H2878" t="s">
        <v>10488</v>
      </c>
      <c r="I2878" t="s">
        <v>10489</v>
      </c>
      <c r="J2878" t="s">
        <v>5175</v>
      </c>
      <c r="K2878" t="str">
        <f>+_xlfn.XLOOKUP(Tabell1[[#This Row],[Regnr]],Tabell13[Regnr],Tabell13[Diagnose],"")</f>
        <v>A</v>
      </c>
      <c r="L2878" t="str">
        <f>+_xlfn.XLOOKUP(Tabell1[[#This Row],[Regnr]],Tabell3[Regnr],Tabell3[DiagnoseÅr],"")</f>
        <v/>
      </c>
    </row>
    <row r="2879" spans="1:12" x14ac:dyDescent="0.25">
      <c r="A2879" s="2">
        <v>44484</v>
      </c>
      <c r="B2879" s="3">
        <v>0.78125</v>
      </c>
      <c r="C2879" t="s">
        <v>13567</v>
      </c>
      <c r="D2879" t="s">
        <v>13568</v>
      </c>
      <c r="E2879" t="s">
        <v>10</v>
      </c>
      <c r="F2879" t="s">
        <v>8893</v>
      </c>
      <c r="G2879" t="s">
        <v>8894</v>
      </c>
      <c r="H2879" t="s">
        <v>6836</v>
      </c>
      <c r="I2879" t="s">
        <v>6837</v>
      </c>
      <c r="J2879" t="s">
        <v>7058</v>
      </c>
      <c r="K2879" t="str">
        <f>+_xlfn.XLOOKUP(Tabell1[[#This Row],[Regnr]],Tabell13[Regnr],Tabell13[Diagnose],"")</f>
        <v/>
      </c>
      <c r="L2879" t="str">
        <f>+_xlfn.XLOOKUP(Tabell1[[#This Row],[Regnr]],Tabell3[Regnr],Tabell3[DiagnoseÅr],"")</f>
        <v/>
      </c>
    </row>
    <row r="2880" spans="1:12" x14ac:dyDescent="0.25">
      <c r="A2880" s="2">
        <v>44484</v>
      </c>
      <c r="B2880" s="3">
        <v>0.78125</v>
      </c>
      <c r="C2880" t="s">
        <v>13569</v>
      </c>
      <c r="D2880" t="s">
        <v>13570</v>
      </c>
      <c r="E2880" t="s">
        <v>26</v>
      </c>
      <c r="F2880" t="s">
        <v>8893</v>
      </c>
      <c r="G2880" t="s">
        <v>8894</v>
      </c>
      <c r="H2880" t="s">
        <v>6836</v>
      </c>
      <c r="I2880" t="s">
        <v>6837</v>
      </c>
      <c r="J2880" t="s">
        <v>7058</v>
      </c>
      <c r="K2880" t="str">
        <f>+_xlfn.XLOOKUP(Tabell1[[#This Row],[Regnr]],Tabell13[Regnr],Tabell13[Diagnose],"")</f>
        <v>C</v>
      </c>
      <c r="L2880" t="str">
        <f>+_xlfn.XLOOKUP(Tabell1[[#This Row],[Regnr]],Tabell3[Regnr],Tabell3[DiagnoseÅr],"")</f>
        <v/>
      </c>
    </row>
    <row r="2881" spans="1:12" x14ac:dyDescent="0.25">
      <c r="A2881" s="2">
        <v>44484</v>
      </c>
      <c r="B2881" s="3">
        <v>0.78125</v>
      </c>
      <c r="C2881" t="s">
        <v>13571</v>
      </c>
      <c r="D2881" t="s">
        <v>13572</v>
      </c>
      <c r="E2881" t="s">
        <v>26</v>
      </c>
      <c r="F2881" t="s">
        <v>8893</v>
      </c>
      <c r="G2881" t="s">
        <v>8894</v>
      </c>
      <c r="H2881" t="s">
        <v>6836</v>
      </c>
      <c r="I2881" t="s">
        <v>6837</v>
      </c>
      <c r="J2881" t="s">
        <v>7058</v>
      </c>
      <c r="K2881" t="str">
        <f>+_xlfn.XLOOKUP(Tabell1[[#This Row],[Regnr]],Tabell13[Regnr],Tabell13[Diagnose],"")</f>
        <v>C</v>
      </c>
      <c r="L2881" t="str">
        <f>+_xlfn.XLOOKUP(Tabell1[[#This Row],[Regnr]],Tabell3[Regnr],Tabell3[DiagnoseÅr],"")</f>
        <v/>
      </c>
    </row>
    <row r="2882" spans="1:12" x14ac:dyDescent="0.25">
      <c r="A2882" s="2">
        <v>44484</v>
      </c>
      <c r="B2882" s="3">
        <v>0.78125</v>
      </c>
      <c r="C2882" t="s">
        <v>13573</v>
      </c>
      <c r="D2882" t="s">
        <v>13574</v>
      </c>
      <c r="E2882" t="s">
        <v>26</v>
      </c>
      <c r="F2882" t="s">
        <v>8893</v>
      </c>
      <c r="G2882" t="s">
        <v>8894</v>
      </c>
      <c r="H2882" t="s">
        <v>6836</v>
      </c>
      <c r="I2882" t="s">
        <v>6837</v>
      </c>
      <c r="J2882" t="s">
        <v>7058</v>
      </c>
      <c r="K2882" t="str">
        <f>+_xlfn.XLOOKUP(Tabell1[[#This Row],[Regnr]],Tabell13[Regnr],Tabell13[Diagnose],"")</f>
        <v/>
      </c>
      <c r="L2882" t="str">
        <f>+_xlfn.XLOOKUP(Tabell1[[#This Row],[Regnr]],Tabell3[Regnr],Tabell3[DiagnoseÅr],"")</f>
        <v/>
      </c>
    </row>
    <row r="2883" spans="1:12" x14ac:dyDescent="0.25">
      <c r="A2883" s="2">
        <v>44484</v>
      </c>
      <c r="B2883" s="3">
        <v>0.78125</v>
      </c>
      <c r="C2883" t="s">
        <v>13575</v>
      </c>
      <c r="D2883" t="s">
        <v>13576</v>
      </c>
      <c r="E2883" t="s">
        <v>26</v>
      </c>
      <c r="F2883" t="s">
        <v>8893</v>
      </c>
      <c r="G2883" t="s">
        <v>8894</v>
      </c>
      <c r="H2883" t="s">
        <v>6836</v>
      </c>
      <c r="I2883" t="s">
        <v>6837</v>
      </c>
      <c r="J2883" t="s">
        <v>7058</v>
      </c>
      <c r="K2883" t="str">
        <f>+_xlfn.XLOOKUP(Tabell1[[#This Row],[Regnr]],Tabell13[Regnr],Tabell13[Diagnose],"")</f>
        <v>D</v>
      </c>
      <c r="L2883" t="str">
        <f>+_xlfn.XLOOKUP(Tabell1[[#This Row],[Regnr]],Tabell3[Regnr],Tabell3[DiagnoseÅr],"")</f>
        <v/>
      </c>
    </row>
    <row r="2884" spans="1:12" x14ac:dyDescent="0.25">
      <c r="A2884" s="2">
        <v>44484</v>
      </c>
      <c r="B2884" s="3">
        <v>0.78125</v>
      </c>
      <c r="C2884" t="s">
        <v>13577</v>
      </c>
      <c r="D2884" t="s">
        <v>13578</v>
      </c>
      <c r="E2884" t="s">
        <v>26</v>
      </c>
      <c r="F2884" t="s">
        <v>8893</v>
      </c>
      <c r="G2884" t="s">
        <v>8894</v>
      </c>
      <c r="H2884" t="s">
        <v>6836</v>
      </c>
      <c r="I2884" t="s">
        <v>6837</v>
      </c>
      <c r="J2884" t="s">
        <v>7058</v>
      </c>
      <c r="K2884" t="str">
        <f>+_xlfn.XLOOKUP(Tabell1[[#This Row],[Regnr]],Tabell13[Regnr],Tabell13[Diagnose],"")</f>
        <v/>
      </c>
      <c r="L2884" t="str">
        <f>+_xlfn.XLOOKUP(Tabell1[[#This Row],[Regnr]],Tabell3[Regnr],Tabell3[DiagnoseÅr],"")</f>
        <v/>
      </c>
    </row>
    <row r="2885" spans="1:12" x14ac:dyDescent="0.25">
      <c r="A2885" s="2">
        <v>44483</v>
      </c>
      <c r="C2885" t="s">
        <v>13563</v>
      </c>
      <c r="D2885" t="s">
        <v>13564</v>
      </c>
      <c r="E2885" t="s">
        <v>26</v>
      </c>
      <c r="F2885" t="s">
        <v>10776</v>
      </c>
      <c r="G2885" t="s">
        <v>10777</v>
      </c>
      <c r="H2885" t="s">
        <v>13565</v>
      </c>
      <c r="I2885" t="s">
        <v>13566</v>
      </c>
      <c r="J2885" t="s">
        <v>10780</v>
      </c>
      <c r="K2885" t="str">
        <f>+_xlfn.XLOOKUP(Tabell1[[#This Row],[Regnr]],Tabell13[Regnr],Tabell13[Diagnose],"")</f>
        <v>C</v>
      </c>
      <c r="L2885" t="str">
        <f>+_xlfn.XLOOKUP(Tabell1[[#This Row],[Regnr]],Tabell3[Regnr],Tabell3[DiagnoseÅr],"")</f>
        <v>Intet påvist (2026)</v>
      </c>
    </row>
    <row r="2886" spans="1:12" x14ac:dyDescent="0.25">
      <c r="A2886" s="2">
        <v>44480</v>
      </c>
      <c r="C2886" t="s">
        <v>13558</v>
      </c>
      <c r="D2886" t="s">
        <v>13559</v>
      </c>
      <c r="E2886" t="s">
        <v>10</v>
      </c>
      <c r="F2886" t="s">
        <v>13560</v>
      </c>
      <c r="G2886" t="s">
        <v>13561</v>
      </c>
      <c r="H2886" t="s">
        <v>13562</v>
      </c>
      <c r="K2886" t="str">
        <f>+_xlfn.XLOOKUP(Tabell1[[#This Row],[Regnr]],Tabell13[Regnr],Tabell13[Diagnose],"")</f>
        <v/>
      </c>
      <c r="L2886" t="str">
        <f>+_xlfn.XLOOKUP(Tabell1[[#This Row],[Regnr]],Tabell3[Regnr],Tabell3[DiagnoseÅr],"")</f>
        <v/>
      </c>
    </row>
    <row r="2887" spans="1:12" x14ac:dyDescent="0.25">
      <c r="A2887" s="2">
        <v>44474</v>
      </c>
      <c r="C2887" t="s">
        <v>13557</v>
      </c>
      <c r="D2887" t="s">
        <v>12873</v>
      </c>
      <c r="E2887" t="s">
        <v>26</v>
      </c>
      <c r="K2887" t="str">
        <f>+_xlfn.XLOOKUP(Tabell1[[#This Row],[Regnr]],Tabell13[Regnr],Tabell13[Diagnose],"")</f>
        <v/>
      </c>
      <c r="L2887" t="str">
        <f>+_xlfn.XLOOKUP(Tabell1[[#This Row],[Regnr]],Tabell3[Regnr],Tabell3[DiagnoseÅr],"")</f>
        <v/>
      </c>
    </row>
    <row r="2888" spans="1:12" x14ac:dyDescent="0.25">
      <c r="A2888" s="2">
        <v>44473</v>
      </c>
      <c r="C2888" t="s">
        <v>13552</v>
      </c>
      <c r="D2888" t="s">
        <v>13553</v>
      </c>
      <c r="E2888" t="s">
        <v>10</v>
      </c>
      <c r="F2888" t="s">
        <v>6898</v>
      </c>
      <c r="G2888" t="s">
        <v>6899</v>
      </c>
      <c r="H2888" t="s">
        <v>13554</v>
      </c>
      <c r="I2888" t="s">
        <v>13555</v>
      </c>
      <c r="J2888" t="s">
        <v>13556</v>
      </c>
      <c r="K2888" t="str">
        <f>+_xlfn.XLOOKUP(Tabell1[[#This Row],[Regnr]],Tabell13[Regnr],Tabell13[Diagnose],"")</f>
        <v/>
      </c>
      <c r="L2888" t="str">
        <f>+_xlfn.XLOOKUP(Tabell1[[#This Row],[Regnr]],Tabell3[Regnr],Tabell3[DiagnoseÅr],"")</f>
        <v/>
      </c>
    </row>
    <row r="2889" spans="1:12" x14ac:dyDescent="0.25">
      <c r="A2889" s="2">
        <v>44469</v>
      </c>
      <c r="B2889" s="3">
        <v>1.5625</v>
      </c>
      <c r="C2889" t="s">
        <v>13536</v>
      </c>
      <c r="D2889" t="s">
        <v>13537</v>
      </c>
      <c r="E2889" t="s">
        <v>26</v>
      </c>
      <c r="F2889" t="s">
        <v>9987</v>
      </c>
      <c r="G2889" t="s">
        <v>9988</v>
      </c>
      <c r="H2889" t="s">
        <v>7508</v>
      </c>
      <c r="I2889" t="s">
        <v>7509</v>
      </c>
      <c r="J2889" t="s">
        <v>11563</v>
      </c>
      <c r="K2889" t="str">
        <f>+_xlfn.XLOOKUP(Tabell1[[#This Row],[Regnr]],Tabell13[Regnr],Tabell13[Diagnose],"")</f>
        <v>B</v>
      </c>
      <c r="L2889" t="str">
        <f>+_xlfn.XLOOKUP(Tabell1[[#This Row],[Regnr]],Tabell3[Regnr],Tabell3[DiagnoseÅr],"")</f>
        <v/>
      </c>
    </row>
    <row r="2890" spans="1:12" x14ac:dyDescent="0.25">
      <c r="A2890" s="2">
        <v>44469</v>
      </c>
      <c r="B2890" s="3">
        <v>1.5625</v>
      </c>
      <c r="C2890" t="s">
        <v>13538</v>
      </c>
      <c r="D2890" t="s">
        <v>13539</v>
      </c>
      <c r="E2890" t="s">
        <v>26</v>
      </c>
      <c r="F2890" t="s">
        <v>9987</v>
      </c>
      <c r="G2890" t="s">
        <v>9988</v>
      </c>
      <c r="H2890" t="s">
        <v>7508</v>
      </c>
      <c r="I2890" t="s">
        <v>7509</v>
      </c>
      <c r="J2890" t="s">
        <v>11563</v>
      </c>
      <c r="K2890" t="str">
        <f>+_xlfn.XLOOKUP(Tabell1[[#This Row],[Regnr]],Tabell13[Regnr],Tabell13[Diagnose],"")</f>
        <v>B</v>
      </c>
      <c r="L2890" t="str">
        <f>+_xlfn.XLOOKUP(Tabell1[[#This Row],[Regnr]],Tabell3[Regnr],Tabell3[DiagnoseÅr],"")</f>
        <v>Intet påvist (2025)</v>
      </c>
    </row>
    <row r="2891" spans="1:12" x14ac:dyDescent="0.25">
      <c r="A2891" s="2">
        <v>44469</v>
      </c>
      <c r="B2891" s="3">
        <v>1.5625</v>
      </c>
      <c r="C2891" t="s">
        <v>13540</v>
      </c>
      <c r="D2891" t="s">
        <v>13541</v>
      </c>
      <c r="E2891" t="s">
        <v>10</v>
      </c>
      <c r="F2891" t="s">
        <v>9987</v>
      </c>
      <c r="G2891" t="s">
        <v>9988</v>
      </c>
      <c r="H2891" t="s">
        <v>7508</v>
      </c>
      <c r="I2891" t="s">
        <v>7509</v>
      </c>
      <c r="J2891" t="s">
        <v>11563</v>
      </c>
      <c r="K2891" t="str">
        <f>+_xlfn.XLOOKUP(Tabell1[[#This Row],[Regnr]],Tabell13[Regnr],Tabell13[Diagnose],"")</f>
        <v>C</v>
      </c>
      <c r="L2891" t="str">
        <f>+_xlfn.XLOOKUP(Tabell1[[#This Row],[Regnr]],Tabell3[Regnr],Tabell3[DiagnoseÅr],"")</f>
        <v>Intet påvist (2022)</v>
      </c>
    </row>
    <row r="2892" spans="1:12" x14ac:dyDescent="0.25">
      <c r="A2892" s="2">
        <v>44469</v>
      </c>
      <c r="B2892" s="3">
        <v>1.5625</v>
      </c>
      <c r="C2892" t="s">
        <v>13542</v>
      </c>
      <c r="D2892" t="s">
        <v>13543</v>
      </c>
      <c r="E2892" t="s">
        <v>26</v>
      </c>
      <c r="F2892" t="s">
        <v>9987</v>
      </c>
      <c r="G2892" t="s">
        <v>9988</v>
      </c>
      <c r="H2892" t="s">
        <v>7508</v>
      </c>
      <c r="I2892" t="s">
        <v>7509</v>
      </c>
      <c r="J2892" t="s">
        <v>11563</v>
      </c>
      <c r="K2892" t="str">
        <f>+_xlfn.XLOOKUP(Tabell1[[#This Row],[Regnr]],Tabell13[Regnr],Tabell13[Diagnose],"")</f>
        <v>D</v>
      </c>
      <c r="L2892" t="str">
        <f>+_xlfn.XLOOKUP(Tabell1[[#This Row],[Regnr]],Tabell3[Regnr],Tabell3[DiagnoseÅr],"")</f>
        <v/>
      </c>
    </row>
    <row r="2893" spans="1:12" x14ac:dyDescent="0.25">
      <c r="A2893" s="2">
        <v>44469</v>
      </c>
      <c r="B2893" s="3">
        <v>1.5625</v>
      </c>
      <c r="C2893" t="s">
        <v>13544</v>
      </c>
      <c r="D2893" t="s">
        <v>13545</v>
      </c>
      <c r="E2893" t="s">
        <v>10</v>
      </c>
      <c r="F2893" t="s">
        <v>9987</v>
      </c>
      <c r="G2893" t="s">
        <v>9988</v>
      </c>
      <c r="H2893" t="s">
        <v>7508</v>
      </c>
      <c r="I2893" t="s">
        <v>7509</v>
      </c>
      <c r="J2893" t="s">
        <v>11563</v>
      </c>
      <c r="K2893" t="str">
        <f>+_xlfn.XLOOKUP(Tabell1[[#This Row],[Regnr]],Tabell13[Regnr],Tabell13[Diagnose],"")</f>
        <v>A</v>
      </c>
      <c r="L2893" t="str">
        <f>+_xlfn.XLOOKUP(Tabell1[[#This Row],[Regnr]],Tabell3[Regnr],Tabell3[DiagnoseÅr],"")</f>
        <v/>
      </c>
    </row>
    <row r="2894" spans="1:12" x14ac:dyDescent="0.25">
      <c r="A2894" s="2">
        <v>44469</v>
      </c>
      <c r="B2894" s="3">
        <v>1.5625</v>
      </c>
      <c r="C2894" t="s">
        <v>13546</v>
      </c>
      <c r="D2894" t="s">
        <v>13547</v>
      </c>
      <c r="E2894" t="s">
        <v>26</v>
      </c>
      <c r="F2894" t="s">
        <v>9987</v>
      </c>
      <c r="G2894" t="s">
        <v>9988</v>
      </c>
      <c r="H2894" t="s">
        <v>7508</v>
      </c>
      <c r="I2894" t="s">
        <v>7509</v>
      </c>
      <c r="J2894" t="s">
        <v>11563</v>
      </c>
      <c r="K2894" t="str">
        <f>+_xlfn.XLOOKUP(Tabell1[[#This Row],[Regnr]],Tabell13[Regnr],Tabell13[Diagnose],"")</f>
        <v>D</v>
      </c>
      <c r="L2894" t="str">
        <f>+_xlfn.XLOOKUP(Tabell1[[#This Row],[Regnr]],Tabell3[Regnr],Tabell3[DiagnoseÅr],"")</f>
        <v/>
      </c>
    </row>
    <row r="2895" spans="1:12" x14ac:dyDescent="0.25">
      <c r="A2895" s="2">
        <v>44469</v>
      </c>
      <c r="B2895" s="3">
        <v>1.5625</v>
      </c>
      <c r="C2895" t="s">
        <v>13548</v>
      </c>
      <c r="D2895" t="s">
        <v>13549</v>
      </c>
      <c r="E2895" t="s">
        <v>26</v>
      </c>
      <c r="F2895" t="s">
        <v>9987</v>
      </c>
      <c r="G2895" t="s">
        <v>9988</v>
      </c>
      <c r="H2895" t="s">
        <v>7508</v>
      </c>
      <c r="I2895" t="s">
        <v>7509</v>
      </c>
      <c r="J2895" t="s">
        <v>11563</v>
      </c>
      <c r="K2895" t="str">
        <f>+_xlfn.XLOOKUP(Tabell1[[#This Row],[Regnr]],Tabell13[Regnr],Tabell13[Diagnose],"")</f>
        <v>B</v>
      </c>
      <c r="L2895" t="str">
        <f>+_xlfn.XLOOKUP(Tabell1[[#This Row],[Regnr]],Tabell3[Regnr],Tabell3[DiagnoseÅr],"")</f>
        <v>Intet påvist (2022)</v>
      </c>
    </row>
    <row r="2896" spans="1:12" x14ac:dyDescent="0.25">
      <c r="A2896" s="2">
        <v>44469</v>
      </c>
      <c r="B2896" s="3">
        <v>1.5625</v>
      </c>
      <c r="C2896" t="s">
        <v>13550</v>
      </c>
      <c r="D2896" t="s">
        <v>13551</v>
      </c>
      <c r="E2896" t="s">
        <v>26</v>
      </c>
      <c r="F2896" t="s">
        <v>9987</v>
      </c>
      <c r="G2896" t="s">
        <v>9988</v>
      </c>
      <c r="H2896" t="s">
        <v>7508</v>
      </c>
      <c r="I2896" t="s">
        <v>7509</v>
      </c>
      <c r="J2896" t="s">
        <v>11563</v>
      </c>
      <c r="K2896" t="str">
        <f>+_xlfn.XLOOKUP(Tabell1[[#This Row],[Regnr]],Tabell13[Regnr],Tabell13[Diagnose],"")</f>
        <v>C</v>
      </c>
      <c r="L2896" t="str">
        <f>+_xlfn.XLOOKUP(Tabell1[[#This Row],[Regnr]],Tabell3[Regnr],Tabell3[DiagnoseÅr],"")</f>
        <v/>
      </c>
    </row>
    <row r="2897" spans="1:12" x14ac:dyDescent="0.25">
      <c r="A2897" s="2">
        <v>44468</v>
      </c>
      <c r="B2897" s="3">
        <v>0</v>
      </c>
      <c r="C2897" t="s">
        <v>13526</v>
      </c>
      <c r="D2897" t="s">
        <v>13527</v>
      </c>
      <c r="E2897" t="s">
        <v>26</v>
      </c>
      <c r="F2897" t="s">
        <v>9728</v>
      </c>
      <c r="G2897" t="s">
        <v>9729</v>
      </c>
      <c r="H2897" t="s">
        <v>8179</v>
      </c>
      <c r="I2897" t="s">
        <v>8180</v>
      </c>
      <c r="J2897" t="s">
        <v>4674</v>
      </c>
      <c r="K2897" t="str">
        <f>+_xlfn.XLOOKUP(Tabell1[[#This Row],[Regnr]],Tabell13[Regnr],Tabell13[Diagnose],"")</f>
        <v/>
      </c>
      <c r="L2897" t="str">
        <f>+_xlfn.XLOOKUP(Tabell1[[#This Row],[Regnr]],Tabell3[Regnr],Tabell3[DiagnoseÅr],"")</f>
        <v/>
      </c>
    </row>
    <row r="2898" spans="1:12" x14ac:dyDescent="0.25">
      <c r="A2898" s="2">
        <v>44468</v>
      </c>
      <c r="B2898" s="3">
        <v>0</v>
      </c>
      <c r="C2898" t="s">
        <v>13528</v>
      </c>
      <c r="D2898" t="s">
        <v>13529</v>
      </c>
      <c r="E2898" t="s">
        <v>10</v>
      </c>
      <c r="F2898" t="s">
        <v>9728</v>
      </c>
      <c r="G2898" t="s">
        <v>9729</v>
      </c>
      <c r="H2898" t="s">
        <v>8179</v>
      </c>
      <c r="I2898" t="s">
        <v>8180</v>
      </c>
      <c r="J2898" t="s">
        <v>4674</v>
      </c>
      <c r="K2898" t="str">
        <f>+_xlfn.XLOOKUP(Tabell1[[#This Row],[Regnr]],Tabell13[Regnr],Tabell13[Diagnose],"")</f>
        <v>B</v>
      </c>
      <c r="L2898" t="str">
        <f>+_xlfn.XLOOKUP(Tabell1[[#This Row],[Regnr]],Tabell3[Regnr],Tabell3[DiagnoseÅr],"")</f>
        <v>Intet påvist (2023)</v>
      </c>
    </row>
    <row r="2899" spans="1:12" x14ac:dyDescent="0.25">
      <c r="A2899" s="2">
        <v>44468</v>
      </c>
      <c r="B2899" s="3">
        <v>0</v>
      </c>
      <c r="C2899" t="s">
        <v>13530</v>
      </c>
      <c r="D2899" t="s">
        <v>13531</v>
      </c>
      <c r="E2899" t="s">
        <v>10</v>
      </c>
      <c r="F2899" t="s">
        <v>9728</v>
      </c>
      <c r="G2899" t="s">
        <v>9729</v>
      </c>
      <c r="H2899" t="s">
        <v>8179</v>
      </c>
      <c r="I2899" t="s">
        <v>8180</v>
      </c>
      <c r="J2899" t="s">
        <v>4674</v>
      </c>
      <c r="K2899" t="str">
        <f>+_xlfn.XLOOKUP(Tabell1[[#This Row],[Regnr]],Tabell13[Regnr],Tabell13[Diagnose],"")</f>
        <v>D</v>
      </c>
      <c r="L2899" t="str">
        <f>+_xlfn.XLOOKUP(Tabell1[[#This Row],[Regnr]],Tabell3[Regnr],Tabell3[DiagnoseÅr],"")</f>
        <v/>
      </c>
    </row>
    <row r="2900" spans="1:12" x14ac:dyDescent="0.25">
      <c r="A2900" s="2">
        <v>44468</v>
      </c>
      <c r="B2900" s="3">
        <v>0</v>
      </c>
      <c r="C2900" t="s">
        <v>13532</v>
      </c>
      <c r="D2900" t="s">
        <v>13533</v>
      </c>
      <c r="E2900" t="s">
        <v>26</v>
      </c>
      <c r="F2900" t="s">
        <v>9728</v>
      </c>
      <c r="G2900" t="s">
        <v>9729</v>
      </c>
      <c r="H2900" t="s">
        <v>8179</v>
      </c>
      <c r="I2900" t="s">
        <v>8180</v>
      </c>
      <c r="J2900" t="s">
        <v>4674</v>
      </c>
      <c r="K2900" t="str">
        <f>+_xlfn.XLOOKUP(Tabell1[[#This Row],[Regnr]],Tabell13[Regnr],Tabell13[Diagnose],"")</f>
        <v>A</v>
      </c>
      <c r="L2900" t="str">
        <f>+_xlfn.XLOOKUP(Tabell1[[#This Row],[Regnr]],Tabell3[Regnr],Tabell3[DiagnoseÅr],"")</f>
        <v>Intet påvist (2025)</v>
      </c>
    </row>
    <row r="2901" spans="1:12" x14ac:dyDescent="0.25">
      <c r="A2901" s="2">
        <v>44468</v>
      </c>
      <c r="B2901" s="3">
        <v>0</v>
      </c>
      <c r="C2901" t="s">
        <v>13534</v>
      </c>
      <c r="D2901" t="s">
        <v>13535</v>
      </c>
      <c r="E2901" t="s">
        <v>26</v>
      </c>
      <c r="F2901" t="s">
        <v>9728</v>
      </c>
      <c r="G2901" t="s">
        <v>9729</v>
      </c>
      <c r="H2901" t="s">
        <v>8179</v>
      </c>
      <c r="I2901" t="s">
        <v>8180</v>
      </c>
      <c r="J2901" t="s">
        <v>4674</v>
      </c>
      <c r="K2901" t="str">
        <f>+_xlfn.XLOOKUP(Tabell1[[#This Row],[Regnr]],Tabell13[Regnr],Tabell13[Diagnose],"")</f>
        <v>C</v>
      </c>
      <c r="L2901" t="str">
        <f>+_xlfn.XLOOKUP(Tabell1[[#This Row],[Regnr]],Tabell3[Regnr],Tabell3[DiagnoseÅr],"")</f>
        <v/>
      </c>
    </row>
    <row r="2902" spans="1:12" x14ac:dyDescent="0.25">
      <c r="A2902" s="2">
        <v>44459</v>
      </c>
      <c r="B2902" s="3">
        <v>0.390625</v>
      </c>
      <c r="C2902" t="s">
        <v>13520</v>
      </c>
      <c r="D2902" t="s">
        <v>13521</v>
      </c>
      <c r="E2902" t="s">
        <v>10</v>
      </c>
      <c r="F2902" t="s">
        <v>8930</v>
      </c>
      <c r="G2902" t="s">
        <v>8931</v>
      </c>
      <c r="H2902" t="s">
        <v>9235</v>
      </c>
      <c r="I2902" t="s">
        <v>9236</v>
      </c>
      <c r="J2902" t="s">
        <v>9237</v>
      </c>
      <c r="K2902" t="str">
        <f>+_xlfn.XLOOKUP(Tabell1[[#This Row],[Regnr]],Tabell13[Regnr],Tabell13[Diagnose],"")</f>
        <v>B</v>
      </c>
      <c r="L2902" t="str">
        <f>+_xlfn.XLOOKUP(Tabell1[[#This Row],[Regnr]],Tabell3[Regnr],Tabell3[DiagnoseÅr],"")</f>
        <v>Intet påvist (2022)</v>
      </c>
    </row>
    <row r="2903" spans="1:12" x14ac:dyDescent="0.25">
      <c r="A2903" s="2">
        <v>44459</v>
      </c>
      <c r="B2903" s="3">
        <v>0.390625</v>
      </c>
      <c r="C2903" t="s">
        <v>13522</v>
      </c>
      <c r="D2903" t="s">
        <v>13523</v>
      </c>
      <c r="E2903" t="s">
        <v>26</v>
      </c>
      <c r="F2903" t="s">
        <v>8930</v>
      </c>
      <c r="G2903" t="s">
        <v>8931</v>
      </c>
      <c r="H2903" t="s">
        <v>9235</v>
      </c>
      <c r="I2903" t="s">
        <v>9236</v>
      </c>
      <c r="J2903" t="s">
        <v>9237</v>
      </c>
      <c r="K2903" t="str">
        <f>+_xlfn.XLOOKUP(Tabell1[[#This Row],[Regnr]],Tabell13[Regnr],Tabell13[Diagnose],"")</f>
        <v>D</v>
      </c>
      <c r="L2903" t="str">
        <f>+_xlfn.XLOOKUP(Tabell1[[#This Row],[Regnr]],Tabell3[Regnr],Tabell3[DiagnoseÅr],"")</f>
        <v>Intet påvist (2022)</v>
      </c>
    </row>
    <row r="2904" spans="1:12" x14ac:dyDescent="0.25">
      <c r="A2904" s="2">
        <v>44459</v>
      </c>
      <c r="B2904" s="3">
        <v>0.390625</v>
      </c>
      <c r="C2904" t="s">
        <v>13524</v>
      </c>
      <c r="D2904" t="s">
        <v>13525</v>
      </c>
      <c r="E2904" t="s">
        <v>10</v>
      </c>
      <c r="F2904" t="s">
        <v>8930</v>
      </c>
      <c r="G2904" t="s">
        <v>8931</v>
      </c>
      <c r="H2904" t="s">
        <v>9235</v>
      </c>
      <c r="I2904" t="s">
        <v>9236</v>
      </c>
      <c r="J2904" t="s">
        <v>9237</v>
      </c>
      <c r="K2904" t="str">
        <f>+_xlfn.XLOOKUP(Tabell1[[#This Row],[Regnr]],Tabell13[Regnr],Tabell13[Diagnose],"")</f>
        <v>D</v>
      </c>
      <c r="L2904" t="str">
        <f>+_xlfn.XLOOKUP(Tabell1[[#This Row],[Regnr]],Tabell3[Regnr],Tabell3[DiagnoseÅr],"")</f>
        <v/>
      </c>
    </row>
    <row r="2905" spans="1:12" x14ac:dyDescent="0.25">
      <c r="A2905" s="2">
        <v>44458</v>
      </c>
      <c r="B2905" s="3">
        <v>0</v>
      </c>
      <c r="C2905" t="s">
        <v>13505</v>
      </c>
      <c r="D2905" t="s">
        <v>13506</v>
      </c>
      <c r="E2905" t="s">
        <v>26</v>
      </c>
      <c r="F2905" t="s">
        <v>6091</v>
      </c>
      <c r="G2905" t="s">
        <v>6092</v>
      </c>
      <c r="H2905" t="s">
        <v>9717</v>
      </c>
      <c r="I2905" t="s">
        <v>9718</v>
      </c>
      <c r="J2905" t="s">
        <v>13507</v>
      </c>
      <c r="K2905" t="str">
        <f>+_xlfn.XLOOKUP(Tabell1[[#This Row],[Regnr]],Tabell13[Regnr],Tabell13[Diagnose],"")</f>
        <v/>
      </c>
      <c r="L2905" t="str">
        <f>+_xlfn.XLOOKUP(Tabell1[[#This Row],[Regnr]],Tabell3[Regnr],Tabell3[DiagnoseÅr],"")</f>
        <v/>
      </c>
    </row>
    <row r="2906" spans="1:12" x14ac:dyDescent="0.25">
      <c r="A2906" s="2">
        <v>44458</v>
      </c>
      <c r="B2906" s="3">
        <v>0</v>
      </c>
      <c r="C2906" t="s">
        <v>13508</v>
      </c>
      <c r="D2906" t="s">
        <v>13509</v>
      </c>
      <c r="E2906" t="s">
        <v>10</v>
      </c>
      <c r="F2906" t="s">
        <v>6091</v>
      </c>
      <c r="G2906" t="s">
        <v>6092</v>
      </c>
      <c r="H2906" t="s">
        <v>9717</v>
      </c>
      <c r="I2906" t="s">
        <v>9718</v>
      </c>
      <c r="J2906" t="s">
        <v>13507</v>
      </c>
      <c r="K2906" t="str">
        <f>+_xlfn.XLOOKUP(Tabell1[[#This Row],[Regnr]],Tabell13[Regnr],Tabell13[Diagnose],"")</f>
        <v/>
      </c>
      <c r="L2906" t="str">
        <f>+_xlfn.XLOOKUP(Tabell1[[#This Row],[Regnr]],Tabell3[Regnr],Tabell3[DiagnoseÅr],"")</f>
        <v/>
      </c>
    </row>
    <row r="2907" spans="1:12" x14ac:dyDescent="0.25">
      <c r="A2907" s="2">
        <v>44458</v>
      </c>
      <c r="B2907" s="3">
        <v>0</v>
      </c>
      <c r="C2907" t="s">
        <v>13510</v>
      </c>
      <c r="D2907" t="s">
        <v>13511</v>
      </c>
      <c r="E2907" t="s">
        <v>10</v>
      </c>
      <c r="F2907" t="s">
        <v>6091</v>
      </c>
      <c r="G2907" t="s">
        <v>6092</v>
      </c>
      <c r="H2907" t="s">
        <v>9717</v>
      </c>
      <c r="I2907" t="s">
        <v>9718</v>
      </c>
      <c r="J2907" t="s">
        <v>13507</v>
      </c>
      <c r="K2907" t="str">
        <f>+_xlfn.XLOOKUP(Tabell1[[#This Row],[Regnr]],Tabell13[Regnr],Tabell13[Diagnose],"")</f>
        <v/>
      </c>
      <c r="L2907" t="str">
        <f>+_xlfn.XLOOKUP(Tabell1[[#This Row],[Regnr]],Tabell3[Regnr],Tabell3[DiagnoseÅr],"")</f>
        <v/>
      </c>
    </row>
    <row r="2908" spans="1:12" x14ac:dyDescent="0.25">
      <c r="A2908" s="2">
        <v>44458</v>
      </c>
      <c r="B2908" s="3">
        <v>0</v>
      </c>
      <c r="C2908" t="s">
        <v>13512</v>
      </c>
      <c r="D2908" t="s">
        <v>13513</v>
      </c>
      <c r="E2908" t="s">
        <v>10</v>
      </c>
      <c r="F2908" t="s">
        <v>6091</v>
      </c>
      <c r="G2908" t="s">
        <v>6092</v>
      </c>
      <c r="H2908" t="s">
        <v>9717</v>
      </c>
      <c r="I2908" t="s">
        <v>9718</v>
      </c>
      <c r="J2908" t="s">
        <v>13507</v>
      </c>
      <c r="K2908" t="str">
        <f>+_xlfn.XLOOKUP(Tabell1[[#This Row],[Regnr]],Tabell13[Regnr],Tabell13[Diagnose],"")</f>
        <v>A</v>
      </c>
      <c r="L2908" t="str">
        <f>+_xlfn.XLOOKUP(Tabell1[[#This Row],[Regnr]],Tabell3[Regnr],Tabell3[DiagnoseÅr],"")</f>
        <v/>
      </c>
    </row>
    <row r="2909" spans="1:12" x14ac:dyDescent="0.25">
      <c r="A2909" s="2">
        <v>44458</v>
      </c>
      <c r="B2909" s="3">
        <v>0</v>
      </c>
      <c r="C2909" t="s">
        <v>13514</v>
      </c>
      <c r="D2909" t="s">
        <v>13515</v>
      </c>
      <c r="E2909" t="s">
        <v>10</v>
      </c>
      <c r="F2909" t="s">
        <v>6091</v>
      </c>
      <c r="G2909" t="s">
        <v>6092</v>
      </c>
      <c r="H2909" t="s">
        <v>9717</v>
      </c>
      <c r="I2909" t="s">
        <v>9718</v>
      </c>
      <c r="J2909" t="s">
        <v>13507</v>
      </c>
      <c r="K2909" t="str">
        <f>+_xlfn.XLOOKUP(Tabell1[[#This Row],[Regnr]],Tabell13[Regnr],Tabell13[Diagnose],"")</f>
        <v/>
      </c>
      <c r="L2909" t="str">
        <f>+_xlfn.XLOOKUP(Tabell1[[#This Row],[Regnr]],Tabell3[Regnr],Tabell3[DiagnoseÅr],"")</f>
        <v/>
      </c>
    </row>
    <row r="2910" spans="1:12" x14ac:dyDescent="0.25">
      <c r="A2910" s="2">
        <v>44458</v>
      </c>
      <c r="B2910" s="3">
        <v>0</v>
      </c>
      <c r="C2910" t="s">
        <v>13516</v>
      </c>
      <c r="D2910" t="s">
        <v>13517</v>
      </c>
      <c r="E2910" t="s">
        <v>10</v>
      </c>
      <c r="F2910" t="s">
        <v>6091</v>
      </c>
      <c r="G2910" t="s">
        <v>6092</v>
      </c>
      <c r="H2910" t="s">
        <v>9717</v>
      </c>
      <c r="I2910" t="s">
        <v>9718</v>
      </c>
      <c r="J2910" t="s">
        <v>13507</v>
      </c>
      <c r="K2910" t="str">
        <f>+_xlfn.XLOOKUP(Tabell1[[#This Row],[Regnr]],Tabell13[Regnr],Tabell13[Diagnose],"")</f>
        <v/>
      </c>
      <c r="L2910" t="str">
        <f>+_xlfn.XLOOKUP(Tabell1[[#This Row],[Regnr]],Tabell3[Regnr],Tabell3[DiagnoseÅr],"")</f>
        <v/>
      </c>
    </row>
    <row r="2911" spans="1:12" x14ac:dyDescent="0.25">
      <c r="A2911" s="2">
        <v>44458</v>
      </c>
      <c r="B2911" s="3">
        <v>0</v>
      </c>
      <c r="C2911" t="s">
        <v>13518</v>
      </c>
      <c r="D2911" t="s">
        <v>13519</v>
      </c>
      <c r="E2911" t="s">
        <v>10</v>
      </c>
      <c r="F2911" t="s">
        <v>6091</v>
      </c>
      <c r="G2911" t="s">
        <v>6092</v>
      </c>
      <c r="H2911" t="s">
        <v>9717</v>
      </c>
      <c r="I2911" t="s">
        <v>9718</v>
      </c>
      <c r="J2911" t="s">
        <v>13507</v>
      </c>
      <c r="K2911" t="str">
        <f>+_xlfn.XLOOKUP(Tabell1[[#This Row],[Regnr]],Tabell13[Regnr],Tabell13[Diagnose],"")</f>
        <v>A</v>
      </c>
      <c r="L2911" t="str">
        <f>+_xlfn.XLOOKUP(Tabell1[[#This Row],[Regnr]],Tabell3[Regnr],Tabell3[DiagnoseÅr],"")</f>
        <v/>
      </c>
    </row>
    <row r="2912" spans="1:12" x14ac:dyDescent="0.25">
      <c r="A2912" s="2">
        <v>44456</v>
      </c>
      <c r="B2912" s="3">
        <v>0.390625</v>
      </c>
      <c r="C2912" t="s">
        <v>13491</v>
      </c>
      <c r="D2912" t="s">
        <v>13492</v>
      </c>
      <c r="E2912" t="s">
        <v>10</v>
      </c>
      <c r="F2912" t="s">
        <v>11138</v>
      </c>
      <c r="G2912" t="s">
        <v>11139</v>
      </c>
      <c r="H2912" t="s">
        <v>9985</v>
      </c>
      <c r="I2912" t="s">
        <v>9986</v>
      </c>
      <c r="J2912" t="s">
        <v>11806</v>
      </c>
      <c r="K2912" t="str">
        <f>+_xlfn.XLOOKUP(Tabell1[[#This Row],[Regnr]],Tabell13[Regnr],Tabell13[Diagnose],"")</f>
        <v>C</v>
      </c>
      <c r="L2912" t="str">
        <f>+_xlfn.XLOOKUP(Tabell1[[#This Row],[Regnr]],Tabell3[Regnr],Tabell3[DiagnoseÅr],"")</f>
        <v>Intet påvist (2023)</v>
      </c>
    </row>
    <row r="2913" spans="1:12" x14ac:dyDescent="0.25">
      <c r="A2913" s="2">
        <v>44456</v>
      </c>
      <c r="B2913" s="3">
        <v>0.390625</v>
      </c>
      <c r="C2913" t="s">
        <v>13493</v>
      </c>
      <c r="D2913" t="s">
        <v>13494</v>
      </c>
      <c r="E2913" t="s">
        <v>26</v>
      </c>
      <c r="F2913" t="s">
        <v>11138</v>
      </c>
      <c r="G2913" t="s">
        <v>11139</v>
      </c>
      <c r="H2913" t="s">
        <v>9985</v>
      </c>
      <c r="I2913" t="s">
        <v>9986</v>
      </c>
      <c r="J2913" t="s">
        <v>11806</v>
      </c>
      <c r="K2913" t="str">
        <f>+_xlfn.XLOOKUP(Tabell1[[#This Row],[Regnr]],Tabell13[Regnr],Tabell13[Diagnose],"")</f>
        <v>D</v>
      </c>
      <c r="L2913" t="str">
        <f>+_xlfn.XLOOKUP(Tabell1[[#This Row],[Regnr]],Tabell3[Regnr],Tabell3[DiagnoseÅr],"")</f>
        <v/>
      </c>
    </row>
    <row r="2914" spans="1:12" x14ac:dyDescent="0.25">
      <c r="A2914" s="2">
        <v>44456</v>
      </c>
      <c r="B2914" s="3">
        <v>0.390625</v>
      </c>
      <c r="C2914" t="s">
        <v>13495</v>
      </c>
      <c r="D2914" t="s">
        <v>13496</v>
      </c>
      <c r="E2914" t="s">
        <v>10</v>
      </c>
      <c r="F2914" t="s">
        <v>11138</v>
      </c>
      <c r="G2914" t="s">
        <v>11139</v>
      </c>
      <c r="H2914" t="s">
        <v>9985</v>
      </c>
      <c r="I2914" t="s">
        <v>9986</v>
      </c>
      <c r="J2914" t="s">
        <v>11806</v>
      </c>
      <c r="K2914" t="str">
        <f>+_xlfn.XLOOKUP(Tabell1[[#This Row],[Regnr]],Tabell13[Regnr],Tabell13[Diagnose],"")</f>
        <v>D</v>
      </c>
      <c r="L2914" t="str">
        <f>+_xlfn.XLOOKUP(Tabell1[[#This Row],[Regnr]],Tabell3[Regnr],Tabell3[DiagnoseÅr],"")</f>
        <v/>
      </c>
    </row>
    <row r="2915" spans="1:12" x14ac:dyDescent="0.25">
      <c r="A2915" s="2">
        <v>44456</v>
      </c>
      <c r="B2915" s="3">
        <v>0.390625</v>
      </c>
      <c r="C2915" t="s">
        <v>13497</v>
      </c>
      <c r="D2915" t="s">
        <v>13498</v>
      </c>
      <c r="E2915" t="s">
        <v>10</v>
      </c>
      <c r="F2915" t="s">
        <v>11138</v>
      </c>
      <c r="G2915" t="s">
        <v>11139</v>
      </c>
      <c r="H2915" t="s">
        <v>9985</v>
      </c>
      <c r="I2915" t="s">
        <v>9986</v>
      </c>
      <c r="J2915" t="s">
        <v>11806</v>
      </c>
      <c r="K2915" t="str">
        <f>+_xlfn.XLOOKUP(Tabell1[[#This Row],[Regnr]],Tabell13[Regnr],Tabell13[Diagnose],"")</f>
        <v>D</v>
      </c>
      <c r="L2915" t="str">
        <f>+_xlfn.XLOOKUP(Tabell1[[#This Row],[Regnr]],Tabell3[Regnr],Tabell3[DiagnoseÅr],"")</f>
        <v>Intet påvist (2022)</v>
      </c>
    </row>
    <row r="2916" spans="1:12" x14ac:dyDescent="0.25">
      <c r="A2916" s="2">
        <v>44456</v>
      </c>
      <c r="B2916" s="3">
        <v>0.390625</v>
      </c>
      <c r="C2916" t="s">
        <v>13499</v>
      </c>
      <c r="D2916" t="s">
        <v>13500</v>
      </c>
      <c r="E2916" t="s">
        <v>10</v>
      </c>
      <c r="F2916" t="s">
        <v>11138</v>
      </c>
      <c r="G2916" t="s">
        <v>11139</v>
      </c>
      <c r="H2916" t="s">
        <v>9985</v>
      </c>
      <c r="I2916" t="s">
        <v>9986</v>
      </c>
      <c r="J2916" t="s">
        <v>11806</v>
      </c>
      <c r="K2916" t="str">
        <f>+_xlfn.XLOOKUP(Tabell1[[#This Row],[Regnr]],Tabell13[Regnr],Tabell13[Diagnose],"")</f>
        <v>C</v>
      </c>
      <c r="L2916" t="str">
        <f>+_xlfn.XLOOKUP(Tabell1[[#This Row],[Regnr]],Tabell3[Regnr],Tabell3[DiagnoseÅr],"")</f>
        <v>Intet påvist (2022)</v>
      </c>
    </row>
    <row r="2917" spans="1:12" x14ac:dyDescent="0.25">
      <c r="A2917" s="2">
        <v>44456</v>
      </c>
      <c r="B2917" s="3">
        <v>0.390625</v>
      </c>
      <c r="C2917" t="s">
        <v>13501</v>
      </c>
      <c r="D2917" t="s">
        <v>13502</v>
      </c>
      <c r="E2917" t="s">
        <v>26</v>
      </c>
      <c r="F2917" t="s">
        <v>11138</v>
      </c>
      <c r="G2917" t="s">
        <v>11139</v>
      </c>
      <c r="H2917" t="s">
        <v>9985</v>
      </c>
      <c r="I2917" t="s">
        <v>9986</v>
      </c>
      <c r="J2917" t="s">
        <v>11806</v>
      </c>
      <c r="K2917" t="str">
        <f>+_xlfn.XLOOKUP(Tabell1[[#This Row],[Regnr]],Tabell13[Regnr],Tabell13[Diagnose],"")</f>
        <v>B</v>
      </c>
      <c r="L2917" t="str">
        <f>+_xlfn.XLOOKUP(Tabell1[[#This Row],[Regnr]],Tabell3[Regnr],Tabell3[DiagnoseÅr],"")</f>
        <v>Intet påvist (2024)</v>
      </c>
    </row>
    <row r="2918" spans="1:12" x14ac:dyDescent="0.25">
      <c r="A2918" s="2">
        <v>44456</v>
      </c>
      <c r="B2918" s="3">
        <v>0.390625</v>
      </c>
      <c r="C2918" t="s">
        <v>13503</v>
      </c>
      <c r="D2918" t="s">
        <v>13504</v>
      </c>
      <c r="E2918" t="s">
        <v>10</v>
      </c>
      <c r="F2918" t="s">
        <v>11138</v>
      </c>
      <c r="G2918" t="s">
        <v>11139</v>
      </c>
      <c r="H2918" t="s">
        <v>9985</v>
      </c>
      <c r="I2918" t="s">
        <v>9986</v>
      </c>
      <c r="J2918" t="s">
        <v>11806</v>
      </c>
      <c r="K2918" t="str">
        <f>+_xlfn.XLOOKUP(Tabell1[[#This Row],[Regnr]],Tabell13[Regnr],Tabell13[Diagnose],"")</f>
        <v>D</v>
      </c>
      <c r="L2918" t="str">
        <f>+_xlfn.XLOOKUP(Tabell1[[#This Row],[Regnr]],Tabell3[Regnr],Tabell3[DiagnoseÅr],"")</f>
        <v/>
      </c>
    </row>
    <row r="2919" spans="1:12" x14ac:dyDescent="0.25">
      <c r="A2919" s="2">
        <v>44452</v>
      </c>
      <c r="B2919" s="3">
        <v>0</v>
      </c>
      <c r="C2919" t="s">
        <v>13485</v>
      </c>
      <c r="D2919" t="s">
        <v>13486</v>
      </c>
      <c r="E2919" t="s">
        <v>10</v>
      </c>
      <c r="F2919" t="s">
        <v>8096</v>
      </c>
      <c r="G2919" t="s">
        <v>8097</v>
      </c>
      <c r="H2919" t="s">
        <v>10490</v>
      </c>
      <c r="I2919" t="s">
        <v>10491</v>
      </c>
      <c r="J2919" t="s">
        <v>7058</v>
      </c>
      <c r="K2919" t="str">
        <f>+_xlfn.XLOOKUP(Tabell1[[#This Row],[Regnr]],Tabell13[Regnr],Tabell13[Diagnose],"")</f>
        <v>B</v>
      </c>
      <c r="L2919" t="str">
        <f>+_xlfn.XLOOKUP(Tabell1[[#This Row],[Regnr]],Tabell3[Regnr],Tabell3[DiagnoseÅr],"")</f>
        <v>Intet påvist (2024)</v>
      </c>
    </row>
    <row r="2920" spans="1:12" x14ac:dyDescent="0.25">
      <c r="A2920" s="2">
        <v>44452</v>
      </c>
      <c r="B2920" s="3">
        <v>0</v>
      </c>
      <c r="C2920" t="s">
        <v>13487</v>
      </c>
      <c r="D2920" t="s">
        <v>13488</v>
      </c>
      <c r="E2920" t="s">
        <v>10</v>
      </c>
      <c r="F2920" t="s">
        <v>8096</v>
      </c>
      <c r="G2920" t="s">
        <v>8097</v>
      </c>
      <c r="H2920" t="s">
        <v>10490</v>
      </c>
      <c r="I2920" t="s">
        <v>10491</v>
      </c>
      <c r="J2920" t="s">
        <v>7058</v>
      </c>
      <c r="K2920" t="str">
        <f>+_xlfn.XLOOKUP(Tabell1[[#This Row],[Regnr]],Tabell13[Regnr],Tabell13[Diagnose],"")</f>
        <v>A</v>
      </c>
      <c r="L2920" t="str">
        <f>+_xlfn.XLOOKUP(Tabell1[[#This Row],[Regnr]],Tabell3[Regnr],Tabell3[DiagnoseÅr],"")</f>
        <v/>
      </c>
    </row>
    <row r="2921" spans="1:12" x14ac:dyDescent="0.25">
      <c r="A2921" s="2">
        <v>44452</v>
      </c>
      <c r="B2921" s="3">
        <v>0</v>
      </c>
      <c r="C2921" t="s">
        <v>13489</v>
      </c>
      <c r="D2921" t="s">
        <v>13490</v>
      </c>
      <c r="E2921" t="s">
        <v>10</v>
      </c>
      <c r="F2921" t="s">
        <v>8096</v>
      </c>
      <c r="G2921" t="s">
        <v>8097</v>
      </c>
      <c r="H2921" t="s">
        <v>10490</v>
      </c>
      <c r="I2921" t="s">
        <v>10491</v>
      </c>
      <c r="J2921" t="s">
        <v>7058</v>
      </c>
      <c r="K2921" t="str">
        <f>+_xlfn.XLOOKUP(Tabell1[[#This Row],[Regnr]],Tabell13[Regnr],Tabell13[Diagnose],"")</f>
        <v/>
      </c>
      <c r="L2921" t="str">
        <f>+_xlfn.XLOOKUP(Tabell1[[#This Row],[Regnr]],Tabell3[Regnr],Tabell3[DiagnoseÅr],"")</f>
        <v/>
      </c>
    </row>
    <row r="2922" spans="1:12" x14ac:dyDescent="0.25">
      <c r="A2922" s="2">
        <v>44451</v>
      </c>
      <c r="B2922" s="3">
        <v>2.5482177734375</v>
      </c>
      <c r="C2922" t="s">
        <v>13467</v>
      </c>
      <c r="D2922" t="s">
        <v>13468</v>
      </c>
      <c r="E2922" t="s">
        <v>10</v>
      </c>
      <c r="F2922" t="s">
        <v>11288</v>
      </c>
      <c r="G2922" t="s">
        <v>11289</v>
      </c>
      <c r="H2922" t="s">
        <v>8540</v>
      </c>
      <c r="I2922" t="s">
        <v>8541</v>
      </c>
      <c r="J2922" t="s">
        <v>11806</v>
      </c>
      <c r="K2922" t="str">
        <f>+_xlfn.XLOOKUP(Tabell1[[#This Row],[Regnr]],Tabell13[Regnr],Tabell13[Diagnose],"")</f>
        <v>B</v>
      </c>
      <c r="L2922" t="str">
        <f>+_xlfn.XLOOKUP(Tabell1[[#This Row],[Regnr]],Tabell3[Regnr],Tabell3[DiagnoseÅr],"")</f>
        <v>Intet påvist (2022)</v>
      </c>
    </row>
    <row r="2923" spans="1:12" x14ac:dyDescent="0.25">
      <c r="A2923" s="2">
        <v>44451</v>
      </c>
      <c r="B2923" s="3">
        <v>2.5482177734375</v>
      </c>
      <c r="C2923" t="s">
        <v>13469</v>
      </c>
      <c r="D2923" t="s">
        <v>13470</v>
      </c>
      <c r="E2923" t="s">
        <v>26</v>
      </c>
      <c r="F2923" t="s">
        <v>11288</v>
      </c>
      <c r="G2923" t="s">
        <v>11289</v>
      </c>
      <c r="H2923" t="s">
        <v>8540</v>
      </c>
      <c r="I2923" t="s">
        <v>8541</v>
      </c>
      <c r="J2923" t="s">
        <v>11806</v>
      </c>
      <c r="K2923" t="str">
        <f>+_xlfn.XLOOKUP(Tabell1[[#This Row],[Regnr]],Tabell13[Regnr],Tabell13[Diagnose],"")</f>
        <v>B</v>
      </c>
      <c r="L2923" t="str">
        <f>+_xlfn.XLOOKUP(Tabell1[[#This Row],[Regnr]],Tabell3[Regnr],Tabell3[DiagnoseÅr],"")</f>
        <v/>
      </c>
    </row>
    <row r="2924" spans="1:12" x14ac:dyDescent="0.25">
      <c r="A2924" s="2">
        <v>44451</v>
      </c>
      <c r="B2924" s="3">
        <v>2.5482177734375</v>
      </c>
      <c r="C2924" t="s">
        <v>13471</v>
      </c>
      <c r="D2924" t="s">
        <v>13472</v>
      </c>
      <c r="E2924" t="s">
        <v>26</v>
      </c>
      <c r="F2924" t="s">
        <v>11288</v>
      </c>
      <c r="G2924" t="s">
        <v>11289</v>
      </c>
      <c r="H2924" t="s">
        <v>8540</v>
      </c>
      <c r="I2924" t="s">
        <v>8541</v>
      </c>
      <c r="J2924" t="s">
        <v>11806</v>
      </c>
      <c r="K2924" t="str">
        <f>+_xlfn.XLOOKUP(Tabell1[[#This Row],[Regnr]],Tabell13[Regnr],Tabell13[Diagnose],"")</f>
        <v>B</v>
      </c>
      <c r="L2924" t="str">
        <f>+_xlfn.XLOOKUP(Tabell1[[#This Row],[Regnr]],Tabell3[Regnr],Tabell3[DiagnoseÅr],"")</f>
        <v>Intet påvist (2023)</v>
      </c>
    </row>
    <row r="2925" spans="1:12" x14ac:dyDescent="0.25">
      <c r="A2925" s="2">
        <v>44451</v>
      </c>
      <c r="B2925" s="3">
        <v>2.5482177734375</v>
      </c>
      <c r="C2925" t="s">
        <v>13473</v>
      </c>
      <c r="D2925" t="s">
        <v>13474</v>
      </c>
      <c r="E2925" t="s">
        <v>10</v>
      </c>
      <c r="F2925" t="s">
        <v>11288</v>
      </c>
      <c r="G2925" t="s">
        <v>11289</v>
      </c>
      <c r="H2925" t="s">
        <v>8540</v>
      </c>
      <c r="I2925" t="s">
        <v>8541</v>
      </c>
      <c r="J2925" t="s">
        <v>11806</v>
      </c>
      <c r="K2925" t="str">
        <f>+_xlfn.XLOOKUP(Tabell1[[#This Row],[Regnr]],Tabell13[Regnr],Tabell13[Diagnose],"")</f>
        <v>C</v>
      </c>
      <c r="L2925" t="str">
        <f>+_xlfn.XLOOKUP(Tabell1[[#This Row],[Regnr]],Tabell3[Regnr],Tabell3[DiagnoseÅr],"")</f>
        <v>Intet påvist (2022)</v>
      </c>
    </row>
    <row r="2926" spans="1:12" x14ac:dyDescent="0.25">
      <c r="A2926" s="2">
        <v>44451</v>
      </c>
      <c r="B2926" s="3">
        <v>0</v>
      </c>
      <c r="C2926" t="s">
        <v>13475</v>
      </c>
      <c r="D2926" t="s">
        <v>13476</v>
      </c>
      <c r="E2926" t="s">
        <v>26</v>
      </c>
      <c r="F2926" t="s">
        <v>8276</v>
      </c>
      <c r="G2926" t="s">
        <v>8277</v>
      </c>
      <c r="H2926" t="s">
        <v>7035</v>
      </c>
      <c r="I2926" t="s">
        <v>7036</v>
      </c>
      <c r="J2926" t="s">
        <v>10136</v>
      </c>
      <c r="K2926" t="str">
        <f>+_xlfn.XLOOKUP(Tabell1[[#This Row],[Regnr]],Tabell13[Regnr],Tabell13[Diagnose],"")</f>
        <v>B</v>
      </c>
      <c r="L2926" t="str">
        <f>+_xlfn.XLOOKUP(Tabell1[[#This Row],[Regnr]],Tabell3[Regnr],Tabell3[DiagnoseÅr],"")</f>
        <v>Intet påvist (2025)</v>
      </c>
    </row>
    <row r="2927" spans="1:12" x14ac:dyDescent="0.25">
      <c r="A2927" s="2">
        <v>44451</v>
      </c>
      <c r="B2927" s="3">
        <v>0</v>
      </c>
      <c r="C2927" t="s">
        <v>13477</v>
      </c>
      <c r="D2927" t="s">
        <v>13478</v>
      </c>
      <c r="E2927" t="s">
        <v>26</v>
      </c>
      <c r="F2927" t="s">
        <v>8276</v>
      </c>
      <c r="G2927" t="s">
        <v>8277</v>
      </c>
      <c r="H2927" t="s">
        <v>7035</v>
      </c>
      <c r="I2927" t="s">
        <v>7036</v>
      </c>
      <c r="J2927" t="s">
        <v>10136</v>
      </c>
      <c r="K2927" t="str">
        <f>+_xlfn.XLOOKUP(Tabell1[[#This Row],[Regnr]],Tabell13[Regnr],Tabell13[Diagnose],"")</f>
        <v>C</v>
      </c>
      <c r="L2927" t="str">
        <f>+_xlfn.XLOOKUP(Tabell1[[#This Row],[Regnr]],Tabell3[Regnr],Tabell3[DiagnoseÅr],"")</f>
        <v>Intet påvist (2022)</v>
      </c>
    </row>
    <row r="2928" spans="1:12" x14ac:dyDescent="0.25">
      <c r="A2928" s="2">
        <v>44451</v>
      </c>
      <c r="B2928" s="3">
        <v>0</v>
      </c>
      <c r="C2928" t="s">
        <v>13479</v>
      </c>
      <c r="D2928" t="s">
        <v>13480</v>
      </c>
      <c r="E2928" t="s">
        <v>10</v>
      </c>
      <c r="F2928" t="s">
        <v>8276</v>
      </c>
      <c r="G2928" t="s">
        <v>8277</v>
      </c>
      <c r="H2928" t="s">
        <v>7035</v>
      </c>
      <c r="I2928" t="s">
        <v>7036</v>
      </c>
      <c r="J2928" t="s">
        <v>10136</v>
      </c>
      <c r="K2928" t="str">
        <f>+_xlfn.XLOOKUP(Tabell1[[#This Row],[Regnr]],Tabell13[Regnr],Tabell13[Diagnose],"")</f>
        <v>C</v>
      </c>
      <c r="L2928" t="str">
        <f>+_xlfn.XLOOKUP(Tabell1[[#This Row],[Regnr]],Tabell3[Regnr],Tabell3[DiagnoseÅr],"")</f>
        <v>PPM iris (2022)</v>
      </c>
    </row>
    <row r="2929" spans="1:12" x14ac:dyDescent="0.25">
      <c r="A2929" s="2">
        <v>44451</v>
      </c>
      <c r="B2929" s="3">
        <v>0</v>
      </c>
      <c r="C2929" t="s">
        <v>13481</v>
      </c>
      <c r="D2929" t="s">
        <v>13482</v>
      </c>
      <c r="E2929" t="s">
        <v>10</v>
      </c>
      <c r="F2929" t="s">
        <v>8276</v>
      </c>
      <c r="G2929" t="s">
        <v>8277</v>
      </c>
      <c r="H2929" t="s">
        <v>7035</v>
      </c>
      <c r="I2929" t="s">
        <v>7036</v>
      </c>
      <c r="J2929" t="s">
        <v>10136</v>
      </c>
      <c r="K2929" t="str">
        <f>+_xlfn.XLOOKUP(Tabell1[[#This Row],[Regnr]],Tabell13[Regnr],Tabell13[Diagnose],"")</f>
        <v>C</v>
      </c>
      <c r="L2929" t="str">
        <f>+_xlfn.XLOOKUP(Tabell1[[#This Row],[Regnr]],Tabell3[Regnr],Tabell3[DiagnoseÅr],"")</f>
        <v>Intet påvist (2022)</v>
      </c>
    </row>
    <row r="2930" spans="1:12" x14ac:dyDescent="0.25">
      <c r="A2930" s="2">
        <v>44451</v>
      </c>
      <c r="B2930" s="3">
        <v>0</v>
      </c>
      <c r="C2930" t="s">
        <v>13483</v>
      </c>
      <c r="D2930" t="s">
        <v>13484</v>
      </c>
      <c r="E2930" t="s">
        <v>26</v>
      </c>
      <c r="F2930" t="s">
        <v>8276</v>
      </c>
      <c r="G2930" t="s">
        <v>8277</v>
      </c>
      <c r="H2930" t="s">
        <v>7035</v>
      </c>
      <c r="I2930" t="s">
        <v>7036</v>
      </c>
      <c r="J2930" t="s">
        <v>10136</v>
      </c>
      <c r="K2930" t="str">
        <f>+_xlfn.XLOOKUP(Tabell1[[#This Row],[Regnr]],Tabell13[Regnr],Tabell13[Diagnose],"")</f>
        <v>B</v>
      </c>
      <c r="L2930" t="str">
        <f>+_xlfn.XLOOKUP(Tabell1[[#This Row],[Regnr]],Tabell3[Regnr],Tabell3[DiagnoseÅr],"")</f>
        <v>Distichiasis/Ektopiske Cillier (2024)</v>
      </c>
    </row>
    <row r="2931" spans="1:12" x14ac:dyDescent="0.25">
      <c r="A2931" s="2">
        <v>44448</v>
      </c>
      <c r="C2931" t="s">
        <v>13459</v>
      </c>
      <c r="D2931" t="s">
        <v>13460</v>
      </c>
      <c r="E2931" t="s">
        <v>26</v>
      </c>
      <c r="F2931" t="s">
        <v>10921</v>
      </c>
      <c r="G2931" t="s">
        <v>10922</v>
      </c>
      <c r="H2931" t="s">
        <v>13461</v>
      </c>
      <c r="I2931" t="s">
        <v>13462</v>
      </c>
      <c r="J2931" t="s">
        <v>11363</v>
      </c>
      <c r="K2931" t="str">
        <f>+_xlfn.XLOOKUP(Tabell1[[#This Row],[Regnr]],Tabell13[Regnr],Tabell13[Diagnose],"")</f>
        <v>C</v>
      </c>
      <c r="L2931" t="str">
        <f>+_xlfn.XLOOKUP(Tabell1[[#This Row],[Regnr]],Tabell3[Regnr],Tabell3[DiagnoseÅr],"")</f>
        <v>Intet påvist (2022)</v>
      </c>
    </row>
    <row r="2932" spans="1:12" x14ac:dyDescent="0.25">
      <c r="A2932" s="2">
        <v>44448</v>
      </c>
      <c r="C2932" t="s">
        <v>13463</v>
      </c>
      <c r="D2932" t="s">
        <v>13464</v>
      </c>
      <c r="E2932" t="s">
        <v>26</v>
      </c>
      <c r="F2932" t="s">
        <v>10921</v>
      </c>
      <c r="G2932" t="s">
        <v>10922</v>
      </c>
      <c r="H2932" t="s">
        <v>13461</v>
      </c>
      <c r="I2932" t="s">
        <v>13462</v>
      </c>
      <c r="J2932" t="s">
        <v>11363</v>
      </c>
      <c r="K2932" t="str">
        <f>+_xlfn.XLOOKUP(Tabell1[[#This Row],[Regnr]],Tabell13[Regnr],Tabell13[Diagnose],"")</f>
        <v>D</v>
      </c>
      <c r="L2932" t="str">
        <f>+_xlfn.XLOOKUP(Tabell1[[#This Row],[Regnr]],Tabell3[Regnr],Tabell3[DiagnoseÅr],"")</f>
        <v>Intet påvist (2022)</v>
      </c>
    </row>
    <row r="2933" spans="1:12" x14ac:dyDescent="0.25">
      <c r="A2933" s="2">
        <v>44448</v>
      </c>
      <c r="C2933" t="s">
        <v>13465</v>
      </c>
      <c r="D2933" t="s">
        <v>13466</v>
      </c>
      <c r="E2933" t="s">
        <v>10</v>
      </c>
      <c r="F2933" t="s">
        <v>10921</v>
      </c>
      <c r="G2933" t="s">
        <v>10922</v>
      </c>
      <c r="H2933" t="s">
        <v>13461</v>
      </c>
      <c r="I2933" t="s">
        <v>13462</v>
      </c>
      <c r="J2933" t="s">
        <v>11363</v>
      </c>
      <c r="K2933" t="str">
        <f>+_xlfn.XLOOKUP(Tabell1[[#This Row],[Regnr]],Tabell13[Regnr],Tabell13[Diagnose],"")</f>
        <v>B</v>
      </c>
      <c r="L2933" t="str">
        <f>+_xlfn.XLOOKUP(Tabell1[[#This Row],[Regnr]],Tabell3[Regnr],Tabell3[DiagnoseÅr],"")</f>
        <v>Distichiasis/Ektopiske Cillier (2024)</v>
      </c>
    </row>
    <row r="2934" spans="1:12" x14ac:dyDescent="0.25">
      <c r="A2934" s="2">
        <v>44446</v>
      </c>
      <c r="B2934" s="3">
        <v>2.349853515625</v>
      </c>
      <c r="C2934" t="s">
        <v>13445</v>
      </c>
      <c r="D2934" t="s">
        <v>13446</v>
      </c>
      <c r="E2934" t="s">
        <v>10</v>
      </c>
      <c r="F2934" t="s">
        <v>8719</v>
      </c>
      <c r="G2934" t="s">
        <v>8720</v>
      </c>
      <c r="H2934" t="s">
        <v>8313</v>
      </c>
      <c r="I2934" t="s">
        <v>8314</v>
      </c>
      <c r="J2934" t="s">
        <v>13447</v>
      </c>
      <c r="K2934" t="str">
        <f>+_xlfn.XLOOKUP(Tabell1[[#This Row],[Regnr]],Tabell13[Regnr],Tabell13[Diagnose],"")</f>
        <v>A</v>
      </c>
      <c r="L2934" t="str">
        <f>+_xlfn.XLOOKUP(Tabell1[[#This Row],[Regnr]],Tabell3[Regnr],Tabell3[DiagnoseÅr],"")</f>
        <v>PPM iris (2022)</v>
      </c>
    </row>
    <row r="2935" spans="1:12" x14ac:dyDescent="0.25">
      <c r="A2935" s="2">
        <v>44446</v>
      </c>
      <c r="B2935" s="3">
        <v>2.349853515625</v>
      </c>
      <c r="C2935" t="s">
        <v>13448</v>
      </c>
      <c r="D2935" t="s">
        <v>13449</v>
      </c>
      <c r="E2935" t="s">
        <v>10</v>
      </c>
      <c r="F2935" t="s">
        <v>8719</v>
      </c>
      <c r="G2935" t="s">
        <v>8720</v>
      </c>
      <c r="H2935" t="s">
        <v>8313</v>
      </c>
      <c r="I2935" t="s">
        <v>8314</v>
      </c>
      <c r="J2935" t="s">
        <v>13447</v>
      </c>
      <c r="K2935" t="str">
        <f>+_xlfn.XLOOKUP(Tabell1[[#This Row],[Regnr]],Tabell13[Regnr],Tabell13[Diagnose],"")</f>
        <v/>
      </c>
      <c r="L2935" t="str">
        <f>+_xlfn.XLOOKUP(Tabell1[[#This Row],[Regnr]],Tabell3[Regnr],Tabell3[DiagnoseÅr],"")</f>
        <v/>
      </c>
    </row>
    <row r="2936" spans="1:12" x14ac:dyDescent="0.25">
      <c r="A2936" s="2">
        <v>44446</v>
      </c>
      <c r="B2936" s="3">
        <v>2.349853515625</v>
      </c>
      <c r="C2936" t="s">
        <v>13450</v>
      </c>
      <c r="D2936" t="s">
        <v>13451</v>
      </c>
      <c r="E2936" t="s">
        <v>10</v>
      </c>
      <c r="F2936" t="s">
        <v>8719</v>
      </c>
      <c r="G2936" t="s">
        <v>8720</v>
      </c>
      <c r="H2936" t="s">
        <v>8313</v>
      </c>
      <c r="I2936" t="s">
        <v>8314</v>
      </c>
      <c r="J2936" t="s">
        <v>13447</v>
      </c>
      <c r="K2936" t="str">
        <f>+_xlfn.XLOOKUP(Tabell1[[#This Row],[Regnr]],Tabell13[Regnr],Tabell13[Diagnose],"")</f>
        <v>C</v>
      </c>
      <c r="L2936" t="str">
        <f>+_xlfn.XLOOKUP(Tabell1[[#This Row],[Regnr]],Tabell3[Regnr],Tabell3[DiagnoseÅr],"")</f>
        <v>Intet påvist (2025)</v>
      </c>
    </row>
    <row r="2937" spans="1:12" x14ac:dyDescent="0.25">
      <c r="A2937" s="2">
        <v>44446</v>
      </c>
      <c r="B2937" s="3">
        <v>2.349853515625</v>
      </c>
      <c r="C2937" t="s">
        <v>13452</v>
      </c>
      <c r="D2937" t="s">
        <v>13453</v>
      </c>
      <c r="E2937" t="s">
        <v>10</v>
      </c>
      <c r="F2937" t="s">
        <v>8719</v>
      </c>
      <c r="G2937" t="s">
        <v>8720</v>
      </c>
      <c r="H2937" t="s">
        <v>8313</v>
      </c>
      <c r="I2937" t="s">
        <v>8314</v>
      </c>
      <c r="J2937" t="s">
        <v>13447</v>
      </c>
      <c r="K2937" t="str">
        <f>+_xlfn.XLOOKUP(Tabell1[[#This Row],[Regnr]],Tabell13[Regnr],Tabell13[Diagnose],"")</f>
        <v/>
      </c>
      <c r="L2937" t="str">
        <f>+_xlfn.XLOOKUP(Tabell1[[#This Row],[Regnr]],Tabell3[Regnr],Tabell3[DiagnoseÅr],"")</f>
        <v/>
      </c>
    </row>
    <row r="2938" spans="1:12" x14ac:dyDescent="0.25">
      <c r="A2938" s="2">
        <v>44446</v>
      </c>
      <c r="B2938" s="3">
        <v>2.349853515625</v>
      </c>
      <c r="C2938" t="s">
        <v>13454</v>
      </c>
      <c r="D2938" t="s">
        <v>7895</v>
      </c>
      <c r="E2938" t="s">
        <v>10</v>
      </c>
      <c r="F2938" t="s">
        <v>8719</v>
      </c>
      <c r="G2938" t="s">
        <v>8720</v>
      </c>
      <c r="H2938" t="s">
        <v>8313</v>
      </c>
      <c r="I2938" t="s">
        <v>8314</v>
      </c>
      <c r="J2938" t="s">
        <v>13447</v>
      </c>
      <c r="K2938" t="str">
        <f>+_xlfn.XLOOKUP(Tabell1[[#This Row],[Regnr]],Tabell13[Regnr],Tabell13[Diagnose],"")</f>
        <v/>
      </c>
      <c r="L2938" t="str">
        <f>+_xlfn.XLOOKUP(Tabell1[[#This Row],[Regnr]],Tabell3[Regnr],Tabell3[DiagnoseÅr],"")</f>
        <v/>
      </c>
    </row>
    <row r="2939" spans="1:12" x14ac:dyDescent="0.25">
      <c r="A2939" s="2">
        <v>44446</v>
      </c>
      <c r="B2939" s="3">
        <v>2.349853515625</v>
      </c>
      <c r="C2939" t="s">
        <v>13455</v>
      </c>
      <c r="D2939" t="s">
        <v>13456</v>
      </c>
      <c r="E2939" t="s">
        <v>26</v>
      </c>
      <c r="F2939" t="s">
        <v>8719</v>
      </c>
      <c r="G2939" t="s">
        <v>8720</v>
      </c>
      <c r="H2939" t="s">
        <v>8313</v>
      </c>
      <c r="I2939" t="s">
        <v>8314</v>
      </c>
      <c r="J2939" t="s">
        <v>13447</v>
      </c>
      <c r="K2939" t="str">
        <f>+_xlfn.XLOOKUP(Tabell1[[#This Row],[Regnr]],Tabell13[Regnr],Tabell13[Diagnose],"")</f>
        <v/>
      </c>
      <c r="L2939" t="str">
        <f>+_xlfn.XLOOKUP(Tabell1[[#This Row],[Regnr]],Tabell3[Regnr],Tabell3[DiagnoseÅr],"")</f>
        <v/>
      </c>
    </row>
    <row r="2940" spans="1:12" x14ac:dyDescent="0.25">
      <c r="A2940" s="2">
        <v>44446</v>
      </c>
      <c r="B2940" s="3">
        <v>2.349853515625</v>
      </c>
      <c r="C2940" t="s">
        <v>13457</v>
      </c>
      <c r="D2940" t="s">
        <v>13458</v>
      </c>
      <c r="E2940" t="s">
        <v>26</v>
      </c>
      <c r="F2940" t="s">
        <v>8719</v>
      </c>
      <c r="G2940" t="s">
        <v>8720</v>
      </c>
      <c r="H2940" t="s">
        <v>8313</v>
      </c>
      <c r="I2940" t="s">
        <v>8314</v>
      </c>
      <c r="J2940" t="s">
        <v>13447</v>
      </c>
      <c r="K2940" t="str">
        <f>+_xlfn.XLOOKUP(Tabell1[[#This Row],[Regnr]],Tabell13[Regnr],Tabell13[Diagnose],"")</f>
        <v/>
      </c>
      <c r="L2940" t="str">
        <f>+_xlfn.XLOOKUP(Tabell1[[#This Row],[Regnr]],Tabell3[Regnr],Tabell3[DiagnoseÅr],"")</f>
        <v/>
      </c>
    </row>
    <row r="2941" spans="1:12" x14ac:dyDescent="0.25">
      <c r="A2941" s="2">
        <v>44443</v>
      </c>
      <c r="C2941" t="s">
        <v>13443</v>
      </c>
      <c r="D2941" t="s">
        <v>13444</v>
      </c>
      <c r="E2941" t="s">
        <v>10</v>
      </c>
      <c r="F2941" t="s">
        <v>5410</v>
      </c>
      <c r="G2941" t="s">
        <v>5411</v>
      </c>
      <c r="H2941" t="s">
        <v>10648</v>
      </c>
      <c r="I2941" t="s">
        <v>10649</v>
      </c>
      <c r="K2941" t="str">
        <f>+_xlfn.XLOOKUP(Tabell1[[#This Row],[Regnr]],Tabell13[Regnr],Tabell13[Diagnose],"")</f>
        <v/>
      </c>
      <c r="L2941" t="str">
        <f>+_xlfn.XLOOKUP(Tabell1[[#This Row],[Regnr]],Tabell3[Regnr],Tabell3[DiagnoseÅr],"")</f>
        <v/>
      </c>
    </row>
    <row r="2942" spans="1:12" x14ac:dyDescent="0.25">
      <c r="A2942" s="2">
        <v>44438</v>
      </c>
      <c r="B2942" s="3">
        <v>0</v>
      </c>
      <c r="C2942" t="s">
        <v>13430</v>
      </c>
      <c r="D2942" t="s">
        <v>13431</v>
      </c>
      <c r="E2942" t="s">
        <v>26</v>
      </c>
      <c r="F2942" t="s">
        <v>7780</v>
      </c>
      <c r="G2942" t="s">
        <v>7781</v>
      </c>
      <c r="H2942" t="s">
        <v>10292</v>
      </c>
      <c r="I2942" t="s">
        <v>10293</v>
      </c>
      <c r="J2942" t="s">
        <v>13432</v>
      </c>
      <c r="K2942" t="str">
        <f>+_xlfn.XLOOKUP(Tabell1[[#This Row],[Regnr]],Tabell13[Regnr],Tabell13[Diagnose],"")</f>
        <v/>
      </c>
      <c r="L2942" t="str">
        <f>+_xlfn.XLOOKUP(Tabell1[[#This Row],[Regnr]],Tabell3[Regnr],Tabell3[DiagnoseÅr],"")</f>
        <v/>
      </c>
    </row>
    <row r="2943" spans="1:12" x14ac:dyDescent="0.25">
      <c r="A2943" s="2">
        <v>44438</v>
      </c>
      <c r="B2943" s="3">
        <v>0</v>
      </c>
      <c r="C2943" t="s">
        <v>13433</v>
      </c>
      <c r="D2943" t="s">
        <v>13434</v>
      </c>
      <c r="E2943" t="s">
        <v>26</v>
      </c>
      <c r="F2943" t="s">
        <v>7780</v>
      </c>
      <c r="G2943" t="s">
        <v>7781</v>
      </c>
      <c r="H2943" t="s">
        <v>10292</v>
      </c>
      <c r="I2943" t="s">
        <v>10293</v>
      </c>
      <c r="J2943" t="s">
        <v>13432</v>
      </c>
      <c r="K2943" t="str">
        <f>+_xlfn.XLOOKUP(Tabell1[[#This Row],[Regnr]],Tabell13[Regnr],Tabell13[Diagnose],"")</f>
        <v>C</v>
      </c>
      <c r="L2943" t="str">
        <f>+_xlfn.XLOOKUP(Tabell1[[#This Row],[Regnr]],Tabell3[Regnr],Tabell3[DiagnoseÅr],"")</f>
        <v/>
      </c>
    </row>
    <row r="2944" spans="1:12" x14ac:dyDescent="0.25">
      <c r="A2944" s="2">
        <v>44438</v>
      </c>
      <c r="B2944" s="3">
        <v>0</v>
      </c>
      <c r="C2944" t="s">
        <v>13435</v>
      </c>
      <c r="D2944" t="s">
        <v>13436</v>
      </c>
      <c r="E2944" t="s">
        <v>26</v>
      </c>
      <c r="F2944" t="s">
        <v>7780</v>
      </c>
      <c r="G2944" t="s">
        <v>7781</v>
      </c>
      <c r="H2944" t="s">
        <v>10292</v>
      </c>
      <c r="I2944" t="s">
        <v>10293</v>
      </c>
      <c r="J2944" t="s">
        <v>13432</v>
      </c>
      <c r="K2944" t="str">
        <f>+_xlfn.XLOOKUP(Tabell1[[#This Row],[Regnr]],Tabell13[Regnr],Tabell13[Diagnose],"")</f>
        <v/>
      </c>
      <c r="L2944" t="str">
        <f>+_xlfn.XLOOKUP(Tabell1[[#This Row],[Regnr]],Tabell3[Regnr],Tabell3[DiagnoseÅr],"")</f>
        <v/>
      </c>
    </row>
    <row r="2945" spans="1:12" x14ac:dyDescent="0.25">
      <c r="A2945" s="2">
        <v>44438</v>
      </c>
      <c r="B2945" s="3">
        <v>0</v>
      </c>
      <c r="C2945" t="s">
        <v>13437</v>
      </c>
      <c r="D2945" t="s">
        <v>13438</v>
      </c>
      <c r="E2945" t="s">
        <v>26</v>
      </c>
      <c r="F2945" t="s">
        <v>7780</v>
      </c>
      <c r="G2945" t="s">
        <v>7781</v>
      </c>
      <c r="H2945" t="s">
        <v>10292</v>
      </c>
      <c r="I2945" t="s">
        <v>10293</v>
      </c>
      <c r="J2945" t="s">
        <v>13432</v>
      </c>
      <c r="K2945" t="str">
        <f>+_xlfn.XLOOKUP(Tabell1[[#This Row],[Regnr]],Tabell13[Regnr],Tabell13[Diagnose],"")</f>
        <v>C</v>
      </c>
      <c r="L2945" t="str">
        <f>+_xlfn.XLOOKUP(Tabell1[[#This Row],[Regnr]],Tabell3[Regnr],Tabell3[DiagnoseÅr],"")</f>
        <v>Cornea Dystrofi (2025)</v>
      </c>
    </row>
    <row r="2946" spans="1:12" x14ac:dyDescent="0.25">
      <c r="A2946" s="2">
        <v>44438</v>
      </c>
      <c r="B2946" s="3">
        <v>0</v>
      </c>
      <c r="C2946" t="s">
        <v>13439</v>
      </c>
      <c r="D2946" t="s">
        <v>13440</v>
      </c>
      <c r="E2946" t="s">
        <v>10</v>
      </c>
      <c r="F2946" t="s">
        <v>7780</v>
      </c>
      <c r="G2946" t="s">
        <v>7781</v>
      </c>
      <c r="H2946" t="s">
        <v>10292</v>
      </c>
      <c r="I2946" t="s">
        <v>10293</v>
      </c>
      <c r="J2946" t="s">
        <v>13432</v>
      </c>
      <c r="K2946" t="str">
        <f>+_xlfn.XLOOKUP(Tabell1[[#This Row],[Regnr]],Tabell13[Regnr],Tabell13[Diagnose],"")</f>
        <v/>
      </c>
      <c r="L2946" t="str">
        <f>+_xlfn.XLOOKUP(Tabell1[[#This Row],[Regnr]],Tabell3[Regnr],Tabell3[DiagnoseÅr],"")</f>
        <v/>
      </c>
    </row>
    <row r="2947" spans="1:12" x14ac:dyDescent="0.25">
      <c r="A2947" s="2">
        <v>44438</v>
      </c>
      <c r="B2947" s="3">
        <v>0</v>
      </c>
      <c r="C2947" t="s">
        <v>13441</v>
      </c>
      <c r="D2947" t="s">
        <v>13442</v>
      </c>
      <c r="E2947" t="s">
        <v>10</v>
      </c>
      <c r="F2947" t="s">
        <v>7780</v>
      </c>
      <c r="G2947" t="s">
        <v>7781</v>
      </c>
      <c r="H2947" t="s">
        <v>10292</v>
      </c>
      <c r="I2947" t="s">
        <v>10293</v>
      </c>
      <c r="J2947" t="s">
        <v>13432</v>
      </c>
      <c r="K2947" t="str">
        <f>+_xlfn.XLOOKUP(Tabell1[[#This Row],[Regnr]],Tabell13[Regnr],Tabell13[Diagnose],"")</f>
        <v>C</v>
      </c>
      <c r="L2947" t="str">
        <f>+_xlfn.XLOOKUP(Tabell1[[#This Row],[Regnr]],Tabell3[Regnr],Tabell3[DiagnoseÅr],"")</f>
        <v/>
      </c>
    </row>
    <row r="2948" spans="1:12" x14ac:dyDescent="0.25">
      <c r="A2948" s="2">
        <v>44434</v>
      </c>
      <c r="B2948" s="3">
        <v>1.5625</v>
      </c>
      <c r="C2948" t="s">
        <v>13425</v>
      </c>
      <c r="D2948" t="s">
        <v>13426</v>
      </c>
      <c r="E2948" t="s">
        <v>10</v>
      </c>
      <c r="F2948" t="s">
        <v>6380</v>
      </c>
      <c r="G2948" t="s">
        <v>6381</v>
      </c>
      <c r="H2948" t="s">
        <v>5218</v>
      </c>
      <c r="I2948" t="s">
        <v>5219</v>
      </c>
      <c r="J2948" t="s">
        <v>13427</v>
      </c>
      <c r="K2948" t="str">
        <f>+_xlfn.XLOOKUP(Tabell1[[#This Row],[Regnr]],Tabell13[Regnr],Tabell13[Diagnose],"")</f>
        <v>C</v>
      </c>
      <c r="L2948" t="str">
        <f>+_xlfn.XLOOKUP(Tabell1[[#This Row],[Regnr]],Tabell3[Regnr],Tabell3[DiagnoseÅr],"")</f>
        <v/>
      </c>
    </row>
    <row r="2949" spans="1:12" x14ac:dyDescent="0.25">
      <c r="A2949" s="2">
        <v>44434</v>
      </c>
      <c r="B2949" s="3">
        <v>1.5625</v>
      </c>
      <c r="C2949" t="s">
        <v>13428</v>
      </c>
      <c r="D2949" t="s">
        <v>13429</v>
      </c>
      <c r="E2949" t="s">
        <v>26</v>
      </c>
      <c r="F2949" t="s">
        <v>6380</v>
      </c>
      <c r="G2949" t="s">
        <v>6381</v>
      </c>
      <c r="H2949" t="s">
        <v>5218</v>
      </c>
      <c r="I2949" t="s">
        <v>5219</v>
      </c>
      <c r="J2949" t="s">
        <v>13427</v>
      </c>
      <c r="K2949" t="str">
        <f>+_xlfn.XLOOKUP(Tabell1[[#This Row],[Regnr]],Tabell13[Regnr],Tabell13[Diagnose],"")</f>
        <v/>
      </c>
      <c r="L2949" t="str">
        <f>+_xlfn.XLOOKUP(Tabell1[[#This Row],[Regnr]],Tabell3[Regnr],Tabell3[DiagnoseÅr],"")</f>
        <v/>
      </c>
    </row>
    <row r="2950" spans="1:12" x14ac:dyDescent="0.25">
      <c r="A2950" s="2">
        <v>44433</v>
      </c>
      <c r="B2950" s="3">
        <v>0.1953125</v>
      </c>
      <c r="C2950" t="s">
        <v>13411</v>
      </c>
      <c r="D2950" t="s">
        <v>13412</v>
      </c>
      <c r="E2950" t="s">
        <v>10</v>
      </c>
      <c r="F2950" t="s">
        <v>8733</v>
      </c>
      <c r="G2950" t="s">
        <v>8734</v>
      </c>
      <c r="H2950" t="s">
        <v>10449</v>
      </c>
      <c r="I2950" t="s">
        <v>10450</v>
      </c>
      <c r="J2950" t="s">
        <v>9903</v>
      </c>
      <c r="K2950" t="str">
        <f>+_xlfn.XLOOKUP(Tabell1[[#This Row],[Regnr]],Tabell13[Regnr],Tabell13[Diagnose],"")</f>
        <v/>
      </c>
      <c r="L2950" t="str">
        <f>+_xlfn.XLOOKUP(Tabell1[[#This Row],[Regnr]],Tabell3[Regnr],Tabell3[DiagnoseÅr],"")</f>
        <v/>
      </c>
    </row>
    <row r="2951" spans="1:12" x14ac:dyDescent="0.25">
      <c r="A2951" s="2">
        <v>44433</v>
      </c>
      <c r="B2951" s="3">
        <v>0.1953125</v>
      </c>
      <c r="C2951" t="s">
        <v>13413</v>
      </c>
      <c r="D2951" t="s">
        <v>13414</v>
      </c>
      <c r="E2951" t="s">
        <v>26</v>
      </c>
      <c r="F2951" t="s">
        <v>8733</v>
      </c>
      <c r="G2951" t="s">
        <v>8734</v>
      </c>
      <c r="H2951" t="s">
        <v>10449</v>
      </c>
      <c r="I2951" t="s">
        <v>10450</v>
      </c>
      <c r="J2951" t="s">
        <v>9903</v>
      </c>
      <c r="K2951" t="str">
        <f>+_xlfn.XLOOKUP(Tabell1[[#This Row],[Regnr]],Tabell13[Regnr],Tabell13[Diagnose],"")</f>
        <v/>
      </c>
      <c r="L2951" t="str">
        <f>+_xlfn.XLOOKUP(Tabell1[[#This Row],[Regnr]],Tabell3[Regnr],Tabell3[DiagnoseÅr],"")</f>
        <v/>
      </c>
    </row>
    <row r="2952" spans="1:12" x14ac:dyDescent="0.25">
      <c r="A2952" s="2">
        <v>44433</v>
      </c>
      <c r="B2952" s="3">
        <v>0.1953125</v>
      </c>
      <c r="C2952" t="s">
        <v>13415</v>
      </c>
      <c r="D2952" t="s">
        <v>13416</v>
      </c>
      <c r="E2952" t="s">
        <v>10</v>
      </c>
      <c r="F2952" t="s">
        <v>8733</v>
      </c>
      <c r="G2952" t="s">
        <v>8734</v>
      </c>
      <c r="H2952" t="s">
        <v>10449</v>
      </c>
      <c r="I2952" t="s">
        <v>10450</v>
      </c>
      <c r="J2952" t="s">
        <v>9903</v>
      </c>
      <c r="K2952" t="str">
        <f>+_xlfn.XLOOKUP(Tabell1[[#This Row],[Regnr]],Tabell13[Regnr],Tabell13[Diagnose],"")</f>
        <v>C</v>
      </c>
      <c r="L2952" t="str">
        <f>+_xlfn.XLOOKUP(Tabell1[[#This Row],[Regnr]],Tabell3[Regnr],Tabell3[DiagnoseÅr],"")</f>
        <v>Intet påvist (2025)</v>
      </c>
    </row>
    <row r="2953" spans="1:12" x14ac:dyDescent="0.25">
      <c r="A2953" s="2">
        <v>44433</v>
      </c>
      <c r="B2953" s="3">
        <v>0.1953125</v>
      </c>
      <c r="C2953" t="s">
        <v>13417</v>
      </c>
      <c r="D2953" t="s">
        <v>13418</v>
      </c>
      <c r="E2953" t="s">
        <v>26</v>
      </c>
      <c r="F2953" t="s">
        <v>8733</v>
      </c>
      <c r="G2953" t="s">
        <v>8734</v>
      </c>
      <c r="H2953" t="s">
        <v>10449</v>
      </c>
      <c r="I2953" t="s">
        <v>10450</v>
      </c>
      <c r="J2953" t="s">
        <v>9903</v>
      </c>
      <c r="K2953" t="str">
        <f>+_xlfn.XLOOKUP(Tabell1[[#This Row],[Regnr]],Tabell13[Regnr],Tabell13[Diagnose],"")</f>
        <v>C</v>
      </c>
      <c r="L2953" t="str">
        <f>+_xlfn.XLOOKUP(Tabell1[[#This Row],[Regnr]],Tabell3[Regnr],Tabell3[DiagnoseÅr],"")</f>
        <v/>
      </c>
    </row>
    <row r="2954" spans="1:12" x14ac:dyDescent="0.25">
      <c r="A2954" s="2">
        <v>44433</v>
      </c>
      <c r="B2954" s="3">
        <v>0.1953125</v>
      </c>
      <c r="C2954" t="s">
        <v>13419</v>
      </c>
      <c r="D2954" t="s">
        <v>13420</v>
      </c>
      <c r="E2954" t="s">
        <v>10</v>
      </c>
      <c r="F2954" t="s">
        <v>8733</v>
      </c>
      <c r="G2954" t="s">
        <v>8734</v>
      </c>
      <c r="H2954" t="s">
        <v>10449</v>
      </c>
      <c r="I2954" t="s">
        <v>10450</v>
      </c>
      <c r="J2954" t="s">
        <v>9903</v>
      </c>
      <c r="K2954" t="str">
        <f>+_xlfn.XLOOKUP(Tabell1[[#This Row],[Regnr]],Tabell13[Regnr],Tabell13[Diagnose],"")</f>
        <v/>
      </c>
      <c r="L2954" t="str">
        <f>+_xlfn.XLOOKUP(Tabell1[[#This Row],[Regnr]],Tabell3[Regnr],Tabell3[DiagnoseÅr],"")</f>
        <v/>
      </c>
    </row>
    <row r="2955" spans="1:12" x14ac:dyDescent="0.25">
      <c r="A2955" s="2">
        <v>44433</v>
      </c>
      <c r="B2955" s="3">
        <v>0.1953125</v>
      </c>
      <c r="C2955" t="s">
        <v>13421</v>
      </c>
      <c r="D2955" t="s">
        <v>13422</v>
      </c>
      <c r="E2955" t="s">
        <v>10</v>
      </c>
      <c r="F2955" t="s">
        <v>8733</v>
      </c>
      <c r="G2955" t="s">
        <v>8734</v>
      </c>
      <c r="H2955" t="s">
        <v>10449</v>
      </c>
      <c r="I2955" t="s">
        <v>10450</v>
      </c>
      <c r="J2955" t="s">
        <v>9903</v>
      </c>
      <c r="K2955" t="str">
        <f>+_xlfn.XLOOKUP(Tabell1[[#This Row],[Regnr]],Tabell13[Regnr],Tabell13[Diagnose],"")</f>
        <v/>
      </c>
      <c r="L2955" t="str">
        <f>+_xlfn.XLOOKUP(Tabell1[[#This Row],[Regnr]],Tabell3[Regnr],Tabell3[DiagnoseÅr],"")</f>
        <v/>
      </c>
    </row>
    <row r="2956" spans="1:12" x14ac:dyDescent="0.25">
      <c r="A2956" s="2">
        <v>44433</v>
      </c>
      <c r="B2956" s="3">
        <v>0.1953125</v>
      </c>
      <c r="C2956" t="s">
        <v>13423</v>
      </c>
      <c r="D2956" t="s">
        <v>13424</v>
      </c>
      <c r="E2956" t="s">
        <v>10</v>
      </c>
      <c r="F2956" t="s">
        <v>8733</v>
      </c>
      <c r="G2956" t="s">
        <v>8734</v>
      </c>
      <c r="H2956" t="s">
        <v>10449</v>
      </c>
      <c r="I2956" t="s">
        <v>10450</v>
      </c>
      <c r="J2956" t="s">
        <v>9903</v>
      </c>
      <c r="K2956" t="str">
        <f>+_xlfn.XLOOKUP(Tabell1[[#This Row],[Regnr]],Tabell13[Regnr],Tabell13[Diagnose],"")</f>
        <v/>
      </c>
      <c r="L2956" t="str">
        <f>+_xlfn.XLOOKUP(Tabell1[[#This Row],[Regnr]],Tabell3[Regnr],Tabell3[DiagnoseÅr],"")</f>
        <v/>
      </c>
    </row>
    <row r="2957" spans="1:12" x14ac:dyDescent="0.25">
      <c r="A2957" s="2">
        <v>44426</v>
      </c>
      <c r="B2957" s="3">
        <v>0.78125</v>
      </c>
      <c r="C2957" t="s">
        <v>13401</v>
      </c>
      <c r="D2957" t="s">
        <v>13402</v>
      </c>
      <c r="E2957" t="s">
        <v>26</v>
      </c>
      <c r="F2957" t="s">
        <v>6023</v>
      </c>
      <c r="G2957" t="s">
        <v>6024</v>
      </c>
      <c r="H2957" t="s">
        <v>10346</v>
      </c>
      <c r="I2957" t="s">
        <v>10347</v>
      </c>
      <c r="J2957" t="s">
        <v>10339</v>
      </c>
      <c r="K2957" t="str">
        <f>+_xlfn.XLOOKUP(Tabell1[[#This Row],[Regnr]],Tabell13[Regnr],Tabell13[Diagnose],"")</f>
        <v>B</v>
      </c>
      <c r="L2957" t="str">
        <f>+_xlfn.XLOOKUP(Tabell1[[#This Row],[Regnr]],Tabell3[Regnr],Tabell3[DiagnoseÅr],"")</f>
        <v/>
      </c>
    </row>
    <row r="2958" spans="1:12" x14ac:dyDescent="0.25">
      <c r="A2958" s="2">
        <v>44426</v>
      </c>
      <c r="B2958" s="3">
        <v>0.78125</v>
      </c>
      <c r="C2958" t="s">
        <v>13403</v>
      </c>
      <c r="D2958" t="s">
        <v>13404</v>
      </c>
      <c r="E2958" t="s">
        <v>10</v>
      </c>
      <c r="F2958" t="s">
        <v>6023</v>
      </c>
      <c r="G2958" t="s">
        <v>6024</v>
      </c>
      <c r="H2958" t="s">
        <v>10346</v>
      </c>
      <c r="I2958" t="s">
        <v>10347</v>
      </c>
      <c r="J2958" t="s">
        <v>10339</v>
      </c>
      <c r="K2958" t="str">
        <f>+_xlfn.XLOOKUP(Tabell1[[#This Row],[Regnr]],Tabell13[Regnr],Tabell13[Diagnose],"")</f>
        <v/>
      </c>
      <c r="L2958" t="str">
        <f>+_xlfn.XLOOKUP(Tabell1[[#This Row],[Regnr]],Tabell3[Regnr],Tabell3[DiagnoseÅr],"")</f>
        <v/>
      </c>
    </row>
    <row r="2959" spans="1:12" x14ac:dyDescent="0.25">
      <c r="A2959" s="2">
        <v>44426</v>
      </c>
      <c r="B2959" s="3">
        <v>0.78125</v>
      </c>
      <c r="C2959" t="s">
        <v>13405</v>
      </c>
      <c r="D2959" t="s">
        <v>13406</v>
      </c>
      <c r="E2959" t="s">
        <v>26</v>
      </c>
      <c r="F2959" t="s">
        <v>6023</v>
      </c>
      <c r="G2959" t="s">
        <v>6024</v>
      </c>
      <c r="H2959" t="s">
        <v>10346</v>
      </c>
      <c r="I2959" t="s">
        <v>10347</v>
      </c>
      <c r="J2959" t="s">
        <v>10339</v>
      </c>
      <c r="K2959" t="str">
        <f>+_xlfn.XLOOKUP(Tabell1[[#This Row],[Regnr]],Tabell13[Regnr],Tabell13[Diagnose],"")</f>
        <v>B</v>
      </c>
      <c r="L2959" t="str">
        <f>+_xlfn.XLOOKUP(Tabell1[[#This Row],[Regnr]],Tabell3[Regnr],Tabell3[DiagnoseÅr],"")</f>
        <v>Intet påvist (2025)</v>
      </c>
    </row>
    <row r="2960" spans="1:12" x14ac:dyDescent="0.25">
      <c r="A2960" s="2">
        <v>44426</v>
      </c>
      <c r="B2960" s="3">
        <v>0.78125</v>
      </c>
      <c r="C2960" t="s">
        <v>13407</v>
      </c>
      <c r="D2960" t="s">
        <v>13408</v>
      </c>
      <c r="E2960" t="s">
        <v>26</v>
      </c>
      <c r="F2960" t="s">
        <v>6023</v>
      </c>
      <c r="G2960" t="s">
        <v>6024</v>
      </c>
      <c r="H2960" t="s">
        <v>10346</v>
      </c>
      <c r="I2960" t="s">
        <v>10347</v>
      </c>
      <c r="J2960" t="s">
        <v>10339</v>
      </c>
      <c r="K2960" t="str">
        <f>+_xlfn.XLOOKUP(Tabell1[[#This Row],[Regnr]],Tabell13[Regnr],Tabell13[Diagnose],"")</f>
        <v>D</v>
      </c>
      <c r="L2960" t="str">
        <f>+_xlfn.XLOOKUP(Tabell1[[#This Row],[Regnr]],Tabell3[Regnr],Tabell3[DiagnoseÅr],"")</f>
        <v/>
      </c>
    </row>
    <row r="2961" spans="1:12" x14ac:dyDescent="0.25">
      <c r="A2961" s="2">
        <v>44426</v>
      </c>
      <c r="B2961" s="3">
        <v>0.78125</v>
      </c>
      <c r="C2961" t="s">
        <v>13409</v>
      </c>
      <c r="D2961" t="s">
        <v>13410</v>
      </c>
      <c r="E2961" t="s">
        <v>10</v>
      </c>
      <c r="F2961" t="s">
        <v>6023</v>
      </c>
      <c r="G2961" t="s">
        <v>6024</v>
      </c>
      <c r="H2961" t="s">
        <v>10346</v>
      </c>
      <c r="I2961" t="s">
        <v>10347</v>
      </c>
      <c r="J2961" t="s">
        <v>10339</v>
      </c>
      <c r="K2961" t="str">
        <f>+_xlfn.XLOOKUP(Tabell1[[#This Row],[Regnr]],Tabell13[Regnr],Tabell13[Diagnose],"")</f>
        <v>B</v>
      </c>
      <c r="L2961" t="str">
        <f>+_xlfn.XLOOKUP(Tabell1[[#This Row],[Regnr]],Tabell3[Regnr],Tabell3[DiagnoseÅr],"")</f>
        <v>Cornea Dystrofi (2026)</v>
      </c>
    </row>
    <row r="2962" spans="1:12" x14ac:dyDescent="0.25">
      <c r="A2962" s="2">
        <v>44425</v>
      </c>
      <c r="B2962" s="3">
        <v>0</v>
      </c>
      <c r="C2962" t="s">
        <v>13397</v>
      </c>
      <c r="D2962" t="s">
        <v>13398</v>
      </c>
      <c r="E2962" t="s">
        <v>10</v>
      </c>
      <c r="F2962" t="s">
        <v>6675</v>
      </c>
      <c r="G2962" t="s">
        <v>6676</v>
      </c>
      <c r="H2962" t="s">
        <v>8776</v>
      </c>
      <c r="I2962" t="s">
        <v>8777</v>
      </c>
      <c r="J2962" t="s">
        <v>3991</v>
      </c>
      <c r="K2962" t="str">
        <f>+_xlfn.XLOOKUP(Tabell1[[#This Row],[Regnr]],Tabell13[Regnr],Tabell13[Diagnose],"")</f>
        <v>B</v>
      </c>
      <c r="L2962" t="str">
        <f>+_xlfn.XLOOKUP(Tabell1[[#This Row],[Regnr]],Tabell3[Regnr],Tabell3[DiagnoseÅr],"")</f>
        <v/>
      </c>
    </row>
    <row r="2963" spans="1:12" x14ac:dyDescent="0.25">
      <c r="A2963" s="2">
        <v>44425</v>
      </c>
      <c r="B2963" s="3">
        <v>0</v>
      </c>
      <c r="C2963" t="s">
        <v>13399</v>
      </c>
      <c r="D2963" t="s">
        <v>13400</v>
      </c>
      <c r="E2963" t="s">
        <v>10</v>
      </c>
      <c r="F2963" t="s">
        <v>6675</v>
      </c>
      <c r="G2963" t="s">
        <v>6676</v>
      </c>
      <c r="H2963" t="s">
        <v>8776</v>
      </c>
      <c r="I2963" t="s">
        <v>8777</v>
      </c>
      <c r="J2963" t="s">
        <v>3991</v>
      </c>
      <c r="K2963" t="str">
        <f>+_xlfn.XLOOKUP(Tabell1[[#This Row],[Regnr]],Tabell13[Regnr],Tabell13[Diagnose],"")</f>
        <v>B</v>
      </c>
      <c r="L2963" t="str">
        <f>+_xlfn.XLOOKUP(Tabell1[[#This Row],[Regnr]],Tabell3[Regnr],Tabell3[DiagnoseÅr],"")</f>
        <v>Intet påvist (2023)</v>
      </c>
    </row>
    <row r="2964" spans="1:12" x14ac:dyDescent="0.25">
      <c r="A2964" s="2">
        <v>44415</v>
      </c>
      <c r="B2964" s="3">
        <v>0.78125</v>
      </c>
      <c r="C2964" t="s">
        <v>13387</v>
      </c>
      <c r="D2964" t="s">
        <v>13388</v>
      </c>
      <c r="E2964" t="s">
        <v>10</v>
      </c>
      <c r="F2964" t="s">
        <v>10693</v>
      </c>
      <c r="G2964" t="s">
        <v>10694</v>
      </c>
      <c r="H2964" t="s">
        <v>7623</v>
      </c>
      <c r="I2964" t="s">
        <v>7624</v>
      </c>
      <c r="J2964" t="s">
        <v>6696</v>
      </c>
      <c r="K2964" t="str">
        <f>+_xlfn.XLOOKUP(Tabell1[[#This Row],[Regnr]],Tabell13[Regnr],Tabell13[Diagnose],"")</f>
        <v>D</v>
      </c>
      <c r="L2964" t="str">
        <f>+_xlfn.XLOOKUP(Tabell1[[#This Row],[Regnr]],Tabell3[Regnr],Tabell3[DiagnoseÅr],"")</f>
        <v/>
      </c>
    </row>
    <row r="2965" spans="1:12" x14ac:dyDescent="0.25">
      <c r="A2965" s="2">
        <v>44415</v>
      </c>
      <c r="B2965" s="3">
        <v>0.78125</v>
      </c>
      <c r="C2965" t="s">
        <v>13389</v>
      </c>
      <c r="D2965" t="s">
        <v>13390</v>
      </c>
      <c r="E2965" t="s">
        <v>10</v>
      </c>
      <c r="F2965" t="s">
        <v>10693</v>
      </c>
      <c r="G2965" t="s">
        <v>10694</v>
      </c>
      <c r="H2965" t="s">
        <v>7623</v>
      </c>
      <c r="I2965" t="s">
        <v>7624</v>
      </c>
      <c r="J2965" t="s">
        <v>6696</v>
      </c>
      <c r="K2965" t="str">
        <f>+_xlfn.XLOOKUP(Tabell1[[#This Row],[Regnr]],Tabell13[Regnr],Tabell13[Diagnose],"")</f>
        <v>B</v>
      </c>
      <c r="L2965" t="str">
        <f>+_xlfn.XLOOKUP(Tabell1[[#This Row],[Regnr]],Tabell3[Regnr],Tabell3[DiagnoseÅr],"")</f>
        <v>Intet påvist (2022)</v>
      </c>
    </row>
    <row r="2966" spans="1:12" x14ac:dyDescent="0.25">
      <c r="A2966" s="2">
        <v>44415</v>
      </c>
      <c r="B2966" s="3">
        <v>0.78125</v>
      </c>
      <c r="C2966" t="s">
        <v>13391</v>
      </c>
      <c r="D2966" t="s">
        <v>13392</v>
      </c>
      <c r="E2966" t="s">
        <v>10</v>
      </c>
      <c r="F2966" t="s">
        <v>10693</v>
      </c>
      <c r="G2966" t="s">
        <v>10694</v>
      </c>
      <c r="H2966" t="s">
        <v>7623</v>
      </c>
      <c r="I2966" t="s">
        <v>7624</v>
      </c>
      <c r="J2966" t="s">
        <v>6696</v>
      </c>
      <c r="K2966" t="str">
        <f>+_xlfn.XLOOKUP(Tabell1[[#This Row],[Regnr]],Tabell13[Regnr],Tabell13[Diagnose],"")</f>
        <v>B</v>
      </c>
      <c r="L2966" t="str">
        <f>+_xlfn.XLOOKUP(Tabell1[[#This Row],[Regnr]],Tabell3[Regnr],Tabell3[DiagnoseÅr],"")</f>
        <v>Intet påvist (2024)</v>
      </c>
    </row>
    <row r="2967" spans="1:12" x14ac:dyDescent="0.25">
      <c r="A2967" s="2">
        <v>44415</v>
      </c>
      <c r="B2967" s="3">
        <v>0.78125</v>
      </c>
      <c r="C2967" t="s">
        <v>13393</v>
      </c>
      <c r="D2967" t="s">
        <v>13394</v>
      </c>
      <c r="E2967" t="s">
        <v>26</v>
      </c>
      <c r="F2967" t="s">
        <v>10693</v>
      </c>
      <c r="G2967" t="s">
        <v>10694</v>
      </c>
      <c r="H2967" t="s">
        <v>7623</v>
      </c>
      <c r="I2967" t="s">
        <v>7624</v>
      </c>
      <c r="J2967" t="s">
        <v>6696</v>
      </c>
      <c r="K2967" t="str">
        <f>+_xlfn.XLOOKUP(Tabell1[[#This Row],[Regnr]],Tabell13[Regnr],Tabell13[Diagnose],"")</f>
        <v>C</v>
      </c>
      <c r="L2967" t="str">
        <f>+_xlfn.XLOOKUP(Tabell1[[#This Row],[Regnr]],Tabell3[Regnr],Tabell3[DiagnoseÅr],"")</f>
        <v>Intet påvist (2022)</v>
      </c>
    </row>
    <row r="2968" spans="1:12" x14ac:dyDescent="0.25">
      <c r="A2968" s="2">
        <v>44415</v>
      </c>
      <c r="B2968" s="3">
        <v>0.78125</v>
      </c>
      <c r="C2968" t="s">
        <v>13395</v>
      </c>
      <c r="D2968" t="s">
        <v>13396</v>
      </c>
      <c r="E2968" t="s">
        <v>26</v>
      </c>
      <c r="F2968" t="s">
        <v>10693</v>
      </c>
      <c r="G2968" t="s">
        <v>10694</v>
      </c>
      <c r="H2968" t="s">
        <v>7623</v>
      </c>
      <c r="I2968" t="s">
        <v>7624</v>
      </c>
      <c r="J2968" t="s">
        <v>6696</v>
      </c>
      <c r="K2968" t="str">
        <f>+_xlfn.XLOOKUP(Tabell1[[#This Row],[Regnr]],Tabell13[Regnr],Tabell13[Diagnose],"")</f>
        <v>C</v>
      </c>
      <c r="L2968" t="str">
        <f>+_xlfn.XLOOKUP(Tabell1[[#This Row],[Regnr]],Tabell3[Regnr],Tabell3[DiagnoseÅr],"")</f>
        <v>Intet påvist (2025)</v>
      </c>
    </row>
    <row r="2969" spans="1:12" x14ac:dyDescent="0.25">
      <c r="A2969" s="2">
        <v>44414</v>
      </c>
      <c r="B2969" s="3">
        <v>0</v>
      </c>
      <c r="C2969" t="s">
        <v>13374</v>
      </c>
      <c r="D2969" t="s">
        <v>13375</v>
      </c>
      <c r="E2969" t="s">
        <v>26</v>
      </c>
      <c r="F2969" t="s">
        <v>8484</v>
      </c>
      <c r="G2969" t="s">
        <v>8485</v>
      </c>
      <c r="H2969" t="s">
        <v>9897</v>
      </c>
      <c r="I2969" t="s">
        <v>9898</v>
      </c>
      <c r="J2969" t="s">
        <v>13376</v>
      </c>
      <c r="K2969" t="str">
        <f>+_xlfn.XLOOKUP(Tabell1[[#This Row],[Regnr]],Tabell13[Regnr],Tabell13[Diagnose],"")</f>
        <v>C</v>
      </c>
      <c r="L2969" t="str">
        <f>+_xlfn.XLOOKUP(Tabell1[[#This Row],[Regnr]],Tabell3[Regnr],Tabell3[DiagnoseÅr],"")</f>
        <v>Intet påvist (2024)</v>
      </c>
    </row>
    <row r="2970" spans="1:12" x14ac:dyDescent="0.25">
      <c r="A2970" s="2">
        <v>44414</v>
      </c>
      <c r="B2970" s="3">
        <v>0</v>
      </c>
      <c r="C2970" t="s">
        <v>13377</v>
      </c>
      <c r="D2970" t="s">
        <v>13378</v>
      </c>
      <c r="E2970" t="s">
        <v>10</v>
      </c>
      <c r="F2970" t="s">
        <v>8484</v>
      </c>
      <c r="G2970" t="s">
        <v>8485</v>
      </c>
      <c r="H2970" t="s">
        <v>9897</v>
      </c>
      <c r="I2970" t="s">
        <v>9898</v>
      </c>
      <c r="J2970" t="s">
        <v>13376</v>
      </c>
      <c r="K2970" t="str">
        <f>+_xlfn.XLOOKUP(Tabell1[[#This Row],[Regnr]],Tabell13[Regnr],Tabell13[Diagnose],"")</f>
        <v/>
      </c>
      <c r="L2970" t="str">
        <f>+_xlfn.XLOOKUP(Tabell1[[#This Row],[Regnr]],Tabell3[Regnr],Tabell3[DiagnoseÅr],"")</f>
        <v/>
      </c>
    </row>
    <row r="2971" spans="1:12" x14ac:dyDescent="0.25">
      <c r="A2971" s="2">
        <v>44414</v>
      </c>
      <c r="B2971" s="3">
        <v>0</v>
      </c>
      <c r="C2971" t="s">
        <v>13379</v>
      </c>
      <c r="D2971" t="s">
        <v>13380</v>
      </c>
      <c r="E2971" t="s">
        <v>10</v>
      </c>
      <c r="F2971" t="s">
        <v>8484</v>
      </c>
      <c r="G2971" t="s">
        <v>8485</v>
      </c>
      <c r="H2971" t="s">
        <v>9897</v>
      </c>
      <c r="I2971" t="s">
        <v>9898</v>
      </c>
      <c r="J2971" t="s">
        <v>13376</v>
      </c>
      <c r="K2971" t="str">
        <f>+_xlfn.XLOOKUP(Tabell1[[#This Row],[Regnr]],Tabell13[Regnr],Tabell13[Diagnose],"")</f>
        <v/>
      </c>
      <c r="L2971" t="str">
        <f>+_xlfn.XLOOKUP(Tabell1[[#This Row],[Regnr]],Tabell3[Regnr],Tabell3[DiagnoseÅr],"")</f>
        <v/>
      </c>
    </row>
    <row r="2972" spans="1:12" x14ac:dyDescent="0.25">
      <c r="A2972" s="2">
        <v>44414</v>
      </c>
      <c r="B2972" s="3">
        <v>0</v>
      </c>
      <c r="C2972" t="s">
        <v>13381</v>
      </c>
      <c r="D2972" t="s">
        <v>13382</v>
      </c>
      <c r="E2972" t="s">
        <v>10</v>
      </c>
      <c r="F2972" t="s">
        <v>8484</v>
      </c>
      <c r="G2972" t="s">
        <v>8485</v>
      </c>
      <c r="H2972" t="s">
        <v>9897</v>
      </c>
      <c r="I2972" t="s">
        <v>9898</v>
      </c>
      <c r="J2972" t="s">
        <v>13376</v>
      </c>
      <c r="K2972" t="str">
        <f>+_xlfn.XLOOKUP(Tabell1[[#This Row],[Regnr]],Tabell13[Regnr],Tabell13[Diagnose],"")</f>
        <v/>
      </c>
      <c r="L2972" t="str">
        <f>+_xlfn.XLOOKUP(Tabell1[[#This Row],[Regnr]],Tabell3[Regnr],Tabell3[DiagnoseÅr],"")</f>
        <v/>
      </c>
    </row>
    <row r="2973" spans="1:12" x14ac:dyDescent="0.25">
      <c r="A2973" s="2">
        <v>44414</v>
      </c>
      <c r="B2973" s="3">
        <v>0</v>
      </c>
      <c r="C2973" t="s">
        <v>13383</v>
      </c>
      <c r="D2973" t="s">
        <v>13384</v>
      </c>
      <c r="E2973" t="s">
        <v>10</v>
      </c>
      <c r="F2973" t="s">
        <v>8484</v>
      </c>
      <c r="G2973" t="s">
        <v>8485</v>
      </c>
      <c r="H2973" t="s">
        <v>9897</v>
      </c>
      <c r="I2973" t="s">
        <v>9898</v>
      </c>
      <c r="J2973" t="s">
        <v>13376</v>
      </c>
      <c r="K2973" t="str">
        <f>+_xlfn.XLOOKUP(Tabell1[[#This Row],[Regnr]],Tabell13[Regnr],Tabell13[Diagnose],"")</f>
        <v/>
      </c>
      <c r="L2973" t="str">
        <f>+_xlfn.XLOOKUP(Tabell1[[#This Row],[Regnr]],Tabell3[Regnr],Tabell3[DiagnoseÅr],"")</f>
        <v/>
      </c>
    </row>
    <row r="2974" spans="1:12" x14ac:dyDescent="0.25">
      <c r="A2974" s="2">
        <v>44414</v>
      </c>
      <c r="B2974" s="3">
        <v>0</v>
      </c>
      <c r="C2974" t="s">
        <v>13385</v>
      </c>
      <c r="D2974" t="s">
        <v>13386</v>
      </c>
      <c r="E2974" t="s">
        <v>10</v>
      </c>
      <c r="F2974" t="s">
        <v>8484</v>
      </c>
      <c r="G2974" t="s">
        <v>8485</v>
      </c>
      <c r="H2974" t="s">
        <v>9897</v>
      </c>
      <c r="I2974" t="s">
        <v>9898</v>
      </c>
      <c r="J2974" t="s">
        <v>13376</v>
      </c>
      <c r="K2974" t="str">
        <f>+_xlfn.XLOOKUP(Tabell1[[#This Row],[Regnr]],Tabell13[Regnr],Tabell13[Diagnose],"")</f>
        <v/>
      </c>
      <c r="L2974" t="str">
        <f>+_xlfn.XLOOKUP(Tabell1[[#This Row],[Regnr]],Tabell3[Regnr],Tabell3[DiagnoseÅr],"")</f>
        <v/>
      </c>
    </row>
    <row r="2975" spans="1:12" x14ac:dyDescent="0.25">
      <c r="A2975" s="2">
        <v>44410</v>
      </c>
      <c r="C2975" t="s">
        <v>13369</v>
      </c>
      <c r="D2975" t="s">
        <v>13370</v>
      </c>
      <c r="E2975" t="s">
        <v>26</v>
      </c>
      <c r="F2975" t="s">
        <v>13371</v>
      </c>
      <c r="G2975" t="s">
        <v>13372</v>
      </c>
      <c r="H2975" t="s">
        <v>8133</v>
      </c>
      <c r="I2975" t="s">
        <v>8134</v>
      </c>
      <c r="J2975" t="s">
        <v>13373</v>
      </c>
      <c r="K2975" t="str">
        <f>+_xlfn.XLOOKUP(Tabell1[[#This Row],[Regnr]],Tabell13[Regnr],Tabell13[Diagnose],"")</f>
        <v>C</v>
      </c>
      <c r="L2975" t="str">
        <f>+_xlfn.XLOOKUP(Tabell1[[#This Row],[Regnr]],Tabell3[Regnr],Tabell3[DiagnoseÅr],"")</f>
        <v>Intet påvist (2022)</v>
      </c>
    </row>
    <row r="2976" spans="1:12" x14ac:dyDescent="0.25">
      <c r="A2976" s="2">
        <v>44408</v>
      </c>
      <c r="B2976" s="3">
        <v>0</v>
      </c>
      <c r="C2976" t="s">
        <v>13365</v>
      </c>
      <c r="D2976" t="s">
        <v>13366</v>
      </c>
      <c r="E2976" t="s">
        <v>10</v>
      </c>
      <c r="F2976" t="s">
        <v>8484</v>
      </c>
      <c r="G2976" t="s">
        <v>8485</v>
      </c>
      <c r="H2976" t="s">
        <v>7175</v>
      </c>
      <c r="I2976" t="s">
        <v>7176</v>
      </c>
      <c r="J2976" t="s">
        <v>12369</v>
      </c>
      <c r="K2976" t="str">
        <f>+_xlfn.XLOOKUP(Tabell1[[#This Row],[Regnr]],Tabell13[Regnr],Tabell13[Diagnose],"")</f>
        <v>C</v>
      </c>
      <c r="L2976" t="str">
        <f>+_xlfn.XLOOKUP(Tabell1[[#This Row],[Regnr]],Tabell3[Regnr],Tabell3[DiagnoseÅr],"")</f>
        <v>Intet påvist (2024)</v>
      </c>
    </row>
    <row r="2977" spans="1:12" x14ac:dyDescent="0.25">
      <c r="A2977" s="2">
        <v>44408</v>
      </c>
      <c r="B2977" s="3">
        <v>0</v>
      </c>
      <c r="C2977" t="s">
        <v>13367</v>
      </c>
      <c r="D2977" t="s">
        <v>13368</v>
      </c>
      <c r="E2977" t="s">
        <v>26</v>
      </c>
      <c r="F2977" t="s">
        <v>8484</v>
      </c>
      <c r="G2977" t="s">
        <v>8485</v>
      </c>
      <c r="H2977" t="s">
        <v>7175</v>
      </c>
      <c r="I2977" t="s">
        <v>7176</v>
      </c>
      <c r="J2977" t="s">
        <v>12369</v>
      </c>
      <c r="K2977" t="str">
        <f>+_xlfn.XLOOKUP(Tabell1[[#This Row],[Regnr]],Tabell13[Regnr],Tabell13[Diagnose],"")</f>
        <v>C</v>
      </c>
      <c r="L2977" t="str">
        <f>+_xlfn.XLOOKUP(Tabell1[[#This Row],[Regnr]],Tabell3[Regnr],Tabell3[DiagnoseÅr],"")</f>
        <v>Cornea Dystrofi (2025)</v>
      </c>
    </row>
    <row r="2978" spans="1:12" x14ac:dyDescent="0.25">
      <c r="A2978" s="2">
        <v>44406</v>
      </c>
      <c r="B2978" s="3">
        <v>0</v>
      </c>
      <c r="C2978" t="s">
        <v>13355</v>
      </c>
      <c r="D2978" t="s">
        <v>13356</v>
      </c>
      <c r="E2978" t="s">
        <v>26</v>
      </c>
      <c r="F2978" t="s">
        <v>11366</v>
      </c>
      <c r="G2978" t="s">
        <v>11367</v>
      </c>
      <c r="H2978" t="s">
        <v>8458</v>
      </c>
      <c r="I2978" t="s">
        <v>8459</v>
      </c>
      <c r="J2978" t="s">
        <v>9237</v>
      </c>
      <c r="K2978" t="str">
        <f>+_xlfn.XLOOKUP(Tabell1[[#This Row],[Regnr]],Tabell13[Regnr],Tabell13[Diagnose],"")</f>
        <v>A</v>
      </c>
      <c r="L2978" t="str">
        <f>+_xlfn.XLOOKUP(Tabell1[[#This Row],[Regnr]],Tabell3[Regnr],Tabell3[DiagnoseÅr],"")</f>
        <v>Cornea Dystrofi (2025)</v>
      </c>
    </row>
    <row r="2979" spans="1:12" x14ac:dyDescent="0.25">
      <c r="A2979" s="2">
        <v>44406</v>
      </c>
      <c r="B2979" s="3">
        <v>0</v>
      </c>
      <c r="C2979" t="s">
        <v>13357</v>
      </c>
      <c r="D2979" t="s">
        <v>13358</v>
      </c>
      <c r="E2979" t="s">
        <v>10</v>
      </c>
      <c r="F2979" t="s">
        <v>11366</v>
      </c>
      <c r="G2979" t="s">
        <v>11367</v>
      </c>
      <c r="H2979" t="s">
        <v>8458</v>
      </c>
      <c r="I2979" t="s">
        <v>8459</v>
      </c>
      <c r="J2979" t="s">
        <v>9237</v>
      </c>
      <c r="K2979" t="str">
        <f>+_xlfn.XLOOKUP(Tabell1[[#This Row],[Regnr]],Tabell13[Regnr],Tabell13[Diagnose],"")</f>
        <v>A</v>
      </c>
      <c r="L2979" t="str">
        <f>+_xlfn.XLOOKUP(Tabell1[[#This Row],[Regnr]],Tabell3[Regnr],Tabell3[DiagnoseÅr],"")</f>
        <v>Intet påvist (2023)</v>
      </c>
    </row>
    <row r="2980" spans="1:12" x14ac:dyDescent="0.25">
      <c r="A2980" s="2">
        <v>44406</v>
      </c>
      <c r="B2980" s="3">
        <v>0</v>
      </c>
      <c r="C2980" t="s">
        <v>13359</v>
      </c>
      <c r="D2980" t="s">
        <v>13360</v>
      </c>
      <c r="E2980" t="s">
        <v>10</v>
      </c>
      <c r="F2980" t="s">
        <v>11366</v>
      </c>
      <c r="G2980" t="s">
        <v>11367</v>
      </c>
      <c r="H2980" t="s">
        <v>8458</v>
      </c>
      <c r="I2980" t="s">
        <v>8459</v>
      </c>
      <c r="J2980" t="s">
        <v>9237</v>
      </c>
      <c r="K2980" t="str">
        <f>+_xlfn.XLOOKUP(Tabell1[[#This Row],[Regnr]],Tabell13[Regnr],Tabell13[Diagnose],"")</f>
        <v>A</v>
      </c>
      <c r="L2980" t="str">
        <f>+_xlfn.XLOOKUP(Tabell1[[#This Row],[Regnr]],Tabell3[Regnr],Tabell3[DiagnoseÅr],"")</f>
        <v>Intet påvist (2022)</v>
      </c>
    </row>
    <row r="2981" spans="1:12" x14ac:dyDescent="0.25">
      <c r="A2981" s="2">
        <v>44406</v>
      </c>
      <c r="B2981" s="3">
        <v>0</v>
      </c>
      <c r="C2981" t="s">
        <v>13361</v>
      </c>
      <c r="D2981" t="s">
        <v>13362</v>
      </c>
      <c r="E2981" t="s">
        <v>10</v>
      </c>
      <c r="F2981" t="s">
        <v>11366</v>
      </c>
      <c r="G2981" t="s">
        <v>11367</v>
      </c>
      <c r="H2981" t="s">
        <v>8458</v>
      </c>
      <c r="I2981" t="s">
        <v>8459</v>
      </c>
      <c r="J2981" t="s">
        <v>9237</v>
      </c>
      <c r="K2981" t="str">
        <f>+_xlfn.XLOOKUP(Tabell1[[#This Row],[Regnr]],Tabell13[Regnr],Tabell13[Diagnose],"")</f>
        <v>A</v>
      </c>
      <c r="L2981" t="str">
        <f>+_xlfn.XLOOKUP(Tabell1[[#This Row],[Regnr]],Tabell3[Regnr],Tabell3[DiagnoseÅr],"")</f>
        <v>Intet påvist (2025)</v>
      </c>
    </row>
    <row r="2982" spans="1:12" x14ac:dyDescent="0.25">
      <c r="A2982" s="2">
        <v>44406</v>
      </c>
      <c r="B2982" s="3">
        <v>0</v>
      </c>
      <c r="C2982" t="s">
        <v>13363</v>
      </c>
      <c r="D2982" t="s">
        <v>13364</v>
      </c>
      <c r="E2982" t="s">
        <v>10</v>
      </c>
      <c r="F2982" t="s">
        <v>11366</v>
      </c>
      <c r="G2982" t="s">
        <v>11367</v>
      </c>
      <c r="H2982" t="s">
        <v>8458</v>
      </c>
      <c r="I2982" t="s">
        <v>8459</v>
      </c>
      <c r="J2982" t="s">
        <v>9237</v>
      </c>
      <c r="K2982" t="str">
        <f>+_xlfn.XLOOKUP(Tabell1[[#This Row],[Regnr]],Tabell13[Regnr],Tabell13[Diagnose],"")</f>
        <v>A</v>
      </c>
      <c r="L2982" t="str">
        <f>+_xlfn.XLOOKUP(Tabell1[[#This Row],[Regnr]],Tabell3[Regnr],Tabell3[DiagnoseÅr],"")</f>
        <v>Cornea Dystrofi (2026)</v>
      </c>
    </row>
    <row r="2983" spans="1:12" x14ac:dyDescent="0.25">
      <c r="A2983" s="2">
        <v>44397</v>
      </c>
      <c r="B2983" s="3">
        <v>0</v>
      </c>
      <c r="C2983" t="s">
        <v>13341</v>
      </c>
      <c r="D2983" t="s">
        <v>13342</v>
      </c>
      <c r="E2983" t="s">
        <v>26</v>
      </c>
      <c r="F2983" t="s">
        <v>10975</v>
      </c>
      <c r="G2983" t="s">
        <v>10976</v>
      </c>
      <c r="H2983" t="s">
        <v>10499</v>
      </c>
      <c r="I2983" t="s">
        <v>10500</v>
      </c>
      <c r="J2983" t="s">
        <v>10496</v>
      </c>
      <c r="K2983" t="str">
        <f>+_xlfn.XLOOKUP(Tabell1[[#This Row],[Regnr]],Tabell13[Regnr],Tabell13[Diagnose],"")</f>
        <v>C</v>
      </c>
      <c r="L2983" t="str">
        <f>+_xlfn.XLOOKUP(Tabell1[[#This Row],[Regnr]],Tabell3[Regnr],Tabell3[DiagnoseÅr],"")</f>
        <v>Intet påvist (2022)</v>
      </c>
    </row>
    <row r="2984" spans="1:12" x14ac:dyDescent="0.25">
      <c r="A2984" s="2">
        <v>44397</v>
      </c>
      <c r="B2984" s="3">
        <v>0</v>
      </c>
      <c r="C2984" t="s">
        <v>13343</v>
      </c>
      <c r="D2984" t="s">
        <v>13344</v>
      </c>
      <c r="E2984" t="s">
        <v>26</v>
      </c>
      <c r="F2984" t="s">
        <v>10975</v>
      </c>
      <c r="G2984" t="s">
        <v>10976</v>
      </c>
      <c r="H2984" t="s">
        <v>10499</v>
      </c>
      <c r="I2984" t="s">
        <v>10500</v>
      </c>
      <c r="J2984" t="s">
        <v>10496</v>
      </c>
      <c r="K2984" t="str">
        <f>+_xlfn.XLOOKUP(Tabell1[[#This Row],[Regnr]],Tabell13[Regnr],Tabell13[Diagnose],"")</f>
        <v>B</v>
      </c>
      <c r="L2984" t="str">
        <f>+_xlfn.XLOOKUP(Tabell1[[#This Row],[Regnr]],Tabell3[Regnr],Tabell3[DiagnoseÅr],"")</f>
        <v>Intet påvist (2022)</v>
      </c>
    </row>
    <row r="2985" spans="1:12" x14ac:dyDescent="0.25">
      <c r="A2985" s="2">
        <v>44397</v>
      </c>
      <c r="B2985" s="3">
        <v>0</v>
      </c>
      <c r="C2985" t="s">
        <v>13345</v>
      </c>
      <c r="D2985" t="s">
        <v>13346</v>
      </c>
      <c r="E2985" t="s">
        <v>26</v>
      </c>
      <c r="F2985" t="s">
        <v>10975</v>
      </c>
      <c r="G2985" t="s">
        <v>10976</v>
      </c>
      <c r="H2985" t="s">
        <v>10499</v>
      </c>
      <c r="I2985" t="s">
        <v>10500</v>
      </c>
      <c r="J2985" t="s">
        <v>10496</v>
      </c>
      <c r="K2985" t="str">
        <f>+_xlfn.XLOOKUP(Tabell1[[#This Row],[Regnr]],Tabell13[Regnr],Tabell13[Diagnose],"")</f>
        <v>C</v>
      </c>
      <c r="L2985" t="str">
        <f>+_xlfn.XLOOKUP(Tabell1[[#This Row],[Regnr]],Tabell3[Regnr],Tabell3[DiagnoseÅr],"")</f>
        <v>Intet påvist (2023)</v>
      </c>
    </row>
    <row r="2986" spans="1:12" x14ac:dyDescent="0.25">
      <c r="A2986" s="2">
        <v>44397</v>
      </c>
      <c r="B2986" s="3">
        <v>0</v>
      </c>
      <c r="C2986" t="s">
        <v>13347</v>
      </c>
      <c r="D2986" t="s">
        <v>13348</v>
      </c>
      <c r="E2986" t="s">
        <v>10</v>
      </c>
      <c r="F2986" t="s">
        <v>10975</v>
      </c>
      <c r="G2986" t="s">
        <v>10976</v>
      </c>
      <c r="H2986" t="s">
        <v>10499</v>
      </c>
      <c r="I2986" t="s">
        <v>10500</v>
      </c>
      <c r="J2986" t="s">
        <v>10496</v>
      </c>
      <c r="K2986" t="str">
        <f>+_xlfn.XLOOKUP(Tabell1[[#This Row],[Regnr]],Tabell13[Regnr],Tabell13[Diagnose],"")</f>
        <v>B</v>
      </c>
      <c r="L2986" t="str">
        <f>+_xlfn.XLOOKUP(Tabell1[[#This Row],[Regnr]],Tabell3[Regnr],Tabell3[DiagnoseÅr],"")</f>
        <v>Intet påvist (2023)</v>
      </c>
    </row>
    <row r="2987" spans="1:12" x14ac:dyDescent="0.25">
      <c r="A2987" s="2">
        <v>44397</v>
      </c>
      <c r="B2987" s="3">
        <v>0</v>
      </c>
      <c r="C2987" t="s">
        <v>13349</v>
      </c>
      <c r="D2987" t="s">
        <v>13350</v>
      </c>
      <c r="E2987" t="s">
        <v>10</v>
      </c>
      <c r="F2987" t="s">
        <v>10975</v>
      </c>
      <c r="G2987" t="s">
        <v>10976</v>
      </c>
      <c r="H2987" t="s">
        <v>10499</v>
      </c>
      <c r="I2987" t="s">
        <v>10500</v>
      </c>
      <c r="J2987" t="s">
        <v>10496</v>
      </c>
      <c r="K2987" t="str">
        <f>+_xlfn.XLOOKUP(Tabell1[[#This Row],[Regnr]],Tabell13[Regnr],Tabell13[Diagnose],"")</f>
        <v>A</v>
      </c>
      <c r="L2987" t="str">
        <f>+_xlfn.XLOOKUP(Tabell1[[#This Row],[Regnr]],Tabell3[Regnr],Tabell3[DiagnoseÅr],"")</f>
        <v xml:space="preserve"> (2022)</v>
      </c>
    </row>
    <row r="2988" spans="1:12" x14ac:dyDescent="0.25">
      <c r="A2988" s="2">
        <v>44397</v>
      </c>
      <c r="B2988" s="3">
        <v>0</v>
      </c>
      <c r="C2988" t="s">
        <v>13351</v>
      </c>
      <c r="D2988" t="s">
        <v>13352</v>
      </c>
      <c r="E2988" t="s">
        <v>10</v>
      </c>
      <c r="F2988" t="s">
        <v>10975</v>
      </c>
      <c r="G2988" t="s">
        <v>10976</v>
      </c>
      <c r="H2988" t="s">
        <v>10499</v>
      </c>
      <c r="I2988" t="s">
        <v>10500</v>
      </c>
      <c r="J2988" t="s">
        <v>10496</v>
      </c>
      <c r="K2988" t="str">
        <f>+_xlfn.XLOOKUP(Tabell1[[#This Row],[Regnr]],Tabell13[Regnr],Tabell13[Diagnose],"")</f>
        <v>C</v>
      </c>
      <c r="L2988" t="str">
        <f>+_xlfn.XLOOKUP(Tabell1[[#This Row],[Regnr]],Tabell3[Regnr],Tabell3[DiagnoseÅr],"")</f>
        <v>Intet påvist (2022)</v>
      </c>
    </row>
    <row r="2989" spans="1:12" x14ac:dyDescent="0.25">
      <c r="A2989" s="2">
        <v>44397</v>
      </c>
      <c r="B2989" s="3">
        <v>0</v>
      </c>
      <c r="C2989" t="s">
        <v>13353</v>
      </c>
      <c r="D2989" t="s">
        <v>13354</v>
      </c>
      <c r="E2989" t="s">
        <v>10</v>
      </c>
      <c r="F2989" t="s">
        <v>10975</v>
      </c>
      <c r="G2989" t="s">
        <v>10976</v>
      </c>
      <c r="H2989" t="s">
        <v>10499</v>
      </c>
      <c r="I2989" t="s">
        <v>10500</v>
      </c>
      <c r="J2989" t="s">
        <v>10496</v>
      </c>
      <c r="K2989" t="str">
        <f>+_xlfn.XLOOKUP(Tabell1[[#This Row],[Regnr]],Tabell13[Regnr],Tabell13[Diagnose],"")</f>
        <v>A</v>
      </c>
      <c r="L2989" t="str">
        <f>+_xlfn.XLOOKUP(Tabell1[[#This Row],[Regnr]],Tabell3[Regnr],Tabell3[DiagnoseÅr],"")</f>
        <v>Intet påvist (2026)</v>
      </c>
    </row>
    <row r="2990" spans="1:12" x14ac:dyDescent="0.25">
      <c r="A2990" s="2">
        <v>44396</v>
      </c>
      <c r="C2990" t="s">
        <v>13340</v>
      </c>
      <c r="D2990" t="s">
        <v>140</v>
      </c>
      <c r="E2990" t="s">
        <v>10</v>
      </c>
      <c r="F2990" t="s">
        <v>10666</v>
      </c>
      <c r="G2990" t="s">
        <v>10667</v>
      </c>
      <c r="H2990" t="s">
        <v>10668</v>
      </c>
      <c r="I2990" t="s">
        <v>10669</v>
      </c>
      <c r="J2990" t="s">
        <v>10670</v>
      </c>
      <c r="K2990" t="str">
        <f>+_xlfn.XLOOKUP(Tabell1[[#This Row],[Regnr]],Tabell13[Regnr],Tabell13[Diagnose],"")</f>
        <v>D</v>
      </c>
      <c r="L2990" t="str">
        <f>+_xlfn.XLOOKUP(Tabell1[[#This Row],[Regnr]],Tabell3[Regnr],Tabell3[DiagnoseÅr],"")</f>
        <v/>
      </c>
    </row>
    <row r="2991" spans="1:12" x14ac:dyDescent="0.25">
      <c r="A2991" s="2">
        <v>44393</v>
      </c>
      <c r="B2991" s="3">
        <v>0.78125</v>
      </c>
      <c r="C2991" t="s">
        <v>13324</v>
      </c>
      <c r="D2991" t="s">
        <v>13325</v>
      </c>
      <c r="E2991" t="s">
        <v>10</v>
      </c>
      <c r="F2991" t="s">
        <v>9780</v>
      </c>
      <c r="G2991" t="s">
        <v>9781</v>
      </c>
      <c r="H2991" t="s">
        <v>7675</v>
      </c>
      <c r="I2991" t="s">
        <v>7676</v>
      </c>
      <c r="J2991" t="s">
        <v>4033</v>
      </c>
      <c r="K2991" t="str">
        <f>+_xlfn.XLOOKUP(Tabell1[[#This Row],[Regnr]],Tabell13[Regnr],Tabell13[Diagnose],"")</f>
        <v>B</v>
      </c>
      <c r="L2991" t="str">
        <f>+_xlfn.XLOOKUP(Tabell1[[#This Row],[Regnr]],Tabell3[Regnr],Tabell3[DiagnoseÅr],"")</f>
        <v>Intet påvist (2023)</v>
      </c>
    </row>
    <row r="2992" spans="1:12" x14ac:dyDescent="0.25">
      <c r="A2992" s="2">
        <v>44393</v>
      </c>
      <c r="B2992" s="3">
        <v>0.78125</v>
      </c>
      <c r="C2992" t="s">
        <v>13326</v>
      </c>
      <c r="D2992" t="s">
        <v>13327</v>
      </c>
      <c r="E2992" t="s">
        <v>10</v>
      </c>
      <c r="F2992" t="s">
        <v>9780</v>
      </c>
      <c r="G2992" t="s">
        <v>9781</v>
      </c>
      <c r="H2992" t="s">
        <v>7675</v>
      </c>
      <c r="I2992" t="s">
        <v>7676</v>
      </c>
      <c r="J2992" t="s">
        <v>4033</v>
      </c>
      <c r="K2992" t="str">
        <f>+_xlfn.XLOOKUP(Tabell1[[#This Row],[Regnr]],Tabell13[Regnr],Tabell13[Diagnose],"")</f>
        <v>B</v>
      </c>
      <c r="L2992" t="str">
        <f>+_xlfn.XLOOKUP(Tabell1[[#This Row],[Regnr]],Tabell3[Regnr],Tabell3[DiagnoseÅr],"")</f>
        <v>Intet påvist (2023)</v>
      </c>
    </row>
    <row r="2993" spans="1:12" x14ac:dyDescent="0.25">
      <c r="A2993" s="2">
        <v>44393</v>
      </c>
      <c r="B2993" s="3">
        <v>0.78125</v>
      </c>
      <c r="C2993" t="s">
        <v>13328</v>
      </c>
      <c r="D2993" t="s">
        <v>13329</v>
      </c>
      <c r="E2993" t="s">
        <v>26</v>
      </c>
      <c r="F2993" t="s">
        <v>9780</v>
      </c>
      <c r="G2993" t="s">
        <v>9781</v>
      </c>
      <c r="H2993" t="s">
        <v>7675</v>
      </c>
      <c r="I2993" t="s">
        <v>7676</v>
      </c>
      <c r="J2993" t="s">
        <v>4033</v>
      </c>
      <c r="K2993" t="str">
        <f>+_xlfn.XLOOKUP(Tabell1[[#This Row],[Regnr]],Tabell13[Regnr],Tabell13[Diagnose],"")</f>
        <v>B</v>
      </c>
      <c r="L2993" t="str">
        <f>+_xlfn.XLOOKUP(Tabell1[[#This Row],[Regnr]],Tabell3[Regnr],Tabell3[DiagnoseÅr],"")</f>
        <v>Intet påvist (2023)</v>
      </c>
    </row>
    <row r="2994" spans="1:12" x14ac:dyDescent="0.25">
      <c r="A2994" s="2">
        <v>44393</v>
      </c>
      <c r="B2994" s="3">
        <v>0.78125</v>
      </c>
      <c r="C2994" t="s">
        <v>13330</v>
      </c>
      <c r="D2994" t="s">
        <v>13331</v>
      </c>
      <c r="E2994" t="s">
        <v>10</v>
      </c>
      <c r="F2994" t="s">
        <v>9780</v>
      </c>
      <c r="G2994" t="s">
        <v>9781</v>
      </c>
      <c r="H2994" t="s">
        <v>7675</v>
      </c>
      <c r="I2994" t="s">
        <v>7676</v>
      </c>
      <c r="J2994" t="s">
        <v>4033</v>
      </c>
      <c r="K2994" t="str">
        <f>+_xlfn.XLOOKUP(Tabell1[[#This Row],[Regnr]],Tabell13[Regnr],Tabell13[Diagnose],"")</f>
        <v/>
      </c>
      <c r="L2994" t="str">
        <f>+_xlfn.XLOOKUP(Tabell1[[#This Row],[Regnr]],Tabell3[Regnr],Tabell3[DiagnoseÅr],"")</f>
        <v/>
      </c>
    </row>
    <row r="2995" spans="1:12" x14ac:dyDescent="0.25">
      <c r="A2995" s="2">
        <v>44393</v>
      </c>
      <c r="B2995" s="3">
        <v>0.78125</v>
      </c>
      <c r="C2995" t="s">
        <v>13332</v>
      </c>
      <c r="D2995" t="s">
        <v>13333</v>
      </c>
      <c r="E2995" t="s">
        <v>10</v>
      </c>
      <c r="F2995" t="s">
        <v>9780</v>
      </c>
      <c r="G2995" t="s">
        <v>9781</v>
      </c>
      <c r="H2995" t="s">
        <v>7675</v>
      </c>
      <c r="I2995" t="s">
        <v>7676</v>
      </c>
      <c r="J2995" t="s">
        <v>4033</v>
      </c>
      <c r="K2995" t="str">
        <f>+_xlfn.XLOOKUP(Tabell1[[#This Row],[Regnr]],Tabell13[Regnr],Tabell13[Diagnose],"")</f>
        <v/>
      </c>
      <c r="L2995" t="str">
        <f>+_xlfn.XLOOKUP(Tabell1[[#This Row],[Regnr]],Tabell3[Regnr],Tabell3[DiagnoseÅr],"")</f>
        <v/>
      </c>
    </row>
    <row r="2996" spans="1:12" x14ac:dyDescent="0.25">
      <c r="A2996" s="2">
        <v>44393</v>
      </c>
      <c r="B2996" s="3">
        <v>0.78125</v>
      </c>
      <c r="C2996" t="s">
        <v>13334</v>
      </c>
      <c r="D2996" t="s">
        <v>13335</v>
      </c>
      <c r="E2996" t="s">
        <v>26</v>
      </c>
      <c r="F2996" t="s">
        <v>9780</v>
      </c>
      <c r="G2996" t="s">
        <v>9781</v>
      </c>
      <c r="H2996" t="s">
        <v>7675</v>
      </c>
      <c r="I2996" t="s">
        <v>7676</v>
      </c>
      <c r="J2996" t="s">
        <v>4033</v>
      </c>
      <c r="K2996" t="str">
        <f>+_xlfn.XLOOKUP(Tabell1[[#This Row],[Regnr]],Tabell13[Regnr],Tabell13[Diagnose],"")</f>
        <v>B</v>
      </c>
      <c r="L2996" t="str">
        <f>+_xlfn.XLOOKUP(Tabell1[[#This Row],[Regnr]],Tabell3[Regnr],Tabell3[DiagnoseÅr],"")</f>
        <v>PPM iris (2023)</v>
      </c>
    </row>
    <row r="2997" spans="1:12" x14ac:dyDescent="0.25">
      <c r="A2997" s="2">
        <v>44393</v>
      </c>
      <c r="B2997" s="3">
        <v>0.78125</v>
      </c>
      <c r="C2997" t="s">
        <v>13336</v>
      </c>
      <c r="D2997" t="s">
        <v>13337</v>
      </c>
      <c r="E2997" t="s">
        <v>26</v>
      </c>
      <c r="F2997" t="s">
        <v>9780</v>
      </c>
      <c r="G2997" t="s">
        <v>9781</v>
      </c>
      <c r="H2997" t="s">
        <v>7675</v>
      </c>
      <c r="I2997" t="s">
        <v>7676</v>
      </c>
      <c r="J2997" t="s">
        <v>4033</v>
      </c>
      <c r="K2997" t="str">
        <f>+_xlfn.XLOOKUP(Tabell1[[#This Row],[Regnr]],Tabell13[Regnr],Tabell13[Diagnose],"")</f>
        <v/>
      </c>
      <c r="L2997" t="str">
        <f>+_xlfn.XLOOKUP(Tabell1[[#This Row],[Regnr]],Tabell3[Regnr],Tabell3[DiagnoseÅr],"")</f>
        <v/>
      </c>
    </row>
    <row r="2998" spans="1:12" x14ac:dyDescent="0.25">
      <c r="A2998" s="2">
        <v>44393</v>
      </c>
      <c r="B2998" s="3">
        <v>0.78125</v>
      </c>
      <c r="C2998" t="s">
        <v>13338</v>
      </c>
      <c r="D2998" t="s">
        <v>13339</v>
      </c>
      <c r="E2998" t="s">
        <v>26</v>
      </c>
      <c r="F2998" t="s">
        <v>9780</v>
      </c>
      <c r="G2998" t="s">
        <v>9781</v>
      </c>
      <c r="H2998" t="s">
        <v>7675</v>
      </c>
      <c r="I2998" t="s">
        <v>7676</v>
      </c>
      <c r="J2998" t="s">
        <v>4033</v>
      </c>
      <c r="K2998" t="str">
        <f>+_xlfn.XLOOKUP(Tabell1[[#This Row],[Regnr]],Tabell13[Regnr],Tabell13[Diagnose],"")</f>
        <v>B</v>
      </c>
      <c r="L2998" t="str">
        <f>+_xlfn.XLOOKUP(Tabell1[[#This Row],[Regnr]],Tabell3[Regnr],Tabell3[DiagnoseÅr],"")</f>
        <v/>
      </c>
    </row>
    <row r="2999" spans="1:12" x14ac:dyDescent="0.25">
      <c r="A2999" s="2">
        <v>44390</v>
      </c>
      <c r="B2999" s="3">
        <v>0</v>
      </c>
      <c r="C2999" t="s">
        <v>13301</v>
      </c>
      <c r="D2999" t="s">
        <v>13302</v>
      </c>
      <c r="E2999" t="s">
        <v>26</v>
      </c>
      <c r="F2999" t="s">
        <v>8580</v>
      </c>
      <c r="G2999" t="s">
        <v>8581</v>
      </c>
      <c r="H2999" t="s">
        <v>10436</v>
      </c>
      <c r="I2999" t="s">
        <v>10437</v>
      </c>
      <c r="J2999" t="s">
        <v>13303</v>
      </c>
      <c r="K2999" t="str">
        <f>+_xlfn.XLOOKUP(Tabell1[[#This Row],[Regnr]],Tabell13[Regnr],Tabell13[Diagnose],"")</f>
        <v>C</v>
      </c>
      <c r="L2999" t="str">
        <f>+_xlfn.XLOOKUP(Tabell1[[#This Row],[Regnr]],Tabell3[Regnr],Tabell3[DiagnoseÅr],"")</f>
        <v/>
      </c>
    </row>
    <row r="3000" spans="1:12" x14ac:dyDescent="0.25">
      <c r="A3000" s="2">
        <v>44390</v>
      </c>
      <c r="B3000" s="3">
        <v>0</v>
      </c>
      <c r="C3000" t="s">
        <v>13304</v>
      </c>
      <c r="D3000" t="s">
        <v>13305</v>
      </c>
      <c r="E3000" t="s">
        <v>26</v>
      </c>
      <c r="F3000" t="s">
        <v>8580</v>
      </c>
      <c r="G3000" t="s">
        <v>8581</v>
      </c>
      <c r="H3000" t="s">
        <v>10436</v>
      </c>
      <c r="I3000" t="s">
        <v>10437</v>
      </c>
      <c r="J3000" t="s">
        <v>13303</v>
      </c>
      <c r="K3000" t="str">
        <f>+_xlfn.XLOOKUP(Tabell1[[#This Row],[Regnr]],Tabell13[Regnr],Tabell13[Diagnose],"")</f>
        <v>A</v>
      </c>
      <c r="L3000" t="str">
        <f>+_xlfn.XLOOKUP(Tabell1[[#This Row],[Regnr]],Tabell3[Regnr],Tabell3[DiagnoseÅr],"")</f>
        <v>Cornea Dystrofi (2025)</v>
      </c>
    </row>
    <row r="3001" spans="1:12" x14ac:dyDescent="0.25">
      <c r="A3001" s="2">
        <v>44390</v>
      </c>
      <c r="B3001" s="3">
        <v>0</v>
      </c>
      <c r="C3001" t="s">
        <v>13306</v>
      </c>
      <c r="D3001" t="s">
        <v>13307</v>
      </c>
      <c r="E3001" t="s">
        <v>10</v>
      </c>
      <c r="F3001" t="s">
        <v>8580</v>
      </c>
      <c r="G3001" t="s">
        <v>8581</v>
      </c>
      <c r="H3001" t="s">
        <v>10436</v>
      </c>
      <c r="I3001" t="s">
        <v>10437</v>
      </c>
      <c r="J3001" t="s">
        <v>13303</v>
      </c>
      <c r="K3001" t="str">
        <f>+_xlfn.XLOOKUP(Tabell1[[#This Row],[Regnr]],Tabell13[Regnr],Tabell13[Diagnose],"")</f>
        <v>B</v>
      </c>
      <c r="L3001" t="str">
        <f>+_xlfn.XLOOKUP(Tabell1[[#This Row],[Regnr]],Tabell3[Regnr],Tabell3[DiagnoseÅr],"")</f>
        <v>PPM iris (2023)</v>
      </c>
    </row>
    <row r="3002" spans="1:12" x14ac:dyDescent="0.25">
      <c r="A3002" s="2">
        <v>44390</v>
      </c>
      <c r="B3002" s="3">
        <v>0</v>
      </c>
      <c r="C3002" t="s">
        <v>13308</v>
      </c>
      <c r="D3002" t="s">
        <v>13309</v>
      </c>
      <c r="E3002" t="s">
        <v>10</v>
      </c>
      <c r="F3002" t="s">
        <v>8580</v>
      </c>
      <c r="G3002" t="s">
        <v>8581</v>
      </c>
      <c r="H3002" t="s">
        <v>10436</v>
      </c>
      <c r="I3002" t="s">
        <v>10437</v>
      </c>
      <c r="J3002" t="s">
        <v>13303</v>
      </c>
      <c r="K3002" t="str">
        <f>+_xlfn.XLOOKUP(Tabell1[[#This Row],[Regnr]],Tabell13[Regnr],Tabell13[Diagnose],"")</f>
        <v>B</v>
      </c>
      <c r="L3002" t="str">
        <f>+_xlfn.XLOOKUP(Tabell1[[#This Row],[Regnr]],Tabell3[Regnr],Tabell3[DiagnoseÅr],"")</f>
        <v>Intet påvist (2025)</v>
      </c>
    </row>
    <row r="3003" spans="1:12" x14ac:dyDescent="0.25">
      <c r="A3003" s="2">
        <v>44390</v>
      </c>
      <c r="B3003" s="3">
        <v>0</v>
      </c>
      <c r="C3003" t="s">
        <v>13310</v>
      </c>
      <c r="D3003" t="s">
        <v>13311</v>
      </c>
      <c r="E3003" t="s">
        <v>10</v>
      </c>
      <c r="F3003" t="s">
        <v>8580</v>
      </c>
      <c r="G3003" t="s">
        <v>8581</v>
      </c>
      <c r="H3003" t="s">
        <v>10436</v>
      </c>
      <c r="I3003" t="s">
        <v>10437</v>
      </c>
      <c r="J3003" t="s">
        <v>13303</v>
      </c>
      <c r="K3003" t="str">
        <f>+_xlfn.XLOOKUP(Tabell1[[#This Row],[Regnr]],Tabell13[Regnr],Tabell13[Diagnose],"")</f>
        <v>C</v>
      </c>
      <c r="L3003" t="str">
        <f>+_xlfn.XLOOKUP(Tabell1[[#This Row],[Regnr]],Tabell3[Regnr],Tabell3[DiagnoseÅr],"")</f>
        <v>Intet påvist (2023)</v>
      </c>
    </row>
    <row r="3004" spans="1:12" x14ac:dyDescent="0.25">
      <c r="A3004" s="2">
        <v>44390</v>
      </c>
      <c r="B3004" s="3">
        <v>0</v>
      </c>
      <c r="C3004" t="s">
        <v>13312</v>
      </c>
      <c r="D3004" t="s">
        <v>13313</v>
      </c>
      <c r="E3004" t="s">
        <v>10</v>
      </c>
      <c r="F3004" t="s">
        <v>8580</v>
      </c>
      <c r="G3004" t="s">
        <v>8581</v>
      </c>
      <c r="H3004" t="s">
        <v>10436</v>
      </c>
      <c r="I3004" t="s">
        <v>10437</v>
      </c>
      <c r="J3004" t="s">
        <v>13303</v>
      </c>
      <c r="K3004" t="str">
        <f>+_xlfn.XLOOKUP(Tabell1[[#This Row],[Regnr]],Tabell13[Regnr],Tabell13[Diagnose],"")</f>
        <v>B</v>
      </c>
      <c r="L3004" t="str">
        <f>+_xlfn.XLOOKUP(Tabell1[[#This Row],[Regnr]],Tabell3[Regnr],Tabell3[DiagnoseÅr],"")</f>
        <v>Intet påvist (2022)</v>
      </c>
    </row>
    <row r="3005" spans="1:12" x14ac:dyDescent="0.25">
      <c r="A3005" s="2">
        <v>44390</v>
      </c>
      <c r="B3005" s="3">
        <v>0</v>
      </c>
      <c r="C3005" t="s">
        <v>13314</v>
      </c>
      <c r="D3005" t="s">
        <v>13315</v>
      </c>
      <c r="E3005" t="s">
        <v>26</v>
      </c>
      <c r="F3005" t="s">
        <v>8387</v>
      </c>
      <c r="G3005" t="s">
        <v>8388</v>
      </c>
      <c r="H3005" t="s">
        <v>6160</v>
      </c>
      <c r="I3005" t="s">
        <v>6161</v>
      </c>
      <c r="J3005" t="s">
        <v>11144</v>
      </c>
      <c r="K3005" t="str">
        <f>+_xlfn.XLOOKUP(Tabell1[[#This Row],[Regnr]],Tabell13[Regnr],Tabell13[Diagnose],"")</f>
        <v>A</v>
      </c>
      <c r="L3005" t="str">
        <f>+_xlfn.XLOOKUP(Tabell1[[#This Row],[Regnr]],Tabell3[Regnr],Tabell3[DiagnoseÅr],"")</f>
        <v>Katarakt, ikke medfødt (2024)</v>
      </c>
    </row>
    <row r="3006" spans="1:12" x14ac:dyDescent="0.25">
      <c r="A3006" s="2">
        <v>44390</v>
      </c>
      <c r="B3006" s="3">
        <v>0</v>
      </c>
      <c r="C3006" t="s">
        <v>13316</v>
      </c>
      <c r="D3006" t="s">
        <v>13317</v>
      </c>
      <c r="E3006" t="s">
        <v>26</v>
      </c>
      <c r="F3006" t="s">
        <v>8387</v>
      </c>
      <c r="G3006" t="s">
        <v>8388</v>
      </c>
      <c r="H3006" t="s">
        <v>6160</v>
      </c>
      <c r="I3006" t="s">
        <v>6161</v>
      </c>
      <c r="J3006" t="s">
        <v>11144</v>
      </c>
      <c r="K3006" t="str">
        <f>+_xlfn.XLOOKUP(Tabell1[[#This Row],[Regnr]],Tabell13[Regnr],Tabell13[Diagnose],"")</f>
        <v>A</v>
      </c>
      <c r="L3006" t="str">
        <f>+_xlfn.XLOOKUP(Tabell1[[#This Row],[Regnr]],Tabell3[Regnr],Tabell3[DiagnoseÅr],"")</f>
        <v>Intet påvist (2024)</v>
      </c>
    </row>
    <row r="3007" spans="1:12" x14ac:dyDescent="0.25">
      <c r="A3007" s="2">
        <v>44390</v>
      </c>
      <c r="B3007" s="3">
        <v>0</v>
      </c>
      <c r="C3007" t="s">
        <v>13318</v>
      </c>
      <c r="D3007" t="s">
        <v>13319</v>
      </c>
      <c r="E3007" t="s">
        <v>10</v>
      </c>
      <c r="F3007" t="s">
        <v>8387</v>
      </c>
      <c r="G3007" t="s">
        <v>8388</v>
      </c>
      <c r="H3007" t="s">
        <v>6160</v>
      </c>
      <c r="I3007" t="s">
        <v>6161</v>
      </c>
      <c r="J3007" t="s">
        <v>11144</v>
      </c>
      <c r="K3007" t="str">
        <f>+_xlfn.XLOOKUP(Tabell1[[#This Row],[Regnr]],Tabell13[Regnr],Tabell13[Diagnose],"")</f>
        <v>B</v>
      </c>
      <c r="L3007" t="str">
        <f>+_xlfn.XLOOKUP(Tabell1[[#This Row],[Regnr]],Tabell3[Regnr],Tabell3[DiagnoseÅr],"")</f>
        <v/>
      </c>
    </row>
    <row r="3008" spans="1:12" x14ac:dyDescent="0.25">
      <c r="A3008" s="2">
        <v>44390</v>
      </c>
      <c r="B3008" s="3">
        <v>0</v>
      </c>
      <c r="C3008" t="s">
        <v>13320</v>
      </c>
      <c r="D3008" t="s">
        <v>13321</v>
      </c>
      <c r="E3008" t="s">
        <v>10</v>
      </c>
      <c r="F3008" t="s">
        <v>8387</v>
      </c>
      <c r="G3008" t="s">
        <v>8388</v>
      </c>
      <c r="H3008" t="s">
        <v>6160</v>
      </c>
      <c r="I3008" t="s">
        <v>6161</v>
      </c>
      <c r="J3008" t="s">
        <v>11144</v>
      </c>
      <c r="K3008" t="str">
        <f>+_xlfn.XLOOKUP(Tabell1[[#This Row],[Regnr]],Tabell13[Regnr],Tabell13[Diagnose],"")</f>
        <v>C</v>
      </c>
      <c r="L3008" t="str">
        <f>+_xlfn.XLOOKUP(Tabell1[[#This Row],[Regnr]],Tabell3[Regnr],Tabell3[DiagnoseÅr],"")</f>
        <v/>
      </c>
    </row>
    <row r="3009" spans="1:12" x14ac:dyDescent="0.25">
      <c r="A3009" s="2">
        <v>44390</v>
      </c>
      <c r="B3009" s="3">
        <v>0</v>
      </c>
      <c r="C3009" t="s">
        <v>13322</v>
      </c>
      <c r="D3009" t="s">
        <v>13323</v>
      </c>
      <c r="E3009" t="s">
        <v>26</v>
      </c>
      <c r="F3009" t="s">
        <v>8387</v>
      </c>
      <c r="G3009" t="s">
        <v>8388</v>
      </c>
      <c r="H3009" t="s">
        <v>6160</v>
      </c>
      <c r="I3009" t="s">
        <v>6161</v>
      </c>
      <c r="J3009" t="s">
        <v>11144</v>
      </c>
      <c r="K3009" t="str">
        <f>+_xlfn.XLOOKUP(Tabell1[[#This Row],[Regnr]],Tabell13[Regnr],Tabell13[Diagnose],"")</f>
        <v>C</v>
      </c>
      <c r="L3009" t="str">
        <f>+_xlfn.XLOOKUP(Tabell1[[#This Row],[Regnr]],Tabell3[Regnr],Tabell3[DiagnoseÅr],"")</f>
        <v>Cortical &amp; Katarakt, ikke medfødt (2024)</v>
      </c>
    </row>
    <row r="3010" spans="1:12" x14ac:dyDescent="0.25">
      <c r="A3010" s="2">
        <v>44389</v>
      </c>
      <c r="B3010" s="3">
        <v>1.9775390625</v>
      </c>
      <c r="C3010" t="s">
        <v>13289</v>
      </c>
      <c r="D3010" t="s">
        <v>13290</v>
      </c>
      <c r="E3010" t="s">
        <v>26</v>
      </c>
      <c r="F3010" t="s">
        <v>7717</v>
      </c>
      <c r="G3010" t="s">
        <v>7718</v>
      </c>
      <c r="H3010" t="s">
        <v>10392</v>
      </c>
      <c r="I3010" t="s">
        <v>10393</v>
      </c>
      <c r="J3010" t="s">
        <v>10391</v>
      </c>
      <c r="K3010" t="str">
        <f>+_xlfn.XLOOKUP(Tabell1[[#This Row],[Regnr]],Tabell13[Regnr],Tabell13[Diagnose],"")</f>
        <v>B</v>
      </c>
      <c r="L3010" t="str">
        <f>+_xlfn.XLOOKUP(Tabell1[[#This Row],[Regnr]],Tabell3[Regnr],Tabell3[DiagnoseÅr],"")</f>
        <v/>
      </c>
    </row>
    <row r="3011" spans="1:12" x14ac:dyDescent="0.25">
      <c r="A3011" s="2">
        <v>44389</v>
      </c>
      <c r="B3011" s="3">
        <v>1.9775390625</v>
      </c>
      <c r="C3011" t="s">
        <v>13291</v>
      </c>
      <c r="D3011" t="s">
        <v>13292</v>
      </c>
      <c r="E3011" t="s">
        <v>26</v>
      </c>
      <c r="F3011" t="s">
        <v>7717</v>
      </c>
      <c r="G3011" t="s">
        <v>7718</v>
      </c>
      <c r="H3011" t="s">
        <v>10392</v>
      </c>
      <c r="I3011" t="s">
        <v>10393</v>
      </c>
      <c r="J3011" t="s">
        <v>10391</v>
      </c>
      <c r="K3011" t="str">
        <f>+_xlfn.XLOOKUP(Tabell1[[#This Row],[Regnr]],Tabell13[Regnr],Tabell13[Diagnose],"")</f>
        <v>C</v>
      </c>
      <c r="L3011" t="str">
        <f>+_xlfn.XLOOKUP(Tabell1[[#This Row],[Regnr]],Tabell3[Regnr],Tabell3[DiagnoseÅr],"")</f>
        <v>Intet påvist (2023)</v>
      </c>
    </row>
    <row r="3012" spans="1:12" x14ac:dyDescent="0.25">
      <c r="A3012" s="2">
        <v>44389</v>
      </c>
      <c r="B3012" s="3">
        <v>1.9775390625</v>
      </c>
      <c r="C3012" t="s">
        <v>13293</v>
      </c>
      <c r="D3012" t="s">
        <v>13294</v>
      </c>
      <c r="E3012" t="s">
        <v>26</v>
      </c>
      <c r="F3012" t="s">
        <v>7717</v>
      </c>
      <c r="G3012" t="s">
        <v>7718</v>
      </c>
      <c r="H3012" t="s">
        <v>10392</v>
      </c>
      <c r="I3012" t="s">
        <v>10393</v>
      </c>
      <c r="J3012" t="s">
        <v>10391</v>
      </c>
      <c r="K3012" t="str">
        <f>+_xlfn.XLOOKUP(Tabell1[[#This Row],[Regnr]],Tabell13[Regnr],Tabell13[Diagnose],"")</f>
        <v>B</v>
      </c>
      <c r="L3012" t="str">
        <f>+_xlfn.XLOOKUP(Tabell1[[#This Row],[Regnr]],Tabell3[Regnr],Tabell3[DiagnoseÅr],"")</f>
        <v>Distichiasis/Ektopiske Cillier (2025)</v>
      </c>
    </row>
    <row r="3013" spans="1:12" x14ac:dyDescent="0.25">
      <c r="A3013" s="2">
        <v>44389</v>
      </c>
      <c r="B3013" s="3">
        <v>1.9775390625</v>
      </c>
      <c r="C3013" t="s">
        <v>13295</v>
      </c>
      <c r="D3013" t="s">
        <v>13296</v>
      </c>
      <c r="E3013" t="s">
        <v>10</v>
      </c>
      <c r="F3013" t="s">
        <v>7717</v>
      </c>
      <c r="G3013" t="s">
        <v>7718</v>
      </c>
      <c r="H3013" t="s">
        <v>10392</v>
      </c>
      <c r="I3013" t="s">
        <v>10393</v>
      </c>
      <c r="J3013" t="s">
        <v>10391</v>
      </c>
      <c r="K3013" t="str">
        <f>+_xlfn.XLOOKUP(Tabell1[[#This Row],[Regnr]],Tabell13[Regnr],Tabell13[Diagnose],"")</f>
        <v>B</v>
      </c>
      <c r="L3013" t="str">
        <f>+_xlfn.XLOOKUP(Tabell1[[#This Row],[Regnr]],Tabell3[Regnr],Tabell3[DiagnoseÅr],"")</f>
        <v/>
      </c>
    </row>
    <row r="3014" spans="1:12" x14ac:dyDescent="0.25">
      <c r="A3014" s="2">
        <v>44389</v>
      </c>
      <c r="B3014" s="3">
        <v>1.9775390625</v>
      </c>
      <c r="C3014" t="s">
        <v>13297</v>
      </c>
      <c r="D3014" t="s">
        <v>13298</v>
      </c>
      <c r="E3014" t="s">
        <v>26</v>
      </c>
      <c r="F3014" t="s">
        <v>7717</v>
      </c>
      <c r="G3014" t="s">
        <v>7718</v>
      </c>
      <c r="H3014" t="s">
        <v>10392</v>
      </c>
      <c r="I3014" t="s">
        <v>10393</v>
      </c>
      <c r="J3014" t="s">
        <v>10391</v>
      </c>
      <c r="K3014" t="str">
        <f>+_xlfn.XLOOKUP(Tabell1[[#This Row],[Regnr]],Tabell13[Regnr],Tabell13[Diagnose],"")</f>
        <v>D</v>
      </c>
      <c r="L3014" t="str">
        <f>+_xlfn.XLOOKUP(Tabell1[[#This Row],[Regnr]],Tabell3[Regnr],Tabell3[DiagnoseÅr],"")</f>
        <v/>
      </c>
    </row>
    <row r="3015" spans="1:12" x14ac:dyDescent="0.25">
      <c r="A3015" s="2">
        <v>44389</v>
      </c>
      <c r="B3015" s="3">
        <v>1.9775390625</v>
      </c>
      <c r="C3015" t="s">
        <v>13299</v>
      </c>
      <c r="D3015" t="s">
        <v>13300</v>
      </c>
      <c r="E3015" t="s">
        <v>10</v>
      </c>
      <c r="F3015" t="s">
        <v>7717</v>
      </c>
      <c r="G3015" t="s">
        <v>7718</v>
      </c>
      <c r="H3015" t="s">
        <v>10392</v>
      </c>
      <c r="I3015" t="s">
        <v>10393</v>
      </c>
      <c r="J3015" t="s">
        <v>10391</v>
      </c>
      <c r="K3015" t="str">
        <f>+_xlfn.XLOOKUP(Tabell1[[#This Row],[Regnr]],Tabell13[Regnr],Tabell13[Diagnose],"")</f>
        <v>C</v>
      </c>
      <c r="L3015" t="str">
        <f>+_xlfn.XLOOKUP(Tabell1[[#This Row],[Regnr]],Tabell3[Regnr],Tabell3[DiagnoseÅr],"")</f>
        <v/>
      </c>
    </row>
    <row r="3016" spans="1:12" x14ac:dyDescent="0.25">
      <c r="A3016" s="2">
        <v>44388</v>
      </c>
      <c r="B3016" s="3">
        <v>2.34375</v>
      </c>
      <c r="C3016" t="s">
        <v>13282</v>
      </c>
      <c r="D3016" t="s">
        <v>1918</v>
      </c>
      <c r="E3016" t="s">
        <v>26</v>
      </c>
      <c r="F3016" t="s">
        <v>6093</v>
      </c>
      <c r="G3016" t="s">
        <v>1817</v>
      </c>
      <c r="H3016" t="s">
        <v>7708</v>
      </c>
      <c r="I3016" t="s">
        <v>5670</v>
      </c>
      <c r="J3016" t="s">
        <v>11409</v>
      </c>
      <c r="K3016" t="str">
        <f>+_xlfn.XLOOKUP(Tabell1[[#This Row],[Regnr]],Tabell13[Regnr],Tabell13[Diagnose],"")</f>
        <v/>
      </c>
      <c r="L3016" t="str">
        <f>+_xlfn.XLOOKUP(Tabell1[[#This Row],[Regnr]],Tabell3[Regnr],Tabell3[DiagnoseÅr],"")</f>
        <v>Intet påvist (2023)</v>
      </c>
    </row>
    <row r="3017" spans="1:12" x14ac:dyDescent="0.25">
      <c r="A3017" s="2">
        <v>44388</v>
      </c>
      <c r="B3017" s="3">
        <v>2.34375</v>
      </c>
      <c r="C3017" t="s">
        <v>13283</v>
      </c>
      <c r="D3017" t="s">
        <v>13284</v>
      </c>
      <c r="E3017" t="s">
        <v>10</v>
      </c>
      <c r="F3017" t="s">
        <v>6093</v>
      </c>
      <c r="G3017" t="s">
        <v>1817</v>
      </c>
      <c r="H3017" t="s">
        <v>7708</v>
      </c>
      <c r="I3017" t="s">
        <v>5670</v>
      </c>
      <c r="J3017" t="s">
        <v>11409</v>
      </c>
      <c r="K3017" t="str">
        <f>+_xlfn.XLOOKUP(Tabell1[[#This Row],[Regnr]],Tabell13[Regnr],Tabell13[Diagnose],"")</f>
        <v/>
      </c>
      <c r="L3017" t="str">
        <f>+_xlfn.XLOOKUP(Tabell1[[#This Row],[Regnr]],Tabell3[Regnr],Tabell3[DiagnoseÅr],"")</f>
        <v/>
      </c>
    </row>
    <row r="3018" spans="1:12" x14ac:dyDescent="0.25">
      <c r="A3018" s="2">
        <v>44388</v>
      </c>
      <c r="B3018" s="3">
        <v>2.34375</v>
      </c>
      <c r="C3018" t="s">
        <v>13285</v>
      </c>
      <c r="D3018" t="s">
        <v>3071</v>
      </c>
      <c r="E3018" t="s">
        <v>10</v>
      </c>
      <c r="F3018" t="s">
        <v>6093</v>
      </c>
      <c r="G3018" t="s">
        <v>1817</v>
      </c>
      <c r="H3018" t="s">
        <v>7708</v>
      </c>
      <c r="I3018" t="s">
        <v>5670</v>
      </c>
      <c r="J3018" t="s">
        <v>11409</v>
      </c>
      <c r="K3018" t="str">
        <f>+_xlfn.XLOOKUP(Tabell1[[#This Row],[Regnr]],Tabell13[Regnr],Tabell13[Diagnose],"")</f>
        <v/>
      </c>
      <c r="L3018" t="str">
        <f>+_xlfn.XLOOKUP(Tabell1[[#This Row],[Regnr]],Tabell3[Regnr],Tabell3[DiagnoseÅr],"")</f>
        <v/>
      </c>
    </row>
    <row r="3019" spans="1:12" x14ac:dyDescent="0.25">
      <c r="A3019" s="2">
        <v>44388</v>
      </c>
      <c r="B3019" s="3">
        <v>2.34375</v>
      </c>
      <c r="C3019" t="s">
        <v>13286</v>
      </c>
      <c r="D3019" t="s">
        <v>13287</v>
      </c>
      <c r="E3019" t="s">
        <v>10</v>
      </c>
      <c r="F3019" t="s">
        <v>6093</v>
      </c>
      <c r="G3019" t="s">
        <v>1817</v>
      </c>
      <c r="H3019" t="s">
        <v>7708</v>
      </c>
      <c r="I3019" t="s">
        <v>5670</v>
      </c>
      <c r="J3019" t="s">
        <v>11409</v>
      </c>
      <c r="K3019" t="str">
        <f>+_xlfn.XLOOKUP(Tabell1[[#This Row],[Regnr]],Tabell13[Regnr],Tabell13[Diagnose],"")</f>
        <v/>
      </c>
      <c r="L3019" t="str">
        <f>+_xlfn.XLOOKUP(Tabell1[[#This Row],[Regnr]],Tabell3[Regnr],Tabell3[DiagnoseÅr],"")</f>
        <v/>
      </c>
    </row>
    <row r="3020" spans="1:12" x14ac:dyDescent="0.25">
      <c r="A3020" s="2">
        <v>44388</v>
      </c>
      <c r="B3020" s="3">
        <v>2.34375</v>
      </c>
      <c r="C3020" t="s">
        <v>13288</v>
      </c>
      <c r="D3020" t="s">
        <v>140</v>
      </c>
      <c r="E3020" t="s">
        <v>10</v>
      </c>
      <c r="F3020" t="s">
        <v>6093</v>
      </c>
      <c r="G3020" t="s">
        <v>1817</v>
      </c>
      <c r="H3020" t="s">
        <v>7708</v>
      </c>
      <c r="I3020" t="s">
        <v>5670</v>
      </c>
      <c r="J3020" t="s">
        <v>11409</v>
      </c>
      <c r="K3020" t="str">
        <f>+_xlfn.XLOOKUP(Tabell1[[#This Row],[Regnr]],Tabell13[Regnr],Tabell13[Diagnose],"")</f>
        <v/>
      </c>
      <c r="L3020" t="str">
        <f>+_xlfn.XLOOKUP(Tabell1[[#This Row],[Regnr]],Tabell3[Regnr],Tabell3[DiagnoseÅr],"")</f>
        <v/>
      </c>
    </row>
    <row r="3021" spans="1:12" x14ac:dyDescent="0.25">
      <c r="A3021" s="2">
        <v>44385</v>
      </c>
      <c r="B3021" s="3">
        <v>2.7496337890625</v>
      </c>
      <c r="C3021" t="s">
        <v>13274</v>
      </c>
      <c r="D3021" t="s">
        <v>13275</v>
      </c>
      <c r="E3021" t="s">
        <v>10</v>
      </c>
      <c r="F3021" t="s">
        <v>7997</v>
      </c>
      <c r="G3021" t="s">
        <v>7998</v>
      </c>
      <c r="H3021" t="s">
        <v>9995</v>
      </c>
      <c r="I3021" t="s">
        <v>9996</v>
      </c>
      <c r="J3021" t="s">
        <v>6365</v>
      </c>
      <c r="K3021" t="str">
        <f>+_xlfn.XLOOKUP(Tabell1[[#This Row],[Regnr]],Tabell13[Regnr],Tabell13[Diagnose],"")</f>
        <v>B</v>
      </c>
      <c r="L3021" t="str">
        <f>+_xlfn.XLOOKUP(Tabell1[[#This Row],[Regnr]],Tabell3[Regnr],Tabell3[DiagnoseÅr],"")</f>
        <v/>
      </c>
    </row>
    <row r="3022" spans="1:12" x14ac:dyDescent="0.25">
      <c r="A3022" s="2">
        <v>44385</v>
      </c>
      <c r="B3022" s="3">
        <v>2.7496337890625</v>
      </c>
      <c r="C3022" t="s">
        <v>13276</v>
      </c>
      <c r="D3022" t="s">
        <v>13277</v>
      </c>
      <c r="E3022" t="s">
        <v>10</v>
      </c>
      <c r="F3022" t="s">
        <v>7997</v>
      </c>
      <c r="G3022" t="s">
        <v>7998</v>
      </c>
      <c r="H3022" t="s">
        <v>9995</v>
      </c>
      <c r="I3022" t="s">
        <v>9996</v>
      </c>
      <c r="J3022" t="s">
        <v>6365</v>
      </c>
      <c r="K3022" t="str">
        <f>+_xlfn.XLOOKUP(Tabell1[[#This Row],[Regnr]],Tabell13[Regnr],Tabell13[Diagnose],"")</f>
        <v>B</v>
      </c>
      <c r="L3022" t="str">
        <f>+_xlfn.XLOOKUP(Tabell1[[#This Row],[Regnr]],Tabell3[Regnr],Tabell3[DiagnoseÅr],"")</f>
        <v/>
      </c>
    </row>
    <row r="3023" spans="1:12" x14ac:dyDescent="0.25">
      <c r="A3023" s="2">
        <v>44385</v>
      </c>
      <c r="B3023" s="3">
        <v>2.7496337890625</v>
      </c>
      <c r="C3023" t="s">
        <v>13278</v>
      </c>
      <c r="D3023" t="s">
        <v>13279</v>
      </c>
      <c r="E3023" t="s">
        <v>10</v>
      </c>
      <c r="F3023" t="s">
        <v>7997</v>
      </c>
      <c r="G3023" t="s">
        <v>7998</v>
      </c>
      <c r="H3023" t="s">
        <v>9995</v>
      </c>
      <c r="I3023" t="s">
        <v>9996</v>
      </c>
      <c r="J3023" t="s">
        <v>6365</v>
      </c>
      <c r="K3023" t="str">
        <f>+_xlfn.XLOOKUP(Tabell1[[#This Row],[Regnr]],Tabell13[Regnr],Tabell13[Diagnose],"")</f>
        <v/>
      </c>
      <c r="L3023" t="str">
        <f>+_xlfn.XLOOKUP(Tabell1[[#This Row],[Regnr]],Tabell3[Regnr],Tabell3[DiagnoseÅr],"")</f>
        <v/>
      </c>
    </row>
    <row r="3024" spans="1:12" x14ac:dyDescent="0.25">
      <c r="A3024" s="2">
        <v>44385</v>
      </c>
      <c r="B3024" s="3">
        <v>2.7496337890625</v>
      </c>
      <c r="C3024" t="s">
        <v>13280</v>
      </c>
      <c r="D3024" t="s">
        <v>13281</v>
      </c>
      <c r="E3024" t="s">
        <v>10</v>
      </c>
      <c r="F3024" t="s">
        <v>7997</v>
      </c>
      <c r="G3024" t="s">
        <v>7998</v>
      </c>
      <c r="H3024" t="s">
        <v>9995</v>
      </c>
      <c r="I3024" t="s">
        <v>9996</v>
      </c>
      <c r="J3024" t="s">
        <v>6365</v>
      </c>
      <c r="K3024" t="str">
        <f>+_xlfn.XLOOKUP(Tabell1[[#This Row],[Regnr]],Tabell13[Regnr],Tabell13[Diagnose],"")</f>
        <v/>
      </c>
      <c r="L3024" t="str">
        <f>+_xlfn.XLOOKUP(Tabell1[[#This Row],[Regnr]],Tabell3[Regnr],Tabell3[DiagnoseÅr],"")</f>
        <v/>
      </c>
    </row>
    <row r="3025" spans="1:12" x14ac:dyDescent="0.25">
      <c r="A3025" s="2">
        <v>44384</v>
      </c>
      <c r="B3025" s="3">
        <v>3.125</v>
      </c>
      <c r="C3025" t="s">
        <v>13270</v>
      </c>
      <c r="D3025" t="s">
        <v>13271</v>
      </c>
      <c r="E3025" t="s">
        <v>10</v>
      </c>
      <c r="F3025" t="s">
        <v>8597</v>
      </c>
      <c r="G3025" t="s">
        <v>8598</v>
      </c>
      <c r="H3025" t="s">
        <v>8229</v>
      </c>
      <c r="I3025" t="s">
        <v>8230</v>
      </c>
      <c r="J3025" t="s">
        <v>4018</v>
      </c>
      <c r="K3025" t="str">
        <f>+_xlfn.XLOOKUP(Tabell1[[#This Row],[Regnr]],Tabell13[Regnr],Tabell13[Diagnose],"")</f>
        <v>D</v>
      </c>
      <c r="L3025" t="str">
        <f>+_xlfn.XLOOKUP(Tabell1[[#This Row],[Regnr]],Tabell3[Regnr],Tabell3[DiagnoseÅr],"")</f>
        <v>Intet påvist (2022)</v>
      </c>
    </row>
    <row r="3026" spans="1:12" x14ac:dyDescent="0.25">
      <c r="A3026" s="2">
        <v>44384</v>
      </c>
      <c r="B3026" s="3">
        <v>3.125</v>
      </c>
      <c r="C3026" t="s">
        <v>13272</v>
      </c>
      <c r="D3026" t="s">
        <v>13273</v>
      </c>
      <c r="E3026" t="s">
        <v>10</v>
      </c>
      <c r="F3026" t="s">
        <v>8597</v>
      </c>
      <c r="G3026" t="s">
        <v>8598</v>
      </c>
      <c r="H3026" t="s">
        <v>8229</v>
      </c>
      <c r="I3026" t="s">
        <v>8230</v>
      </c>
      <c r="J3026" t="s">
        <v>4018</v>
      </c>
      <c r="K3026" t="str">
        <f>+_xlfn.XLOOKUP(Tabell1[[#This Row],[Regnr]],Tabell13[Regnr],Tabell13[Diagnose],"")</f>
        <v>D</v>
      </c>
      <c r="L3026" t="str">
        <f>+_xlfn.XLOOKUP(Tabell1[[#This Row],[Regnr]],Tabell3[Regnr],Tabell3[DiagnoseÅr],"")</f>
        <v/>
      </c>
    </row>
    <row r="3027" spans="1:12" x14ac:dyDescent="0.25">
      <c r="A3027" s="2">
        <v>44383</v>
      </c>
      <c r="B3027" s="3">
        <v>0.5859375</v>
      </c>
      <c r="C3027" t="s">
        <v>13260</v>
      </c>
      <c r="D3027" t="s">
        <v>13261</v>
      </c>
      <c r="E3027" t="s">
        <v>26</v>
      </c>
      <c r="F3027" t="s">
        <v>9801</v>
      </c>
      <c r="G3027" t="s">
        <v>9802</v>
      </c>
      <c r="H3027" t="s">
        <v>10235</v>
      </c>
      <c r="I3027" t="s">
        <v>10236</v>
      </c>
      <c r="J3027" t="s">
        <v>6365</v>
      </c>
      <c r="K3027" t="str">
        <f>+_xlfn.XLOOKUP(Tabell1[[#This Row],[Regnr]],Tabell13[Regnr],Tabell13[Diagnose],"")</f>
        <v/>
      </c>
      <c r="L3027" t="str">
        <f>+_xlfn.XLOOKUP(Tabell1[[#This Row],[Regnr]],Tabell3[Regnr],Tabell3[DiagnoseÅr],"")</f>
        <v/>
      </c>
    </row>
    <row r="3028" spans="1:12" x14ac:dyDescent="0.25">
      <c r="A3028" s="2">
        <v>44383</v>
      </c>
      <c r="B3028" s="3">
        <v>0.5859375</v>
      </c>
      <c r="C3028" t="s">
        <v>13262</v>
      </c>
      <c r="D3028" t="s">
        <v>13263</v>
      </c>
      <c r="E3028" t="s">
        <v>26</v>
      </c>
      <c r="F3028" t="s">
        <v>9801</v>
      </c>
      <c r="G3028" t="s">
        <v>9802</v>
      </c>
      <c r="H3028" t="s">
        <v>10235</v>
      </c>
      <c r="I3028" t="s">
        <v>10236</v>
      </c>
      <c r="J3028" t="s">
        <v>6365</v>
      </c>
      <c r="K3028" t="str">
        <f>+_xlfn.XLOOKUP(Tabell1[[#This Row],[Regnr]],Tabell13[Regnr],Tabell13[Diagnose],"")</f>
        <v/>
      </c>
      <c r="L3028" t="str">
        <f>+_xlfn.XLOOKUP(Tabell1[[#This Row],[Regnr]],Tabell3[Regnr],Tabell3[DiagnoseÅr],"")</f>
        <v/>
      </c>
    </row>
    <row r="3029" spans="1:12" x14ac:dyDescent="0.25">
      <c r="A3029" s="2">
        <v>44383</v>
      </c>
      <c r="B3029" s="3">
        <v>0.5859375</v>
      </c>
      <c r="C3029" t="s">
        <v>13264</v>
      </c>
      <c r="D3029" t="s">
        <v>13265</v>
      </c>
      <c r="E3029" t="s">
        <v>10</v>
      </c>
      <c r="F3029" t="s">
        <v>9801</v>
      </c>
      <c r="G3029" t="s">
        <v>9802</v>
      </c>
      <c r="H3029" t="s">
        <v>10235</v>
      </c>
      <c r="I3029" t="s">
        <v>10236</v>
      </c>
      <c r="J3029" t="s">
        <v>6365</v>
      </c>
      <c r="K3029" t="str">
        <f>+_xlfn.XLOOKUP(Tabell1[[#This Row],[Regnr]],Tabell13[Regnr],Tabell13[Diagnose],"")</f>
        <v/>
      </c>
      <c r="L3029" t="str">
        <f>+_xlfn.XLOOKUP(Tabell1[[#This Row],[Regnr]],Tabell3[Regnr],Tabell3[DiagnoseÅr],"")</f>
        <v/>
      </c>
    </row>
    <row r="3030" spans="1:12" x14ac:dyDescent="0.25">
      <c r="A3030" s="2">
        <v>44383</v>
      </c>
      <c r="B3030" s="3">
        <v>0.5859375</v>
      </c>
      <c r="C3030" t="s">
        <v>13266</v>
      </c>
      <c r="D3030" t="s">
        <v>13267</v>
      </c>
      <c r="E3030" t="s">
        <v>10</v>
      </c>
      <c r="F3030" t="s">
        <v>9801</v>
      </c>
      <c r="G3030" t="s">
        <v>9802</v>
      </c>
      <c r="H3030" t="s">
        <v>10235</v>
      </c>
      <c r="I3030" t="s">
        <v>10236</v>
      </c>
      <c r="J3030" t="s">
        <v>6365</v>
      </c>
      <c r="K3030" t="str">
        <f>+_xlfn.XLOOKUP(Tabell1[[#This Row],[Regnr]],Tabell13[Regnr],Tabell13[Diagnose],"")</f>
        <v>D</v>
      </c>
      <c r="L3030" t="str">
        <f>+_xlfn.XLOOKUP(Tabell1[[#This Row],[Regnr]],Tabell3[Regnr],Tabell3[DiagnoseÅr],"")</f>
        <v>Intet påvist (2023)</v>
      </c>
    </row>
    <row r="3031" spans="1:12" x14ac:dyDescent="0.25">
      <c r="A3031" s="2">
        <v>44383</v>
      </c>
      <c r="B3031" s="3">
        <v>0.5859375</v>
      </c>
      <c r="C3031" t="s">
        <v>13268</v>
      </c>
      <c r="D3031" t="s">
        <v>13269</v>
      </c>
      <c r="E3031" t="s">
        <v>10</v>
      </c>
      <c r="F3031" t="s">
        <v>9801</v>
      </c>
      <c r="G3031" t="s">
        <v>9802</v>
      </c>
      <c r="H3031" t="s">
        <v>10235</v>
      </c>
      <c r="I3031" t="s">
        <v>10236</v>
      </c>
      <c r="J3031" t="s">
        <v>6365</v>
      </c>
      <c r="K3031" t="str">
        <f>+_xlfn.XLOOKUP(Tabell1[[#This Row],[Regnr]],Tabell13[Regnr],Tabell13[Diagnose],"")</f>
        <v/>
      </c>
      <c r="L3031" t="str">
        <f>+_xlfn.XLOOKUP(Tabell1[[#This Row],[Regnr]],Tabell3[Regnr],Tabell3[DiagnoseÅr],"")</f>
        <v/>
      </c>
    </row>
    <row r="3032" spans="1:12" x14ac:dyDescent="0.25">
      <c r="A3032" s="2">
        <v>44382</v>
      </c>
      <c r="B3032" s="3">
        <v>0.78125</v>
      </c>
      <c r="C3032" t="s">
        <v>13220</v>
      </c>
      <c r="D3032" t="s">
        <v>13221</v>
      </c>
      <c r="E3032" t="s">
        <v>26</v>
      </c>
      <c r="F3032" t="s">
        <v>7368</v>
      </c>
      <c r="G3032" t="s">
        <v>7369</v>
      </c>
      <c r="H3032" t="s">
        <v>5970</v>
      </c>
      <c r="I3032" t="s">
        <v>5971</v>
      </c>
      <c r="J3032" t="s">
        <v>7559</v>
      </c>
      <c r="K3032" t="str">
        <f>+_xlfn.XLOOKUP(Tabell1[[#This Row],[Regnr]],Tabell13[Regnr],Tabell13[Diagnose],"")</f>
        <v/>
      </c>
      <c r="L3032" t="str">
        <f>+_xlfn.XLOOKUP(Tabell1[[#This Row],[Regnr]],Tabell3[Regnr],Tabell3[DiagnoseÅr],"")</f>
        <v/>
      </c>
    </row>
    <row r="3033" spans="1:12" x14ac:dyDescent="0.25">
      <c r="A3033" s="2">
        <v>44382</v>
      </c>
      <c r="B3033" s="3">
        <v>0.78125</v>
      </c>
      <c r="C3033" t="s">
        <v>13222</v>
      </c>
      <c r="D3033" t="s">
        <v>2832</v>
      </c>
      <c r="E3033" t="s">
        <v>10</v>
      </c>
      <c r="F3033" t="s">
        <v>7368</v>
      </c>
      <c r="G3033" t="s">
        <v>7369</v>
      </c>
      <c r="H3033" t="s">
        <v>5970</v>
      </c>
      <c r="I3033" t="s">
        <v>5971</v>
      </c>
      <c r="J3033" t="s">
        <v>7559</v>
      </c>
      <c r="K3033" t="str">
        <f>+_xlfn.XLOOKUP(Tabell1[[#This Row],[Regnr]],Tabell13[Regnr],Tabell13[Diagnose],"")</f>
        <v/>
      </c>
      <c r="L3033" t="str">
        <f>+_xlfn.XLOOKUP(Tabell1[[#This Row],[Regnr]],Tabell3[Regnr],Tabell3[DiagnoseÅr],"")</f>
        <v/>
      </c>
    </row>
    <row r="3034" spans="1:12" x14ac:dyDescent="0.25">
      <c r="A3034" s="2">
        <v>44382</v>
      </c>
      <c r="B3034" s="3">
        <v>0.78125</v>
      </c>
      <c r="C3034" t="s">
        <v>13223</v>
      </c>
      <c r="D3034" t="s">
        <v>13224</v>
      </c>
      <c r="E3034" t="s">
        <v>10</v>
      </c>
      <c r="F3034" t="s">
        <v>7368</v>
      </c>
      <c r="G3034" t="s">
        <v>7369</v>
      </c>
      <c r="H3034" t="s">
        <v>5970</v>
      </c>
      <c r="I3034" t="s">
        <v>5971</v>
      </c>
      <c r="J3034" t="s">
        <v>7559</v>
      </c>
      <c r="K3034" t="str">
        <f>+_xlfn.XLOOKUP(Tabell1[[#This Row],[Regnr]],Tabell13[Regnr],Tabell13[Diagnose],"")</f>
        <v>C</v>
      </c>
      <c r="L3034" t="str">
        <f>+_xlfn.XLOOKUP(Tabell1[[#This Row],[Regnr]],Tabell3[Regnr],Tabell3[DiagnoseÅr],"")</f>
        <v/>
      </c>
    </row>
    <row r="3035" spans="1:12" x14ac:dyDescent="0.25">
      <c r="A3035" s="2">
        <v>44382</v>
      </c>
      <c r="B3035" s="3">
        <v>0.78125</v>
      </c>
      <c r="C3035" t="s">
        <v>13225</v>
      </c>
      <c r="D3035" t="s">
        <v>13226</v>
      </c>
      <c r="E3035" t="s">
        <v>10</v>
      </c>
      <c r="F3035" t="s">
        <v>7368</v>
      </c>
      <c r="G3035" t="s">
        <v>7369</v>
      </c>
      <c r="H3035" t="s">
        <v>5970</v>
      </c>
      <c r="I3035" t="s">
        <v>5971</v>
      </c>
      <c r="J3035" t="s">
        <v>7559</v>
      </c>
      <c r="K3035" t="str">
        <f>+_xlfn.XLOOKUP(Tabell1[[#This Row],[Regnr]],Tabell13[Regnr],Tabell13[Diagnose],"")</f>
        <v>C</v>
      </c>
      <c r="L3035" t="str">
        <f>+_xlfn.XLOOKUP(Tabell1[[#This Row],[Regnr]],Tabell3[Regnr],Tabell3[DiagnoseÅr],"")</f>
        <v/>
      </c>
    </row>
    <row r="3036" spans="1:12" x14ac:dyDescent="0.25">
      <c r="A3036" s="2">
        <v>44382</v>
      </c>
      <c r="B3036" s="3">
        <v>0.1953125</v>
      </c>
      <c r="C3036" t="s">
        <v>13227</v>
      </c>
      <c r="D3036" t="s">
        <v>13228</v>
      </c>
      <c r="E3036" t="s">
        <v>26</v>
      </c>
      <c r="F3036" t="s">
        <v>8893</v>
      </c>
      <c r="G3036" t="s">
        <v>8894</v>
      </c>
      <c r="H3036" t="s">
        <v>7067</v>
      </c>
      <c r="I3036" t="s">
        <v>7068</v>
      </c>
      <c r="J3036" t="s">
        <v>7058</v>
      </c>
      <c r="K3036" t="str">
        <f>+_xlfn.XLOOKUP(Tabell1[[#This Row],[Regnr]],Tabell13[Regnr],Tabell13[Diagnose],"")</f>
        <v>C</v>
      </c>
      <c r="L3036" t="str">
        <f>+_xlfn.XLOOKUP(Tabell1[[#This Row],[Regnr]],Tabell3[Regnr],Tabell3[DiagnoseÅr],"")</f>
        <v/>
      </c>
    </row>
    <row r="3037" spans="1:12" x14ac:dyDescent="0.25">
      <c r="A3037" s="2">
        <v>44382</v>
      </c>
      <c r="B3037" s="3">
        <v>0.1953125</v>
      </c>
      <c r="C3037" t="s">
        <v>13229</v>
      </c>
      <c r="D3037" t="s">
        <v>13230</v>
      </c>
      <c r="E3037" t="s">
        <v>10</v>
      </c>
      <c r="F3037" t="s">
        <v>8893</v>
      </c>
      <c r="G3037" t="s">
        <v>8894</v>
      </c>
      <c r="H3037" t="s">
        <v>7067</v>
      </c>
      <c r="I3037" t="s">
        <v>7068</v>
      </c>
      <c r="J3037" t="s">
        <v>7058</v>
      </c>
      <c r="K3037" t="str">
        <f>+_xlfn.XLOOKUP(Tabell1[[#This Row],[Regnr]],Tabell13[Regnr],Tabell13[Diagnose],"")</f>
        <v>D</v>
      </c>
      <c r="L3037" t="str">
        <f>+_xlfn.XLOOKUP(Tabell1[[#This Row],[Regnr]],Tabell3[Regnr],Tabell3[DiagnoseÅr],"")</f>
        <v/>
      </c>
    </row>
    <row r="3038" spans="1:12" x14ac:dyDescent="0.25">
      <c r="A3038" s="2">
        <v>44382</v>
      </c>
      <c r="B3038" s="3">
        <v>0.1953125</v>
      </c>
      <c r="C3038" t="s">
        <v>13231</v>
      </c>
      <c r="D3038" t="s">
        <v>13232</v>
      </c>
      <c r="E3038" t="s">
        <v>10</v>
      </c>
      <c r="F3038" t="s">
        <v>8893</v>
      </c>
      <c r="G3038" t="s">
        <v>8894</v>
      </c>
      <c r="H3038" t="s">
        <v>7067</v>
      </c>
      <c r="I3038" t="s">
        <v>7068</v>
      </c>
      <c r="J3038" t="s">
        <v>7058</v>
      </c>
      <c r="K3038" t="str">
        <f>+_xlfn.XLOOKUP(Tabell1[[#This Row],[Regnr]],Tabell13[Regnr],Tabell13[Diagnose],"")</f>
        <v>C</v>
      </c>
      <c r="L3038" t="str">
        <f>+_xlfn.XLOOKUP(Tabell1[[#This Row],[Regnr]],Tabell3[Regnr],Tabell3[DiagnoseÅr],"")</f>
        <v/>
      </c>
    </row>
    <row r="3039" spans="1:12" x14ac:dyDescent="0.25">
      <c r="A3039" s="2">
        <v>44382</v>
      </c>
      <c r="B3039" s="3">
        <v>0.1953125</v>
      </c>
      <c r="C3039" t="s">
        <v>13233</v>
      </c>
      <c r="D3039" t="s">
        <v>13234</v>
      </c>
      <c r="E3039" t="s">
        <v>10</v>
      </c>
      <c r="F3039" t="s">
        <v>8893</v>
      </c>
      <c r="G3039" t="s">
        <v>8894</v>
      </c>
      <c r="H3039" t="s">
        <v>7067</v>
      </c>
      <c r="I3039" t="s">
        <v>7068</v>
      </c>
      <c r="J3039" t="s">
        <v>7058</v>
      </c>
      <c r="K3039" t="str">
        <f>+_xlfn.XLOOKUP(Tabell1[[#This Row],[Regnr]],Tabell13[Regnr],Tabell13[Diagnose],"")</f>
        <v/>
      </c>
      <c r="L3039" t="str">
        <f>+_xlfn.XLOOKUP(Tabell1[[#This Row],[Regnr]],Tabell3[Regnr],Tabell3[DiagnoseÅr],"")</f>
        <v/>
      </c>
    </row>
    <row r="3040" spans="1:12" x14ac:dyDescent="0.25">
      <c r="A3040" s="2">
        <v>44382</v>
      </c>
      <c r="B3040" s="3">
        <v>0.390625</v>
      </c>
      <c r="C3040" t="s">
        <v>13235</v>
      </c>
      <c r="D3040" t="s">
        <v>1563</v>
      </c>
      <c r="E3040" t="s">
        <v>10</v>
      </c>
      <c r="F3040" t="s">
        <v>9780</v>
      </c>
      <c r="G3040" t="s">
        <v>9781</v>
      </c>
      <c r="H3040" t="s">
        <v>7737</v>
      </c>
      <c r="I3040" t="s">
        <v>7738</v>
      </c>
      <c r="J3040" t="s">
        <v>13236</v>
      </c>
      <c r="K3040" t="str">
        <f>+_xlfn.XLOOKUP(Tabell1[[#This Row],[Regnr]],Tabell13[Regnr],Tabell13[Diagnose],"")</f>
        <v/>
      </c>
      <c r="L3040" t="str">
        <f>+_xlfn.XLOOKUP(Tabell1[[#This Row],[Regnr]],Tabell3[Regnr],Tabell3[DiagnoseÅr],"")</f>
        <v/>
      </c>
    </row>
    <row r="3041" spans="1:12" x14ac:dyDescent="0.25">
      <c r="A3041" s="2">
        <v>44382</v>
      </c>
      <c r="B3041" s="3">
        <v>0.390625</v>
      </c>
      <c r="C3041" t="s">
        <v>13237</v>
      </c>
      <c r="D3041" t="s">
        <v>11401</v>
      </c>
      <c r="E3041" t="s">
        <v>26</v>
      </c>
      <c r="F3041" t="s">
        <v>9780</v>
      </c>
      <c r="G3041" t="s">
        <v>9781</v>
      </c>
      <c r="H3041" t="s">
        <v>7737</v>
      </c>
      <c r="I3041" t="s">
        <v>7738</v>
      </c>
      <c r="J3041" t="s">
        <v>13236</v>
      </c>
      <c r="K3041" t="str">
        <f>+_xlfn.XLOOKUP(Tabell1[[#This Row],[Regnr]],Tabell13[Regnr],Tabell13[Diagnose],"")</f>
        <v/>
      </c>
      <c r="L3041" t="str">
        <f>+_xlfn.XLOOKUP(Tabell1[[#This Row],[Regnr]],Tabell3[Regnr],Tabell3[DiagnoseÅr],"")</f>
        <v/>
      </c>
    </row>
    <row r="3042" spans="1:12" x14ac:dyDescent="0.25">
      <c r="A3042" s="2">
        <v>44382</v>
      </c>
      <c r="B3042" s="3">
        <v>0.390625</v>
      </c>
      <c r="C3042" t="s">
        <v>13238</v>
      </c>
      <c r="D3042" t="s">
        <v>13239</v>
      </c>
      <c r="E3042" t="s">
        <v>26</v>
      </c>
      <c r="F3042" t="s">
        <v>9780</v>
      </c>
      <c r="G3042" t="s">
        <v>9781</v>
      </c>
      <c r="H3042" t="s">
        <v>7737</v>
      </c>
      <c r="I3042" t="s">
        <v>7738</v>
      </c>
      <c r="J3042" t="s">
        <v>13236</v>
      </c>
      <c r="K3042" t="str">
        <f>+_xlfn.XLOOKUP(Tabell1[[#This Row],[Regnr]],Tabell13[Regnr],Tabell13[Diagnose],"")</f>
        <v/>
      </c>
      <c r="L3042" t="str">
        <f>+_xlfn.XLOOKUP(Tabell1[[#This Row],[Regnr]],Tabell3[Regnr],Tabell3[DiagnoseÅr],"")</f>
        <v/>
      </c>
    </row>
    <row r="3043" spans="1:12" x14ac:dyDescent="0.25">
      <c r="A3043" s="2">
        <v>44382</v>
      </c>
      <c r="B3043" s="3">
        <v>0.390625</v>
      </c>
      <c r="C3043" t="s">
        <v>13240</v>
      </c>
      <c r="D3043" t="s">
        <v>13241</v>
      </c>
      <c r="E3043" t="s">
        <v>26</v>
      </c>
      <c r="F3043" t="s">
        <v>9780</v>
      </c>
      <c r="G3043" t="s">
        <v>9781</v>
      </c>
      <c r="H3043" t="s">
        <v>7737</v>
      </c>
      <c r="I3043" t="s">
        <v>7738</v>
      </c>
      <c r="J3043" t="s">
        <v>13236</v>
      </c>
      <c r="K3043" t="str">
        <f>+_xlfn.XLOOKUP(Tabell1[[#This Row],[Regnr]],Tabell13[Regnr],Tabell13[Diagnose],"")</f>
        <v/>
      </c>
      <c r="L3043" t="str">
        <f>+_xlfn.XLOOKUP(Tabell1[[#This Row],[Regnr]],Tabell3[Regnr],Tabell3[DiagnoseÅr],"")</f>
        <v/>
      </c>
    </row>
    <row r="3044" spans="1:12" x14ac:dyDescent="0.25">
      <c r="A3044" s="2">
        <v>44382</v>
      </c>
      <c r="B3044" s="3">
        <v>0.390625</v>
      </c>
      <c r="C3044" t="s">
        <v>13242</v>
      </c>
      <c r="D3044" t="s">
        <v>13243</v>
      </c>
      <c r="E3044" t="s">
        <v>26</v>
      </c>
      <c r="F3044" t="s">
        <v>9780</v>
      </c>
      <c r="G3044" t="s">
        <v>9781</v>
      </c>
      <c r="H3044" t="s">
        <v>7737</v>
      </c>
      <c r="I3044" t="s">
        <v>7738</v>
      </c>
      <c r="J3044" t="s">
        <v>13236</v>
      </c>
      <c r="K3044" t="str">
        <f>+_xlfn.XLOOKUP(Tabell1[[#This Row],[Regnr]],Tabell13[Regnr],Tabell13[Diagnose],"")</f>
        <v/>
      </c>
      <c r="L3044" t="str">
        <f>+_xlfn.XLOOKUP(Tabell1[[#This Row],[Regnr]],Tabell3[Regnr],Tabell3[DiagnoseÅr],"")</f>
        <v/>
      </c>
    </row>
    <row r="3045" spans="1:12" x14ac:dyDescent="0.25">
      <c r="A3045" s="2">
        <v>44382</v>
      </c>
      <c r="B3045" s="3">
        <v>0.390625</v>
      </c>
      <c r="C3045" t="s">
        <v>13244</v>
      </c>
      <c r="D3045" t="s">
        <v>3287</v>
      </c>
      <c r="E3045" t="s">
        <v>10</v>
      </c>
      <c r="F3045" t="s">
        <v>9780</v>
      </c>
      <c r="G3045" t="s">
        <v>9781</v>
      </c>
      <c r="H3045" t="s">
        <v>7737</v>
      </c>
      <c r="I3045" t="s">
        <v>7738</v>
      </c>
      <c r="J3045" t="s">
        <v>13236</v>
      </c>
      <c r="K3045" t="str">
        <f>+_xlfn.XLOOKUP(Tabell1[[#This Row],[Regnr]],Tabell13[Regnr],Tabell13[Diagnose],"")</f>
        <v/>
      </c>
      <c r="L3045" t="str">
        <f>+_xlfn.XLOOKUP(Tabell1[[#This Row],[Regnr]],Tabell3[Regnr],Tabell3[DiagnoseÅr],"")</f>
        <v/>
      </c>
    </row>
    <row r="3046" spans="1:12" x14ac:dyDescent="0.25">
      <c r="A3046" s="2">
        <v>44382</v>
      </c>
      <c r="B3046" s="3">
        <v>0.390625</v>
      </c>
      <c r="C3046" t="s">
        <v>13245</v>
      </c>
      <c r="D3046" t="s">
        <v>13246</v>
      </c>
      <c r="E3046" t="s">
        <v>10</v>
      </c>
      <c r="F3046" t="s">
        <v>9780</v>
      </c>
      <c r="G3046" t="s">
        <v>9781</v>
      </c>
      <c r="H3046" t="s">
        <v>7737</v>
      </c>
      <c r="I3046" t="s">
        <v>7738</v>
      </c>
      <c r="J3046" t="s">
        <v>13236</v>
      </c>
      <c r="K3046" t="str">
        <f>+_xlfn.XLOOKUP(Tabell1[[#This Row],[Regnr]],Tabell13[Regnr],Tabell13[Diagnose],"")</f>
        <v>A</v>
      </c>
      <c r="L3046" t="str">
        <f>+_xlfn.XLOOKUP(Tabell1[[#This Row],[Regnr]],Tabell3[Regnr],Tabell3[DiagnoseÅr],"")</f>
        <v/>
      </c>
    </row>
    <row r="3047" spans="1:12" x14ac:dyDescent="0.25">
      <c r="A3047" s="2">
        <v>44382</v>
      </c>
      <c r="B3047" s="3">
        <v>0</v>
      </c>
      <c r="C3047" t="s">
        <v>13247</v>
      </c>
      <c r="D3047" t="s">
        <v>13248</v>
      </c>
      <c r="E3047" t="s">
        <v>10</v>
      </c>
      <c r="F3047" t="s">
        <v>8841</v>
      </c>
      <c r="G3047" t="s">
        <v>8842</v>
      </c>
      <c r="H3047" t="s">
        <v>10609</v>
      </c>
      <c r="I3047" t="s">
        <v>10610</v>
      </c>
      <c r="J3047" t="s">
        <v>13249</v>
      </c>
      <c r="K3047" t="str">
        <f>+_xlfn.XLOOKUP(Tabell1[[#This Row],[Regnr]],Tabell13[Regnr],Tabell13[Diagnose],"")</f>
        <v/>
      </c>
      <c r="L3047" t="str">
        <f>+_xlfn.XLOOKUP(Tabell1[[#This Row],[Regnr]],Tabell3[Regnr],Tabell3[DiagnoseÅr],"")</f>
        <v/>
      </c>
    </row>
    <row r="3048" spans="1:12" x14ac:dyDescent="0.25">
      <c r="A3048" s="2">
        <v>44382</v>
      </c>
      <c r="B3048" s="3">
        <v>0</v>
      </c>
      <c r="C3048" t="s">
        <v>13250</v>
      </c>
      <c r="D3048" t="s">
        <v>13251</v>
      </c>
      <c r="E3048" t="s">
        <v>10</v>
      </c>
      <c r="F3048" t="s">
        <v>8841</v>
      </c>
      <c r="G3048" t="s">
        <v>8842</v>
      </c>
      <c r="H3048" t="s">
        <v>10609</v>
      </c>
      <c r="I3048" t="s">
        <v>10610</v>
      </c>
      <c r="J3048" t="s">
        <v>13249</v>
      </c>
      <c r="K3048" t="str">
        <f>+_xlfn.XLOOKUP(Tabell1[[#This Row],[Regnr]],Tabell13[Regnr],Tabell13[Diagnose],"")</f>
        <v/>
      </c>
      <c r="L3048" t="str">
        <f>+_xlfn.XLOOKUP(Tabell1[[#This Row],[Regnr]],Tabell3[Regnr],Tabell3[DiagnoseÅr],"")</f>
        <v/>
      </c>
    </row>
    <row r="3049" spans="1:12" x14ac:dyDescent="0.25">
      <c r="A3049" s="2">
        <v>44382</v>
      </c>
      <c r="B3049" s="3">
        <v>0</v>
      </c>
      <c r="C3049" t="s">
        <v>13252</v>
      </c>
      <c r="D3049" t="s">
        <v>13253</v>
      </c>
      <c r="E3049" t="s">
        <v>26</v>
      </c>
      <c r="F3049" t="s">
        <v>8841</v>
      </c>
      <c r="G3049" t="s">
        <v>8842</v>
      </c>
      <c r="H3049" t="s">
        <v>10609</v>
      </c>
      <c r="I3049" t="s">
        <v>10610</v>
      </c>
      <c r="J3049" t="s">
        <v>13249</v>
      </c>
      <c r="K3049" t="str">
        <f>+_xlfn.XLOOKUP(Tabell1[[#This Row],[Regnr]],Tabell13[Regnr],Tabell13[Diagnose],"")</f>
        <v/>
      </c>
      <c r="L3049" t="str">
        <f>+_xlfn.XLOOKUP(Tabell1[[#This Row],[Regnr]],Tabell3[Regnr],Tabell3[DiagnoseÅr],"")</f>
        <v/>
      </c>
    </row>
    <row r="3050" spans="1:12" x14ac:dyDescent="0.25">
      <c r="A3050" s="2">
        <v>44382</v>
      </c>
      <c r="B3050" s="3">
        <v>0</v>
      </c>
      <c r="C3050" t="s">
        <v>13254</v>
      </c>
      <c r="D3050" t="s">
        <v>13255</v>
      </c>
      <c r="E3050" t="s">
        <v>26</v>
      </c>
      <c r="F3050" t="s">
        <v>8841</v>
      </c>
      <c r="G3050" t="s">
        <v>8842</v>
      </c>
      <c r="H3050" t="s">
        <v>10609</v>
      </c>
      <c r="I3050" t="s">
        <v>10610</v>
      </c>
      <c r="J3050" t="s">
        <v>13249</v>
      </c>
      <c r="K3050" t="str">
        <f>+_xlfn.XLOOKUP(Tabell1[[#This Row],[Regnr]],Tabell13[Regnr],Tabell13[Diagnose],"")</f>
        <v/>
      </c>
      <c r="L3050" t="str">
        <f>+_xlfn.XLOOKUP(Tabell1[[#This Row],[Regnr]],Tabell3[Regnr],Tabell3[DiagnoseÅr],"")</f>
        <v/>
      </c>
    </row>
    <row r="3051" spans="1:12" x14ac:dyDescent="0.25">
      <c r="A3051" s="2">
        <v>44382</v>
      </c>
      <c r="B3051" s="3">
        <v>0</v>
      </c>
      <c r="C3051" t="s">
        <v>13256</v>
      </c>
      <c r="D3051" t="s">
        <v>13257</v>
      </c>
      <c r="E3051" t="s">
        <v>26</v>
      </c>
      <c r="F3051" t="s">
        <v>8841</v>
      </c>
      <c r="G3051" t="s">
        <v>8842</v>
      </c>
      <c r="H3051" t="s">
        <v>10609</v>
      </c>
      <c r="I3051" t="s">
        <v>10610</v>
      </c>
      <c r="J3051" t="s">
        <v>13249</v>
      </c>
      <c r="K3051" t="str">
        <f>+_xlfn.XLOOKUP(Tabell1[[#This Row],[Regnr]],Tabell13[Regnr],Tabell13[Diagnose],"")</f>
        <v/>
      </c>
      <c r="L3051" t="str">
        <f>+_xlfn.XLOOKUP(Tabell1[[#This Row],[Regnr]],Tabell3[Regnr],Tabell3[DiagnoseÅr],"")</f>
        <v/>
      </c>
    </row>
    <row r="3052" spans="1:12" x14ac:dyDescent="0.25">
      <c r="A3052" s="2">
        <v>44382</v>
      </c>
      <c r="B3052" s="3">
        <v>0</v>
      </c>
      <c r="C3052" t="s">
        <v>13258</v>
      </c>
      <c r="D3052" t="s">
        <v>13259</v>
      </c>
      <c r="E3052" t="s">
        <v>26</v>
      </c>
      <c r="F3052" t="s">
        <v>8841</v>
      </c>
      <c r="G3052" t="s">
        <v>8842</v>
      </c>
      <c r="H3052" t="s">
        <v>10609</v>
      </c>
      <c r="I3052" t="s">
        <v>10610</v>
      </c>
      <c r="J3052" t="s">
        <v>13249</v>
      </c>
      <c r="K3052" t="str">
        <f>+_xlfn.XLOOKUP(Tabell1[[#This Row],[Regnr]],Tabell13[Regnr],Tabell13[Diagnose],"")</f>
        <v/>
      </c>
      <c r="L3052" t="str">
        <f>+_xlfn.XLOOKUP(Tabell1[[#This Row],[Regnr]],Tabell3[Regnr],Tabell3[DiagnoseÅr],"")</f>
        <v/>
      </c>
    </row>
    <row r="3053" spans="1:12" x14ac:dyDescent="0.25">
      <c r="A3053" s="2">
        <v>44381</v>
      </c>
      <c r="C3053" t="s">
        <v>13188</v>
      </c>
      <c r="D3053" t="s">
        <v>13189</v>
      </c>
      <c r="E3053" t="s">
        <v>26</v>
      </c>
      <c r="F3053" t="s">
        <v>13190</v>
      </c>
      <c r="H3053" t="s">
        <v>10187</v>
      </c>
      <c r="I3053" t="s">
        <v>10188</v>
      </c>
      <c r="K3053" t="str">
        <f>+_xlfn.XLOOKUP(Tabell1[[#This Row],[Regnr]],Tabell13[Regnr],Tabell13[Diagnose],"")</f>
        <v/>
      </c>
      <c r="L3053" t="str">
        <f>+_xlfn.XLOOKUP(Tabell1[[#This Row],[Regnr]],Tabell3[Regnr],Tabell3[DiagnoseÅr],"")</f>
        <v/>
      </c>
    </row>
    <row r="3054" spans="1:12" x14ac:dyDescent="0.25">
      <c r="A3054" s="2">
        <v>44381</v>
      </c>
      <c r="B3054" s="3">
        <v>0</v>
      </c>
      <c r="C3054" t="s">
        <v>13191</v>
      </c>
      <c r="D3054" t="s">
        <v>13192</v>
      </c>
      <c r="E3054" t="s">
        <v>26</v>
      </c>
      <c r="F3054" t="s">
        <v>5502</v>
      </c>
      <c r="G3054" t="s">
        <v>5503</v>
      </c>
      <c r="H3054" t="s">
        <v>7499</v>
      </c>
      <c r="I3054" t="s">
        <v>7500</v>
      </c>
      <c r="J3054" t="s">
        <v>13193</v>
      </c>
      <c r="K3054" t="str">
        <f>+_xlfn.XLOOKUP(Tabell1[[#This Row],[Regnr]],Tabell13[Regnr],Tabell13[Diagnose],"")</f>
        <v/>
      </c>
      <c r="L3054" t="str">
        <f>+_xlfn.XLOOKUP(Tabell1[[#This Row],[Regnr]],Tabell3[Regnr],Tabell3[DiagnoseÅr],"")</f>
        <v/>
      </c>
    </row>
    <row r="3055" spans="1:12" x14ac:dyDescent="0.25">
      <c r="A3055" s="2">
        <v>44381</v>
      </c>
      <c r="B3055" s="3">
        <v>0</v>
      </c>
      <c r="C3055" t="s">
        <v>13194</v>
      </c>
      <c r="D3055" t="s">
        <v>13195</v>
      </c>
      <c r="E3055" t="s">
        <v>10</v>
      </c>
      <c r="F3055" t="s">
        <v>5502</v>
      </c>
      <c r="G3055" t="s">
        <v>5503</v>
      </c>
      <c r="H3055" t="s">
        <v>7499</v>
      </c>
      <c r="I3055" t="s">
        <v>7500</v>
      </c>
      <c r="J3055" t="s">
        <v>13193</v>
      </c>
      <c r="K3055" t="str">
        <f>+_xlfn.XLOOKUP(Tabell1[[#This Row],[Regnr]],Tabell13[Regnr],Tabell13[Diagnose],"")</f>
        <v/>
      </c>
      <c r="L3055" t="str">
        <f>+_xlfn.XLOOKUP(Tabell1[[#This Row],[Regnr]],Tabell3[Regnr],Tabell3[DiagnoseÅr],"")</f>
        <v/>
      </c>
    </row>
    <row r="3056" spans="1:12" x14ac:dyDescent="0.25">
      <c r="A3056" s="2">
        <v>44381</v>
      </c>
      <c r="B3056" s="3">
        <v>0</v>
      </c>
      <c r="C3056" t="s">
        <v>13196</v>
      </c>
      <c r="D3056" t="s">
        <v>13197</v>
      </c>
      <c r="E3056" t="s">
        <v>10</v>
      </c>
      <c r="F3056" t="s">
        <v>5502</v>
      </c>
      <c r="G3056" t="s">
        <v>5503</v>
      </c>
      <c r="H3056" t="s">
        <v>7499</v>
      </c>
      <c r="I3056" t="s">
        <v>7500</v>
      </c>
      <c r="J3056" t="s">
        <v>13193</v>
      </c>
      <c r="K3056" t="str">
        <f>+_xlfn.XLOOKUP(Tabell1[[#This Row],[Regnr]],Tabell13[Regnr],Tabell13[Diagnose],"")</f>
        <v>B</v>
      </c>
      <c r="L3056" t="str">
        <f>+_xlfn.XLOOKUP(Tabell1[[#This Row],[Regnr]],Tabell3[Regnr],Tabell3[DiagnoseÅr],"")</f>
        <v>Intet påvist (2026)</v>
      </c>
    </row>
    <row r="3057" spans="1:12" x14ac:dyDescent="0.25">
      <c r="A3057" s="2">
        <v>44381</v>
      </c>
      <c r="B3057" s="3">
        <v>0</v>
      </c>
      <c r="C3057" t="s">
        <v>13198</v>
      </c>
      <c r="D3057" t="s">
        <v>1541</v>
      </c>
      <c r="E3057" t="s">
        <v>10</v>
      </c>
      <c r="F3057" t="s">
        <v>5502</v>
      </c>
      <c r="G3057" t="s">
        <v>5503</v>
      </c>
      <c r="H3057" t="s">
        <v>7499</v>
      </c>
      <c r="I3057" t="s">
        <v>7500</v>
      </c>
      <c r="J3057" t="s">
        <v>13193</v>
      </c>
      <c r="K3057" t="str">
        <f>+_xlfn.XLOOKUP(Tabell1[[#This Row],[Regnr]],Tabell13[Regnr],Tabell13[Diagnose],"")</f>
        <v/>
      </c>
      <c r="L3057" t="str">
        <f>+_xlfn.XLOOKUP(Tabell1[[#This Row],[Regnr]],Tabell3[Regnr],Tabell3[DiagnoseÅr],"")</f>
        <v/>
      </c>
    </row>
    <row r="3058" spans="1:12" x14ac:dyDescent="0.25">
      <c r="A3058" s="2">
        <v>44381</v>
      </c>
      <c r="B3058" s="3">
        <v>0</v>
      </c>
      <c r="C3058" t="s">
        <v>13199</v>
      </c>
      <c r="D3058" t="s">
        <v>13200</v>
      </c>
      <c r="E3058" t="s">
        <v>26</v>
      </c>
      <c r="F3058" t="s">
        <v>5502</v>
      </c>
      <c r="G3058" t="s">
        <v>5503</v>
      </c>
      <c r="H3058" t="s">
        <v>7499</v>
      </c>
      <c r="I3058" t="s">
        <v>7500</v>
      </c>
      <c r="J3058" t="s">
        <v>13193</v>
      </c>
      <c r="K3058" t="str">
        <f>+_xlfn.XLOOKUP(Tabell1[[#This Row],[Regnr]],Tabell13[Regnr],Tabell13[Diagnose],"")</f>
        <v>B</v>
      </c>
      <c r="L3058" t="str">
        <f>+_xlfn.XLOOKUP(Tabell1[[#This Row],[Regnr]],Tabell3[Regnr],Tabell3[DiagnoseÅr],"")</f>
        <v>Annet medfødt (2025)</v>
      </c>
    </row>
    <row r="3059" spans="1:12" x14ac:dyDescent="0.25">
      <c r="A3059" s="2">
        <v>44381</v>
      </c>
      <c r="B3059" s="3">
        <v>0</v>
      </c>
      <c r="C3059" t="s">
        <v>13201</v>
      </c>
      <c r="D3059" t="s">
        <v>190</v>
      </c>
      <c r="E3059" t="s">
        <v>10</v>
      </c>
      <c r="F3059" t="s">
        <v>5502</v>
      </c>
      <c r="G3059" t="s">
        <v>5503</v>
      </c>
      <c r="H3059" t="s">
        <v>7499</v>
      </c>
      <c r="I3059" t="s">
        <v>7500</v>
      </c>
      <c r="J3059" t="s">
        <v>13193</v>
      </c>
      <c r="K3059" t="str">
        <f>+_xlfn.XLOOKUP(Tabell1[[#This Row],[Regnr]],Tabell13[Regnr],Tabell13[Diagnose],"")</f>
        <v/>
      </c>
      <c r="L3059" t="str">
        <f>+_xlfn.XLOOKUP(Tabell1[[#This Row],[Regnr]],Tabell3[Regnr],Tabell3[DiagnoseÅr],"")</f>
        <v/>
      </c>
    </row>
    <row r="3060" spans="1:12" x14ac:dyDescent="0.25">
      <c r="A3060" s="2">
        <v>44381</v>
      </c>
      <c r="B3060" s="3">
        <v>0</v>
      </c>
      <c r="C3060" t="s">
        <v>13202</v>
      </c>
      <c r="D3060" t="s">
        <v>13203</v>
      </c>
      <c r="E3060" t="s">
        <v>10</v>
      </c>
      <c r="F3060" t="s">
        <v>9780</v>
      </c>
      <c r="G3060" t="s">
        <v>9781</v>
      </c>
      <c r="H3060" t="s">
        <v>9231</v>
      </c>
      <c r="I3060" t="s">
        <v>9232</v>
      </c>
      <c r="J3060" t="s">
        <v>13204</v>
      </c>
      <c r="K3060" t="str">
        <f>+_xlfn.XLOOKUP(Tabell1[[#This Row],[Regnr]],Tabell13[Regnr],Tabell13[Diagnose],"")</f>
        <v>A</v>
      </c>
      <c r="L3060" t="str">
        <f>+_xlfn.XLOOKUP(Tabell1[[#This Row],[Regnr]],Tabell3[Regnr],Tabell3[DiagnoseÅr],"")</f>
        <v/>
      </c>
    </row>
    <row r="3061" spans="1:12" x14ac:dyDescent="0.25">
      <c r="A3061" s="2">
        <v>44381</v>
      </c>
      <c r="B3061" s="3">
        <v>0</v>
      </c>
      <c r="C3061" t="s">
        <v>13205</v>
      </c>
      <c r="D3061" t="s">
        <v>13206</v>
      </c>
      <c r="E3061" t="s">
        <v>10</v>
      </c>
      <c r="F3061" t="s">
        <v>9780</v>
      </c>
      <c r="G3061" t="s">
        <v>9781</v>
      </c>
      <c r="H3061" t="s">
        <v>9231</v>
      </c>
      <c r="I3061" t="s">
        <v>9232</v>
      </c>
      <c r="J3061" t="s">
        <v>13204</v>
      </c>
      <c r="K3061" t="str">
        <f>+_xlfn.XLOOKUP(Tabell1[[#This Row],[Regnr]],Tabell13[Regnr],Tabell13[Diagnose],"")</f>
        <v>A</v>
      </c>
      <c r="L3061" t="str">
        <f>+_xlfn.XLOOKUP(Tabell1[[#This Row],[Regnr]],Tabell3[Regnr],Tabell3[DiagnoseÅr],"")</f>
        <v/>
      </c>
    </row>
    <row r="3062" spans="1:12" x14ac:dyDescent="0.25">
      <c r="A3062" s="2">
        <v>44381</v>
      </c>
      <c r="B3062" s="3">
        <v>0</v>
      </c>
      <c r="C3062" t="s">
        <v>13207</v>
      </c>
      <c r="D3062" t="s">
        <v>3489</v>
      </c>
      <c r="E3062" t="s">
        <v>26</v>
      </c>
      <c r="F3062" t="s">
        <v>9780</v>
      </c>
      <c r="G3062" t="s">
        <v>9781</v>
      </c>
      <c r="H3062" t="s">
        <v>9231</v>
      </c>
      <c r="I3062" t="s">
        <v>9232</v>
      </c>
      <c r="J3062" t="s">
        <v>13204</v>
      </c>
      <c r="K3062" t="str">
        <f>+_xlfn.XLOOKUP(Tabell1[[#This Row],[Regnr]],Tabell13[Regnr],Tabell13[Diagnose],"")</f>
        <v/>
      </c>
      <c r="L3062" t="str">
        <f>+_xlfn.XLOOKUP(Tabell1[[#This Row],[Regnr]],Tabell3[Regnr],Tabell3[DiagnoseÅr],"")</f>
        <v/>
      </c>
    </row>
    <row r="3063" spans="1:12" x14ac:dyDescent="0.25">
      <c r="A3063" s="2">
        <v>44381</v>
      </c>
      <c r="B3063" s="3">
        <v>0</v>
      </c>
      <c r="C3063" t="s">
        <v>13208</v>
      </c>
      <c r="D3063" t="s">
        <v>13209</v>
      </c>
      <c r="E3063" t="s">
        <v>26</v>
      </c>
      <c r="F3063" t="s">
        <v>9780</v>
      </c>
      <c r="G3063" t="s">
        <v>9781</v>
      </c>
      <c r="H3063" t="s">
        <v>9231</v>
      </c>
      <c r="I3063" t="s">
        <v>9232</v>
      </c>
      <c r="J3063" t="s">
        <v>13204</v>
      </c>
      <c r="K3063" t="str">
        <f>+_xlfn.XLOOKUP(Tabell1[[#This Row],[Regnr]],Tabell13[Regnr],Tabell13[Diagnose],"")</f>
        <v>C</v>
      </c>
      <c r="L3063" t="str">
        <f>+_xlfn.XLOOKUP(Tabell1[[#This Row],[Regnr]],Tabell3[Regnr],Tabell3[DiagnoseÅr],"")</f>
        <v>Intet påvist (2023)</v>
      </c>
    </row>
    <row r="3064" spans="1:12" x14ac:dyDescent="0.25">
      <c r="A3064" s="2">
        <v>44381</v>
      </c>
      <c r="B3064" s="3">
        <v>0</v>
      </c>
      <c r="C3064" t="s">
        <v>13210</v>
      </c>
      <c r="D3064" t="s">
        <v>13211</v>
      </c>
      <c r="E3064" t="s">
        <v>10</v>
      </c>
      <c r="F3064" t="s">
        <v>9780</v>
      </c>
      <c r="G3064" t="s">
        <v>9781</v>
      </c>
      <c r="H3064" t="s">
        <v>9231</v>
      </c>
      <c r="I3064" t="s">
        <v>9232</v>
      </c>
      <c r="J3064" t="s">
        <v>13204</v>
      </c>
      <c r="K3064" t="str">
        <f>+_xlfn.XLOOKUP(Tabell1[[#This Row],[Regnr]],Tabell13[Regnr],Tabell13[Diagnose],"")</f>
        <v>A</v>
      </c>
      <c r="L3064" t="str">
        <f>+_xlfn.XLOOKUP(Tabell1[[#This Row],[Regnr]],Tabell3[Regnr],Tabell3[DiagnoseÅr],"")</f>
        <v/>
      </c>
    </row>
    <row r="3065" spans="1:12" x14ac:dyDescent="0.25">
      <c r="A3065" s="2">
        <v>44381</v>
      </c>
      <c r="B3065" s="3">
        <v>1.5625</v>
      </c>
      <c r="C3065" t="s">
        <v>13212</v>
      </c>
      <c r="D3065" t="s">
        <v>13213</v>
      </c>
      <c r="E3065" t="s">
        <v>26</v>
      </c>
      <c r="F3065" t="s">
        <v>8930</v>
      </c>
      <c r="G3065" t="s">
        <v>8931</v>
      </c>
      <c r="H3065" t="s">
        <v>9773</v>
      </c>
      <c r="I3065" t="s">
        <v>9774</v>
      </c>
      <c r="J3065" t="s">
        <v>13214</v>
      </c>
      <c r="K3065" t="str">
        <f>+_xlfn.XLOOKUP(Tabell1[[#This Row],[Regnr]],Tabell13[Regnr],Tabell13[Diagnose],"")</f>
        <v/>
      </c>
      <c r="L3065" t="str">
        <f>+_xlfn.XLOOKUP(Tabell1[[#This Row],[Regnr]],Tabell3[Regnr],Tabell3[DiagnoseÅr],"")</f>
        <v/>
      </c>
    </row>
    <row r="3066" spans="1:12" x14ac:dyDescent="0.25">
      <c r="A3066" s="2">
        <v>44381</v>
      </c>
      <c r="B3066" s="3">
        <v>1.5625</v>
      </c>
      <c r="C3066" t="s">
        <v>13215</v>
      </c>
      <c r="D3066" t="s">
        <v>3474</v>
      </c>
      <c r="E3066" t="s">
        <v>10</v>
      </c>
      <c r="F3066" t="s">
        <v>8930</v>
      </c>
      <c r="G3066" t="s">
        <v>8931</v>
      </c>
      <c r="H3066" t="s">
        <v>9773</v>
      </c>
      <c r="I3066" t="s">
        <v>9774</v>
      </c>
      <c r="J3066" t="s">
        <v>13214</v>
      </c>
      <c r="K3066" t="str">
        <f>+_xlfn.XLOOKUP(Tabell1[[#This Row],[Regnr]],Tabell13[Regnr],Tabell13[Diagnose],"")</f>
        <v>C</v>
      </c>
      <c r="L3066" t="str">
        <f>+_xlfn.XLOOKUP(Tabell1[[#This Row],[Regnr]],Tabell3[Regnr],Tabell3[DiagnoseÅr],"")</f>
        <v xml:space="preserve"> (2023)</v>
      </c>
    </row>
    <row r="3067" spans="1:12" x14ac:dyDescent="0.25">
      <c r="A3067" s="2">
        <v>44381</v>
      </c>
      <c r="B3067" s="3">
        <v>1.5625</v>
      </c>
      <c r="C3067" t="s">
        <v>13216</v>
      </c>
      <c r="D3067" t="s">
        <v>13217</v>
      </c>
      <c r="E3067" t="s">
        <v>26</v>
      </c>
      <c r="F3067" t="s">
        <v>8930</v>
      </c>
      <c r="G3067" t="s">
        <v>8931</v>
      </c>
      <c r="H3067" t="s">
        <v>9773</v>
      </c>
      <c r="I3067" t="s">
        <v>9774</v>
      </c>
      <c r="J3067" t="s">
        <v>13214</v>
      </c>
      <c r="K3067" t="str">
        <f>+_xlfn.XLOOKUP(Tabell1[[#This Row],[Regnr]],Tabell13[Regnr],Tabell13[Diagnose],"")</f>
        <v>A</v>
      </c>
      <c r="L3067" t="str">
        <f>+_xlfn.XLOOKUP(Tabell1[[#This Row],[Regnr]],Tabell3[Regnr],Tabell3[DiagnoseÅr],"")</f>
        <v/>
      </c>
    </row>
    <row r="3068" spans="1:12" x14ac:dyDescent="0.25">
      <c r="A3068" s="2">
        <v>44381</v>
      </c>
      <c r="B3068" s="3">
        <v>1.5625</v>
      </c>
      <c r="C3068" t="s">
        <v>13218</v>
      </c>
      <c r="D3068" t="s">
        <v>13219</v>
      </c>
      <c r="E3068" t="s">
        <v>26</v>
      </c>
      <c r="F3068" t="s">
        <v>8930</v>
      </c>
      <c r="G3068" t="s">
        <v>8931</v>
      </c>
      <c r="H3068" t="s">
        <v>9773</v>
      </c>
      <c r="I3068" t="s">
        <v>9774</v>
      </c>
      <c r="J3068" t="s">
        <v>13214</v>
      </c>
      <c r="K3068" t="str">
        <f>+_xlfn.XLOOKUP(Tabell1[[#This Row],[Regnr]],Tabell13[Regnr],Tabell13[Diagnose],"")</f>
        <v>A</v>
      </c>
      <c r="L3068" t="str">
        <f>+_xlfn.XLOOKUP(Tabell1[[#This Row],[Regnr]],Tabell3[Regnr],Tabell3[DiagnoseÅr],"")</f>
        <v>Intet påvist (2026)</v>
      </c>
    </row>
    <row r="3069" spans="1:12" x14ac:dyDescent="0.25">
      <c r="A3069" s="2">
        <v>44380</v>
      </c>
      <c r="B3069" s="3">
        <v>1.806640625</v>
      </c>
      <c r="C3069" t="s">
        <v>13176</v>
      </c>
      <c r="D3069" t="s">
        <v>13177</v>
      </c>
      <c r="E3069" t="s">
        <v>26</v>
      </c>
      <c r="F3069" t="s">
        <v>8621</v>
      </c>
      <c r="G3069" t="s">
        <v>8622</v>
      </c>
      <c r="H3069" t="s">
        <v>8216</v>
      </c>
      <c r="I3069" t="s">
        <v>8217</v>
      </c>
      <c r="J3069" t="s">
        <v>10391</v>
      </c>
      <c r="K3069" t="str">
        <f>+_xlfn.XLOOKUP(Tabell1[[#This Row],[Regnr]],Tabell13[Regnr],Tabell13[Diagnose],"")</f>
        <v>C</v>
      </c>
      <c r="L3069" t="str">
        <f>+_xlfn.XLOOKUP(Tabell1[[#This Row],[Regnr]],Tabell3[Regnr],Tabell3[DiagnoseÅr],"")</f>
        <v>Intet påvist (2024)</v>
      </c>
    </row>
    <row r="3070" spans="1:12" x14ac:dyDescent="0.25">
      <c r="A3070" s="2">
        <v>44380</v>
      </c>
      <c r="B3070" s="3">
        <v>1.806640625</v>
      </c>
      <c r="C3070" t="s">
        <v>13178</v>
      </c>
      <c r="D3070" t="s">
        <v>13179</v>
      </c>
      <c r="E3070" t="s">
        <v>26</v>
      </c>
      <c r="F3070" t="s">
        <v>8621</v>
      </c>
      <c r="G3070" t="s">
        <v>8622</v>
      </c>
      <c r="H3070" t="s">
        <v>8216</v>
      </c>
      <c r="I3070" t="s">
        <v>8217</v>
      </c>
      <c r="J3070" t="s">
        <v>10391</v>
      </c>
      <c r="K3070" t="str">
        <f>+_xlfn.XLOOKUP(Tabell1[[#This Row],[Regnr]],Tabell13[Regnr],Tabell13[Diagnose],"")</f>
        <v>C</v>
      </c>
      <c r="L3070" t="str">
        <f>+_xlfn.XLOOKUP(Tabell1[[#This Row],[Regnr]],Tabell3[Regnr],Tabell3[DiagnoseÅr],"")</f>
        <v/>
      </c>
    </row>
    <row r="3071" spans="1:12" x14ac:dyDescent="0.25">
      <c r="A3071" s="2">
        <v>44380</v>
      </c>
      <c r="B3071" s="3">
        <v>1.806640625</v>
      </c>
      <c r="C3071" t="s">
        <v>13180</v>
      </c>
      <c r="D3071" t="s">
        <v>13181</v>
      </c>
      <c r="E3071" t="s">
        <v>26</v>
      </c>
      <c r="F3071" t="s">
        <v>8621</v>
      </c>
      <c r="G3071" t="s">
        <v>8622</v>
      </c>
      <c r="H3071" t="s">
        <v>8216</v>
      </c>
      <c r="I3071" t="s">
        <v>8217</v>
      </c>
      <c r="J3071" t="s">
        <v>10391</v>
      </c>
      <c r="K3071" t="str">
        <f>+_xlfn.XLOOKUP(Tabell1[[#This Row],[Regnr]],Tabell13[Regnr],Tabell13[Diagnose],"")</f>
        <v>B</v>
      </c>
      <c r="L3071" t="str">
        <f>+_xlfn.XLOOKUP(Tabell1[[#This Row],[Regnr]],Tabell3[Regnr],Tabell3[DiagnoseÅr],"")</f>
        <v/>
      </c>
    </row>
    <row r="3072" spans="1:12" x14ac:dyDescent="0.25">
      <c r="A3072" s="2">
        <v>44380</v>
      </c>
      <c r="B3072" s="3">
        <v>1.806640625</v>
      </c>
      <c r="C3072" t="s">
        <v>13182</v>
      </c>
      <c r="D3072" t="s">
        <v>13183</v>
      </c>
      <c r="E3072" t="s">
        <v>10</v>
      </c>
      <c r="F3072" t="s">
        <v>8621</v>
      </c>
      <c r="G3072" t="s">
        <v>8622</v>
      </c>
      <c r="H3072" t="s">
        <v>8216</v>
      </c>
      <c r="I3072" t="s">
        <v>8217</v>
      </c>
      <c r="J3072" t="s">
        <v>10391</v>
      </c>
      <c r="K3072" t="str">
        <f>+_xlfn.XLOOKUP(Tabell1[[#This Row],[Regnr]],Tabell13[Regnr],Tabell13[Diagnose],"")</f>
        <v>D</v>
      </c>
      <c r="L3072" t="str">
        <f>+_xlfn.XLOOKUP(Tabell1[[#This Row],[Regnr]],Tabell3[Regnr],Tabell3[DiagnoseÅr],"")</f>
        <v/>
      </c>
    </row>
    <row r="3073" spans="1:12" x14ac:dyDescent="0.25">
      <c r="A3073" s="2">
        <v>44380</v>
      </c>
      <c r="B3073" s="3">
        <v>1.806640625</v>
      </c>
      <c r="C3073" t="s">
        <v>13184</v>
      </c>
      <c r="D3073" t="s">
        <v>13185</v>
      </c>
      <c r="E3073" t="s">
        <v>10</v>
      </c>
      <c r="F3073" t="s">
        <v>8621</v>
      </c>
      <c r="G3073" t="s">
        <v>8622</v>
      </c>
      <c r="H3073" t="s">
        <v>8216</v>
      </c>
      <c r="I3073" t="s">
        <v>8217</v>
      </c>
      <c r="J3073" t="s">
        <v>10391</v>
      </c>
      <c r="K3073" t="str">
        <f>+_xlfn.XLOOKUP(Tabell1[[#This Row],[Regnr]],Tabell13[Regnr],Tabell13[Diagnose],"")</f>
        <v>A</v>
      </c>
      <c r="L3073" t="str">
        <f>+_xlfn.XLOOKUP(Tabell1[[#This Row],[Regnr]],Tabell3[Regnr],Tabell3[DiagnoseÅr],"")</f>
        <v>Intet påvist (2024)</v>
      </c>
    </row>
    <row r="3074" spans="1:12" x14ac:dyDescent="0.25">
      <c r="A3074" s="2">
        <v>44380</v>
      </c>
      <c r="B3074" s="3">
        <v>1.806640625</v>
      </c>
      <c r="C3074" t="s">
        <v>13186</v>
      </c>
      <c r="D3074" t="s">
        <v>13187</v>
      </c>
      <c r="E3074" t="s">
        <v>10</v>
      </c>
      <c r="F3074" t="s">
        <v>8621</v>
      </c>
      <c r="G3074" t="s">
        <v>8622</v>
      </c>
      <c r="H3074" t="s">
        <v>8216</v>
      </c>
      <c r="I3074" t="s">
        <v>8217</v>
      </c>
      <c r="J3074" t="s">
        <v>10391</v>
      </c>
      <c r="K3074" t="str">
        <f>+_xlfn.XLOOKUP(Tabell1[[#This Row],[Regnr]],Tabell13[Regnr],Tabell13[Diagnose],"")</f>
        <v/>
      </c>
      <c r="L3074" t="str">
        <f>+_xlfn.XLOOKUP(Tabell1[[#This Row],[Regnr]],Tabell3[Regnr],Tabell3[DiagnoseÅr],"")</f>
        <v/>
      </c>
    </row>
    <row r="3075" spans="1:12" x14ac:dyDescent="0.25">
      <c r="A3075" s="2">
        <v>44373</v>
      </c>
      <c r="B3075" s="3">
        <v>0</v>
      </c>
      <c r="C3075" t="s">
        <v>13137</v>
      </c>
      <c r="D3075" t="s">
        <v>13138</v>
      </c>
      <c r="E3075" t="s">
        <v>10</v>
      </c>
      <c r="F3075" t="s">
        <v>9669</v>
      </c>
      <c r="G3075" t="s">
        <v>9670</v>
      </c>
      <c r="H3075" t="s">
        <v>10768</v>
      </c>
      <c r="I3075" t="s">
        <v>10769</v>
      </c>
      <c r="J3075" t="s">
        <v>13139</v>
      </c>
      <c r="K3075" t="str">
        <f>+_xlfn.XLOOKUP(Tabell1[[#This Row],[Regnr]],Tabell13[Regnr],Tabell13[Diagnose],"")</f>
        <v>C</v>
      </c>
      <c r="L3075" t="str">
        <f>+_xlfn.XLOOKUP(Tabell1[[#This Row],[Regnr]],Tabell3[Regnr],Tabell3[DiagnoseÅr],"")</f>
        <v/>
      </c>
    </row>
    <row r="3076" spans="1:12" x14ac:dyDescent="0.25">
      <c r="A3076" s="2">
        <v>44373</v>
      </c>
      <c r="B3076" s="3">
        <v>0</v>
      </c>
      <c r="C3076" t="s">
        <v>13140</v>
      </c>
      <c r="D3076" t="s">
        <v>13141</v>
      </c>
      <c r="E3076" t="s">
        <v>10</v>
      </c>
      <c r="F3076" t="s">
        <v>9669</v>
      </c>
      <c r="G3076" t="s">
        <v>9670</v>
      </c>
      <c r="H3076" t="s">
        <v>10768</v>
      </c>
      <c r="I3076" t="s">
        <v>10769</v>
      </c>
      <c r="J3076" t="s">
        <v>13139</v>
      </c>
      <c r="K3076" t="str">
        <f>+_xlfn.XLOOKUP(Tabell1[[#This Row],[Regnr]],Tabell13[Regnr],Tabell13[Diagnose],"")</f>
        <v>A</v>
      </c>
      <c r="L3076" t="str">
        <f>+_xlfn.XLOOKUP(Tabell1[[#This Row],[Regnr]],Tabell3[Regnr],Tabell3[DiagnoseÅr],"")</f>
        <v>Intet påvist (2022)</v>
      </c>
    </row>
    <row r="3077" spans="1:12" x14ac:dyDescent="0.25">
      <c r="A3077" s="2">
        <v>44373</v>
      </c>
      <c r="B3077" s="3">
        <v>0</v>
      </c>
      <c r="C3077" t="s">
        <v>13142</v>
      </c>
      <c r="D3077" t="s">
        <v>13143</v>
      </c>
      <c r="E3077" t="s">
        <v>10</v>
      </c>
      <c r="F3077" t="s">
        <v>9669</v>
      </c>
      <c r="G3077" t="s">
        <v>9670</v>
      </c>
      <c r="H3077" t="s">
        <v>10768</v>
      </c>
      <c r="I3077" t="s">
        <v>10769</v>
      </c>
      <c r="J3077" t="s">
        <v>13139</v>
      </c>
      <c r="K3077" t="str">
        <f>+_xlfn.XLOOKUP(Tabell1[[#This Row],[Regnr]],Tabell13[Regnr],Tabell13[Diagnose],"")</f>
        <v>A</v>
      </c>
      <c r="L3077" t="str">
        <f>+_xlfn.XLOOKUP(Tabell1[[#This Row],[Regnr]],Tabell3[Regnr],Tabell3[DiagnoseÅr],"")</f>
        <v>Intet påvist (2024)</v>
      </c>
    </row>
    <row r="3078" spans="1:12" x14ac:dyDescent="0.25">
      <c r="A3078" s="2">
        <v>44373</v>
      </c>
      <c r="B3078" s="3">
        <v>0</v>
      </c>
      <c r="C3078" t="s">
        <v>13144</v>
      </c>
      <c r="D3078" t="s">
        <v>13145</v>
      </c>
      <c r="E3078" t="s">
        <v>26</v>
      </c>
      <c r="F3078" t="s">
        <v>9669</v>
      </c>
      <c r="G3078" t="s">
        <v>9670</v>
      </c>
      <c r="H3078" t="s">
        <v>10768</v>
      </c>
      <c r="I3078" t="s">
        <v>10769</v>
      </c>
      <c r="J3078" t="s">
        <v>13139</v>
      </c>
      <c r="K3078" t="str">
        <f>+_xlfn.XLOOKUP(Tabell1[[#This Row],[Regnr]],Tabell13[Regnr],Tabell13[Diagnose],"")</f>
        <v>A</v>
      </c>
      <c r="L3078" t="str">
        <f>+_xlfn.XLOOKUP(Tabell1[[#This Row],[Regnr]],Tabell3[Regnr],Tabell3[DiagnoseÅr],"")</f>
        <v>Intet påvist (2026)</v>
      </c>
    </row>
    <row r="3079" spans="1:12" x14ac:dyDescent="0.25">
      <c r="A3079" s="2">
        <v>44373</v>
      </c>
      <c r="B3079" s="3">
        <v>0</v>
      </c>
      <c r="C3079" t="s">
        <v>13146</v>
      </c>
      <c r="D3079" t="s">
        <v>13147</v>
      </c>
      <c r="E3079" t="s">
        <v>26</v>
      </c>
      <c r="F3079" t="s">
        <v>9669</v>
      </c>
      <c r="G3079" t="s">
        <v>9670</v>
      </c>
      <c r="H3079" t="s">
        <v>10768</v>
      </c>
      <c r="I3079" t="s">
        <v>10769</v>
      </c>
      <c r="J3079" t="s">
        <v>13139</v>
      </c>
      <c r="K3079" t="str">
        <f>+_xlfn.XLOOKUP(Tabell1[[#This Row],[Regnr]],Tabell13[Regnr],Tabell13[Diagnose],"")</f>
        <v>A</v>
      </c>
      <c r="L3079" t="str">
        <f>+_xlfn.XLOOKUP(Tabell1[[#This Row],[Regnr]],Tabell3[Regnr],Tabell3[DiagnoseÅr],"")</f>
        <v>Intet påvist (2022)</v>
      </c>
    </row>
    <row r="3080" spans="1:12" x14ac:dyDescent="0.25">
      <c r="A3080" s="2">
        <v>44373</v>
      </c>
      <c r="B3080" s="3">
        <v>0</v>
      </c>
      <c r="C3080" t="s">
        <v>13148</v>
      </c>
      <c r="D3080" t="s">
        <v>13149</v>
      </c>
      <c r="E3080" t="s">
        <v>26</v>
      </c>
      <c r="F3080" t="s">
        <v>9669</v>
      </c>
      <c r="G3080" t="s">
        <v>9670</v>
      </c>
      <c r="H3080" t="s">
        <v>10768</v>
      </c>
      <c r="I3080" t="s">
        <v>10769</v>
      </c>
      <c r="J3080" t="s">
        <v>13139</v>
      </c>
      <c r="K3080" t="str">
        <f>+_xlfn.XLOOKUP(Tabell1[[#This Row],[Regnr]],Tabell13[Regnr],Tabell13[Diagnose],"")</f>
        <v>A</v>
      </c>
      <c r="L3080" t="str">
        <f>+_xlfn.XLOOKUP(Tabell1[[#This Row],[Regnr]],Tabell3[Regnr],Tabell3[DiagnoseÅr],"")</f>
        <v>Intet påvist (2024)</v>
      </c>
    </row>
    <row r="3081" spans="1:12" x14ac:dyDescent="0.25">
      <c r="A3081" s="2">
        <v>44373</v>
      </c>
      <c r="B3081" s="3">
        <v>0</v>
      </c>
      <c r="C3081" t="s">
        <v>13150</v>
      </c>
      <c r="D3081" t="s">
        <v>13151</v>
      </c>
      <c r="E3081" t="s">
        <v>10</v>
      </c>
      <c r="F3081" t="s">
        <v>3516</v>
      </c>
      <c r="G3081" t="s">
        <v>3517</v>
      </c>
      <c r="H3081" t="s">
        <v>7007</v>
      </c>
      <c r="I3081" t="s">
        <v>7008</v>
      </c>
      <c r="J3081" t="s">
        <v>4018</v>
      </c>
      <c r="K3081" t="str">
        <f>+_xlfn.XLOOKUP(Tabell1[[#This Row],[Regnr]],Tabell13[Regnr],Tabell13[Diagnose],"")</f>
        <v>C</v>
      </c>
      <c r="L3081" t="str">
        <f>+_xlfn.XLOOKUP(Tabell1[[#This Row],[Regnr]],Tabell3[Regnr],Tabell3[DiagnoseÅr],"")</f>
        <v>Intet påvist (2022)</v>
      </c>
    </row>
    <row r="3082" spans="1:12" x14ac:dyDescent="0.25">
      <c r="A3082" s="2">
        <v>44373</v>
      </c>
      <c r="B3082" s="3">
        <v>0</v>
      </c>
      <c r="C3082" t="s">
        <v>13152</v>
      </c>
      <c r="D3082" t="s">
        <v>13153</v>
      </c>
      <c r="E3082" t="s">
        <v>10</v>
      </c>
      <c r="F3082" t="s">
        <v>3516</v>
      </c>
      <c r="G3082" t="s">
        <v>3517</v>
      </c>
      <c r="H3082" t="s">
        <v>7007</v>
      </c>
      <c r="I3082" t="s">
        <v>7008</v>
      </c>
      <c r="J3082" t="s">
        <v>4018</v>
      </c>
      <c r="K3082" t="str">
        <f>+_xlfn.XLOOKUP(Tabell1[[#This Row],[Regnr]],Tabell13[Regnr],Tabell13[Diagnose],"")</f>
        <v>D</v>
      </c>
      <c r="L3082" t="str">
        <f>+_xlfn.XLOOKUP(Tabell1[[#This Row],[Regnr]],Tabell3[Regnr],Tabell3[DiagnoseÅr],"")</f>
        <v>Intet påvist (2022)</v>
      </c>
    </row>
    <row r="3083" spans="1:12" x14ac:dyDescent="0.25">
      <c r="A3083" s="2">
        <v>44373</v>
      </c>
      <c r="B3083" s="3">
        <v>0</v>
      </c>
      <c r="C3083" t="s">
        <v>13154</v>
      </c>
      <c r="D3083" t="s">
        <v>13155</v>
      </c>
      <c r="E3083" t="s">
        <v>26</v>
      </c>
      <c r="F3083" t="s">
        <v>3516</v>
      </c>
      <c r="G3083" t="s">
        <v>3517</v>
      </c>
      <c r="H3083" t="s">
        <v>7007</v>
      </c>
      <c r="I3083" t="s">
        <v>7008</v>
      </c>
      <c r="J3083" t="s">
        <v>4018</v>
      </c>
      <c r="K3083" t="str">
        <f>+_xlfn.XLOOKUP(Tabell1[[#This Row],[Regnr]],Tabell13[Regnr],Tabell13[Diagnose],"")</f>
        <v>B</v>
      </c>
      <c r="L3083" t="str">
        <f>+_xlfn.XLOOKUP(Tabell1[[#This Row],[Regnr]],Tabell3[Regnr],Tabell3[DiagnoseÅr],"")</f>
        <v/>
      </c>
    </row>
    <row r="3084" spans="1:12" x14ac:dyDescent="0.25">
      <c r="A3084" s="2">
        <v>44373</v>
      </c>
      <c r="B3084" s="3">
        <v>0</v>
      </c>
      <c r="C3084" t="s">
        <v>13156</v>
      </c>
      <c r="D3084" t="s">
        <v>13157</v>
      </c>
      <c r="E3084" t="s">
        <v>26</v>
      </c>
      <c r="F3084" t="s">
        <v>3516</v>
      </c>
      <c r="G3084" t="s">
        <v>3517</v>
      </c>
      <c r="H3084" t="s">
        <v>7007</v>
      </c>
      <c r="I3084" t="s">
        <v>7008</v>
      </c>
      <c r="J3084" t="s">
        <v>4018</v>
      </c>
      <c r="K3084" t="str">
        <f>+_xlfn.XLOOKUP(Tabell1[[#This Row],[Regnr]],Tabell13[Regnr],Tabell13[Diagnose],"")</f>
        <v>A</v>
      </c>
      <c r="L3084" t="str">
        <f>+_xlfn.XLOOKUP(Tabell1[[#This Row],[Regnr]],Tabell3[Regnr],Tabell3[DiagnoseÅr],"")</f>
        <v/>
      </c>
    </row>
    <row r="3085" spans="1:12" x14ac:dyDescent="0.25">
      <c r="A3085" s="2">
        <v>44373</v>
      </c>
      <c r="B3085" s="3">
        <v>0</v>
      </c>
      <c r="C3085" t="s">
        <v>13158</v>
      </c>
      <c r="D3085" t="s">
        <v>13159</v>
      </c>
      <c r="E3085" t="s">
        <v>26</v>
      </c>
      <c r="F3085" t="s">
        <v>3516</v>
      </c>
      <c r="G3085" t="s">
        <v>3517</v>
      </c>
      <c r="H3085" t="s">
        <v>7007</v>
      </c>
      <c r="I3085" t="s">
        <v>7008</v>
      </c>
      <c r="J3085" t="s">
        <v>4018</v>
      </c>
      <c r="K3085" t="str">
        <f>+_xlfn.XLOOKUP(Tabell1[[#This Row],[Regnr]],Tabell13[Regnr],Tabell13[Diagnose],"")</f>
        <v>B</v>
      </c>
      <c r="L3085" t="str">
        <f>+_xlfn.XLOOKUP(Tabell1[[#This Row],[Regnr]],Tabell3[Regnr],Tabell3[DiagnoseÅr],"")</f>
        <v>Intet påvist (2022)</v>
      </c>
    </row>
    <row r="3086" spans="1:12" x14ac:dyDescent="0.25">
      <c r="A3086" s="2">
        <v>44373</v>
      </c>
      <c r="B3086" s="3">
        <v>0</v>
      </c>
      <c r="C3086" t="s">
        <v>13160</v>
      </c>
      <c r="D3086" t="s">
        <v>13161</v>
      </c>
      <c r="E3086" t="s">
        <v>10</v>
      </c>
      <c r="F3086" t="s">
        <v>3516</v>
      </c>
      <c r="G3086" t="s">
        <v>3517</v>
      </c>
      <c r="H3086" t="s">
        <v>7007</v>
      </c>
      <c r="I3086" t="s">
        <v>7008</v>
      </c>
      <c r="J3086" t="s">
        <v>4018</v>
      </c>
      <c r="K3086" t="str">
        <f>+_xlfn.XLOOKUP(Tabell1[[#This Row],[Regnr]],Tabell13[Regnr],Tabell13[Diagnose],"")</f>
        <v>B</v>
      </c>
      <c r="L3086" t="str">
        <f>+_xlfn.XLOOKUP(Tabell1[[#This Row],[Regnr]],Tabell3[Regnr],Tabell3[DiagnoseÅr],"")</f>
        <v>Intet påvist (2023)</v>
      </c>
    </row>
    <row r="3087" spans="1:12" x14ac:dyDescent="0.25">
      <c r="A3087" s="2">
        <v>44373</v>
      </c>
      <c r="B3087" s="3">
        <v>0</v>
      </c>
      <c r="C3087" t="s">
        <v>13162</v>
      </c>
      <c r="D3087" t="s">
        <v>13163</v>
      </c>
      <c r="E3087" t="s">
        <v>26</v>
      </c>
      <c r="F3087" t="s">
        <v>8893</v>
      </c>
      <c r="G3087" t="s">
        <v>8894</v>
      </c>
      <c r="H3087" t="s">
        <v>9893</v>
      </c>
      <c r="I3087" t="s">
        <v>9894</v>
      </c>
      <c r="J3087" t="s">
        <v>7058</v>
      </c>
      <c r="K3087" t="str">
        <f>+_xlfn.XLOOKUP(Tabell1[[#This Row],[Regnr]],Tabell13[Regnr],Tabell13[Diagnose],"")</f>
        <v>C</v>
      </c>
      <c r="L3087" t="str">
        <f>+_xlfn.XLOOKUP(Tabell1[[#This Row],[Regnr]],Tabell3[Regnr],Tabell3[DiagnoseÅr],"")</f>
        <v/>
      </c>
    </row>
    <row r="3088" spans="1:12" x14ac:dyDescent="0.25">
      <c r="A3088" s="2">
        <v>44373</v>
      </c>
      <c r="B3088" s="3">
        <v>0</v>
      </c>
      <c r="C3088" t="s">
        <v>13164</v>
      </c>
      <c r="D3088" t="s">
        <v>13165</v>
      </c>
      <c r="E3088" t="s">
        <v>26</v>
      </c>
      <c r="F3088" t="s">
        <v>8893</v>
      </c>
      <c r="G3088" t="s">
        <v>8894</v>
      </c>
      <c r="H3088" t="s">
        <v>9893</v>
      </c>
      <c r="I3088" t="s">
        <v>9894</v>
      </c>
      <c r="J3088" t="s">
        <v>7058</v>
      </c>
      <c r="K3088" t="str">
        <f>+_xlfn.XLOOKUP(Tabell1[[#This Row],[Regnr]],Tabell13[Regnr],Tabell13[Diagnose],"")</f>
        <v>C</v>
      </c>
      <c r="L3088" t="str">
        <f>+_xlfn.XLOOKUP(Tabell1[[#This Row],[Regnr]],Tabell3[Regnr],Tabell3[DiagnoseÅr],"")</f>
        <v>Intet påvist (2025)</v>
      </c>
    </row>
    <row r="3089" spans="1:12" x14ac:dyDescent="0.25">
      <c r="A3089" s="2">
        <v>44373</v>
      </c>
      <c r="B3089" s="3">
        <v>0</v>
      </c>
      <c r="C3089" t="s">
        <v>13166</v>
      </c>
      <c r="D3089" t="s">
        <v>13167</v>
      </c>
      <c r="E3089" t="s">
        <v>10</v>
      </c>
      <c r="F3089" t="s">
        <v>8893</v>
      </c>
      <c r="G3089" t="s">
        <v>8894</v>
      </c>
      <c r="H3089" t="s">
        <v>9893</v>
      </c>
      <c r="I3089" t="s">
        <v>9894</v>
      </c>
      <c r="J3089" t="s">
        <v>7058</v>
      </c>
      <c r="K3089" t="str">
        <f>+_xlfn.XLOOKUP(Tabell1[[#This Row],[Regnr]],Tabell13[Regnr],Tabell13[Diagnose],"")</f>
        <v/>
      </c>
      <c r="L3089" t="str">
        <f>+_xlfn.XLOOKUP(Tabell1[[#This Row],[Regnr]],Tabell3[Regnr],Tabell3[DiagnoseÅr],"")</f>
        <v/>
      </c>
    </row>
    <row r="3090" spans="1:12" x14ac:dyDescent="0.25">
      <c r="A3090" s="2">
        <v>44373</v>
      </c>
      <c r="B3090" s="3">
        <v>0</v>
      </c>
      <c r="C3090" t="s">
        <v>13168</v>
      </c>
      <c r="D3090" t="s">
        <v>13169</v>
      </c>
      <c r="E3090" t="s">
        <v>10</v>
      </c>
      <c r="F3090" t="s">
        <v>8893</v>
      </c>
      <c r="G3090" t="s">
        <v>8894</v>
      </c>
      <c r="H3090" t="s">
        <v>9893</v>
      </c>
      <c r="I3090" t="s">
        <v>9894</v>
      </c>
      <c r="J3090" t="s">
        <v>7058</v>
      </c>
      <c r="K3090" t="str">
        <f>+_xlfn.XLOOKUP(Tabell1[[#This Row],[Regnr]],Tabell13[Regnr],Tabell13[Diagnose],"")</f>
        <v>D</v>
      </c>
      <c r="L3090" t="str">
        <f>+_xlfn.XLOOKUP(Tabell1[[#This Row],[Regnr]],Tabell3[Regnr],Tabell3[DiagnoseÅr],"")</f>
        <v/>
      </c>
    </row>
    <row r="3091" spans="1:12" x14ac:dyDescent="0.25">
      <c r="A3091" s="2">
        <v>44373</v>
      </c>
      <c r="B3091" s="3">
        <v>0</v>
      </c>
      <c r="C3091" t="s">
        <v>13170</v>
      </c>
      <c r="D3091" t="s">
        <v>13171</v>
      </c>
      <c r="E3091" t="s">
        <v>10</v>
      </c>
      <c r="F3091" t="s">
        <v>8893</v>
      </c>
      <c r="G3091" t="s">
        <v>8894</v>
      </c>
      <c r="H3091" t="s">
        <v>9893</v>
      </c>
      <c r="I3091" t="s">
        <v>9894</v>
      </c>
      <c r="J3091" t="s">
        <v>7058</v>
      </c>
      <c r="K3091" t="str">
        <f>+_xlfn.XLOOKUP(Tabell1[[#This Row],[Regnr]],Tabell13[Regnr],Tabell13[Diagnose],"")</f>
        <v>D</v>
      </c>
      <c r="L3091" t="str">
        <f>+_xlfn.XLOOKUP(Tabell1[[#This Row],[Regnr]],Tabell3[Regnr],Tabell3[DiagnoseÅr],"")</f>
        <v/>
      </c>
    </row>
    <row r="3092" spans="1:12" x14ac:dyDescent="0.25">
      <c r="A3092" s="2">
        <v>44373</v>
      </c>
      <c r="B3092" s="3">
        <v>0</v>
      </c>
      <c r="C3092" t="s">
        <v>13172</v>
      </c>
      <c r="D3092" t="s">
        <v>13173</v>
      </c>
      <c r="E3092" t="s">
        <v>10</v>
      </c>
      <c r="F3092" t="s">
        <v>8893</v>
      </c>
      <c r="G3092" t="s">
        <v>8894</v>
      </c>
      <c r="H3092" t="s">
        <v>9893</v>
      </c>
      <c r="I3092" t="s">
        <v>9894</v>
      </c>
      <c r="J3092" t="s">
        <v>7058</v>
      </c>
      <c r="K3092" t="str">
        <f>+_xlfn.XLOOKUP(Tabell1[[#This Row],[Regnr]],Tabell13[Regnr],Tabell13[Diagnose],"")</f>
        <v>C</v>
      </c>
      <c r="L3092" t="str">
        <f>+_xlfn.XLOOKUP(Tabell1[[#This Row],[Regnr]],Tabell3[Regnr],Tabell3[DiagnoseÅr],"")</f>
        <v/>
      </c>
    </row>
    <row r="3093" spans="1:12" x14ac:dyDescent="0.25">
      <c r="A3093" s="2">
        <v>44373</v>
      </c>
      <c r="B3093" s="3">
        <v>0</v>
      </c>
      <c r="C3093" t="s">
        <v>13174</v>
      </c>
      <c r="D3093" t="s">
        <v>13175</v>
      </c>
      <c r="E3093" t="s">
        <v>10</v>
      </c>
      <c r="F3093" t="s">
        <v>8893</v>
      </c>
      <c r="G3093" t="s">
        <v>8894</v>
      </c>
      <c r="H3093" t="s">
        <v>9893</v>
      </c>
      <c r="I3093" t="s">
        <v>9894</v>
      </c>
      <c r="J3093" t="s">
        <v>7058</v>
      </c>
      <c r="K3093" t="str">
        <f>+_xlfn.XLOOKUP(Tabell1[[#This Row],[Regnr]],Tabell13[Regnr],Tabell13[Diagnose],"")</f>
        <v>B</v>
      </c>
      <c r="L3093" t="str">
        <f>+_xlfn.XLOOKUP(Tabell1[[#This Row],[Regnr]],Tabell3[Regnr],Tabell3[DiagnoseÅr],"")</f>
        <v/>
      </c>
    </row>
    <row r="3094" spans="1:12" x14ac:dyDescent="0.25">
      <c r="A3094" s="2">
        <v>44369</v>
      </c>
      <c r="B3094" s="3">
        <v>0</v>
      </c>
      <c r="C3094" t="s">
        <v>13108</v>
      </c>
      <c r="D3094" t="s">
        <v>13109</v>
      </c>
      <c r="E3094" t="s">
        <v>26</v>
      </c>
      <c r="F3094" t="s">
        <v>10975</v>
      </c>
      <c r="G3094" t="s">
        <v>10976</v>
      </c>
      <c r="H3094" t="s">
        <v>8899</v>
      </c>
      <c r="I3094" t="s">
        <v>8900</v>
      </c>
      <c r="J3094" t="s">
        <v>10496</v>
      </c>
      <c r="K3094" t="str">
        <f>+_xlfn.XLOOKUP(Tabell1[[#This Row],[Regnr]],Tabell13[Regnr],Tabell13[Diagnose],"")</f>
        <v>B</v>
      </c>
      <c r="L3094" t="str">
        <f>+_xlfn.XLOOKUP(Tabell1[[#This Row],[Regnr]],Tabell3[Regnr],Tabell3[DiagnoseÅr],"")</f>
        <v>Intet påvist (2022)</v>
      </c>
    </row>
    <row r="3095" spans="1:12" x14ac:dyDescent="0.25">
      <c r="A3095" s="2">
        <v>44369</v>
      </c>
      <c r="B3095" s="3">
        <v>0</v>
      </c>
      <c r="C3095" t="s">
        <v>13110</v>
      </c>
      <c r="D3095" t="s">
        <v>13111</v>
      </c>
      <c r="E3095" t="s">
        <v>26</v>
      </c>
      <c r="F3095" t="s">
        <v>10975</v>
      </c>
      <c r="G3095" t="s">
        <v>10976</v>
      </c>
      <c r="H3095" t="s">
        <v>8899</v>
      </c>
      <c r="I3095" t="s">
        <v>8900</v>
      </c>
      <c r="J3095" t="s">
        <v>10496</v>
      </c>
      <c r="K3095" t="str">
        <f>+_xlfn.XLOOKUP(Tabell1[[#This Row],[Regnr]],Tabell13[Regnr],Tabell13[Diagnose],"")</f>
        <v>B</v>
      </c>
      <c r="L3095" t="str">
        <f>+_xlfn.XLOOKUP(Tabell1[[#This Row],[Regnr]],Tabell3[Regnr],Tabell3[DiagnoseÅr],"")</f>
        <v>Intet påvist (2023)</v>
      </c>
    </row>
    <row r="3096" spans="1:12" x14ac:dyDescent="0.25">
      <c r="A3096" s="2">
        <v>44369</v>
      </c>
      <c r="B3096" s="3">
        <v>0</v>
      </c>
      <c r="C3096" t="s">
        <v>13112</v>
      </c>
      <c r="D3096" t="s">
        <v>13113</v>
      </c>
      <c r="E3096" t="s">
        <v>26</v>
      </c>
      <c r="F3096" t="s">
        <v>10975</v>
      </c>
      <c r="G3096" t="s">
        <v>10976</v>
      </c>
      <c r="H3096" t="s">
        <v>8899</v>
      </c>
      <c r="I3096" t="s">
        <v>8900</v>
      </c>
      <c r="J3096" t="s">
        <v>10496</v>
      </c>
      <c r="K3096" t="str">
        <f>+_xlfn.XLOOKUP(Tabell1[[#This Row],[Regnr]],Tabell13[Regnr],Tabell13[Diagnose],"")</f>
        <v>C</v>
      </c>
      <c r="L3096" t="str">
        <f>+_xlfn.XLOOKUP(Tabell1[[#This Row],[Regnr]],Tabell3[Regnr],Tabell3[DiagnoseÅr],"")</f>
        <v>Intet påvist (2023)</v>
      </c>
    </row>
    <row r="3097" spans="1:12" x14ac:dyDescent="0.25">
      <c r="A3097" s="2">
        <v>44369</v>
      </c>
      <c r="B3097" s="3">
        <v>0</v>
      </c>
      <c r="C3097" t="s">
        <v>13114</v>
      </c>
      <c r="D3097" t="s">
        <v>13115</v>
      </c>
      <c r="E3097" t="s">
        <v>26</v>
      </c>
      <c r="F3097" t="s">
        <v>10975</v>
      </c>
      <c r="G3097" t="s">
        <v>10976</v>
      </c>
      <c r="H3097" t="s">
        <v>8899</v>
      </c>
      <c r="I3097" t="s">
        <v>8900</v>
      </c>
      <c r="J3097" t="s">
        <v>10496</v>
      </c>
      <c r="K3097" t="str">
        <f>+_xlfn.XLOOKUP(Tabell1[[#This Row],[Regnr]],Tabell13[Regnr],Tabell13[Diagnose],"")</f>
        <v>A</v>
      </c>
      <c r="L3097" t="str">
        <f>+_xlfn.XLOOKUP(Tabell1[[#This Row],[Regnr]],Tabell3[Regnr],Tabell3[DiagnoseÅr],"")</f>
        <v>PPM iris (2023)</v>
      </c>
    </row>
    <row r="3098" spans="1:12" x14ac:dyDescent="0.25">
      <c r="A3098" s="2">
        <v>44369</v>
      </c>
      <c r="B3098" s="3">
        <v>0</v>
      </c>
      <c r="C3098" t="s">
        <v>13116</v>
      </c>
      <c r="D3098" t="s">
        <v>13117</v>
      </c>
      <c r="E3098" t="s">
        <v>10</v>
      </c>
      <c r="F3098" t="s">
        <v>10975</v>
      </c>
      <c r="G3098" t="s">
        <v>10976</v>
      </c>
      <c r="H3098" t="s">
        <v>8899</v>
      </c>
      <c r="I3098" t="s">
        <v>8900</v>
      </c>
      <c r="J3098" t="s">
        <v>10496</v>
      </c>
      <c r="K3098" t="str">
        <f>+_xlfn.XLOOKUP(Tabell1[[#This Row],[Regnr]],Tabell13[Regnr],Tabell13[Diagnose],"")</f>
        <v>C</v>
      </c>
      <c r="L3098" t="str">
        <f>+_xlfn.XLOOKUP(Tabell1[[#This Row],[Regnr]],Tabell3[Regnr],Tabell3[DiagnoseÅr],"")</f>
        <v>Intet påvist (2022)</v>
      </c>
    </row>
    <row r="3099" spans="1:12" x14ac:dyDescent="0.25">
      <c r="A3099" s="2">
        <v>44369</v>
      </c>
      <c r="B3099" s="3">
        <v>0</v>
      </c>
      <c r="C3099" t="s">
        <v>13118</v>
      </c>
      <c r="D3099" t="s">
        <v>13119</v>
      </c>
      <c r="E3099" t="s">
        <v>10</v>
      </c>
      <c r="F3099" t="s">
        <v>10975</v>
      </c>
      <c r="G3099" t="s">
        <v>10976</v>
      </c>
      <c r="H3099" t="s">
        <v>8899</v>
      </c>
      <c r="I3099" t="s">
        <v>8900</v>
      </c>
      <c r="J3099" t="s">
        <v>10496</v>
      </c>
      <c r="K3099" t="str">
        <f>+_xlfn.XLOOKUP(Tabell1[[#This Row],[Regnr]],Tabell13[Regnr],Tabell13[Diagnose],"")</f>
        <v>D</v>
      </c>
      <c r="L3099" t="str">
        <f>+_xlfn.XLOOKUP(Tabell1[[#This Row],[Regnr]],Tabell3[Regnr],Tabell3[DiagnoseÅr],"")</f>
        <v/>
      </c>
    </row>
    <row r="3100" spans="1:12" x14ac:dyDescent="0.25">
      <c r="A3100" s="2">
        <v>44369</v>
      </c>
      <c r="B3100" s="3">
        <v>1.5625</v>
      </c>
      <c r="C3100" t="s">
        <v>13120</v>
      </c>
      <c r="D3100" t="s">
        <v>13121</v>
      </c>
      <c r="E3100" t="s">
        <v>10</v>
      </c>
      <c r="F3100" t="s">
        <v>9741</v>
      </c>
      <c r="G3100" t="s">
        <v>9742</v>
      </c>
      <c r="H3100" t="s">
        <v>6834</v>
      </c>
      <c r="I3100" t="s">
        <v>6835</v>
      </c>
      <c r="J3100" t="s">
        <v>4130</v>
      </c>
      <c r="K3100" t="str">
        <f>+_xlfn.XLOOKUP(Tabell1[[#This Row],[Regnr]],Tabell13[Regnr],Tabell13[Diagnose],"")</f>
        <v/>
      </c>
      <c r="L3100" t="str">
        <f>+_xlfn.XLOOKUP(Tabell1[[#This Row],[Regnr]],Tabell3[Regnr],Tabell3[DiagnoseÅr],"")</f>
        <v/>
      </c>
    </row>
    <row r="3101" spans="1:12" x14ac:dyDescent="0.25">
      <c r="A3101" s="2">
        <v>44369</v>
      </c>
      <c r="B3101" s="3">
        <v>1.5625</v>
      </c>
      <c r="C3101" t="s">
        <v>13122</v>
      </c>
      <c r="D3101" t="s">
        <v>13123</v>
      </c>
      <c r="E3101" t="s">
        <v>10</v>
      </c>
      <c r="F3101" t="s">
        <v>9741</v>
      </c>
      <c r="G3101" t="s">
        <v>9742</v>
      </c>
      <c r="H3101" t="s">
        <v>6834</v>
      </c>
      <c r="I3101" t="s">
        <v>6835</v>
      </c>
      <c r="J3101" t="s">
        <v>4130</v>
      </c>
      <c r="K3101" t="str">
        <f>+_xlfn.XLOOKUP(Tabell1[[#This Row],[Regnr]],Tabell13[Regnr],Tabell13[Diagnose],"")</f>
        <v/>
      </c>
      <c r="L3101" t="str">
        <f>+_xlfn.XLOOKUP(Tabell1[[#This Row],[Regnr]],Tabell3[Regnr],Tabell3[DiagnoseÅr],"")</f>
        <v/>
      </c>
    </row>
    <row r="3102" spans="1:12" x14ac:dyDescent="0.25">
      <c r="A3102" s="2">
        <v>44369</v>
      </c>
      <c r="B3102" s="3">
        <v>1.5625</v>
      </c>
      <c r="C3102" t="s">
        <v>13124</v>
      </c>
      <c r="D3102" t="s">
        <v>13125</v>
      </c>
      <c r="E3102" t="s">
        <v>26</v>
      </c>
      <c r="F3102" t="s">
        <v>9741</v>
      </c>
      <c r="G3102" t="s">
        <v>9742</v>
      </c>
      <c r="H3102" t="s">
        <v>6834</v>
      </c>
      <c r="I3102" t="s">
        <v>6835</v>
      </c>
      <c r="J3102" t="s">
        <v>4130</v>
      </c>
      <c r="K3102" t="str">
        <f>+_xlfn.XLOOKUP(Tabell1[[#This Row],[Regnr]],Tabell13[Regnr],Tabell13[Diagnose],"")</f>
        <v/>
      </c>
      <c r="L3102" t="str">
        <f>+_xlfn.XLOOKUP(Tabell1[[#This Row],[Regnr]],Tabell3[Regnr],Tabell3[DiagnoseÅr],"")</f>
        <v/>
      </c>
    </row>
    <row r="3103" spans="1:12" x14ac:dyDescent="0.25">
      <c r="A3103" s="2">
        <v>44369</v>
      </c>
      <c r="B3103" s="3">
        <v>1.5625</v>
      </c>
      <c r="C3103" t="s">
        <v>13126</v>
      </c>
      <c r="D3103" t="s">
        <v>13127</v>
      </c>
      <c r="E3103" t="s">
        <v>26</v>
      </c>
      <c r="F3103" t="s">
        <v>9741</v>
      </c>
      <c r="G3103" t="s">
        <v>9742</v>
      </c>
      <c r="H3103" t="s">
        <v>6834</v>
      </c>
      <c r="I3103" t="s">
        <v>6835</v>
      </c>
      <c r="J3103" t="s">
        <v>4130</v>
      </c>
      <c r="K3103" t="str">
        <f>+_xlfn.XLOOKUP(Tabell1[[#This Row],[Regnr]],Tabell13[Regnr],Tabell13[Diagnose],"")</f>
        <v/>
      </c>
      <c r="L3103" t="str">
        <f>+_xlfn.XLOOKUP(Tabell1[[#This Row],[Regnr]],Tabell3[Regnr],Tabell3[DiagnoseÅr],"")</f>
        <v/>
      </c>
    </row>
    <row r="3104" spans="1:12" x14ac:dyDescent="0.25">
      <c r="A3104" s="2">
        <v>44369</v>
      </c>
      <c r="B3104" s="3">
        <v>1.5625</v>
      </c>
      <c r="C3104" t="s">
        <v>13128</v>
      </c>
      <c r="D3104" t="s">
        <v>13129</v>
      </c>
      <c r="E3104" t="s">
        <v>26</v>
      </c>
      <c r="F3104" t="s">
        <v>9741</v>
      </c>
      <c r="G3104" t="s">
        <v>9742</v>
      </c>
      <c r="H3104" t="s">
        <v>6834</v>
      </c>
      <c r="I3104" t="s">
        <v>6835</v>
      </c>
      <c r="J3104" t="s">
        <v>4130</v>
      </c>
      <c r="K3104" t="str">
        <f>+_xlfn.XLOOKUP(Tabell1[[#This Row],[Regnr]],Tabell13[Regnr],Tabell13[Diagnose],"")</f>
        <v/>
      </c>
      <c r="L3104" t="str">
        <f>+_xlfn.XLOOKUP(Tabell1[[#This Row],[Regnr]],Tabell3[Regnr],Tabell3[DiagnoseÅr],"")</f>
        <v/>
      </c>
    </row>
    <row r="3105" spans="1:12" x14ac:dyDescent="0.25">
      <c r="A3105" s="2">
        <v>44369</v>
      </c>
      <c r="C3105" t="s">
        <v>13130</v>
      </c>
      <c r="D3105" t="s">
        <v>13131</v>
      </c>
      <c r="E3105" t="s">
        <v>10</v>
      </c>
      <c r="F3105" t="s">
        <v>13132</v>
      </c>
      <c r="G3105" t="s">
        <v>13133</v>
      </c>
      <c r="H3105" t="s">
        <v>7245</v>
      </c>
      <c r="I3105" t="s">
        <v>7246</v>
      </c>
      <c r="J3105" t="s">
        <v>13134</v>
      </c>
      <c r="K3105" t="str">
        <f>+_xlfn.XLOOKUP(Tabell1[[#This Row],[Regnr]],Tabell13[Regnr],Tabell13[Diagnose],"")</f>
        <v/>
      </c>
      <c r="L3105" t="str">
        <f>+_xlfn.XLOOKUP(Tabell1[[#This Row],[Regnr]],Tabell3[Regnr],Tabell3[DiagnoseÅr],"")</f>
        <v/>
      </c>
    </row>
    <row r="3106" spans="1:12" x14ac:dyDescent="0.25">
      <c r="A3106" s="2">
        <v>44369</v>
      </c>
      <c r="C3106" t="s">
        <v>13135</v>
      </c>
      <c r="D3106" t="s">
        <v>13136</v>
      </c>
      <c r="E3106" t="s">
        <v>26</v>
      </c>
      <c r="F3106" t="s">
        <v>13132</v>
      </c>
      <c r="G3106" t="s">
        <v>13133</v>
      </c>
      <c r="H3106" t="s">
        <v>7245</v>
      </c>
      <c r="I3106" t="s">
        <v>7246</v>
      </c>
      <c r="J3106" t="s">
        <v>13134</v>
      </c>
      <c r="K3106" t="str">
        <f>+_xlfn.XLOOKUP(Tabell1[[#This Row],[Regnr]],Tabell13[Regnr],Tabell13[Diagnose],"")</f>
        <v>E</v>
      </c>
      <c r="L3106" t="str">
        <f>+_xlfn.XLOOKUP(Tabell1[[#This Row],[Regnr]],Tabell3[Regnr],Tabell3[DiagnoseÅr],"")</f>
        <v>Intet påvist (2023)</v>
      </c>
    </row>
    <row r="3107" spans="1:12" x14ac:dyDescent="0.25">
      <c r="A3107" s="2">
        <v>44365</v>
      </c>
      <c r="C3107" t="s">
        <v>13105</v>
      </c>
      <c r="D3107" t="s">
        <v>13106</v>
      </c>
      <c r="E3107" t="s">
        <v>26</v>
      </c>
      <c r="F3107" t="s">
        <v>11244</v>
      </c>
      <c r="G3107" t="s">
        <v>11245</v>
      </c>
      <c r="H3107" t="s">
        <v>13107</v>
      </c>
      <c r="K3107" t="str">
        <f>+_xlfn.XLOOKUP(Tabell1[[#This Row],[Regnr]],Tabell13[Regnr],Tabell13[Diagnose],"")</f>
        <v/>
      </c>
      <c r="L3107" t="str">
        <f>+_xlfn.XLOOKUP(Tabell1[[#This Row],[Regnr]],Tabell3[Regnr],Tabell3[DiagnoseÅr],"")</f>
        <v/>
      </c>
    </row>
    <row r="3108" spans="1:12" x14ac:dyDescent="0.25">
      <c r="A3108" s="2">
        <v>44364</v>
      </c>
      <c r="B3108" s="3">
        <v>0</v>
      </c>
      <c r="C3108" t="s">
        <v>13084</v>
      </c>
      <c r="D3108" t="s">
        <v>13085</v>
      </c>
      <c r="E3108" t="s">
        <v>26</v>
      </c>
      <c r="F3108" t="s">
        <v>10764</v>
      </c>
      <c r="G3108" t="s">
        <v>10765</v>
      </c>
      <c r="H3108" t="s">
        <v>7231</v>
      </c>
      <c r="I3108" t="s">
        <v>7232</v>
      </c>
      <c r="J3108" t="s">
        <v>12252</v>
      </c>
      <c r="K3108" t="str">
        <f>+_xlfn.XLOOKUP(Tabell1[[#This Row],[Regnr]],Tabell13[Regnr],Tabell13[Diagnose],"")</f>
        <v>C</v>
      </c>
      <c r="L3108" t="str">
        <f>+_xlfn.XLOOKUP(Tabell1[[#This Row],[Regnr]],Tabell3[Regnr],Tabell3[DiagnoseÅr],"")</f>
        <v xml:space="preserve"> (2022)</v>
      </c>
    </row>
    <row r="3109" spans="1:12" x14ac:dyDescent="0.25">
      <c r="A3109" s="2">
        <v>44364</v>
      </c>
      <c r="B3109" s="3">
        <v>0</v>
      </c>
      <c r="C3109" t="s">
        <v>13086</v>
      </c>
      <c r="D3109" t="s">
        <v>13087</v>
      </c>
      <c r="E3109" t="s">
        <v>26</v>
      </c>
      <c r="F3109" t="s">
        <v>10764</v>
      </c>
      <c r="G3109" t="s">
        <v>10765</v>
      </c>
      <c r="H3109" t="s">
        <v>7231</v>
      </c>
      <c r="I3109" t="s">
        <v>7232</v>
      </c>
      <c r="J3109" t="s">
        <v>12252</v>
      </c>
      <c r="K3109" t="str">
        <f>+_xlfn.XLOOKUP(Tabell1[[#This Row],[Regnr]],Tabell13[Regnr],Tabell13[Diagnose],"")</f>
        <v/>
      </c>
      <c r="L3109" t="str">
        <f>+_xlfn.XLOOKUP(Tabell1[[#This Row],[Regnr]],Tabell3[Regnr],Tabell3[DiagnoseÅr],"")</f>
        <v/>
      </c>
    </row>
    <row r="3110" spans="1:12" x14ac:dyDescent="0.25">
      <c r="A3110" s="2">
        <v>44364</v>
      </c>
      <c r="B3110" s="3">
        <v>0</v>
      </c>
      <c r="C3110" t="s">
        <v>13088</v>
      </c>
      <c r="D3110" t="s">
        <v>13089</v>
      </c>
      <c r="E3110" t="s">
        <v>10</v>
      </c>
      <c r="F3110" t="s">
        <v>10764</v>
      </c>
      <c r="G3110" t="s">
        <v>10765</v>
      </c>
      <c r="H3110" t="s">
        <v>7231</v>
      </c>
      <c r="I3110" t="s">
        <v>7232</v>
      </c>
      <c r="J3110" t="s">
        <v>12252</v>
      </c>
      <c r="K3110" t="str">
        <f>+_xlfn.XLOOKUP(Tabell1[[#This Row],[Regnr]],Tabell13[Regnr],Tabell13[Diagnose],"")</f>
        <v>B</v>
      </c>
      <c r="L3110" t="str">
        <f>+_xlfn.XLOOKUP(Tabell1[[#This Row],[Regnr]],Tabell3[Regnr],Tabell3[DiagnoseÅr],"")</f>
        <v>Intet påvist (2024)</v>
      </c>
    </row>
    <row r="3111" spans="1:12" x14ac:dyDescent="0.25">
      <c r="A3111" s="2">
        <v>44364</v>
      </c>
      <c r="B3111" s="3">
        <v>0</v>
      </c>
      <c r="C3111" t="s">
        <v>13090</v>
      </c>
      <c r="D3111" t="s">
        <v>13091</v>
      </c>
      <c r="E3111" t="s">
        <v>10</v>
      </c>
      <c r="F3111" t="s">
        <v>10764</v>
      </c>
      <c r="G3111" t="s">
        <v>10765</v>
      </c>
      <c r="H3111" t="s">
        <v>7231</v>
      </c>
      <c r="I3111" t="s">
        <v>7232</v>
      </c>
      <c r="J3111" t="s">
        <v>12252</v>
      </c>
      <c r="K3111" t="str">
        <f>+_xlfn.XLOOKUP(Tabell1[[#This Row],[Regnr]],Tabell13[Regnr],Tabell13[Diagnose],"")</f>
        <v>A</v>
      </c>
      <c r="L3111" t="str">
        <f>+_xlfn.XLOOKUP(Tabell1[[#This Row],[Regnr]],Tabell3[Regnr],Tabell3[DiagnoseÅr],"")</f>
        <v/>
      </c>
    </row>
    <row r="3112" spans="1:12" x14ac:dyDescent="0.25">
      <c r="A3112" s="2">
        <v>44364</v>
      </c>
      <c r="B3112" s="3">
        <v>0</v>
      </c>
      <c r="C3112" t="s">
        <v>13092</v>
      </c>
      <c r="D3112" t="s">
        <v>13093</v>
      </c>
      <c r="E3112" t="s">
        <v>10</v>
      </c>
      <c r="F3112" t="s">
        <v>10764</v>
      </c>
      <c r="G3112" t="s">
        <v>10765</v>
      </c>
      <c r="H3112" t="s">
        <v>7231</v>
      </c>
      <c r="I3112" t="s">
        <v>7232</v>
      </c>
      <c r="J3112" t="s">
        <v>12252</v>
      </c>
      <c r="K3112" t="str">
        <f>+_xlfn.XLOOKUP(Tabell1[[#This Row],[Regnr]],Tabell13[Regnr],Tabell13[Diagnose],"")</f>
        <v>A</v>
      </c>
      <c r="L3112" t="str">
        <f>+_xlfn.XLOOKUP(Tabell1[[#This Row],[Regnr]],Tabell3[Regnr],Tabell3[DiagnoseÅr],"")</f>
        <v>Intet påvist (2024)</v>
      </c>
    </row>
    <row r="3113" spans="1:12" x14ac:dyDescent="0.25">
      <c r="A3113" s="2">
        <v>44364</v>
      </c>
      <c r="B3113" s="3">
        <v>0</v>
      </c>
      <c r="C3113" t="s">
        <v>13094</v>
      </c>
      <c r="D3113" t="s">
        <v>13095</v>
      </c>
      <c r="E3113" t="s">
        <v>10</v>
      </c>
      <c r="F3113" t="s">
        <v>10764</v>
      </c>
      <c r="G3113" t="s">
        <v>10765</v>
      </c>
      <c r="H3113" t="s">
        <v>7231</v>
      </c>
      <c r="I3113" t="s">
        <v>7232</v>
      </c>
      <c r="J3113" t="s">
        <v>12252</v>
      </c>
      <c r="K3113" t="str">
        <f>+_xlfn.XLOOKUP(Tabell1[[#This Row],[Regnr]],Tabell13[Regnr],Tabell13[Diagnose],"")</f>
        <v/>
      </c>
      <c r="L3113" t="str">
        <f>+_xlfn.XLOOKUP(Tabell1[[#This Row],[Regnr]],Tabell3[Regnr],Tabell3[DiagnoseÅr],"")</f>
        <v/>
      </c>
    </row>
    <row r="3114" spans="1:12" x14ac:dyDescent="0.25">
      <c r="A3114" s="2">
        <v>44364</v>
      </c>
      <c r="B3114" s="3">
        <v>1.953125</v>
      </c>
      <c r="C3114" t="s">
        <v>13096</v>
      </c>
      <c r="D3114" t="s">
        <v>13097</v>
      </c>
      <c r="E3114" t="s">
        <v>26</v>
      </c>
      <c r="F3114" t="s">
        <v>8719</v>
      </c>
      <c r="G3114" t="s">
        <v>8720</v>
      </c>
      <c r="H3114" t="s">
        <v>9430</v>
      </c>
      <c r="I3114" t="s">
        <v>9431</v>
      </c>
      <c r="J3114" t="s">
        <v>13098</v>
      </c>
      <c r="K3114" t="str">
        <f>+_xlfn.XLOOKUP(Tabell1[[#This Row],[Regnr]],Tabell13[Regnr],Tabell13[Diagnose],"")</f>
        <v/>
      </c>
      <c r="L3114" t="str">
        <f>+_xlfn.XLOOKUP(Tabell1[[#This Row],[Regnr]],Tabell3[Regnr],Tabell3[DiagnoseÅr],"")</f>
        <v/>
      </c>
    </row>
    <row r="3115" spans="1:12" x14ac:dyDescent="0.25">
      <c r="A3115" s="2">
        <v>44364</v>
      </c>
      <c r="B3115" s="3">
        <v>1.953125</v>
      </c>
      <c r="C3115" t="s">
        <v>13099</v>
      </c>
      <c r="D3115" t="s">
        <v>13100</v>
      </c>
      <c r="E3115" t="s">
        <v>26</v>
      </c>
      <c r="F3115" t="s">
        <v>8719</v>
      </c>
      <c r="G3115" t="s">
        <v>8720</v>
      </c>
      <c r="H3115" t="s">
        <v>9430</v>
      </c>
      <c r="I3115" t="s">
        <v>9431</v>
      </c>
      <c r="J3115" t="s">
        <v>13098</v>
      </c>
      <c r="K3115" t="str">
        <f>+_xlfn.XLOOKUP(Tabell1[[#This Row],[Regnr]],Tabell13[Regnr],Tabell13[Diagnose],"")</f>
        <v/>
      </c>
      <c r="L3115" t="str">
        <f>+_xlfn.XLOOKUP(Tabell1[[#This Row],[Regnr]],Tabell3[Regnr],Tabell3[DiagnoseÅr],"")</f>
        <v/>
      </c>
    </row>
    <row r="3116" spans="1:12" x14ac:dyDescent="0.25">
      <c r="A3116" s="2">
        <v>44364</v>
      </c>
      <c r="B3116" s="3">
        <v>1.953125</v>
      </c>
      <c r="C3116" t="s">
        <v>13101</v>
      </c>
      <c r="D3116" t="s">
        <v>1565</v>
      </c>
      <c r="E3116" t="s">
        <v>10</v>
      </c>
      <c r="F3116" t="s">
        <v>8719</v>
      </c>
      <c r="G3116" t="s">
        <v>8720</v>
      </c>
      <c r="H3116" t="s">
        <v>9430</v>
      </c>
      <c r="I3116" t="s">
        <v>9431</v>
      </c>
      <c r="J3116" t="s">
        <v>13098</v>
      </c>
      <c r="K3116" t="str">
        <f>+_xlfn.XLOOKUP(Tabell1[[#This Row],[Regnr]],Tabell13[Regnr],Tabell13[Diagnose],"")</f>
        <v/>
      </c>
      <c r="L3116" t="str">
        <f>+_xlfn.XLOOKUP(Tabell1[[#This Row],[Regnr]],Tabell3[Regnr],Tabell3[DiagnoseÅr],"")</f>
        <v/>
      </c>
    </row>
    <row r="3117" spans="1:12" x14ac:dyDescent="0.25">
      <c r="A3117" s="2">
        <v>44364</v>
      </c>
      <c r="B3117" s="3">
        <v>1.953125</v>
      </c>
      <c r="C3117" t="s">
        <v>13102</v>
      </c>
      <c r="D3117" t="s">
        <v>7705</v>
      </c>
      <c r="E3117" t="s">
        <v>10</v>
      </c>
      <c r="F3117" t="s">
        <v>8719</v>
      </c>
      <c r="G3117" t="s">
        <v>8720</v>
      </c>
      <c r="H3117" t="s">
        <v>9430</v>
      </c>
      <c r="I3117" t="s">
        <v>9431</v>
      </c>
      <c r="J3117" t="s">
        <v>13098</v>
      </c>
      <c r="K3117" t="str">
        <f>+_xlfn.XLOOKUP(Tabell1[[#This Row],[Regnr]],Tabell13[Regnr],Tabell13[Diagnose],"")</f>
        <v>B</v>
      </c>
      <c r="L3117" t="str">
        <f>+_xlfn.XLOOKUP(Tabell1[[#This Row],[Regnr]],Tabell3[Regnr],Tabell3[DiagnoseÅr],"")</f>
        <v>Annet, ikke medfødt (2024)</v>
      </c>
    </row>
    <row r="3118" spans="1:12" x14ac:dyDescent="0.25">
      <c r="A3118" s="2">
        <v>44364</v>
      </c>
      <c r="B3118" s="3">
        <v>1.953125</v>
      </c>
      <c r="C3118" t="s">
        <v>13103</v>
      </c>
      <c r="D3118" t="s">
        <v>13104</v>
      </c>
      <c r="E3118" t="s">
        <v>10</v>
      </c>
      <c r="F3118" t="s">
        <v>8719</v>
      </c>
      <c r="G3118" t="s">
        <v>8720</v>
      </c>
      <c r="H3118" t="s">
        <v>9430</v>
      </c>
      <c r="I3118" t="s">
        <v>9431</v>
      </c>
      <c r="J3118" t="s">
        <v>13098</v>
      </c>
      <c r="K3118" t="str">
        <f>+_xlfn.XLOOKUP(Tabell1[[#This Row],[Regnr]],Tabell13[Regnr],Tabell13[Diagnose],"")</f>
        <v/>
      </c>
      <c r="L3118" t="str">
        <f>+_xlfn.XLOOKUP(Tabell1[[#This Row],[Regnr]],Tabell3[Regnr],Tabell3[DiagnoseÅr],"")</f>
        <v/>
      </c>
    </row>
    <row r="3119" spans="1:12" x14ac:dyDescent="0.25">
      <c r="A3119" s="2">
        <v>44363</v>
      </c>
      <c r="B3119" s="3">
        <v>0.390625</v>
      </c>
      <c r="C3119" t="s">
        <v>13074</v>
      </c>
      <c r="D3119" t="s">
        <v>13075</v>
      </c>
      <c r="E3119" t="s">
        <v>26</v>
      </c>
      <c r="F3119" t="s">
        <v>8733</v>
      </c>
      <c r="G3119" t="s">
        <v>8734</v>
      </c>
      <c r="H3119" t="s">
        <v>6394</v>
      </c>
      <c r="I3119" t="s">
        <v>6395</v>
      </c>
      <c r="J3119" t="s">
        <v>4100</v>
      </c>
      <c r="K3119" t="str">
        <f>+_xlfn.XLOOKUP(Tabell1[[#This Row],[Regnr]],Tabell13[Regnr],Tabell13[Diagnose],"")</f>
        <v/>
      </c>
      <c r="L3119" t="str">
        <f>+_xlfn.XLOOKUP(Tabell1[[#This Row],[Regnr]],Tabell3[Regnr],Tabell3[DiagnoseÅr],"")</f>
        <v/>
      </c>
    </row>
    <row r="3120" spans="1:12" x14ac:dyDescent="0.25">
      <c r="A3120" s="2">
        <v>44363</v>
      </c>
      <c r="B3120" s="3">
        <v>0.390625</v>
      </c>
      <c r="C3120" t="s">
        <v>13076</v>
      </c>
      <c r="D3120" t="s">
        <v>13077</v>
      </c>
      <c r="E3120" t="s">
        <v>26</v>
      </c>
      <c r="F3120" t="s">
        <v>8733</v>
      </c>
      <c r="G3120" t="s">
        <v>8734</v>
      </c>
      <c r="H3120" t="s">
        <v>6394</v>
      </c>
      <c r="I3120" t="s">
        <v>6395</v>
      </c>
      <c r="J3120" t="s">
        <v>4100</v>
      </c>
      <c r="K3120" t="str">
        <f>+_xlfn.XLOOKUP(Tabell1[[#This Row],[Regnr]],Tabell13[Regnr],Tabell13[Diagnose],"")</f>
        <v/>
      </c>
      <c r="L3120" t="str">
        <f>+_xlfn.XLOOKUP(Tabell1[[#This Row],[Regnr]],Tabell3[Regnr],Tabell3[DiagnoseÅr],"")</f>
        <v/>
      </c>
    </row>
    <row r="3121" spans="1:12" x14ac:dyDescent="0.25">
      <c r="A3121" s="2">
        <v>44363</v>
      </c>
      <c r="C3121" t="s">
        <v>13078</v>
      </c>
      <c r="D3121" t="s">
        <v>13079</v>
      </c>
      <c r="E3121" t="s">
        <v>10</v>
      </c>
      <c r="F3121" t="s">
        <v>13080</v>
      </c>
      <c r="G3121" t="s">
        <v>13081</v>
      </c>
      <c r="H3121" t="s">
        <v>13082</v>
      </c>
      <c r="I3121" t="s">
        <v>13083</v>
      </c>
      <c r="J3121" t="s">
        <v>4749</v>
      </c>
      <c r="K3121" t="str">
        <f>+_xlfn.XLOOKUP(Tabell1[[#This Row],[Regnr]],Tabell13[Regnr],Tabell13[Diagnose],"")</f>
        <v>C</v>
      </c>
      <c r="L3121" t="str">
        <f>+_xlfn.XLOOKUP(Tabell1[[#This Row],[Regnr]],Tabell3[Regnr],Tabell3[DiagnoseÅr],"")</f>
        <v>Intet påvist (2024)</v>
      </c>
    </row>
    <row r="3122" spans="1:12" x14ac:dyDescent="0.25">
      <c r="A3122" s="2">
        <v>44362</v>
      </c>
      <c r="B3122" s="3">
        <v>1.5625</v>
      </c>
      <c r="C3122" t="s">
        <v>13060</v>
      </c>
      <c r="D3122" t="s">
        <v>13061</v>
      </c>
      <c r="E3122" t="s">
        <v>10</v>
      </c>
      <c r="F3122" t="s">
        <v>9741</v>
      </c>
      <c r="G3122" t="s">
        <v>9742</v>
      </c>
      <c r="H3122" t="s">
        <v>9569</v>
      </c>
      <c r="I3122" t="s">
        <v>9570</v>
      </c>
      <c r="J3122" t="s">
        <v>4130</v>
      </c>
      <c r="K3122" t="str">
        <f>+_xlfn.XLOOKUP(Tabell1[[#This Row],[Regnr]],Tabell13[Regnr],Tabell13[Diagnose],"")</f>
        <v>C</v>
      </c>
      <c r="L3122" t="str">
        <f>+_xlfn.XLOOKUP(Tabell1[[#This Row],[Regnr]],Tabell3[Regnr],Tabell3[DiagnoseÅr],"")</f>
        <v/>
      </c>
    </row>
    <row r="3123" spans="1:12" x14ac:dyDescent="0.25">
      <c r="A3123" s="2">
        <v>44362</v>
      </c>
      <c r="B3123" s="3">
        <v>1.5625</v>
      </c>
      <c r="C3123" t="s">
        <v>13062</v>
      </c>
      <c r="D3123" t="s">
        <v>13063</v>
      </c>
      <c r="E3123" t="s">
        <v>10</v>
      </c>
      <c r="F3123" t="s">
        <v>9741</v>
      </c>
      <c r="G3123" t="s">
        <v>9742</v>
      </c>
      <c r="H3123" t="s">
        <v>9569</v>
      </c>
      <c r="I3123" t="s">
        <v>9570</v>
      </c>
      <c r="J3123" t="s">
        <v>4130</v>
      </c>
      <c r="K3123" t="str">
        <f>+_xlfn.XLOOKUP(Tabell1[[#This Row],[Regnr]],Tabell13[Regnr],Tabell13[Diagnose],"")</f>
        <v>A</v>
      </c>
      <c r="L3123" t="str">
        <f>+_xlfn.XLOOKUP(Tabell1[[#This Row],[Regnr]],Tabell3[Regnr],Tabell3[DiagnoseÅr],"")</f>
        <v/>
      </c>
    </row>
    <row r="3124" spans="1:12" x14ac:dyDescent="0.25">
      <c r="A3124" s="2">
        <v>44362</v>
      </c>
      <c r="B3124" s="3">
        <v>1.5625</v>
      </c>
      <c r="C3124" t="s">
        <v>13064</v>
      </c>
      <c r="D3124" t="s">
        <v>13065</v>
      </c>
      <c r="E3124" t="s">
        <v>10</v>
      </c>
      <c r="F3124" t="s">
        <v>9741</v>
      </c>
      <c r="G3124" t="s">
        <v>9742</v>
      </c>
      <c r="H3124" t="s">
        <v>9569</v>
      </c>
      <c r="I3124" t="s">
        <v>9570</v>
      </c>
      <c r="J3124" t="s">
        <v>4130</v>
      </c>
      <c r="K3124" t="str">
        <f>+_xlfn.XLOOKUP(Tabell1[[#This Row],[Regnr]],Tabell13[Regnr],Tabell13[Diagnose],"")</f>
        <v>B</v>
      </c>
      <c r="L3124" t="str">
        <f>+_xlfn.XLOOKUP(Tabell1[[#This Row],[Regnr]],Tabell3[Regnr],Tabell3[DiagnoseÅr],"")</f>
        <v>Intet påvist (2023)</v>
      </c>
    </row>
    <row r="3125" spans="1:12" x14ac:dyDescent="0.25">
      <c r="A3125" s="2">
        <v>44362</v>
      </c>
      <c r="B3125" s="3">
        <v>1.5625</v>
      </c>
      <c r="C3125" t="s">
        <v>13066</v>
      </c>
      <c r="D3125" t="s">
        <v>13067</v>
      </c>
      <c r="E3125" t="s">
        <v>10</v>
      </c>
      <c r="F3125" t="s">
        <v>9741</v>
      </c>
      <c r="G3125" t="s">
        <v>9742</v>
      </c>
      <c r="H3125" t="s">
        <v>9569</v>
      </c>
      <c r="I3125" t="s">
        <v>9570</v>
      </c>
      <c r="J3125" t="s">
        <v>4130</v>
      </c>
      <c r="K3125" t="str">
        <f>+_xlfn.XLOOKUP(Tabell1[[#This Row],[Regnr]],Tabell13[Regnr],Tabell13[Diagnose],"")</f>
        <v>A</v>
      </c>
      <c r="L3125" t="str">
        <f>+_xlfn.XLOOKUP(Tabell1[[#This Row],[Regnr]],Tabell3[Regnr],Tabell3[DiagnoseÅr],"")</f>
        <v/>
      </c>
    </row>
    <row r="3126" spans="1:12" x14ac:dyDescent="0.25">
      <c r="A3126" s="2">
        <v>44362</v>
      </c>
      <c r="B3126" s="3">
        <v>1.5625</v>
      </c>
      <c r="C3126" t="s">
        <v>13068</v>
      </c>
      <c r="D3126" t="s">
        <v>13069</v>
      </c>
      <c r="E3126" t="s">
        <v>10</v>
      </c>
      <c r="F3126" t="s">
        <v>9741</v>
      </c>
      <c r="G3126" t="s">
        <v>9742</v>
      </c>
      <c r="H3126" t="s">
        <v>9569</v>
      </c>
      <c r="I3126" t="s">
        <v>9570</v>
      </c>
      <c r="J3126" t="s">
        <v>4130</v>
      </c>
      <c r="K3126" t="str">
        <f>+_xlfn.XLOOKUP(Tabell1[[#This Row],[Regnr]],Tabell13[Regnr],Tabell13[Diagnose],"")</f>
        <v/>
      </c>
      <c r="L3126" t="str">
        <f>+_xlfn.XLOOKUP(Tabell1[[#This Row],[Regnr]],Tabell3[Regnr],Tabell3[DiagnoseÅr],"")</f>
        <v/>
      </c>
    </row>
    <row r="3127" spans="1:12" x14ac:dyDescent="0.25">
      <c r="A3127" s="2">
        <v>44362</v>
      </c>
      <c r="B3127" s="3">
        <v>1.5625</v>
      </c>
      <c r="C3127" t="s">
        <v>13070</v>
      </c>
      <c r="D3127" t="s">
        <v>13071</v>
      </c>
      <c r="E3127" t="s">
        <v>10</v>
      </c>
      <c r="F3127" t="s">
        <v>9741</v>
      </c>
      <c r="G3127" t="s">
        <v>9742</v>
      </c>
      <c r="H3127" t="s">
        <v>9569</v>
      </c>
      <c r="I3127" t="s">
        <v>9570</v>
      </c>
      <c r="J3127" t="s">
        <v>4130</v>
      </c>
      <c r="K3127" t="str">
        <f>+_xlfn.XLOOKUP(Tabell1[[#This Row],[Regnr]],Tabell13[Regnr],Tabell13[Diagnose],"")</f>
        <v>B</v>
      </c>
      <c r="L3127" t="str">
        <f>+_xlfn.XLOOKUP(Tabell1[[#This Row],[Regnr]],Tabell3[Regnr],Tabell3[DiagnoseÅr],"")</f>
        <v/>
      </c>
    </row>
    <row r="3128" spans="1:12" x14ac:dyDescent="0.25">
      <c r="A3128" s="2">
        <v>44362</v>
      </c>
      <c r="B3128" s="3">
        <v>1.5625</v>
      </c>
      <c r="C3128" t="s">
        <v>13072</v>
      </c>
      <c r="D3128" t="s">
        <v>13073</v>
      </c>
      <c r="E3128" t="s">
        <v>10</v>
      </c>
      <c r="F3128" t="s">
        <v>9741</v>
      </c>
      <c r="G3128" t="s">
        <v>9742</v>
      </c>
      <c r="H3128" t="s">
        <v>9569</v>
      </c>
      <c r="I3128" t="s">
        <v>9570</v>
      </c>
      <c r="J3128" t="s">
        <v>4130</v>
      </c>
      <c r="K3128" t="str">
        <f>+_xlfn.XLOOKUP(Tabell1[[#This Row],[Regnr]],Tabell13[Regnr],Tabell13[Diagnose],"")</f>
        <v>C</v>
      </c>
      <c r="L3128" t="str">
        <f>+_xlfn.XLOOKUP(Tabell1[[#This Row],[Regnr]],Tabell3[Regnr],Tabell3[DiagnoseÅr],"")</f>
        <v/>
      </c>
    </row>
    <row r="3129" spans="1:12" x14ac:dyDescent="0.25">
      <c r="A3129" s="2">
        <v>44361</v>
      </c>
      <c r="B3129" s="3">
        <v>0</v>
      </c>
      <c r="C3129" t="s">
        <v>13038</v>
      </c>
      <c r="D3129" t="s">
        <v>13039</v>
      </c>
      <c r="E3129" t="s">
        <v>26</v>
      </c>
      <c r="F3129" t="s">
        <v>6023</v>
      </c>
      <c r="G3129" t="s">
        <v>6024</v>
      </c>
      <c r="H3129" t="s">
        <v>10049</v>
      </c>
      <c r="I3129" t="s">
        <v>10050</v>
      </c>
      <c r="J3129" t="s">
        <v>10339</v>
      </c>
      <c r="K3129" t="str">
        <f>+_xlfn.XLOOKUP(Tabell1[[#This Row],[Regnr]],Tabell13[Regnr],Tabell13[Diagnose],"")</f>
        <v>C</v>
      </c>
      <c r="L3129" t="str">
        <f>+_xlfn.XLOOKUP(Tabell1[[#This Row],[Regnr]],Tabell3[Regnr],Tabell3[DiagnoseÅr],"")</f>
        <v/>
      </c>
    </row>
    <row r="3130" spans="1:12" x14ac:dyDescent="0.25">
      <c r="A3130" s="2">
        <v>44361</v>
      </c>
      <c r="B3130" s="3">
        <v>0</v>
      </c>
      <c r="C3130" t="s">
        <v>13040</v>
      </c>
      <c r="D3130" t="s">
        <v>13041</v>
      </c>
      <c r="E3130" t="s">
        <v>10</v>
      </c>
      <c r="F3130" t="s">
        <v>6023</v>
      </c>
      <c r="G3130" t="s">
        <v>6024</v>
      </c>
      <c r="H3130" t="s">
        <v>10049</v>
      </c>
      <c r="I3130" t="s">
        <v>10050</v>
      </c>
      <c r="J3130" t="s">
        <v>10339</v>
      </c>
      <c r="K3130" t="str">
        <f>+_xlfn.XLOOKUP(Tabell1[[#This Row],[Regnr]],Tabell13[Regnr],Tabell13[Diagnose],"")</f>
        <v>B</v>
      </c>
      <c r="L3130" t="str">
        <f>+_xlfn.XLOOKUP(Tabell1[[#This Row],[Regnr]],Tabell3[Regnr],Tabell3[DiagnoseÅr],"")</f>
        <v/>
      </c>
    </row>
    <row r="3131" spans="1:12" x14ac:dyDescent="0.25">
      <c r="A3131" s="2">
        <v>44361</v>
      </c>
      <c r="B3131" s="3">
        <v>0</v>
      </c>
      <c r="C3131" t="s">
        <v>13042</v>
      </c>
      <c r="D3131" t="s">
        <v>13043</v>
      </c>
      <c r="E3131" t="s">
        <v>10</v>
      </c>
      <c r="F3131" t="s">
        <v>6023</v>
      </c>
      <c r="G3131" t="s">
        <v>6024</v>
      </c>
      <c r="H3131" t="s">
        <v>10049</v>
      </c>
      <c r="I3131" t="s">
        <v>10050</v>
      </c>
      <c r="J3131" t="s">
        <v>10339</v>
      </c>
      <c r="K3131" t="str">
        <f>+_xlfn.XLOOKUP(Tabell1[[#This Row],[Regnr]],Tabell13[Regnr],Tabell13[Diagnose],"")</f>
        <v/>
      </c>
      <c r="L3131" t="str">
        <f>+_xlfn.XLOOKUP(Tabell1[[#This Row],[Regnr]],Tabell3[Regnr],Tabell3[DiagnoseÅr],"")</f>
        <v/>
      </c>
    </row>
    <row r="3132" spans="1:12" x14ac:dyDescent="0.25">
      <c r="A3132" s="2">
        <v>44361</v>
      </c>
      <c r="B3132" s="3">
        <v>0</v>
      </c>
      <c r="C3132" t="s">
        <v>13044</v>
      </c>
      <c r="D3132" t="s">
        <v>13045</v>
      </c>
      <c r="E3132" t="s">
        <v>10</v>
      </c>
      <c r="F3132" t="s">
        <v>6023</v>
      </c>
      <c r="G3132" t="s">
        <v>6024</v>
      </c>
      <c r="H3132" t="s">
        <v>10049</v>
      </c>
      <c r="I3132" t="s">
        <v>10050</v>
      </c>
      <c r="J3132" t="s">
        <v>10339</v>
      </c>
      <c r="K3132" t="str">
        <f>+_xlfn.XLOOKUP(Tabell1[[#This Row],[Regnr]],Tabell13[Regnr],Tabell13[Diagnose],"")</f>
        <v>B</v>
      </c>
      <c r="L3132" t="str">
        <f>+_xlfn.XLOOKUP(Tabell1[[#This Row],[Regnr]],Tabell3[Regnr],Tabell3[DiagnoseÅr],"")</f>
        <v>PPM iris (2023)</v>
      </c>
    </row>
    <row r="3133" spans="1:12" x14ac:dyDescent="0.25">
      <c r="A3133" s="2">
        <v>44361</v>
      </c>
      <c r="B3133" s="3">
        <v>0</v>
      </c>
      <c r="C3133" t="s">
        <v>13046</v>
      </c>
      <c r="D3133" t="s">
        <v>13047</v>
      </c>
      <c r="E3133" t="s">
        <v>10</v>
      </c>
      <c r="F3133" t="s">
        <v>6023</v>
      </c>
      <c r="G3133" t="s">
        <v>6024</v>
      </c>
      <c r="H3133" t="s">
        <v>10049</v>
      </c>
      <c r="I3133" t="s">
        <v>10050</v>
      </c>
      <c r="J3133" t="s">
        <v>10339</v>
      </c>
      <c r="K3133" t="str">
        <f>+_xlfn.XLOOKUP(Tabell1[[#This Row],[Regnr]],Tabell13[Regnr],Tabell13[Diagnose],"")</f>
        <v/>
      </c>
      <c r="L3133" t="str">
        <f>+_xlfn.XLOOKUP(Tabell1[[#This Row],[Regnr]],Tabell3[Regnr],Tabell3[DiagnoseÅr],"")</f>
        <v/>
      </c>
    </row>
    <row r="3134" spans="1:12" x14ac:dyDescent="0.25">
      <c r="A3134" s="2">
        <v>44361</v>
      </c>
      <c r="B3134" s="3">
        <v>0</v>
      </c>
      <c r="C3134" t="s">
        <v>13048</v>
      </c>
      <c r="D3134" t="s">
        <v>13049</v>
      </c>
      <c r="E3134" t="s">
        <v>26</v>
      </c>
      <c r="F3134" t="s">
        <v>6023</v>
      </c>
      <c r="G3134" t="s">
        <v>6024</v>
      </c>
      <c r="H3134" t="s">
        <v>10049</v>
      </c>
      <c r="I3134" t="s">
        <v>10050</v>
      </c>
      <c r="J3134" t="s">
        <v>10339</v>
      </c>
      <c r="K3134" t="str">
        <f>+_xlfn.XLOOKUP(Tabell1[[#This Row],[Regnr]],Tabell13[Regnr],Tabell13[Diagnose],"")</f>
        <v>B</v>
      </c>
      <c r="L3134" t="str">
        <f>+_xlfn.XLOOKUP(Tabell1[[#This Row],[Regnr]],Tabell3[Regnr],Tabell3[DiagnoseÅr],"")</f>
        <v>Intet påvist (2024)</v>
      </c>
    </row>
    <row r="3135" spans="1:12" x14ac:dyDescent="0.25">
      <c r="A3135" s="2">
        <v>44361</v>
      </c>
      <c r="B3135" s="3">
        <v>0.390625</v>
      </c>
      <c r="C3135" t="s">
        <v>13050</v>
      </c>
      <c r="D3135" t="s">
        <v>13051</v>
      </c>
      <c r="E3135" t="s">
        <v>26</v>
      </c>
      <c r="F3135" t="s">
        <v>8621</v>
      </c>
      <c r="G3135" t="s">
        <v>8622</v>
      </c>
      <c r="H3135" t="s">
        <v>6435</v>
      </c>
      <c r="I3135" t="s">
        <v>6436</v>
      </c>
      <c r="J3135" t="s">
        <v>6430</v>
      </c>
      <c r="K3135" t="str">
        <f>+_xlfn.XLOOKUP(Tabell1[[#This Row],[Regnr]],Tabell13[Regnr],Tabell13[Diagnose],"")</f>
        <v>B</v>
      </c>
      <c r="L3135" t="str">
        <f>+_xlfn.XLOOKUP(Tabell1[[#This Row],[Regnr]],Tabell3[Regnr],Tabell3[DiagnoseÅr],"")</f>
        <v/>
      </c>
    </row>
    <row r="3136" spans="1:12" x14ac:dyDescent="0.25">
      <c r="A3136" s="2">
        <v>44361</v>
      </c>
      <c r="B3136" s="3">
        <v>0.390625</v>
      </c>
      <c r="C3136" t="s">
        <v>13052</v>
      </c>
      <c r="D3136" t="s">
        <v>13053</v>
      </c>
      <c r="E3136" t="s">
        <v>26</v>
      </c>
      <c r="F3136" t="s">
        <v>8621</v>
      </c>
      <c r="G3136" t="s">
        <v>8622</v>
      </c>
      <c r="H3136" t="s">
        <v>6435</v>
      </c>
      <c r="I3136" t="s">
        <v>6436</v>
      </c>
      <c r="J3136" t="s">
        <v>6430</v>
      </c>
      <c r="K3136" t="str">
        <f>+_xlfn.XLOOKUP(Tabell1[[#This Row],[Regnr]],Tabell13[Regnr],Tabell13[Diagnose],"")</f>
        <v>B</v>
      </c>
      <c r="L3136" t="str">
        <f>+_xlfn.XLOOKUP(Tabell1[[#This Row],[Regnr]],Tabell3[Regnr],Tabell3[DiagnoseÅr],"")</f>
        <v/>
      </c>
    </row>
    <row r="3137" spans="1:12" x14ac:dyDescent="0.25">
      <c r="A3137" s="2">
        <v>44361</v>
      </c>
      <c r="B3137" s="3">
        <v>0.390625</v>
      </c>
      <c r="C3137" t="s">
        <v>13054</v>
      </c>
      <c r="D3137" t="s">
        <v>13055</v>
      </c>
      <c r="E3137" t="s">
        <v>10</v>
      </c>
      <c r="F3137" t="s">
        <v>8621</v>
      </c>
      <c r="G3137" t="s">
        <v>8622</v>
      </c>
      <c r="H3137" t="s">
        <v>6435</v>
      </c>
      <c r="I3137" t="s">
        <v>6436</v>
      </c>
      <c r="J3137" t="s">
        <v>6430</v>
      </c>
      <c r="K3137" t="str">
        <f>+_xlfn.XLOOKUP(Tabell1[[#This Row],[Regnr]],Tabell13[Regnr],Tabell13[Diagnose],"")</f>
        <v>C</v>
      </c>
      <c r="L3137" t="str">
        <f>+_xlfn.XLOOKUP(Tabell1[[#This Row],[Regnr]],Tabell3[Regnr],Tabell3[DiagnoseÅr],"")</f>
        <v>Intet påvist (2022)</v>
      </c>
    </row>
    <row r="3138" spans="1:12" x14ac:dyDescent="0.25">
      <c r="A3138" s="2">
        <v>44361</v>
      </c>
      <c r="B3138" s="3">
        <v>0.390625</v>
      </c>
      <c r="C3138" t="s">
        <v>13056</v>
      </c>
      <c r="D3138" t="s">
        <v>13057</v>
      </c>
      <c r="E3138" t="s">
        <v>10</v>
      </c>
      <c r="F3138" t="s">
        <v>8621</v>
      </c>
      <c r="G3138" t="s">
        <v>8622</v>
      </c>
      <c r="H3138" t="s">
        <v>6435</v>
      </c>
      <c r="I3138" t="s">
        <v>6436</v>
      </c>
      <c r="J3138" t="s">
        <v>6430</v>
      </c>
      <c r="K3138" t="str">
        <f>+_xlfn.XLOOKUP(Tabell1[[#This Row],[Regnr]],Tabell13[Regnr],Tabell13[Diagnose],"")</f>
        <v>C</v>
      </c>
      <c r="L3138" t="str">
        <f>+_xlfn.XLOOKUP(Tabell1[[#This Row],[Regnr]],Tabell3[Regnr],Tabell3[DiagnoseÅr],"")</f>
        <v/>
      </c>
    </row>
    <row r="3139" spans="1:12" x14ac:dyDescent="0.25">
      <c r="A3139" s="2">
        <v>44361</v>
      </c>
      <c r="B3139" s="3">
        <v>0.390625</v>
      </c>
      <c r="C3139" t="s">
        <v>13058</v>
      </c>
      <c r="D3139" t="s">
        <v>13059</v>
      </c>
      <c r="E3139" t="s">
        <v>10</v>
      </c>
      <c r="F3139" t="s">
        <v>8621</v>
      </c>
      <c r="G3139" t="s">
        <v>8622</v>
      </c>
      <c r="H3139" t="s">
        <v>6435</v>
      </c>
      <c r="I3139" t="s">
        <v>6436</v>
      </c>
      <c r="J3139" t="s">
        <v>6430</v>
      </c>
      <c r="K3139" t="str">
        <f>+_xlfn.XLOOKUP(Tabell1[[#This Row],[Regnr]],Tabell13[Regnr],Tabell13[Diagnose],"")</f>
        <v>C</v>
      </c>
      <c r="L3139" t="str">
        <f>+_xlfn.XLOOKUP(Tabell1[[#This Row],[Regnr]],Tabell3[Regnr],Tabell3[DiagnoseÅr],"")</f>
        <v>Intet påvist (2022)</v>
      </c>
    </row>
    <row r="3140" spans="1:12" x14ac:dyDescent="0.25">
      <c r="A3140" s="2">
        <v>44360</v>
      </c>
      <c r="B3140" s="3">
        <v>0</v>
      </c>
      <c r="C3140" t="s">
        <v>13021</v>
      </c>
      <c r="D3140" t="s">
        <v>13022</v>
      </c>
      <c r="E3140" t="s">
        <v>26</v>
      </c>
      <c r="F3140" t="s">
        <v>8516</v>
      </c>
      <c r="G3140" t="s">
        <v>8517</v>
      </c>
      <c r="H3140" t="s">
        <v>9576</v>
      </c>
      <c r="I3140" t="s">
        <v>9577</v>
      </c>
      <c r="J3140" t="s">
        <v>4018</v>
      </c>
      <c r="K3140" t="str">
        <f>+_xlfn.XLOOKUP(Tabell1[[#This Row],[Regnr]],Tabell13[Regnr],Tabell13[Diagnose],"")</f>
        <v>C</v>
      </c>
      <c r="L3140" t="str">
        <f>+_xlfn.XLOOKUP(Tabell1[[#This Row],[Regnr]],Tabell3[Regnr],Tabell3[DiagnoseÅr],"")</f>
        <v>Intet påvist (2026)</v>
      </c>
    </row>
    <row r="3141" spans="1:12" x14ac:dyDescent="0.25">
      <c r="A3141" s="2">
        <v>44360</v>
      </c>
      <c r="B3141" s="3">
        <v>0</v>
      </c>
      <c r="C3141" t="s">
        <v>13023</v>
      </c>
      <c r="D3141" t="s">
        <v>13024</v>
      </c>
      <c r="E3141" t="s">
        <v>10</v>
      </c>
      <c r="F3141" t="s">
        <v>8516</v>
      </c>
      <c r="G3141" t="s">
        <v>8517</v>
      </c>
      <c r="H3141" t="s">
        <v>9576</v>
      </c>
      <c r="I3141" t="s">
        <v>9577</v>
      </c>
      <c r="J3141" t="s">
        <v>4018</v>
      </c>
      <c r="K3141" t="str">
        <f>+_xlfn.XLOOKUP(Tabell1[[#This Row],[Regnr]],Tabell13[Regnr],Tabell13[Diagnose],"")</f>
        <v>A</v>
      </c>
      <c r="L3141" t="str">
        <f>+_xlfn.XLOOKUP(Tabell1[[#This Row],[Regnr]],Tabell3[Regnr],Tabell3[DiagnoseÅr],"")</f>
        <v>Intet påvist (2022)</v>
      </c>
    </row>
    <row r="3142" spans="1:12" x14ac:dyDescent="0.25">
      <c r="A3142" s="2">
        <v>44360</v>
      </c>
      <c r="B3142" s="3">
        <v>0</v>
      </c>
      <c r="C3142" t="s">
        <v>13025</v>
      </c>
      <c r="D3142" t="s">
        <v>13026</v>
      </c>
      <c r="E3142" t="s">
        <v>10</v>
      </c>
      <c r="F3142" t="s">
        <v>8516</v>
      </c>
      <c r="G3142" t="s">
        <v>8517</v>
      </c>
      <c r="H3142" t="s">
        <v>9576</v>
      </c>
      <c r="I3142" t="s">
        <v>9577</v>
      </c>
      <c r="J3142" t="s">
        <v>4018</v>
      </c>
      <c r="K3142" t="str">
        <f>+_xlfn.XLOOKUP(Tabell1[[#This Row],[Regnr]],Tabell13[Regnr],Tabell13[Diagnose],"")</f>
        <v>D</v>
      </c>
      <c r="L3142" t="str">
        <f>+_xlfn.XLOOKUP(Tabell1[[#This Row],[Regnr]],Tabell3[Regnr],Tabell3[DiagnoseÅr],"")</f>
        <v/>
      </c>
    </row>
    <row r="3143" spans="1:12" x14ac:dyDescent="0.25">
      <c r="A3143" s="2">
        <v>44360</v>
      </c>
      <c r="B3143" s="3">
        <v>0</v>
      </c>
      <c r="C3143" t="s">
        <v>13027</v>
      </c>
      <c r="D3143" t="s">
        <v>13028</v>
      </c>
      <c r="E3143" t="s">
        <v>26</v>
      </c>
      <c r="F3143" t="s">
        <v>8516</v>
      </c>
      <c r="G3143" t="s">
        <v>8517</v>
      </c>
      <c r="H3143" t="s">
        <v>9576</v>
      </c>
      <c r="I3143" t="s">
        <v>9577</v>
      </c>
      <c r="J3143" t="s">
        <v>4018</v>
      </c>
      <c r="K3143" t="str">
        <f>+_xlfn.XLOOKUP(Tabell1[[#This Row],[Regnr]],Tabell13[Regnr],Tabell13[Diagnose],"")</f>
        <v>A</v>
      </c>
      <c r="L3143" t="str">
        <f>+_xlfn.XLOOKUP(Tabell1[[#This Row],[Regnr]],Tabell3[Regnr],Tabell3[DiagnoseÅr],"")</f>
        <v/>
      </c>
    </row>
    <row r="3144" spans="1:12" x14ac:dyDescent="0.25">
      <c r="A3144" s="2">
        <v>44360</v>
      </c>
      <c r="B3144" s="3">
        <v>0</v>
      </c>
      <c r="C3144" t="s">
        <v>13029</v>
      </c>
      <c r="D3144" t="s">
        <v>13030</v>
      </c>
      <c r="E3144" t="s">
        <v>26</v>
      </c>
      <c r="F3144" t="s">
        <v>8893</v>
      </c>
      <c r="G3144" t="s">
        <v>8894</v>
      </c>
      <c r="H3144" t="s">
        <v>10586</v>
      </c>
      <c r="I3144" t="s">
        <v>1916</v>
      </c>
      <c r="J3144" t="s">
        <v>13031</v>
      </c>
      <c r="K3144" t="str">
        <f>+_xlfn.XLOOKUP(Tabell1[[#This Row],[Regnr]],Tabell13[Regnr],Tabell13[Diagnose],"")</f>
        <v>C</v>
      </c>
      <c r="L3144" t="str">
        <f>+_xlfn.XLOOKUP(Tabell1[[#This Row],[Regnr]],Tabell3[Regnr],Tabell3[DiagnoseÅr],"")</f>
        <v/>
      </c>
    </row>
    <row r="3145" spans="1:12" x14ac:dyDescent="0.25">
      <c r="A3145" s="2">
        <v>44360</v>
      </c>
      <c r="B3145" s="3">
        <v>0</v>
      </c>
      <c r="C3145" t="s">
        <v>13032</v>
      </c>
      <c r="D3145" t="s">
        <v>13033</v>
      </c>
      <c r="E3145" t="s">
        <v>26</v>
      </c>
      <c r="F3145" t="s">
        <v>8893</v>
      </c>
      <c r="G3145" t="s">
        <v>8894</v>
      </c>
      <c r="H3145" t="s">
        <v>10586</v>
      </c>
      <c r="I3145" t="s">
        <v>1916</v>
      </c>
      <c r="J3145" t="s">
        <v>13031</v>
      </c>
      <c r="K3145" t="str">
        <f>+_xlfn.XLOOKUP(Tabell1[[#This Row],[Regnr]],Tabell13[Regnr],Tabell13[Diagnose],"")</f>
        <v>B</v>
      </c>
      <c r="L3145" t="str">
        <f>+_xlfn.XLOOKUP(Tabell1[[#This Row],[Regnr]],Tabell3[Regnr],Tabell3[DiagnoseÅr],"")</f>
        <v/>
      </c>
    </row>
    <row r="3146" spans="1:12" x14ac:dyDescent="0.25">
      <c r="A3146" s="2">
        <v>44360</v>
      </c>
      <c r="B3146" s="3">
        <v>0</v>
      </c>
      <c r="C3146" t="s">
        <v>13034</v>
      </c>
      <c r="D3146" t="s">
        <v>13035</v>
      </c>
      <c r="E3146" t="s">
        <v>10</v>
      </c>
      <c r="F3146" t="s">
        <v>8893</v>
      </c>
      <c r="G3146" t="s">
        <v>8894</v>
      </c>
      <c r="H3146" t="s">
        <v>10586</v>
      </c>
      <c r="I3146" t="s">
        <v>1916</v>
      </c>
      <c r="J3146" t="s">
        <v>13031</v>
      </c>
      <c r="K3146" t="str">
        <f>+_xlfn.XLOOKUP(Tabell1[[#This Row],[Regnr]],Tabell13[Regnr],Tabell13[Diagnose],"")</f>
        <v/>
      </c>
      <c r="L3146" t="str">
        <f>+_xlfn.XLOOKUP(Tabell1[[#This Row],[Regnr]],Tabell3[Regnr],Tabell3[DiagnoseÅr],"")</f>
        <v/>
      </c>
    </row>
    <row r="3147" spans="1:12" x14ac:dyDescent="0.25">
      <c r="A3147" s="2">
        <v>44360</v>
      </c>
      <c r="B3147" s="3">
        <v>0</v>
      </c>
      <c r="C3147" t="s">
        <v>13036</v>
      </c>
      <c r="D3147" t="s">
        <v>13037</v>
      </c>
      <c r="E3147" t="s">
        <v>10</v>
      </c>
      <c r="F3147" t="s">
        <v>8893</v>
      </c>
      <c r="G3147" t="s">
        <v>8894</v>
      </c>
      <c r="H3147" t="s">
        <v>10586</v>
      </c>
      <c r="I3147" t="s">
        <v>1916</v>
      </c>
      <c r="J3147" t="s">
        <v>13031</v>
      </c>
      <c r="K3147" t="str">
        <f>+_xlfn.XLOOKUP(Tabell1[[#This Row],[Regnr]],Tabell13[Regnr],Tabell13[Diagnose],"")</f>
        <v/>
      </c>
      <c r="L3147" t="str">
        <f>+_xlfn.XLOOKUP(Tabell1[[#This Row],[Regnr]],Tabell3[Regnr],Tabell3[DiagnoseÅr],"")</f>
        <v/>
      </c>
    </row>
    <row r="3148" spans="1:12" x14ac:dyDescent="0.25">
      <c r="A3148" s="2">
        <v>44359</v>
      </c>
      <c r="B3148" s="3">
        <v>0.78125</v>
      </c>
      <c r="C3148" t="s">
        <v>13006</v>
      </c>
      <c r="D3148" t="s">
        <v>3173</v>
      </c>
      <c r="E3148" t="s">
        <v>26</v>
      </c>
      <c r="F3148" t="s">
        <v>10975</v>
      </c>
      <c r="G3148" t="s">
        <v>10976</v>
      </c>
      <c r="H3148" t="s">
        <v>9751</v>
      </c>
      <c r="I3148" t="s">
        <v>9752</v>
      </c>
      <c r="J3148" t="s">
        <v>4130</v>
      </c>
      <c r="K3148" t="str">
        <f>+_xlfn.XLOOKUP(Tabell1[[#This Row],[Regnr]],Tabell13[Regnr],Tabell13[Diagnose],"")</f>
        <v/>
      </c>
      <c r="L3148" t="str">
        <f>+_xlfn.XLOOKUP(Tabell1[[#This Row],[Regnr]],Tabell3[Regnr],Tabell3[DiagnoseÅr],"")</f>
        <v/>
      </c>
    </row>
    <row r="3149" spans="1:12" x14ac:dyDescent="0.25">
      <c r="A3149" s="2">
        <v>44359</v>
      </c>
      <c r="B3149" s="3">
        <v>0.78125</v>
      </c>
      <c r="C3149" t="s">
        <v>13007</v>
      </c>
      <c r="D3149" t="s">
        <v>13008</v>
      </c>
      <c r="E3149" t="s">
        <v>26</v>
      </c>
      <c r="F3149" t="s">
        <v>10975</v>
      </c>
      <c r="G3149" t="s">
        <v>10976</v>
      </c>
      <c r="H3149" t="s">
        <v>9751</v>
      </c>
      <c r="I3149" t="s">
        <v>9752</v>
      </c>
      <c r="J3149" t="s">
        <v>4130</v>
      </c>
      <c r="K3149" t="str">
        <f>+_xlfn.XLOOKUP(Tabell1[[#This Row],[Regnr]],Tabell13[Regnr],Tabell13[Diagnose],"")</f>
        <v>B</v>
      </c>
      <c r="L3149" t="str">
        <f>+_xlfn.XLOOKUP(Tabell1[[#This Row],[Regnr]],Tabell3[Regnr],Tabell3[DiagnoseÅr],"")</f>
        <v xml:space="preserve"> (2024)</v>
      </c>
    </row>
    <row r="3150" spans="1:12" x14ac:dyDescent="0.25">
      <c r="A3150" s="2">
        <v>44359</v>
      </c>
      <c r="B3150" s="3">
        <v>0.78125</v>
      </c>
      <c r="C3150" t="s">
        <v>13009</v>
      </c>
      <c r="D3150" t="s">
        <v>13010</v>
      </c>
      <c r="E3150" t="s">
        <v>26</v>
      </c>
      <c r="F3150" t="s">
        <v>10975</v>
      </c>
      <c r="G3150" t="s">
        <v>10976</v>
      </c>
      <c r="H3150" t="s">
        <v>9751</v>
      </c>
      <c r="I3150" t="s">
        <v>9752</v>
      </c>
      <c r="J3150" t="s">
        <v>4130</v>
      </c>
      <c r="K3150" t="str">
        <f>+_xlfn.XLOOKUP(Tabell1[[#This Row],[Regnr]],Tabell13[Regnr],Tabell13[Diagnose],"")</f>
        <v>C</v>
      </c>
      <c r="L3150" t="str">
        <f>+_xlfn.XLOOKUP(Tabell1[[#This Row],[Regnr]],Tabell3[Regnr],Tabell3[DiagnoseÅr],"")</f>
        <v/>
      </c>
    </row>
    <row r="3151" spans="1:12" x14ac:dyDescent="0.25">
      <c r="A3151" s="2">
        <v>44359</v>
      </c>
      <c r="B3151" s="3">
        <v>0.78125</v>
      </c>
      <c r="C3151" t="s">
        <v>13011</v>
      </c>
      <c r="D3151" t="s">
        <v>13012</v>
      </c>
      <c r="E3151" t="s">
        <v>10</v>
      </c>
      <c r="F3151" t="s">
        <v>10975</v>
      </c>
      <c r="G3151" t="s">
        <v>10976</v>
      </c>
      <c r="H3151" t="s">
        <v>9751</v>
      </c>
      <c r="I3151" t="s">
        <v>9752</v>
      </c>
      <c r="J3151" t="s">
        <v>4130</v>
      </c>
      <c r="K3151" t="str">
        <f>+_xlfn.XLOOKUP(Tabell1[[#This Row],[Regnr]],Tabell13[Regnr],Tabell13[Diagnose],"")</f>
        <v/>
      </c>
      <c r="L3151" t="str">
        <f>+_xlfn.XLOOKUP(Tabell1[[#This Row],[Regnr]],Tabell3[Regnr],Tabell3[DiagnoseÅr],"")</f>
        <v/>
      </c>
    </row>
    <row r="3152" spans="1:12" x14ac:dyDescent="0.25">
      <c r="A3152" s="2">
        <v>44359</v>
      </c>
      <c r="B3152" s="3">
        <v>0.78125</v>
      </c>
      <c r="C3152" t="s">
        <v>13013</v>
      </c>
      <c r="D3152" t="s">
        <v>13014</v>
      </c>
      <c r="E3152" t="s">
        <v>10</v>
      </c>
      <c r="F3152" t="s">
        <v>10975</v>
      </c>
      <c r="G3152" t="s">
        <v>10976</v>
      </c>
      <c r="H3152" t="s">
        <v>9751</v>
      </c>
      <c r="I3152" t="s">
        <v>9752</v>
      </c>
      <c r="J3152" t="s">
        <v>4130</v>
      </c>
      <c r="K3152" t="str">
        <f>+_xlfn.XLOOKUP(Tabell1[[#This Row],[Regnr]],Tabell13[Regnr],Tabell13[Diagnose],"")</f>
        <v/>
      </c>
      <c r="L3152" t="str">
        <f>+_xlfn.XLOOKUP(Tabell1[[#This Row],[Regnr]],Tabell3[Regnr],Tabell3[DiagnoseÅr],"")</f>
        <v/>
      </c>
    </row>
    <row r="3153" spans="1:12" x14ac:dyDescent="0.25">
      <c r="A3153" s="2">
        <v>44359</v>
      </c>
      <c r="B3153" s="3">
        <v>0.78125</v>
      </c>
      <c r="C3153" t="s">
        <v>13015</v>
      </c>
      <c r="D3153" t="s">
        <v>13016</v>
      </c>
      <c r="E3153" t="s">
        <v>10</v>
      </c>
      <c r="F3153" t="s">
        <v>10975</v>
      </c>
      <c r="G3153" t="s">
        <v>10976</v>
      </c>
      <c r="H3153" t="s">
        <v>9751</v>
      </c>
      <c r="I3153" t="s">
        <v>9752</v>
      </c>
      <c r="J3153" t="s">
        <v>4130</v>
      </c>
      <c r="K3153" t="str">
        <f>+_xlfn.XLOOKUP(Tabell1[[#This Row],[Regnr]],Tabell13[Regnr],Tabell13[Diagnose],"")</f>
        <v/>
      </c>
      <c r="L3153" t="str">
        <f>+_xlfn.XLOOKUP(Tabell1[[#This Row],[Regnr]],Tabell3[Regnr],Tabell3[DiagnoseÅr],"")</f>
        <v/>
      </c>
    </row>
    <row r="3154" spans="1:12" x14ac:dyDescent="0.25">
      <c r="A3154" s="2">
        <v>44359</v>
      </c>
      <c r="B3154" s="3">
        <v>0.78125</v>
      </c>
      <c r="C3154" t="s">
        <v>13017</v>
      </c>
      <c r="D3154" t="s">
        <v>13018</v>
      </c>
      <c r="E3154" t="s">
        <v>10</v>
      </c>
      <c r="F3154" t="s">
        <v>10975</v>
      </c>
      <c r="G3154" t="s">
        <v>10976</v>
      </c>
      <c r="H3154" t="s">
        <v>9751</v>
      </c>
      <c r="I3154" t="s">
        <v>9752</v>
      </c>
      <c r="J3154" t="s">
        <v>4130</v>
      </c>
      <c r="K3154" t="str">
        <f>+_xlfn.XLOOKUP(Tabell1[[#This Row],[Regnr]],Tabell13[Regnr],Tabell13[Diagnose],"")</f>
        <v/>
      </c>
      <c r="L3154" t="str">
        <f>+_xlfn.XLOOKUP(Tabell1[[#This Row],[Regnr]],Tabell3[Regnr],Tabell3[DiagnoseÅr],"")</f>
        <v/>
      </c>
    </row>
    <row r="3155" spans="1:12" x14ac:dyDescent="0.25">
      <c r="A3155" s="2">
        <v>44359</v>
      </c>
      <c r="B3155" s="3">
        <v>0.78125</v>
      </c>
      <c r="C3155" t="s">
        <v>13019</v>
      </c>
      <c r="D3155" t="s">
        <v>13020</v>
      </c>
      <c r="E3155" t="s">
        <v>10</v>
      </c>
      <c r="F3155" t="s">
        <v>10975</v>
      </c>
      <c r="G3155" t="s">
        <v>10976</v>
      </c>
      <c r="H3155" t="s">
        <v>9751</v>
      </c>
      <c r="I3155" t="s">
        <v>9752</v>
      </c>
      <c r="J3155" t="s">
        <v>4130</v>
      </c>
      <c r="K3155" t="str">
        <f>+_xlfn.XLOOKUP(Tabell1[[#This Row],[Regnr]],Tabell13[Regnr],Tabell13[Diagnose],"")</f>
        <v/>
      </c>
      <c r="L3155" t="str">
        <f>+_xlfn.XLOOKUP(Tabell1[[#This Row],[Regnr]],Tabell3[Regnr],Tabell3[DiagnoseÅr],"")</f>
        <v/>
      </c>
    </row>
    <row r="3156" spans="1:12" x14ac:dyDescent="0.25">
      <c r="A3156" s="2">
        <v>44357</v>
      </c>
      <c r="B3156" s="3">
        <v>0</v>
      </c>
      <c r="C3156" t="s">
        <v>12998</v>
      </c>
      <c r="D3156" t="s">
        <v>12999</v>
      </c>
      <c r="E3156" t="s">
        <v>10</v>
      </c>
      <c r="F3156" t="s">
        <v>8066</v>
      </c>
      <c r="G3156" t="s">
        <v>8067</v>
      </c>
      <c r="H3156" t="s">
        <v>6995</v>
      </c>
      <c r="I3156" t="s">
        <v>6996</v>
      </c>
      <c r="J3156" t="s">
        <v>4100</v>
      </c>
      <c r="K3156" t="str">
        <f>+_xlfn.XLOOKUP(Tabell1[[#This Row],[Regnr]],Tabell13[Regnr],Tabell13[Diagnose],"")</f>
        <v>C</v>
      </c>
      <c r="L3156" t="str">
        <f>+_xlfn.XLOOKUP(Tabell1[[#This Row],[Regnr]],Tabell3[Regnr],Tabell3[DiagnoseÅr],"")</f>
        <v/>
      </c>
    </row>
    <row r="3157" spans="1:12" x14ac:dyDescent="0.25">
      <c r="A3157" s="2">
        <v>44357</v>
      </c>
      <c r="B3157" s="3">
        <v>0</v>
      </c>
      <c r="C3157" t="s">
        <v>13000</v>
      </c>
      <c r="D3157" t="s">
        <v>13001</v>
      </c>
      <c r="E3157" t="s">
        <v>26</v>
      </c>
      <c r="F3157" t="s">
        <v>8066</v>
      </c>
      <c r="G3157" t="s">
        <v>8067</v>
      </c>
      <c r="H3157" t="s">
        <v>6995</v>
      </c>
      <c r="I3157" t="s">
        <v>6996</v>
      </c>
      <c r="J3157" t="s">
        <v>4100</v>
      </c>
      <c r="K3157" t="str">
        <f>+_xlfn.XLOOKUP(Tabell1[[#This Row],[Regnr]],Tabell13[Regnr],Tabell13[Diagnose],"")</f>
        <v>C</v>
      </c>
      <c r="L3157" t="str">
        <f>+_xlfn.XLOOKUP(Tabell1[[#This Row],[Regnr]],Tabell3[Regnr],Tabell3[DiagnoseÅr],"")</f>
        <v>Intet påvist (2024)</v>
      </c>
    </row>
    <row r="3158" spans="1:12" x14ac:dyDescent="0.25">
      <c r="A3158" s="2">
        <v>44357</v>
      </c>
      <c r="B3158" s="3">
        <v>0</v>
      </c>
      <c r="C3158" t="s">
        <v>13002</v>
      </c>
      <c r="D3158" t="s">
        <v>13003</v>
      </c>
      <c r="E3158" t="s">
        <v>26</v>
      </c>
      <c r="F3158" t="s">
        <v>8066</v>
      </c>
      <c r="G3158" t="s">
        <v>8067</v>
      </c>
      <c r="H3158" t="s">
        <v>6995</v>
      </c>
      <c r="I3158" t="s">
        <v>6996</v>
      </c>
      <c r="J3158" t="s">
        <v>4100</v>
      </c>
      <c r="K3158" t="str">
        <f>+_xlfn.XLOOKUP(Tabell1[[#This Row],[Regnr]],Tabell13[Regnr],Tabell13[Diagnose],"")</f>
        <v>B</v>
      </c>
      <c r="L3158" t="str">
        <f>+_xlfn.XLOOKUP(Tabell1[[#This Row],[Regnr]],Tabell3[Regnr],Tabell3[DiagnoseÅr],"")</f>
        <v>Intet påvist (2024)</v>
      </c>
    </row>
    <row r="3159" spans="1:12" x14ac:dyDescent="0.25">
      <c r="A3159" s="2">
        <v>44357</v>
      </c>
      <c r="B3159" s="3">
        <v>0</v>
      </c>
      <c r="C3159" t="s">
        <v>13004</v>
      </c>
      <c r="D3159" t="s">
        <v>13005</v>
      </c>
      <c r="E3159" t="s">
        <v>10</v>
      </c>
      <c r="F3159" t="s">
        <v>8066</v>
      </c>
      <c r="G3159" t="s">
        <v>8067</v>
      </c>
      <c r="H3159" t="s">
        <v>6995</v>
      </c>
      <c r="I3159" t="s">
        <v>6996</v>
      </c>
      <c r="J3159" t="s">
        <v>4100</v>
      </c>
      <c r="K3159" t="str">
        <f>+_xlfn.XLOOKUP(Tabell1[[#This Row],[Regnr]],Tabell13[Regnr],Tabell13[Diagnose],"")</f>
        <v>B</v>
      </c>
      <c r="L3159" t="str">
        <f>+_xlfn.XLOOKUP(Tabell1[[#This Row],[Regnr]],Tabell3[Regnr],Tabell3[DiagnoseÅr],"")</f>
        <v>Intet påvist (2023)</v>
      </c>
    </row>
    <row r="3160" spans="1:12" x14ac:dyDescent="0.25">
      <c r="A3160" s="2">
        <v>44356</v>
      </c>
      <c r="C3160" t="s">
        <v>12991</v>
      </c>
      <c r="D3160" t="s">
        <v>12992</v>
      </c>
      <c r="E3160" t="s">
        <v>26</v>
      </c>
      <c r="F3160" t="s">
        <v>12993</v>
      </c>
      <c r="G3160" t="s">
        <v>12994</v>
      </c>
      <c r="H3160" t="s">
        <v>12995</v>
      </c>
      <c r="I3160" t="s">
        <v>12996</v>
      </c>
      <c r="J3160" t="s">
        <v>12997</v>
      </c>
      <c r="K3160" t="str">
        <f>+_xlfn.XLOOKUP(Tabell1[[#This Row],[Regnr]],Tabell13[Regnr],Tabell13[Diagnose],"")</f>
        <v>A</v>
      </c>
      <c r="L3160" t="str">
        <f>+_xlfn.XLOOKUP(Tabell1[[#This Row],[Regnr]],Tabell3[Regnr],Tabell3[DiagnoseÅr],"")</f>
        <v>Intet påvist (2025)</v>
      </c>
    </row>
    <row r="3161" spans="1:12" x14ac:dyDescent="0.25">
      <c r="A3161" s="2">
        <v>44353</v>
      </c>
      <c r="C3161" t="s">
        <v>12985</v>
      </c>
      <c r="D3161" t="s">
        <v>12986</v>
      </c>
      <c r="E3161" t="s">
        <v>10</v>
      </c>
      <c r="F3161" t="s">
        <v>12987</v>
      </c>
      <c r="G3161" t="s">
        <v>12988</v>
      </c>
      <c r="H3161" t="s">
        <v>12989</v>
      </c>
      <c r="I3161" t="s">
        <v>12990</v>
      </c>
      <c r="J3161" t="s">
        <v>9210</v>
      </c>
      <c r="K3161" t="str">
        <f>+_xlfn.XLOOKUP(Tabell1[[#This Row],[Regnr]],Tabell13[Regnr],Tabell13[Diagnose],"")</f>
        <v/>
      </c>
      <c r="L3161" t="str">
        <f>+_xlfn.XLOOKUP(Tabell1[[#This Row],[Regnr]],Tabell3[Regnr],Tabell3[DiagnoseÅr],"")</f>
        <v/>
      </c>
    </row>
    <row r="3162" spans="1:12" x14ac:dyDescent="0.25">
      <c r="A3162" s="2">
        <v>44342</v>
      </c>
      <c r="B3162" s="3">
        <v>0.390625</v>
      </c>
      <c r="C3162" t="s">
        <v>12963</v>
      </c>
      <c r="D3162" t="s">
        <v>12964</v>
      </c>
      <c r="E3162" t="s">
        <v>10</v>
      </c>
      <c r="F3162" t="s">
        <v>9487</v>
      </c>
      <c r="G3162" t="s">
        <v>9488</v>
      </c>
      <c r="H3162" t="s">
        <v>9038</v>
      </c>
      <c r="I3162" t="s">
        <v>9039</v>
      </c>
      <c r="J3162" t="s">
        <v>4252</v>
      </c>
      <c r="K3162" t="str">
        <f>+_xlfn.XLOOKUP(Tabell1[[#This Row],[Regnr]],Tabell13[Regnr],Tabell13[Diagnose],"")</f>
        <v/>
      </c>
      <c r="L3162" t="str">
        <f>+_xlfn.XLOOKUP(Tabell1[[#This Row],[Regnr]],Tabell3[Regnr],Tabell3[DiagnoseÅr],"")</f>
        <v/>
      </c>
    </row>
    <row r="3163" spans="1:12" x14ac:dyDescent="0.25">
      <c r="A3163" s="2">
        <v>44342</v>
      </c>
      <c r="B3163" s="3">
        <v>0.390625</v>
      </c>
      <c r="C3163" t="s">
        <v>12965</v>
      </c>
      <c r="D3163" t="s">
        <v>12966</v>
      </c>
      <c r="E3163" t="s">
        <v>10</v>
      </c>
      <c r="F3163" t="s">
        <v>9487</v>
      </c>
      <c r="G3163" t="s">
        <v>9488</v>
      </c>
      <c r="H3163" t="s">
        <v>9038</v>
      </c>
      <c r="I3163" t="s">
        <v>9039</v>
      </c>
      <c r="J3163" t="s">
        <v>4252</v>
      </c>
      <c r="K3163" t="str">
        <f>+_xlfn.XLOOKUP(Tabell1[[#This Row],[Regnr]],Tabell13[Regnr],Tabell13[Diagnose],"")</f>
        <v>A</v>
      </c>
      <c r="L3163" t="str">
        <f>+_xlfn.XLOOKUP(Tabell1[[#This Row],[Regnr]],Tabell3[Regnr],Tabell3[DiagnoseÅr],"")</f>
        <v>Intet påvist (2023)</v>
      </c>
    </row>
    <row r="3164" spans="1:12" x14ac:dyDescent="0.25">
      <c r="A3164" s="2">
        <v>44342</v>
      </c>
      <c r="B3164" s="3">
        <v>0.390625</v>
      </c>
      <c r="C3164" t="s">
        <v>12967</v>
      </c>
      <c r="D3164" t="s">
        <v>12968</v>
      </c>
      <c r="E3164" t="s">
        <v>10</v>
      </c>
      <c r="F3164" t="s">
        <v>9487</v>
      </c>
      <c r="G3164" t="s">
        <v>9488</v>
      </c>
      <c r="H3164" t="s">
        <v>9038</v>
      </c>
      <c r="I3164" t="s">
        <v>9039</v>
      </c>
      <c r="J3164" t="s">
        <v>4252</v>
      </c>
      <c r="K3164" t="str">
        <f>+_xlfn.XLOOKUP(Tabell1[[#This Row],[Regnr]],Tabell13[Regnr],Tabell13[Diagnose],"")</f>
        <v>B</v>
      </c>
      <c r="L3164" t="str">
        <f>+_xlfn.XLOOKUP(Tabell1[[#This Row],[Regnr]],Tabell3[Regnr],Tabell3[DiagnoseÅr],"")</f>
        <v>Intet påvist (2023)</v>
      </c>
    </row>
    <row r="3165" spans="1:12" x14ac:dyDescent="0.25">
      <c r="A3165" s="2">
        <v>44342</v>
      </c>
      <c r="B3165" s="3">
        <v>0.390625</v>
      </c>
      <c r="C3165" t="s">
        <v>12969</v>
      </c>
      <c r="D3165" t="s">
        <v>12970</v>
      </c>
      <c r="E3165" t="s">
        <v>26</v>
      </c>
      <c r="F3165" t="s">
        <v>9487</v>
      </c>
      <c r="G3165" t="s">
        <v>9488</v>
      </c>
      <c r="H3165" t="s">
        <v>9038</v>
      </c>
      <c r="I3165" t="s">
        <v>9039</v>
      </c>
      <c r="J3165" t="s">
        <v>4252</v>
      </c>
      <c r="K3165" t="str">
        <f>+_xlfn.XLOOKUP(Tabell1[[#This Row],[Regnr]],Tabell13[Regnr],Tabell13[Diagnose],"")</f>
        <v>C</v>
      </c>
      <c r="L3165" t="str">
        <f>+_xlfn.XLOOKUP(Tabell1[[#This Row],[Regnr]],Tabell3[Regnr],Tabell3[DiagnoseÅr],"")</f>
        <v/>
      </c>
    </row>
    <row r="3166" spans="1:12" x14ac:dyDescent="0.25">
      <c r="A3166" s="2">
        <v>44342</v>
      </c>
      <c r="B3166" s="3">
        <v>0.390625</v>
      </c>
      <c r="C3166" t="s">
        <v>12971</v>
      </c>
      <c r="D3166" t="s">
        <v>12972</v>
      </c>
      <c r="E3166" t="s">
        <v>26</v>
      </c>
      <c r="F3166" t="s">
        <v>9487</v>
      </c>
      <c r="G3166" t="s">
        <v>9488</v>
      </c>
      <c r="H3166" t="s">
        <v>9038</v>
      </c>
      <c r="I3166" t="s">
        <v>9039</v>
      </c>
      <c r="J3166" t="s">
        <v>4252</v>
      </c>
      <c r="K3166" t="str">
        <f>+_xlfn.XLOOKUP(Tabell1[[#This Row],[Regnr]],Tabell13[Regnr],Tabell13[Diagnose],"")</f>
        <v/>
      </c>
      <c r="L3166" t="str">
        <f>+_xlfn.XLOOKUP(Tabell1[[#This Row],[Regnr]],Tabell3[Regnr],Tabell3[DiagnoseÅr],"")</f>
        <v/>
      </c>
    </row>
    <row r="3167" spans="1:12" x14ac:dyDescent="0.25">
      <c r="A3167" s="2">
        <v>44342</v>
      </c>
      <c r="B3167" s="3">
        <v>0.390625</v>
      </c>
      <c r="C3167" t="s">
        <v>12973</v>
      </c>
      <c r="D3167" t="s">
        <v>12974</v>
      </c>
      <c r="E3167" t="s">
        <v>26</v>
      </c>
      <c r="F3167" t="s">
        <v>9487</v>
      </c>
      <c r="G3167" t="s">
        <v>9488</v>
      </c>
      <c r="H3167" t="s">
        <v>9038</v>
      </c>
      <c r="I3167" t="s">
        <v>9039</v>
      </c>
      <c r="J3167" t="s">
        <v>4252</v>
      </c>
      <c r="K3167" t="str">
        <f>+_xlfn.XLOOKUP(Tabell1[[#This Row],[Regnr]],Tabell13[Regnr],Tabell13[Diagnose],"")</f>
        <v>C</v>
      </c>
      <c r="L3167" t="str">
        <f>+_xlfn.XLOOKUP(Tabell1[[#This Row],[Regnr]],Tabell3[Regnr],Tabell3[DiagnoseÅr],"")</f>
        <v>Distichiasis/Ektopiske Cillier (2025)</v>
      </c>
    </row>
    <row r="3168" spans="1:12" x14ac:dyDescent="0.25">
      <c r="A3168" s="2">
        <v>44342</v>
      </c>
      <c r="B3168" s="3">
        <v>0.390625</v>
      </c>
      <c r="C3168" t="s">
        <v>12975</v>
      </c>
      <c r="D3168" t="s">
        <v>12976</v>
      </c>
      <c r="E3168" t="s">
        <v>10</v>
      </c>
      <c r="F3168" t="s">
        <v>10748</v>
      </c>
      <c r="G3168" t="s">
        <v>10749</v>
      </c>
      <c r="H3168" t="s">
        <v>9491</v>
      </c>
      <c r="I3168" t="s">
        <v>9492</v>
      </c>
      <c r="J3168" t="s">
        <v>11322</v>
      </c>
      <c r="K3168" t="str">
        <f>+_xlfn.XLOOKUP(Tabell1[[#This Row],[Regnr]],Tabell13[Regnr],Tabell13[Diagnose],"")</f>
        <v>B</v>
      </c>
      <c r="L3168" t="str">
        <f>+_xlfn.XLOOKUP(Tabell1[[#This Row],[Regnr]],Tabell3[Regnr],Tabell3[DiagnoseÅr],"")</f>
        <v>Intet påvist (2022)</v>
      </c>
    </row>
    <row r="3169" spans="1:12" x14ac:dyDescent="0.25">
      <c r="A3169" s="2">
        <v>44342</v>
      </c>
      <c r="B3169" s="3">
        <v>0.390625</v>
      </c>
      <c r="C3169" t="s">
        <v>12977</v>
      </c>
      <c r="D3169" t="s">
        <v>12978</v>
      </c>
      <c r="E3169" t="s">
        <v>10</v>
      </c>
      <c r="F3169" t="s">
        <v>10748</v>
      </c>
      <c r="G3169" t="s">
        <v>10749</v>
      </c>
      <c r="H3169" t="s">
        <v>9491</v>
      </c>
      <c r="I3169" t="s">
        <v>9492</v>
      </c>
      <c r="J3169" t="s">
        <v>11322</v>
      </c>
      <c r="K3169" t="str">
        <f>+_xlfn.XLOOKUP(Tabell1[[#This Row],[Regnr]],Tabell13[Regnr],Tabell13[Diagnose],"")</f>
        <v>C</v>
      </c>
      <c r="L3169" t="str">
        <f>+_xlfn.XLOOKUP(Tabell1[[#This Row],[Regnr]],Tabell3[Regnr],Tabell3[DiagnoseÅr],"")</f>
        <v>Intet påvist (2024)</v>
      </c>
    </row>
    <row r="3170" spans="1:12" x14ac:dyDescent="0.25">
      <c r="A3170" s="2">
        <v>44342</v>
      </c>
      <c r="B3170" s="3">
        <v>0.390625</v>
      </c>
      <c r="C3170" t="s">
        <v>12979</v>
      </c>
      <c r="D3170" t="s">
        <v>12980</v>
      </c>
      <c r="E3170" t="s">
        <v>10</v>
      </c>
      <c r="F3170" t="s">
        <v>10748</v>
      </c>
      <c r="G3170" t="s">
        <v>10749</v>
      </c>
      <c r="H3170" t="s">
        <v>9491</v>
      </c>
      <c r="I3170" t="s">
        <v>9492</v>
      </c>
      <c r="J3170" t="s">
        <v>11322</v>
      </c>
      <c r="K3170" t="str">
        <f>+_xlfn.XLOOKUP(Tabell1[[#This Row],[Regnr]],Tabell13[Regnr],Tabell13[Diagnose],"")</f>
        <v>A</v>
      </c>
      <c r="L3170" t="str">
        <f>+_xlfn.XLOOKUP(Tabell1[[#This Row],[Regnr]],Tabell3[Regnr],Tabell3[DiagnoseÅr],"")</f>
        <v>Intet påvist (2024)</v>
      </c>
    </row>
    <row r="3171" spans="1:12" x14ac:dyDescent="0.25">
      <c r="A3171" s="2">
        <v>44342</v>
      </c>
      <c r="B3171" s="3">
        <v>0.390625</v>
      </c>
      <c r="C3171" t="s">
        <v>12981</v>
      </c>
      <c r="D3171" t="s">
        <v>12982</v>
      </c>
      <c r="E3171" t="s">
        <v>26</v>
      </c>
      <c r="F3171" t="s">
        <v>10748</v>
      </c>
      <c r="G3171" t="s">
        <v>10749</v>
      </c>
      <c r="H3171" t="s">
        <v>9491</v>
      </c>
      <c r="I3171" t="s">
        <v>9492</v>
      </c>
      <c r="J3171" t="s">
        <v>11322</v>
      </c>
      <c r="K3171" t="str">
        <f>+_xlfn.XLOOKUP(Tabell1[[#This Row],[Regnr]],Tabell13[Regnr],Tabell13[Diagnose],"")</f>
        <v>C</v>
      </c>
      <c r="L3171" t="str">
        <f>+_xlfn.XLOOKUP(Tabell1[[#This Row],[Regnr]],Tabell3[Regnr],Tabell3[DiagnoseÅr],"")</f>
        <v>Intet påvist (2023)</v>
      </c>
    </row>
    <row r="3172" spans="1:12" x14ac:dyDescent="0.25">
      <c r="A3172" s="2">
        <v>44342</v>
      </c>
      <c r="B3172" s="3">
        <v>0.390625</v>
      </c>
      <c r="C3172" t="s">
        <v>12983</v>
      </c>
      <c r="D3172" t="s">
        <v>12984</v>
      </c>
      <c r="E3172" t="s">
        <v>26</v>
      </c>
      <c r="F3172" t="s">
        <v>10748</v>
      </c>
      <c r="G3172" t="s">
        <v>10749</v>
      </c>
      <c r="H3172" t="s">
        <v>9491</v>
      </c>
      <c r="I3172" t="s">
        <v>9492</v>
      </c>
      <c r="J3172" t="s">
        <v>11322</v>
      </c>
      <c r="K3172" t="str">
        <f>+_xlfn.XLOOKUP(Tabell1[[#This Row],[Regnr]],Tabell13[Regnr],Tabell13[Diagnose],"")</f>
        <v>D</v>
      </c>
      <c r="L3172" t="str">
        <f>+_xlfn.XLOOKUP(Tabell1[[#This Row],[Regnr]],Tabell3[Regnr],Tabell3[DiagnoseÅr],"")</f>
        <v/>
      </c>
    </row>
    <row r="3173" spans="1:12" x14ac:dyDescent="0.25">
      <c r="A3173" s="2">
        <v>44337</v>
      </c>
      <c r="C3173" t="s">
        <v>12960</v>
      </c>
      <c r="D3173" t="s">
        <v>1278</v>
      </c>
      <c r="E3173" t="s">
        <v>26</v>
      </c>
      <c r="F3173" t="s">
        <v>12961</v>
      </c>
      <c r="H3173" t="s">
        <v>12962</v>
      </c>
      <c r="K3173" t="str">
        <f>+_xlfn.XLOOKUP(Tabell1[[#This Row],[Regnr]],Tabell13[Regnr],Tabell13[Diagnose],"")</f>
        <v/>
      </c>
      <c r="L3173" t="str">
        <f>+_xlfn.XLOOKUP(Tabell1[[#This Row],[Regnr]],Tabell3[Regnr],Tabell3[DiagnoseÅr],"")</f>
        <v/>
      </c>
    </row>
    <row r="3174" spans="1:12" x14ac:dyDescent="0.25">
      <c r="A3174" s="2">
        <v>44336</v>
      </c>
      <c r="B3174" s="3">
        <v>0.78125</v>
      </c>
      <c r="C3174" t="s">
        <v>12956</v>
      </c>
      <c r="D3174" t="s">
        <v>12957</v>
      </c>
      <c r="E3174" t="s">
        <v>10</v>
      </c>
      <c r="F3174" t="s">
        <v>8733</v>
      </c>
      <c r="G3174" t="s">
        <v>8734</v>
      </c>
      <c r="H3174" t="s">
        <v>8309</v>
      </c>
      <c r="I3174" t="s">
        <v>8310</v>
      </c>
      <c r="J3174" t="s">
        <v>12958</v>
      </c>
      <c r="K3174" t="str">
        <f>+_xlfn.XLOOKUP(Tabell1[[#This Row],[Regnr]],Tabell13[Regnr],Tabell13[Diagnose],"")</f>
        <v/>
      </c>
      <c r="L3174" t="str">
        <f>+_xlfn.XLOOKUP(Tabell1[[#This Row],[Regnr]],Tabell3[Regnr],Tabell3[DiagnoseÅr],"")</f>
        <v/>
      </c>
    </row>
    <row r="3175" spans="1:12" x14ac:dyDescent="0.25">
      <c r="A3175" s="2">
        <v>44336</v>
      </c>
      <c r="B3175" s="3">
        <v>0.78125</v>
      </c>
      <c r="C3175" t="s">
        <v>12959</v>
      </c>
      <c r="D3175" t="s">
        <v>6290</v>
      </c>
      <c r="E3175" t="s">
        <v>26</v>
      </c>
      <c r="F3175" t="s">
        <v>8733</v>
      </c>
      <c r="G3175" t="s">
        <v>8734</v>
      </c>
      <c r="H3175" t="s">
        <v>8309</v>
      </c>
      <c r="I3175" t="s">
        <v>8310</v>
      </c>
      <c r="J3175" t="s">
        <v>12958</v>
      </c>
      <c r="K3175" t="str">
        <f>+_xlfn.XLOOKUP(Tabell1[[#This Row],[Regnr]],Tabell13[Regnr],Tabell13[Diagnose],"")</f>
        <v/>
      </c>
      <c r="L3175" t="str">
        <f>+_xlfn.XLOOKUP(Tabell1[[#This Row],[Regnr]],Tabell3[Regnr],Tabell3[DiagnoseÅr],"")</f>
        <v/>
      </c>
    </row>
    <row r="3176" spans="1:12" x14ac:dyDescent="0.25">
      <c r="A3176" s="2">
        <v>44334</v>
      </c>
      <c r="B3176" s="3">
        <v>0</v>
      </c>
      <c r="C3176" t="s">
        <v>12946</v>
      </c>
      <c r="D3176" t="s">
        <v>12947</v>
      </c>
      <c r="E3176" t="s">
        <v>10</v>
      </c>
      <c r="F3176" t="s">
        <v>4873</v>
      </c>
      <c r="G3176" t="s">
        <v>4874</v>
      </c>
      <c r="H3176" t="s">
        <v>6980</v>
      </c>
      <c r="I3176" t="s">
        <v>6981</v>
      </c>
      <c r="J3176" t="s">
        <v>8286</v>
      </c>
      <c r="K3176" t="str">
        <f>+_xlfn.XLOOKUP(Tabell1[[#This Row],[Regnr]],Tabell13[Regnr],Tabell13[Diagnose],"")</f>
        <v/>
      </c>
      <c r="L3176" t="str">
        <f>+_xlfn.XLOOKUP(Tabell1[[#This Row],[Regnr]],Tabell3[Regnr],Tabell3[DiagnoseÅr],"")</f>
        <v/>
      </c>
    </row>
    <row r="3177" spans="1:12" x14ac:dyDescent="0.25">
      <c r="A3177" s="2">
        <v>44334</v>
      </c>
      <c r="B3177" s="3">
        <v>0</v>
      </c>
      <c r="C3177" t="s">
        <v>12948</v>
      </c>
      <c r="D3177" t="s">
        <v>384</v>
      </c>
      <c r="E3177" t="s">
        <v>10</v>
      </c>
      <c r="F3177" t="s">
        <v>4873</v>
      </c>
      <c r="G3177" t="s">
        <v>4874</v>
      </c>
      <c r="H3177" t="s">
        <v>6980</v>
      </c>
      <c r="I3177" t="s">
        <v>6981</v>
      </c>
      <c r="J3177" t="s">
        <v>8286</v>
      </c>
      <c r="K3177" t="str">
        <f>+_xlfn.XLOOKUP(Tabell1[[#This Row],[Regnr]],Tabell13[Regnr],Tabell13[Diagnose],"")</f>
        <v>B</v>
      </c>
      <c r="L3177" t="str">
        <f>+_xlfn.XLOOKUP(Tabell1[[#This Row],[Regnr]],Tabell3[Regnr],Tabell3[DiagnoseÅr],"")</f>
        <v>PPM iris (2025)</v>
      </c>
    </row>
    <row r="3178" spans="1:12" x14ac:dyDescent="0.25">
      <c r="A3178" s="2">
        <v>44334</v>
      </c>
      <c r="B3178" s="3">
        <v>0</v>
      </c>
      <c r="C3178" t="s">
        <v>12949</v>
      </c>
      <c r="D3178" t="s">
        <v>837</v>
      </c>
      <c r="E3178" t="s">
        <v>10</v>
      </c>
      <c r="F3178" t="s">
        <v>4873</v>
      </c>
      <c r="G3178" t="s">
        <v>4874</v>
      </c>
      <c r="H3178" t="s">
        <v>6980</v>
      </c>
      <c r="I3178" t="s">
        <v>6981</v>
      </c>
      <c r="J3178" t="s">
        <v>8286</v>
      </c>
      <c r="K3178" t="str">
        <f>+_xlfn.XLOOKUP(Tabell1[[#This Row],[Regnr]],Tabell13[Regnr],Tabell13[Diagnose],"")</f>
        <v>B</v>
      </c>
      <c r="L3178" t="str">
        <f>+_xlfn.XLOOKUP(Tabell1[[#This Row],[Regnr]],Tabell3[Regnr],Tabell3[DiagnoseÅr],"")</f>
        <v xml:space="preserve"> (2026)</v>
      </c>
    </row>
    <row r="3179" spans="1:12" x14ac:dyDescent="0.25">
      <c r="A3179" s="2">
        <v>44334</v>
      </c>
      <c r="B3179" s="3">
        <v>0</v>
      </c>
      <c r="C3179" t="s">
        <v>12950</v>
      </c>
      <c r="D3179" t="s">
        <v>4986</v>
      </c>
      <c r="E3179" t="s">
        <v>10</v>
      </c>
      <c r="F3179" t="s">
        <v>4873</v>
      </c>
      <c r="G3179" t="s">
        <v>4874</v>
      </c>
      <c r="H3179" t="s">
        <v>6980</v>
      </c>
      <c r="I3179" t="s">
        <v>6981</v>
      </c>
      <c r="J3179" t="s">
        <v>8286</v>
      </c>
      <c r="K3179" t="str">
        <f>+_xlfn.XLOOKUP(Tabell1[[#This Row],[Regnr]],Tabell13[Regnr],Tabell13[Diagnose],"")</f>
        <v/>
      </c>
      <c r="L3179" t="str">
        <f>+_xlfn.XLOOKUP(Tabell1[[#This Row],[Regnr]],Tabell3[Regnr],Tabell3[DiagnoseÅr],"")</f>
        <v/>
      </c>
    </row>
    <row r="3180" spans="1:12" x14ac:dyDescent="0.25">
      <c r="A3180" s="2">
        <v>44334</v>
      </c>
      <c r="B3180" s="3">
        <v>0</v>
      </c>
      <c r="C3180" t="s">
        <v>12951</v>
      </c>
      <c r="D3180" t="s">
        <v>12952</v>
      </c>
      <c r="E3180" t="s">
        <v>26</v>
      </c>
      <c r="F3180" t="s">
        <v>4873</v>
      </c>
      <c r="G3180" t="s">
        <v>4874</v>
      </c>
      <c r="H3180" t="s">
        <v>6980</v>
      </c>
      <c r="I3180" t="s">
        <v>6981</v>
      </c>
      <c r="J3180" t="s">
        <v>8286</v>
      </c>
      <c r="K3180" t="str">
        <f>+_xlfn.XLOOKUP(Tabell1[[#This Row],[Regnr]],Tabell13[Regnr],Tabell13[Diagnose],"")</f>
        <v/>
      </c>
      <c r="L3180" t="str">
        <f>+_xlfn.XLOOKUP(Tabell1[[#This Row],[Regnr]],Tabell3[Regnr],Tabell3[DiagnoseÅr],"")</f>
        <v/>
      </c>
    </row>
    <row r="3181" spans="1:12" x14ac:dyDescent="0.25">
      <c r="A3181" s="2">
        <v>44334</v>
      </c>
      <c r="B3181" s="3">
        <v>0</v>
      </c>
      <c r="C3181" t="s">
        <v>12953</v>
      </c>
      <c r="D3181" t="s">
        <v>12954</v>
      </c>
      <c r="E3181" t="s">
        <v>26</v>
      </c>
      <c r="F3181" t="s">
        <v>4873</v>
      </c>
      <c r="G3181" t="s">
        <v>4874</v>
      </c>
      <c r="H3181" t="s">
        <v>6980</v>
      </c>
      <c r="I3181" t="s">
        <v>6981</v>
      </c>
      <c r="J3181" t="s">
        <v>8286</v>
      </c>
      <c r="K3181" t="str">
        <f>+_xlfn.XLOOKUP(Tabell1[[#This Row],[Regnr]],Tabell13[Regnr],Tabell13[Diagnose],"")</f>
        <v>C</v>
      </c>
      <c r="L3181" t="str">
        <f>+_xlfn.XLOOKUP(Tabell1[[#This Row],[Regnr]],Tabell3[Regnr],Tabell3[DiagnoseÅr],"")</f>
        <v>Intet påvist (2023)</v>
      </c>
    </row>
    <row r="3182" spans="1:12" x14ac:dyDescent="0.25">
      <c r="A3182" s="2">
        <v>44334</v>
      </c>
      <c r="B3182" s="3">
        <v>0</v>
      </c>
      <c r="C3182" t="s">
        <v>12955</v>
      </c>
      <c r="D3182" t="s">
        <v>381</v>
      </c>
      <c r="E3182" t="s">
        <v>26</v>
      </c>
      <c r="F3182" t="s">
        <v>4873</v>
      </c>
      <c r="G3182" t="s">
        <v>4874</v>
      </c>
      <c r="H3182" t="s">
        <v>6980</v>
      </c>
      <c r="I3182" t="s">
        <v>6981</v>
      </c>
      <c r="J3182" t="s">
        <v>8286</v>
      </c>
      <c r="K3182" t="str">
        <f>+_xlfn.XLOOKUP(Tabell1[[#This Row],[Regnr]],Tabell13[Regnr],Tabell13[Diagnose],"")</f>
        <v/>
      </c>
      <c r="L3182" t="str">
        <f>+_xlfn.XLOOKUP(Tabell1[[#This Row],[Regnr]],Tabell3[Regnr],Tabell3[DiagnoseÅr],"")</f>
        <v/>
      </c>
    </row>
    <row r="3183" spans="1:12" x14ac:dyDescent="0.25">
      <c r="A3183" s="2">
        <v>44330</v>
      </c>
      <c r="B3183" s="3">
        <v>0.1953125</v>
      </c>
      <c r="C3183" t="s">
        <v>12934</v>
      </c>
      <c r="D3183" t="s">
        <v>12935</v>
      </c>
      <c r="E3183" t="s">
        <v>10</v>
      </c>
      <c r="F3183" t="s">
        <v>7841</v>
      </c>
      <c r="G3183" t="s">
        <v>7842</v>
      </c>
      <c r="H3183" t="s">
        <v>9664</v>
      </c>
      <c r="I3183" t="s">
        <v>9665</v>
      </c>
      <c r="J3183" t="s">
        <v>12936</v>
      </c>
      <c r="K3183" t="str">
        <f>+_xlfn.XLOOKUP(Tabell1[[#This Row],[Regnr]],Tabell13[Regnr],Tabell13[Diagnose],"")</f>
        <v>C</v>
      </c>
      <c r="L3183" t="str">
        <f>+_xlfn.XLOOKUP(Tabell1[[#This Row],[Regnr]],Tabell3[Regnr],Tabell3[DiagnoseÅr],"")</f>
        <v>Intet påvist (2022)</v>
      </c>
    </row>
    <row r="3184" spans="1:12" x14ac:dyDescent="0.25">
      <c r="A3184" s="2">
        <v>44330</v>
      </c>
      <c r="B3184" s="3">
        <v>0.1953125</v>
      </c>
      <c r="C3184" t="s">
        <v>12937</v>
      </c>
      <c r="D3184" t="s">
        <v>12938</v>
      </c>
      <c r="E3184" t="s">
        <v>10</v>
      </c>
      <c r="F3184" t="s">
        <v>7841</v>
      </c>
      <c r="G3184" t="s">
        <v>7842</v>
      </c>
      <c r="H3184" t="s">
        <v>9664</v>
      </c>
      <c r="I3184" t="s">
        <v>9665</v>
      </c>
      <c r="J3184" t="s">
        <v>12936</v>
      </c>
      <c r="K3184" t="str">
        <f>+_xlfn.XLOOKUP(Tabell1[[#This Row],[Regnr]],Tabell13[Regnr],Tabell13[Diagnose],"")</f>
        <v>B</v>
      </c>
      <c r="L3184" t="str">
        <f>+_xlfn.XLOOKUP(Tabell1[[#This Row],[Regnr]],Tabell3[Regnr],Tabell3[DiagnoseÅr],"")</f>
        <v/>
      </c>
    </row>
    <row r="3185" spans="1:12" x14ac:dyDescent="0.25">
      <c r="A3185" s="2">
        <v>44330</v>
      </c>
      <c r="B3185" s="3">
        <v>0.1953125</v>
      </c>
      <c r="C3185" t="s">
        <v>12939</v>
      </c>
      <c r="D3185" t="s">
        <v>1817</v>
      </c>
      <c r="E3185" t="s">
        <v>10</v>
      </c>
      <c r="F3185" t="s">
        <v>7841</v>
      </c>
      <c r="G3185" t="s">
        <v>7842</v>
      </c>
      <c r="H3185" t="s">
        <v>9664</v>
      </c>
      <c r="I3185" t="s">
        <v>9665</v>
      </c>
      <c r="J3185" t="s">
        <v>12936</v>
      </c>
      <c r="K3185" t="str">
        <f>+_xlfn.XLOOKUP(Tabell1[[#This Row],[Regnr]],Tabell13[Regnr],Tabell13[Diagnose],"")</f>
        <v>C</v>
      </c>
      <c r="L3185" t="str">
        <f>+_xlfn.XLOOKUP(Tabell1[[#This Row],[Regnr]],Tabell3[Regnr],Tabell3[DiagnoseÅr],"")</f>
        <v/>
      </c>
    </row>
    <row r="3186" spans="1:12" x14ac:dyDescent="0.25">
      <c r="A3186" s="2">
        <v>44330</v>
      </c>
      <c r="B3186" s="3">
        <v>0.1953125</v>
      </c>
      <c r="C3186" t="s">
        <v>12940</v>
      </c>
      <c r="D3186" t="s">
        <v>12941</v>
      </c>
      <c r="E3186" t="s">
        <v>26</v>
      </c>
      <c r="F3186" t="s">
        <v>7841</v>
      </c>
      <c r="G3186" t="s">
        <v>7842</v>
      </c>
      <c r="H3186" t="s">
        <v>9664</v>
      </c>
      <c r="I3186" t="s">
        <v>9665</v>
      </c>
      <c r="J3186" t="s">
        <v>12936</v>
      </c>
      <c r="K3186" t="str">
        <f>+_xlfn.XLOOKUP(Tabell1[[#This Row],[Regnr]],Tabell13[Regnr],Tabell13[Diagnose],"")</f>
        <v>C</v>
      </c>
      <c r="L3186" t="str">
        <f>+_xlfn.XLOOKUP(Tabell1[[#This Row],[Regnr]],Tabell3[Regnr],Tabell3[DiagnoseÅr],"")</f>
        <v>Intet påvist (2023)</v>
      </c>
    </row>
    <row r="3187" spans="1:12" x14ac:dyDescent="0.25">
      <c r="A3187" s="2">
        <v>44330</v>
      </c>
      <c r="B3187" s="3">
        <v>0.1953125</v>
      </c>
      <c r="C3187" t="s">
        <v>12942</v>
      </c>
      <c r="D3187" t="s">
        <v>12943</v>
      </c>
      <c r="E3187" t="s">
        <v>26</v>
      </c>
      <c r="F3187" t="s">
        <v>7841</v>
      </c>
      <c r="G3187" t="s">
        <v>7842</v>
      </c>
      <c r="H3187" t="s">
        <v>9664</v>
      </c>
      <c r="I3187" t="s">
        <v>9665</v>
      </c>
      <c r="J3187" t="s">
        <v>12936</v>
      </c>
      <c r="K3187" t="str">
        <f>+_xlfn.XLOOKUP(Tabell1[[#This Row],[Regnr]],Tabell13[Regnr],Tabell13[Diagnose],"")</f>
        <v>C</v>
      </c>
      <c r="L3187" t="str">
        <f>+_xlfn.XLOOKUP(Tabell1[[#This Row],[Regnr]],Tabell3[Regnr],Tabell3[DiagnoseÅr],"")</f>
        <v/>
      </c>
    </row>
    <row r="3188" spans="1:12" x14ac:dyDescent="0.25">
      <c r="A3188" s="2">
        <v>44330</v>
      </c>
      <c r="B3188" s="3">
        <v>0.1953125</v>
      </c>
      <c r="C3188" t="s">
        <v>12944</v>
      </c>
      <c r="D3188" t="s">
        <v>12945</v>
      </c>
      <c r="E3188" t="s">
        <v>26</v>
      </c>
      <c r="F3188" t="s">
        <v>7841</v>
      </c>
      <c r="G3188" t="s">
        <v>7842</v>
      </c>
      <c r="H3188" t="s">
        <v>9664</v>
      </c>
      <c r="I3188" t="s">
        <v>9665</v>
      </c>
      <c r="J3188" t="s">
        <v>12936</v>
      </c>
      <c r="K3188" t="str">
        <f>+_xlfn.XLOOKUP(Tabell1[[#This Row],[Regnr]],Tabell13[Regnr],Tabell13[Diagnose],"")</f>
        <v>B</v>
      </c>
      <c r="L3188" t="str">
        <f>+_xlfn.XLOOKUP(Tabell1[[#This Row],[Regnr]],Tabell3[Regnr],Tabell3[DiagnoseÅr],"")</f>
        <v/>
      </c>
    </row>
    <row r="3189" spans="1:12" x14ac:dyDescent="0.25">
      <c r="A3189" s="2">
        <v>44329</v>
      </c>
      <c r="B3189" s="3">
        <v>0</v>
      </c>
      <c r="C3189" t="s">
        <v>12922</v>
      </c>
      <c r="D3189" t="s">
        <v>12923</v>
      </c>
      <c r="E3189" t="s">
        <v>26</v>
      </c>
      <c r="F3189" t="s">
        <v>12924</v>
      </c>
      <c r="G3189" t="s">
        <v>12925</v>
      </c>
      <c r="H3189" t="s">
        <v>7481</v>
      </c>
      <c r="I3189" t="s">
        <v>7482</v>
      </c>
      <c r="J3189" t="s">
        <v>4062</v>
      </c>
      <c r="K3189" t="str">
        <f>+_xlfn.XLOOKUP(Tabell1[[#This Row],[Regnr]],Tabell13[Regnr],Tabell13[Diagnose],"")</f>
        <v>B</v>
      </c>
      <c r="L3189" t="str">
        <f>+_xlfn.XLOOKUP(Tabell1[[#This Row],[Regnr]],Tabell3[Regnr],Tabell3[DiagnoseÅr],"")</f>
        <v>Intet påvist (2023)</v>
      </c>
    </row>
    <row r="3190" spans="1:12" x14ac:dyDescent="0.25">
      <c r="A3190" s="2">
        <v>44329</v>
      </c>
      <c r="B3190" s="3">
        <v>0</v>
      </c>
      <c r="C3190" t="s">
        <v>12926</v>
      </c>
      <c r="D3190" t="s">
        <v>12927</v>
      </c>
      <c r="E3190" t="s">
        <v>26</v>
      </c>
      <c r="F3190" t="s">
        <v>12924</v>
      </c>
      <c r="G3190" t="s">
        <v>12925</v>
      </c>
      <c r="H3190" t="s">
        <v>7481</v>
      </c>
      <c r="I3190" t="s">
        <v>7482</v>
      </c>
      <c r="J3190" t="s">
        <v>4062</v>
      </c>
      <c r="K3190" t="str">
        <f>+_xlfn.XLOOKUP(Tabell1[[#This Row],[Regnr]],Tabell13[Regnr],Tabell13[Diagnose],"")</f>
        <v/>
      </c>
      <c r="L3190" t="str">
        <f>+_xlfn.XLOOKUP(Tabell1[[#This Row],[Regnr]],Tabell3[Regnr],Tabell3[DiagnoseÅr],"")</f>
        <v/>
      </c>
    </row>
    <row r="3191" spans="1:12" x14ac:dyDescent="0.25">
      <c r="A3191" s="2">
        <v>44329</v>
      </c>
      <c r="B3191" s="3">
        <v>0</v>
      </c>
      <c r="C3191" t="s">
        <v>12928</v>
      </c>
      <c r="D3191" t="s">
        <v>12929</v>
      </c>
      <c r="E3191" t="s">
        <v>26</v>
      </c>
      <c r="F3191" t="s">
        <v>12924</v>
      </c>
      <c r="G3191" t="s">
        <v>12925</v>
      </c>
      <c r="H3191" t="s">
        <v>7481</v>
      </c>
      <c r="I3191" t="s">
        <v>7482</v>
      </c>
      <c r="J3191" t="s">
        <v>4062</v>
      </c>
      <c r="K3191" t="str">
        <f>+_xlfn.XLOOKUP(Tabell1[[#This Row],[Regnr]],Tabell13[Regnr],Tabell13[Diagnose],"")</f>
        <v/>
      </c>
      <c r="L3191" t="str">
        <f>+_xlfn.XLOOKUP(Tabell1[[#This Row],[Regnr]],Tabell3[Regnr],Tabell3[DiagnoseÅr],"")</f>
        <v/>
      </c>
    </row>
    <row r="3192" spans="1:12" x14ac:dyDescent="0.25">
      <c r="A3192" s="2">
        <v>44329</v>
      </c>
      <c r="B3192" s="3">
        <v>0</v>
      </c>
      <c r="C3192" t="s">
        <v>12930</v>
      </c>
      <c r="D3192" t="s">
        <v>12931</v>
      </c>
      <c r="E3192" t="s">
        <v>10</v>
      </c>
      <c r="F3192" t="s">
        <v>12924</v>
      </c>
      <c r="G3192" t="s">
        <v>12925</v>
      </c>
      <c r="H3192" t="s">
        <v>7481</v>
      </c>
      <c r="I3192" t="s">
        <v>7482</v>
      </c>
      <c r="J3192" t="s">
        <v>4062</v>
      </c>
      <c r="K3192" t="str">
        <f>+_xlfn.XLOOKUP(Tabell1[[#This Row],[Regnr]],Tabell13[Regnr],Tabell13[Diagnose],"")</f>
        <v>C</v>
      </c>
      <c r="L3192" t="str">
        <f>+_xlfn.XLOOKUP(Tabell1[[#This Row],[Regnr]],Tabell3[Regnr],Tabell3[DiagnoseÅr],"")</f>
        <v/>
      </c>
    </row>
    <row r="3193" spans="1:12" x14ac:dyDescent="0.25">
      <c r="A3193" s="2">
        <v>44329</v>
      </c>
      <c r="B3193" s="3">
        <v>0</v>
      </c>
      <c r="C3193" t="s">
        <v>12932</v>
      </c>
      <c r="D3193" t="s">
        <v>12933</v>
      </c>
      <c r="E3193" t="s">
        <v>10</v>
      </c>
      <c r="F3193" t="s">
        <v>12924</v>
      </c>
      <c r="G3193" t="s">
        <v>12925</v>
      </c>
      <c r="H3193" t="s">
        <v>7481</v>
      </c>
      <c r="I3193" t="s">
        <v>7482</v>
      </c>
      <c r="J3193" t="s">
        <v>4062</v>
      </c>
      <c r="K3193" t="str">
        <f>+_xlfn.XLOOKUP(Tabell1[[#This Row],[Regnr]],Tabell13[Regnr],Tabell13[Diagnose],"")</f>
        <v/>
      </c>
      <c r="L3193" t="str">
        <f>+_xlfn.XLOOKUP(Tabell1[[#This Row],[Regnr]],Tabell3[Regnr],Tabell3[DiagnoseÅr],"")</f>
        <v/>
      </c>
    </row>
    <row r="3194" spans="1:12" x14ac:dyDescent="0.25">
      <c r="A3194" s="2">
        <v>44328</v>
      </c>
      <c r="B3194" s="3">
        <v>0.9765625</v>
      </c>
      <c r="C3194" t="s">
        <v>12911</v>
      </c>
      <c r="D3194" t="s">
        <v>12912</v>
      </c>
      <c r="E3194" t="s">
        <v>26</v>
      </c>
      <c r="F3194" t="s">
        <v>9938</v>
      </c>
      <c r="G3194" t="s">
        <v>9939</v>
      </c>
      <c r="H3194" t="s">
        <v>9795</v>
      </c>
      <c r="I3194" t="s">
        <v>9796</v>
      </c>
      <c r="J3194" t="s">
        <v>12913</v>
      </c>
      <c r="K3194" t="str">
        <f>+_xlfn.XLOOKUP(Tabell1[[#This Row],[Regnr]],Tabell13[Regnr],Tabell13[Diagnose],"")</f>
        <v/>
      </c>
      <c r="L3194" t="str">
        <f>+_xlfn.XLOOKUP(Tabell1[[#This Row],[Regnr]],Tabell3[Regnr],Tabell3[DiagnoseÅr],"")</f>
        <v/>
      </c>
    </row>
    <row r="3195" spans="1:12" x14ac:dyDescent="0.25">
      <c r="A3195" s="2">
        <v>44328</v>
      </c>
      <c r="B3195" s="3">
        <v>0.9765625</v>
      </c>
      <c r="C3195" t="s">
        <v>12914</v>
      </c>
      <c r="D3195" t="s">
        <v>12915</v>
      </c>
      <c r="E3195" t="s">
        <v>26</v>
      </c>
      <c r="F3195" t="s">
        <v>9938</v>
      </c>
      <c r="G3195" t="s">
        <v>9939</v>
      </c>
      <c r="H3195" t="s">
        <v>9795</v>
      </c>
      <c r="I3195" t="s">
        <v>9796</v>
      </c>
      <c r="J3195" t="s">
        <v>12913</v>
      </c>
      <c r="K3195" t="str">
        <f>+_xlfn.XLOOKUP(Tabell1[[#This Row],[Regnr]],Tabell13[Regnr],Tabell13[Diagnose],"")</f>
        <v/>
      </c>
      <c r="L3195" t="str">
        <f>+_xlfn.XLOOKUP(Tabell1[[#This Row],[Regnr]],Tabell3[Regnr],Tabell3[DiagnoseÅr],"")</f>
        <v/>
      </c>
    </row>
    <row r="3196" spans="1:12" x14ac:dyDescent="0.25">
      <c r="A3196" s="2">
        <v>44328</v>
      </c>
      <c r="B3196" s="3">
        <v>0.9765625</v>
      </c>
      <c r="C3196" t="s">
        <v>12916</v>
      </c>
      <c r="D3196" t="s">
        <v>12917</v>
      </c>
      <c r="E3196" t="s">
        <v>26</v>
      </c>
      <c r="F3196" t="s">
        <v>9938</v>
      </c>
      <c r="G3196" t="s">
        <v>9939</v>
      </c>
      <c r="H3196" t="s">
        <v>9795</v>
      </c>
      <c r="I3196" t="s">
        <v>9796</v>
      </c>
      <c r="J3196" t="s">
        <v>12913</v>
      </c>
      <c r="K3196" t="str">
        <f>+_xlfn.XLOOKUP(Tabell1[[#This Row],[Regnr]],Tabell13[Regnr],Tabell13[Diagnose],"")</f>
        <v>B</v>
      </c>
      <c r="L3196" t="str">
        <f>+_xlfn.XLOOKUP(Tabell1[[#This Row],[Regnr]],Tabell3[Regnr],Tabell3[DiagnoseÅr],"")</f>
        <v/>
      </c>
    </row>
    <row r="3197" spans="1:12" x14ac:dyDescent="0.25">
      <c r="A3197" s="2">
        <v>44328</v>
      </c>
      <c r="B3197" s="3">
        <v>0.9765625</v>
      </c>
      <c r="C3197" t="s">
        <v>12918</v>
      </c>
      <c r="D3197" t="s">
        <v>12919</v>
      </c>
      <c r="E3197" t="s">
        <v>26</v>
      </c>
      <c r="F3197" t="s">
        <v>9938</v>
      </c>
      <c r="G3197" t="s">
        <v>9939</v>
      </c>
      <c r="H3197" t="s">
        <v>9795</v>
      </c>
      <c r="I3197" t="s">
        <v>9796</v>
      </c>
      <c r="J3197" t="s">
        <v>12913</v>
      </c>
      <c r="K3197" t="str">
        <f>+_xlfn.XLOOKUP(Tabell1[[#This Row],[Regnr]],Tabell13[Regnr],Tabell13[Diagnose],"")</f>
        <v>A</v>
      </c>
      <c r="L3197" t="str">
        <f>+_xlfn.XLOOKUP(Tabell1[[#This Row],[Regnr]],Tabell3[Regnr],Tabell3[DiagnoseÅr],"")</f>
        <v>Intet påvist (2022)</v>
      </c>
    </row>
    <row r="3198" spans="1:12" x14ac:dyDescent="0.25">
      <c r="A3198" s="2">
        <v>44328</v>
      </c>
      <c r="B3198" s="3">
        <v>0.9765625</v>
      </c>
      <c r="C3198" t="s">
        <v>12920</v>
      </c>
      <c r="D3198" t="s">
        <v>12921</v>
      </c>
      <c r="E3198" t="s">
        <v>26</v>
      </c>
      <c r="F3198" t="s">
        <v>9938</v>
      </c>
      <c r="G3198" t="s">
        <v>9939</v>
      </c>
      <c r="H3198" t="s">
        <v>9795</v>
      </c>
      <c r="I3198" t="s">
        <v>9796</v>
      </c>
      <c r="J3198" t="s">
        <v>12913</v>
      </c>
      <c r="K3198" t="str">
        <f>+_xlfn.XLOOKUP(Tabell1[[#This Row],[Regnr]],Tabell13[Regnr],Tabell13[Diagnose],"")</f>
        <v/>
      </c>
      <c r="L3198" t="str">
        <f>+_xlfn.XLOOKUP(Tabell1[[#This Row],[Regnr]],Tabell3[Regnr],Tabell3[DiagnoseÅr],"")</f>
        <v/>
      </c>
    </row>
    <row r="3199" spans="1:12" x14ac:dyDescent="0.25">
      <c r="A3199" s="2">
        <v>44326</v>
      </c>
      <c r="B3199" s="3">
        <v>0.390625</v>
      </c>
      <c r="C3199" t="s">
        <v>12899</v>
      </c>
      <c r="D3199" t="s">
        <v>12900</v>
      </c>
      <c r="E3199" t="s">
        <v>26</v>
      </c>
      <c r="F3199" t="s">
        <v>7089</v>
      </c>
      <c r="G3199" t="s">
        <v>7090</v>
      </c>
      <c r="H3199" t="s">
        <v>10130</v>
      </c>
      <c r="I3199" t="s">
        <v>10131</v>
      </c>
      <c r="J3199" t="s">
        <v>5724</v>
      </c>
      <c r="K3199" t="str">
        <f>+_xlfn.XLOOKUP(Tabell1[[#This Row],[Regnr]],Tabell13[Regnr],Tabell13[Diagnose],"")</f>
        <v/>
      </c>
      <c r="L3199" t="str">
        <f>+_xlfn.XLOOKUP(Tabell1[[#This Row],[Regnr]],Tabell3[Regnr],Tabell3[DiagnoseÅr],"")</f>
        <v/>
      </c>
    </row>
    <row r="3200" spans="1:12" x14ac:dyDescent="0.25">
      <c r="A3200" s="2">
        <v>44326</v>
      </c>
      <c r="B3200" s="3">
        <v>0.390625</v>
      </c>
      <c r="C3200" t="s">
        <v>12901</v>
      </c>
      <c r="D3200" t="s">
        <v>12902</v>
      </c>
      <c r="E3200" t="s">
        <v>26</v>
      </c>
      <c r="F3200" t="s">
        <v>7089</v>
      </c>
      <c r="G3200" t="s">
        <v>7090</v>
      </c>
      <c r="H3200" t="s">
        <v>10130</v>
      </c>
      <c r="I3200" t="s">
        <v>10131</v>
      </c>
      <c r="J3200" t="s">
        <v>5724</v>
      </c>
      <c r="K3200" t="str">
        <f>+_xlfn.XLOOKUP(Tabell1[[#This Row],[Regnr]],Tabell13[Regnr],Tabell13[Diagnose],"")</f>
        <v/>
      </c>
      <c r="L3200" t="str">
        <f>+_xlfn.XLOOKUP(Tabell1[[#This Row],[Regnr]],Tabell3[Regnr],Tabell3[DiagnoseÅr],"")</f>
        <v/>
      </c>
    </row>
    <row r="3201" spans="1:12" x14ac:dyDescent="0.25">
      <c r="A3201" s="2">
        <v>44326</v>
      </c>
      <c r="B3201" s="3">
        <v>0.390625</v>
      </c>
      <c r="C3201" t="s">
        <v>12903</v>
      </c>
      <c r="D3201" t="s">
        <v>12904</v>
      </c>
      <c r="E3201" t="s">
        <v>10</v>
      </c>
      <c r="F3201" t="s">
        <v>7089</v>
      </c>
      <c r="G3201" t="s">
        <v>7090</v>
      </c>
      <c r="H3201" t="s">
        <v>10130</v>
      </c>
      <c r="I3201" t="s">
        <v>10131</v>
      </c>
      <c r="J3201" t="s">
        <v>5724</v>
      </c>
      <c r="K3201" t="str">
        <f>+_xlfn.XLOOKUP(Tabell1[[#This Row],[Regnr]],Tabell13[Regnr],Tabell13[Diagnose],"")</f>
        <v>C</v>
      </c>
      <c r="L3201" t="str">
        <f>+_xlfn.XLOOKUP(Tabell1[[#This Row],[Regnr]],Tabell3[Regnr],Tabell3[DiagnoseÅr],"")</f>
        <v/>
      </c>
    </row>
    <row r="3202" spans="1:12" x14ac:dyDescent="0.25">
      <c r="A3202" s="2">
        <v>44326</v>
      </c>
      <c r="B3202" s="3">
        <v>0.390625</v>
      </c>
      <c r="C3202" t="s">
        <v>12905</v>
      </c>
      <c r="D3202" t="s">
        <v>12906</v>
      </c>
      <c r="E3202" t="s">
        <v>10</v>
      </c>
      <c r="F3202" t="s">
        <v>7089</v>
      </c>
      <c r="G3202" t="s">
        <v>7090</v>
      </c>
      <c r="H3202" t="s">
        <v>10130</v>
      </c>
      <c r="I3202" t="s">
        <v>10131</v>
      </c>
      <c r="J3202" t="s">
        <v>5724</v>
      </c>
      <c r="K3202" t="str">
        <f>+_xlfn.XLOOKUP(Tabell1[[#This Row],[Regnr]],Tabell13[Regnr],Tabell13[Diagnose],"")</f>
        <v>D</v>
      </c>
      <c r="L3202" t="str">
        <f>+_xlfn.XLOOKUP(Tabell1[[#This Row],[Regnr]],Tabell3[Regnr],Tabell3[DiagnoseÅr],"")</f>
        <v/>
      </c>
    </row>
    <row r="3203" spans="1:12" x14ac:dyDescent="0.25">
      <c r="A3203" s="2">
        <v>44326</v>
      </c>
      <c r="B3203" s="3">
        <v>0.390625</v>
      </c>
      <c r="C3203" t="s">
        <v>12907</v>
      </c>
      <c r="D3203" t="s">
        <v>12908</v>
      </c>
      <c r="E3203" t="s">
        <v>10</v>
      </c>
      <c r="F3203" t="s">
        <v>7089</v>
      </c>
      <c r="G3203" t="s">
        <v>7090</v>
      </c>
      <c r="H3203" t="s">
        <v>10130</v>
      </c>
      <c r="I3203" t="s">
        <v>10131</v>
      </c>
      <c r="J3203" t="s">
        <v>5724</v>
      </c>
      <c r="K3203" t="str">
        <f>+_xlfn.XLOOKUP(Tabell1[[#This Row],[Regnr]],Tabell13[Regnr],Tabell13[Diagnose],"")</f>
        <v/>
      </c>
      <c r="L3203" t="str">
        <f>+_xlfn.XLOOKUP(Tabell1[[#This Row],[Regnr]],Tabell3[Regnr],Tabell3[DiagnoseÅr],"")</f>
        <v/>
      </c>
    </row>
    <row r="3204" spans="1:12" x14ac:dyDescent="0.25">
      <c r="A3204" s="2">
        <v>44326</v>
      </c>
      <c r="B3204" s="3">
        <v>0.390625</v>
      </c>
      <c r="C3204" t="s">
        <v>12909</v>
      </c>
      <c r="D3204" t="s">
        <v>12910</v>
      </c>
      <c r="E3204" t="s">
        <v>10</v>
      </c>
      <c r="F3204" t="s">
        <v>7089</v>
      </c>
      <c r="G3204" t="s">
        <v>7090</v>
      </c>
      <c r="H3204" t="s">
        <v>10130</v>
      </c>
      <c r="I3204" t="s">
        <v>10131</v>
      </c>
      <c r="J3204" t="s">
        <v>5724</v>
      </c>
      <c r="K3204" t="str">
        <f>+_xlfn.XLOOKUP(Tabell1[[#This Row],[Regnr]],Tabell13[Regnr],Tabell13[Diagnose],"")</f>
        <v/>
      </c>
      <c r="L3204" t="str">
        <f>+_xlfn.XLOOKUP(Tabell1[[#This Row],[Regnr]],Tabell3[Regnr],Tabell3[DiagnoseÅr],"")</f>
        <v/>
      </c>
    </row>
    <row r="3205" spans="1:12" x14ac:dyDescent="0.25">
      <c r="A3205" s="2">
        <v>44323</v>
      </c>
      <c r="B3205" s="3">
        <v>0</v>
      </c>
      <c r="C3205" t="s">
        <v>12893</v>
      </c>
      <c r="D3205" t="s">
        <v>12894</v>
      </c>
      <c r="E3205" t="s">
        <v>26</v>
      </c>
      <c r="F3205" t="s">
        <v>7901</v>
      </c>
      <c r="G3205" t="s">
        <v>7902</v>
      </c>
      <c r="H3205" t="s">
        <v>8078</v>
      </c>
      <c r="I3205" t="s">
        <v>8079</v>
      </c>
      <c r="J3205" t="s">
        <v>4113</v>
      </c>
      <c r="K3205" t="str">
        <f>+_xlfn.XLOOKUP(Tabell1[[#This Row],[Regnr]],Tabell13[Regnr],Tabell13[Diagnose],"")</f>
        <v>A</v>
      </c>
      <c r="L3205" t="str">
        <f>+_xlfn.XLOOKUP(Tabell1[[#This Row],[Regnr]],Tabell3[Regnr],Tabell3[DiagnoseÅr],"")</f>
        <v>Intet påvist (2023)</v>
      </c>
    </row>
    <row r="3206" spans="1:12" x14ac:dyDescent="0.25">
      <c r="A3206" s="2">
        <v>44323</v>
      </c>
      <c r="C3206" t="s">
        <v>12895</v>
      </c>
      <c r="D3206" t="s">
        <v>12896</v>
      </c>
      <c r="E3206" t="s">
        <v>26</v>
      </c>
      <c r="F3206" t="s">
        <v>6337</v>
      </c>
      <c r="G3206" t="s">
        <v>6338</v>
      </c>
      <c r="H3206" t="s">
        <v>12897</v>
      </c>
      <c r="I3206" t="s">
        <v>12898</v>
      </c>
      <c r="J3206" t="s">
        <v>4333</v>
      </c>
      <c r="K3206" t="str">
        <f>+_xlfn.XLOOKUP(Tabell1[[#This Row],[Regnr]],Tabell13[Regnr],Tabell13[Diagnose],"")</f>
        <v>D</v>
      </c>
      <c r="L3206" t="str">
        <f>+_xlfn.XLOOKUP(Tabell1[[#This Row],[Regnr]],Tabell3[Regnr],Tabell3[DiagnoseÅr],"")</f>
        <v/>
      </c>
    </row>
    <row r="3207" spans="1:12" x14ac:dyDescent="0.25">
      <c r="A3207" s="2">
        <v>44322</v>
      </c>
      <c r="B3207" s="3">
        <v>0.390625</v>
      </c>
      <c r="C3207" t="s">
        <v>12881</v>
      </c>
      <c r="D3207" t="s">
        <v>12882</v>
      </c>
      <c r="E3207" t="s">
        <v>26</v>
      </c>
      <c r="F3207" t="s">
        <v>9106</v>
      </c>
      <c r="G3207" t="s">
        <v>9107</v>
      </c>
      <c r="H3207" t="s">
        <v>9617</v>
      </c>
      <c r="I3207" t="s">
        <v>9618</v>
      </c>
      <c r="J3207" t="s">
        <v>6365</v>
      </c>
      <c r="K3207" t="str">
        <f>+_xlfn.XLOOKUP(Tabell1[[#This Row],[Regnr]],Tabell13[Regnr],Tabell13[Diagnose],"")</f>
        <v>B</v>
      </c>
      <c r="L3207" t="str">
        <f>+_xlfn.XLOOKUP(Tabell1[[#This Row],[Regnr]],Tabell3[Regnr],Tabell3[DiagnoseÅr],"")</f>
        <v/>
      </c>
    </row>
    <row r="3208" spans="1:12" x14ac:dyDescent="0.25">
      <c r="A3208" s="2">
        <v>44322</v>
      </c>
      <c r="B3208" s="3">
        <v>0.390625</v>
      </c>
      <c r="C3208" t="s">
        <v>12883</v>
      </c>
      <c r="D3208" t="s">
        <v>12884</v>
      </c>
      <c r="E3208" t="s">
        <v>10</v>
      </c>
      <c r="F3208" t="s">
        <v>9106</v>
      </c>
      <c r="G3208" t="s">
        <v>9107</v>
      </c>
      <c r="H3208" t="s">
        <v>9617</v>
      </c>
      <c r="I3208" t="s">
        <v>9618</v>
      </c>
      <c r="J3208" t="s">
        <v>6365</v>
      </c>
      <c r="K3208" t="str">
        <f>+_xlfn.XLOOKUP(Tabell1[[#This Row],[Regnr]],Tabell13[Regnr],Tabell13[Diagnose],"")</f>
        <v/>
      </c>
      <c r="L3208" t="str">
        <f>+_xlfn.XLOOKUP(Tabell1[[#This Row],[Regnr]],Tabell3[Regnr],Tabell3[DiagnoseÅr],"")</f>
        <v/>
      </c>
    </row>
    <row r="3209" spans="1:12" x14ac:dyDescent="0.25">
      <c r="A3209" s="2">
        <v>44322</v>
      </c>
      <c r="B3209" s="3">
        <v>0.390625</v>
      </c>
      <c r="C3209" t="s">
        <v>12885</v>
      </c>
      <c r="D3209" t="s">
        <v>12886</v>
      </c>
      <c r="E3209" t="s">
        <v>10</v>
      </c>
      <c r="F3209" t="s">
        <v>9106</v>
      </c>
      <c r="G3209" t="s">
        <v>9107</v>
      </c>
      <c r="H3209" t="s">
        <v>9617</v>
      </c>
      <c r="I3209" t="s">
        <v>9618</v>
      </c>
      <c r="J3209" t="s">
        <v>6365</v>
      </c>
      <c r="K3209" t="str">
        <f>+_xlfn.XLOOKUP(Tabell1[[#This Row],[Regnr]],Tabell13[Regnr],Tabell13[Diagnose],"")</f>
        <v/>
      </c>
      <c r="L3209" t="str">
        <f>+_xlfn.XLOOKUP(Tabell1[[#This Row],[Regnr]],Tabell3[Regnr],Tabell3[DiagnoseÅr],"")</f>
        <v/>
      </c>
    </row>
    <row r="3210" spans="1:12" x14ac:dyDescent="0.25">
      <c r="A3210" s="2">
        <v>44322</v>
      </c>
      <c r="B3210" s="3">
        <v>0.390625</v>
      </c>
      <c r="C3210" t="s">
        <v>12887</v>
      </c>
      <c r="D3210" t="s">
        <v>12888</v>
      </c>
      <c r="E3210" t="s">
        <v>10</v>
      </c>
      <c r="F3210" t="s">
        <v>9106</v>
      </c>
      <c r="G3210" t="s">
        <v>9107</v>
      </c>
      <c r="H3210" t="s">
        <v>9617</v>
      </c>
      <c r="I3210" t="s">
        <v>9618</v>
      </c>
      <c r="J3210" t="s">
        <v>6365</v>
      </c>
      <c r="K3210" t="str">
        <f>+_xlfn.XLOOKUP(Tabell1[[#This Row],[Regnr]],Tabell13[Regnr],Tabell13[Diagnose],"")</f>
        <v/>
      </c>
      <c r="L3210" t="str">
        <f>+_xlfn.XLOOKUP(Tabell1[[#This Row],[Regnr]],Tabell3[Regnr],Tabell3[DiagnoseÅr],"")</f>
        <v/>
      </c>
    </row>
    <row r="3211" spans="1:12" x14ac:dyDescent="0.25">
      <c r="A3211" s="2">
        <v>44322</v>
      </c>
      <c r="C3211" t="s">
        <v>12889</v>
      </c>
      <c r="D3211" t="s">
        <v>12890</v>
      </c>
      <c r="E3211" t="s">
        <v>26</v>
      </c>
      <c r="F3211" t="s">
        <v>3916</v>
      </c>
      <c r="G3211" t="s">
        <v>3917</v>
      </c>
      <c r="H3211" t="s">
        <v>12891</v>
      </c>
      <c r="I3211" t="s">
        <v>12892</v>
      </c>
      <c r="J3211" t="s">
        <v>7485</v>
      </c>
      <c r="K3211" t="str">
        <f>+_xlfn.XLOOKUP(Tabell1[[#This Row],[Regnr]],Tabell13[Regnr],Tabell13[Diagnose],"")</f>
        <v>C</v>
      </c>
      <c r="L3211" t="str">
        <f>+_xlfn.XLOOKUP(Tabell1[[#This Row],[Regnr]],Tabell3[Regnr],Tabell3[DiagnoseÅr],"")</f>
        <v>Intet påvist (2024)</v>
      </c>
    </row>
    <row r="3212" spans="1:12" x14ac:dyDescent="0.25">
      <c r="A3212" s="2">
        <v>44321</v>
      </c>
      <c r="B3212" s="3">
        <v>0</v>
      </c>
      <c r="C3212" t="s">
        <v>12874</v>
      </c>
      <c r="D3212" t="s">
        <v>12875</v>
      </c>
      <c r="E3212" t="s">
        <v>26</v>
      </c>
      <c r="F3212" t="s">
        <v>5569</v>
      </c>
      <c r="G3212" t="s">
        <v>5570</v>
      </c>
      <c r="H3212" t="s">
        <v>8772</v>
      </c>
      <c r="I3212" t="s">
        <v>8773</v>
      </c>
      <c r="J3212" t="s">
        <v>12876</v>
      </c>
      <c r="K3212" t="str">
        <f>+_xlfn.XLOOKUP(Tabell1[[#This Row],[Regnr]],Tabell13[Regnr],Tabell13[Diagnose],"")</f>
        <v>A</v>
      </c>
      <c r="L3212" t="str">
        <f>+_xlfn.XLOOKUP(Tabell1[[#This Row],[Regnr]],Tabell3[Regnr],Tabell3[DiagnoseÅr],"")</f>
        <v>Intet påvist (2023)</v>
      </c>
    </row>
    <row r="3213" spans="1:12" x14ac:dyDescent="0.25">
      <c r="A3213" s="2">
        <v>44321</v>
      </c>
      <c r="B3213" s="3">
        <v>0</v>
      </c>
      <c r="C3213" t="s">
        <v>12877</v>
      </c>
      <c r="D3213" t="s">
        <v>3041</v>
      </c>
      <c r="E3213" t="s">
        <v>26</v>
      </c>
      <c r="F3213" t="s">
        <v>5569</v>
      </c>
      <c r="G3213" t="s">
        <v>5570</v>
      </c>
      <c r="H3213" t="s">
        <v>8772</v>
      </c>
      <c r="I3213" t="s">
        <v>8773</v>
      </c>
      <c r="J3213" t="s">
        <v>12876</v>
      </c>
      <c r="K3213" t="str">
        <f>+_xlfn.XLOOKUP(Tabell1[[#This Row],[Regnr]],Tabell13[Regnr],Tabell13[Diagnose],"")</f>
        <v>A</v>
      </c>
      <c r="L3213" t="str">
        <f>+_xlfn.XLOOKUP(Tabell1[[#This Row],[Regnr]],Tabell3[Regnr],Tabell3[DiagnoseÅr],"")</f>
        <v>Intet påvist (2025)</v>
      </c>
    </row>
    <row r="3214" spans="1:12" x14ac:dyDescent="0.25">
      <c r="A3214" s="2">
        <v>44321</v>
      </c>
      <c r="B3214" s="3">
        <v>0</v>
      </c>
      <c r="C3214" t="s">
        <v>12878</v>
      </c>
      <c r="D3214" t="s">
        <v>3069</v>
      </c>
      <c r="E3214" t="s">
        <v>10</v>
      </c>
      <c r="F3214" t="s">
        <v>5569</v>
      </c>
      <c r="G3214" t="s">
        <v>5570</v>
      </c>
      <c r="H3214" t="s">
        <v>8772</v>
      </c>
      <c r="I3214" t="s">
        <v>8773</v>
      </c>
      <c r="J3214" t="s">
        <v>12876</v>
      </c>
      <c r="K3214" t="str">
        <f>+_xlfn.XLOOKUP(Tabell1[[#This Row],[Regnr]],Tabell13[Regnr],Tabell13[Diagnose],"")</f>
        <v/>
      </c>
      <c r="L3214" t="str">
        <f>+_xlfn.XLOOKUP(Tabell1[[#This Row],[Regnr]],Tabell3[Regnr],Tabell3[DiagnoseÅr],"")</f>
        <v/>
      </c>
    </row>
    <row r="3215" spans="1:12" x14ac:dyDescent="0.25">
      <c r="A3215" s="2">
        <v>44321</v>
      </c>
      <c r="B3215" s="3">
        <v>0</v>
      </c>
      <c r="C3215" t="s">
        <v>12879</v>
      </c>
      <c r="D3215" t="s">
        <v>12880</v>
      </c>
      <c r="E3215" t="s">
        <v>10</v>
      </c>
      <c r="F3215" t="s">
        <v>5569</v>
      </c>
      <c r="G3215" t="s">
        <v>5570</v>
      </c>
      <c r="H3215" t="s">
        <v>8772</v>
      </c>
      <c r="I3215" t="s">
        <v>8773</v>
      </c>
      <c r="J3215" t="s">
        <v>12876</v>
      </c>
      <c r="K3215" t="str">
        <f>+_xlfn.XLOOKUP(Tabell1[[#This Row],[Regnr]],Tabell13[Regnr],Tabell13[Diagnose],"")</f>
        <v>A</v>
      </c>
      <c r="L3215" t="str">
        <f>+_xlfn.XLOOKUP(Tabell1[[#This Row],[Regnr]],Tabell3[Regnr],Tabell3[DiagnoseÅr],"")</f>
        <v/>
      </c>
    </row>
    <row r="3216" spans="1:12" x14ac:dyDescent="0.25">
      <c r="A3216" s="2">
        <v>44320</v>
      </c>
      <c r="B3216" s="3">
        <v>0.9796142578125</v>
      </c>
      <c r="C3216" t="s">
        <v>12864</v>
      </c>
      <c r="D3216" t="s">
        <v>12865</v>
      </c>
      <c r="E3216" t="s">
        <v>10</v>
      </c>
      <c r="F3216" t="s">
        <v>7688</v>
      </c>
      <c r="G3216" t="s">
        <v>7689</v>
      </c>
      <c r="H3216" t="s">
        <v>9374</v>
      </c>
      <c r="I3216" t="s">
        <v>9375</v>
      </c>
      <c r="J3216" t="s">
        <v>10783</v>
      </c>
      <c r="K3216" t="str">
        <f>+_xlfn.XLOOKUP(Tabell1[[#This Row],[Regnr]],Tabell13[Regnr],Tabell13[Diagnose],"")</f>
        <v>C</v>
      </c>
      <c r="L3216" t="str">
        <f>+_xlfn.XLOOKUP(Tabell1[[#This Row],[Regnr]],Tabell3[Regnr],Tabell3[DiagnoseÅr],"")</f>
        <v>Intet påvist (2022)</v>
      </c>
    </row>
    <row r="3217" spans="1:12" x14ac:dyDescent="0.25">
      <c r="A3217" s="2">
        <v>44320</v>
      </c>
      <c r="B3217" s="3">
        <v>0.9796142578125</v>
      </c>
      <c r="C3217" t="s">
        <v>12866</v>
      </c>
      <c r="D3217" t="s">
        <v>12867</v>
      </c>
      <c r="E3217" t="s">
        <v>26</v>
      </c>
      <c r="F3217" t="s">
        <v>7688</v>
      </c>
      <c r="G3217" t="s">
        <v>7689</v>
      </c>
      <c r="H3217" t="s">
        <v>9374</v>
      </c>
      <c r="I3217" t="s">
        <v>9375</v>
      </c>
      <c r="J3217" t="s">
        <v>10783</v>
      </c>
      <c r="K3217" t="str">
        <f>+_xlfn.XLOOKUP(Tabell1[[#This Row],[Regnr]],Tabell13[Regnr],Tabell13[Diagnose],"")</f>
        <v>D</v>
      </c>
      <c r="L3217" t="str">
        <f>+_xlfn.XLOOKUP(Tabell1[[#This Row],[Regnr]],Tabell3[Regnr],Tabell3[DiagnoseÅr],"")</f>
        <v/>
      </c>
    </row>
    <row r="3218" spans="1:12" x14ac:dyDescent="0.25">
      <c r="A3218" s="2">
        <v>44320</v>
      </c>
      <c r="B3218" s="3">
        <v>0.9796142578125</v>
      </c>
      <c r="C3218" t="s">
        <v>12868</v>
      </c>
      <c r="D3218" t="s">
        <v>12869</v>
      </c>
      <c r="E3218" t="s">
        <v>26</v>
      </c>
      <c r="F3218" t="s">
        <v>7688</v>
      </c>
      <c r="G3218" t="s">
        <v>7689</v>
      </c>
      <c r="H3218" t="s">
        <v>9374</v>
      </c>
      <c r="I3218" t="s">
        <v>9375</v>
      </c>
      <c r="J3218" t="s">
        <v>10783</v>
      </c>
      <c r="K3218" t="str">
        <f>+_xlfn.XLOOKUP(Tabell1[[#This Row],[Regnr]],Tabell13[Regnr],Tabell13[Diagnose],"")</f>
        <v>B</v>
      </c>
      <c r="L3218" t="str">
        <f>+_xlfn.XLOOKUP(Tabell1[[#This Row],[Regnr]],Tabell3[Regnr],Tabell3[DiagnoseÅr],"")</f>
        <v>Intet påvist (2024)</v>
      </c>
    </row>
    <row r="3219" spans="1:12" x14ac:dyDescent="0.25">
      <c r="A3219" s="2">
        <v>44320</v>
      </c>
      <c r="B3219" s="3">
        <v>0.9796142578125</v>
      </c>
      <c r="C3219" t="s">
        <v>12870</v>
      </c>
      <c r="D3219" t="s">
        <v>12871</v>
      </c>
      <c r="E3219" t="s">
        <v>26</v>
      </c>
      <c r="F3219" t="s">
        <v>7688</v>
      </c>
      <c r="G3219" t="s">
        <v>7689</v>
      </c>
      <c r="H3219" t="s">
        <v>9374</v>
      </c>
      <c r="I3219" t="s">
        <v>9375</v>
      </c>
      <c r="J3219" t="s">
        <v>10783</v>
      </c>
      <c r="K3219" t="str">
        <f>+_xlfn.XLOOKUP(Tabell1[[#This Row],[Regnr]],Tabell13[Regnr],Tabell13[Diagnose],"")</f>
        <v/>
      </c>
      <c r="L3219" t="str">
        <f>+_xlfn.XLOOKUP(Tabell1[[#This Row],[Regnr]],Tabell3[Regnr],Tabell3[DiagnoseÅr],"")</f>
        <v/>
      </c>
    </row>
    <row r="3220" spans="1:12" x14ac:dyDescent="0.25">
      <c r="A3220" s="2">
        <v>44320</v>
      </c>
      <c r="C3220" t="s">
        <v>12872</v>
      </c>
      <c r="D3220" t="s">
        <v>12873</v>
      </c>
      <c r="E3220" t="s">
        <v>26</v>
      </c>
      <c r="K3220" t="str">
        <f>+_xlfn.XLOOKUP(Tabell1[[#This Row],[Regnr]],Tabell13[Regnr],Tabell13[Diagnose],"")</f>
        <v/>
      </c>
      <c r="L3220" t="str">
        <f>+_xlfn.XLOOKUP(Tabell1[[#This Row],[Regnr]],Tabell3[Regnr],Tabell3[DiagnoseÅr],"")</f>
        <v/>
      </c>
    </row>
    <row r="3221" spans="1:12" x14ac:dyDescent="0.25">
      <c r="A3221" s="2">
        <v>44319</v>
      </c>
      <c r="B3221" s="3">
        <v>0</v>
      </c>
      <c r="C3221" t="s">
        <v>12842</v>
      </c>
      <c r="D3221" t="s">
        <v>12843</v>
      </c>
      <c r="E3221" t="s">
        <v>10</v>
      </c>
      <c r="F3221" t="s">
        <v>8387</v>
      </c>
      <c r="G3221" t="s">
        <v>8388</v>
      </c>
      <c r="H3221" t="s">
        <v>9950</v>
      </c>
      <c r="I3221" t="s">
        <v>9951</v>
      </c>
      <c r="J3221" t="s">
        <v>4905</v>
      </c>
      <c r="K3221" t="str">
        <f>+_xlfn.XLOOKUP(Tabell1[[#This Row],[Regnr]],Tabell13[Regnr],Tabell13[Diagnose],"")</f>
        <v>C</v>
      </c>
      <c r="L3221" t="str">
        <f>+_xlfn.XLOOKUP(Tabell1[[#This Row],[Regnr]],Tabell3[Regnr],Tabell3[DiagnoseÅr],"")</f>
        <v/>
      </c>
    </row>
    <row r="3222" spans="1:12" x14ac:dyDescent="0.25">
      <c r="A3222" s="2">
        <v>44319</v>
      </c>
      <c r="B3222" s="3">
        <v>0</v>
      </c>
      <c r="C3222" t="s">
        <v>12844</v>
      </c>
      <c r="D3222" t="s">
        <v>12845</v>
      </c>
      <c r="E3222" t="s">
        <v>10</v>
      </c>
      <c r="F3222" t="s">
        <v>8387</v>
      </c>
      <c r="G3222" t="s">
        <v>8388</v>
      </c>
      <c r="H3222" t="s">
        <v>9950</v>
      </c>
      <c r="I3222" t="s">
        <v>9951</v>
      </c>
      <c r="J3222" t="s">
        <v>4905</v>
      </c>
      <c r="K3222" t="str">
        <f>+_xlfn.XLOOKUP(Tabell1[[#This Row],[Regnr]],Tabell13[Regnr],Tabell13[Diagnose],"")</f>
        <v>B</v>
      </c>
      <c r="L3222" t="str">
        <f>+_xlfn.XLOOKUP(Tabell1[[#This Row],[Regnr]],Tabell3[Regnr],Tabell3[DiagnoseÅr],"")</f>
        <v>Intet påvist (2022)</v>
      </c>
    </row>
    <row r="3223" spans="1:12" x14ac:dyDescent="0.25">
      <c r="A3223" s="2">
        <v>44319</v>
      </c>
      <c r="B3223" s="3">
        <v>0</v>
      </c>
      <c r="C3223" t="s">
        <v>12846</v>
      </c>
      <c r="D3223" t="s">
        <v>12847</v>
      </c>
      <c r="E3223" t="s">
        <v>26</v>
      </c>
      <c r="F3223" t="s">
        <v>8387</v>
      </c>
      <c r="G3223" t="s">
        <v>8388</v>
      </c>
      <c r="H3223" t="s">
        <v>9950</v>
      </c>
      <c r="I3223" t="s">
        <v>9951</v>
      </c>
      <c r="J3223" t="s">
        <v>4905</v>
      </c>
      <c r="K3223" t="str">
        <f>+_xlfn.XLOOKUP(Tabell1[[#This Row],[Regnr]],Tabell13[Regnr],Tabell13[Diagnose],"")</f>
        <v>B</v>
      </c>
      <c r="L3223" t="str">
        <f>+_xlfn.XLOOKUP(Tabell1[[#This Row],[Regnr]],Tabell3[Regnr],Tabell3[DiagnoseÅr],"")</f>
        <v>Intet påvist (2024)</v>
      </c>
    </row>
    <row r="3224" spans="1:12" x14ac:dyDescent="0.25">
      <c r="A3224" s="2">
        <v>44319</v>
      </c>
      <c r="B3224" s="3">
        <v>0</v>
      </c>
      <c r="C3224" t="s">
        <v>12848</v>
      </c>
      <c r="D3224" t="s">
        <v>12849</v>
      </c>
      <c r="E3224" t="s">
        <v>26</v>
      </c>
      <c r="F3224" t="s">
        <v>8387</v>
      </c>
      <c r="G3224" t="s">
        <v>8388</v>
      </c>
      <c r="H3224" t="s">
        <v>9950</v>
      </c>
      <c r="I3224" t="s">
        <v>9951</v>
      </c>
      <c r="J3224" t="s">
        <v>4905</v>
      </c>
      <c r="K3224" t="str">
        <f>+_xlfn.XLOOKUP(Tabell1[[#This Row],[Regnr]],Tabell13[Regnr],Tabell13[Diagnose],"")</f>
        <v>A</v>
      </c>
      <c r="L3224" t="str">
        <f>+_xlfn.XLOOKUP(Tabell1[[#This Row],[Regnr]],Tabell3[Regnr],Tabell3[DiagnoseÅr],"")</f>
        <v>Katarakt, ikke medfødt (2024)</v>
      </c>
    </row>
    <row r="3225" spans="1:12" x14ac:dyDescent="0.25">
      <c r="A3225" s="2">
        <v>44319</v>
      </c>
      <c r="B3225" s="3">
        <v>0</v>
      </c>
      <c r="C3225" t="s">
        <v>12850</v>
      </c>
      <c r="D3225" t="s">
        <v>12851</v>
      </c>
      <c r="E3225" t="s">
        <v>26</v>
      </c>
      <c r="F3225" t="s">
        <v>8387</v>
      </c>
      <c r="G3225" t="s">
        <v>8388</v>
      </c>
      <c r="H3225" t="s">
        <v>9950</v>
      </c>
      <c r="I3225" t="s">
        <v>9951</v>
      </c>
      <c r="J3225" t="s">
        <v>4905</v>
      </c>
      <c r="K3225" t="str">
        <f>+_xlfn.XLOOKUP(Tabell1[[#This Row],[Regnr]],Tabell13[Regnr],Tabell13[Diagnose],"")</f>
        <v/>
      </c>
      <c r="L3225" t="str">
        <f>+_xlfn.XLOOKUP(Tabell1[[#This Row],[Regnr]],Tabell3[Regnr],Tabell3[DiagnoseÅr],"")</f>
        <v/>
      </c>
    </row>
    <row r="3226" spans="1:12" x14ac:dyDescent="0.25">
      <c r="A3226" s="2">
        <v>44319</v>
      </c>
      <c r="B3226" s="3">
        <v>2.545166015625</v>
      </c>
      <c r="C3226" t="s">
        <v>12852</v>
      </c>
      <c r="D3226" t="s">
        <v>12853</v>
      </c>
      <c r="E3226" t="s">
        <v>26</v>
      </c>
      <c r="F3226" t="s">
        <v>8719</v>
      </c>
      <c r="G3226" t="s">
        <v>8720</v>
      </c>
      <c r="H3226" t="s">
        <v>8190</v>
      </c>
      <c r="I3226" t="s">
        <v>8191</v>
      </c>
      <c r="J3226" t="s">
        <v>4130</v>
      </c>
      <c r="K3226" t="str">
        <f>+_xlfn.XLOOKUP(Tabell1[[#This Row],[Regnr]],Tabell13[Regnr],Tabell13[Diagnose],"")</f>
        <v/>
      </c>
      <c r="L3226" t="str">
        <f>+_xlfn.XLOOKUP(Tabell1[[#This Row],[Regnr]],Tabell3[Regnr],Tabell3[DiagnoseÅr],"")</f>
        <v/>
      </c>
    </row>
    <row r="3227" spans="1:12" x14ac:dyDescent="0.25">
      <c r="A3227" s="2">
        <v>44319</v>
      </c>
      <c r="B3227" s="3">
        <v>2.545166015625</v>
      </c>
      <c r="C3227" t="s">
        <v>12854</v>
      </c>
      <c r="D3227" t="s">
        <v>12855</v>
      </c>
      <c r="E3227" t="s">
        <v>26</v>
      </c>
      <c r="F3227" t="s">
        <v>8719</v>
      </c>
      <c r="G3227" t="s">
        <v>8720</v>
      </c>
      <c r="H3227" t="s">
        <v>8190</v>
      </c>
      <c r="I3227" t="s">
        <v>8191</v>
      </c>
      <c r="J3227" t="s">
        <v>4130</v>
      </c>
      <c r="K3227" t="str">
        <f>+_xlfn.XLOOKUP(Tabell1[[#This Row],[Regnr]],Tabell13[Regnr],Tabell13[Diagnose],"")</f>
        <v>D</v>
      </c>
      <c r="L3227" t="str">
        <f>+_xlfn.XLOOKUP(Tabell1[[#This Row],[Regnr]],Tabell3[Regnr],Tabell3[DiagnoseÅr],"")</f>
        <v/>
      </c>
    </row>
    <row r="3228" spans="1:12" x14ac:dyDescent="0.25">
      <c r="A3228" s="2">
        <v>44319</v>
      </c>
      <c r="B3228" s="3">
        <v>2.545166015625</v>
      </c>
      <c r="C3228" t="s">
        <v>12856</v>
      </c>
      <c r="D3228" t="s">
        <v>12857</v>
      </c>
      <c r="E3228" t="s">
        <v>10</v>
      </c>
      <c r="F3228" t="s">
        <v>8719</v>
      </c>
      <c r="G3228" t="s">
        <v>8720</v>
      </c>
      <c r="H3228" t="s">
        <v>8190</v>
      </c>
      <c r="I3228" t="s">
        <v>8191</v>
      </c>
      <c r="J3228" t="s">
        <v>4130</v>
      </c>
      <c r="K3228" t="str">
        <f>+_xlfn.XLOOKUP(Tabell1[[#This Row],[Regnr]],Tabell13[Regnr],Tabell13[Diagnose],"")</f>
        <v/>
      </c>
      <c r="L3228" t="str">
        <f>+_xlfn.XLOOKUP(Tabell1[[#This Row],[Regnr]],Tabell3[Regnr],Tabell3[DiagnoseÅr],"")</f>
        <v/>
      </c>
    </row>
    <row r="3229" spans="1:12" x14ac:dyDescent="0.25">
      <c r="A3229" s="2">
        <v>44319</v>
      </c>
      <c r="B3229" s="3">
        <v>2.545166015625</v>
      </c>
      <c r="C3229" t="s">
        <v>12858</v>
      </c>
      <c r="D3229" t="s">
        <v>12859</v>
      </c>
      <c r="E3229" t="s">
        <v>10</v>
      </c>
      <c r="F3229" t="s">
        <v>8719</v>
      </c>
      <c r="G3229" t="s">
        <v>8720</v>
      </c>
      <c r="H3229" t="s">
        <v>8190</v>
      </c>
      <c r="I3229" t="s">
        <v>8191</v>
      </c>
      <c r="J3229" t="s">
        <v>4130</v>
      </c>
      <c r="K3229" t="str">
        <f>+_xlfn.XLOOKUP(Tabell1[[#This Row],[Regnr]],Tabell13[Regnr],Tabell13[Diagnose],"")</f>
        <v/>
      </c>
      <c r="L3229" t="str">
        <f>+_xlfn.XLOOKUP(Tabell1[[#This Row],[Regnr]],Tabell3[Regnr],Tabell3[DiagnoseÅr],"")</f>
        <v/>
      </c>
    </row>
    <row r="3230" spans="1:12" x14ac:dyDescent="0.25">
      <c r="A3230" s="2">
        <v>44319</v>
      </c>
      <c r="B3230" s="3">
        <v>2.545166015625</v>
      </c>
      <c r="C3230" t="s">
        <v>12860</v>
      </c>
      <c r="D3230" t="s">
        <v>12861</v>
      </c>
      <c r="E3230" t="s">
        <v>10</v>
      </c>
      <c r="F3230" t="s">
        <v>8719</v>
      </c>
      <c r="G3230" t="s">
        <v>8720</v>
      </c>
      <c r="H3230" t="s">
        <v>8190</v>
      </c>
      <c r="I3230" t="s">
        <v>8191</v>
      </c>
      <c r="J3230" t="s">
        <v>4130</v>
      </c>
      <c r="K3230" t="str">
        <f>+_xlfn.XLOOKUP(Tabell1[[#This Row],[Regnr]],Tabell13[Regnr],Tabell13[Diagnose],"")</f>
        <v/>
      </c>
      <c r="L3230" t="str">
        <f>+_xlfn.XLOOKUP(Tabell1[[#This Row],[Regnr]],Tabell3[Regnr],Tabell3[DiagnoseÅr],"")</f>
        <v/>
      </c>
    </row>
    <row r="3231" spans="1:12" x14ac:dyDescent="0.25">
      <c r="A3231" s="2">
        <v>44319</v>
      </c>
      <c r="B3231" s="3">
        <v>2.545166015625</v>
      </c>
      <c r="C3231" t="s">
        <v>12862</v>
      </c>
      <c r="D3231" t="s">
        <v>12863</v>
      </c>
      <c r="E3231" t="s">
        <v>10</v>
      </c>
      <c r="F3231" t="s">
        <v>8719</v>
      </c>
      <c r="G3231" t="s">
        <v>8720</v>
      </c>
      <c r="H3231" t="s">
        <v>8190</v>
      </c>
      <c r="I3231" t="s">
        <v>8191</v>
      </c>
      <c r="J3231" t="s">
        <v>4130</v>
      </c>
      <c r="K3231" t="str">
        <f>+_xlfn.XLOOKUP(Tabell1[[#This Row],[Regnr]],Tabell13[Regnr],Tabell13[Diagnose],"")</f>
        <v/>
      </c>
      <c r="L3231" t="str">
        <f>+_xlfn.XLOOKUP(Tabell1[[#This Row],[Regnr]],Tabell3[Regnr],Tabell3[DiagnoseÅr],"")</f>
        <v/>
      </c>
    </row>
    <row r="3232" spans="1:12" x14ac:dyDescent="0.25">
      <c r="A3232" s="2">
        <v>44318</v>
      </c>
      <c r="B3232" s="3">
        <v>0</v>
      </c>
      <c r="C3232" t="s">
        <v>12832</v>
      </c>
      <c r="D3232" t="s">
        <v>12833</v>
      </c>
      <c r="E3232" t="s">
        <v>26</v>
      </c>
      <c r="F3232" t="s">
        <v>8733</v>
      </c>
      <c r="G3232" t="s">
        <v>8734</v>
      </c>
      <c r="H3232" t="s">
        <v>10350</v>
      </c>
      <c r="I3232" t="s">
        <v>10351</v>
      </c>
      <c r="J3232" t="s">
        <v>11144</v>
      </c>
      <c r="K3232" t="str">
        <f>+_xlfn.XLOOKUP(Tabell1[[#This Row],[Regnr]],Tabell13[Regnr],Tabell13[Diagnose],"")</f>
        <v>B</v>
      </c>
      <c r="L3232" t="str">
        <f>+_xlfn.XLOOKUP(Tabell1[[#This Row],[Regnr]],Tabell3[Regnr],Tabell3[DiagnoseÅr],"")</f>
        <v/>
      </c>
    </row>
    <row r="3233" spans="1:12" x14ac:dyDescent="0.25">
      <c r="A3233" s="2">
        <v>44318</v>
      </c>
      <c r="B3233" s="3">
        <v>0</v>
      </c>
      <c r="C3233" t="s">
        <v>12834</v>
      </c>
      <c r="D3233" t="s">
        <v>12835</v>
      </c>
      <c r="E3233" t="s">
        <v>26</v>
      </c>
      <c r="F3233" t="s">
        <v>8733</v>
      </c>
      <c r="G3233" t="s">
        <v>8734</v>
      </c>
      <c r="H3233" t="s">
        <v>10350</v>
      </c>
      <c r="I3233" t="s">
        <v>10351</v>
      </c>
      <c r="J3233" t="s">
        <v>11144</v>
      </c>
      <c r="K3233" t="str">
        <f>+_xlfn.XLOOKUP(Tabell1[[#This Row],[Regnr]],Tabell13[Regnr],Tabell13[Diagnose],"")</f>
        <v>B</v>
      </c>
      <c r="L3233" t="str">
        <f>+_xlfn.XLOOKUP(Tabell1[[#This Row],[Regnr]],Tabell3[Regnr],Tabell3[DiagnoseÅr],"")</f>
        <v>Distichiasis/Ektopiske Cillier (2025)</v>
      </c>
    </row>
    <row r="3234" spans="1:12" x14ac:dyDescent="0.25">
      <c r="A3234" s="2">
        <v>44318</v>
      </c>
      <c r="B3234" s="3">
        <v>0</v>
      </c>
      <c r="C3234" t="s">
        <v>12836</v>
      </c>
      <c r="D3234" t="s">
        <v>12837</v>
      </c>
      <c r="E3234" t="s">
        <v>10</v>
      </c>
      <c r="F3234" t="s">
        <v>8733</v>
      </c>
      <c r="G3234" t="s">
        <v>8734</v>
      </c>
      <c r="H3234" t="s">
        <v>10350</v>
      </c>
      <c r="I3234" t="s">
        <v>10351</v>
      </c>
      <c r="J3234" t="s">
        <v>11144</v>
      </c>
      <c r="K3234" t="str">
        <f>+_xlfn.XLOOKUP(Tabell1[[#This Row],[Regnr]],Tabell13[Regnr],Tabell13[Diagnose],"")</f>
        <v>C</v>
      </c>
      <c r="L3234" t="str">
        <f>+_xlfn.XLOOKUP(Tabell1[[#This Row],[Regnr]],Tabell3[Regnr],Tabell3[DiagnoseÅr],"")</f>
        <v/>
      </c>
    </row>
    <row r="3235" spans="1:12" x14ac:dyDescent="0.25">
      <c r="A3235" s="2">
        <v>44318</v>
      </c>
      <c r="B3235" s="3">
        <v>0</v>
      </c>
      <c r="C3235" t="s">
        <v>12838</v>
      </c>
      <c r="D3235" t="s">
        <v>12839</v>
      </c>
      <c r="E3235" t="s">
        <v>10</v>
      </c>
      <c r="F3235" t="s">
        <v>8733</v>
      </c>
      <c r="G3235" t="s">
        <v>8734</v>
      </c>
      <c r="H3235" t="s">
        <v>10350</v>
      </c>
      <c r="I3235" t="s">
        <v>10351</v>
      </c>
      <c r="J3235" t="s">
        <v>11144</v>
      </c>
      <c r="K3235" t="str">
        <f>+_xlfn.XLOOKUP(Tabell1[[#This Row],[Regnr]],Tabell13[Regnr],Tabell13[Diagnose],"")</f>
        <v>B</v>
      </c>
      <c r="L3235" t="str">
        <f>+_xlfn.XLOOKUP(Tabell1[[#This Row],[Regnr]],Tabell3[Regnr],Tabell3[DiagnoseÅr],"")</f>
        <v>Intet påvist (2023)</v>
      </c>
    </row>
    <row r="3236" spans="1:12" x14ac:dyDescent="0.25">
      <c r="A3236" s="2">
        <v>44318</v>
      </c>
      <c r="B3236" s="3">
        <v>0</v>
      </c>
      <c r="C3236" t="s">
        <v>12840</v>
      </c>
      <c r="D3236" t="s">
        <v>12841</v>
      </c>
      <c r="E3236" t="s">
        <v>10</v>
      </c>
      <c r="F3236" t="s">
        <v>8733</v>
      </c>
      <c r="G3236" t="s">
        <v>8734</v>
      </c>
      <c r="H3236" t="s">
        <v>10350</v>
      </c>
      <c r="I3236" t="s">
        <v>10351</v>
      </c>
      <c r="J3236" t="s">
        <v>11144</v>
      </c>
      <c r="K3236" t="str">
        <f>+_xlfn.XLOOKUP(Tabell1[[#This Row],[Regnr]],Tabell13[Regnr],Tabell13[Diagnose],"")</f>
        <v>A</v>
      </c>
      <c r="L3236" t="str">
        <f>+_xlfn.XLOOKUP(Tabell1[[#This Row],[Regnr]],Tabell3[Regnr],Tabell3[DiagnoseÅr],"")</f>
        <v/>
      </c>
    </row>
    <row r="3237" spans="1:12" x14ac:dyDescent="0.25">
      <c r="A3237" s="2">
        <v>44315</v>
      </c>
      <c r="B3237" s="3">
        <v>0.390625</v>
      </c>
      <c r="C3237" t="s">
        <v>12820</v>
      </c>
      <c r="D3237" t="s">
        <v>12821</v>
      </c>
      <c r="E3237" t="s">
        <v>10</v>
      </c>
      <c r="F3237" t="s">
        <v>8387</v>
      </c>
      <c r="G3237" t="s">
        <v>8388</v>
      </c>
      <c r="H3237" t="s">
        <v>8599</v>
      </c>
      <c r="I3237" t="s">
        <v>8600</v>
      </c>
      <c r="J3237" t="s">
        <v>4018</v>
      </c>
      <c r="K3237" t="str">
        <f>+_xlfn.XLOOKUP(Tabell1[[#This Row],[Regnr]],Tabell13[Regnr],Tabell13[Diagnose],"")</f>
        <v>C</v>
      </c>
      <c r="L3237" t="str">
        <f>+_xlfn.XLOOKUP(Tabell1[[#This Row],[Regnr]],Tabell3[Regnr],Tabell3[DiagnoseÅr],"")</f>
        <v/>
      </c>
    </row>
    <row r="3238" spans="1:12" x14ac:dyDescent="0.25">
      <c r="A3238" s="2">
        <v>44315</v>
      </c>
      <c r="B3238" s="3">
        <v>0.390625</v>
      </c>
      <c r="C3238" t="s">
        <v>12822</v>
      </c>
      <c r="D3238" t="s">
        <v>12823</v>
      </c>
      <c r="E3238" t="s">
        <v>10</v>
      </c>
      <c r="F3238" t="s">
        <v>8387</v>
      </c>
      <c r="G3238" t="s">
        <v>8388</v>
      </c>
      <c r="H3238" t="s">
        <v>8599</v>
      </c>
      <c r="I3238" t="s">
        <v>8600</v>
      </c>
      <c r="J3238" t="s">
        <v>4018</v>
      </c>
      <c r="K3238" t="str">
        <f>+_xlfn.XLOOKUP(Tabell1[[#This Row],[Regnr]],Tabell13[Regnr],Tabell13[Diagnose],"")</f>
        <v/>
      </c>
      <c r="L3238" t="str">
        <f>+_xlfn.XLOOKUP(Tabell1[[#This Row],[Regnr]],Tabell3[Regnr],Tabell3[DiagnoseÅr],"")</f>
        <v/>
      </c>
    </row>
    <row r="3239" spans="1:12" x14ac:dyDescent="0.25">
      <c r="A3239" s="2">
        <v>44315</v>
      </c>
      <c r="B3239" s="3">
        <v>0.390625</v>
      </c>
      <c r="C3239" t="s">
        <v>12824</v>
      </c>
      <c r="D3239" t="s">
        <v>12825</v>
      </c>
      <c r="E3239" t="s">
        <v>26</v>
      </c>
      <c r="F3239" t="s">
        <v>8387</v>
      </c>
      <c r="G3239" t="s">
        <v>8388</v>
      </c>
      <c r="H3239" t="s">
        <v>8599</v>
      </c>
      <c r="I3239" t="s">
        <v>8600</v>
      </c>
      <c r="J3239" t="s">
        <v>4018</v>
      </c>
      <c r="K3239" t="str">
        <f>+_xlfn.XLOOKUP(Tabell1[[#This Row],[Regnr]],Tabell13[Regnr],Tabell13[Diagnose],"")</f>
        <v>B</v>
      </c>
      <c r="L3239" t="str">
        <f>+_xlfn.XLOOKUP(Tabell1[[#This Row],[Regnr]],Tabell3[Regnr],Tabell3[DiagnoseÅr],"")</f>
        <v>Intet påvist (2024)</v>
      </c>
    </row>
    <row r="3240" spans="1:12" x14ac:dyDescent="0.25">
      <c r="A3240" s="2">
        <v>44315</v>
      </c>
      <c r="B3240" s="3">
        <v>0.390625</v>
      </c>
      <c r="C3240" t="s">
        <v>12826</v>
      </c>
      <c r="D3240" t="s">
        <v>12827</v>
      </c>
      <c r="E3240" t="s">
        <v>26</v>
      </c>
      <c r="F3240" t="s">
        <v>8387</v>
      </c>
      <c r="G3240" t="s">
        <v>8388</v>
      </c>
      <c r="H3240" t="s">
        <v>8599</v>
      </c>
      <c r="I3240" t="s">
        <v>8600</v>
      </c>
      <c r="J3240" t="s">
        <v>4018</v>
      </c>
      <c r="K3240" t="str">
        <f>+_xlfn.XLOOKUP(Tabell1[[#This Row],[Regnr]],Tabell13[Regnr],Tabell13[Diagnose],"")</f>
        <v>C</v>
      </c>
      <c r="L3240" t="str">
        <f>+_xlfn.XLOOKUP(Tabell1[[#This Row],[Regnr]],Tabell3[Regnr],Tabell3[DiagnoseÅr],"")</f>
        <v>Intet påvist (2026)</v>
      </c>
    </row>
    <row r="3241" spans="1:12" x14ac:dyDescent="0.25">
      <c r="A3241" s="2">
        <v>44315</v>
      </c>
      <c r="B3241" s="3">
        <v>0.390625</v>
      </c>
      <c r="C3241" t="s">
        <v>12828</v>
      </c>
      <c r="D3241" t="s">
        <v>12829</v>
      </c>
      <c r="E3241" t="s">
        <v>26</v>
      </c>
      <c r="F3241" t="s">
        <v>8387</v>
      </c>
      <c r="G3241" t="s">
        <v>8388</v>
      </c>
      <c r="H3241" t="s">
        <v>8599</v>
      </c>
      <c r="I3241" t="s">
        <v>8600</v>
      </c>
      <c r="J3241" t="s">
        <v>4018</v>
      </c>
      <c r="K3241" t="str">
        <f>+_xlfn.XLOOKUP(Tabell1[[#This Row],[Regnr]],Tabell13[Regnr],Tabell13[Diagnose],"")</f>
        <v>A</v>
      </c>
      <c r="L3241" t="str">
        <f>+_xlfn.XLOOKUP(Tabell1[[#This Row],[Regnr]],Tabell3[Regnr],Tabell3[DiagnoseÅr],"")</f>
        <v>Annet medfødt (2023)</v>
      </c>
    </row>
    <row r="3242" spans="1:12" x14ac:dyDescent="0.25">
      <c r="A3242" s="2">
        <v>44315</v>
      </c>
      <c r="B3242" s="3">
        <v>0.390625</v>
      </c>
      <c r="C3242" t="s">
        <v>12830</v>
      </c>
      <c r="D3242" t="s">
        <v>12831</v>
      </c>
      <c r="E3242" t="s">
        <v>26</v>
      </c>
      <c r="F3242" t="s">
        <v>8387</v>
      </c>
      <c r="G3242" t="s">
        <v>8388</v>
      </c>
      <c r="H3242" t="s">
        <v>8599</v>
      </c>
      <c r="I3242" t="s">
        <v>8600</v>
      </c>
      <c r="J3242" t="s">
        <v>4018</v>
      </c>
      <c r="K3242" t="str">
        <f>+_xlfn.XLOOKUP(Tabell1[[#This Row],[Regnr]],Tabell13[Regnr],Tabell13[Diagnose],"")</f>
        <v/>
      </c>
      <c r="L3242" t="str">
        <f>+_xlfn.XLOOKUP(Tabell1[[#This Row],[Regnr]],Tabell3[Regnr],Tabell3[DiagnoseÅr],"")</f>
        <v>Intet påvist (2022)</v>
      </c>
    </row>
    <row r="3243" spans="1:12" x14ac:dyDescent="0.25">
      <c r="A3243" s="2">
        <v>44312</v>
      </c>
      <c r="B3243" s="3">
        <v>2.154541015625</v>
      </c>
      <c r="C3243" t="s">
        <v>12809</v>
      </c>
      <c r="D3243" t="s">
        <v>12810</v>
      </c>
      <c r="E3243" t="s">
        <v>26</v>
      </c>
      <c r="F3243" t="s">
        <v>9126</v>
      </c>
      <c r="G3243" t="s">
        <v>9127</v>
      </c>
      <c r="H3243" t="s">
        <v>10601</v>
      </c>
      <c r="I3243" t="s">
        <v>10602</v>
      </c>
      <c r="J3243" t="s">
        <v>12811</v>
      </c>
      <c r="K3243" t="str">
        <f>+_xlfn.XLOOKUP(Tabell1[[#This Row],[Regnr]],Tabell13[Regnr],Tabell13[Diagnose],"")</f>
        <v>C</v>
      </c>
      <c r="L3243" t="str">
        <f>+_xlfn.XLOOKUP(Tabell1[[#This Row],[Regnr]],Tabell3[Regnr],Tabell3[DiagnoseÅr],"")</f>
        <v>Intet påvist (2025)</v>
      </c>
    </row>
    <row r="3244" spans="1:12" x14ac:dyDescent="0.25">
      <c r="A3244" s="2">
        <v>44312</v>
      </c>
      <c r="B3244" s="3">
        <v>2.154541015625</v>
      </c>
      <c r="C3244" t="s">
        <v>12812</v>
      </c>
      <c r="D3244" t="s">
        <v>12813</v>
      </c>
      <c r="E3244" t="s">
        <v>26</v>
      </c>
      <c r="F3244" t="s">
        <v>9126</v>
      </c>
      <c r="G3244" t="s">
        <v>9127</v>
      </c>
      <c r="H3244" t="s">
        <v>10601</v>
      </c>
      <c r="I3244" t="s">
        <v>10602</v>
      </c>
      <c r="J3244" t="s">
        <v>12811</v>
      </c>
      <c r="K3244" t="str">
        <f>+_xlfn.XLOOKUP(Tabell1[[#This Row],[Regnr]],Tabell13[Regnr],Tabell13[Diagnose],"")</f>
        <v/>
      </c>
      <c r="L3244" t="str">
        <f>+_xlfn.XLOOKUP(Tabell1[[#This Row],[Regnr]],Tabell3[Regnr],Tabell3[DiagnoseÅr],"")</f>
        <v/>
      </c>
    </row>
    <row r="3245" spans="1:12" x14ac:dyDescent="0.25">
      <c r="A3245" s="2">
        <v>44312</v>
      </c>
      <c r="B3245" s="3">
        <v>2.154541015625</v>
      </c>
      <c r="C3245" t="s">
        <v>12814</v>
      </c>
      <c r="D3245" t="s">
        <v>12815</v>
      </c>
      <c r="E3245" t="s">
        <v>10</v>
      </c>
      <c r="F3245" t="s">
        <v>9126</v>
      </c>
      <c r="G3245" t="s">
        <v>9127</v>
      </c>
      <c r="H3245" t="s">
        <v>10601</v>
      </c>
      <c r="I3245" t="s">
        <v>10602</v>
      </c>
      <c r="J3245" t="s">
        <v>12811</v>
      </c>
      <c r="K3245" t="str">
        <f>+_xlfn.XLOOKUP(Tabell1[[#This Row],[Regnr]],Tabell13[Regnr],Tabell13[Diagnose],"")</f>
        <v>A</v>
      </c>
      <c r="L3245" t="str">
        <f>+_xlfn.XLOOKUP(Tabell1[[#This Row],[Regnr]],Tabell3[Regnr],Tabell3[DiagnoseÅr],"")</f>
        <v/>
      </c>
    </row>
    <row r="3246" spans="1:12" x14ac:dyDescent="0.25">
      <c r="A3246" s="2">
        <v>44312</v>
      </c>
      <c r="B3246" s="3">
        <v>2.154541015625</v>
      </c>
      <c r="C3246" t="s">
        <v>12816</v>
      </c>
      <c r="D3246" t="s">
        <v>12817</v>
      </c>
      <c r="E3246" t="s">
        <v>10</v>
      </c>
      <c r="F3246" t="s">
        <v>9126</v>
      </c>
      <c r="G3246" t="s">
        <v>9127</v>
      </c>
      <c r="H3246" t="s">
        <v>10601</v>
      </c>
      <c r="I3246" t="s">
        <v>10602</v>
      </c>
      <c r="J3246" t="s">
        <v>12811</v>
      </c>
      <c r="K3246" t="str">
        <f>+_xlfn.XLOOKUP(Tabell1[[#This Row],[Regnr]],Tabell13[Regnr],Tabell13[Diagnose],"")</f>
        <v/>
      </c>
      <c r="L3246" t="str">
        <f>+_xlfn.XLOOKUP(Tabell1[[#This Row],[Regnr]],Tabell3[Regnr],Tabell3[DiagnoseÅr],"")</f>
        <v/>
      </c>
    </row>
    <row r="3247" spans="1:12" x14ac:dyDescent="0.25">
      <c r="A3247" s="2">
        <v>44312</v>
      </c>
      <c r="B3247" s="3">
        <v>2.154541015625</v>
      </c>
      <c r="C3247" t="s">
        <v>12818</v>
      </c>
      <c r="D3247" t="s">
        <v>12819</v>
      </c>
      <c r="E3247" t="s">
        <v>10</v>
      </c>
      <c r="F3247" t="s">
        <v>9126</v>
      </c>
      <c r="G3247" t="s">
        <v>9127</v>
      </c>
      <c r="H3247" t="s">
        <v>10601</v>
      </c>
      <c r="I3247" t="s">
        <v>10602</v>
      </c>
      <c r="J3247" t="s">
        <v>12811</v>
      </c>
      <c r="K3247" t="str">
        <f>+_xlfn.XLOOKUP(Tabell1[[#This Row],[Regnr]],Tabell13[Regnr],Tabell13[Diagnose],"")</f>
        <v/>
      </c>
      <c r="L3247" t="str">
        <f>+_xlfn.XLOOKUP(Tabell1[[#This Row],[Regnr]],Tabell3[Regnr],Tabell3[DiagnoseÅr],"")</f>
        <v/>
      </c>
    </row>
    <row r="3248" spans="1:12" x14ac:dyDescent="0.25">
      <c r="A3248" s="2">
        <v>44308</v>
      </c>
      <c r="C3248" t="s">
        <v>12804</v>
      </c>
      <c r="D3248" t="s">
        <v>12805</v>
      </c>
      <c r="E3248" t="s">
        <v>26</v>
      </c>
      <c r="F3248" t="s">
        <v>12806</v>
      </c>
      <c r="G3248" t="s">
        <v>12807</v>
      </c>
      <c r="H3248" t="s">
        <v>7477</v>
      </c>
      <c r="I3248" t="s">
        <v>7478</v>
      </c>
      <c r="J3248" t="s">
        <v>12808</v>
      </c>
      <c r="K3248" t="str">
        <f>+_xlfn.XLOOKUP(Tabell1[[#This Row],[Regnr]],Tabell13[Regnr],Tabell13[Diagnose],"")</f>
        <v>A</v>
      </c>
      <c r="L3248" t="str">
        <f>+_xlfn.XLOOKUP(Tabell1[[#This Row],[Regnr]],Tabell3[Regnr],Tabell3[DiagnoseÅr],"")</f>
        <v>Intet påvist (2022)</v>
      </c>
    </row>
    <row r="3249" spans="1:12" x14ac:dyDescent="0.25">
      <c r="A3249" s="2">
        <v>44307</v>
      </c>
      <c r="B3249" s="3">
        <v>0</v>
      </c>
      <c r="C3249" t="s">
        <v>12794</v>
      </c>
      <c r="D3249" t="s">
        <v>12795</v>
      </c>
      <c r="E3249" t="s">
        <v>26</v>
      </c>
      <c r="F3249" t="s">
        <v>7317</v>
      </c>
      <c r="G3249" t="s">
        <v>7318</v>
      </c>
      <c r="H3249" t="s">
        <v>8627</v>
      </c>
      <c r="I3249" t="s">
        <v>8628</v>
      </c>
      <c r="J3249" t="s">
        <v>11258</v>
      </c>
      <c r="K3249" t="str">
        <f>+_xlfn.XLOOKUP(Tabell1[[#This Row],[Regnr]],Tabell13[Regnr],Tabell13[Diagnose],"")</f>
        <v>B</v>
      </c>
      <c r="L3249" t="str">
        <f>+_xlfn.XLOOKUP(Tabell1[[#This Row],[Regnr]],Tabell3[Regnr],Tabell3[DiagnoseÅr],"")</f>
        <v>Intet påvist (2025)</v>
      </c>
    </row>
    <row r="3250" spans="1:12" x14ac:dyDescent="0.25">
      <c r="A3250" s="2">
        <v>44307</v>
      </c>
      <c r="B3250" s="3">
        <v>0</v>
      </c>
      <c r="C3250" t="s">
        <v>12796</v>
      </c>
      <c r="D3250" t="s">
        <v>12797</v>
      </c>
      <c r="E3250" t="s">
        <v>10</v>
      </c>
      <c r="F3250" t="s">
        <v>7317</v>
      </c>
      <c r="G3250" t="s">
        <v>7318</v>
      </c>
      <c r="H3250" t="s">
        <v>8627</v>
      </c>
      <c r="I3250" t="s">
        <v>8628</v>
      </c>
      <c r="J3250" t="s">
        <v>11258</v>
      </c>
      <c r="K3250" t="str">
        <f>+_xlfn.XLOOKUP(Tabell1[[#This Row],[Regnr]],Tabell13[Regnr],Tabell13[Diagnose],"")</f>
        <v/>
      </c>
      <c r="L3250" t="str">
        <f>+_xlfn.XLOOKUP(Tabell1[[#This Row],[Regnr]],Tabell3[Regnr],Tabell3[DiagnoseÅr],"")</f>
        <v/>
      </c>
    </row>
    <row r="3251" spans="1:12" x14ac:dyDescent="0.25">
      <c r="A3251" s="2">
        <v>44307</v>
      </c>
      <c r="B3251" s="3">
        <v>0</v>
      </c>
      <c r="C3251" t="s">
        <v>12798</v>
      </c>
      <c r="D3251" t="s">
        <v>12799</v>
      </c>
      <c r="E3251" t="s">
        <v>10</v>
      </c>
      <c r="F3251" t="s">
        <v>7317</v>
      </c>
      <c r="G3251" t="s">
        <v>7318</v>
      </c>
      <c r="H3251" t="s">
        <v>8627</v>
      </c>
      <c r="I3251" t="s">
        <v>8628</v>
      </c>
      <c r="J3251" t="s">
        <v>11258</v>
      </c>
      <c r="K3251" t="str">
        <f>+_xlfn.XLOOKUP(Tabell1[[#This Row],[Regnr]],Tabell13[Regnr],Tabell13[Diagnose],"")</f>
        <v>A</v>
      </c>
      <c r="L3251" t="str">
        <f>+_xlfn.XLOOKUP(Tabell1[[#This Row],[Regnr]],Tabell3[Regnr],Tabell3[DiagnoseÅr],"")</f>
        <v>Intet påvist (2022)</v>
      </c>
    </row>
    <row r="3252" spans="1:12" x14ac:dyDescent="0.25">
      <c r="A3252" s="2">
        <v>44307</v>
      </c>
      <c r="B3252" s="3">
        <v>0</v>
      </c>
      <c r="C3252" t="s">
        <v>12800</v>
      </c>
      <c r="D3252" t="s">
        <v>12801</v>
      </c>
      <c r="E3252" t="s">
        <v>26</v>
      </c>
      <c r="F3252" t="s">
        <v>7317</v>
      </c>
      <c r="G3252" t="s">
        <v>7318</v>
      </c>
      <c r="H3252" t="s">
        <v>8627</v>
      </c>
      <c r="I3252" t="s">
        <v>8628</v>
      </c>
      <c r="J3252" t="s">
        <v>11258</v>
      </c>
      <c r="K3252" t="str">
        <f>+_xlfn.XLOOKUP(Tabell1[[#This Row],[Regnr]],Tabell13[Regnr],Tabell13[Diagnose],"")</f>
        <v>B</v>
      </c>
      <c r="L3252" t="str">
        <f>+_xlfn.XLOOKUP(Tabell1[[#This Row],[Regnr]],Tabell3[Regnr],Tabell3[DiagnoseÅr],"")</f>
        <v>Intet påvist (2024)</v>
      </c>
    </row>
    <row r="3253" spans="1:12" x14ac:dyDescent="0.25">
      <c r="A3253" s="2">
        <v>44307</v>
      </c>
      <c r="B3253" s="3">
        <v>0</v>
      </c>
      <c r="C3253" t="s">
        <v>12802</v>
      </c>
      <c r="D3253" t="s">
        <v>12803</v>
      </c>
      <c r="E3253" t="s">
        <v>10</v>
      </c>
      <c r="F3253" t="s">
        <v>7317</v>
      </c>
      <c r="G3253" t="s">
        <v>7318</v>
      </c>
      <c r="H3253" t="s">
        <v>8627</v>
      </c>
      <c r="I3253" t="s">
        <v>8628</v>
      </c>
      <c r="J3253" t="s">
        <v>11258</v>
      </c>
      <c r="K3253" t="str">
        <f>+_xlfn.XLOOKUP(Tabell1[[#This Row],[Regnr]],Tabell13[Regnr],Tabell13[Diagnose],"")</f>
        <v/>
      </c>
      <c r="L3253" t="str">
        <f>+_xlfn.XLOOKUP(Tabell1[[#This Row],[Regnr]],Tabell3[Regnr],Tabell3[DiagnoseÅr],"")</f>
        <v/>
      </c>
    </row>
    <row r="3254" spans="1:12" x14ac:dyDescent="0.25">
      <c r="A3254" s="2">
        <v>44305</v>
      </c>
      <c r="B3254" s="3">
        <v>0</v>
      </c>
      <c r="C3254" t="s">
        <v>12783</v>
      </c>
      <c r="D3254" t="s">
        <v>12784</v>
      </c>
      <c r="E3254" t="s">
        <v>26</v>
      </c>
      <c r="F3254" t="s">
        <v>9114</v>
      </c>
      <c r="G3254" t="s">
        <v>9115</v>
      </c>
      <c r="H3254" t="s">
        <v>8659</v>
      </c>
      <c r="I3254" t="s">
        <v>8660</v>
      </c>
      <c r="J3254" t="s">
        <v>12785</v>
      </c>
      <c r="K3254" t="str">
        <f>+_xlfn.XLOOKUP(Tabell1[[#This Row],[Regnr]],Tabell13[Regnr],Tabell13[Diagnose],"")</f>
        <v>A</v>
      </c>
      <c r="L3254" t="str">
        <f>+_xlfn.XLOOKUP(Tabell1[[#This Row],[Regnr]],Tabell3[Regnr],Tabell3[DiagnoseÅr],"")</f>
        <v/>
      </c>
    </row>
    <row r="3255" spans="1:12" x14ac:dyDescent="0.25">
      <c r="A3255" s="2">
        <v>44305</v>
      </c>
      <c r="B3255" s="3">
        <v>0</v>
      </c>
      <c r="C3255" t="s">
        <v>12786</v>
      </c>
      <c r="D3255" t="s">
        <v>12787</v>
      </c>
      <c r="E3255" t="s">
        <v>26</v>
      </c>
      <c r="F3255" t="s">
        <v>9114</v>
      </c>
      <c r="G3255" t="s">
        <v>9115</v>
      </c>
      <c r="H3255" t="s">
        <v>8659</v>
      </c>
      <c r="I3255" t="s">
        <v>8660</v>
      </c>
      <c r="J3255" t="s">
        <v>12785</v>
      </c>
      <c r="K3255" t="str">
        <f>+_xlfn.XLOOKUP(Tabell1[[#This Row],[Regnr]],Tabell13[Regnr],Tabell13[Diagnose],"")</f>
        <v>C</v>
      </c>
      <c r="L3255" t="str">
        <f>+_xlfn.XLOOKUP(Tabell1[[#This Row],[Regnr]],Tabell3[Regnr],Tabell3[DiagnoseÅr],"")</f>
        <v>Intet påvist (2023)</v>
      </c>
    </row>
    <row r="3256" spans="1:12" x14ac:dyDescent="0.25">
      <c r="A3256" s="2">
        <v>44305</v>
      </c>
      <c r="B3256" s="3">
        <v>0</v>
      </c>
      <c r="C3256" t="s">
        <v>12788</v>
      </c>
      <c r="D3256" t="s">
        <v>12789</v>
      </c>
      <c r="E3256" t="s">
        <v>26</v>
      </c>
      <c r="F3256" t="s">
        <v>9114</v>
      </c>
      <c r="G3256" t="s">
        <v>9115</v>
      </c>
      <c r="H3256" t="s">
        <v>8659</v>
      </c>
      <c r="I3256" t="s">
        <v>8660</v>
      </c>
      <c r="J3256" t="s">
        <v>12785</v>
      </c>
      <c r="K3256" t="str">
        <f>+_xlfn.XLOOKUP(Tabell1[[#This Row],[Regnr]],Tabell13[Regnr],Tabell13[Diagnose],"")</f>
        <v>B</v>
      </c>
      <c r="L3256" t="str">
        <f>+_xlfn.XLOOKUP(Tabell1[[#This Row],[Regnr]],Tabell3[Regnr],Tabell3[DiagnoseÅr],"")</f>
        <v/>
      </c>
    </row>
    <row r="3257" spans="1:12" x14ac:dyDescent="0.25">
      <c r="A3257" s="2">
        <v>44305</v>
      </c>
      <c r="B3257" s="3">
        <v>0</v>
      </c>
      <c r="C3257" t="s">
        <v>12790</v>
      </c>
      <c r="D3257" t="s">
        <v>12791</v>
      </c>
      <c r="E3257" t="s">
        <v>26</v>
      </c>
      <c r="F3257" t="s">
        <v>9114</v>
      </c>
      <c r="G3257" t="s">
        <v>9115</v>
      </c>
      <c r="H3257" t="s">
        <v>8659</v>
      </c>
      <c r="I3257" t="s">
        <v>8660</v>
      </c>
      <c r="J3257" t="s">
        <v>12785</v>
      </c>
      <c r="K3257" t="str">
        <f>+_xlfn.XLOOKUP(Tabell1[[#This Row],[Regnr]],Tabell13[Regnr],Tabell13[Diagnose],"")</f>
        <v/>
      </c>
      <c r="L3257" t="str">
        <f>+_xlfn.XLOOKUP(Tabell1[[#This Row],[Regnr]],Tabell3[Regnr],Tabell3[DiagnoseÅr],"")</f>
        <v/>
      </c>
    </row>
    <row r="3258" spans="1:12" x14ac:dyDescent="0.25">
      <c r="A3258" s="2">
        <v>44305</v>
      </c>
      <c r="B3258" s="3">
        <v>0</v>
      </c>
      <c r="C3258" t="s">
        <v>12792</v>
      </c>
      <c r="D3258" t="s">
        <v>12793</v>
      </c>
      <c r="E3258" t="s">
        <v>10</v>
      </c>
      <c r="F3258" t="s">
        <v>9114</v>
      </c>
      <c r="G3258" t="s">
        <v>9115</v>
      </c>
      <c r="H3258" t="s">
        <v>8659</v>
      </c>
      <c r="I3258" t="s">
        <v>8660</v>
      </c>
      <c r="J3258" t="s">
        <v>12785</v>
      </c>
      <c r="K3258" t="str">
        <f>+_xlfn.XLOOKUP(Tabell1[[#This Row],[Regnr]],Tabell13[Regnr],Tabell13[Diagnose],"")</f>
        <v>B</v>
      </c>
      <c r="L3258" t="str">
        <f>+_xlfn.XLOOKUP(Tabell1[[#This Row],[Regnr]],Tabell3[Regnr],Tabell3[DiagnoseÅr],"")</f>
        <v>Intet påvist (2022)</v>
      </c>
    </row>
    <row r="3259" spans="1:12" x14ac:dyDescent="0.25">
      <c r="A3259" s="2">
        <v>44304</v>
      </c>
      <c r="B3259" s="3">
        <v>1.5625</v>
      </c>
      <c r="C3259" t="s">
        <v>12777</v>
      </c>
      <c r="D3259" t="s">
        <v>12778</v>
      </c>
      <c r="E3259" t="s">
        <v>26</v>
      </c>
      <c r="F3259" t="s">
        <v>10031</v>
      </c>
      <c r="G3259" t="s">
        <v>10032</v>
      </c>
      <c r="H3259" t="s">
        <v>5615</v>
      </c>
      <c r="I3259" t="s">
        <v>5616</v>
      </c>
      <c r="J3259" t="s">
        <v>12386</v>
      </c>
      <c r="K3259" t="str">
        <f>+_xlfn.XLOOKUP(Tabell1[[#This Row],[Regnr]],Tabell13[Regnr],Tabell13[Diagnose],"")</f>
        <v>B</v>
      </c>
      <c r="L3259" t="str">
        <f>+_xlfn.XLOOKUP(Tabell1[[#This Row],[Regnr]],Tabell3[Regnr],Tabell3[DiagnoseÅr],"")</f>
        <v>Intet påvist (2022)</v>
      </c>
    </row>
    <row r="3260" spans="1:12" x14ac:dyDescent="0.25">
      <c r="A3260" s="2">
        <v>44304</v>
      </c>
      <c r="B3260" s="3">
        <v>1.5625</v>
      </c>
      <c r="C3260" t="s">
        <v>12779</v>
      </c>
      <c r="D3260" t="s">
        <v>12780</v>
      </c>
      <c r="E3260" t="s">
        <v>26</v>
      </c>
      <c r="F3260" t="s">
        <v>10031</v>
      </c>
      <c r="G3260" t="s">
        <v>10032</v>
      </c>
      <c r="H3260" t="s">
        <v>5615</v>
      </c>
      <c r="I3260" t="s">
        <v>5616</v>
      </c>
      <c r="J3260" t="s">
        <v>12386</v>
      </c>
      <c r="K3260" t="str">
        <f>+_xlfn.XLOOKUP(Tabell1[[#This Row],[Regnr]],Tabell13[Regnr],Tabell13[Diagnose],"")</f>
        <v>B</v>
      </c>
      <c r="L3260" t="str">
        <f>+_xlfn.XLOOKUP(Tabell1[[#This Row],[Regnr]],Tabell3[Regnr],Tabell3[DiagnoseÅr],"")</f>
        <v>Retinal Dysplasi (2024)</v>
      </c>
    </row>
    <row r="3261" spans="1:12" x14ac:dyDescent="0.25">
      <c r="A3261" s="2">
        <v>44304</v>
      </c>
      <c r="B3261" s="3">
        <v>1.5625</v>
      </c>
      <c r="C3261" t="s">
        <v>12781</v>
      </c>
      <c r="D3261" t="s">
        <v>12782</v>
      </c>
      <c r="E3261" t="s">
        <v>26</v>
      </c>
      <c r="F3261" t="s">
        <v>10031</v>
      </c>
      <c r="G3261" t="s">
        <v>10032</v>
      </c>
      <c r="H3261" t="s">
        <v>5615</v>
      </c>
      <c r="I3261" t="s">
        <v>5616</v>
      </c>
      <c r="J3261" t="s">
        <v>12386</v>
      </c>
      <c r="K3261" t="str">
        <f>+_xlfn.XLOOKUP(Tabell1[[#This Row],[Regnr]],Tabell13[Regnr],Tabell13[Diagnose],"")</f>
        <v>B</v>
      </c>
      <c r="L3261" t="str">
        <f>+_xlfn.XLOOKUP(Tabell1[[#This Row],[Regnr]],Tabell3[Regnr],Tabell3[DiagnoseÅr],"")</f>
        <v>Intet påvist (2022)</v>
      </c>
    </row>
    <row r="3262" spans="1:12" x14ac:dyDescent="0.25">
      <c r="A3262" s="2">
        <v>44302</v>
      </c>
      <c r="C3262" t="s">
        <v>12771</v>
      </c>
      <c r="D3262" t="s">
        <v>12772</v>
      </c>
      <c r="E3262" t="s">
        <v>26</v>
      </c>
      <c r="F3262" t="s">
        <v>12773</v>
      </c>
      <c r="G3262" t="s">
        <v>12774</v>
      </c>
      <c r="H3262" t="s">
        <v>12775</v>
      </c>
      <c r="I3262" t="s">
        <v>12776</v>
      </c>
      <c r="J3262" t="s">
        <v>9094</v>
      </c>
      <c r="K3262" t="str">
        <f>+_xlfn.XLOOKUP(Tabell1[[#This Row],[Regnr]],Tabell13[Regnr],Tabell13[Diagnose],"")</f>
        <v/>
      </c>
      <c r="L3262" t="str">
        <f>+_xlfn.XLOOKUP(Tabell1[[#This Row],[Regnr]],Tabell3[Regnr],Tabell3[DiagnoseÅr],"")</f>
        <v/>
      </c>
    </row>
    <row r="3263" spans="1:12" x14ac:dyDescent="0.25">
      <c r="A3263" s="2">
        <v>44301</v>
      </c>
      <c r="B3263" s="3">
        <v>0</v>
      </c>
      <c r="C3263" t="s">
        <v>12759</v>
      </c>
      <c r="D3263" t="s">
        <v>12760</v>
      </c>
      <c r="E3263" t="s">
        <v>10</v>
      </c>
      <c r="F3263" t="s">
        <v>5836</v>
      </c>
      <c r="G3263" t="s">
        <v>5837</v>
      </c>
      <c r="H3263" t="s">
        <v>10045</v>
      </c>
      <c r="I3263" t="s">
        <v>10046</v>
      </c>
      <c r="J3263" t="s">
        <v>4310</v>
      </c>
      <c r="K3263" t="str">
        <f>+_xlfn.XLOOKUP(Tabell1[[#This Row],[Regnr]],Tabell13[Regnr],Tabell13[Diagnose],"")</f>
        <v>C</v>
      </c>
      <c r="L3263" t="str">
        <f>+_xlfn.XLOOKUP(Tabell1[[#This Row],[Regnr]],Tabell3[Regnr],Tabell3[DiagnoseÅr],"")</f>
        <v>Intet påvist (2023)</v>
      </c>
    </row>
    <row r="3264" spans="1:12" x14ac:dyDescent="0.25">
      <c r="A3264" s="2">
        <v>44301</v>
      </c>
      <c r="B3264" s="3">
        <v>0</v>
      </c>
      <c r="C3264" t="s">
        <v>12761</v>
      </c>
      <c r="D3264" t="s">
        <v>12762</v>
      </c>
      <c r="E3264" t="s">
        <v>10</v>
      </c>
      <c r="F3264" t="s">
        <v>5836</v>
      </c>
      <c r="G3264" t="s">
        <v>5837</v>
      </c>
      <c r="H3264" t="s">
        <v>10045</v>
      </c>
      <c r="I3264" t="s">
        <v>10046</v>
      </c>
      <c r="J3264" t="s">
        <v>4310</v>
      </c>
      <c r="K3264" t="str">
        <f>+_xlfn.XLOOKUP(Tabell1[[#This Row],[Regnr]],Tabell13[Regnr],Tabell13[Diagnose],"")</f>
        <v/>
      </c>
      <c r="L3264" t="str">
        <f>+_xlfn.XLOOKUP(Tabell1[[#This Row],[Regnr]],Tabell3[Regnr],Tabell3[DiagnoseÅr],"")</f>
        <v/>
      </c>
    </row>
    <row r="3265" spans="1:12" x14ac:dyDescent="0.25">
      <c r="A3265" s="2">
        <v>44301</v>
      </c>
      <c r="B3265" s="3">
        <v>0</v>
      </c>
      <c r="C3265" t="s">
        <v>12763</v>
      </c>
      <c r="D3265" t="s">
        <v>12764</v>
      </c>
      <c r="E3265" t="s">
        <v>10</v>
      </c>
      <c r="F3265" t="s">
        <v>5836</v>
      </c>
      <c r="G3265" t="s">
        <v>5837</v>
      </c>
      <c r="H3265" t="s">
        <v>10045</v>
      </c>
      <c r="I3265" t="s">
        <v>10046</v>
      </c>
      <c r="J3265" t="s">
        <v>4310</v>
      </c>
      <c r="K3265" t="str">
        <f>+_xlfn.XLOOKUP(Tabell1[[#This Row],[Regnr]],Tabell13[Regnr],Tabell13[Diagnose],"")</f>
        <v/>
      </c>
      <c r="L3265" t="str">
        <f>+_xlfn.XLOOKUP(Tabell1[[#This Row],[Regnr]],Tabell3[Regnr],Tabell3[DiagnoseÅr],"")</f>
        <v/>
      </c>
    </row>
    <row r="3266" spans="1:12" x14ac:dyDescent="0.25">
      <c r="A3266" s="2">
        <v>44301</v>
      </c>
      <c r="B3266" s="3">
        <v>0</v>
      </c>
      <c r="C3266" t="s">
        <v>12765</v>
      </c>
      <c r="D3266" t="s">
        <v>12766</v>
      </c>
      <c r="E3266" t="s">
        <v>26</v>
      </c>
      <c r="F3266" t="s">
        <v>5836</v>
      </c>
      <c r="G3266" t="s">
        <v>5837</v>
      </c>
      <c r="H3266" t="s">
        <v>10045</v>
      </c>
      <c r="I3266" t="s">
        <v>10046</v>
      </c>
      <c r="J3266" t="s">
        <v>4310</v>
      </c>
      <c r="K3266" t="str">
        <f>+_xlfn.XLOOKUP(Tabell1[[#This Row],[Regnr]],Tabell13[Regnr],Tabell13[Diagnose],"")</f>
        <v>A</v>
      </c>
      <c r="L3266" t="str">
        <f>+_xlfn.XLOOKUP(Tabell1[[#This Row],[Regnr]],Tabell3[Regnr],Tabell3[DiagnoseÅr],"")</f>
        <v xml:space="preserve"> (2023)</v>
      </c>
    </row>
    <row r="3267" spans="1:12" x14ac:dyDescent="0.25">
      <c r="A3267" s="2">
        <v>44301</v>
      </c>
      <c r="B3267" s="3">
        <v>0</v>
      </c>
      <c r="C3267" t="s">
        <v>12767</v>
      </c>
      <c r="D3267" t="s">
        <v>12768</v>
      </c>
      <c r="E3267" t="s">
        <v>26</v>
      </c>
      <c r="F3267" t="s">
        <v>5836</v>
      </c>
      <c r="G3267" t="s">
        <v>5837</v>
      </c>
      <c r="H3267" t="s">
        <v>10045</v>
      </c>
      <c r="I3267" t="s">
        <v>10046</v>
      </c>
      <c r="J3267" t="s">
        <v>4310</v>
      </c>
      <c r="K3267" t="str">
        <f>+_xlfn.XLOOKUP(Tabell1[[#This Row],[Regnr]],Tabell13[Regnr],Tabell13[Diagnose],"")</f>
        <v>A</v>
      </c>
      <c r="L3267" t="str">
        <f>+_xlfn.XLOOKUP(Tabell1[[#This Row],[Regnr]],Tabell3[Regnr],Tabell3[DiagnoseÅr],"")</f>
        <v>Annet medfødt (2025)</v>
      </c>
    </row>
    <row r="3268" spans="1:12" x14ac:dyDescent="0.25">
      <c r="A3268" s="2">
        <v>44301</v>
      </c>
      <c r="B3268" s="3">
        <v>0</v>
      </c>
      <c r="C3268" t="s">
        <v>12769</v>
      </c>
      <c r="D3268" t="s">
        <v>12770</v>
      </c>
      <c r="E3268" t="s">
        <v>26</v>
      </c>
      <c r="F3268" t="s">
        <v>5836</v>
      </c>
      <c r="G3268" t="s">
        <v>5837</v>
      </c>
      <c r="H3268" t="s">
        <v>10045</v>
      </c>
      <c r="I3268" t="s">
        <v>10046</v>
      </c>
      <c r="J3268" t="s">
        <v>4310</v>
      </c>
      <c r="K3268" t="str">
        <f>+_xlfn.XLOOKUP(Tabell1[[#This Row],[Regnr]],Tabell13[Regnr],Tabell13[Diagnose],"")</f>
        <v/>
      </c>
      <c r="L3268" t="str">
        <f>+_xlfn.XLOOKUP(Tabell1[[#This Row],[Regnr]],Tabell3[Regnr],Tabell3[DiagnoseÅr],"")</f>
        <v/>
      </c>
    </row>
    <row r="3269" spans="1:12" x14ac:dyDescent="0.25">
      <c r="A3269" s="2">
        <v>44300</v>
      </c>
      <c r="B3269" s="3">
        <v>0</v>
      </c>
      <c r="C3269" t="s">
        <v>12749</v>
      </c>
      <c r="D3269" t="s">
        <v>12750</v>
      </c>
      <c r="E3269" t="s">
        <v>10</v>
      </c>
      <c r="F3269" t="s">
        <v>10445</v>
      </c>
      <c r="G3269" t="s">
        <v>10446</v>
      </c>
      <c r="H3269" t="s">
        <v>8973</v>
      </c>
      <c r="I3269" t="s">
        <v>8974</v>
      </c>
      <c r="J3269" t="s">
        <v>11322</v>
      </c>
      <c r="K3269" t="str">
        <f>+_xlfn.XLOOKUP(Tabell1[[#This Row],[Regnr]],Tabell13[Regnr],Tabell13[Diagnose],"")</f>
        <v>B</v>
      </c>
      <c r="L3269" t="str">
        <f>+_xlfn.XLOOKUP(Tabell1[[#This Row],[Regnr]],Tabell3[Regnr],Tabell3[DiagnoseÅr],"")</f>
        <v>Intet påvist (2022)</v>
      </c>
    </row>
    <row r="3270" spans="1:12" x14ac:dyDescent="0.25">
      <c r="A3270" s="2">
        <v>44300</v>
      </c>
      <c r="B3270" s="3">
        <v>0</v>
      </c>
      <c r="C3270" t="s">
        <v>12751</v>
      </c>
      <c r="D3270" t="s">
        <v>12752</v>
      </c>
      <c r="E3270" t="s">
        <v>10</v>
      </c>
      <c r="F3270" t="s">
        <v>10445</v>
      </c>
      <c r="G3270" t="s">
        <v>10446</v>
      </c>
      <c r="H3270" t="s">
        <v>8973</v>
      </c>
      <c r="I3270" t="s">
        <v>8974</v>
      </c>
      <c r="J3270" t="s">
        <v>11322</v>
      </c>
      <c r="K3270" t="str">
        <f>+_xlfn.XLOOKUP(Tabell1[[#This Row],[Regnr]],Tabell13[Regnr],Tabell13[Diagnose],"")</f>
        <v>B</v>
      </c>
      <c r="L3270" t="str">
        <f>+_xlfn.XLOOKUP(Tabell1[[#This Row],[Regnr]],Tabell3[Regnr],Tabell3[DiagnoseÅr],"")</f>
        <v>Intet påvist (2022)</v>
      </c>
    </row>
    <row r="3271" spans="1:12" x14ac:dyDescent="0.25">
      <c r="A3271" s="2">
        <v>44300</v>
      </c>
      <c r="B3271" s="3">
        <v>0</v>
      </c>
      <c r="C3271" t="s">
        <v>12753</v>
      </c>
      <c r="D3271" t="s">
        <v>12754</v>
      </c>
      <c r="E3271" t="s">
        <v>26</v>
      </c>
      <c r="F3271" t="s">
        <v>10445</v>
      </c>
      <c r="G3271" t="s">
        <v>10446</v>
      </c>
      <c r="H3271" t="s">
        <v>8973</v>
      </c>
      <c r="I3271" t="s">
        <v>8974</v>
      </c>
      <c r="J3271" t="s">
        <v>11322</v>
      </c>
      <c r="K3271" t="str">
        <f>+_xlfn.XLOOKUP(Tabell1[[#This Row],[Regnr]],Tabell13[Regnr],Tabell13[Diagnose],"")</f>
        <v>A</v>
      </c>
      <c r="L3271" t="str">
        <f>+_xlfn.XLOOKUP(Tabell1[[#This Row],[Regnr]],Tabell3[Regnr],Tabell3[DiagnoseÅr],"")</f>
        <v>Intet påvist (2026)</v>
      </c>
    </row>
    <row r="3272" spans="1:12" x14ac:dyDescent="0.25">
      <c r="A3272" s="2">
        <v>44300</v>
      </c>
      <c r="B3272" s="3">
        <v>0</v>
      </c>
      <c r="C3272" t="s">
        <v>12755</v>
      </c>
      <c r="D3272" t="s">
        <v>12756</v>
      </c>
      <c r="E3272" t="s">
        <v>26</v>
      </c>
      <c r="F3272" t="s">
        <v>10445</v>
      </c>
      <c r="G3272" t="s">
        <v>10446</v>
      </c>
      <c r="H3272" t="s">
        <v>8973</v>
      </c>
      <c r="I3272" t="s">
        <v>8974</v>
      </c>
      <c r="J3272" t="s">
        <v>11322</v>
      </c>
      <c r="K3272" t="str">
        <f>+_xlfn.XLOOKUP(Tabell1[[#This Row],[Regnr]],Tabell13[Regnr],Tabell13[Diagnose],"")</f>
        <v>B</v>
      </c>
      <c r="L3272" t="str">
        <f>+_xlfn.XLOOKUP(Tabell1[[#This Row],[Regnr]],Tabell3[Regnr],Tabell3[DiagnoseÅr],"")</f>
        <v>Intet påvist (2025)</v>
      </c>
    </row>
    <row r="3273" spans="1:12" x14ac:dyDescent="0.25">
      <c r="A3273" s="2">
        <v>44300</v>
      </c>
      <c r="B3273" s="3">
        <v>0</v>
      </c>
      <c r="C3273" t="s">
        <v>12757</v>
      </c>
      <c r="D3273" t="s">
        <v>12758</v>
      </c>
      <c r="E3273" t="s">
        <v>26</v>
      </c>
      <c r="F3273" t="s">
        <v>10445</v>
      </c>
      <c r="G3273" t="s">
        <v>10446</v>
      </c>
      <c r="H3273" t="s">
        <v>8973</v>
      </c>
      <c r="I3273" t="s">
        <v>8974</v>
      </c>
      <c r="J3273" t="s">
        <v>11322</v>
      </c>
      <c r="K3273" t="str">
        <f>+_xlfn.XLOOKUP(Tabell1[[#This Row],[Regnr]],Tabell13[Regnr],Tabell13[Diagnose],"")</f>
        <v>C</v>
      </c>
      <c r="L3273" t="str">
        <f>+_xlfn.XLOOKUP(Tabell1[[#This Row],[Regnr]],Tabell3[Regnr],Tabell3[DiagnoseÅr],"")</f>
        <v>Intet påvist (2025)</v>
      </c>
    </row>
    <row r="3274" spans="1:12" x14ac:dyDescent="0.25">
      <c r="A3274" s="2">
        <v>44297</v>
      </c>
      <c r="B3274" s="3">
        <v>0</v>
      </c>
      <c r="C3274" t="s">
        <v>12739</v>
      </c>
      <c r="D3274" t="s">
        <v>12740</v>
      </c>
      <c r="E3274" t="s">
        <v>10</v>
      </c>
      <c r="F3274" t="s">
        <v>9186</v>
      </c>
      <c r="G3274" t="s">
        <v>9187</v>
      </c>
      <c r="H3274" t="s">
        <v>6859</v>
      </c>
      <c r="I3274" t="s">
        <v>6860</v>
      </c>
      <c r="J3274" t="s">
        <v>10806</v>
      </c>
      <c r="K3274" t="str">
        <f>+_xlfn.XLOOKUP(Tabell1[[#This Row],[Regnr]],Tabell13[Regnr],Tabell13[Diagnose],"")</f>
        <v>C</v>
      </c>
      <c r="L3274" t="str">
        <f>+_xlfn.XLOOKUP(Tabell1[[#This Row],[Regnr]],Tabell3[Regnr],Tabell3[DiagnoseÅr],"")</f>
        <v>Intet påvist (2022)</v>
      </c>
    </row>
    <row r="3275" spans="1:12" x14ac:dyDescent="0.25">
      <c r="A3275" s="2">
        <v>44297</v>
      </c>
      <c r="B3275" s="3">
        <v>0</v>
      </c>
      <c r="C3275" t="s">
        <v>12741</v>
      </c>
      <c r="D3275" t="s">
        <v>12742</v>
      </c>
      <c r="E3275" t="s">
        <v>10</v>
      </c>
      <c r="F3275" t="s">
        <v>9186</v>
      </c>
      <c r="G3275" t="s">
        <v>9187</v>
      </c>
      <c r="H3275" t="s">
        <v>6859</v>
      </c>
      <c r="I3275" t="s">
        <v>6860</v>
      </c>
      <c r="J3275" t="s">
        <v>10806</v>
      </c>
      <c r="K3275" t="str">
        <f>+_xlfn.XLOOKUP(Tabell1[[#This Row],[Regnr]],Tabell13[Regnr],Tabell13[Diagnose],"")</f>
        <v/>
      </c>
      <c r="L3275" t="str">
        <f>+_xlfn.XLOOKUP(Tabell1[[#This Row],[Regnr]],Tabell3[Regnr],Tabell3[DiagnoseÅr],"")</f>
        <v/>
      </c>
    </row>
    <row r="3276" spans="1:12" x14ac:dyDescent="0.25">
      <c r="A3276" s="2">
        <v>44297</v>
      </c>
      <c r="B3276" s="3">
        <v>0</v>
      </c>
      <c r="C3276" t="s">
        <v>12743</v>
      </c>
      <c r="D3276" t="s">
        <v>12744</v>
      </c>
      <c r="E3276" t="s">
        <v>26</v>
      </c>
      <c r="F3276" t="s">
        <v>9186</v>
      </c>
      <c r="G3276" t="s">
        <v>9187</v>
      </c>
      <c r="H3276" t="s">
        <v>6859</v>
      </c>
      <c r="I3276" t="s">
        <v>6860</v>
      </c>
      <c r="J3276" t="s">
        <v>10806</v>
      </c>
      <c r="K3276" t="str">
        <f>+_xlfn.XLOOKUP(Tabell1[[#This Row],[Regnr]],Tabell13[Regnr],Tabell13[Diagnose],"")</f>
        <v>C</v>
      </c>
      <c r="L3276" t="str">
        <f>+_xlfn.XLOOKUP(Tabell1[[#This Row],[Regnr]],Tabell3[Regnr],Tabell3[DiagnoseÅr],"")</f>
        <v/>
      </c>
    </row>
    <row r="3277" spans="1:12" x14ac:dyDescent="0.25">
      <c r="A3277" s="2">
        <v>44297</v>
      </c>
      <c r="B3277" s="3">
        <v>0</v>
      </c>
      <c r="C3277" t="s">
        <v>12745</v>
      </c>
      <c r="D3277" t="s">
        <v>12746</v>
      </c>
      <c r="E3277" t="s">
        <v>26</v>
      </c>
      <c r="F3277" t="s">
        <v>9186</v>
      </c>
      <c r="G3277" t="s">
        <v>9187</v>
      </c>
      <c r="H3277" t="s">
        <v>6859</v>
      </c>
      <c r="I3277" t="s">
        <v>6860</v>
      </c>
      <c r="J3277" t="s">
        <v>10806</v>
      </c>
      <c r="K3277" t="str">
        <f>+_xlfn.XLOOKUP(Tabell1[[#This Row],[Regnr]],Tabell13[Regnr],Tabell13[Diagnose],"")</f>
        <v>B</v>
      </c>
      <c r="L3277" t="str">
        <f>+_xlfn.XLOOKUP(Tabell1[[#This Row],[Regnr]],Tabell3[Regnr],Tabell3[DiagnoseÅr],"")</f>
        <v>Intet påvist (2022)</v>
      </c>
    </row>
    <row r="3278" spans="1:12" x14ac:dyDescent="0.25">
      <c r="A3278" s="2">
        <v>44297</v>
      </c>
      <c r="B3278" s="3">
        <v>0</v>
      </c>
      <c r="C3278" t="s">
        <v>12747</v>
      </c>
      <c r="D3278" t="s">
        <v>12748</v>
      </c>
      <c r="E3278" t="s">
        <v>10</v>
      </c>
      <c r="F3278" t="s">
        <v>9186</v>
      </c>
      <c r="G3278" t="s">
        <v>9187</v>
      </c>
      <c r="H3278" t="s">
        <v>6859</v>
      </c>
      <c r="I3278" t="s">
        <v>6860</v>
      </c>
      <c r="J3278" t="s">
        <v>10806</v>
      </c>
      <c r="K3278" t="str">
        <f>+_xlfn.XLOOKUP(Tabell1[[#This Row],[Regnr]],Tabell13[Regnr],Tabell13[Diagnose],"")</f>
        <v>C</v>
      </c>
      <c r="L3278" t="str">
        <f>+_xlfn.XLOOKUP(Tabell1[[#This Row],[Regnr]],Tabell3[Regnr],Tabell3[DiagnoseÅr],"")</f>
        <v/>
      </c>
    </row>
    <row r="3279" spans="1:12" x14ac:dyDescent="0.25">
      <c r="A3279" s="2">
        <v>44295</v>
      </c>
      <c r="B3279" s="3">
        <v>3.564453125</v>
      </c>
      <c r="C3279" t="s">
        <v>12725</v>
      </c>
      <c r="D3279" t="s">
        <v>12726</v>
      </c>
      <c r="E3279" t="s">
        <v>26</v>
      </c>
      <c r="F3279" t="s">
        <v>7639</v>
      </c>
      <c r="G3279" t="s">
        <v>7640</v>
      </c>
      <c r="H3279" t="s">
        <v>10396</v>
      </c>
      <c r="I3279" t="s">
        <v>10397</v>
      </c>
      <c r="J3279" t="s">
        <v>10391</v>
      </c>
      <c r="K3279" t="str">
        <f>+_xlfn.XLOOKUP(Tabell1[[#This Row],[Regnr]],Tabell13[Regnr],Tabell13[Diagnose],"")</f>
        <v>A</v>
      </c>
      <c r="L3279" t="str">
        <f>+_xlfn.XLOOKUP(Tabell1[[#This Row],[Regnr]],Tabell3[Regnr],Tabell3[DiagnoseÅr],"")</f>
        <v>Intet påvist (2023)</v>
      </c>
    </row>
    <row r="3280" spans="1:12" x14ac:dyDescent="0.25">
      <c r="A3280" s="2">
        <v>44295</v>
      </c>
      <c r="B3280" s="3">
        <v>3.564453125</v>
      </c>
      <c r="C3280" t="s">
        <v>12727</v>
      </c>
      <c r="D3280" t="s">
        <v>12728</v>
      </c>
      <c r="E3280" t="s">
        <v>10</v>
      </c>
      <c r="F3280" t="s">
        <v>7639</v>
      </c>
      <c r="G3280" t="s">
        <v>7640</v>
      </c>
      <c r="H3280" t="s">
        <v>10396</v>
      </c>
      <c r="I3280" t="s">
        <v>10397</v>
      </c>
      <c r="J3280" t="s">
        <v>10391</v>
      </c>
      <c r="K3280" t="str">
        <f>+_xlfn.XLOOKUP(Tabell1[[#This Row],[Regnr]],Tabell13[Regnr],Tabell13[Diagnose],"")</f>
        <v>C</v>
      </c>
      <c r="L3280" t="str">
        <f>+_xlfn.XLOOKUP(Tabell1[[#This Row],[Regnr]],Tabell3[Regnr],Tabell3[DiagnoseÅr],"")</f>
        <v/>
      </c>
    </row>
    <row r="3281" spans="1:12" x14ac:dyDescent="0.25">
      <c r="A3281" s="2">
        <v>44295</v>
      </c>
      <c r="B3281" s="3">
        <v>3.564453125</v>
      </c>
      <c r="C3281" t="s">
        <v>12729</v>
      </c>
      <c r="D3281" t="s">
        <v>12730</v>
      </c>
      <c r="E3281" t="s">
        <v>10</v>
      </c>
      <c r="F3281" t="s">
        <v>7639</v>
      </c>
      <c r="G3281" t="s">
        <v>7640</v>
      </c>
      <c r="H3281" t="s">
        <v>10396</v>
      </c>
      <c r="I3281" t="s">
        <v>10397</v>
      </c>
      <c r="J3281" t="s">
        <v>10391</v>
      </c>
      <c r="K3281" t="str">
        <f>+_xlfn.XLOOKUP(Tabell1[[#This Row],[Regnr]],Tabell13[Regnr],Tabell13[Diagnose],"")</f>
        <v>D</v>
      </c>
      <c r="L3281" t="str">
        <f>+_xlfn.XLOOKUP(Tabell1[[#This Row],[Regnr]],Tabell3[Regnr],Tabell3[DiagnoseÅr],"")</f>
        <v/>
      </c>
    </row>
    <row r="3282" spans="1:12" x14ac:dyDescent="0.25">
      <c r="A3282" s="2">
        <v>44295</v>
      </c>
      <c r="B3282" s="3">
        <v>3.564453125</v>
      </c>
      <c r="C3282" t="s">
        <v>12731</v>
      </c>
      <c r="D3282" t="s">
        <v>12732</v>
      </c>
      <c r="E3282" t="s">
        <v>10</v>
      </c>
      <c r="F3282" t="s">
        <v>7639</v>
      </c>
      <c r="G3282" t="s">
        <v>7640</v>
      </c>
      <c r="H3282" t="s">
        <v>10396</v>
      </c>
      <c r="I3282" t="s">
        <v>10397</v>
      </c>
      <c r="J3282" t="s">
        <v>10391</v>
      </c>
      <c r="K3282" t="str">
        <f>+_xlfn.XLOOKUP(Tabell1[[#This Row],[Regnr]],Tabell13[Regnr],Tabell13[Diagnose],"")</f>
        <v>B</v>
      </c>
      <c r="L3282" t="str">
        <f>+_xlfn.XLOOKUP(Tabell1[[#This Row],[Regnr]],Tabell3[Regnr],Tabell3[DiagnoseÅr],"")</f>
        <v>Intet påvist (2023)</v>
      </c>
    </row>
    <row r="3283" spans="1:12" x14ac:dyDescent="0.25">
      <c r="A3283" s="2">
        <v>44295</v>
      </c>
      <c r="B3283" s="3">
        <v>3.564453125</v>
      </c>
      <c r="C3283" t="s">
        <v>12733</v>
      </c>
      <c r="D3283" t="s">
        <v>12734</v>
      </c>
      <c r="E3283" t="s">
        <v>10</v>
      </c>
      <c r="F3283" t="s">
        <v>7639</v>
      </c>
      <c r="G3283" t="s">
        <v>7640</v>
      </c>
      <c r="H3283" t="s">
        <v>10396</v>
      </c>
      <c r="I3283" t="s">
        <v>10397</v>
      </c>
      <c r="J3283" t="s">
        <v>10391</v>
      </c>
      <c r="K3283" t="str">
        <f>+_xlfn.XLOOKUP(Tabell1[[#This Row],[Regnr]],Tabell13[Regnr],Tabell13[Diagnose],"")</f>
        <v>B</v>
      </c>
      <c r="L3283" t="str">
        <f>+_xlfn.XLOOKUP(Tabell1[[#This Row],[Regnr]],Tabell3[Regnr],Tabell3[DiagnoseÅr],"")</f>
        <v/>
      </c>
    </row>
    <row r="3284" spans="1:12" x14ac:dyDescent="0.25">
      <c r="A3284" s="2">
        <v>44295</v>
      </c>
      <c r="B3284" s="3">
        <v>3.564453125</v>
      </c>
      <c r="C3284" t="s">
        <v>12735</v>
      </c>
      <c r="D3284" t="s">
        <v>12736</v>
      </c>
      <c r="E3284" t="s">
        <v>10</v>
      </c>
      <c r="F3284" t="s">
        <v>7639</v>
      </c>
      <c r="G3284" t="s">
        <v>7640</v>
      </c>
      <c r="H3284" t="s">
        <v>10396</v>
      </c>
      <c r="I3284" t="s">
        <v>10397</v>
      </c>
      <c r="J3284" t="s">
        <v>10391</v>
      </c>
      <c r="K3284" t="str">
        <f>+_xlfn.XLOOKUP(Tabell1[[#This Row],[Regnr]],Tabell13[Regnr],Tabell13[Diagnose],"")</f>
        <v>C</v>
      </c>
      <c r="L3284" t="str">
        <f>+_xlfn.XLOOKUP(Tabell1[[#This Row],[Regnr]],Tabell3[Regnr],Tabell3[DiagnoseÅr],"")</f>
        <v>Intet påvist (2023)</v>
      </c>
    </row>
    <row r="3285" spans="1:12" x14ac:dyDescent="0.25">
      <c r="A3285" s="2">
        <v>44295</v>
      </c>
      <c r="B3285" s="3">
        <v>3.564453125</v>
      </c>
      <c r="C3285" t="s">
        <v>12737</v>
      </c>
      <c r="D3285" t="s">
        <v>12738</v>
      </c>
      <c r="E3285" t="s">
        <v>10</v>
      </c>
      <c r="F3285" t="s">
        <v>7639</v>
      </c>
      <c r="G3285" t="s">
        <v>7640</v>
      </c>
      <c r="H3285" t="s">
        <v>10396</v>
      </c>
      <c r="I3285" t="s">
        <v>10397</v>
      </c>
      <c r="J3285" t="s">
        <v>10391</v>
      </c>
      <c r="K3285" t="str">
        <f>+_xlfn.XLOOKUP(Tabell1[[#This Row],[Regnr]],Tabell13[Regnr],Tabell13[Diagnose],"")</f>
        <v>B</v>
      </c>
      <c r="L3285" t="str">
        <f>+_xlfn.XLOOKUP(Tabell1[[#This Row],[Regnr]],Tabell3[Regnr],Tabell3[DiagnoseÅr],"")</f>
        <v/>
      </c>
    </row>
    <row r="3286" spans="1:12" x14ac:dyDescent="0.25">
      <c r="A3286" s="2">
        <v>44294</v>
      </c>
      <c r="B3286" s="3">
        <v>0.78125</v>
      </c>
      <c r="C3286" t="s">
        <v>12711</v>
      </c>
      <c r="D3286" t="s">
        <v>12712</v>
      </c>
      <c r="E3286" t="s">
        <v>10</v>
      </c>
      <c r="F3286" t="s">
        <v>6570</v>
      </c>
      <c r="G3286" t="s">
        <v>6571</v>
      </c>
      <c r="H3286" t="s">
        <v>8681</v>
      </c>
      <c r="I3286" t="s">
        <v>8682</v>
      </c>
      <c r="J3286" t="s">
        <v>12252</v>
      </c>
      <c r="K3286" t="str">
        <f>+_xlfn.XLOOKUP(Tabell1[[#This Row],[Regnr]],Tabell13[Regnr],Tabell13[Diagnose],"")</f>
        <v>D</v>
      </c>
      <c r="L3286" t="str">
        <f>+_xlfn.XLOOKUP(Tabell1[[#This Row],[Regnr]],Tabell3[Regnr],Tabell3[DiagnoseÅr],"")</f>
        <v/>
      </c>
    </row>
    <row r="3287" spans="1:12" x14ac:dyDescent="0.25">
      <c r="A3287" s="2">
        <v>44294</v>
      </c>
      <c r="B3287" s="3">
        <v>0.78125</v>
      </c>
      <c r="C3287" t="s">
        <v>12713</v>
      </c>
      <c r="D3287" t="s">
        <v>12714</v>
      </c>
      <c r="E3287" t="s">
        <v>10</v>
      </c>
      <c r="F3287" t="s">
        <v>6570</v>
      </c>
      <c r="G3287" t="s">
        <v>6571</v>
      </c>
      <c r="H3287" t="s">
        <v>8681</v>
      </c>
      <c r="I3287" t="s">
        <v>8682</v>
      </c>
      <c r="J3287" t="s">
        <v>12252</v>
      </c>
      <c r="K3287" t="str">
        <f>+_xlfn.XLOOKUP(Tabell1[[#This Row],[Regnr]],Tabell13[Regnr],Tabell13[Diagnose],"")</f>
        <v>C</v>
      </c>
      <c r="L3287" t="str">
        <f>+_xlfn.XLOOKUP(Tabell1[[#This Row],[Regnr]],Tabell3[Regnr],Tabell3[DiagnoseÅr],"")</f>
        <v>Intet påvist (2022)</v>
      </c>
    </row>
    <row r="3288" spans="1:12" x14ac:dyDescent="0.25">
      <c r="A3288" s="2">
        <v>44294</v>
      </c>
      <c r="B3288" s="3">
        <v>0.78125</v>
      </c>
      <c r="C3288" t="s">
        <v>12715</v>
      </c>
      <c r="D3288" t="s">
        <v>12716</v>
      </c>
      <c r="E3288" t="s">
        <v>10</v>
      </c>
      <c r="F3288" t="s">
        <v>6570</v>
      </c>
      <c r="G3288" t="s">
        <v>6571</v>
      </c>
      <c r="H3288" t="s">
        <v>8681</v>
      </c>
      <c r="I3288" t="s">
        <v>8682</v>
      </c>
      <c r="J3288" t="s">
        <v>12252</v>
      </c>
      <c r="K3288" t="str">
        <f>+_xlfn.XLOOKUP(Tabell1[[#This Row],[Regnr]],Tabell13[Regnr],Tabell13[Diagnose],"")</f>
        <v>C</v>
      </c>
      <c r="L3288" t="str">
        <f>+_xlfn.XLOOKUP(Tabell1[[#This Row],[Regnr]],Tabell3[Regnr],Tabell3[DiagnoseÅr],"")</f>
        <v>Intet påvist (2024)</v>
      </c>
    </row>
    <row r="3289" spans="1:12" x14ac:dyDescent="0.25">
      <c r="A3289" s="2">
        <v>44294</v>
      </c>
      <c r="B3289" s="3">
        <v>0.78125</v>
      </c>
      <c r="C3289" t="s">
        <v>12717</v>
      </c>
      <c r="D3289" t="s">
        <v>12718</v>
      </c>
      <c r="E3289" t="s">
        <v>10</v>
      </c>
      <c r="F3289" t="s">
        <v>6570</v>
      </c>
      <c r="G3289" t="s">
        <v>6571</v>
      </c>
      <c r="H3289" t="s">
        <v>8681</v>
      </c>
      <c r="I3289" t="s">
        <v>8682</v>
      </c>
      <c r="J3289" t="s">
        <v>12252</v>
      </c>
      <c r="K3289" t="str">
        <f>+_xlfn.XLOOKUP(Tabell1[[#This Row],[Regnr]],Tabell13[Regnr],Tabell13[Diagnose],"")</f>
        <v>C</v>
      </c>
      <c r="L3289" t="str">
        <f>+_xlfn.XLOOKUP(Tabell1[[#This Row],[Regnr]],Tabell3[Regnr],Tabell3[DiagnoseÅr],"")</f>
        <v>Distichiasis/Ektopiske Cillier (2024)</v>
      </c>
    </row>
    <row r="3290" spans="1:12" x14ac:dyDescent="0.25">
      <c r="A3290" s="2">
        <v>44294</v>
      </c>
      <c r="B3290" s="3">
        <v>0.78125</v>
      </c>
      <c r="C3290" t="s">
        <v>12719</v>
      </c>
      <c r="D3290" t="s">
        <v>12720</v>
      </c>
      <c r="E3290" t="s">
        <v>10</v>
      </c>
      <c r="F3290" t="s">
        <v>6570</v>
      </c>
      <c r="G3290" t="s">
        <v>6571</v>
      </c>
      <c r="H3290" t="s">
        <v>8681</v>
      </c>
      <c r="I3290" t="s">
        <v>8682</v>
      </c>
      <c r="J3290" t="s">
        <v>12252</v>
      </c>
      <c r="K3290" t="str">
        <f>+_xlfn.XLOOKUP(Tabell1[[#This Row],[Regnr]],Tabell13[Regnr],Tabell13[Diagnose],"")</f>
        <v>C</v>
      </c>
      <c r="L3290" t="str">
        <f>+_xlfn.XLOOKUP(Tabell1[[#This Row],[Regnr]],Tabell3[Regnr],Tabell3[DiagnoseÅr],"")</f>
        <v>Intet påvist (2022)</v>
      </c>
    </row>
    <row r="3291" spans="1:12" x14ac:dyDescent="0.25">
      <c r="A3291" s="2">
        <v>44294</v>
      </c>
      <c r="B3291" s="3">
        <v>0.78125</v>
      </c>
      <c r="C3291" t="s">
        <v>12721</v>
      </c>
      <c r="D3291" t="s">
        <v>12722</v>
      </c>
      <c r="E3291" t="s">
        <v>10</v>
      </c>
      <c r="F3291" t="s">
        <v>6570</v>
      </c>
      <c r="G3291" t="s">
        <v>6571</v>
      </c>
      <c r="H3291" t="s">
        <v>8681</v>
      </c>
      <c r="I3291" t="s">
        <v>8682</v>
      </c>
      <c r="J3291" t="s">
        <v>12252</v>
      </c>
      <c r="K3291" t="str">
        <f>+_xlfn.XLOOKUP(Tabell1[[#This Row],[Regnr]],Tabell13[Regnr],Tabell13[Diagnose],"")</f>
        <v/>
      </c>
      <c r="L3291" t="str">
        <f>+_xlfn.XLOOKUP(Tabell1[[#This Row],[Regnr]],Tabell3[Regnr],Tabell3[DiagnoseÅr],"")</f>
        <v/>
      </c>
    </row>
    <row r="3292" spans="1:12" x14ac:dyDescent="0.25">
      <c r="A3292" s="2">
        <v>44294</v>
      </c>
      <c r="B3292" s="3">
        <v>0.78125</v>
      </c>
      <c r="C3292" t="s">
        <v>12723</v>
      </c>
      <c r="D3292" t="s">
        <v>12724</v>
      </c>
      <c r="E3292" t="s">
        <v>10</v>
      </c>
      <c r="F3292" t="s">
        <v>6570</v>
      </c>
      <c r="G3292" t="s">
        <v>6571</v>
      </c>
      <c r="H3292" t="s">
        <v>8681</v>
      </c>
      <c r="I3292" t="s">
        <v>8682</v>
      </c>
      <c r="J3292" t="s">
        <v>12252</v>
      </c>
      <c r="K3292" t="str">
        <f>+_xlfn.XLOOKUP(Tabell1[[#This Row],[Regnr]],Tabell13[Regnr],Tabell13[Diagnose],"")</f>
        <v>C</v>
      </c>
      <c r="L3292" t="str">
        <f>+_xlfn.XLOOKUP(Tabell1[[#This Row],[Regnr]],Tabell3[Regnr],Tabell3[DiagnoseÅr],"")</f>
        <v>Intet påvist (2023)</v>
      </c>
    </row>
    <row r="3293" spans="1:12" x14ac:dyDescent="0.25">
      <c r="A3293" s="2">
        <v>44291</v>
      </c>
      <c r="C3293" t="s">
        <v>12707</v>
      </c>
      <c r="D3293" t="s">
        <v>12708</v>
      </c>
      <c r="E3293" t="s">
        <v>10</v>
      </c>
      <c r="F3293" t="s">
        <v>4435</v>
      </c>
      <c r="G3293" t="s">
        <v>4436</v>
      </c>
      <c r="H3293" t="s">
        <v>12709</v>
      </c>
      <c r="I3293" t="s">
        <v>12710</v>
      </c>
      <c r="J3293" t="s">
        <v>10107</v>
      </c>
      <c r="K3293" t="str">
        <f>+_xlfn.XLOOKUP(Tabell1[[#This Row],[Regnr]],Tabell13[Regnr],Tabell13[Diagnose],"")</f>
        <v/>
      </c>
      <c r="L3293" t="str">
        <f>+_xlfn.XLOOKUP(Tabell1[[#This Row],[Regnr]],Tabell3[Regnr],Tabell3[DiagnoseÅr],"")</f>
        <v/>
      </c>
    </row>
    <row r="3294" spans="1:12" x14ac:dyDescent="0.25">
      <c r="A3294" s="2">
        <v>44288</v>
      </c>
      <c r="B3294" s="3">
        <v>0</v>
      </c>
      <c r="C3294" t="s">
        <v>12693</v>
      </c>
      <c r="D3294" t="s">
        <v>12694</v>
      </c>
      <c r="E3294" t="s">
        <v>26</v>
      </c>
      <c r="F3294" t="s">
        <v>8420</v>
      </c>
      <c r="G3294" t="s">
        <v>8421</v>
      </c>
      <c r="H3294" t="s">
        <v>8904</v>
      </c>
      <c r="I3294" t="s">
        <v>8905</v>
      </c>
      <c r="J3294" t="s">
        <v>4802</v>
      </c>
      <c r="K3294" t="str">
        <f>+_xlfn.XLOOKUP(Tabell1[[#This Row],[Regnr]],Tabell13[Regnr],Tabell13[Diagnose],"")</f>
        <v/>
      </c>
      <c r="L3294" t="str">
        <f>+_xlfn.XLOOKUP(Tabell1[[#This Row],[Regnr]],Tabell3[Regnr],Tabell3[DiagnoseÅr],"")</f>
        <v/>
      </c>
    </row>
    <row r="3295" spans="1:12" x14ac:dyDescent="0.25">
      <c r="A3295" s="2">
        <v>44288</v>
      </c>
      <c r="B3295" s="3">
        <v>0</v>
      </c>
      <c r="C3295" t="s">
        <v>12695</v>
      </c>
      <c r="D3295" t="s">
        <v>12696</v>
      </c>
      <c r="E3295" t="s">
        <v>26</v>
      </c>
      <c r="F3295" t="s">
        <v>8420</v>
      </c>
      <c r="G3295" t="s">
        <v>8421</v>
      </c>
      <c r="H3295" t="s">
        <v>8904</v>
      </c>
      <c r="I3295" t="s">
        <v>8905</v>
      </c>
      <c r="J3295" t="s">
        <v>4802</v>
      </c>
      <c r="K3295" t="str">
        <f>+_xlfn.XLOOKUP(Tabell1[[#This Row],[Regnr]],Tabell13[Regnr],Tabell13[Diagnose],"")</f>
        <v/>
      </c>
      <c r="L3295" t="str">
        <f>+_xlfn.XLOOKUP(Tabell1[[#This Row],[Regnr]],Tabell3[Regnr],Tabell3[DiagnoseÅr],"")</f>
        <v/>
      </c>
    </row>
    <row r="3296" spans="1:12" x14ac:dyDescent="0.25">
      <c r="A3296" s="2">
        <v>44288</v>
      </c>
      <c r="B3296" s="3">
        <v>0</v>
      </c>
      <c r="C3296" t="s">
        <v>12697</v>
      </c>
      <c r="D3296" t="s">
        <v>12698</v>
      </c>
      <c r="E3296" t="s">
        <v>10</v>
      </c>
      <c r="F3296" t="s">
        <v>8420</v>
      </c>
      <c r="G3296" t="s">
        <v>8421</v>
      </c>
      <c r="H3296" t="s">
        <v>8904</v>
      </c>
      <c r="I3296" t="s">
        <v>8905</v>
      </c>
      <c r="J3296" t="s">
        <v>4802</v>
      </c>
      <c r="K3296" t="str">
        <f>+_xlfn.XLOOKUP(Tabell1[[#This Row],[Regnr]],Tabell13[Regnr],Tabell13[Diagnose],"")</f>
        <v>A</v>
      </c>
      <c r="L3296" t="str">
        <f>+_xlfn.XLOOKUP(Tabell1[[#This Row],[Regnr]],Tabell3[Regnr],Tabell3[DiagnoseÅr],"")</f>
        <v>Intet påvist (2022)</v>
      </c>
    </row>
    <row r="3297" spans="1:12" x14ac:dyDescent="0.25">
      <c r="A3297" s="2">
        <v>44288</v>
      </c>
      <c r="B3297" s="3">
        <v>0</v>
      </c>
      <c r="C3297" t="s">
        <v>12699</v>
      </c>
      <c r="D3297" t="s">
        <v>12700</v>
      </c>
      <c r="E3297" t="s">
        <v>10</v>
      </c>
      <c r="F3297" t="s">
        <v>8420</v>
      </c>
      <c r="G3297" t="s">
        <v>8421</v>
      </c>
      <c r="H3297" t="s">
        <v>8904</v>
      </c>
      <c r="I3297" t="s">
        <v>8905</v>
      </c>
      <c r="J3297" t="s">
        <v>4802</v>
      </c>
      <c r="K3297" t="str">
        <f>+_xlfn.XLOOKUP(Tabell1[[#This Row],[Regnr]],Tabell13[Regnr],Tabell13[Diagnose],"")</f>
        <v>D</v>
      </c>
      <c r="L3297" t="str">
        <f>+_xlfn.XLOOKUP(Tabell1[[#This Row],[Regnr]],Tabell3[Regnr],Tabell3[DiagnoseÅr],"")</f>
        <v/>
      </c>
    </row>
    <row r="3298" spans="1:12" x14ac:dyDescent="0.25">
      <c r="A3298" s="2">
        <v>44288</v>
      </c>
      <c r="B3298" s="3">
        <v>0</v>
      </c>
      <c r="C3298" t="s">
        <v>12701</v>
      </c>
      <c r="D3298" t="s">
        <v>12702</v>
      </c>
      <c r="E3298" t="s">
        <v>10</v>
      </c>
      <c r="F3298" t="s">
        <v>8420</v>
      </c>
      <c r="G3298" t="s">
        <v>8421</v>
      </c>
      <c r="H3298" t="s">
        <v>8904</v>
      </c>
      <c r="I3298" t="s">
        <v>8905</v>
      </c>
      <c r="J3298" t="s">
        <v>4802</v>
      </c>
      <c r="K3298" t="str">
        <f>+_xlfn.XLOOKUP(Tabell1[[#This Row],[Regnr]],Tabell13[Regnr],Tabell13[Diagnose],"")</f>
        <v>A</v>
      </c>
      <c r="L3298" t="str">
        <f>+_xlfn.XLOOKUP(Tabell1[[#This Row],[Regnr]],Tabell3[Regnr],Tabell3[DiagnoseÅr],"")</f>
        <v>Intet påvist (2025)</v>
      </c>
    </row>
    <row r="3299" spans="1:12" x14ac:dyDescent="0.25">
      <c r="A3299" s="2">
        <v>44288</v>
      </c>
      <c r="B3299" s="3">
        <v>0</v>
      </c>
      <c r="C3299" t="s">
        <v>12703</v>
      </c>
      <c r="D3299" t="s">
        <v>12704</v>
      </c>
      <c r="E3299" t="s">
        <v>10</v>
      </c>
      <c r="F3299" t="s">
        <v>8420</v>
      </c>
      <c r="G3299" t="s">
        <v>8421</v>
      </c>
      <c r="H3299" t="s">
        <v>8904</v>
      </c>
      <c r="I3299" t="s">
        <v>8905</v>
      </c>
      <c r="J3299" t="s">
        <v>4802</v>
      </c>
      <c r="K3299" t="str">
        <f>+_xlfn.XLOOKUP(Tabell1[[#This Row],[Regnr]],Tabell13[Regnr],Tabell13[Diagnose],"")</f>
        <v/>
      </c>
      <c r="L3299" t="str">
        <f>+_xlfn.XLOOKUP(Tabell1[[#This Row],[Regnr]],Tabell3[Regnr],Tabell3[DiagnoseÅr],"")</f>
        <v/>
      </c>
    </row>
    <row r="3300" spans="1:12" x14ac:dyDescent="0.25">
      <c r="A3300" s="2">
        <v>44288</v>
      </c>
      <c r="B3300" s="3">
        <v>0</v>
      </c>
      <c r="C3300" t="s">
        <v>12705</v>
      </c>
      <c r="D3300" t="s">
        <v>12706</v>
      </c>
      <c r="E3300" t="s">
        <v>10</v>
      </c>
      <c r="F3300" t="s">
        <v>8420</v>
      </c>
      <c r="G3300" t="s">
        <v>8421</v>
      </c>
      <c r="H3300" t="s">
        <v>8904</v>
      </c>
      <c r="I3300" t="s">
        <v>8905</v>
      </c>
      <c r="J3300" t="s">
        <v>4802</v>
      </c>
      <c r="K3300" t="str">
        <f>+_xlfn.XLOOKUP(Tabell1[[#This Row],[Regnr]],Tabell13[Regnr],Tabell13[Diagnose],"")</f>
        <v>B</v>
      </c>
      <c r="L3300" t="str">
        <f>+_xlfn.XLOOKUP(Tabell1[[#This Row],[Regnr]],Tabell3[Regnr],Tabell3[DiagnoseÅr],"")</f>
        <v/>
      </c>
    </row>
    <row r="3301" spans="1:12" x14ac:dyDescent="0.25">
      <c r="A3301" s="2">
        <v>44286</v>
      </c>
      <c r="B3301" s="3">
        <v>0.1953125</v>
      </c>
      <c r="C3301" t="s">
        <v>12683</v>
      </c>
      <c r="D3301" t="s">
        <v>12684</v>
      </c>
      <c r="E3301" t="s">
        <v>26</v>
      </c>
      <c r="F3301" t="s">
        <v>8526</v>
      </c>
      <c r="G3301" t="s">
        <v>8527</v>
      </c>
      <c r="H3301" t="s">
        <v>9070</v>
      </c>
      <c r="I3301" t="s">
        <v>9071</v>
      </c>
      <c r="J3301" t="s">
        <v>10496</v>
      </c>
      <c r="K3301" t="str">
        <f>+_xlfn.XLOOKUP(Tabell1[[#This Row],[Regnr]],Tabell13[Regnr],Tabell13[Diagnose],"")</f>
        <v>A</v>
      </c>
      <c r="L3301" t="str">
        <f>+_xlfn.XLOOKUP(Tabell1[[#This Row],[Regnr]],Tabell3[Regnr],Tabell3[DiagnoseÅr],"")</f>
        <v xml:space="preserve"> (2023)</v>
      </c>
    </row>
    <row r="3302" spans="1:12" x14ac:dyDescent="0.25">
      <c r="A3302" s="2">
        <v>44286</v>
      </c>
      <c r="B3302" s="3">
        <v>0.1953125</v>
      </c>
      <c r="C3302" t="s">
        <v>12685</v>
      </c>
      <c r="D3302" t="s">
        <v>12686</v>
      </c>
      <c r="E3302" t="s">
        <v>26</v>
      </c>
      <c r="F3302" t="s">
        <v>8526</v>
      </c>
      <c r="G3302" t="s">
        <v>8527</v>
      </c>
      <c r="H3302" t="s">
        <v>9070</v>
      </c>
      <c r="I3302" t="s">
        <v>9071</v>
      </c>
      <c r="J3302" t="s">
        <v>10496</v>
      </c>
      <c r="K3302" t="str">
        <f>+_xlfn.XLOOKUP(Tabell1[[#This Row],[Regnr]],Tabell13[Regnr],Tabell13[Diagnose],"")</f>
        <v>C</v>
      </c>
      <c r="L3302" t="str">
        <f>+_xlfn.XLOOKUP(Tabell1[[#This Row],[Regnr]],Tabell3[Regnr],Tabell3[DiagnoseÅr],"")</f>
        <v>Intet påvist (2022)</v>
      </c>
    </row>
    <row r="3303" spans="1:12" x14ac:dyDescent="0.25">
      <c r="A3303" s="2">
        <v>44286</v>
      </c>
      <c r="B3303" s="3">
        <v>0.1953125</v>
      </c>
      <c r="C3303" t="s">
        <v>12687</v>
      </c>
      <c r="D3303" t="s">
        <v>12688</v>
      </c>
      <c r="E3303" t="s">
        <v>26</v>
      </c>
      <c r="F3303" t="s">
        <v>8526</v>
      </c>
      <c r="G3303" t="s">
        <v>8527</v>
      </c>
      <c r="H3303" t="s">
        <v>9070</v>
      </c>
      <c r="I3303" t="s">
        <v>9071</v>
      </c>
      <c r="J3303" t="s">
        <v>10496</v>
      </c>
      <c r="K3303" t="str">
        <f>+_xlfn.XLOOKUP(Tabell1[[#This Row],[Regnr]],Tabell13[Regnr],Tabell13[Diagnose],"")</f>
        <v>C</v>
      </c>
      <c r="L3303" t="str">
        <f>+_xlfn.XLOOKUP(Tabell1[[#This Row],[Regnr]],Tabell3[Regnr],Tabell3[DiagnoseÅr],"")</f>
        <v>PHTVL/PHPV (2022)</v>
      </c>
    </row>
    <row r="3304" spans="1:12" x14ac:dyDescent="0.25">
      <c r="A3304" s="2">
        <v>44286</v>
      </c>
      <c r="B3304" s="3">
        <v>0.1953125</v>
      </c>
      <c r="C3304" t="s">
        <v>12689</v>
      </c>
      <c r="D3304" t="s">
        <v>12690</v>
      </c>
      <c r="E3304" t="s">
        <v>26</v>
      </c>
      <c r="F3304" t="s">
        <v>8526</v>
      </c>
      <c r="G3304" t="s">
        <v>8527</v>
      </c>
      <c r="H3304" t="s">
        <v>9070</v>
      </c>
      <c r="I3304" t="s">
        <v>9071</v>
      </c>
      <c r="J3304" t="s">
        <v>10496</v>
      </c>
      <c r="K3304" t="str">
        <f>+_xlfn.XLOOKUP(Tabell1[[#This Row],[Regnr]],Tabell13[Regnr],Tabell13[Diagnose],"")</f>
        <v>D</v>
      </c>
      <c r="L3304" t="str">
        <f>+_xlfn.XLOOKUP(Tabell1[[#This Row],[Regnr]],Tabell3[Regnr],Tabell3[DiagnoseÅr],"")</f>
        <v/>
      </c>
    </row>
    <row r="3305" spans="1:12" x14ac:dyDescent="0.25">
      <c r="A3305" s="2">
        <v>44286</v>
      </c>
      <c r="B3305" s="3">
        <v>0.1953125</v>
      </c>
      <c r="C3305" t="s">
        <v>12691</v>
      </c>
      <c r="D3305" t="s">
        <v>12692</v>
      </c>
      <c r="E3305" t="s">
        <v>26</v>
      </c>
      <c r="F3305" t="s">
        <v>8526</v>
      </c>
      <c r="G3305" t="s">
        <v>8527</v>
      </c>
      <c r="H3305" t="s">
        <v>9070</v>
      </c>
      <c r="I3305" t="s">
        <v>9071</v>
      </c>
      <c r="J3305" t="s">
        <v>10496</v>
      </c>
      <c r="K3305" t="str">
        <f>+_xlfn.XLOOKUP(Tabell1[[#This Row],[Regnr]],Tabell13[Regnr],Tabell13[Diagnose],"")</f>
        <v/>
      </c>
      <c r="L3305" t="str">
        <f>+_xlfn.XLOOKUP(Tabell1[[#This Row],[Regnr]],Tabell3[Regnr],Tabell3[DiagnoseÅr],"")</f>
        <v/>
      </c>
    </row>
    <row r="3306" spans="1:12" x14ac:dyDescent="0.25">
      <c r="A3306" s="2">
        <v>44283</v>
      </c>
      <c r="B3306" s="3">
        <v>0.1953125</v>
      </c>
      <c r="C3306" t="s">
        <v>12679</v>
      </c>
      <c r="D3306" t="s">
        <v>12680</v>
      </c>
      <c r="E3306" t="s">
        <v>26</v>
      </c>
      <c r="F3306" t="s">
        <v>10453</v>
      </c>
      <c r="G3306" t="s">
        <v>10454</v>
      </c>
      <c r="H3306" t="s">
        <v>8250</v>
      </c>
      <c r="I3306" t="s">
        <v>8251</v>
      </c>
      <c r="J3306" t="s">
        <v>4033</v>
      </c>
      <c r="K3306" t="str">
        <f>+_xlfn.XLOOKUP(Tabell1[[#This Row],[Regnr]],Tabell13[Regnr],Tabell13[Diagnose],"")</f>
        <v>C</v>
      </c>
      <c r="L3306" t="str">
        <f>+_xlfn.XLOOKUP(Tabell1[[#This Row],[Regnr]],Tabell3[Regnr],Tabell3[DiagnoseÅr],"")</f>
        <v>Distichiasis/Ektopiske Cillier (2025)</v>
      </c>
    </row>
    <row r="3307" spans="1:12" x14ac:dyDescent="0.25">
      <c r="A3307" s="2">
        <v>44283</v>
      </c>
      <c r="B3307" s="3">
        <v>0.1953125</v>
      </c>
      <c r="C3307" t="s">
        <v>12681</v>
      </c>
      <c r="D3307" t="s">
        <v>12682</v>
      </c>
      <c r="E3307" t="s">
        <v>10</v>
      </c>
      <c r="F3307" t="s">
        <v>10453</v>
      </c>
      <c r="G3307" t="s">
        <v>10454</v>
      </c>
      <c r="H3307" t="s">
        <v>8250</v>
      </c>
      <c r="I3307" t="s">
        <v>8251</v>
      </c>
      <c r="J3307" t="s">
        <v>4033</v>
      </c>
      <c r="K3307" t="str">
        <f>+_xlfn.XLOOKUP(Tabell1[[#This Row],[Regnr]],Tabell13[Regnr],Tabell13[Diagnose],"")</f>
        <v>B</v>
      </c>
      <c r="L3307" t="str">
        <f>+_xlfn.XLOOKUP(Tabell1[[#This Row],[Regnr]],Tabell3[Regnr],Tabell3[DiagnoseÅr],"")</f>
        <v>Cortical &amp; Katarakt, ikke medfødt (2023)</v>
      </c>
    </row>
    <row r="3308" spans="1:12" x14ac:dyDescent="0.25">
      <c r="A3308" s="2">
        <v>44281</v>
      </c>
      <c r="B3308" s="3">
        <v>12.5</v>
      </c>
      <c r="C3308" t="s">
        <v>12667</v>
      </c>
      <c r="D3308" t="s">
        <v>12668</v>
      </c>
      <c r="E3308" t="s">
        <v>10</v>
      </c>
      <c r="F3308" t="s">
        <v>4079</v>
      </c>
      <c r="G3308" t="s">
        <v>4080</v>
      </c>
      <c r="H3308" t="s">
        <v>10591</v>
      </c>
      <c r="I3308" t="s">
        <v>10592</v>
      </c>
      <c r="J3308" t="s">
        <v>9097</v>
      </c>
      <c r="K3308" t="str">
        <f>+_xlfn.XLOOKUP(Tabell1[[#This Row],[Regnr]],Tabell13[Regnr],Tabell13[Diagnose],"")</f>
        <v/>
      </c>
      <c r="L3308" t="str">
        <f>+_xlfn.XLOOKUP(Tabell1[[#This Row],[Regnr]],Tabell3[Regnr],Tabell3[DiagnoseÅr],"")</f>
        <v/>
      </c>
    </row>
    <row r="3309" spans="1:12" x14ac:dyDescent="0.25">
      <c r="A3309" s="2">
        <v>44281</v>
      </c>
      <c r="B3309" s="3">
        <v>12.5</v>
      </c>
      <c r="C3309" t="s">
        <v>12669</v>
      </c>
      <c r="D3309" t="s">
        <v>12670</v>
      </c>
      <c r="E3309" t="s">
        <v>26</v>
      </c>
      <c r="F3309" t="s">
        <v>4079</v>
      </c>
      <c r="G3309" t="s">
        <v>4080</v>
      </c>
      <c r="H3309" t="s">
        <v>10591</v>
      </c>
      <c r="I3309" t="s">
        <v>10592</v>
      </c>
      <c r="J3309" t="s">
        <v>9097</v>
      </c>
      <c r="K3309" t="str">
        <f>+_xlfn.XLOOKUP(Tabell1[[#This Row],[Regnr]],Tabell13[Regnr],Tabell13[Diagnose],"")</f>
        <v>C</v>
      </c>
      <c r="L3309" t="str">
        <f>+_xlfn.XLOOKUP(Tabell1[[#This Row],[Regnr]],Tabell3[Regnr],Tabell3[DiagnoseÅr],"")</f>
        <v/>
      </c>
    </row>
    <row r="3310" spans="1:12" x14ac:dyDescent="0.25">
      <c r="A3310" s="2">
        <v>44281</v>
      </c>
      <c r="B3310" s="3">
        <v>12.5</v>
      </c>
      <c r="C3310" t="s">
        <v>12671</v>
      </c>
      <c r="D3310" t="s">
        <v>12672</v>
      </c>
      <c r="E3310" t="s">
        <v>26</v>
      </c>
      <c r="F3310" t="s">
        <v>4079</v>
      </c>
      <c r="G3310" t="s">
        <v>4080</v>
      </c>
      <c r="H3310" t="s">
        <v>10591</v>
      </c>
      <c r="I3310" t="s">
        <v>10592</v>
      </c>
      <c r="J3310" t="s">
        <v>9097</v>
      </c>
      <c r="K3310" t="str">
        <f>+_xlfn.XLOOKUP(Tabell1[[#This Row],[Regnr]],Tabell13[Regnr],Tabell13[Diagnose],"")</f>
        <v>C</v>
      </c>
      <c r="L3310" t="str">
        <f>+_xlfn.XLOOKUP(Tabell1[[#This Row],[Regnr]],Tabell3[Regnr],Tabell3[DiagnoseÅr],"")</f>
        <v/>
      </c>
    </row>
    <row r="3311" spans="1:12" x14ac:dyDescent="0.25">
      <c r="A3311" s="2">
        <v>44281</v>
      </c>
      <c r="B3311" s="3">
        <v>12.5</v>
      </c>
      <c r="C3311" t="s">
        <v>12673</v>
      </c>
      <c r="D3311" t="s">
        <v>12674</v>
      </c>
      <c r="E3311" t="s">
        <v>10</v>
      </c>
      <c r="F3311" t="s">
        <v>4079</v>
      </c>
      <c r="G3311" t="s">
        <v>4080</v>
      </c>
      <c r="H3311" t="s">
        <v>10591</v>
      </c>
      <c r="I3311" t="s">
        <v>10592</v>
      </c>
      <c r="J3311" t="s">
        <v>9097</v>
      </c>
      <c r="K3311" t="str">
        <f>+_xlfn.XLOOKUP(Tabell1[[#This Row],[Regnr]],Tabell13[Regnr],Tabell13[Diagnose],"")</f>
        <v/>
      </c>
      <c r="L3311" t="str">
        <f>+_xlfn.XLOOKUP(Tabell1[[#This Row],[Regnr]],Tabell3[Regnr],Tabell3[DiagnoseÅr],"")</f>
        <v>Annet medfødt (2022)</v>
      </c>
    </row>
    <row r="3312" spans="1:12" x14ac:dyDescent="0.25">
      <c r="A3312" s="2">
        <v>44281</v>
      </c>
      <c r="B3312" s="3">
        <v>12.5</v>
      </c>
      <c r="C3312" t="s">
        <v>12675</v>
      </c>
      <c r="D3312" t="s">
        <v>12676</v>
      </c>
      <c r="E3312" t="s">
        <v>10</v>
      </c>
      <c r="F3312" t="s">
        <v>4079</v>
      </c>
      <c r="G3312" t="s">
        <v>4080</v>
      </c>
      <c r="H3312" t="s">
        <v>10591</v>
      </c>
      <c r="I3312" t="s">
        <v>10592</v>
      </c>
      <c r="J3312" t="s">
        <v>9097</v>
      </c>
      <c r="K3312" t="str">
        <f>+_xlfn.XLOOKUP(Tabell1[[#This Row],[Regnr]],Tabell13[Regnr],Tabell13[Diagnose],"")</f>
        <v/>
      </c>
      <c r="L3312" t="str">
        <f>+_xlfn.XLOOKUP(Tabell1[[#This Row],[Regnr]],Tabell3[Regnr],Tabell3[DiagnoseÅr],"")</f>
        <v/>
      </c>
    </row>
    <row r="3313" spans="1:12" x14ac:dyDescent="0.25">
      <c r="A3313" s="2">
        <v>44281</v>
      </c>
      <c r="B3313" s="3">
        <v>12.5</v>
      </c>
      <c r="C3313" t="s">
        <v>12677</v>
      </c>
      <c r="D3313" t="s">
        <v>12678</v>
      </c>
      <c r="E3313" t="s">
        <v>10</v>
      </c>
      <c r="F3313" t="s">
        <v>4079</v>
      </c>
      <c r="G3313" t="s">
        <v>4080</v>
      </c>
      <c r="H3313" t="s">
        <v>10591</v>
      </c>
      <c r="I3313" t="s">
        <v>10592</v>
      </c>
      <c r="J3313" t="s">
        <v>9097</v>
      </c>
      <c r="K3313" t="str">
        <f>+_xlfn.XLOOKUP(Tabell1[[#This Row],[Regnr]],Tabell13[Regnr],Tabell13[Diagnose],"")</f>
        <v/>
      </c>
      <c r="L3313" t="str">
        <f>+_xlfn.XLOOKUP(Tabell1[[#This Row],[Regnr]],Tabell3[Regnr],Tabell3[DiagnoseÅr],"")</f>
        <v/>
      </c>
    </row>
    <row r="3314" spans="1:12" x14ac:dyDescent="0.25">
      <c r="A3314" s="2">
        <v>44276</v>
      </c>
      <c r="C3314" t="s">
        <v>12663</v>
      </c>
      <c r="D3314" t="s">
        <v>12664</v>
      </c>
      <c r="E3314" t="s">
        <v>10</v>
      </c>
      <c r="F3314" t="s">
        <v>9557</v>
      </c>
      <c r="G3314" t="s">
        <v>9558</v>
      </c>
      <c r="H3314" t="s">
        <v>12665</v>
      </c>
      <c r="I3314" t="s">
        <v>12666</v>
      </c>
      <c r="J3314" t="s">
        <v>4407</v>
      </c>
      <c r="K3314" t="str">
        <f>+_xlfn.XLOOKUP(Tabell1[[#This Row],[Regnr]],Tabell13[Regnr],Tabell13[Diagnose],"")</f>
        <v>B</v>
      </c>
      <c r="L3314" t="str">
        <f>+_xlfn.XLOOKUP(Tabell1[[#This Row],[Regnr]],Tabell3[Regnr],Tabell3[DiagnoseÅr],"")</f>
        <v>Intet påvist (2024)</v>
      </c>
    </row>
    <row r="3315" spans="1:12" x14ac:dyDescent="0.25">
      <c r="A3315" s="2">
        <v>44271</v>
      </c>
      <c r="B3315" s="3">
        <v>0</v>
      </c>
      <c r="C3315" t="s">
        <v>12648</v>
      </c>
      <c r="D3315" t="s">
        <v>12649</v>
      </c>
      <c r="E3315" t="s">
        <v>10</v>
      </c>
      <c r="F3315" t="s">
        <v>5646</v>
      </c>
      <c r="G3315" t="s">
        <v>5647</v>
      </c>
      <c r="H3315" t="s">
        <v>9255</v>
      </c>
      <c r="I3315" t="s">
        <v>384</v>
      </c>
      <c r="J3315" t="s">
        <v>12650</v>
      </c>
      <c r="K3315" t="str">
        <f>+_xlfn.XLOOKUP(Tabell1[[#This Row],[Regnr]],Tabell13[Regnr],Tabell13[Diagnose],"")</f>
        <v/>
      </c>
      <c r="L3315" t="str">
        <f>+_xlfn.XLOOKUP(Tabell1[[#This Row],[Regnr]],Tabell3[Regnr],Tabell3[DiagnoseÅr],"")</f>
        <v/>
      </c>
    </row>
    <row r="3316" spans="1:12" x14ac:dyDescent="0.25">
      <c r="A3316" s="2">
        <v>44271</v>
      </c>
      <c r="B3316" s="3">
        <v>0</v>
      </c>
      <c r="C3316" t="s">
        <v>12651</v>
      </c>
      <c r="D3316" t="s">
        <v>12652</v>
      </c>
      <c r="E3316" t="s">
        <v>10</v>
      </c>
      <c r="F3316" t="s">
        <v>5646</v>
      </c>
      <c r="G3316" t="s">
        <v>5647</v>
      </c>
      <c r="H3316" t="s">
        <v>9255</v>
      </c>
      <c r="I3316" t="s">
        <v>384</v>
      </c>
      <c r="J3316" t="s">
        <v>12650</v>
      </c>
      <c r="K3316" t="str">
        <f>+_xlfn.XLOOKUP(Tabell1[[#This Row],[Regnr]],Tabell13[Regnr],Tabell13[Diagnose],"")</f>
        <v/>
      </c>
      <c r="L3316" t="str">
        <f>+_xlfn.XLOOKUP(Tabell1[[#This Row],[Regnr]],Tabell3[Regnr],Tabell3[DiagnoseÅr],"")</f>
        <v/>
      </c>
    </row>
    <row r="3317" spans="1:12" x14ac:dyDescent="0.25">
      <c r="A3317" s="2">
        <v>44271</v>
      </c>
      <c r="B3317" s="3">
        <v>0</v>
      </c>
      <c r="C3317" t="s">
        <v>12653</v>
      </c>
      <c r="D3317" t="s">
        <v>12654</v>
      </c>
      <c r="E3317" t="s">
        <v>26</v>
      </c>
      <c r="F3317" t="s">
        <v>5646</v>
      </c>
      <c r="G3317" t="s">
        <v>5647</v>
      </c>
      <c r="H3317" t="s">
        <v>9255</v>
      </c>
      <c r="I3317" t="s">
        <v>384</v>
      </c>
      <c r="J3317" t="s">
        <v>12650</v>
      </c>
      <c r="K3317" t="str">
        <f>+_xlfn.XLOOKUP(Tabell1[[#This Row],[Regnr]],Tabell13[Regnr],Tabell13[Diagnose],"")</f>
        <v/>
      </c>
      <c r="L3317" t="str">
        <f>+_xlfn.XLOOKUP(Tabell1[[#This Row],[Regnr]],Tabell3[Regnr],Tabell3[DiagnoseÅr],"")</f>
        <v/>
      </c>
    </row>
    <row r="3318" spans="1:12" x14ac:dyDescent="0.25">
      <c r="A3318" s="2">
        <v>44271</v>
      </c>
      <c r="B3318" s="3">
        <v>0</v>
      </c>
      <c r="C3318" t="s">
        <v>12655</v>
      </c>
      <c r="D3318" t="s">
        <v>12656</v>
      </c>
      <c r="E3318" t="s">
        <v>10</v>
      </c>
      <c r="F3318" t="s">
        <v>9008</v>
      </c>
      <c r="G3318" t="s">
        <v>9009</v>
      </c>
      <c r="H3318" t="s">
        <v>6475</v>
      </c>
      <c r="I3318" t="s">
        <v>6476</v>
      </c>
      <c r="J3318" t="s">
        <v>8810</v>
      </c>
      <c r="K3318" t="str">
        <f>+_xlfn.XLOOKUP(Tabell1[[#This Row],[Regnr]],Tabell13[Regnr],Tabell13[Diagnose],"")</f>
        <v/>
      </c>
      <c r="L3318" t="str">
        <f>+_xlfn.XLOOKUP(Tabell1[[#This Row],[Regnr]],Tabell3[Regnr],Tabell3[DiagnoseÅr],"")</f>
        <v/>
      </c>
    </row>
    <row r="3319" spans="1:12" x14ac:dyDescent="0.25">
      <c r="A3319" s="2">
        <v>44271</v>
      </c>
      <c r="B3319" s="3">
        <v>0</v>
      </c>
      <c r="C3319" t="s">
        <v>12657</v>
      </c>
      <c r="D3319" t="s">
        <v>12658</v>
      </c>
      <c r="E3319" t="s">
        <v>26</v>
      </c>
      <c r="F3319" t="s">
        <v>9008</v>
      </c>
      <c r="G3319" t="s">
        <v>9009</v>
      </c>
      <c r="H3319" t="s">
        <v>6475</v>
      </c>
      <c r="I3319" t="s">
        <v>6476</v>
      </c>
      <c r="J3319" t="s">
        <v>8810</v>
      </c>
      <c r="K3319" t="str">
        <f>+_xlfn.XLOOKUP(Tabell1[[#This Row],[Regnr]],Tabell13[Regnr],Tabell13[Diagnose],"")</f>
        <v/>
      </c>
      <c r="L3319" t="str">
        <f>+_xlfn.XLOOKUP(Tabell1[[#This Row],[Regnr]],Tabell3[Regnr],Tabell3[DiagnoseÅr],"")</f>
        <v/>
      </c>
    </row>
    <row r="3320" spans="1:12" x14ac:dyDescent="0.25">
      <c r="A3320" s="2">
        <v>44271</v>
      </c>
      <c r="B3320" s="3">
        <v>0</v>
      </c>
      <c r="C3320" t="s">
        <v>12659</v>
      </c>
      <c r="D3320" t="s">
        <v>12660</v>
      </c>
      <c r="E3320" t="s">
        <v>26</v>
      </c>
      <c r="F3320" t="s">
        <v>9008</v>
      </c>
      <c r="G3320" t="s">
        <v>9009</v>
      </c>
      <c r="H3320" t="s">
        <v>6475</v>
      </c>
      <c r="I3320" t="s">
        <v>6476</v>
      </c>
      <c r="J3320" t="s">
        <v>8810</v>
      </c>
      <c r="K3320" t="str">
        <f>+_xlfn.XLOOKUP(Tabell1[[#This Row],[Regnr]],Tabell13[Regnr],Tabell13[Diagnose],"")</f>
        <v>C</v>
      </c>
      <c r="L3320" t="str">
        <f>+_xlfn.XLOOKUP(Tabell1[[#This Row],[Regnr]],Tabell3[Regnr],Tabell3[DiagnoseÅr],"")</f>
        <v>Cornea Dystrofi (2025)</v>
      </c>
    </row>
    <row r="3321" spans="1:12" x14ac:dyDescent="0.25">
      <c r="A3321" s="2">
        <v>44271</v>
      </c>
      <c r="B3321" s="3">
        <v>0</v>
      </c>
      <c r="C3321" t="s">
        <v>12661</v>
      </c>
      <c r="D3321" t="s">
        <v>12662</v>
      </c>
      <c r="E3321" t="s">
        <v>10</v>
      </c>
      <c r="F3321" t="s">
        <v>9008</v>
      </c>
      <c r="G3321" t="s">
        <v>9009</v>
      </c>
      <c r="H3321" t="s">
        <v>6475</v>
      </c>
      <c r="I3321" t="s">
        <v>6476</v>
      </c>
      <c r="J3321" t="s">
        <v>8810</v>
      </c>
      <c r="K3321" t="str">
        <f>+_xlfn.XLOOKUP(Tabell1[[#This Row],[Regnr]],Tabell13[Regnr],Tabell13[Diagnose],"")</f>
        <v/>
      </c>
      <c r="L3321" t="str">
        <f>+_xlfn.XLOOKUP(Tabell1[[#This Row],[Regnr]],Tabell3[Regnr],Tabell3[DiagnoseÅr],"")</f>
        <v/>
      </c>
    </row>
    <row r="3322" spans="1:12" x14ac:dyDescent="0.25">
      <c r="A3322" s="2">
        <v>44265</v>
      </c>
      <c r="C3322" t="s">
        <v>12637</v>
      </c>
      <c r="D3322" t="s">
        <v>12638</v>
      </c>
      <c r="E3322" t="s">
        <v>10</v>
      </c>
      <c r="F3322" t="s">
        <v>12639</v>
      </c>
      <c r="G3322" t="s">
        <v>12640</v>
      </c>
      <c r="H3322" t="s">
        <v>12641</v>
      </c>
      <c r="I3322" t="s">
        <v>12642</v>
      </c>
      <c r="K3322" t="str">
        <f>+_xlfn.XLOOKUP(Tabell1[[#This Row],[Regnr]],Tabell13[Regnr],Tabell13[Diagnose],"")</f>
        <v/>
      </c>
      <c r="L3322" t="str">
        <f>+_xlfn.XLOOKUP(Tabell1[[#This Row],[Regnr]],Tabell3[Regnr],Tabell3[DiagnoseÅr],"")</f>
        <v/>
      </c>
    </row>
    <row r="3323" spans="1:12" x14ac:dyDescent="0.25">
      <c r="A3323" s="2">
        <v>44265</v>
      </c>
      <c r="C3323" t="s">
        <v>12643</v>
      </c>
      <c r="D3323" t="s">
        <v>12644</v>
      </c>
      <c r="E3323" t="s">
        <v>10</v>
      </c>
      <c r="F3323" t="s">
        <v>12637</v>
      </c>
      <c r="G3323" t="s">
        <v>12638</v>
      </c>
      <c r="H3323" t="s">
        <v>12645</v>
      </c>
      <c r="I3323" t="s">
        <v>12646</v>
      </c>
      <c r="J3323" t="s">
        <v>12647</v>
      </c>
      <c r="K3323" t="str">
        <f>+_xlfn.XLOOKUP(Tabell1[[#This Row],[Regnr]],Tabell13[Regnr],Tabell13[Diagnose],"")</f>
        <v>B</v>
      </c>
      <c r="L3323" t="str">
        <f>+_xlfn.XLOOKUP(Tabell1[[#This Row],[Regnr]],Tabell3[Regnr],Tabell3[DiagnoseÅr],"")</f>
        <v>Intet påvist (2026)</v>
      </c>
    </row>
    <row r="3324" spans="1:12" x14ac:dyDescent="0.25">
      <c r="A3324" s="2">
        <v>44263</v>
      </c>
      <c r="C3324" t="s">
        <v>12631</v>
      </c>
      <c r="D3324" t="s">
        <v>12632</v>
      </c>
      <c r="E3324" t="s">
        <v>10</v>
      </c>
      <c r="F3324" t="s">
        <v>12633</v>
      </c>
      <c r="G3324" t="s">
        <v>6899</v>
      </c>
      <c r="H3324" t="s">
        <v>12634</v>
      </c>
      <c r="I3324" t="s">
        <v>12635</v>
      </c>
      <c r="J3324" t="s">
        <v>12636</v>
      </c>
      <c r="K3324" t="str">
        <f>+_xlfn.XLOOKUP(Tabell1[[#This Row],[Regnr]],Tabell13[Regnr],Tabell13[Diagnose],"")</f>
        <v>C</v>
      </c>
      <c r="L3324" t="str">
        <f>+_xlfn.XLOOKUP(Tabell1[[#This Row],[Regnr]],Tabell3[Regnr],Tabell3[DiagnoseÅr],"")</f>
        <v xml:space="preserve"> (2024)</v>
      </c>
    </row>
    <row r="3325" spans="1:12" x14ac:dyDescent="0.25">
      <c r="A3325" s="2">
        <v>44262</v>
      </c>
      <c r="B3325" s="3">
        <v>0</v>
      </c>
      <c r="C3325" t="s">
        <v>12620</v>
      </c>
      <c r="D3325" t="s">
        <v>12621</v>
      </c>
      <c r="E3325" t="s">
        <v>26</v>
      </c>
      <c r="F3325" t="s">
        <v>7829</v>
      </c>
      <c r="G3325" t="s">
        <v>7830</v>
      </c>
      <c r="H3325" t="s">
        <v>8572</v>
      </c>
      <c r="I3325" t="s">
        <v>8573</v>
      </c>
      <c r="J3325" t="s">
        <v>12622</v>
      </c>
      <c r="K3325" t="str">
        <f>+_xlfn.XLOOKUP(Tabell1[[#This Row],[Regnr]],Tabell13[Regnr],Tabell13[Diagnose],"")</f>
        <v>B</v>
      </c>
      <c r="L3325" t="str">
        <f>+_xlfn.XLOOKUP(Tabell1[[#This Row],[Regnr]],Tabell3[Regnr],Tabell3[DiagnoseÅr],"")</f>
        <v>Intet påvist (2022)</v>
      </c>
    </row>
    <row r="3326" spans="1:12" x14ac:dyDescent="0.25">
      <c r="A3326" s="2">
        <v>44262</v>
      </c>
      <c r="B3326" s="3">
        <v>0</v>
      </c>
      <c r="C3326" t="s">
        <v>12623</v>
      </c>
      <c r="D3326" t="s">
        <v>12624</v>
      </c>
      <c r="E3326" t="s">
        <v>10</v>
      </c>
      <c r="F3326" t="s">
        <v>7829</v>
      </c>
      <c r="G3326" t="s">
        <v>7830</v>
      </c>
      <c r="H3326" t="s">
        <v>8572</v>
      </c>
      <c r="I3326" t="s">
        <v>8573</v>
      </c>
      <c r="J3326" t="s">
        <v>12622</v>
      </c>
      <c r="K3326" t="str">
        <f>+_xlfn.XLOOKUP(Tabell1[[#This Row],[Regnr]],Tabell13[Regnr],Tabell13[Diagnose],"")</f>
        <v>C</v>
      </c>
      <c r="L3326" t="str">
        <f>+_xlfn.XLOOKUP(Tabell1[[#This Row],[Regnr]],Tabell3[Regnr],Tabell3[DiagnoseÅr],"")</f>
        <v>Intet påvist (2022)</v>
      </c>
    </row>
    <row r="3327" spans="1:12" x14ac:dyDescent="0.25">
      <c r="A3327" s="2">
        <v>44262</v>
      </c>
      <c r="B3327" s="3">
        <v>0</v>
      </c>
      <c r="C3327" t="s">
        <v>12625</v>
      </c>
      <c r="D3327" t="s">
        <v>12626</v>
      </c>
      <c r="E3327" t="s">
        <v>10</v>
      </c>
      <c r="F3327" t="s">
        <v>7829</v>
      </c>
      <c r="G3327" t="s">
        <v>7830</v>
      </c>
      <c r="H3327" t="s">
        <v>8572</v>
      </c>
      <c r="I3327" t="s">
        <v>8573</v>
      </c>
      <c r="J3327" t="s">
        <v>12622</v>
      </c>
      <c r="K3327" t="str">
        <f>+_xlfn.XLOOKUP(Tabell1[[#This Row],[Regnr]],Tabell13[Regnr],Tabell13[Diagnose],"")</f>
        <v>A</v>
      </c>
      <c r="L3327" t="str">
        <f>+_xlfn.XLOOKUP(Tabell1[[#This Row],[Regnr]],Tabell3[Regnr],Tabell3[DiagnoseÅr],"")</f>
        <v>Intet påvist (2022)</v>
      </c>
    </row>
    <row r="3328" spans="1:12" x14ac:dyDescent="0.25">
      <c r="A3328" s="2">
        <v>44262</v>
      </c>
      <c r="B3328" s="3">
        <v>0</v>
      </c>
      <c r="C3328" t="s">
        <v>12627</v>
      </c>
      <c r="D3328" t="s">
        <v>12628</v>
      </c>
      <c r="E3328" t="s">
        <v>10</v>
      </c>
      <c r="F3328" t="s">
        <v>7829</v>
      </c>
      <c r="G3328" t="s">
        <v>7830</v>
      </c>
      <c r="H3328" t="s">
        <v>8572</v>
      </c>
      <c r="I3328" t="s">
        <v>8573</v>
      </c>
      <c r="J3328" t="s">
        <v>12622</v>
      </c>
      <c r="K3328" t="str">
        <f>+_xlfn.XLOOKUP(Tabell1[[#This Row],[Regnr]],Tabell13[Regnr],Tabell13[Diagnose],"")</f>
        <v>C</v>
      </c>
      <c r="L3328" t="str">
        <f>+_xlfn.XLOOKUP(Tabell1[[#This Row],[Regnr]],Tabell3[Regnr],Tabell3[DiagnoseÅr],"")</f>
        <v/>
      </c>
    </row>
    <row r="3329" spans="1:12" x14ac:dyDescent="0.25">
      <c r="A3329" s="2">
        <v>44262</v>
      </c>
      <c r="B3329" s="3">
        <v>0</v>
      </c>
      <c r="C3329" t="s">
        <v>12629</v>
      </c>
      <c r="D3329" t="s">
        <v>12630</v>
      </c>
      <c r="E3329" t="s">
        <v>10</v>
      </c>
      <c r="F3329" t="s">
        <v>7829</v>
      </c>
      <c r="G3329" t="s">
        <v>7830</v>
      </c>
      <c r="H3329" t="s">
        <v>8572</v>
      </c>
      <c r="I3329" t="s">
        <v>8573</v>
      </c>
      <c r="J3329" t="s">
        <v>12622</v>
      </c>
      <c r="K3329" t="str">
        <f>+_xlfn.XLOOKUP(Tabell1[[#This Row],[Regnr]],Tabell13[Regnr],Tabell13[Diagnose],"")</f>
        <v>A</v>
      </c>
      <c r="L3329" t="str">
        <f>+_xlfn.XLOOKUP(Tabell1[[#This Row],[Regnr]],Tabell3[Regnr],Tabell3[DiagnoseÅr],"")</f>
        <v/>
      </c>
    </row>
    <row r="3330" spans="1:12" x14ac:dyDescent="0.25">
      <c r="A3330" s="2">
        <v>44261</v>
      </c>
      <c r="B3330" s="3">
        <v>3.515625</v>
      </c>
      <c r="C3330" t="s">
        <v>12608</v>
      </c>
      <c r="D3330" t="s">
        <v>12609</v>
      </c>
      <c r="E3330" t="s">
        <v>10</v>
      </c>
      <c r="F3330" t="s">
        <v>8260</v>
      </c>
      <c r="G3330" t="s">
        <v>8261</v>
      </c>
      <c r="H3330" t="s">
        <v>8831</v>
      </c>
      <c r="I3330" t="s">
        <v>8832</v>
      </c>
      <c r="J3330" t="s">
        <v>4062</v>
      </c>
      <c r="K3330" t="str">
        <f>+_xlfn.XLOOKUP(Tabell1[[#This Row],[Regnr]],Tabell13[Regnr],Tabell13[Diagnose],"")</f>
        <v>B</v>
      </c>
      <c r="L3330" t="str">
        <f>+_xlfn.XLOOKUP(Tabell1[[#This Row],[Regnr]],Tabell3[Regnr],Tabell3[DiagnoseÅr],"")</f>
        <v/>
      </c>
    </row>
    <row r="3331" spans="1:12" x14ac:dyDescent="0.25">
      <c r="A3331" s="2">
        <v>44261</v>
      </c>
      <c r="B3331" s="3">
        <v>3.515625</v>
      </c>
      <c r="C3331" t="s">
        <v>12610</v>
      </c>
      <c r="D3331" t="s">
        <v>12611</v>
      </c>
      <c r="E3331" t="s">
        <v>26</v>
      </c>
      <c r="F3331" t="s">
        <v>8260</v>
      </c>
      <c r="G3331" t="s">
        <v>8261</v>
      </c>
      <c r="H3331" t="s">
        <v>8831</v>
      </c>
      <c r="I3331" t="s">
        <v>8832</v>
      </c>
      <c r="J3331" t="s">
        <v>4062</v>
      </c>
      <c r="K3331" t="str">
        <f>+_xlfn.XLOOKUP(Tabell1[[#This Row],[Regnr]],Tabell13[Regnr],Tabell13[Diagnose],"")</f>
        <v/>
      </c>
      <c r="L3331" t="str">
        <f>+_xlfn.XLOOKUP(Tabell1[[#This Row],[Regnr]],Tabell3[Regnr],Tabell3[DiagnoseÅr],"")</f>
        <v/>
      </c>
    </row>
    <row r="3332" spans="1:12" x14ac:dyDescent="0.25">
      <c r="A3332" s="2">
        <v>44261</v>
      </c>
      <c r="B3332" s="3">
        <v>3.515625</v>
      </c>
      <c r="C3332" t="s">
        <v>12612</v>
      </c>
      <c r="D3332" t="s">
        <v>12613</v>
      </c>
      <c r="E3332" t="s">
        <v>26</v>
      </c>
      <c r="F3332" t="s">
        <v>8260</v>
      </c>
      <c r="G3332" t="s">
        <v>8261</v>
      </c>
      <c r="H3332" t="s">
        <v>8831</v>
      </c>
      <c r="I3332" t="s">
        <v>8832</v>
      </c>
      <c r="J3332" t="s">
        <v>4062</v>
      </c>
      <c r="K3332" t="str">
        <f>+_xlfn.XLOOKUP(Tabell1[[#This Row],[Regnr]],Tabell13[Regnr],Tabell13[Diagnose],"")</f>
        <v/>
      </c>
      <c r="L3332" t="str">
        <f>+_xlfn.XLOOKUP(Tabell1[[#This Row],[Regnr]],Tabell3[Regnr],Tabell3[DiagnoseÅr],"")</f>
        <v/>
      </c>
    </row>
    <row r="3333" spans="1:12" x14ac:dyDescent="0.25">
      <c r="A3333" s="2">
        <v>44261</v>
      </c>
      <c r="B3333" s="3">
        <v>3.515625</v>
      </c>
      <c r="C3333" t="s">
        <v>12614</v>
      </c>
      <c r="D3333" t="s">
        <v>12615</v>
      </c>
      <c r="E3333" t="s">
        <v>26</v>
      </c>
      <c r="F3333" t="s">
        <v>8260</v>
      </c>
      <c r="G3333" t="s">
        <v>8261</v>
      </c>
      <c r="H3333" t="s">
        <v>8831</v>
      </c>
      <c r="I3333" t="s">
        <v>8832</v>
      </c>
      <c r="J3333" t="s">
        <v>4062</v>
      </c>
      <c r="K3333" t="str">
        <f>+_xlfn.XLOOKUP(Tabell1[[#This Row],[Regnr]],Tabell13[Regnr],Tabell13[Diagnose],"")</f>
        <v/>
      </c>
      <c r="L3333" t="str">
        <f>+_xlfn.XLOOKUP(Tabell1[[#This Row],[Regnr]],Tabell3[Regnr],Tabell3[DiagnoseÅr],"")</f>
        <v/>
      </c>
    </row>
    <row r="3334" spans="1:12" x14ac:dyDescent="0.25">
      <c r="A3334" s="2">
        <v>44261</v>
      </c>
      <c r="B3334" s="3">
        <v>3.515625</v>
      </c>
      <c r="C3334" t="s">
        <v>12616</v>
      </c>
      <c r="D3334" t="s">
        <v>12617</v>
      </c>
      <c r="E3334" t="s">
        <v>26</v>
      </c>
      <c r="F3334" t="s">
        <v>8260</v>
      </c>
      <c r="G3334" t="s">
        <v>8261</v>
      </c>
      <c r="H3334" t="s">
        <v>8831</v>
      </c>
      <c r="I3334" t="s">
        <v>8832</v>
      </c>
      <c r="J3334" t="s">
        <v>4062</v>
      </c>
      <c r="K3334" t="str">
        <f>+_xlfn.XLOOKUP(Tabell1[[#This Row],[Regnr]],Tabell13[Regnr],Tabell13[Diagnose],"")</f>
        <v>A</v>
      </c>
      <c r="L3334" t="str">
        <f>+_xlfn.XLOOKUP(Tabell1[[#This Row],[Regnr]],Tabell3[Regnr],Tabell3[DiagnoseÅr],"")</f>
        <v/>
      </c>
    </row>
    <row r="3335" spans="1:12" x14ac:dyDescent="0.25">
      <c r="A3335" s="2">
        <v>44261</v>
      </c>
      <c r="B3335" s="3">
        <v>3.515625</v>
      </c>
      <c r="C3335" t="s">
        <v>12618</v>
      </c>
      <c r="D3335" t="s">
        <v>12619</v>
      </c>
      <c r="E3335" t="s">
        <v>26</v>
      </c>
      <c r="F3335" t="s">
        <v>8260</v>
      </c>
      <c r="G3335" t="s">
        <v>8261</v>
      </c>
      <c r="H3335" t="s">
        <v>8831</v>
      </c>
      <c r="I3335" t="s">
        <v>8832</v>
      </c>
      <c r="J3335" t="s">
        <v>4062</v>
      </c>
      <c r="K3335" t="str">
        <f>+_xlfn.XLOOKUP(Tabell1[[#This Row],[Regnr]],Tabell13[Regnr],Tabell13[Diagnose],"")</f>
        <v/>
      </c>
      <c r="L3335" t="str">
        <f>+_xlfn.XLOOKUP(Tabell1[[#This Row],[Regnr]],Tabell3[Regnr],Tabell3[DiagnoseÅr],"")</f>
        <v/>
      </c>
    </row>
    <row r="3336" spans="1:12" x14ac:dyDescent="0.25">
      <c r="A3336" s="2">
        <v>44260</v>
      </c>
      <c r="B3336" s="3">
        <v>6.298828125</v>
      </c>
      <c r="C3336" t="s">
        <v>12595</v>
      </c>
      <c r="D3336" t="s">
        <v>12596</v>
      </c>
      <c r="E3336" t="s">
        <v>10</v>
      </c>
      <c r="F3336" t="s">
        <v>4613</v>
      </c>
      <c r="G3336" t="s">
        <v>4614</v>
      </c>
      <c r="H3336" t="s">
        <v>7913</v>
      </c>
      <c r="I3336" t="s">
        <v>7914</v>
      </c>
      <c r="J3336" t="s">
        <v>12597</v>
      </c>
      <c r="K3336" t="str">
        <f>+_xlfn.XLOOKUP(Tabell1[[#This Row],[Regnr]],Tabell13[Regnr],Tabell13[Diagnose],"")</f>
        <v/>
      </c>
      <c r="L3336" t="str">
        <f>+_xlfn.XLOOKUP(Tabell1[[#This Row],[Regnr]],Tabell3[Regnr],Tabell3[DiagnoseÅr],"")</f>
        <v/>
      </c>
    </row>
    <row r="3337" spans="1:12" x14ac:dyDescent="0.25">
      <c r="A3337" s="2">
        <v>44260</v>
      </c>
      <c r="B3337" s="3">
        <v>6.298828125</v>
      </c>
      <c r="C3337" t="s">
        <v>12598</v>
      </c>
      <c r="D3337" t="s">
        <v>12599</v>
      </c>
      <c r="E3337" t="s">
        <v>26</v>
      </c>
      <c r="F3337" t="s">
        <v>4613</v>
      </c>
      <c r="G3337" t="s">
        <v>4614</v>
      </c>
      <c r="H3337" t="s">
        <v>7913</v>
      </c>
      <c r="I3337" t="s">
        <v>7914</v>
      </c>
      <c r="J3337" t="s">
        <v>12597</v>
      </c>
      <c r="K3337" t="str">
        <f>+_xlfn.XLOOKUP(Tabell1[[#This Row],[Regnr]],Tabell13[Regnr],Tabell13[Diagnose],"")</f>
        <v/>
      </c>
      <c r="L3337" t="str">
        <f>+_xlfn.XLOOKUP(Tabell1[[#This Row],[Regnr]],Tabell3[Regnr],Tabell3[DiagnoseÅr],"")</f>
        <v/>
      </c>
    </row>
    <row r="3338" spans="1:12" x14ac:dyDescent="0.25">
      <c r="A3338" s="2">
        <v>44260</v>
      </c>
      <c r="B3338" s="3">
        <v>6.298828125</v>
      </c>
      <c r="C3338" t="s">
        <v>12600</v>
      </c>
      <c r="D3338" t="s">
        <v>12601</v>
      </c>
      <c r="E3338" t="s">
        <v>26</v>
      </c>
      <c r="F3338" t="s">
        <v>4613</v>
      </c>
      <c r="G3338" t="s">
        <v>4614</v>
      </c>
      <c r="H3338" t="s">
        <v>7913</v>
      </c>
      <c r="I3338" t="s">
        <v>7914</v>
      </c>
      <c r="J3338" t="s">
        <v>12597</v>
      </c>
      <c r="K3338" t="str">
        <f>+_xlfn.XLOOKUP(Tabell1[[#This Row],[Regnr]],Tabell13[Regnr],Tabell13[Diagnose],"")</f>
        <v/>
      </c>
      <c r="L3338" t="str">
        <f>+_xlfn.XLOOKUP(Tabell1[[#This Row],[Regnr]],Tabell3[Regnr],Tabell3[DiagnoseÅr],"")</f>
        <v/>
      </c>
    </row>
    <row r="3339" spans="1:12" x14ac:dyDescent="0.25">
      <c r="A3339" s="2">
        <v>44260</v>
      </c>
      <c r="B3339" s="3">
        <v>6.298828125</v>
      </c>
      <c r="C3339" t="s">
        <v>12602</v>
      </c>
      <c r="D3339" t="s">
        <v>12603</v>
      </c>
      <c r="E3339" t="s">
        <v>26</v>
      </c>
      <c r="F3339" t="s">
        <v>4613</v>
      </c>
      <c r="G3339" t="s">
        <v>4614</v>
      </c>
      <c r="H3339" t="s">
        <v>7913</v>
      </c>
      <c r="I3339" t="s">
        <v>7914</v>
      </c>
      <c r="J3339" t="s">
        <v>12597</v>
      </c>
      <c r="K3339" t="str">
        <f>+_xlfn.XLOOKUP(Tabell1[[#This Row],[Regnr]],Tabell13[Regnr],Tabell13[Diagnose],"")</f>
        <v>C</v>
      </c>
      <c r="L3339" t="str">
        <f>+_xlfn.XLOOKUP(Tabell1[[#This Row],[Regnr]],Tabell3[Regnr],Tabell3[DiagnoseÅr],"")</f>
        <v/>
      </c>
    </row>
    <row r="3340" spans="1:12" x14ac:dyDescent="0.25">
      <c r="A3340" s="2">
        <v>44260</v>
      </c>
      <c r="B3340" s="3">
        <v>6.298828125</v>
      </c>
      <c r="C3340" t="s">
        <v>12604</v>
      </c>
      <c r="D3340" t="s">
        <v>12605</v>
      </c>
      <c r="E3340" t="s">
        <v>26</v>
      </c>
      <c r="F3340" t="s">
        <v>4613</v>
      </c>
      <c r="G3340" t="s">
        <v>4614</v>
      </c>
      <c r="H3340" t="s">
        <v>7913</v>
      </c>
      <c r="I3340" t="s">
        <v>7914</v>
      </c>
      <c r="J3340" t="s">
        <v>12597</v>
      </c>
      <c r="K3340" t="str">
        <f>+_xlfn.XLOOKUP(Tabell1[[#This Row],[Regnr]],Tabell13[Regnr],Tabell13[Diagnose],"")</f>
        <v/>
      </c>
      <c r="L3340" t="str">
        <f>+_xlfn.XLOOKUP(Tabell1[[#This Row],[Regnr]],Tabell3[Regnr],Tabell3[DiagnoseÅr],"")</f>
        <v/>
      </c>
    </row>
    <row r="3341" spans="1:12" x14ac:dyDescent="0.25">
      <c r="A3341" s="2">
        <v>44260</v>
      </c>
      <c r="B3341" s="3">
        <v>6.298828125</v>
      </c>
      <c r="C3341" t="s">
        <v>12606</v>
      </c>
      <c r="D3341" t="s">
        <v>12607</v>
      </c>
      <c r="E3341" t="s">
        <v>10</v>
      </c>
      <c r="F3341" t="s">
        <v>4613</v>
      </c>
      <c r="G3341" t="s">
        <v>4614</v>
      </c>
      <c r="H3341" t="s">
        <v>7913</v>
      </c>
      <c r="I3341" t="s">
        <v>7914</v>
      </c>
      <c r="J3341" t="s">
        <v>12597</v>
      </c>
      <c r="K3341" t="str">
        <f>+_xlfn.XLOOKUP(Tabell1[[#This Row],[Regnr]],Tabell13[Regnr],Tabell13[Diagnose],"")</f>
        <v/>
      </c>
      <c r="L3341" t="str">
        <f>+_xlfn.XLOOKUP(Tabell1[[#This Row],[Regnr]],Tabell3[Regnr],Tabell3[DiagnoseÅr],"")</f>
        <v/>
      </c>
    </row>
    <row r="3342" spans="1:12" x14ac:dyDescent="0.25">
      <c r="A3342" s="2">
        <v>44258</v>
      </c>
      <c r="B3342" s="3">
        <v>0.9765625</v>
      </c>
      <c r="C3342" t="s">
        <v>12583</v>
      </c>
      <c r="D3342" t="s">
        <v>12584</v>
      </c>
      <c r="E3342" t="s">
        <v>26</v>
      </c>
      <c r="F3342" t="s">
        <v>6556</v>
      </c>
      <c r="G3342" t="s">
        <v>6557</v>
      </c>
      <c r="H3342" t="s">
        <v>8711</v>
      </c>
      <c r="I3342" t="s">
        <v>8712</v>
      </c>
      <c r="J3342" t="s">
        <v>11233</v>
      </c>
      <c r="K3342" t="str">
        <f>+_xlfn.XLOOKUP(Tabell1[[#This Row],[Regnr]],Tabell13[Regnr],Tabell13[Diagnose],"")</f>
        <v>B</v>
      </c>
      <c r="L3342" t="str">
        <f>+_xlfn.XLOOKUP(Tabell1[[#This Row],[Regnr]],Tabell3[Regnr],Tabell3[DiagnoseÅr],"")</f>
        <v>Intet påvist (2023)</v>
      </c>
    </row>
    <row r="3343" spans="1:12" x14ac:dyDescent="0.25">
      <c r="A3343" s="2">
        <v>44258</v>
      </c>
      <c r="B3343" s="3">
        <v>0.9765625</v>
      </c>
      <c r="C3343" t="s">
        <v>12585</v>
      </c>
      <c r="D3343" t="s">
        <v>12586</v>
      </c>
      <c r="E3343" t="s">
        <v>10</v>
      </c>
      <c r="F3343" t="s">
        <v>6556</v>
      </c>
      <c r="G3343" t="s">
        <v>6557</v>
      </c>
      <c r="H3343" t="s">
        <v>8711</v>
      </c>
      <c r="I3343" t="s">
        <v>8712</v>
      </c>
      <c r="J3343" t="s">
        <v>11233</v>
      </c>
      <c r="K3343" t="str">
        <f>+_xlfn.XLOOKUP(Tabell1[[#This Row],[Regnr]],Tabell13[Regnr],Tabell13[Diagnose],"")</f>
        <v>B</v>
      </c>
      <c r="L3343" t="str">
        <f>+_xlfn.XLOOKUP(Tabell1[[#This Row],[Regnr]],Tabell3[Regnr],Tabell3[DiagnoseÅr],"")</f>
        <v>Intet påvist (2024)</v>
      </c>
    </row>
    <row r="3344" spans="1:12" x14ac:dyDescent="0.25">
      <c r="A3344" s="2">
        <v>44258</v>
      </c>
      <c r="B3344" s="3">
        <v>0.9765625</v>
      </c>
      <c r="C3344" t="s">
        <v>12587</v>
      </c>
      <c r="D3344" t="s">
        <v>12588</v>
      </c>
      <c r="E3344" t="s">
        <v>10</v>
      </c>
      <c r="F3344" t="s">
        <v>6556</v>
      </c>
      <c r="G3344" t="s">
        <v>6557</v>
      </c>
      <c r="H3344" t="s">
        <v>8711</v>
      </c>
      <c r="I3344" t="s">
        <v>8712</v>
      </c>
      <c r="J3344" t="s">
        <v>11233</v>
      </c>
      <c r="K3344" t="str">
        <f>+_xlfn.XLOOKUP(Tabell1[[#This Row],[Regnr]],Tabell13[Regnr],Tabell13[Diagnose],"")</f>
        <v>B</v>
      </c>
      <c r="L3344" t="str">
        <f>+_xlfn.XLOOKUP(Tabell1[[#This Row],[Regnr]],Tabell3[Regnr],Tabell3[DiagnoseÅr],"")</f>
        <v>Intet påvist (2022)</v>
      </c>
    </row>
    <row r="3345" spans="1:12" x14ac:dyDescent="0.25">
      <c r="A3345" s="2">
        <v>44258</v>
      </c>
      <c r="B3345" s="3">
        <v>0.9765625</v>
      </c>
      <c r="C3345" t="s">
        <v>12589</v>
      </c>
      <c r="D3345" t="s">
        <v>12590</v>
      </c>
      <c r="E3345" t="s">
        <v>10</v>
      </c>
      <c r="F3345" t="s">
        <v>6556</v>
      </c>
      <c r="G3345" t="s">
        <v>6557</v>
      </c>
      <c r="H3345" t="s">
        <v>8711</v>
      </c>
      <c r="I3345" t="s">
        <v>8712</v>
      </c>
      <c r="J3345" t="s">
        <v>11233</v>
      </c>
      <c r="K3345" t="str">
        <f>+_xlfn.XLOOKUP(Tabell1[[#This Row],[Regnr]],Tabell13[Regnr],Tabell13[Diagnose],"")</f>
        <v>B</v>
      </c>
      <c r="L3345" t="str">
        <f>+_xlfn.XLOOKUP(Tabell1[[#This Row],[Regnr]],Tabell3[Regnr],Tabell3[DiagnoseÅr],"")</f>
        <v>Intet påvist (2022)</v>
      </c>
    </row>
    <row r="3346" spans="1:12" x14ac:dyDescent="0.25">
      <c r="A3346" s="2">
        <v>44258</v>
      </c>
      <c r="B3346" s="3">
        <v>0.9765625</v>
      </c>
      <c r="C3346" t="s">
        <v>12591</v>
      </c>
      <c r="D3346" t="s">
        <v>12592</v>
      </c>
      <c r="E3346" t="s">
        <v>10</v>
      </c>
      <c r="F3346" t="s">
        <v>6556</v>
      </c>
      <c r="G3346" t="s">
        <v>6557</v>
      </c>
      <c r="H3346" t="s">
        <v>8711</v>
      </c>
      <c r="I3346" t="s">
        <v>8712</v>
      </c>
      <c r="J3346" t="s">
        <v>11233</v>
      </c>
      <c r="K3346" t="str">
        <f>+_xlfn.XLOOKUP(Tabell1[[#This Row],[Regnr]],Tabell13[Regnr],Tabell13[Diagnose],"")</f>
        <v>B</v>
      </c>
      <c r="L3346" t="str">
        <f>+_xlfn.XLOOKUP(Tabell1[[#This Row],[Regnr]],Tabell3[Regnr],Tabell3[DiagnoseÅr],"")</f>
        <v>PPM iris (2022)</v>
      </c>
    </row>
    <row r="3347" spans="1:12" x14ac:dyDescent="0.25">
      <c r="A3347" s="2">
        <v>44258</v>
      </c>
      <c r="B3347" s="3">
        <v>0.9765625</v>
      </c>
      <c r="C3347" t="s">
        <v>12593</v>
      </c>
      <c r="D3347" t="s">
        <v>12594</v>
      </c>
      <c r="E3347" t="s">
        <v>10</v>
      </c>
      <c r="F3347" t="s">
        <v>6556</v>
      </c>
      <c r="G3347" t="s">
        <v>6557</v>
      </c>
      <c r="H3347" t="s">
        <v>8711</v>
      </c>
      <c r="I3347" t="s">
        <v>8712</v>
      </c>
      <c r="J3347" t="s">
        <v>11233</v>
      </c>
      <c r="K3347" t="str">
        <f>+_xlfn.XLOOKUP(Tabell1[[#This Row],[Regnr]],Tabell13[Regnr],Tabell13[Diagnose],"")</f>
        <v>B</v>
      </c>
      <c r="L3347" t="str">
        <f>+_xlfn.XLOOKUP(Tabell1[[#This Row],[Regnr]],Tabell3[Regnr],Tabell3[DiagnoseÅr],"")</f>
        <v>PPM iris (2022)</v>
      </c>
    </row>
    <row r="3348" spans="1:12" x14ac:dyDescent="0.25">
      <c r="A3348" s="2">
        <v>44255</v>
      </c>
      <c r="B3348" s="3">
        <v>0</v>
      </c>
      <c r="C3348" t="s">
        <v>12574</v>
      </c>
      <c r="D3348" t="s">
        <v>12575</v>
      </c>
      <c r="E3348" t="s">
        <v>10</v>
      </c>
      <c r="F3348" t="s">
        <v>7317</v>
      </c>
      <c r="G3348" t="s">
        <v>7318</v>
      </c>
      <c r="H3348" t="s">
        <v>7528</v>
      </c>
      <c r="I3348" t="s">
        <v>7529</v>
      </c>
      <c r="J3348" t="s">
        <v>5184</v>
      </c>
      <c r="K3348" t="str">
        <f>+_xlfn.XLOOKUP(Tabell1[[#This Row],[Regnr]],Tabell13[Regnr],Tabell13[Diagnose],"")</f>
        <v>A</v>
      </c>
      <c r="L3348" t="str">
        <f>+_xlfn.XLOOKUP(Tabell1[[#This Row],[Regnr]],Tabell3[Regnr],Tabell3[DiagnoseÅr],"")</f>
        <v/>
      </c>
    </row>
    <row r="3349" spans="1:12" x14ac:dyDescent="0.25">
      <c r="A3349" s="2">
        <v>44255</v>
      </c>
      <c r="B3349" s="3">
        <v>0</v>
      </c>
      <c r="C3349" t="s">
        <v>12576</v>
      </c>
      <c r="D3349" t="s">
        <v>12577</v>
      </c>
      <c r="E3349" t="s">
        <v>10</v>
      </c>
      <c r="F3349" t="s">
        <v>7317</v>
      </c>
      <c r="G3349" t="s">
        <v>7318</v>
      </c>
      <c r="H3349" t="s">
        <v>7528</v>
      </c>
      <c r="I3349" t="s">
        <v>7529</v>
      </c>
      <c r="J3349" t="s">
        <v>5184</v>
      </c>
      <c r="K3349" t="str">
        <f>+_xlfn.XLOOKUP(Tabell1[[#This Row],[Regnr]],Tabell13[Regnr],Tabell13[Diagnose],"")</f>
        <v/>
      </c>
      <c r="L3349" t="str">
        <f>+_xlfn.XLOOKUP(Tabell1[[#This Row],[Regnr]],Tabell3[Regnr],Tabell3[DiagnoseÅr],"")</f>
        <v/>
      </c>
    </row>
    <row r="3350" spans="1:12" x14ac:dyDescent="0.25">
      <c r="A3350" s="2">
        <v>44255</v>
      </c>
      <c r="B3350" s="3">
        <v>0</v>
      </c>
      <c r="C3350" t="s">
        <v>12578</v>
      </c>
      <c r="D3350" t="s">
        <v>7934</v>
      </c>
      <c r="E3350" t="s">
        <v>26</v>
      </c>
      <c r="F3350" t="s">
        <v>7317</v>
      </c>
      <c r="G3350" t="s">
        <v>7318</v>
      </c>
      <c r="H3350" t="s">
        <v>7528</v>
      </c>
      <c r="I3350" t="s">
        <v>7529</v>
      </c>
      <c r="J3350" t="s">
        <v>5184</v>
      </c>
      <c r="K3350" t="str">
        <f>+_xlfn.XLOOKUP(Tabell1[[#This Row],[Regnr]],Tabell13[Regnr],Tabell13[Diagnose],"")</f>
        <v/>
      </c>
      <c r="L3350" t="str">
        <f>+_xlfn.XLOOKUP(Tabell1[[#This Row],[Regnr]],Tabell3[Regnr],Tabell3[DiagnoseÅr],"")</f>
        <v/>
      </c>
    </row>
    <row r="3351" spans="1:12" x14ac:dyDescent="0.25">
      <c r="A3351" s="2">
        <v>44255</v>
      </c>
      <c r="B3351" s="3">
        <v>0</v>
      </c>
      <c r="C3351" t="s">
        <v>12579</v>
      </c>
      <c r="D3351" t="s">
        <v>3931</v>
      </c>
      <c r="E3351" t="s">
        <v>26</v>
      </c>
      <c r="F3351" t="s">
        <v>7317</v>
      </c>
      <c r="G3351" t="s">
        <v>7318</v>
      </c>
      <c r="H3351" t="s">
        <v>7528</v>
      </c>
      <c r="I3351" t="s">
        <v>7529</v>
      </c>
      <c r="J3351" t="s">
        <v>5184</v>
      </c>
      <c r="K3351" t="str">
        <f>+_xlfn.XLOOKUP(Tabell1[[#This Row],[Regnr]],Tabell13[Regnr],Tabell13[Diagnose],"")</f>
        <v/>
      </c>
      <c r="L3351" t="str">
        <f>+_xlfn.XLOOKUP(Tabell1[[#This Row],[Regnr]],Tabell3[Regnr],Tabell3[DiagnoseÅr],"")</f>
        <v>Cornea Dystrofi (2025)</v>
      </c>
    </row>
    <row r="3352" spans="1:12" x14ac:dyDescent="0.25">
      <c r="A3352" s="2">
        <v>44255</v>
      </c>
      <c r="B3352" s="3">
        <v>0</v>
      </c>
      <c r="C3352" t="s">
        <v>12580</v>
      </c>
      <c r="D3352" t="s">
        <v>5195</v>
      </c>
      <c r="E3352" t="s">
        <v>26</v>
      </c>
      <c r="F3352" t="s">
        <v>7317</v>
      </c>
      <c r="G3352" t="s">
        <v>7318</v>
      </c>
      <c r="H3352" t="s">
        <v>7528</v>
      </c>
      <c r="I3352" t="s">
        <v>7529</v>
      </c>
      <c r="J3352" t="s">
        <v>5184</v>
      </c>
      <c r="K3352" t="str">
        <f>+_xlfn.XLOOKUP(Tabell1[[#This Row],[Regnr]],Tabell13[Regnr],Tabell13[Diagnose],"")</f>
        <v/>
      </c>
      <c r="L3352" t="str">
        <f>+_xlfn.XLOOKUP(Tabell1[[#This Row],[Regnr]],Tabell3[Regnr],Tabell3[DiagnoseÅr],"")</f>
        <v/>
      </c>
    </row>
    <row r="3353" spans="1:12" x14ac:dyDescent="0.25">
      <c r="A3353" s="2">
        <v>44255</v>
      </c>
      <c r="B3353" s="3">
        <v>0</v>
      </c>
      <c r="C3353" t="s">
        <v>12581</v>
      </c>
      <c r="D3353" t="s">
        <v>12582</v>
      </c>
      <c r="E3353" t="s">
        <v>26</v>
      </c>
      <c r="F3353" t="s">
        <v>7317</v>
      </c>
      <c r="G3353" t="s">
        <v>7318</v>
      </c>
      <c r="H3353" t="s">
        <v>7528</v>
      </c>
      <c r="I3353" t="s">
        <v>7529</v>
      </c>
      <c r="J3353" t="s">
        <v>5184</v>
      </c>
      <c r="K3353" t="str">
        <f>+_xlfn.XLOOKUP(Tabell1[[#This Row],[Regnr]],Tabell13[Regnr],Tabell13[Diagnose],"")</f>
        <v/>
      </c>
      <c r="L3353" t="str">
        <f>+_xlfn.XLOOKUP(Tabell1[[#This Row],[Regnr]],Tabell3[Regnr],Tabell3[DiagnoseÅr],"")</f>
        <v>Intet påvist (2022)</v>
      </c>
    </row>
    <row r="3354" spans="1:12" x14ac:dyDescent="0.25">
      <c r="A3354" s="2">
        <v>44253</v>
      </c>
      <c r="B3354" s="3">
        <v>0</v>
      </c>
      <c r="C3354" t="s">
        <v>12568</v>
      </c>
      <c r="D3354" t="s">
        <v>12569</v>
      </c>
      <c r="E3354" t="s">
        <v>10</v>
      </c>
      <c r="F3354" t="s">
        <v>4758</v>
      </c>
      <c r="G3354" t="s">
        <v>4759</v>
      </c>
      <c r="H3354" t="s">
        <v>4928</v>
      </c>
      <c r="I3354" t="s">
        <v>4929</v>
      </c>
      <c r="J3354" t="s">
        <v>4113</v>
      </c>
      <c r="K3354" t="str">
        <f>+_xlfn.XLOOKUP(Tabell1[[#This Row],[Regnr]],Tabell13[Regnr],Tabell13[Diagnose],"")</f>
        <v/>
      </c>
      <c r="L3354" t="str">
        <f>+_xlfn.XLOOKUP(Tabell1[[#This Row],[Regnr]],Tabell3[Regnr],Tabell3[DiagnoseÅr],"")</f>
        <v/>
      </c>
    </row>
    <row r="3355" spans="1:12" x14ac:dyDescent="0.25">
      <c r="A3355" s="2">
        <v>44253</v>
      </c>
      <c r="B3355" s="3">
        <v>0</v>
      </c>
      <c r="C3355" t="s">
        <v>12570</v>
      </c>
      <c r="D3355" t="s">
        <v>12571</v>
      </c>
      <c r="E3355" t="s">
        <v>10</v>
      </c>
      <c r="F3355" t="s">
        <v>4758</v>
      </c>
      <c r="G3355" t="s">
        <v>4759</v>
      </c>
      <c r="H3355" t="s">
        <v>4928</v>
      </c>
      <c r="I3355" t="s">
        <v>4929</v>
      </c>
      <c r="J3355" t="s">
        <v>4113</v>
      </c>
      <c r="K3355" t="str">
        <f>+_xlfn.XLOOKUP(Tabell1[[#This Row],[Regnr]],Tabell13[Regnr],Tabell13[Diagnose],"")</f>
        <v/>
      </c>
      <c r="L3355" t="str">
        <f>+_xlfn.XLOOKUP(Tabell1[[#This Row],[Regnr]],Tabell3[Regnr],Tabell3[DiagnoseÅr],"")</f>
        <v/>
      </c>
    </row>
    <row r="3356" spans="1:12" x14ac:dyDescent="0.25">
      <c r="A3356" s="2">
        <v>44253</v>
      </c>
      <c r="B3356" s="3">
        <v>0</v>
      </c>
      <c r="C3356" t="s">
        <v>12572</v>
      </c>
      <c r="D3356" t="s">
        <v>12573</v>
      </c>
      <c r="E3356" t="s">
        <v>10</v>
      </c>
      <c r="F3356" t="s">
        <v>4758</v>
      </c>
      <c r="G3356" t="s">
        <v>4759</v>
      </c>
      <c r="H3356" t="s">
        <v>4928</v>
      </c>
      <c r="I3356" t="s">
        <v>4929</v>
      </c>
      <c r="J3356" t="s">
        <v>4113</v>
      </c>
      <c r="K3356" t="str">
        <f>+_xlfn.XLOOKUP(Tabell1[[#This Row],[Regnr]],Tabell13[Regnr],Tabell13[Diagnose],"")</f>
        <v/>
      </c>
      <c r="L3356" t="str">
        <f>+_xlfn.XLOOKUP(Tabell1[[#This Row],[Regnr]],Tabell3[Regnr],Tabell3[DiagnoseÅr],"")</f>
        <v/>
      </c>
    </row>
    <row r="3357" spans="1:12" x14ac:dyDescent="0.25">
      <c r="A3357" s="2">
        <v>44250</v>
      </c>
      <c r="B3357" s="3">
        <v>0.1953125</v>
      </c>
      <c r="C3357" t="s">
        <v>12556</v>
      </c>
      <c r="D3357" t="s">
        <v>12557</v>
      </c>
      <c r="E3357" t="s">
        <v>10</v>
      </c>
      <c r="F3357" t="s">
        <v>4758</v>
      </c>
      <c r="G3357" t="s">
        <v>4759</v>
      </c>
      <c r="H3357" t="s">
        <v>9283</v>
      </c>
      <c r="I3357" t="s">
        <v>9284</v>
      </c>
      <c r="J3357" t="s">
        <v>4113</v>
      </c>
      <c r="K3357" t="str">
        <f>+_xlfn.XLOOKUP(Tabell1[[#This Row],[Regnr]],Tabell13[Regnr],Tabell13[Diagnose],"")</f>
        <v/>
      </c>
      <c r="L3357" t="str">
        <f>+_xlfn.XLOOKUP(Tabell1[[#This Row],[Regnr]],Tabell3[Regnr],Tabell3[DiagnoseÅr],"")</f>
        <v/>
      </c>
    </row>
    <row r="3358" spans="1:12" x14ac:dyDescent="0.25">
      <c r="A3358" s="2">
        <v>44250</v>
      </c>
      <c r="B3358" s="3">
        <v>0.1953125</v>
      </c>
      <c r="C3358" t="s">
        <v>12558</v>
      </c>
      <c r="D3358" t="s">
        <v>10265</v>
      </c>
      <c r="E3358" t="s">
        <v>26</v>
      </c>
      <c r="F3358" t="s">
        <v>4758</v>
      </c>
      <c r="G3358" t="s">
        <v>4759</v>
      </c>
      <c r="H3358" t="s">
        <v>9283</v>
      </c>
      <c r="I3358" t="s">
        <v>9284</v>
      </c>
      <c r="J3358" t="s">
        <v>4113</v>
      </c>
      <c r="K3358" t="str">
        <f>+_xlfn.XLOOKUP(Tabell1[[#This Row],[Regnr]],Tabell13[Regnr],Tabell13[Diagnose],"")</f>
        <v>D</v>
      </c>
      <c r="L3358" t="str">
        <f>+_xlfn.XLOOKUP(Tabell1[[#This Row],[Regnr]],Tabell3[Regnr],Tabell3[DiagnoseÅr],"")</f>
        <v/>
      </c>
    </row>
    <row r="3359" spans="1:12" x14ac:dyDescent="0.25">
      <c r="A3359" s="2">
        <v>44250</v>
      </c>
      <c r="B3359" s="3">
        <v>0.1953125</v>
      </c>
      <c r="C3359" t="s">
        <v>12559</v>
      </c>
      <c r="D3359" t="s">
        <v>12560</v>
      </c>
      <c r="E3359" t="s">
        <v>10</v>
      </c>
      <c r="F3359" t="s">
        <v>4758</v>
      </c>
      <c r="G3359" t="s">
        <v>4759</v>
      </c>
      <c r="H3359" t="s">
        <v>9283</v>
      </c>
      <c r="I3359" t="s">
        <v>9284</v>
      </c>
      <c r="J3359" t="s">
        <v>4113</v>
      </c>
      <c r="K3359" t="str">
        <f>+_xlfn.XLOOKUP(Tabell1[[#This Row],[Regnr]],Tabell13[Regnr],Tabell13[Diagnose],"")</f>
        <v/>
      </c>
      <c r="L3359" t="str">
        <f>+_xlfn.XLOOKUP(Tabell1[[#This Row],[Regnr]],Tabell3[Regnr],Tabell3[DiagnoseÅr],"")</f>
        <v/>
      </c>
    </row>
    <row r="3360" spans="1:12" x14ac:dyDescent="0.25">
      <c r="A3360" s="2">
        <v>44250</v>
      </c>
      <c r="B3360" s="3">
        <v>0.1953125</v>
      </c>
      <c r="C3360" t="s">
        <v>12561</v>
      </c>
      <c r="D3360" t="s">
        <v>3554</v>
      </c>
      <c r="E3360" t="s">
        <v>26</v>
      </c>
      <c r="F3360" t="s">
        <v>4758</v>
      </c>
      <c r="G3360" t="s">
        <v>4759</v>
      </c>
      <c r="H3360" t="s">
        <v>9283</v>
      </c>
      <c r="I3360" t="s">
        <v>9284</v>
      </c>
      <c r="J3360" t="s">
        <v>4113</v>
      </c>
      <c r="K3360" t="str">
        <f>+_xlfn.XLOOKUP(Tabell1[[#This Row],[Regnr]],Tabell13[Regnr],Tabell13[Diagnose],"")</f>
        <v>C</v>
      </c>
      <c r="L3360" t="str">
        <f>+_xlfn.XLOOKUP(Tabell1[[#This Row],[Regnr]],Tabell3[Regnr],Tabell3[DiagnoseÅr],"")</f>
        <v>Intet påvist (2026)</v>
      </c>
    </row>
    <row r="3361" spans="1:12" x14ac:dyDescent="0.25">
      <c r="A3361" s="2">
        <v>44250</v>
      </c>
      <c r="B3361" s="3">
        <v>0.1953125</v>
      </c>
      <c r="C3361" t="s">
        <v>12562</v>
      </c>
      <c r="D3361" t="s">
        <v>12563</v>
      </c>
      <c r="E3361" t="s">
        <v>26</v>
      </c>
      <c r="F3361" t="s">
        <v>4758</v>
      </c>
      <c r="G3361" t="s">
        <v>4759</v>
      </c>
      <c r="H3361" t="s">
        <v>9283</v>
      </c>
      <c r="I3361" t="s">
        <v>9284</v>
      </c>
      <c r="J3361" t="s">
        <v>4113</v>
      </c>
      <c r="K3361" t="str">
        <f>+_xlfn.XLOOKUP(Tabell1[[#This Row],[Regnr]],Tabell13[Regnr],Tabell13[Diagnose],"")</f>
        <v>C</v>
      </c>
      <c r="L3361" t="str">
        <f>+_xlfn.XLOOKUP(Tabell1[[#This Row],[Regnr]],Tabell3[Regnr],Tabell3[DiagnoseÅr],"")</f>
        <v/>
      </c>
    </row>
    <row r="3362" spans="1:12" x14ac:dyDescent="0.25">
      <c r="A3362" s="2">
        <v>44250</v>
      </c>
      <c r="B3362" s="3">
        <v>0.1953125</v>
      </c>
      <c r="C3362" t="s">
        <v>12564</v>
      </c>
      <c r="D3362" t="s">
        <v>12565</v>
      </c>
      <c r="E3362" t="s">
        <v>26</v>
      </c>
      <c r="F3362" t="s">
        <v>4758</v>
      </c>
      <c r="G3362" t="s">
        <v>4759</v>
      </c>
      <c r="H3362" t="s">
        <v>9283</v>
      </c>
      <c r="I3362" t="s">
        <v>9284</v>
      </c>
      <c r="J3362" t="s">
        <v>4113</v>
      </c>
      <c r="K3362" t="str">
        <f>+_xlfn.XLOOKUP(Tabell1[[#This Row],[Regnr]],Tabell13[Regnr],Tabell13[Diagnose],"")</f>
        <v/>
      </c>
      <c r="L3362" t="str">
        <f>+_xlfn.XLOOKUP(Tabell1[[#This Row],[Regnr]],Tabell3[Regnr],Tabell3[DiagnoseÅr],"")</f>
        <v/>
      </c>
    </row>
    <row r="3363" spans="1:12" x14ac:dyDescent="0.25">
      <c r="A3363" s="2">
        <v>44250</v>
      </c>
      <c r="B3363" s="3">
        <v>0.1953125</v>
      </c>
      <c r="C3363" t="s">
        <v>12566</v>
      </c>
      <c r="D3363" t="s">
        <v>12567</v>
      </c>
      <c r="E3363" t="s">
        <v>26</v>
      </c>
      <c r="F3363" t="s">
        <v>4758</v>
      </c>
      <c r="G3363" t="s">
        <v>4759</v>
      </c>
      <c r="H3363" t="s">
        <v>9283</v>
      </c>
      <c r="I3363" t="s">
        <v>9284</v>
      </c>
      <c r="J3363" t="s">
        <v>4113</v>
      </c>
      <c r="K3363" t="str">
        <f>+_xlfn.XLOOKUP(Tabell1[[#This Row],[Regnr]],Tabell13[Regnr],Tabell13[Diagnose],"")</f>
        <v>C</v>
      </c>
      <c r="L3363" t="str">
        <f>+_xlfn.XLOOKUP(Tabell1[[#This Row],[Regnr]],Tabell3[Regnr],Tabell3[DiagnoseÅr],"")</f>
        <v/>
      </c>
    </row>
    <row r="3364" spans="1:12" x14ac:dyDescent="0.25">
      <c r="A3364" s="2">
        <v>44248</v>
      </c>
      <c r="B3364" s="3">
        <v>0.390625</v>
      </c>
      <c r="C3364" t="s">
        <v>12543</v>
      </c>
      <c r="D3364" t="s">
        <v>12544</v>
      </c>
      <c r="E3364" t="s">
        <v>10</v>
      </c>
      <c r="F3364" t="s">
        <v>9515</v>
      </c>
      <c r="G3364" t="s">
        <v>9516</v>
      </c>
      <c r="H3364" t="s">
        <v>9176</v>
      </c>
      <c r="I3364" t="s">
        <v>9177</v>
      </c>
      <c r="J3364" t="s">
        <v>12545</v>
      </c>
      <c r="K3364" t="str">
        <f>+_xlfn.XLOOKUP(Tabell1[[#This Row],[Regnr]],Tabell13[Regnr],Tabell13[Diagnose],"")</f>
        <v/>
      </c>
      <c r="L3364" t="str">
        <f>+_xlfn.XLOOKUP(Tabell1[[#This Row],[Regnr]],Tabell3[Regnr],Tabell3[DiagnoseÅr],"")</f>
        <v/>
      </c>
    </row>
    <row r="3365" spans="1:12" x14ac:dyDescent="0.25">
      <c r="A3365" s="2">
        <v>44248</v>
      </c>
      <c r="B3365" s="3">
        <v>0.390625</v>
      </c>
      <c r="C3365" t="s">
        <v>12546</v>
      </c>
      <c r="D3365" t="s">
        <v>12547</v>
      </c>
      <c r="E3365" t="s">
        <v>26</v>
      </c>
      <c r="F3365" t="s">
        <v>9515</v>
      </c>
      <c r="G3365" t="s">
        <v>9516</v>
      </c>
      <c r="H3365" t="s">
        <v>9176</v>
      </c>
      <c r="I3365" t="s">
        <v>9177</v>
      </c>
      <c r="J3365" t="s">
        <v>12545</v>
      </c>
      <c r="K3365" t="str">
        <f>+_xlfn.XLOOKUP(Tabell1[[#This Row],[Regnr]],Tabell13[Regnr],Tabell13[Diagnose],"")</f>
        <v/>
      </c>
      <c r="L3365" t="str">
        <f>+_xlfn.XLOOKUP(Tabell1[[#This Row],[Regnr]],Tabell3[Regnr],Tabell3[DiagnoseÅr],"")</f>
        <v/>
      </c>
    </row>
    <row r="3366" spans="1:12" x14ac:dyDescent="0.25">
      <c r="A3366" s="2">
        <v>44248</v>
      </c>
      <c r="B3366" s="3">
        <v>0.390625</v>
      </c>
      <c r="C3366" t="s">
        <v>12548</v>
      </c>
      <c r="D3366" t="s">
        <v>12549</v>
      </c>
      <c r="E3366" t="s">
        <v>26</v>
      </c>
      <c r="F3366" t="s">
        <v>9515</v>
      </c>
      <c r="G3366" t="s">
        <v>9516</v>
      </c>
      <c r="H3366" t="s">
        <v>9176</v>
      </c>
      <c r="I3366" t="s">
        <v>9177</v>
      </c>
      <c r="J3366" t="s">
        <v>12545</v>
      </c>
      <c r="K3366" t="str">
        <f>+_xlfn.XLOOKUP(Tabell1[[#This Row],[Regnr]],Tabell13[Regnr],Tabell13[Diagnose],"")</f>
        <v/>
      </c>
      <c r="L3366" t="str">
        <f>+_xlfn.XLOOKUP(Tabell1[[#This Row],[Regnr]],Tabell3[Regnr],Tabell3[DiagnoseÅr],"")</f>
        <v/>
      </c>
    </row>
    <row r="3367" spans="1:12" x14ac:dyDescent="0.25">
      <c r="A3367" s="2">
        <v>44248</v>
      </c>
      <c r="B3367" s="3">
        <v>0.390625</v>
      </c>
      <c r="C3367" t="s">
        <v>12550</v>
      </c>
      <c r="D3367" t="s">
        <v>12551</v>
      </c>
      <c r="E3367" t="s">
        <v>10</v>
      </c>
      <c r="F3367" t="s">
        <v>9515</v>
      </c>
      <c r="G3367" t="s">
        <v>9516</v>
      </c>
      <c r="H3367" t="s">
        <v>9176</v>
      </c>
      <c r="I3367" t="s">
        <v>9177</v>
      </c>
      <c r="J3367" t="s">
        <v>12545</v>
      </c>
      <c r="K3367" t="str">
        <f>+_xlfn.XLOOKUP(Tabell1[[#This Row],[Regnr]],Tabell13[Regnr],Tabell13[Diagnose],"")</f>
        <v/>
      </c>
      <c r="L3367" t="str">
        <f>+_xlfn.XLOOKUP(Tabell1[[#This Row],[Regnr]],Tabell3[Regnr],Tabell3[DiagnoseÅr],"")</f>
        <v/>
      </c>
    </row>
    <row r="3368" spans="1:12" x14ac:dyDescent="0.25">
      <c r="A3368" s="2">
        <v>44248</v>
      </c>
      <c r="B3368" s="3">
        <v>0.390625</v>
      </c>
      <c r="C3368" t="s">
        <v>12552</v>
      </c>
      <c r="D3368" t="s">
        <v>12553</v>
      </c>
      <c r="E3368" t="s">
        <v>26</v>
      </c>
      <c r="F3368" t="s">
        <v>9515</v>
      </c>
      <c r="G3368" t="s">
        <v>9516</v>
      </c>
      <c r="H3368" t="s">
        <v>9176</v>
      </c>
      <c r="I3368" t="s">
        <v>9177</v>
      </c>
      <c r="J3368" t="s">
        <v>12545</v>
      </c>
      <c r="K3368" t="str">
        <f>+_xlfn.XLOOKUP(Tabell1[[#This Row],[Regnr]],Tabell13[Regnr],Tabell13[Diagnose],"")</f>
        <v/>
      </c>
      <c r="L3368" t="str">
        <f>+_xlfn.XLOOKUP(Tabell1[[#This Row],[Regnr]],Tabell3[Regnr],Tabell3[DiagnoseÅr],"")</f>
        <v/>
      </c>
    </row>
    <row r="3369" spans="1:12" x14ac:dyDescent="0.25">
      <c r="A3369" s="2">
        <v>44248</v>
      </c>
      <c r="B3369" s="3">
        <v>0.390625</v>
      </c>
      <c r="C3369" t="s">
        <v>12554</v>
      </c>
      <c r="D3369" t="s">
        <v>12555</v>
      </c>
      <c r="E3369" t="s">
        <v>10</v>
      </c>
      <c r="F3369" t="s">
        <v>9515</v>
      </c>
      <c r="G3369" t="s">
        <v>9516</v>
      </c>
      <c r="H3369" t="s">
        <v>9176</v>
      </c>
      <c r="I3369" t="s">
        <v>9177</v>
      </c>
      <c r="J3369" t="s">
        <v>12545</v>
      </c>
      <c r="K3369" t="str">
        <f>+_xlfn.XLOOKUP(Tabell1[[#This Row],[Regnr]],Tabell13[Regnr],Tabell13[Diagnose],"")</f>
        <v/>
      </c>
      <c r="L3369" t="str">
        <f>+_xlfn.XLOOKUP(Tabell1[[#This Row],[Regnr]],Tabell3[Regnr],Tabell3[DiagnoseÅr],"")</f>
        <v/>
      </c>
    </row>
    <row r="3370" spans="1:12" x14ac:dyDescent="0.25">
      <c r="A3370" s="2">
        <v>44237</v>
      </c>
      <c r="B3370" s="3">
        <v>0</v>
      </c>
      <c r="C3370" t="s">
        <v>12523</v>
      </c>
      <c r="D3370" t="s">
        <v>12524</v>
      </c>
      <c r="E3370" t="s">
        <v>26</v>
      </c>
      <c r="F3370" t="s">
        <v>10315</v>
      </c>
      <c r="G3370" t="s">
        <v>10316</v>
      </c>
      <c r="H3370" t="s">
        <v>8790</v>
      </c>
      <c r="I3370" t="s">
        <v>8791</v>
      </c>
      <c r="J3370" t="s">
        <v>6696</v>
      </c>
      <c r="K3370" t="str">
        <f>+_xlfn.XLOOKUP(Tabell1[[#This Row],[Regnr]],Tabell13[Regnr],Tabell13[Diagnose],"")</f>
        <v>B</v>
      </c>
      <c r="L3370" t="str">
        <f>+_xlfn.XLOOKUP(Tabell1[[#This Row],[Regnr]],Tabell3[Regnr],Tabell3[DiagnoseÅr],"")</f>
        <v>Intet påvist (2023)</v>
      </c>
    </row>
    <row r="3371" spans="1:12" x14ac:dyDescent="0.25">
      <c r="A3371" s="2">
        <v>44237</v>
      </c>
      <c r="B3371" s="3">
        <v>0</v>
      </c>
      <c r="C3371" t="s">
        <v>12525</v>
      </c>
      <c r="D3371" t="s">
        <v>12526</v>
      </c>
      <c r="E3371" t="s">
        <v>26</v>
      </c>
      <c r="F3371" t="s">
        <v>10315</v>
      </c>
      <c r="G3371" t="s">
        <v>10316</v>
      </c>
      <c r="H3371" t="s">
        <v>8790</v>
      </c>
      <c r="I3371" t="s">
        <v>8791</v>
      </c>
      <c r="J3371" t="s">
        <v>6696</v>
      </c>
      <c r="K3371" t="str">
        <f>+_xlfn.XLOOKUP(Tabell1[[#This Row],[Regnr]],Tabell13[Regnr],Tabell13[Diagnose],"")</f>
        <v>B</v>
      </c>
      <c r="L3371" t="str">
        <f>+_xlfn.XLOOKUP(Tabell1[[#This Row],[Regnr]],Tabell3[Regnr],Tabell3[DiagnoseÅr],"")</f>
        <v/>
      </c>
    </row>
    <row r="3372" spans="1:12" x14ac:dyDescent="0.25">
      <c r="A3372" s="2">
        <v>44237</v>
      </c>
      <c r="B3372" s="3">
        <v>0</v>
      </c>
      <c r="C3372" t="s">
        <v>12527</v>
      </c>
      <c r="D3372" t="s">
        <v>12528</v>
      </c>
      <c r="E3372" t="s">
        <v>26</v>
      </c>
      <c r="F3372" t="s">
        <v>10315</v>
      </c>
      <c r="G3372" t="s">
        <v>10316</v>
      </c>
      <c r="H3372" t="s">
        <v>8790</v>
      </c>
      <c r="I3372" t="s">
        <v>8791</v>
      </c>
      <c r="J3372" t="s">
        <v>6696</v>
      </c>
      <c r="K3372" t="str">
        <f>+_xlfn.XLOOKUP(Tabell1[[#This Row],[Regnr]],Tabell13[Regnr],Tabell13[Diagnose],"")</f>
        <v>A</v>
      </c>
      <c r="L3372" t="str">
        <f>+_xlfn.XLOOKUP(Tabell1[[#This Row],[Regnr]],Tabell3[Regnr],Tabell3[DiagnoseÅr],"")</f>
        <v/>
      </c>
    </row>
    <row r="3373" spans="1:12" x14ac:dyDescent="0.25">
      <c r="A3373" s="2">
        <v>44237</v>
      </c>
      <c r="B3373" s="3">
        <v>0</v>
      </c>
      <c r="C3373" t="s">
        <v>12529</v>
      </c>
      <c r="D3373" t="s">
        <v>12530</v>
      </c>
      <c r="E3373" t="s">
        <v>10</v>
      </c>
      <c r="F3373" t="s">
        <v>10315</v>
      </c>
      <c r="G3373" t="s">
        <v>10316</v>
      </c>
      <c r="H3373" t="s">
        <v>8790</v>
      </c>
      <c r="I3373" t="s">
        <v>8791</v>
      </c>
      <c r="J3373" t="s">
        <v>6696</v>
      </c>
      <c r="K3373" t="str">
        <f>+_xlfn.XLOOKUP(Tabell1[[#This Row],[Regnr]],Tabell13[Regnr],Tabell13[Diagnose],"")</f>
        <v>C</v>
      </c>
      <c r="L3373" t="str">
        <f>+_xlfn.XLOOKUP(Tabell1[[#This Row],[Regnr]],Tabell3[Regnr],Tabell3[DiagnoseÅr],"")</f>
        <v>Intet påvist (2022)</v>
      </c>
    </row>
    <row r="3374" spans="1:12" x14ac:dyDescent="0.25">
      <c r="A3374" s="2">
        <v>44237</v>
      </c>
      <c r="B3374" s="3">
        <v>0</v>
      </c>
      <c r="C3374" t="s">
        <v>12531</v>
      </c>
      <c r="D3374" t="s">
        <v>12532</v>
      </c>
      <c r="E3374" t="s">
        <v>10</v>
      </c>
      <c r="F3374" t="s">
        <v>10315</v>
      </c>
      <c r="G3374" t="s">
        <v>10316</v>
      </c>
      <c r="H3374" t="s">
        <v>8790</v>
      </c>
      <c r="I3374" t="s">
        <v>8791</v>
      </c>
      <c r="J3374" t="s">
        <v>6696</v>
      </c>
      <c r="K3374" t="str">
        <f>+_xlfn.XLOOKUP(Tabell1[[#This Row],[Regnr]],Tabell13[Regnr],Tabell13[Diagnose],"")</f>
        <v>C</v>
      </c>
      <c r="L3374" t="str">
        <f>+_xlfn.XLOOKUP(Tabell1[[#This Row],[Regnr]],Tabell3[Regnr],Tabell3[DiagnoseÅr],"")</f>
        <v/>
      </c>
    </row>
    <row r="3375" spans="1:12" x14ac:dyDescent="0.25">
      <c r="A3375" s="2">
        <v>44237</v>
      </c>
      <c r="B3375" s="3">
        <v>0</v>
      </c>
      <c r="C3375" t="s">
        <v>12533</v>
      </c>
      <c r="D3375" t="s">
        <v>12534</v>
      </c>
      <c r="E3375" t="s">
        <v>10</v>
      </c>
      <c r="F3375" t="s">
        <v>10315</v>
      </c>
      <c r="G3375" t="s">
        <v>10316</v>
      </c>
      <c r="H3375" t="s">
        <v>8790</v>
      </c>
      <c r="I3375" t="s">
        <v>8791</v>
      </c>
      <c r="J3375" t="s">
        <v>6696</v>
      </c>
      <c r="K3375" t="str">
        <f>+_xlfn.XLOOKUP(Tabell1[[#This Row],[Regnr]],Tabell13[Regnr],Tabell13[Diagnose],"")</f>
        <v>D</v>
      </c>
      <c r="L3375" t="str">
        <f>+_xlfn.XLOOKUP(Tabell1[[#This Row],[Regnr]],Tabell3[Regnr],Tabell3[DiagnoseÅr],"")</f>
        <v/>
      </c>
    </row>
    <row r="3376" spans="1:12" x14ac:dyDescent="0.25">
      <c r="A3376" s="2">
        <v>44237</v>
      </c>
      <c r="B3376" s="3">
        <v>0.39215087890625</v>
      </c>
      <c r="C3376" t="s">
        <v>12535</v>
      </c>
      <c r="D3376" t="s">
        <v>12536</v>
      </c>
      <c r="E3376" t="s">
        <v>26</v>
      </c>
      <c r="F3376" t="s">
        <v>8346</v>
      </c>
      <c r="G3376" t="s">
        <v>8347</v>
      </c>
      <c r="H3376" t="s">
        <v>9036</v>
      </c>
      <c r="I3376" t="s">
        <v>9037</v>
      </c>
      <c r="J3376" t="s">
        <v>4252</v>
      </c>
      <c r="K3376" t="str">
        <f>+_xlfn.XLOOKUP(Tabell1[[#This Row],[Regnr]],Tabell13[Regnr],Tabell13[Diagnose],"")</f>
        <v>B</v>
      </c>
      <c r="L3376" t="str">
        <f>+_xlfn.XLOOKUP(Tabell1[[#This Row],[Regnr]],Tabell3[Regnr],Tabell3[DiagnoseÅr],"")</f>
        <v>Intet påvist (2026)</v>
      </c>
    </row>
    <row r="3377" spans="1:12" x14ac:dyDescent="0.25">
      <c r="A3377" s="2">
        <v>44237</v>
      </c>
      <c r="B3377" s="3">
        <v>0.39215087890625</v>
      </c>
      <c r="C3377" t="s">
        <v>12537</v>
      </c>
      <c r="D3377" t="s">
        <v>12538</v>
      </c>
      <c r="E3377" t="s">
        <v>26</v>
      </c>
      <c r="F3377" t="s">
        <v>8346</v>
      </c>
      <c r="G3377" t="s">
        <v>8347</v>
      </c>
      <c r="H3377" t="s">
        <v>9036</v>
      </c>
      <c r="I3377" t="s">
        <v>9037</v>
      </c>
      <c r="J3377" t="s">
        <v>4252</v>
      </c>
      <c r="K3377" t="str">
        <f>+_xlfn.XLOOKUP(Tabell1[[#This Row],[Regnr]],Tabell13[Regnr],Tabell13[Diagnose],"")</f>
        <v>B</v>
      </c>
      <c r="L3377" t="str">
        <f>+_xlfn.XLOOKUP(Tabell1[[#This Row],[Regnr]],Tabell3[Regnr],Tabell3[DiagnoseÅr],"")</f>
        <v>Intet påvist (2026)</v>
      </c>
    </row>
    <row r="3378" spans="1:12" x14ac:dyDescent="0.25">
      <c r="A3378" s="2">
        <v>44237</v>
      </c>
      <c r="B3378" s="3">
        <v>0.39215087890625</v>
      </c>
      <c r="C3378" t="s">
        <v>12539</v>
      </c>
      <c r="D3378" t="s">
        <v>12540</v>
      </c>
      <c r="E3378" t="s">
        <v>26</v>
      </c>
      <c r="F3378" t="s">
        <v>8346</v>
      </c>
      <c r="G3378" t="s">
        <v>8347</v>
      </c>
      <c r="H3378" t="s">
        <v>9036</v>
      </c>
      <c r="I3378" t="s">
        <v>9037</v>
      </c>
      <c r="J3378" t="s">
        <v>4252</v>
      </c>
      <c r="K3378" t="str">
        <f>+_xlfn.XLOOKUP(Tabell1[[#This Row],[Regnr]],Tabell13[Regnr],Tabell13[Diagnose],"")</f>
        <v>B</v>
      </c>
      <c r="L3378" t="str">
        <f>+_xlfn.XLOOKUP(Tabell1[[#This Row],[Regnr]],Tabell3[Regnr],Tabell3[DiagnoseÅr],"")</f>
        <v>Intet påvist (2022)</v>
      </c>
    </row>
    <row r="3379" spans="1:12" x14ac:dyDescent="0.25">
      <c r="A3379" s="2">
        <v>44237</v>
      </c>
      <c r="B3379" s="3">
        <v>0.39215087890625</v>
      </c>
      <c r="C3379" t="s">
        <v>12541</v>
      </c>
      <c r="D3379" t="s">
        <v>12542</v>
      </c>
      <c r="E3379" t="s">
        <v>10</v>
      </c>
      <c r="F3379" t="s">
        <v>8346</v>
      </c>
      <c r="G3379" t="s">
        <v>8347</v>
      </c>
      <c r="H3379" t="s">
        <v>9036</v>
      </c>
      <c r="I3379" t="s">
        <v>9037</v>
      </c>
      <c r="J3379" t="s">
        <v>4252</v>
      </c>
      <c r="K3379" t="str">
        <f>+_xlfn.XLOOKUP(Tabell1[[#This Row],[Regnr]],Tabell13[Regnr],Tabell13[Diagnose],"")</f>
        <v>C</v>
      </c>
      <c r="L3379" t="str">
        <f>+_xlfn.XLOOKUP(Tabell1[[#This Row],[Regnr]],Tabell3[Regnr],Tabell3[DiagnoseÅr],"")</f>
        <v>Intet påvist (2024)</v>
      </c>
    </row>
    <row r="3380" spans="1:12" x14ac:dyDescent="0.25">
      <c r="A3380" s="2">
        <v>44233</v>
      </c>
      <c r="C3380" t="s">
        <v>12517</v>
      </c>
      <c r="D3380" t="s">
        <v>12518</v>
      </c>
      <c r="E3380" t="s">
        <v>26</v>
      </c>
      <c r="F3380" t="s">
        <v>12519</v>
      </c>
      <c r="G3380" t="s">
        <v>12520</v>
      </c>
      <c r="H3380" t="s">
        <v>12521</v>
      </c>
      <c r="I3380" t="s">
        <v>12522</v>
      </c>
      <c r="J3380" t="s">
        <v>9210</v>
      </c>
      <c r="K3380" t="str">
        <f>+_xlfn.XLOOKUP(Tabell1[[#This Row],[Regnr]],Tabell13[Regnr],Tabell13[Diagnose],"")</f>
        <v>B</v>
      </c>
      <c r="L3380" t="str">
        <f>+_xlfn.XLOOKUP(Tabell1[[#This Row],[Regnr]],Tabell3[Regnr],Tabell3[DiagnoseÅr],"")</f>
        <v>Intet påvist (2023)</v>
      </c>
    </row>
    <row r="3381" spans="1:12" x14ac:dyDescent="0.25">
      <c r="A3381" s="2">
        <v>44228</v>
      </c>
      <c r="C3381" t="s">
        <v>12513</v>
      </c>
      <c r="D3381" t="s">
        <v>12514</v>
      </c>
      <c r="E3381" t="s">
        <v>26</v>
      </c>
      <c r="F3381" t="s">
        <v>6570</v>
      </c>
      <c r="G3381" t="s">
        <v>6571</v>
      </c>
      <c r="H3381" t="s">
        <v>12515</v>
      </c>
      <c r="I3381" t="s">
        <v>12516</v>
      </c>
      <c r="J3381" t="s">
        <v>8222</v>
      </c>
      <c r="K3381" t="str">
        <f>+_xlfn.XLOOKUP(Tabell1[[#This Row],[Regnr]],Tabell13[Regnr],Tabell13[Diagnose],"")</f>
        <v>B</v>
      </c>
      <c r="L3381" t="str">
        <f>+_xlfn.XLOOKUP(Tabell1[[#This Row],[Regnr]],Tabell3[Regnr],Tabell3[DiagnoseÅr],"")</f>
        <v>Intet påvist (2022)</v>
      </c>
    </row>
    <row r="3382" spans="1:12" x14ac:dyDescent="0.25">
      <c r="A3382" s="2">
        <v>44219</v>
      </c>
      <c r="C3382" t="s">
        <v>12496</v>
      </c>
      <c r="D3382" t="s">
        <v>12497</v>
      </c>
      <c r="E3382" t="s">
        <v>26</v>
      </c>
      <c r="F3382" t="s">
        <v>12498</v>
      </c>
      <c r="G3382" t="s">
        <v>12499</v>
      </c>
      <c r="H3382" t="s">
        <v>9428</v>
      </c>
      <c r="I3382" t="s">
        <v>9429</v>
      </c>
      <c r="J3382" t="s">
        <v>12500</v>
      </c>
      <c r="K3382" t="str">
        <f>+_xlfn.XLOOKUP(Tabell1[[#This Row],[Regnr]],Tabell13[Regnr],Tabell13[Diagnose],"")</f>
        <v>D</v>
      </c>
      <c r="L3382" t="str">
        <f>+_xlfn.XLOOKUP(Tabell1[[#This Row],[Regnr]],Tabell3[Regnr],Tabell3[DiagnoseÅr],"")</f>
        <v/>
      </c>
    </row>
    <row r="3383" spans="1:12" x14ac:dyDescent="0.25">
      <c r="A3383" s="2">
        <v>44219</v>
      </c>
      <c r="B3383" s="3">
        <v>0</v>
      </c>
      <c r="C3383" t="s">
        <v>12501</v>
      </c>
      <c r="D3383" t="s">
        <v>12502</v>
      </c>
      <c r="E3383" t="s">
        <v>26</v>
      </c>
      <c r="F3383" t="s">
        <v>8276</v>
      </c>
      <c r="G3383" t="s">
        <v>8277</v>
      </c>
      <c r="H3383" t="s">
        <v>7037</v>
      </c>
      <c r="I3383" t="s">
        <v>7038</v>
      </c>
      <c r="J3383" t="s">
        <v>6644</v>
      </c>
      <c r="K3383" t="str">
        <f>+_xlfn.XLOOKUP(Tabell1[[#This Row],[Regnr]],Tabell13[Regnr],Tabell13[Diagnose],"")</f>
        <v>A</v>
      </c>
      <c r="L3383" t="str">
        <f>+_xlfn.XLOOKUP(Tabell1[[#This Row],[Regnr]],Tabell3[Regnr],Tabell3[DiagnoseÅr],"")</f>
        <v>Intet påvist (2022)</v>
      </c>
    </row>
    <row r="3384" spans="1:12" x14ac:dyDescent="0.25">
      <c r="A3384" s="2">
        <v>44219</v>
      </c>
      <c r="B3384" s="3">
        <v>0</v>
      </c>
      <c r="C3384" t="s">
        <v>12503</v>
      </c>
      <c r="D3384" t="s">
        <v>12504</v>
      </c>
      <c r="E3384" t="s">
        <v>26</v>
      </c>
      <c r="F3384" t="s">
        <v>8276</v>
      </c>
      <c r="G3384" t="s">
        <v>8277</v>
      </c>
      <c r="H3384" t="s">
        <v>7037</v>
      </c>
      <c r="I3384" t="s">
        <v>7038</v>
      </c>
      <c r="J3384" t="s">
        <v>6644</v>
      </c>
      <c r="K3384" t="str">
        <f>+_xlfn.XLOOKUP(Tabell1[[#This Row],[Regnr]],Tabell13[Regnr],Tabell13[Diagnose],"")</f>
        <v/>
      </c>
      <c r="L3384" t="str">
        <f>+_xlfn.XLOOKUP(Tabell1[[#This Row],[Regnr]],Tabell3[Regnr],Tabell3[DiagnoseÅr],"")</f>
        <v>Intet påvist (2022)</v>
      </c>
    </row>
    <row r="3385" spans="1:12" x14ac:dyDescent="0.25">
      <c r="A3385" s="2">
        <v>44219</v>
      </c>
      <c r="B3385" s="3">
        <v>0</v>
      </c>
      <c r="C3385" t="s">
        <v>12505</v>
      </c>
      <c r="D3385" t="s">
        <v>12506</v>
      </c>
      <c r="E3385" t="s">
        <v>26</v>
      </c>
      <c r="F3385" t="s">
        <v>8276</v>
      </c>
      <c r="G3385" t="s">
        <v>8277</v>
      </c>
      <c r="H3385" t="s">
        <v>7037</v>
      </c>
      <c r="I3385" t="s">
        <v>7038</v>
      </c>
      <c r="J3385" t="s">
        <v>6644</v>
      </c>
      <c r="K3385" t="str">
        <f>+_xlfn.XLOOKUP(Tabell1[[#This Row],[Regnr]],Tabell13[Regnr],Tabell13[Diagnose],"")</f>
        <v>C</v>
      </c>
      <c r="L3385" t="str">
        <f>+_xlfn.XLOOKUP(Tabell1[[#This Row],[Regnr]],Tabell3[Regnr],Tabell3[DiagnoseÅr],"")</f>
        <v>Intet påvist (2024)</v>
      </c>
    </row>
    <row r="3386" spans="1:12" x14ac:dyDescent="0.25">
      <c r="A3386" s="2">
        <v>44219</v>
      </c>
      <c r="B3386" s="3">
        <v>0</v>
      </c>
      <c r="C3386" t="s">
        <v>12507</v>
      </c>
      <c r="D3386" t="s">
        <v>12508</v>
      </c>
      <c r="E3386" t="s">
        <v>10</v>
      </c>
      <c r="F3386" t="s">
        <v>8276</v>
      </c>
      <c r="G3386" t="s">
        <v>8277</v>
      </c>
      <c r="H3386" t="s">
        <v>7037</v>
      </c>
      <c r="I3386" t="s">
        <v>7038</v>
      </c>
      <c r="J3386" t="s">
        <v>6644</v>
      </c>
      <c r="K3386" t="str">
        <f>+_xlfn.XLOOKUP(Tabell1[[#This Row],[Regnr]],Tabell13[Regnr],Tabell13[Diagnose],"")</f>
        <v/>
      </c>
      <c r="L3386" t="str">
        <f>+_xlfn.XLOOKUP(Tabell1[[#This Row],[Regnr]],Tabell3[Regnr],Tabell3[DiagnoseÅr],"")</f>
        <v>Intet påvist (2022)</v>
      </c>
    </row>
    <row r="3387" spans="1:12" x14ac:dyDescent="0.25">
      <c r="A3387" s="2">
        <v>44219</v>
      </c>
      <c r="B3387" s="3">
        <v>0</v>
      </c>
      <c r="C3387" t="s">
        <v>12509</v>
      </c>
      <c r="D3387" t="s">
        <v>12510</v>
      </c>
      <c r="E3387" t="s">
        <v>10</v>
      </c>
      <c r="F3387" t="s">
        <v>8276</v>
      </c>
      <c r="G3387" t="s">
        <v>8277</v>
      </c>
      <c r="H3387" t="s">
        <v>7037</v>
      </c>
      <c r="I3387" t="s">
        <v>7038</v>
      </c>
      <c r="J3387" t="s">
        <v>6644</v>
      </c>
      <c r="K3387" t="str">
        <f>+_xlfn.XLOOKUP(Tabell1[[#This Row],[Regnr]],Tabell13[Regnr],Tabell13[Diagnose],"")</f>
        <v>C</v>
      </c>
      <c r="L3387" t="str">
        <f>+_xlfn.XLOOKUP(Tabell1[[#This Row],[Regnr]],Tabell3[Regnr],Tabell3[DiagnoseÅr],"")</f>
        <v>Intet påvist (2024)</v>
      </c>
    </row>
    <row r="3388" spans="1:12" x14ac:dyDescent="0.25">
      <c r="A3388" s="2">
        <v>44219</v>
      </c>
      <c r="B3388" s="3">
        <v>0</v>
      </c>
      <c r="C3388" t="s">
        <v>12511</v>
      </c>
      <c r="D3388" t="s">
        <v>12512</v>
      </c>
      <c r="E3388" t="s">
        <v>10</v>
      </c>
      <c r="F3388" t="s">
        <v>8276</v>
      </c>
      <c r="G3388" t="s">
        <v>8277</v>
      </c>
      <c r="H3388" t="s">
        <v>7037</v>
      </c>
      <c r="I3388" t="s">
        <v>7038</v>
      </c>
      <c r="J3388" t="s">
        <v>6644</v>
      </c>
      <c r="K3388" t="str">
        <f>+_xlfn.XLOOKUP(Tabell1[[#This Row],[Regnr]],Tabell13[Regnr],Tabell13[Diagnose],"")</f>
        <v>C</v>
      </c>
      <c r="L3388" t="str">
        <f>+_xlfn.XLOOKUP(Tabell1[[#This Row],[Regnr]],Tabell3[Regnr],Tabell3[DiagnoseÅr],"")</f>
        <v>Intet påvist (2024)</v>
      </c>
    </row>
    <row r="3389" spans="1:12" x14ac:dyDescent="0.25">
      <c r="A3389" s="2">
        <v>44218</v>
      </c>
      <c r="B3389" s="3">
        <v>0.1953125</v>
      </c>
      <c r="C3389" t="s">
        <v>12485</v>
      </c>
      <c r="D3389" t="s">
        <v>12486</v>
      </c>
      <c r="E3389" t="s">
        <v>26</v>
      </c>
      <c r="F3389" t="s">
        <v>6428</v>
      </c>
      <c r="G3389" t="s">
        <v>6429</v>
      </c>
      <c r="H3389" t="s">
        <v>6692</v>
      </c>
      <c r="I3389" t="s">
        <v>6693</v>
      </c>
      <c r="J3389" t="s">
        <v>12487</v>
      </c>
      <c r="K3389" t="str">
        <f>+_xlfn.XLOOKUP(Tabell1[[#This Row],[Regnr]],Tabell13[Regnr],Tabell13[Diagnose],"")</f>
        <v/>
      </c>
      <c r="L3389" t="str">
        <f>+_xlfn.XLOOKUP(Tabell1[[#This Row],[Regnr]],Tabell3[Regnr],Tabell3[DiagnoseÅr],"")</f>
        <v/>
      </c>
    </row>
    <row r="3390" spans="1:12" x14ac:dyDescent="0.25">
      <c r="A3390" s="2">
        <v>44218</v>
      </c>
      <c r="B3390" s="3">
        <v>0.1953125</v>
      </c>
      <c r="C3390" t="s">
        <v>12488</v>
      </c>
      <c r="D3390" t="s">
        <v>12489</v>
      </c>
      <c r="E3390" t="s">
        <v>26</v>
      </c>
      <c r="F3390" t="s">
        <v>6428</v>
      </c>
      <c r="G3390" t="s">
        <v>6429</v>
      </c>
      <c r="H3390" t="s">
        <v>6692</v>
      </c>
      <c r="I3390" t="s">
        <v>6693</v>
      </c>
      <c r="J3390" t="s">
        <v>12487</v>
      </c>
      <c r="K3390" t="str">
        <f>+_xlfn.XLOOKUP(Tabell1[[#This Row],[Regnr]],Tabell13[Regnr],Tabell13[Diagnose],"")</f>
        <v/>
      </c>
      <c r="L3390" t="str">
        <f>+_xlfn.XLOOKUP(Tabell1[[#This Row],[Regnr]],Tabell3[Regnr],Tabell3[DiagnoseÅr],"")</f>
        <v/>
      </c>
    </row>
    <row r="3391" spans="1:12" x14ac:dyDescent="0.25">
      <c r="A3391" s="2">
        <v>44218</v>
      </c>
      <c r="B3391" s="3">
        <v>0.1953125</v>
      </c>
      <c r="C3391" t="s">
        <v>12490</v>
      </c>
      <c r="D3391" t="s">
        <v>12491</v>
      </c>
      <c r="E3391" t="s">
        <v>10</v>
      </c>
      <c r="F3391" t="s">
        <v>6428</v>
      </c>
      <c r="G3391" t="s">
        <v>6429</v>
      </c>
      <c r="H3391" t="s">
        <v>6692</v>
      </c>
      <c r="I3391" t="s">
        <v>6693</v>
      </c>
      <c r="J3391" t="s">
        <v>12487</v>
      </c>
      <c r="K3391" t="str">
        <f>+_xlfn.XLOOKUP(Tabell1[[#This Row],[Regnr]],Tabell13[Regnr],Tabell13[Diagnose],"")</f>
        <v/>
      </c>
      <c r="L3391" t="str">
        <f>+_xlfn.XLOOKUP(Tabell1[[#This Row],[Regnr]],Tabell3[Regnr],Tabell3[DiagnoseÅr],"")</f>
        <v/>
      </c>
    </row>
    <row r="3392" spans="1:12" x14ac:dyDescent="0.25">
      <c r="A3392" s="2">
        <v>44218</v>
      </c>
      <c r="B3392" s="3">
        <v>0.1953125</v>
      </c>
      <c r="C3392" t="s">
        <v>12492</v>
      </c>
      <c r="D3392" t="s">
        <v>2446</v>
      </c>
      <c r="E3392" t="s">
        <v>10</v>
      </c>
      <c r="F3392" t="s">
        <v>6428</v>
      </c>
      <c r="G3392" t="s">
        <v>6429</v>
      </c>
      <c r="H3392" t="s">
        <v>6692</v>
      </c>
      <c r="I3392" t="s">
        <v>6693</v>
      </c>
      <c r="J3392" t="s">
        <v>12487</v>
      </c>
      <c r="K3392" t="str">
        <f>+_xlfn.XLOOKUP(Tabell1[[#This Row],[Regnr]],Tabell13[Regnr],Tabell13[Diagnose],"")</f>
        <v/>
      </c>
      <c r="L3392" t="str">
        <f>+_xlfn.XLOOKUP(Tabell1[[#This Row],[Regnr]],Tabell3[Regnr],Tabell3[DiagnoseÅr],"")</f>
        <v/>
      </c>
    </row>
    <row r="3393" spans="1:12" x14ac:dyDescent="0.25">
      <c r="A3393" s="2">
        <v>44218</v>
      </c>
      <c r="B3393" s="3">
        <v>0.1953125</v>
      </c>
      <c r="C3393" t="s">
        <v>12493</v>
      </c>
      <c r="D3393" t="s">
        <v>12494</v>
      </c>
      <c r="E3393" t="s">
        <v>10</v>
      </c>
      <c r="F3393" t="s">
        <v>6428</v>
      </c>
      <c r="G3393" t="s">
        <v>6429</v>
      </c>
      <c r="H3393" t="s">
        <v>6692</v>
      </c>
      <c r="I3393" t="s">
        <v>6693</v>
      </c>
      <c r="J3393" t="s">
        <v>12487</v>
      </c>
      <c r="K3393" t="str">
        <f>+_xlfn.XLOOKUP(Tabell1[[#This Row],[Regnr]],Tabell13[Regnr],Tabell13[Diagnose],"")</f>
        <v/>
      </c>
      <c r="L3393" t="str">
        <f>+_xlfn.XLOOKUP(Tabell1[[#This Row],[Regnr]],Tabell3[Regnr],Tabell3[DiagnoseÅr],"")</f>
        <v/>
      </c>
    </row>
    <row r="3394" spans="1:12" x14ac:dyDescent="0.25">
      <c r="A3394" s="2">
        <v>44218</v>
      </c>
      <c r="B3394" s="3">
        <v>0.1953125</v>
      </c>
      <c r="C3394" t="s">
        <v>12495</v>
      </c>
      <c r="D3394" t="s">
        <v>1541</v>
      </c>
      <c r="E3394" t="s">
        <v>10</v>
      </c>
      <c r="F3394" t="s">
        <v>6428</v>
      </c>
      <c r="G3394" t="s">
        <v>6429</v>
      </c>
      <c r="H3394" t="s">
        <v>6692</v>
      </c>
      <c r="I3394" t="s">
        <v>6693</v>
      </c>
      <c r="J3394" t="s">
        <v>12487</v>
      </c>
      <c r="K3394" t="str">
        <f>+_xlfn.XLOOKUP(Tabell1[[#This Row],[Regnr]],Tabell13[Regnr],Tabell13[Diagnose],"")</f>
        <v/>
      </c>
      <c r="L3394" t="str">
        <f>+_xlfn.XLOOKUP(Tabell1[[#This Row],[Regnr]],Tabell3[Regnr],Tabell3[DiagnoseÅr],"")</f>
        <v/>
      </c>
    </row>
    <row r="3395" spans="1:12" x14ac:dyDescent="0.25">
      <c r="A3395" s="2">
        <v>44217</v>
      </c>
      <c r="B3395" s="3">
        <v>0</v>
      </c>
      <c r="C3395" t="s">
        <v>12471</v>
      </c>
      <c r="D3395" t="s">
        <v>12472</v>
      </c>
      <c r="E3395" t="s">
        <v>26</v>
      </c>
      <c r="F3395" t="s">
        <v>9837</v>
      </c>
      <c r="G3395" t="s">
        <v>9838</v>
      </c>
      <c r="H3395" t="s">
        <v>8938</v>
      </c>
      <c r="I3395" t="s">
        <v>8939</v>
      </c>
      <c r="J3395" t="s">
        <v>11144</v>
      </c>
      <c r="K3395" t="str">
        <f>+_xlfn.XLOOKUP(Tabell1[[#This Row],[Regnr]],Tabell13[Regnr],Tabell13[Diagnose],"")</f>
        <v>C</v>
      </c>
      <c r="L3395" t="str">
        <f>+_xlfn.XLOOKUP(Tabell1[[#This Row],[Regnr]],Tabell3[Regnr],Tabell3[DiagnoseÅr],"")</f>
        <v>Intet påvist (2022)</v>
      </c>
    </row>
    <row r="3396" spans="1:12" x14ac:dyDescent="0.25">
      <c r="A3396" s="2">
        <v>44217</v>
      </c>
      <c r="B3396" s="3">
        <v>0</v>
      </c>
      <c r="C3396" t="s">
        <v>12473</v>
      </c>
      <c r="D3396" t="s">
        <v>12474</v>
      </c>
      <c r="E3396" t="s">
        <v>10</v>
      </c>
      <c r="F3396" t="s">
        <v>9837</v>
      </c>
      <c r="G3396" t="s">
        <v>9838</v>
      </c>
      <c r="H3396" t="s">
        <v>8938</v>
      </c>
      <c r="I3396" t="s">
        <v>8939</v>
      </c>
      <c r="J3396" t="s">
        <v>11144</v>
      </c>
      <c r="K3396" t="str">
        <f>+_xlfn.XLOOKUP(Tabell1[[#This Row],[Regnr]],Tabell13[Regnr],Tabell13[Diagnose],"")</f>
        <v>B</v>
      </c>
      <c r="L3396" t="str">
        <f>+_xlfn.XLOOKUP(Tabell1[[#This Row],[Regnr]],Tabell3[Regnr],Tabell3[DiagnoseÅr],"")</f>
        <v>Intet påvist (2022)</v>
      </c>
    </row>
    <row r="3397" spans="1:12" x14ac:dyDescent="0.25">
      <c r="A3397" s="2">
        <v>44217</v>
      </c>
      <c r="B3397" s="3">
        <v>0</v>
      </c>
      <c r="C3397" t="s">
        <v>12475</v>
      </c>
      <c r="D3397" t="s">
        <v>12476</v>
      </c>
      <c r="E3397" t="s">
        <v>26</v>
      </c>
      <c r="F3397" t="s">
        <v>9837</v>
      </c>
      <c r="G3397" t="s">
        <v>9838</v>
      </c>
      <c r="H3397" t="s">
        <v>8938</v>
      </c>
      <c r="I3397" t="s">
        <v>8939</v>
      </c>
      <c r="J3397" t="s">
        <v>11144</v>
      </c>
      <c r="K3397" t="str">
        <f>+_xlfn.XLOOKUP(Tabell1[[#This Row],[Regnr]],Tabell13[Regnr],Tabell13[Diagnose],"")</f>
        <v>C</v>
      </c>
      <c r="L3397" t="str">
        <f>+_xlfn.XLOOKUP(Tabell1[[#This Row],[Regnr]],Tabell3[Regnr],Tabell3[DiagnoseÅr],"")</f>
        <v/>
      </c>
    </row>
    <row r="3398" spans="1:12" x14ac:dyDescent="0.25">
      <c r="A3398" s="2">
        <v>44217</v>
      </c>
      <c r="B3398" s="3">
        <v>0</v>
      </c>
      <c r="C3398" t="s">
        <v>12477</v>
      </c>
      <c r="D3398" t="s">
        <v>12478</v>
      </c>
      <c r="E3398" t="s">
        <v>26</v>
      </c>
      <c r="F3398" t="s">
        <v>9837</v>
      </c>
      <c r="G3398" t="s">
        <v>9838</v>
      </c>
      <c r="H3398" t="s">
        <v>8938</v>
      </c>
      <c r="I3398" t="s">
        <v>8939</v>
      </c>
      <c r="J3398" t="s">
        <v>11144</v>
      </c>
      <c r="K3398" t="str">
        <f>+_xlfn.XLOOKUP(Tabell1[[#This Row],[Regnr]],Tabell13[Regnr],Tabell13[Diagnose],"")</f>
        <v/>
      </c>
      <c r="L3398" t="str">
        <f>+_xlfn.XLOOKUP(Tabell1[[#This Row],[Regnr]],Tabell3[Regnr],Tabell3[DiagnoseÅr],"")</f>
        <v/>
      </c>
    </row>
    <row r="3399" spans="1:12" x14ac:dyDescent="0.25">
      <c r="A3399" s="2">
        <v>44217</v>
      </c>
      <c r="B3399" s="3">
        <v>0</v>
      </c>
      <c r="C3399" t="s">
        <v>12479</v>
      </c>
      <c r="D3399" t="s">
        <v>12480</v>
      </c>
      <c r="E3399" t="s">
        <v>26</v>
      </c>
      <c r="F3399" t="s">
        <v>9837</v>
      </c>
      <c r="G3399" t="s">
        <v>9838</v>
      </c>
      <c r="H3399" t="s">
        <v>8938</v>
      </c>
      <c r="I3399" t="s">
        <v>8939</v>
      </c>
      <c r="J3399" t="s">
        <v>11144</v>
      </c>
      <c r="K3399" t="str">
        <f>+_xlfn.XLOOKUP(Tabell1[[#This Row],[Regnr]],Tabell13[Regnr],Tabell13[Diagnose],"")</f>
        <v>C</v>
      </c>
      <c r="L3399" t="str">
        <f>+_xlfn.XLOOKUP(Tabell1[[#This Row],[Regnr]],Tabell3[Regnr],Tabell3[DiagnoseÅr],"")</f>
        <v/>
      </c>
    </row>
    <row r="3400" spans="1:12" x14ac:dyDescent="0.25">
      <c r="A3400" s="2">
        <v>44217</v>
      </c>
      <c r="B3400" s="3">
        <v>0</v>
      </c>
      <c r="C3400" t="s">
        <v>12481</v>
      </c>
      <c r="D3400" t="s">
        <v>12482</v>
      </c>
      <c r="E3400" t="s">
        <v>26</v>
      </c>
      <c r="F3400" t="s">
        <v>9837</v>
      </c>
      <c r="G3400" t="s">
        <v>9838</v>
      </c>
      <c r="H3400" t="s">
        <v>8938</v>
      </c>
      <c r="I3400" t="s">
        <v>8939</v>
      </c>
      <c r="J3400" t="s">
        <v>11144</v>
      </c>
      <c r="K3400" t="str">
        <f>+_xlfn.XLOOKUP(Tabell1[[#This Row],[Regnr]],Tabell13[Regnr],Tabell13[Diagnose],"")</f>
        <v/>
      </c>
      <c r="L3400" t="str">
        <f>+_xlfn.XLOOKUP(Tabell1[[#This Row],[Regnr]],Tabell3[Regnr],Tabell3[DiagnoseÅr],"")</f>
        <v/>
      </c>
    </row>
    <row r="3401" spans="1:12" x14ac:dyDescent="0.25">
      <c r="A3401" s="2">
        <v>44217</v>
      </c>
      <c r="B3401" s="3">
        <v>0</v>
      </c>
      <c r="C3401" t="s">
        <v>12483</v>
      </c>
      <c r="D3401" t="s">
        <v>12484</v>
      </c>
      <c r="E3401" t="s">
        <v>26</v>
      </c>
      <c r="F3401" t="s">
        <v>9837</v>
      </c>
      <c r="G3401" t="s">
        <v>9838</v>
      </c>
      <c r="H3401" t="s">
        <v>8938</v>
      </c>
      <c r="I3401" t="s">
        <v>8939</v>
      </c>
      <c r="J3401" t="s">
        <v>11144</v>
      </c>
      <c r="K3401" t="str">
        <f>+_xlfn.XLOOKUP(Tabell1[[#This Row],[Regnr]],Tabell13[Regnr],Tabell13[Diagnose],"")</f>
        <v>C</v>
      </c>
      <c r="L3401" t="str">
        <f>+_xlfn.XLOOKUP(Tabell1[[#This Row],[Regnr]],Tabell3[Regnr],Tabell3[DiagnoseÅr],"")</f>
        <v>Intet påvist (2024)</v>
      </c>
    </row>
    <row r="3402" spans="1:12" x14ac:dyDescent="0.25">
      <c r="A3402" s="2">
        <v>44214</v>
      </c>
      <c r="B3402" s="3">
        <v>0</v>
      </c>
      <c r="C3402" t="s">
        <v>12461</v>
      </c>
      <c r="D3402" t="s">
        <v>12462</v>
      </c>
      <c r="E3402" t="s">
        <v>10</v>
      </c>
      <c r="F3402" t="s">
        <v>8733</v>
      </c>
      <c r="G3402" t="s">
        <v>8734</v>
      </c>
      <c r="H3402" t="s">
        <v>9873</v>
      </c>
      <c r="I3402" t="s">
        <v>9874</v>
      </c>
      <c r="J3402" t="s">
        <v>3991</v>
      </c>
      <c r="K3402" t="str">
        <f>+_xlfn.XLOOKUP(Tabell1[[#This Row],[Regnr]],Tabell13[Regnr],Tabell13[Diagnose],"")</f>
        <v/>
      </c>
      <c r="L3402" t="str">
        <f>+_xlfn.XLOOKUP(Tabell1[[#This Row],[Regnr]],Tabell3[Regnr],Tabell3[DiagnoseÅr],"")</f>
        <v/>
      </c>
    </row>
    <row r="3403" spans="1:12" x14ac:dyDescent="0.25">
      <c r="A3403" s="2">
        <v>44214</v>
      </c>
      <c r="B3403" s="3">
        <v>0</v>
      </c>
      <c r="C3403" t="s">
        <v>12463</v>
      </c>
      <c r="D3403" t="s">
        <v>12464</v>
      </c>
      <c r="E3403" t="s">
        <v>10</v>
      </c>
      <c r="F3403" t="s">
        <v>8733</v>
      </c>
      <c r="G3403" t="s">
        <v>8734</v>
      </c>
      <c r="H3403" t="s">
        <v>9873</v>
      </c>
      <c r="I3403" t="s">
        <v>9874</v>
      </c>
      <c r="J3403" t="s">
        <v>3991</v>
      </c>
      <c r="K3403" t="str">
        <f>+_xlfn.XLOOKUP(Tabell1[[#This Row],[Regnr]],Tabell13[Regnr],Tabell13[Diagnose],"")</f>
        <v/>
      </c>
      <c r="L3403" t="str">
        <f>+_xlfn.XLOOKUP(Tabell1[[#This Row],[Regnr]],Tabell3[Regnr],Tabell3[DiagnoseÅr],"")</f>
        <v/>
      </c>
    </row>
    <row r="3404" spans="1:12" x14ac:dyDescent="0.25">
      <c r="A3404" s="2">
        <v>44214</v>
      </c>
      <c r="B3404" s="3">
        <v>0</v>
      </c>
      <c r="C3404" t="s">
        <v>12465</v>
      </c>
      <c r="D3404" t="s">
        <v>12466</v>
      </c>
      <c r="E3404" t="s">
        <v>26</v>
      </c>
      <c r="F3404" t="s">
        <v>8733</v>
      </c>
      <c r="G3404" t="s">
        <v>8734</v>
      </c>
      <c r="H3404" t="s">
        <v>9873</v>
      </c>
      <c r="I3404" t="s">
        <v>9874</v>
      </c>
      <c r="J3404" t="s">
        <v>3991</v>
      </c>
      <c r="K3404" t="str">
        <f>+_xlfn.XLOOKUP(Tabell1[[#This Row],[Regnr]],Tabell13[Regnr],Tabell13[Diagnose],"")</f>
        <v>A</v>
      </c>
      <c r="L3404" t="str">
        <f>+_xlfn.XLOOKUP(Tabell1[[#This Row],[Regnr]],Tabell3[Regnr],Tabell3[DiagnoseÅr],"")</f>
        <v>Intet påvist (2025)</v>
      </c>
    </row>
    <row r="3405" spans="1:12" x14ac:dyDescent="0.25">
      <c r="A3405" s="2">
        <v>44214</v>
      </c>
      <c r="B3405" s="3">
        <v>0</v>
      </c>
      <c r="C3405" t="s">
        <v>12467</v>
      </c>
      <c r="D3405" t="s">
        <v>12468</v>
      </c>
      <c r="E3405" t="s">
        <v>10</v>
      </c>
      <c r="F3405" t="s">
        <v>8733</v>
      </c>
      <c r="G3405" t="s">
        <v>8734</v>
      </c>
      <c r="H3405" t="s">
        <v>9873</v>
      </c>
      <c r="I3405" t="s">
        <v>9874</v>
      </c>
      <c r="J3405" t="s">
        <v>3991</v>
      </c>
      <c r="K3405" t="str">
        <f>+_xlfn.XLOOKUP(Tabell1[[#This Row],[Regnr]],Tabell13[Regnr],Tabell13[Diagnose],"")</f>
        <v>B</v>
      </c>
      <c r="L3405" t="str">
        <f>+_xlfn.XLOOKUP(Tabell1[[#This Row],[Regnr]],Tabell3[Regnr],Tabell3[DiagnoseÅr],"")</f>
        <v>Intet påvist (2022)</v>
      </c>
    </row>
    <row r="3406" spans="1:12" x14ac:dyDescent="0.25">
      <c r="A3406" s="2">
        <v>44214</v>
      </c>
      <c r="B3406" s="3">
        <v>0</v>
      </c>
      <c r="C3406" t="s">
        <v>12469</v>
      </c>
      <c r="D3406" t="s">
        <v>12470</v>
      </c>
      <c r="E3406" t="s">
        <v>26</v>
      </c>
      <c r="F3406" t="s">
        <v>8733</v>
      </c>
      <c r="G3406" t="s">
        <v>8734</v>
      </c>
      <c r="H3406" t="s">
        <v>9873</v>
      </c>
      <c r="I3406" t="s">
        <v>9874</v>
      </c>
      <c r="J3406" t="s">
        <v>3991</v>
      </c>
      <c r="K3406" t="str">
        <f>+_xlfn.XLOOKUP(Tabell1[[#This Row],[Regnr]],Tabell13[Regnr],Tabell13[Diagnose],"")</f>
        <v/>
      </c>
      <c r="L3406" t="str">
        <f>+_xlfn.XLOOKUP(Tabell1[[#This Row],[Regnr]],Tabell3[Regnr],Tabell3[DiagnoseÅr],"")</f>
        <v>Intet påvist (2022)</v>
      </c>
    </row>
    <row r="3407" spans="1:12" x14ac:dyDescent="0.25">
      <c r="A3407" s="2">
        <v>44213</v>
      </c>
      <c r="C3407" t="s">
        <v>12457</v>
      </c>
      <c r="D3407" t="s">
        <v>12458</v>
      </c>
      <c r="E3407" t="s">
        <v>10</v>
      </c>
      <c r="F3407" t="s">
        <v>4745</v>
      </c>
      <c r="G3407" t="s">
        <v>4746</v>
      </c>
      <c r="H3407" t="s">
        <v>12459</v>
      </c>
      <c r="I3407" t="s">
        <v>12460</v>
      </c>
      <c r="J3407" t="s">
        <v>4749</v>
      </c>
      <c r="K3407" t="str">
        <f>+_xlfn.XLOOKUP(Tabell1[[#This Row],[Regnr]],Tabell13[Regnr],Tabell13[Diagnose],"")</f>
        <v>C</v>
      </c>
      <c r="L3407" t="str">
        <f>+_xlfn.XLOOKUP(Tabell1[[#This Row],[Regnr]],Tabell3[Regnr],Tabell3[DiagnoseÅr],"")</f>
        <v xml:space="preserve"> (2022)</v>
      </c>
    </row>
    <row r="3408" spans="1:12" x14ac:dyDescent="0.25">
      <c r="A3408" s="2">
        <v>44211</v>
      </c>
      <c r="C3408" t="s">
        <v>12453</v>
      </c>
      <c r="D3408" t="s">
        <v>12454</v>
      </c>
      <c r="E3408" t="s">
        <v>10</v>
      </c>
      <c r="F3408" t="s">
        <v>8631</v>
      </c>
      <c r="G3408" t="s">
        <v>5315</v>
      </c>
      <c r="H3408" t="s">
        <v>12455</v>
      </c>
      <c r="I3408" t="s">
        <v>12456</v>
      </c>
      <c r="J3408" t="s">
        <v>8634</v>
      </c>
      <c r="K3408" t="str">
        <f>+_xlfn.XLOOKUP(Tabell1[[#This Row],[Regnr]],Tabell13[Regnr],Tabell13[Diagnose],"")</f>
        <v>C</v>
      </c>
      <c r="L3408" t="str">
        <f>+_xlfn.XLOOKUP(Tabell1[[#This Row],[Regnr]],Tabell3[Regnr],Tabell3[DiagnoseÅr],"")</f>
        <v>Intet påvist (2022)</v>
      </c>
    </row>
    <row r="3409" spans="1:12" x14ac:dyDescent="0.25">
      <c r="A3409" s="2">
        <v>44210</v>
      </c>
      <c r="B3409" s="3">
        <v>0</v>
      </c>
      <c r="C3409" t="s">
        <v>12439</v>
      </c>
      <c r="D3409" t="s">
        <v>12440</v>
      </c>
      <c r="E3409" t="s">
        <v>10</v>
      </c>
      <c r="F3409" t="s">
        <v>9211</v>
      </c>
      <c r="G3409" t="s">
        <v>9212</v>
      </c>
      <c r="H3409" t="s">
        <v>5324</v>
      </c>
      <c r="I3409" t="s">
        <v>5325</v>
      </c>
      <c r="J3409" t="s">
        <v>4683</v>
      </c>
      <c r="K3409" t="str">
        <f>+_xlfn.XLOOKUP(Tabell1[[#This Row],[Regnr]],Tabell13[Regnr],Tabell13[Diagnose],"")</f>
        <v/>
      </c>
      <c r="L3409" t="str">
        <f>+_xlfn.XLOOKUP(Tabell1[[#This Row],[Regnr]],Tabell3[Regnr],Tabell3[DiagnoseÅr],"")</f>
        <v/>
      </c>
    </row>
    <row r="3410" spans="1:12" x14ac:dyDescent="0.25">
      <c r="A3410" s="2">
        <v>44210</v>
      </c>
      <c r="B3410" s="3">
        <v>0</v>
      </c>
      <c r="C3410" t="s">
        <v>12441</v>
      </c>
      <c r="D3410" t="s">
        <v>12442</v>
      </c>
      <c r="E3410" t="s">
        <v>10</v>
      </c>
      <c r="F3410" t="s">
        <v>9211</v>
      </c>
      <c r="G3410" t="s">
        <v>9212</v>
      </c>
      <c r="H3410" t="s">
        <v>5324</v>
      </c>
      <c r="I3410" t="s">
        <v>5325</v>
      </c>
      <c r="J3410" t="s">
        <v>4683</v>
      </c>
      <c r="K3410" t="str">
        <f>+_xlfn.XLOOKUP(Tabell1[[#This Row],[Regnr]],Tabell13[Regnr],Tabell13[Diagnose],"")</f>
        <v>C</v>
      </c>
      <c r="L3410" t="str">
        <f>+_xlfn.XLOOKUP(Tabell1[[#This Row],[Regnr]],Tabell3[Regnr],Tabell3[DiagnoseÅr],"")</f>
        <v/>
      </c>
    </row>
    <row r="3411" spans="1:12" x14ac:dyDescent="0.25">
      <c r="A3411" s="2">
        <v>44210</v>
      </c>
      <c r="B3411" s="3">
        <v>0</v>
      </c>
      <c r="C3411" t="s">
        <v>12443</v>
      </c>
      <c r="D3411" t="s">
        <v>12444</v>
      </c>
      <c r="E3411" t="s">
        <v>10</v>
      </c>
      <c r="F3411" t="s">
        <v>9211</v>
      </c>
      <c r="G3411" t="s">
        <v>9212</v>
      </c>
      <c r="H3411" t="s">
        <v>5324</v>
      </c>
      <c r="I3411" t="s">
        <v>5325</v>
      </c>
      <c r="J3411" t="s">
        <v>4683</v>
      </c>
      <c r="K3411" t="str">
        <f>+_xlfn.XLOOKUP(Tabell1[[#This Row],[Regnr]],Tabell13[Regnr],Tabell13[Diagnose],"")</f>
        <v/>
      </c>
      <c r="L3411" t="str">
        <f>+_xlfn.XLOOKUP(Tabell1[[#This Row],[Regnr]],Tabell3[Regnr],Tabell3[DiagnoseÅr],"")</f>
        <v/>
      </c>
    </row>
    <row r="3412" spans="1:12" x14ac:dyDescent="0.25">
      <c r="A3412" s="2">
        <v>44210</v>
      </c>
      <c r="B3412" s="3">
        <v>0</v>
      </c>
      <c r="C3412" t="s">
        <v>12445</v>
      </c>
      <c r="D3412" t="s">
        <v>12446</v>
      </c>
      <c r="E3412" t="s">
        <v>26</v>
      </c>
      <c r="F3412" t="s">
        <v>9211</v>
      </c>
      <c r="G3412" t="s">
        <v>9212</v>
      </c>
      <c r="H3412" t="s">
        <v>5324</v>
      </c>
      <c r="I3412" t="s">
        <v>5325</v>
      </c>
      <c r="J3412" t="s">
        <v>4683</v>
      </c>
      <c r="K3412" t="str">
        <f>+_xlfn.XLOOKUP(Tabell1[[#This Row],[Regnr]],Tabell13[Regnr],Tabell13[Diagnose],"")</f>
        <v>A</v>
      </c>
      <c r="L3412" t="str">
        <f>+_xlfn.XLOOKUP(Tabell1[[#This Row],[Regnr]],Tabell3[Regnr],Tabell3[DiagnoseÅr],"")</f>
        <v>Intet påvist (2022)</v>
      </c>
    </row>
    <row r="3413" spans="1:12" x14ac:dyDescent="0.25">
      <c r="A3413" s="2">
        <v>44210</v>
      </c>
      <c r="B3413" s="3">
        <v>0</v>
      </c>
      <c r="C3413" t="s">
        <v>12447</v>
      </c>
      <c r="D3413" t="s">
        <v>12448</v>
      </c>
      <c r="E3413" t="s">
        <v>10</v>
      </c>
      <c r="F3413" t="s">
        <v>9211</v>
      </c>
      <c r="G3413" t="s">
        <v>9212</v>
      </c>
      <c r="H3413" t="s">
        <v>5324</v>
      </c>
      <c r="I3413" t="s">
        <v>5325</v>
      </c>
      <c r="J3413" t="s">
        <v>4683</v>
      </c>
      <c r="K3413" t="str">
        <f>+_xlfn.XLOOKUP(Tabell1[[#This Row],[Regnr]],Tabell13[Regnr],Tabell13[Diagnose],"")</f>
        <v/>
      </c>
      <c r="L3413" t="str">
        <f>+_xlfn.XLOOKUP(Tabell1[[#This Row],[Regnr]],Tabell3[Regnr],Tabell3[DiagnoseÅr],"")</f>
        <v/>
      </c>
    </row>
    <row r="3414" spans="1:12" x14ac:dyDescent="0.25">
      <c r="A3414" s="2">
        <v>44210</v>
      </c>
      <c r="B3414" s="3">
        <v>0</v>
      </c>
      <c r="C3414" t="s">
        <v>12449</v>
      </c>
      <c r="D3414" t="s">
        <v>12450</v>
      </c>
      <c r="E3414" t="s">
        <v>10</v>
      </c>
      <c r="F3414" t="s">
        <v>9211</v>
      </c>
      <c r="G3414" t="s">
        <v>9212</v>
      </c>
      <c r="H3414" t="s">
        <v>5324</v>
      </c>
      <c r="I3414" t="s">
        <v>5325</v>
      </c>
      <c r="J3414" t="s">
        <v>4683</v>
      </c>
      <c r="K3414" t="str">
        <f>+_xlfn.XLOOKUP(Tabell1[[#This Row],[Regnr]],Tabell13[Regnr],Tabell13[Diagnose],"")</f>
        <v/>
      </c>
      <c r="L3414" t="str">
        <f>+_xlfn.XLOOKUP(Tabell1[[#This Row],[Regnr]],Tabell3[Regnr],Tabell3[DiagnoseÅr],"")</f>
        <v/>
      </c>
    </row>
    <row r="3415" spans="1:12" x14ac:dyDescent="0.25">
      <c r="A3415" s="2">
        <v>44210</v>
      </c>
      <c r="B3415" s="3">
        <v>0</v>
      </c>
      <c r="C3415" t="s">
        <v>12451</v>
      </c>
      <c r="D3415" t="s">
        <v>12452</v>
      </c>
      <c r="E3415" t="s">
        <v>26</v>
      </c>
      <c r="F3415" t="s">
        <v>9211</v>
      </c>
      <c r="G3415" t="s">
        <v>9212</v>
      </c>
      <c r="H3415" t="s">
        <v>5324</v>
      </c>
      <c r="I3415" t="s">
        <v>5325</v>
      </c>
      <c r="J3415" t="s">
        <v>4683</v>
      </c>
      <c r="K3415" t="str">
        <f>+_xlfn.XLOOKUP(Tabell1[[#This Row],[Regnr]],Tabell13[Regnr],Tabell13[Diagnose],"")</f>
        <v/>
      </c>
      <c r="L3415" t="str">
        <f>+_xlfn.XLOOKUP(Tabell1[[#This Row],[Regnr]],Tabell3[Regnr],Tabell3[DiagnoseÅr],"")</f>
        <v/>
      </c>
    </row>
    <row r="3416" spans="1:12" x14ac:dyDescent="0.25">
      <c r="A3416" s="2">
        <v>44209</v>
      </c>
      <c r="B3416" s="3">
        <v>2.9815673828125</v>
      </c>
      <c r="C3416" t="s">
        <v>12427</v>
      </c>
      <c r="D3416" t="s">
        <v>12428</v>
      </c>
      <c r="E3416" t="s">
        <v>10</v>
      </c>
      <c r="F3416" t="s">
        <v>6780</v>
      </c>
      <c r="G3416" t="s">
        <v>6781</v>
      </c>
      <c r="H3416" t="s">
        <v>9378</v>
      </c>
      <c r="I3416" t="s">
        <v>9379</v>
      </c>
      <c r="J3416" t="s">
        <v>4252</v>
      </c>
      <c r="K3416" t="str">
        <f>+_xlfn.XLOOKUP(Tabell1[[#This Row],[Regnr]],Tabell13[Regnr],Tabell13[Diagnose],"")</f>
        <v>A</v>
      </c>
      <c r="L3416" t="str">
        <f>+_xlfn.XLOOKUP(Tabell1[[#This Row],[Regnr]],Tabell3[Regnr],Tabell3[DiagnoseÅr],"")</f>
        <v>PPM iris (2023)</v>
      </c>
    </row>
    <row r="3417" spans="1:12" x14ac:dyDescent="0.25">
      <c r="A3417" s="2">
        <v>44209</v>
      </c>
      <c r="B3417" s="3">
        <v>2.9815673828125</v>
      </c>
      <c r="C3417" t="s">
        <v>12429</v>
      </c>
      <c r="D3417" t="s">
        <v>12430</v>
      </c>
      <c r="E3417" t="s">
        <v>26</v>
      </c>
      <c r="F3417" t="s">
        <v>6780</v>
      </c>
      <c r="G3417" t="s">
        <v>6781</v>
      </c>
      <c r="H3417" t="s">
        <v>9378</v>
      </c>
      <c r="I3417" t="s">
        <v>9379</v>
      </c>
      <c r="J3417" t="s">
        <v>4252</v>
      </c>
      <c r="K3417" t="str">
        <f>+_xlfn.XLOOKUP(Tabell1[[#This Row],[Regnr]],Tabell13[Regnr],Tabell13[Diagnose],"")</f>
        <v>C</v>
      </c>
      <c r="L3417" t="str">
        <f>+_xlfn.XLOOKUP(Tabell1[[#This Row],[Regnr]],Tabell3[Regnr],Tabell3[DiagnoseÅr],"")</f>
        <v/>
      </c>
    </row>
    <row r="3418" spans="1:12" x14ac:dyDescent="0.25">
      <c r="A3418" s="2">
        <v>44209</v>
      </c>
      <c r="B3418" s="3">
        <v>2.9815673828125</v>
      </c>
      <c r="C3418" t="s">
        <v>12431</v>
      </c>
      <c r="D3418" t="s">
        <v>12432</v>
      </c>
      <c r="E3418" t="s">
        <v>26</v>
      </c>
      <c r="F3418" t="s">
        <v>6780</v>
      </c>
      <c r="G3418" t="s">
        <v>6781</v>
      </c>
      <c r="H3418" t="s">
        <v>9378</v>
      </c>
      <c r="I3418" t="s">
        <v>9379</v>
      </c>
      <c r="J3418" t="s">
        <v>4252</v>
      </c>
      <c r="K3418" t="str">
        <f>+_xlfn.XLOOKUP(Tabell1[[#This Row],[Regnr]],Tabell13[Regnr],Tabell13[Diagnose],"")</f>
        <v/>
      </c>
      <c r="L3418" t="str">
        <f>+_xlfn.XLOOKUP(Tabell1[[#This Row],[Regnr]],Tabell3[Regnr],Tabell3[DiagnoseÅr],"")</f>
        <v/>
      </c>
    </row>
    <row r="3419" spans="1:12" x14ac:dyDescent="0.25">
      <c r="A3419" s="2">
        <v>44209</v>
      </c>
      <c r="B3419" s="3">
        <v>2.9815673828125</v>
      </c>
      <c r="C3419" t="s">
        <v>12433</v>
      </c>
      <c r="D3419" t="s">
        <v>12434</v>
      </c>
      <c r="E3419" t="s">
        <v>10</v>
      </c>
      <c r="F3419" t="s">
        <v>6780</v>
      </c>
      <c r="G3419" t="s">
        <v>6781</v>
      </c>
      <c r="H3419" t="s">
        <v>9378</v>
      </c>
      <c r="I3419" t="s">
        <v>9379</v>
      </c>
      <c r="J3419" t="s">
        <v>4252</v>
      </c>
      <c r="K3419" t="str">
        <f>+_xlfn.XLOOKUP(Tabell1[[#This Row],[Regnr]],Tabell13[Regnr],Tabell13[Diagnose],"")</f>
        <v>A</v>
      </c>
      <c r="L3419" t="str">
        <f>+_xlfn.XLOOKUP(Tabell1[[#This Row],[Regnr]],Tabell3[Regnr],Tabell3[DiagnoseÅr],"")</f>
        <v/>
      </c>
    </row>
    <row r="3420" spans="1:12" x14ac:dyDescent="0.25">
      <c r="A3420" s="2">
        <v>44209</v>
      </c>
      <c r="B3420" s="3">
        <v>2.9815673828125</v>
      </c>
      <c r="C3420" t="s">
        <v>12435</v>
      </c>
      <c r="D3420" t="s">
        <v>12436</v>
      </c>
      <c r="E3420" t="s">
        <v>10</v>
      </c>
      <c r="F3420" t="s">
        <v>6780</v>
      </c>
      <c r="G3420" t="s">
        <v>6781</v>
      </c>
      <c r="H3420" t="s">
        <v>9378</v>
      </c>
      <c r="I3420" t="s">
        <v>9379</v>
      </c>
      <c r="J3420" t="s">
        <v>4252</v>
      </c>
      <c r="K3420" t="str">
        <f>+_xlfn.XLOOKUP(Tabell1[[#This Row],[Regnr]],Tabell13[Regnr],Tabell13[Diagnose],"")</f>
        <v>C</v>
      </c>
      <c r="L3420" t="str">
        <f>+_xlfn.XLOOKUP(Tabell1[[#This Row],[Regnr]],Tabell3[Regnr],Tabell3[DiagnoseÅr],"")</f>
        <v xml:space="preserve"> (2024)</v>
      </c>
    </row>
    <row r="3421" spans="1:12" x14ac:dyDescent="0.25">
      <c r="A3421" s="2">
        <v>44209</v>
      </c>
      <c r="B3421" s="3">
        <v>2.9815673828125</v>
      </c>
      <c r="C3421" t="s">
        <v>12437</v>
      </c>
      <c r="D3421" t="s">
        <v>12438</v>
      </c>
      <c r="E3421" t="s">
        <v>10</v>
      </c>
      <c r="F3421" t="s">
        <v>6780</v>
      </c>
      <c r="G3421" t="s">
        <v>6781</v>
      </c>
      <c r="H3421" t="s">
        <v>9378</v>
      </c>
      <c r="I3421" t="s">
        <v>9379</v>
      </c>
      <c r="J3421" t="s">
        <v>4252</v>
      </c>
      <c r="K3421" t="str">
        <f>+_xlfn.XLOOKUP(Tabell1[[#This Row],[Regnr]],Tabell13[Regnr],Tabell13[Diagnose],"")</f>
        <v/>
      </c>
      <c r="L3421" t="str">
        <f>+_xlfn.XLOOKUP(Tabell1[[#This Row],[Regnr]],Tabell3[Regnr],Tabell3[DiagnoseÅr],"")</f>
        <v/>
      </c>
    </row>
    <row r="3422" spans="1:12" x14ac:dyDescent="0.25">
      <c r="A3422" s="2">
        <v>44206</v>
      </c>
      <c r="B3422" s="3">
        <v>2.34375</v>
      </c>
      <c r="C3422" t="s">
        <v>12419</v>
      </c>
      <c r="D3422" t="s">
        <v>12420</v>
      </c>
      <c r="E3422" t="s">
        <v>10</v>
      </c>
      <c r="F3422" t="s">
        <v>8379</v>
      </c>
      <c r="G3422" t="s">
        <v>8380</v>
      </c>
      <c r="H3422" t="s">
        <v>6857</v>
      </c>
      <c r="I3422" t="s">
        <v>6858</v>
      </c>
      <c r="J3422" t="s">
        <v>6365</v>
      </c>
      <c r="K3422" t="str">
        <f>+_xlfn.XLOOKUP(Tabell1[[#This Row],[Regnr]],Tabell13[Regnr],Tabell13[Diagnose],"")</f>
        <v>C</v>
      </c>
      <c r="L3422" t="str">
        <f>+_xlfn.XLOOKUP(Tabell1[[#This Row],[Regnr]],Tabell3[Regnr],Tabell3[DiagnoseÅr],"")</f>
        <v/>
      </c>
    </row>
    <row r="3423" spans="1:12" x14ac:dyDescent="0.25">
      <c r="A3423" s="2">
        <v>44206</v>
      </c>
      <c r="B3423" s="3">
        <v>2.34375</v>
      </c>
      <c r="C3423" t="s">
        <v>12421</v>
      </c>
      <c r="D3423" t="s">
        <v>12422</v>
      </c>
      <c r="E3423" t="s">
        <v>26</v>
      </c>
      <c r="F3423" t="s">
        <v>8379</v>
      </c>
      <c r="G3423" t="s">
        <v>8380</v>
      </c>
      <c r="H3423" t="s">
        <v>6857</v>
      </c>
      <c r="I3423" t="s">
        <v>6858</v>
      </c>
      <c r="J3423" t="s">
        <v>6365</v>
      </c>
      <c r="K3423" t="str">
        <f>+_xlfn.XLOOKUP(Tabell1[[#This Row],[Regnr]],Tabell13[Regnr],Tabell13[Diagnose],"")</f>
        <v>D</v>
      </c>
      <c r="L3423" t="str">
        <f>+_xlfn.XLOOKUP(Tabell1[[#This Row],[Regnr]],Tabell3[Regnr],Tabell3[DiagnoseÅr],"")</f>
        <v/>
      </c>
    </row>
    <row r="3424" spans="1:12" x14ac:dyDescent="0.25">
      <c r="A3424" s="2">
        <v>44206</v>
      </c>
      <c r="B3424" s="3">
        <v>2.34375</v>
      </c>
      <c r="C3424" t="s">
        <v>12423</v>
      </c>
      <c r="D3424" t="s">
        <v>12424</v>
      </c>
      <c r="E3424" t="s">
        <v>26</v>
      </c>
      <c r="F3424" t="s">
        <v>8379</v>
      </c>
      <c r="G3424" t="s">
        <v>8380</v>
      </c>
      <c r="H3424" t="s">
        <v>6857</v>
      </c>
      <c r="I3424" t="s">
        <v>6858</v>
      </c>
      <c r="J3424" t="s">
        <v>6365</v>
      </c>
      <c r="K3424" t="str">
        <f>+_xlfn.XLOOKUP(Tabell1[[#This Row],[Regnr]],Tabell13[Regnr],Tabell13[Diagnose],"")</f>
        <v>A</v>
      </c>
      <c r="L3424" t="str">
        <f>+_xlfn.XLOOKUP(Tabell1[[#This Row],[Regnr]],Tabell3[Regnr],Tabell3[DiagnoseÅr],"")</f>
        <v/>
      </c>
    </row>
    <row r="3425" spans="1:12" x14ac:dyDescent="0.25">
      <c r="A3425" s="2">
        <v>44206</v>
      </c>
      <c r="B3425" s="3">
        <v>2.34375</v>
      </c>
      <c r="C3425" t="s">
        <v>12425</v>
      </c>
      <c r="D3425" t="s">
        <v>12426</v>
      </c>
      <c r="E3425" t="s">
        <v>26</v>
      </c>
      <c r="F3425" t="s">
        <v>8379</v>
      </c>
      <c r="G3425" t="s">
        <v>8380</v>
      </c>
      <c r="H3425" t="s">
        <v>6857</v>
      </c>
      <c r="I3425" t="s">
        <v>6858</v>
      </c>
      <c r="J3425" t="s">
        <v>6365</v>
      </c>
      <c r="K3425" t="str">
        <f>+_xlfn.XLOOKUP(Tabell1[[#This Row],[Regnr]],Tabell13[Regnr],Tabell13[Diagnose],"")</f>
        <v>A</v>
      </c>
      <c r="L3425" t="str">
        <f>+_xlfn.XLOOKUP(Tabell1[[#This Row],[Regnr]],Tabell3[Regnr],Tabell3[DiagnoseÅr],"")</f>
        <v/>
      </c>
    </row>
    <row r="3426" spans="1:12" x14ac:dyDescent="0.25">
      <c r="A3426" s="2">
        <v>44205</v>
      </c>
      <c r="B3426" s="3">
        <v>0.5859375</v>
      </c>
      <c r="C3426" t="s">
        <v>12411</v>
      </c>
      <c r="D3426" t="s">
        <v>12412</v>
      </c>
      <c r="E3426" t="s">
        <v>26</v>
      </c>
      <c r="F3426" t="s">
        <v>6136</v>
      </c>
      <c r="G3426" t="s">
        <v>6137</v>
      </c>
      <c r="H3426" t="s">
        <v>9597</v>
      </c>
      <c r="I3426" t="s">
        <v>9598</v>
      </c>
      <c r="J3426" t="s">
        <v>9588</v>
      </c>
      <c r="K3426" t="str">
        <f>+_xlfn.XLOOKUP(Tabell1[[#This Row],[Regnr]],Tabell13[Regnr],Tabell13[Diagnose],"")</f>
        <v>C</v>
      </c>
      <c r="L3426" t="str">
        <f>+_xlfn.XLOOKUP(Tabell1[[#This Row],[Regnr]],Tabell3[Regnr],Tabell3[DiagnoseÅr],"")</f>
        <v>Intet påvist (2022)</v>
      </c>
    </row>
    <row r="3427" spans="1:12" x14ac:dyDescent="0.25">
      <c r="A3427" s="2">
        <v>44205</v>
      </c>
      <c r="B3427" s="3">
        <v>0.5859375</v>
      </c>
      <c r="C3427" t="s">
        <v>12413</v>
      </c>
      <c r="D3427" t="s">
        <v>12414</v>
      </c>
      <c r="E3427" t="s">
        <v>10</v>
      </c>
      <c r="F3427" t="s">
        <v>6136</v>
      </c>
      <c r="G3427" t="s">
        <v>6137</v>
      </c>
      <c r="H3427" t="s">
        <v>9597</v>
      </c>
      <c r="I3427" t="s">
        <v>9598</v>
      </c>
      <c r="J3427" t="s">
        <v>9588</v>
      </c>
      <c r="K3427" t="str">
        <f>+_xlfn.XLOOKUP(Tabell1[[#This Row],[Regnr]],Tabell13[Regnr],Tabell13[Diagnose],"")</f>
        <v>A</v>
      </c>
      <c r="L3427" t="str">
        <f>+_xlfn.XLOOKUP(Tabell1[[#This Row],[Regnr]],Tabell3[Regnr],Tabell3[DiagnoseÅr],"")</f>
        <v/>
      </c>
    </row>
    <row r="3428" spans="1:12" x14ac:dyDescent="0.25">
      <c r="A3428" s="2">
        <v>44205</v>
      </c>
      <c r="B3428" s="3">
        <v>0.5859375</v>
      </c>
      <c r="C3428" t="s">
        <v>12415</v>
      </c>
      <c r="D3428" t="s">
        <v>12416</v>
      </c>
      <c r="E3428" t="s">
        <v>26</v>
      </c>
      <c r="F3428" t="s">
        <v>6136</v>
      </c>
      <c r="G3428" t="s">
        <v>6137</v>
      </c>
      <c r="H3428" t="s">
        <v>9597</v>
      </c>
      <c r="I3428" t="s">
        <v>9598</v>
      </c>
      <c r="J3428" t="s">
        <v>9588</v>
      </c>
      <c r="K3428" t="str">
        <f>+_xlfn.XLOOKUP(Tabell1[[#This Row],[Regnr]],Tabell13[Regnr],Tabell13[Diagnose],"")</f>
        <v>C</v>
      </c>
      <c r="L3428" t="str">
        <f>+_xlfn.XLOOKUP(Tabell1[[#This Row],[Regnr]],Tabell3[Regnr],Tabell3[DiagnoseÅr],"")</f>
        <v/>
      </c>
    </row>
    <row r="3429" spans="1:12" x14ac:dyDescent="0.25">
      <c r="A3429" s="2">
        <v>44205</v>
      </c>
      <c r="B3429" s="3">
        <v>0.5859375</v>
      </c>
      <c r="C3429" t="s">
        <v>12417</v>
      </c>
      <c r="D3429" t="s">
        <v>12418</v>
      </c>
      <c r="E3429" t="s">
        <v>26</v>
      </c>
      <c r="F3429" t="s">
        <v>6136</v>
      </c>
      <c r="G3429" t="s">
        <v>6137</v>
      </c>
      <c r="H3429" t="s">
        <v>9597</v>
      </c>
      <c r="I3429" t="s">
        <v>9598</v>
      </c>
      <c r="J3429" t="s">
        <v>9588</v>
      </c>
      <c r="K3429" t="str">
        <f>+_xlfn.XLOOKUP(Tabell1[[#This Row],[Regnr]],Tabell13[Regnr],Tabell13[Diagnose],"")</f>
        <v>B</v>
      </c>
      <c r="L3429" t="str">
        <f>+_xlfn.XLOOKUP(Tabell1[[#This Row],[Regnr]],Tabell3[Regnr],Tabell3[DiagnoseÅr],"")</f>
        <v>Intet påvist (2024)</v>
      </c>
    </row>
    <row r="3430" spans="1:12" x14ac:dyDescent="0.25">
      <c r="A3430" s="2">
        <v>44200</v>
      </c>
      <c r="B3430" s="3">
        <v>0</v>
      </c>
      <c r="C3430" t="s">
        <v>12399</v>
      </c>
      <c r="D3430" t="s">
        <v>12400</v>
      </c>
      <c r="E3430" t="s">
        <v>26</v>
      </c>
      <c r="F3430" t="s">
        <v>5178</v>
      </c>
      <c r="G3430" t="s">
        <v>5179</v>
      </c>
      <c r="H3430" t="s">
        <v>7808</v>
      </c>
      <c r="I3430" t="s">
        <v>7809</v>
      </c>
      <c r="J3430" t="s">
        <v>12401</v>
      </c>
      <c r="K3430" t="str">
        <f>+_xlfn.XLOOKUP(Tabell1[[#This Row],[Regnr]],Tabell13[Regnr],Tabell13[Diagnose],"")</f>
        <v>C</v>
      </c>
      <c r="L3430" t="str">
        <f>+_xlfn.XLOOKUP(Tabell1[[#This Row],[Regnr]],Tabell3[Regnr],Tabell3[DiagnoseÅr],"")</f>
        <v>Intet påvist (2023)</v>
      </c>
    </row>
    <row r="3431" spans="1:12" x14ac:dyDescent="0.25">
      <c r="A3431" s="2">
        <v>44200</v>
      </c>
      <c r="B3431" s="3">
        <v>0</v>
      </c>
      <c r="C3431" t="s">
        <v>12402</v>
      </c>
      <c r="D3431" t="s">
        <v>8939</v>
      </c>
      <c r="E3431" t="s">
        <v>26</v>
      </c>
      <c r="F3431" t="s">
        <v>5178</v>
      </c>
      <c r="G3431" t="s">
        <v>5179</v>
      </c>
      <c r="H3431" t="s">
        <v>7808</v>
      </c>
      <c r="I3431" t="s">
        <v>7809</v>
      </c>
      <c r="J3431" t="s">
        <v>12401</v>
      </c>
      <c r="K3431" t="str">
        <f>+_xlfn.XLOOKUP(Tabell1[[#This Row],[Regnr]],Tabell13[Regnr],Tabell13[Diagnose],"")</f>
        <v/>
      </c>
      <c r="L3431" t="str">
        <f>+_xlfn.XLOOKUP(Tabell1[[#This Row],[Regnr]],Tabell3[Regnr],Tabell3[DiagnoseÅr],"")</f>
        <v/>
      </c>
    </row>
    <row r="3432" spans="1:12" x14ac:dyDescent="0.25">
      <c r="A3432" s="2">
        <v>44200</v>
      </c>
      <c r="B3432" s="3">
        <v>0</v>
      </c>
      <c r="C3432" t="s">
        <v>12403</v>
      </c>
      <c r="D3432" t="s">
        <v>8483</v>
      </c>
      <c r="E3432" t="s">
        <v>26</v>
      </c>
      <c r="F3432" t="s">
        <v>5178</v>
      </c>
      <c r="G3432" t="s">
        <v>5179</v>
      </c>
      <c r="H3432" t="s">
        <v>7808</v>
      </c>
      <c r="I3432" t="s">
        <v>7809</v>
      </c>
      <c r="J3432" t="s">
        <v>12401</v>
      </c>
      <c r="K3432" t="str">
        <f>+_xlfn.XLOOKUP(Tabell1[[#This Row],[Regnr]],Tabell13[Regnr],Tabell13[Diagnose],"")</f>
        <v/>
      </c>
      <c r="L3432" t="str">
        <f>+_xlfn.XLOOKUP(Tabell1[[#This Row],[Regnr]],Tabell3[Regnr],Tabell3[DiagnoseÅr],"")</f>
        <v/>
      </c>
    </row>
    <row r="3433" spans="1:12" x14ac:dyDescent="0.25">
      <c r="A3433" s="2">
        <v>44200</v>
      </c>
      <c r="B3433" s="3">
        <v>0</v>
      </c>
      <c r="C3433" t="s">
        <v>12404</v>
      </c>
      <c r="D3433" t="s">
        <v>12405</v>
      </c>
      <c r="E3433" t="s">
        <v>26</v>
      </c>
      <c r="F3433" t="s">
        <v>5178</v>
      </c>
      <c r="G3433" t="s">
        <v>5179</v>
      </c>
      <c r="H3433" t="s">
        <v>7808</v>
      </c>
      <c r="I3433" t="s">
        <v>7809</v>
      </c>
      <c r="J3433" t="s">
        <v>12401</v>
      </c>
      <c r="K3433" t="str">
        <f>+_xlfn.XLOOKUP(Tabell1[[#This Row],[Regnr]],Tabell13[Regnr],Tabell13[Diagnose],"")</f>
        <v>C</v>
      </c>
      <c r="L3433" t="str">
        <f>+_xlfn.XLOOKUP(Tabell1[[#This Row],[Regnr]],Tabell3[Regnr],Tabell3[DiagnoseÅr],"")</f>
        <v/>
      </c>
    </row>
    <row r="3434" spans="1:12" x14ac:dyDescent="0.25">
      <c r="A3434" s="2">
        <v>44200</v>
      </c>
      <c r="B3434" s="3">
        <v>0</v>
      </c>
      <c r="C3434" t="s">
        <v>12406</v>
      </c>
      <c r="D3434" t="s">
        <v>12407</v>
      </c>
      <c r="E3434" t="s">
        <v>10</v>
      </c>
      <c r="F3434" t="s">
        <v>5178</v>
      </c>
      <c r="G3434" t="s">
        <v>5179</v>
      </c>
      <c r="H3434" t="s">
        <v>7808</v>
      </c>
      <c r="I3434" t="s">
        <v>7809</v>
      </c>
      <c r="J3434" t="s">
        <v>12401</v>
      </c>
      <c r="K3434" t="str">
        <f>+_xlfn.XLOOKUP(Tabell1[[#This Row],[Regnr]],Tabell13[Regnr],Tabell13[Diagnose],"")</f>
        <v>A</v>
      </c>
      <c r="L3434" t="str">
        <f>+_xlfn.XLOOKUP(Tabell1[[#This Row],[Regnr]],Tabell3[Regnr],Tabell3[DiagnoseÅr],"")</f>
        <v/>
      </c>
    </row>
    <row r="3435" spans="1:12" x14ac:dyDescent="0.25">
      <c r="A3435" s="2">
        <v>44200</v>
      </c>
      <c r="B3435" s="3">
        <v>0</v>
      </c>
      <c r="C3435" t="s">
        <v>12408</v>
      </c>
      <c r="D3435" t="s">
        <v>12409</v>
      </c>
      <c r="E3435" t="s">
        <v>10</v>
      </c>
      <c r="F3435" t="s">
        <v>5178</v>
      </c>
      <c r="G3435" t="s">
        <v>5179</v>
      </c>
      <c r="H3435" t="s">
        <v>7808</v>
      </c>
      <c r="I3435" t="s">
        <v>7809</v>
      </c>
      <c r="J3435" t="s">
        <v>12401</v>
      </c>
      <c r="K3435" t="str">
        <f>+_xlfn.XLOOKUP(Tabell1[[#This Row],[Regnr]],Tabell13[Regnr],Tabell13[Diagnose],"")</f>
        <v/>
      </c>
      <c r="L3435" t="str">
        <f>+_xlfn.XLOOKUP(Tabell1[[#This Row],[Regnr]],Tabell3[Regnr],Tabell3[DiagnoseÅr],"")</f>
        <v/>
      </c>
    </row>
    <row r="3436" spans="1:12" x14ac:dyDescent="0.25">
      <c r="A3436" s="2">
        <v>44200</v>
      </c>
      <c r="B3436" s="3">
        <v>0</v>
      </c>
      <c r="C3436" t="s">
        <v>12410</v>
      </c>
      <c r="D3436" t="s">
        <v>186</v>
      </c>
      <c r="E3436" t="s">
        <v>10</v>
      </c>
      <c r="F3436" t="s">
        <v>5178</v>
      </c>
      <c r="G3436" t="s">
        <v>5179</v>
      </c>
      <c r="H3436" t="s">
        <v>7808</v>
      </c>
      <c r="I3436" t="s">
        <v>7809</v>
      </c>
      <c r="J3436" t="s">
        <v>12401</v>
      </c>
      <c r="K3436" t="str">
        <f>+_xlfn.XLOOKUP(Tabell1[[#This Row],[Regnr]],Tabell13[Regnr],Tabell13[Diagnose],"")</f>
        <v/>
      </c>
      <c r="L3436" t="str">
        <f>+_xlfn.XLOOKUP(Tabell1[[#This Row],[Regnr]],Tabell3[Regnr],Tabell3[DiagnoseÅr],"")</f>
        <v/>
      </c>
    </row>
    <row r="3437" spans="1:12" x14ac:dyDescent="0.25">
      <c r="A3437" s="2">
        <v>44196</v>
      </c>
      <c r="B3437" s="3">
        <v>0.390625</v>
      </c>
      <c r="C3437" t="s">
        <v>12384</v>
      </c>
      <c r="D3437" t="s">
        <v>12385</v>
      </c>
      <c r="E3437" t="s">
        <v>26</v>
      </c>
      <c r="F3437" t="s">
        <v>9299</v>
      </c>
      <c r="G3437" t="s">
        <v>9300</v>
      </c>
      <c r="H3437" t="s">
        <v>9547</v>
      </c>
      <c r="I3437" t="s">
        <v>9548</v>
      </c>
      <c r="J3437" t="s">
        <v>12386</v>
      </c>
      <c r="K3437" t="str">
        <f>+_xlfn.XLOOKUP(Tabell1[[#This Row],[Regnr]],Tabell13[Regnr],Tabell13[Diagnose],"")</f>
        <v>A</v>
      </c>
      <c r="L3437" t="str">
        <f>+_xlfn.XLOOKUP(Tabell1[[#This Row],[Regnr]],Tabell3[Regnr],Tabell3[DiagnoseÅr],"")</f>
        <v>Intet påvist (2024)</v>
      </c>
    </row>
    <row r="3438" spans="1:12" x14ac:dyDescent="0.25">
      <c r="A3438" s="2">
        <v>44196</v>
      </c>
      <c r="B3438" s="3">
        <v>0.390625</v>
      </c>
      <c r="C3438" t="s">
        <v>12387</v>
      </c>
      <c r="D3438" t="s">
        <v>12388</v>
      </c>
      <c r="E3438" t="s">
        <v>26</v>
      </c>
      <c r="F3438" t="s">
        <v>9299</v>
      </c>
      <c r="G3438" t="s">
        <v>9300</v>
      </c>
      <c r="H3438" t="s">
        <v>9547</v>
      </c>
      <c r="I3438" t="s">
        <v>9548</v>
      </c>
      <c r="J3438" t="s">
        <v>12386</v>
      </c>
      <c r="K3438" t="str">
        <f>+_xlfn.XLOOKUP(Tabell1[[#This Row],[Regnr]],Tabell13[Regnr],Tabell13[Diagnose],"")</f>
        <v>A</v>
      </c>
      <c r="L3438" t="str">
        <f>+_xlfn.XLOOKUP(Tabell1[[#This Row],[Regnr]],Tabell3[Regnr],Tabell3[DiagnoseÅr],"")</f>
        <v>Intet påvist (2025)</v>
      </c>
    </row>
    <row r="3439" spans="1:12" x14ac:dyDescent="0.25">
      <c r="A3439" s="2">
        <v>44196</v>
      </c>
      <c r="B3439" s="3">
        <v>0.390625</v>
      </c>
      <c r="C3439" t="s">
        <v>12389</v>
      </c>
      <c r="D3439" t="s">
        <v>12390</v>
      </c>
      <c r="E3439" t="s">
        <v>10</v>
      </c>
      <c r="F3439" t="s">
        <v>9299</v>
      </c>
      <c r="G3439" t="s">
        <v>9300</v>
      </c>
      <c r="H3439" t="s">
        <v>9547</v>
      </c>
      <c r="I3439" t="s">
        <v>9548</v>
      </c>
      <c r="J3439" t="s">
        <v>12386</v>
      </c>
      <c r="K3439" t="str">
        <f>+_xlfn.XLOOKUP(Tabell1[[#This Row],[Regnr]],Tabell13[Regnr],Tabell13[Diagnose],"")</f>
        <v>A</v>
      </c>
      <c r="L3439" t="str">
        <f>+_xlfn.XLOOKUP(Tabell1[[#This Row],[Regnr]],Tabell3[Regnr],Tabell3[DiagnoseÅr],"")</f>
        <v>Intet påvist (2022)</v>
      </c>
    </row>
    <row r="3440" spans="1:12" x14ac:dyDescent="0.25">
      <c r="A3440" s="2">
        <v>44196</v>
      </c>
      <c r="B3440" s="3">
        <v>0.390625</v>
      </c>
      <c r="C3440" t="s">
        <v>12391</v>
      </c>
      <c r="D3440" t="s">
        <v>12392</v>
      </c>
      <c r="E3440" t="s">
        <v>10</v>
      </c>
      <c r="F3440" t="s">
        <v>9299</v>
      </c>
      <c r="G3440" t="s">
        <v>9300</v>
      </c>
      <c r="H3440" t="s">
        <v>9547</v>
      </c>
      <c r="I3440" t="s">
        <v>9548</v>
      </c>
      <c r="J3440" t="s">
        <v>12386</v>
      </c>
      <c r="K3440" t="str">
        <f>+_xlfn.XLOOKUP(Tabell1[[#This Row],[Regnr]],Tabell13[Regnr],Tabell13[Diagnose],"")</f>
        <v>B</v>
      </c>
      <c r="L3440" t="str">
        <f>+_xlfn.XLOOKUP(Tabell1[[#This Row],[Regnr]],Tabell3[Regnr],Tabell3[DiagnoseÅr],"")</f>
        <v>Intet påvist (2022)</v>
      </c>
    </row>
    <row r="3441" spans="1:12" x14ac:dyDescent="0.25">
      <c r="A3441" s="2">
        <v>44196</v>
      </c>
      <c r="B3441" s="3">
        <v>0.390625</v>
      </c>
      <c r="C3441" t="s">
        <v>12393</v>
      </c>
      <c r="D3441" t="s">
        <v>12394</v>
      </c>
      <c r="E3441" t="s">
        <v>26</v>
      </c>
      <c r="F3441" t="s">
        <v>9299</v>
      </c>
      <c r="G3441" t="s">
        <v>9300</v>
      </c>
      <c r="H3441" t="s">
        <v>9547</v>
      </c>
      <c r="I3441" t="s">
        <v>9548</v>
      </c>
      <c r="J3441" t="s">
        <v>12386</v>
      </c>
      <c r="K3441" t="str">
        <f>+_xlfn.XLOOKUP(Tabell1[[#This Row],[Regnr]],Tabell13[Regnr],Tabell13[Diagnose],"")</f>
        <v>C</v>
      </c>
      <c r="L3441" t="str">
        <f>+_xlfn.XLOOKUP(Tabell1[[#This Row],[Regnr]],Tabell3[Regnr],Tabell3[DiagnoseÅr],"")</f>
        <v>Intet påvist (2022)</v>
      </c>
    </row>
    <row r="3442" spans="1:12" x14ac:dyDescent="0.25">
      <c r="A3442" s="2">
        <v>44196</v>
      </c>
      <c r="B3442" s="3">
        <v>0.390625</v>
      </c>
      <c r="C3442" t="s">
        <v>12395</v>
      </c>
      <c r="D3442" t="s">
        <v>12396</v>
      </c>
      <c r="E3442" t="s">
        <v>10</v>
      </c>
      <c r="F3442" t="s">
        <v>9299</v>
      </c>
      <c r="G3442" t="s">
        <v>9300</v>
      </c>
      <c r="H3442" t="s">
        <v>9547</v>
      </c>
      <c r="I3442" t="s">
        <v>9548</v>
      </c>
      <c r="J3442" t="s">
        <v>12386</v>
      </c>
      <c r="K3442" t="str">
        <f>+_xlfn.XLOOKUP(Tabell1[[#This Row],[Regnr]],Tabell13[Regnr],Tabell13[Diagnose],"")</f>
        <v>C</v>
      </c>
      <c r="L3442" t="str">
        <f>+_xlfn.XLOOKUP(Tabell1[[#This Row],[Regnr]],Tabell3[Regnr],Tabell3[DiagnoseÅr],"")</f>
        <v>Intet påvist (2022)</v>
      </c>
    </row>
    <row r="3443" spans="1:12" x14ac:dyDescent="0.25">
      <c r="A3443" s="2">
        <v>44196</v>
      </c>
      <c r="B3443" s="3">
        <v>0.390625</v>
      </c>
      <c r="C3443" t="s">
        <v>12397</v>
      </c>
      <c r="D3443" t="s">
        <v>12398</v>
      </c>
      <c r="E3443" t="s">
        <v>10</v>
      </c>
      <c r="F3443" t="s">
        <v>9299</v>
      </c>
      <c r="G3443" t="s">
        <v>9300</v>
      </c>
      <c r="H3443" t="s">
        <v>9547</v>
      </c>
      <c r="I3443" t="s">
        <v>9548</v>
      </c>
      <c r="J3443" t="s">
        <v>12386</v>
      </c>
      <c r="K3443" t="str">
        <f>+_xlfn.XLOOKUP(Tabell1[[#This Row],[Regnr]],Tabell13[Regnr],Tabell13[Diagnose],"")</f>
        <v>A</v>
      </c>
      <c r="L3443" t="str">
        <f>+_xlfn.XLOOKUP(Tabell1[[#This Row],[Regnr]],Tabell3[Regnr],Tabell3[DiagnoseÅr],"")</f>
        <v>Intet påvist (2026)</v>
      </c>
    </row>
    <row r="3444" spans="1:12" x14ac:dyDescent="0.25">
      <c r="A3444" s="2">
        <v>44193</v>
      </c>
      <c r="B3444" s="3">
        <v>0</v>
      </c>
      <c r="C3444" t="s">
        <v>12378</v>
      </c>
      <c r="D3444" t="s">
        <v>12379</v>
      </c>
      <c r="E3444" t="s">
        <v>10</v>
      </c>
      <c r="F3444" t="s">
        <v>8052</v>
      </c>
      <c r="G3444" t="s">
        <v>8053</v>
      </c>
      <c r="H3444" t="s">
        <v>7864</v>
      </c>
      <c r="I3444" t="s">
        <v>7865</v>
      </c>
      <c r="J3444" t="s">
        <v>4802</v>
      </c>
      <c r="K3444" t="str">
        <f>+_xlfn.XLOOKUP(Tabell1[[#This Row],[Regnr]],Tabell13[Regnr],Tabell13[Diagnose],"")</f>
        <v>C</v>
      </c>
      <c r="L3444" t="str">
        <f>+_xlfn.XLOOKUP(Tabell1[[#This Row],[Regnr]],Tabell3[Regnr],Tabell3[DiagnoseÅr],"")</f>
        <v>Intet påvist (2025)</v>
      </c>
    </row>
    <row r="3445" spans="1:12" x14ac:dyDescent="0.25">
      <c r="A3445" s="2">
        <v>44193</v>
      </c>
      <c r="B3445" s="3">
        <v>0</v>
      </c>
      <c r="C3445" t="s">
        <v>12380</v>
      </c>
      <c r="D3445" t="s">
        <v>12381</v>
      </c>
      <c r="E3445" t="s">
        <v>26</v>
      </c>
      <c r="F3445" t="s">
        <v>8052</v>
      </c>
      <c r="G3445" t="s">
        <v>8053</v>
      </c>
      <c r="H3445" t="s">
        <v>7864</v>
      </c>
      <c r="I3445" t="s">
        <v>7865</v>
      </c>
      <c r="J3445" t="s">
        <v>4802</v>
      </c>
      <c r="K3445" t="str">
        <f>+_xlfn.XLOOKUP(Tabell1[[#This Row],[Regnr]],Tabell13[Regnr],Tabell13[Diagnose],"")</f>
        <v>B</v>
      </c>
      <c r="L3445" t="str">
        <f>+_xlfn.XLOOKUP(Tabell1[[#This Row],[Regnr]],Tabell3[Regnr],Tabell3[DiagnoseÅr],"")</f>
        <v>Intet påvist (2026)</v>
      </c>
    </row>
    <row r="3446" spans="1:12" x14ac:dyDescent="0.25">
      <c r="A3446" s="2">
        <v>44193</v>
      </c>
      <c r="B3446" s="3">
        <v>0</v>
      </c>
      <c r="C3446" t="s">
        <v>12382</v>
      </c>
      <c r="D3446" t="s">
        <v>12383</v>
      </c>
      <c r="E3446" t="s">
        <v>10</v>
      </c>
      <c r="F3446" t="s">
        <v>8052</v>
      </c>
      <c r="G3446" t="s">
        <v>8053</v>
      </c>
      <c r="H3446" t="s">
        <v>7864</v>
      </c>
      <c r="I3446" t="s">
        <v>7865</v>
      </c>
      <c r="J3446" t="s">
        <v>4802</v>
      </c>
      <c r="K3446" t="str">
        <f>+_xlfn.XLOOKUP(Tabell1[[#This Row],[Regnr]],Tabell13[Regnr],Tabell13[Diagnose],"")</f>
        <v>B</v>
      </c>
      <c r="L3446" t="str">
        <f>+_xlfn.XLOOKUP(Tabell1[[#This Row],[Regnr]],Tabell3[Regnr],Tabell3[DiagnoseÅr],"")</f>
        <v>Intet påvist (2022)</v>
      </c>
    </row>
    <row r="3447" spans="1:12" x14ac:dyDescent="0.25">
      <c r="A3447" s="2">
        <v>44192</v>
      </c>
      <c r="B3447" s="3">
        <v>1.171875</v>
      </c>
      <c r="C3447" t="s">
        <v>12372</v>
      </c>
      <c r="D3447" t="s">
        <v>12373</v>
      </c>
      <c r="E3447" t="s">
        <v>26</v>
      </c>
      <c r="F3447" t="s">
        <v>8137</v>
      </c>
      <c r="G3447" t="s">
        <v>8138</v>
      </c>
      <c r="H3447" t="s">
        <v>9358</v>
      </c>
      <c r="I3447" t="s">
        <v>9359</v>
      </c>
      <c r="J3447" t="s">
        <v>4100</v>
      </c>
      <c r="K3447" t="str">
        <f>+_xlfn.XLOOKUP(Tabell1[[#This Row],[Regnr]],Tabell13[Regnr],Tabell13[Diagnose],"")</f>
        <v>A</v>
      </c>
      <c r="L3447" t="str">
        <f>+_xlfn.XLOOKUP(Tabell1[[#This Row],[Regnr]],Tabell3[Regnr],Tabell3[DiagnoseÅr],"")</f>
        <v>Intet påvist (2025)</v>
      </c>
    </row>
    <row r="3448" spans="1:12" x14ac:dyDescent="0.25">
      <c r="A3448" s="2">
        <v>44192</v>
      </c>
      <c r="B3448" s="3">
        <v>1.171875</v>
      </c>
      <c r="C3448" t="s">
        <v>12374</v>
      </c>
      <c r="D3448" t="s">
        <v>12375</v>
      </c>
      <c r="E3448" t="s">
        <v>26</v>
      </c>
      <c r="F3448" t="s">
        <v>8137</v>
      </c>
      <c r="G3448" t="s">
        <v>8138</v>
      </c>
      <c r="H3448" t="s">
        <v>9358</v>
      </c>
      <c r="I3448" t="s">
        <v>9359</v>
      </c>
      <c r="J3448" t="s">
        <v>4100</v>
      </c>
      <c r="K3448" t="str">
        <f>+_xlfn.XLOOKUP(Tabell1[[#This Row],[Regnr]],Tabell13[Regnr],Tabell13[Diagnose],"")</f>
        <v>C</v>
      </c>
      <c r="L3448" t="str">
        <f>+_xlfn.XLOOKUP(Tabell1[[#This Row],[Regnr]],Tabell3[Regnr],Tabell3[DiagnoseÅr],"")</f>
        <v>Intet påvist (2025)</v>
      </c>
    </row>
    <row r="3449" spans="1:12" x14ac:dyDescent="0.25">
      <c r="A3449" s="2">
        <v>44192</v>
      </c>
      <c r="B3449" s="3">
        <v>1.171875</v>
      </c>
      <c r="C3449" t="s">
        <v>12376</v>
      </c>
      <c r="D3449" t="s">
        <v>12377</v>
      </c>
      <c r="E3449" t="s">
        <v>10</v>
      </c>
      <c r="F3449" t="s">
        <v>8137</v>
      </c>
      <c r="G3449" t="s">
        <v>8138</v>
      </c>
      <c r="H3449" t="s">
        <v>9358</v>
      </c>
      <c r="I3449" t="s">
        <v>9359</v>
      </c>
      <c r="J3449" t="s">
        <v>4100</v>
      </c>
      <c r="K3449" t="str">
        <f>+_xlfn.XLOOKUP(Tabell1[[#This Row],[Regnr]],Tabell13[Regnr],Tabell13[Diagnose],"")</f>
        <v>D</v>
      </c>
      <c r="L3449" t="str">
        <f>+_xlfn.XLOOKUP(Tabell1[[#This Row],[Regnr]],Tabell3[Regnr],Tabell3[DiagnoseÅr],"")</f>
        <v/>
      </c>
    </row>
    <row r="3450" spans="1:12" x14ac:dyDescent="0.25">
      <c r="A3450" s="2">
        <v>44191</v>
      </c>
      <c r="B3450" s="3">
        <v>0.78125</v>
      </c>
      <c r="C3450" t="s">
        <v>12367</v>
      </c>
      <c r="D3450" t="s">
        <v>12368</v>
      </c>
      <c r="E3450" t="s">
        <v>26</v>
      </c>
      <c r="F3450" t="s">
        <v>8137</v>
      </c>
      <c r="G3450" t="s">
        <v>8138</v>
      </c>
      <c r="H3450" t="s">
        <v>7175</v>
      </c>
      <c r="I3450" t="s">
        <v>7176</v>
      </c>
      <c r="J3450" t="s">
        <v>12369</v>
      </c>
      <c r="K3450" t="str">
        <f>+_xlfn.XLOOKUP(Tabell1[[#This Row],[Regnr]],Tabell13[Regnr],Tabell13[Diagnose],"")</f>
        <v>B</v>
      </c>
      <c r="L3450" t="str">
        <f>+_xlfn.XLOOKUP(Tabell1[[#This Row],[Regnr]],Tabell3[Regnr],Tabell3[DiagnoseÅr],"")</f>
        <v>Intet påvist (2022)</v>
      </c>
    </row>
    <row r="3451" spans="1:12" x14ac:dyDescent="0.25">
      <c r="A3451" s="2">
        <v>44191</v>
      </c>
      <c r="B3451" s="3">
        <v>0.78125</v>
      </c>
      <c r="C3451" t="s">
        <v>12370</v>
      </c>
      <c r="D3451" t="s">
        <v>12371</v>
      </c>
      <c r="E3451" t="s">
        <v>26</v>
      </c>
      <c r="F3451" t="s">
        <v>8137</v>
      </c>
      <c r="G3451" t="s">
        <v>8138</v>
      </c>
      <c r="H3451" t="s">
        <v>7175</v>
      </c>
      <c r="I3451" t="s">
        <v>7176</v>
      </c>
      <c r="J3451" t="s">
        <v>12369</v>
      </c>
      <c r="K3451" t="str">
        <f>+_xlfn.XLOOKUP(Tabell1[[#This Row],[Regnr]],Tabell13[Regnr],Tabell13[Diagnose],"")</f>
        <v>B</v>
      </c>
      <c r="L3451" t="str">
        <f>+_xlfn.XLOOKUP(Tabell1[[#This Row],[Regnr]],Tabell3[Regnr],Tabell3[DiagnoseÅr],"")</f>
        <v/>
      </c>
    </row>
    <row r="3452" spans="1:12" x14ac:dyDescent="0.25">
      <c r="A3452" s="2">
        <v>44189</v>
      </c>
      <c r="B3452" s="3">
        <v>0</v>
      </c>
      <c r="C3452" t="s">
        <v>12354</v>
      </c>
      <c r="D3452" t="s">
        <v>12355</v>
      </c>
      <c r="E3452" t="s">
        <v>10</v>
      </c>
      <c r="F3452" t="s">
        <v>8690</v>
      </c>
      <c r="G3452" t="s">
        <v>8691</v>
      </c>
      <c r="H3452" t="s">
        <v>6952</v>
      </c>
      <c r="I3452" t="s">
        <v>6953</v>
      </c>
      <c r="J3452" t="s">
        <v>4130</v>
      </c>
      <c r="K3452" t="str">
        <f>+_xlfn.XLOOKUP(Tabell1[[#This Row],[Regnr]],Tabell13[Regnr],Tabell13[Diagnose],"")</f>
        <v>B</v>
      </c>
      <c r="L3452" t="str">
        <f>+_xlfn.XLOOKUP(Tabell1[[#This Row],[Regnr]],Tabell3[Regnr],Tabell3[DiagnoseÅr],"")</f>
        <v>Intet påvist (2022)</v>
      </c>
    </row>
    <row r="3453" spans="1:12" x14ac:dyDescent="0.25">
      <c r="A3453" s="2">
        <v>44189</v>
      </c>
      <c r="B3453" s="3">
        <v>0</v>
      </c>
      <c r="C3453" t="s">
        <v>12356</v>
      </c>
      <c r="D3453" t="s">
        <v>2597</v>
      </c>
      <c r="E3453" t="s">
        <v>26</v>
      </c>
      <c r="F3453" t="s">
        <v>8690</v>
      </c>
      <c r="G3453" t="s">
        <v>8691</v>
      </c>
      <c r="H3453" t="s">
        <v>6952</v>
      </c>
      <c r="I3453" t="s">
        <v>6953</v>
      </c>
      <c r="J3453" t="s">
        <v>4130</v>
      </c>
      <c r="K3453" t="str">
        <f>+_xlfn.XLOOKUP(Tabell1[[#This Row],[Regnr]],Tabell13[Regnr],Tabell13[Diagnose],"")</f>
        <v/>
      </c>
      <c r="L3453" t="str">
        <f>+_xlfn.XLOOKUP(Tabell1[[#This Row],[Regnr]],Tabell3[Regnr],Tabell3[DiagnoseÅr],"")</f>
        <v/>
      </c>
    </row>
    <row r="3454" spans="1:12" x14ac:dyDescent="0.25">
      <c r="A3454" s="2">
        <v>44189</v>
      </c>
      <c r="B3454" s="3">
        <v>0</v>
      </c>
      <c r="C3454" t="s">
        <v>12357</v>
      </c>
      <c r="D3454" t="s">
        <v>12358</v>
      </c>
      <c r="E3454" t="s">
        <v>26</v>
      </c>
      <c r="F3454" t="s">
        <v>8690</v>
      </c>
      <c r="G3454" t="s">
        <v>8691</v>
      </c>
      <c r="H3454" t="s">
        <v>6952</v>
      </c>
      <c r="I3454" t="s">
        <v>6953</v>
      </c>
      <c r="J3454" t="s">
        <v>4130</v>
      </c>
      <c r="K3454" t="str">
        <f>+_xlfn.XLOOKUP(Tabell1[[#This Row],[Regnr]],Tabell13[Regnr],Tabell13[Diagnose],"")</f>
        <v>A</v>
      </c>
      <c r="L3454" t="str">
        <f>+_xlfn.XLOOKUP(Tabell1[[#This Row],[Regnr]],Tabell3[Regnr],Tabell3[DiagnoseÅr],"")</f>
        <v/>
      </c>
    </row>
    <row r="3455" spans="1:12" x14ac:dyDescent="0.25">
      <c r="A3455" s="2">
        <v>44189</v>
      </c>
      <c r="B3455" s="3">
        <v>0</v>
      </c>
      <c r="C3455" t="s">
        <v>12359</v>
      </c>
      <c r="D3455" t="s">
        <v>12360</v>
      </c>
      <c r="E3455" t="s">
        <v>26</v>
      </c>
      <c r="F3455" t="s">
        <v>8690</v>
      </c>
      <c r="G3455" t="s">
        <v>8691</v>
      </c>
      <c r="H3455" t="s">
        <v>6952</v>
      </c>
      <c r="I3455" t="s">
        <v>6953</v>
      </c>
      <c r="J3455" t="s">
        <v>4130</v>
      </c>
      <c r="K3455" t="str">
        <f>+_xlfn.XLOOKUP(Tabell1[[#This Row],[Regnr]],Tabell13[Regnr],Tabell13[Diagnose],"")</f>
        <v/>
      </c>
      <c r="L3455" t="str">
        <f>+_xlfn.XLOOKUP(Tabell1[[#This Row],[Regnr]],Tabell3[Regnr],Tabell3[DiagnoseÅr],"")</f>
        <v/>
      </c>
    </row>
    <row r="3456" spans="1:12" x14ac:dyDescent="0.25">
      <c r="A3456" s="2">
        <v>44189</v>
      </c>
      <c r="B3456" s="3">
        <v>0</v>
      </c>
      <c r="C3456" t="s">
        <v>12361</v>
      </c>
      <c r="D3456" t="s">
        <v>12362</v>
      </c>
      <c r="E3456" t="s">
        <v>26</v>
      </c>
      <c r="F3456" t="s">
        <v>8690</v>
      </c>
      <c r="G3456" t="s">
        <v>8691</v>
      </c>
      <c r="H3456" t="s">
        <v>6952</v>
      </c>
      <c r="I3456" t="s">
        <v>6953</v>
      </c>
      <c r="J3456" t="s">
        <v>4130</v>
      </c>
      <c r="K3456" t="str">
        <f>+_xlfn.XLOOKUP(Tabell1[[#This Row],[Regnr]],Tabell13[Regnr],Tabell13[Diagnose],"")</f>
        <v/>
      </c>
      <c r="L3456" t="str">
        <f>+_xlfn.XLOOKUP(Tabell1[[#This Row],[Regnr]],Tabell3[Regnr],Tabell3[DiagnoseÅr],"")</f>
        <v/>
      </c>
    </row>
    <row r="3457" spans="1:12" x14ac:dyDescent="0.25">
      <c r="A3457" s="2">
        <v>44189</v>
      </c>
      <c r="B3457" s="3">
        <v>0</v>
      </c>
      <c r="C3457" t="s">
        <v>12363</v>
      </c>
      <c r="D3457" t="s">
        <v>12364</v>
      </c>
      <c r="E3457" t="s">
        <v>26</v>
      </c>
      <c r="F3457" t="s">
        <v>8690</v>
      </c>
      <c r="G3457" t="s">
        <v>8691</v>
      </c>
      <c r="H3457" t="s">
        <v>6952</v>
      </c>
      <c r="I3457" t="s">
        <v>6953</v>
      </c>
      <c r="J3457" t="s">
        <v>4130</v>
      </c>
      <c r="K3457" t="str">
        <f>+_xlfn.XLOOKUP(Tabell1[[#This Row],[Regnr]],Tabell13[Regnr],Tabell13[Diagnose],"")</f>
        <v/>
      </c>
      <c r="L3457" t="str">
        <f>+_xlfn.XLOOKUP(Tabell1[[#This Row],[Regnr]],Tabell3[Regnr],Tabell3[DiagnoseÅr],"")</f>
        <v/>
      </c>
    </row>
    <row r="3458" spans="1:12" x14ac:dyDescent="0.25">
      <c r="A3458" s="2">
        <v>44189</v>
      </c>
      <c r="B3458" s="3">
        <v>0</v>
      </c>
      <c r="C3458" t="s">
        <v>12365</v>
      </c>
      <c r="D3458" t="s">
        <v>12366</v>
      </c>
      <c r="E3458" t="s">
        <v>26</v>
      </c>
      <c r="F3458" t="s">
        <v>8690</v>
      </c>
      <c r="G3458" t="s">
        <v>8691</v>
      </c>
      <c r="H3458" t="s">
        <v>6952</v>
      </c>
      <c r="I3458" t="s">
        <v>6953</v>
      </c>
      <c r="J3458" t="s">
        <v>4130</v>
      </c>
      <c r="K3458" t="str">
        <f>+_xlfn.XLOOKUP(Tabell1[[#This Row],[Regnr]],Tabell13[Regnr],Tabell13[Diagnose],"")</f>
        <v/>
      </c>
      <c r="L3458" t="str">
        <f>+_xlfn.XLOOKUP(Tabell1[[#This Row],[Regnr]],Tabell3[Regnr],Tabell3[DiagnoseÅr],"")</f>
        <v/>
      </c>
    </row>
    <row r="3459" spans="1:12" x14ac:dyDescent="0.25">
      <c r="A3459" s="2">
        <v>44180</v>
      </c>
      <c r="B3459" s="3">
        <v>0</v>
      </c>
      <c r="C3459" t="s">
        <v>12346</v>
      </c>
      <c r="D3459" t="s">
        <v>12347</v>
      </c>
      <c r="E3459" t="s">
        <v>10</v>
      </c>
      <c r="F3459" t="s">
        <v>9114</v>
      </c>
      <c r="G3459" t="s">
        <v>9115</v>
      </c>
      <c r="H3459" t="s">
        <v>8735</v>
      </c>
      <c r="I3459" t="s">
        <v>8736</v>
      </c>
      <c r="J3459" t="s">
        <v>4033</v>
      </c>
      <c r="K3459" t="str">
        <f>+_xlfn.XLOOKUP(Tabell1[[#This Row],[Regnr]],Tabell13[Regnr],Tabell13[Diagnose],"")</f>
        <v>C</v>
      </c>
      <c r="L3459" t="str">
        <f>+_xlfn.XLOOKUP(Tabell1[[#This Row],[Regnr]],Tabell3[Regnr],Tabell3[DiagnoseÅr],"")</f>
        <v>Intet påvist (2023)</v>
      </c>
    </row>
    <row r="3460" spans="1:12" x14ac:dyDescent="0.25">
      <c r="A3460" s="2">
        <v>44180</v>
      </c>
      <c r="B3460" s="3">
        <v>0</v>
      </c>
      <c r="C3460" t="s">
        <v>12348</v>
      </c>
      <c r="D3460" t="s">
        <v>12349</v>
      </c>
      <c r="E3460" t="s">
        <v>10</v>
      </c>
      <c r="F3460" t="s">
        <v>9114</v>
      </c>
      <c r="G3460" t="s">
        <v>9115</v>
      </c>
      <c r="H3460" t="s">
        <v>8735</v>
      </c>
      <c r="I3460" t="s">
        <v>8736</v>
      </c>
      <c r="J3460" t="s">
        <v>4033</v>
      </c>
      <c r="K3460" t="str">
        <f>+_xlfn.XLOOKUP(Tabell1[[#This Row],[Regnr]],Tabell13[Regnr],Tabell13[Diagnose],"")</f>
        <v/>
      </c>
      <c r="L3460" t="str">
        <f>+_xlfn.XLOOKUP(Tabell1[[#This Row],[Regnr]],Tabell3[Regnr],Tabell3[DiagnoseÅr],"")</f>
        <v>Intet påvist (2023)</v>
      </c>
    </row>
    <row r="3461" spans="1:12" x14ac:dyDescent="0.25">
      <c r="A3461" s="2">
        <v>44180</v>
      </c>
      <c r="B3461" s="3">
        <v>0</v>
      </c>
      <c r="C3461" t="s">
        <v>12350</v>
      </c>
      <c r="D3461" t="s">
        <v>12351</v>
      </c>
      <c r="E3461" t="s">
        <v>10</v>
      </c>
      <c r="F3461" t="s">
        <v>9114</v>
      </c>
      <c r="G3461" t="s">
        <v>9115</v>
      </c>
      <c r="H3461" t="s">
        <v>8735</v>
      </c>
      <c r="I3461" t="s">
        <v>8736</v>
      </c>
      <c r="J3461" t="s">
        <v>4033</v>
      </c>
      <c r="K3461" t="str">
        <f>+_xlfn.XLOOKUP(Tabell1[[#This Row],[Regnr]],Tabell13[Regnr],Tabell13[Diagnose],"")</f>
        <v>B</v>
      </c>
      <c r="L3461" t="str">
        <f>+_xlfn.XLOOKUP(Tabell1[[#This Row],[Regnr]],Tabell3[Regnr],Tabell3[DiagnoseÅr],"")</f>
        <v>Intet påvist (2025)</v>
      </c>
    </row>
    <row r="3462" spans="1:12" x14ac:dyDescent="0.25">
      <c r="A3462" s="2">
        <v>44180</v>
      </c>
      <c r="B3462" s="3">
        <v>0</v>
      </c>
      <c r="C3462" t="s">
        <v>12352</v>
      </c>
      <c r="D3462" t="s">
        <v>12353</v>
      </c>
      <c r="E3462" t="s">
        <v>26</v>
      </c>
      <c r="F3462" t="s">
        <v>9114</v>
      </c>
      <c r="G3462" t="s">
        <v>9115</v>
      </c>
      <c r="H3462" t="s">
        <v>8735</v>
      </c>
      <c r="I3462" t="s">
        <v>8736</v>
      </c>
      <c r="J3462" t="s">
        <v>4033</v>
      </c>
      <c r="K3462" t="str">
        <f>+_xlfn.XLOOKUP(Tabell1[[#This Row],[Regnr]],Tabell13[Regnr],Tabell13[Diagnose],"")</f>
        <v>B</v>
      </c>
      <c r="L3462" t="str">
        <f>+_xlfn.XLOOKUP(Tabell1[[#This Row],[Regnr]],Tabell3[Regnr],Tabell3[DiagnoseÅr],"")</f>
        <v>Intet påvist (2022)</v>
      </c>
    </row>
    <row r="3463" spans="1:12" x14ac:dyDescent="0.25">
      <c r="A3463" s="2">
        <v>44178</v>
      </c>
      <c r="B3463" s="3">
        <v>0.390625</v>
      </c>
      <c r="C3463" t="s">
        <v>12332</v>
      </c>
      <c r="D3463" t="s">
        <v>12333</v>
      </c>
      <c r="E3463" t="s">
        <v>26</v>
      </c>
      <c r="F3463" t="s">
        <v>8021</v>
      </c>
      <c r="G3463" t="s">
        <v>8022</v>
      </c>
      <c r="H3463" t="s">
        <v>7675</v>
      </c>
      <c r="I3463" t="s">
        <v>7676</v>
      </c>
      <c r="J3463" t="s">
        <v>4033</v>
      </c>
      <c r="K3463" t="str">
        <f>+_xlfn.XLOOKUP(Tabell1[[#This Row],[Regnr]],Tabell13[Regnr],Tabell13[Diagnose],"")</f>
        <v>B</v>
      </c>
      <c r="L3463" t="str">
        <f>+_xlfn.XLOOKUP(Tabell1[[#This Row],[Regnr]],Tabell3[Regnr],Tabell3[DiagnoseÅr],"")</f>
        <v>Intet påvist (2022)</v>
      </c>
    </row>
    <row r="3464" spans="1:12" x14ac:dyDescent="0.25">
      <c r="A3464" s="2">
        <v>44178</v>
      </c>
      <c r="B3464" s="3">
        <v>0.390625</v>
      </c>
      <c r="C3464" t="s">
        <v>12334</v>
      </c>
      <c r="D3464" t="s">
        <v>12335</v>
      </c>
      <c r="E3464" t="s">
        <v>26</v>
      </c>
      <c r="F3464" t="s">
        <v>8021</v>
      </c>
      <c r="G3464" t="s">
        <v>8022</v>
      </c>
      <c r="H3464" t="s">
        <v>7675</v>
      </c>
      <c r="I3464" t="s">
        <v>7676</v>
      </c>
      <c r="J3464" t="s">
        <v>4033</v>
      </c>
      <c r="K3464" t="str">
        <f>+_xlfn.XLOOKUP(Tabell1[[#This Row],[Regnr]],Tabell13[Regnr],Tabell13[Diagnose],"")</f>
        <v>C</v>
      </c>
      <c r="L3464" t="str">
        <f>+_xlfn.XLOOKUP(Tabell1[[#This Row],[Regnr]],Tabell3[Regnr],Tabell3[DiagnoseÅr],"")</f>
        <v>Intet påvist (2025)</v>
      </c>
    </row>
    <row r="3465" spans="1:12" x14ac:dyDescent="0.25">
      <c r="A3465" s="2">
        <v>44178</v>
      </c>
      <c r="B3465" s="3">
        <v>0.390625</v>
      </c>
      <c r="C3465" t="s">
        <v>12336</v>
      </c>
      <c r="D3465" t="s">
        <v>12337</v>
      </c>
      <c r="E3465" t="s">
        <v>26</v>
      </c>
      <c r="F3465" t="s">
        <v>8021</v>
      </c>
      <c r="G3465" t="s">
        <v>8022</v>
      </c>
      <c r="H3465" t="s">
        <v>7675</v>
      </c>
      <c r="I3465" t="s">
        <v>7676</v>
      </c>
      <c r="J3465" t="s">
        <v>4033</v>
      </c>
      <c r="K3465" t="str">
        <f>+_xlfn.XLOOKUP(Tabell1[[#This Row],[Regnr]],Tabell13[Regnr],Tabell13[Diagnose],"")</f>
        <v/>
      </c>
      <c r="L3465" t="str">
        <f>+_xlfn.XLOOKUP(Tabell1[[#This Row],[Regnr]],Tabell3[Regnr],Tabell3[DiagnoseÅr],"")</f>
        <v/>
      </c>
    </row>
    <row r="3466" spans="1:12" x14ac:dyDescent="0.25">
      <c r="A3466" s="2">
        <v>44178</v>
      </c>
      <c r="B3466" s="3">
        <v>0.390625</v>
      </c>
      <c r="C3466" t="s">
        <v>12338</v>
      </c>
      <c r="D3466" t="s">
        <v>12339</v>
      </c>
      <c r="E3466" t="s">
        <v>26</v>
      </c>
      <c r="F3466" t="s">
        <v>8021</v>
      </c>
      <c r="G3466" t="s">
        <v>8022</v>
      </c>
      <c r="H3466" t="s">
        <v>7675</v>
      </c>
      <c r="I3466" t="s">
        <v>7676</v>
      </c>
      <c r="J3466" t="s">
        <v>4033</v>
      </c>
      <c r="K3466" t="str">
        <f>+_xlfn.XLOOKUP(Tabell1[[#This Row],[Regnr]],Tabell13[Regnr],Tabell13[Diagnose],"")</f>
        <v>A</v>
      </c>
      <c r="L3466" t="str">
        <f>+_xlfn.XLOOKUP(Tabell1[[#This Row],[Regnr]],Tabell3[Regnr],Tabell3[DiagnoseÅr],"")</f>
        <v/>
      </c>
    </row>
    <row r="3467" spans="1:12" x14ac:dyDescent="0.25">
      <c r="A3467" s="2">
        <v>44178</v>
      </c>
      <c r="B3467" s="3">
        <v>0.390625</v>
      </c>
      <c r="C3467" t="s">
        <v>12340</v>
      </c>
      <c r="D3467" t="s">
        <v>12341</v>
      </c>
      <c r="E3467" t="s">
        <v>10</v>
      </c>
      <c r="F3467" t="s">
        <v>8021</v>
      </c>
      <c r="G3467" t="s">
        <v>8022</v>
      </c>
      <c r="H3467" t="s">
        <v>7675</v>
      </c>
      <c r="I3467" t="s">
        <v>7676</v>
      </c>
      <c r="J3467" t="s">
        <v>4033</v>
      </c>
      <c r="K3467" t="str">
        <f>+_xlfn.XLOOKUP(Tabell1[[#This Row],[Regnr]],Tabell13[Regnr],Tabell13[Diagnose],"")</f>
        <v>A</v>
      </c>
      <c r="L3467" t="str">
        <f>+_xlfn.XLOOKUP(Tabell1[[#This Row],[Regnr]],Tabell3[Regnr],Tabell3[DiagnoseÅr],"")</f>
        <v>Intet påvist (2023)</v>
      </c>
    </row>
    <row r="3468" spans="1:12" x14ac:dyDescent="0.25">
      <c r="A3468" s="2">
        <v>44178</v>
      </c>
      <c r="B3468" s="3">
        <v>0.390625</v>
      </c>
      <c r="C3468" t="s">
        <v>12342</v>
      </c>
      <c r="D3468" t="s">
        <v>12343</v>
      </c>
      <c r="E3468" t="s">
        <v>10</v>
      </c>
      <c r="F3468" t="s">
        <v>8021</v>
      </c>
      <c r="G3468" t="s">
        <v>8022</v>
      </c>
      <c r="H3468" t="s">
        <v>7675</v>
      </c>
      <c r="I3468" t="s">
        <v>7676</v>
      </c>
      <c r="J3468" t="s">
        <v>4033</v>
      </c>
      <c r="K3468" t="str">
        <f>+_xlfn.XLOOKUP(Tabell1[[#This Row],[Regnr]],Tabell13[Regnr],Tabell13[Diagnose],"")</f>
        <v>B</v>
      </c>
      <c r="L3468" t="str">
        <f>+_xlfn.XLOOKUP(Tabell1[[#This Row],[Regnr]],Tabell3[Regnr],Tabell3[DiagnoseÅr],"")</f>
        <v>Katarakt, ikke medfødt (2023)</v>
      </c>
    </row>
    <row r="3469" spans="1:12" x14ac:dyDescent="0.25">
      <c r="A3469" s="2">
        <v>44178</v>
      </c>
      <c r="B3469" s="3">
        <v>0.390625</v>
      </c>
      <c r="C3469" t="s">
        <v>12344</v>
      </c>
      <c r="D3469" t="s">
        <v>12345</v>
      </c>
      <c r="E3469" t="s">
        <v>10</v>
      </c>
      <c r="F3469" t="s">
        <v>8021</v>
      </c>
      <c r="G3469" t="s">
        <v>8022</v>
      </c>
      <c r="H3469" t="s">
        <v>7675</v>
      </c>
      <c r="I3469" t="s">
        <v>7676</v>
      </c>
      <c r="J3469" t="s">
        <v>4033</v>
      </c>
      <c r="K3469" t="str">
        <f>+_xlfn.XLOOKUP(Tabell1[[#This Row],[Regnr]],Tabell13[Regnr],Tabell13[Diagnose],"")</f>
        <v>A</v>
      </c>
      <c r="L3469" t="str">
        <f>+_xlfn.XLOOKUP(Tabell1[[#This Row],[Regnr]],Tabell3[Regnr],Tabell3[DiagnoseÅr],"")</f>
        <v>Katarakt, ikke medfødt (2022)</v>
      </c>
    </row>
    <row r="3470" spans="1:12" x14ac:dyDescent="0.25">
      <c r="A3470" s="2">
        <v>44177</v>
      </c>
      <c r="B3470" s="3">
        <v>0.78125</v>
      </c>
      <c r="C3470" t="s">
        <v>12320</v>
      </c>
      <c r="D3470" t="s">
        <v>12321</v>
      </c>
      <c r="E3470" t="s">
        <v>26</v>
      </c>
      <c r="F3470" t="s">
        <v>6408</v>
      </c>
      <c r="G3470" t="s">
        <v>6409</v>
      </c>
      <c r="H3470" t="s">
        <v>8669</v>
      </c>
      <c r="I3470" t="s">
        <v>8670</v>
      </c>
      <c r="J3470" t="s">
        <v>4033</v>
      </c>
      <c r="K3470" t="str">
        <f>+_xlfn.XLOOKUP(Tabell1[[#This Row],[Regnr]],Tabell13[Regnr],Tabell13[Diagnose],"")</f>
        <v>E</v>
      </c>
      <c r="L3470" t="str">
        <f>+_xlfn.XLOOKUP(Tabell1[[#This Row],[Regnr]],Tabell3[Regnr],Tabell3[DiagnoseÅr],"")</f>
        <v>Intet påvist (2023)</v>
      </c>
    </row>
    <row r="3471" spans="1:12" x14ac:dyDescent="0.25">
      <c r="A3471" s="2">
        <v>44177</v>
      </c>
      <c r="B3471" s="3">
        <v>0.78125</v>
      </c>
      <c r="C3471" t="s">
        <v>12322</v>
      </c>
      <c r="D3471" t="s">
        <v>12323</v>
      </c>
      <c r="E3471" t="s">
        <v>10</v>
      </c>
      <c r="F3471" t="s">
        <v>6408</v>
      </c>
      <c r="G3471" t="s">
        <v>6409</v>
      </c>
      <c r="H3471" t="s">
        <v>8669</v>
      </c>
      <c r="I3471" t="s">
        <v>8670</v>
      </c>
      <c r="J3471" t="s">
        <v>4033</v>
      </c>
      <c r="K3471" t="str">
        <f>+_xlfn.XLOOKUP(Tabell1[[#This Row],[Regnr]],Tabell13[Regnr],Tabell13[Diagnose],"")</f>
        <v/>
      </c>
      <c r="L3471" t="str">
        <f>+_xlfn.XLOOKUP(Tabell1[[#This Row],[Regnr]],Tabell3[Regnr],Tabell3[DiagnoseÅr],"")</f>
        <v/>
      </c>
    </row>
    <row r="3472" spans="1:12" x14ac:dyDescent="0.25">
      <c r="A3472" s="2">
        <v>44177</v>
      </c>
      <c r="B3472" s="3">
        <v>0.78125</v>
      </c>
      <c r="C3472" t="s">
        <v>12324</v>
      </c>
      <c r="D3472" t="s">
        <v>12325</v>
      </c>
      <c r="E3472" t="s">
        <v>10</v>
      </c>
      <c r="F3472" t="s">
        <v>6408</v>
      </c>
      <c r="G3472" t="s">
        <v>6409</v>
      </c>
      <c r="H3472" t="s">
        <v>8669</v>
      </c>
      <c r="I3472" t="s">
        <v>8670</v>
      </c>
      <c r="J3472" t="s">
        <v>4033</v>
      </c>
      <c r="K3472" t="str">
        <f>+_xlfn.XLOOKUP(Tabell1[[#This Row],[Regnr]],Tabell13[Regnr],Tabell13[Diagnose],"")</f>
        <v>C</v>
      </c>
      <c r="L3472" t="str">
        <f>+_xlfn.XLOOKUP(Tabell1[[#This Row],[Regnr]],Tabell3[Regnr],Tabell3[DiagnoseÅr],"")</f>
        <v/>
      </c>
    </row>
    <row r="3473" spans="1:12" x14ac:dyDescent="0.25">
      <c r="A3473" s="2">
        <v>44177</v>
      </c>
      <c r="B3473" s="3">
        <v>0.78125</v>
      </c>
      <c r="C3473" t="s">
        <v>12326</v>
      </c>
      <c r="D3473" t="s">
        <v>12327</v>
      </c>
      <c r="E3473" t="s">
        <v>10</v>
      </c>
      <c r="F3473" t="s">
        <v>6408</v>
      </c>
      <c r="G3473" t="s">
        <v>6409</v>
      </c>
      <c r="H3473" t="s">
        <v>8669</v>
      </c>
      <c r="I3473" t="s">
        <v>8670</v>
      </c>
      <c r="J3473" t="s">
        <v>4033</v>
      </c>
      <c r="K3473" t="str">
        <f>+_xlfn.XLOOKUP(Tabell1[[#This Row],[Regnr]],Tabell13[Regnr],Tabell13[Diagnose],"")</f>
        <v>B</v>
      </c>
      <c r="L3473" t="str">
        <f>+_xlfn.XLOOKUP(Tabell1[[#This Row],[Regnr]],Tabell3[Regnr],Tabell3[DiagnoseÅr],"")</f>
        <v/>
      </c>
    </row>
    <row r="3474" spans="1:12" x14ac:dyDescent="0.25">
      <c r="A3474" s="2">
        <v>44177</v>
      </c>
      <c r="B3474" s="3">
        <v>0.78125</v>
      </c>
      <c r="C3474" t="s">
        <v>12328</v>
      </c>
      <c r="D3474" t="s">
        <v>12329</v>
      </c>
      <c r="E3474" t="s">
        <v>10</v>
      </c>
      <c r="F3474" t="s">
        <v>6408</v>
      </c>
      <c r="G3474" t="s">
        <v>6409</v>
      </c>
      <c r="H3474" t="s">
        <v>8669</v>
      </c>
      <c r="I3474" t="s">
        <v>8670</v>
      </c>
      <c r="J3474" t="s">
        <v>4033</v>
      </c>
      <c r="K3474" t="str">
        <f>+_xlfn.XLOOKUP(Tabell1[[#This Row],[Regnr]],Tabell13[Regnr],Tabell13[Diagnose],"")</f>
        <v/>
      </c>
      <c r="L3474" t="str">
        <f>+_xlfn.XLOOKUP(Tabell1[[#This Row],[Regnr]],Tabell3[Regnr],Tabell3[DiagnoseÅr],"")</f>
        <v/>
      </c>
    </row>
    <row r="3475" spans="1:12" x14ac:dyDescent="0.25">
      <c r="A3475" s="2">
        <v>44177</v>
      </c>
      <c r="B3475" s="3">
        <v>0.78125</v>
      </c>
      <c r="C3475" t="s">
        <v>12330</v>
      </c>
      <c r="D3475" t="s">
        <v>12331</v>
      </c>
      <c r="E3475" t="s">
        <v>10</v>
      </c>
      <c r="F3475" t="s">
        <v>6408</v>
      </c>
      <c r="G3475" t="s">
        <v>6409</v>
      </c>
      <c r="H3475" t="s">
        <v>8669</v>
      </c>
      <c r="I3475" t="s">
        <v>8670</v>
      </c>
      <c r="J3475" t="s">
        <v>4033</v>
      </c>
      <c r="K3475" t="str">
        <f>+_xlfn.XLOOKUP(Tabell1[[#This Row],[Regnr]],Tabell13[Regnr],Tabell13[Diagnose],"")</f>
        <v/>
      </c>
      <c r="L3475" t="str">
        <f>+_xlfn.XLOOKUP(Tabell1[[#This Row],[Regnr]],Tabell3[Regnr],Tabell3[DiagnoseÅr],"")</f>
        <v/>
      </c>
    </row>
    <row r="3476" spans="1:12" x14ac:dyDescent="0.25">
      <c r="A3476" s="2">
        <v>44173</v>
      </c>
      <c r="B3476" s="3">
        <v>0</v>
      </c>
      <c r="C3476" t="s">
        <v>12310</v>
      </c>
      <c r="D3476" t="s">
        <v>12311</v>
      </c>
      <c r="E3476" t="s">
        <v>26</v>
      </c>
      <c r="F3476" t="s">
        <v>7997</v>
      </c>
      <c r="G3476" t="s">
        <v>7998</v>
      </c>
      <c r="H3476" t="s">
        <v>5449</v>
      </c>
      <c r="I3476" t="s">
        <v>5450</v>
      </c>
      <c r="J3476" t="s">
        <v>9097</v>
      </c>
      <c r="K3476" t="str">
        <f>+_xlfn.XLOOKUP(Tabell1[[#This Row],[Regnr]],Tabell13[Regnr],Tabell13[Diagnose],"")</f>
        <v/>
      </c>
      <c r="L3476" t="str">
        <f>+_xlfn.XLOOKUP(Tabell1[[#This Row],[Regnr]],Tabell3[Regnr],Tabell3[DiagnoseÅr],"")</f>
        <v/>
      </c>
    </row>
    <row r="3477" spans="1:12" x14ac:dyDescent="0.25">
      <c r="A3477" s="2">
        <v>44173</v>
      </c>
      <c r="B3477" s="3">
        <v>0</v>
      </c>
      <c r="C3477" t="s">
        <v>12312</v>
      </c>
      <c r="D3477" t="s">
        <v>12313</v>
      </c>
      <c r="E3477" t="s">
        <v>26</v>
      </c>
      <c r="F3477" t="s">
        <v>7997</v>
      </c>
      <c r="G3477" t="s">
        <v>7998</v>
      </c>
      <c r="H3477" t="s">
        <v>5449</v>
      </c>
      <c r="I3477" t="s">
        <v>5450</v>
      </c>
      <c r="J3477" t="s">
        <v>9097</v>
      </c>
      <c r="K3477" t="str">
        <f>+_xlfn.XLOOKUP(Tabell1[[#This Row],[Regnr]],Tabell13[Regnr],Tabell13[Diagnose],"")</f>
        <v>C</v>
      </c>
      <c r="L3477" t="str">
        <f>+_xlfn.XLOOKUP(Tabell1[[#This Row],[Regnr]],Tabell3[Regnr],Tabell3[DiagnoseÅr],"")</f>
        <v>Intet påvist (2023)</v>
      </c>
    </row>
    <row r="3478" spans="1:12" x14ac:dyDescent="0.25">
      <c r="A3478" s="2">
        <v>44173</v>
      </c>
      <c r="B3478" s="3">
        <v>0</v>
      </c>
      <c r="C3478" t="s">
        <v>12314</v>
      </c>
      <c r="D3478" t="s">
        <v>12315</v>
      </c>
      <c r="E3478" t="s">
        <v>10</v>
      </c>
      <c r="F3478" t="s">
        <v>7997</v>
      </c>
      <c r="G3478" t="s">
        <v>7998</v>
      </c>
      <c r="H3478" t="s">
        <v>5449</v>
      </c>
      <c r="I3478" t="s">
        <v>5450</v>
      </c>
      <c r="J3478" t="s">
        <v>9097</v>
      </c>
      <c r="K3478" t="str">
        <f>+_xlfn.XLOOKUP(Tabell1[[#This Row],[Regnr]],Tabell13[Regnr],Tabell13[Diagnose],"")</f>
        <v/>
      </c>
      <c r="L3478" t="str">
        <f>+_xlfn.XLOOKUP(Tabell1[[#This Row],[Regnr]],Tabell3[Regnr],Tabell3[DiagnoseÅr],"")</f>
        <v/>
      </c>
    </row>
    <row r="3479" spans="1:12" x14ac:dyDescent="0.25">
      <c r="A3479" s="2">
        <v>44173</v>
      </c>
      <c r="B3479" s="3">
        <v>0</v>
      </c>
      <c r="C3479" t="s">
        <v>12316</v>
      </c>
      <c r="D3479" t="s">
        <v>12317</v>
      </c>
      <c r="E3479" t="s">
        <v>10</v>
      </c>
      <c r="F3479" t="s">
        <v>7997</v>
      </c>
      <c r="G3479" t="s">
        <v>7998</v>
      </c>
      <c r="H3479" t="s">
        <v>5449</v>
      </c>
      <c r="I3479" t="s">
        <v>5450</v>
      </c>
      <c r="J3479" t="s">
        <v>9097</v>
      </c>
      <c r="K3479" t="str">
        <f>+_xlfn.XLOOKUP(Tabell1[[#This Row],[Regnr]],Tabell13[Regnr],Tabell13[Diagnose],"")</f>
        <v/>
      </c>
      <c r="L3479" t="str">
        <f>+_xlfn.XLOOKUP(Tabell1[[#This Row],[Regnr]],Tabell3[Regnr],Tabell3[DiagnoseÅr],"")</f>
        <v/>
      </c>
    </row>
    <row r="3480" spans="1:12" x14ac:dyDescent="0.25">
      <c r="A3480" s="2">
        <v>44173</v>
      </c>
      <c r="B3480" s="3">
        <v>0</v>
      </c>
      <c r="C3480" t="s">
        <v>12318</v>
      </c>
      <c r="D3480" t="s">
        <v>12319</v>
      </c>
      <c r="E3480" t="s">
        <v>10</v>
      </c>
      <c r="F3480" t="s">
        <v>7997</v>
      </c>
      <c r="G3480" t="s">
        <v>7998</v>
      </c>
      <c r="H3480" t="s">
        <v>5449</v>
      </c>
      <c r="I3480" t="s">
        <v>5450</v>
      </c>
      <c r="J3480" t="s">
        <v>9097</v>
      </c>
      <c r="K3480" t="str">
        <f>+_xlfn.XLOOKUP(Tabell1[[#This Row],[Regnr]],Tabell13[Regnr],Tabell13[Diagnose],"")</f>
        <v>B</v>
      </c>
      <c r="L3480" t="str">
        <f>+_xlfn.XLOOKUP(Tabell1[[#This Row],[Regnr]],Tabell3[Regnr],Tabell3[DiagnoseÅr],"")</f>
        <v/>
      </c>
    </row>
    <row r="3481" spans="1:12" x14ac:dyDescent="0.25">
      <c r="A3481" s="2">
        <v>44172</v>
      </c>
      <c r="B3481" s="3">
        <v>0</v>
      </c>
      <c r="C3481" t="s">
        <v>12302</v>
      </c>
      <c r="D3481" t="s">
        <v>12303</v>
      </c>
      <c r="E3481" t="s">
        <v>26</v>
      </c>
      <c r="F3481" t="s">
        <v>7876</v>
      </c>
      <c r="G3481" t="s">
        <v>7877</v>
      </c>
      <c r="H3481" t="s">
        <v>8458</v>
      </c>
      <c r="I3481" t="s">
        <v>8459</v>
      </c>
      <c r="J3481" t="s">
        <v>4033</v>
      </c>
      <c r="K3481" t="str">
        <f>+_xlfn.XLOOKUP(Tabell1[[#This Row],[Regnr]],Tabell13[Regnr],Tabell13[Diagnose],"")</f>
        <v>A</v>
      </c>
      <c r="L3481" t="str">
        <f>+_xlfn.XLOOKUP(Tabell1[[#This Row],[Regnr]],Tabell3[Regnr],Tabell3[DiagnoseÅr],"")</f>
        <v>Intet påvist (2025)</v>
      </c>
    </row>
    <row r="3482" spans="1:12" x14ac:dyDescent="0.25">
      <c r="A3482" s="2">
        <v>44172</v>
      </c>
      <c r="B3482" s="3">
        <v>0</v>
      </c>
      <c r="C3482" t="s">
        <v>12304</v>
      </c>
      <c r="D3482" t="s">
        <v>12305</v>
      </c>
      <c r="E3482" t="s">
        <v>10</v>
      </c>
      <c r="F3482" t="s">
        <v>7876</v>
      </c>
      <c r="G3482" t="s">
        <v>7877</v>
      </c>
      <c r="H3482" t="s">
        <v>8458</v>
      </c>
      <c r="I3482" t="s">
        <v>8459</v>
      </c>
      <c r="J3482" t="s">
        <v>4033</v>
      </c>
      <c r="K3482" t="str">
        <f>+_xlfn.XLOOKUP(Tabell1[[#This Row],[Regnr]],Tabell13[Regnr],Tabell13[Diagnose],"")</f>
        <v>A</v>
      </c>
      <c r="L3482" t="str">
        <f>+_xlfn.XLOOKUP(Tabell1[[#This Row],[Regnr]],Tabell3[Regnr],Tabell3[DiagnoseÅr],"")</f>
        <v>Intet påvist (2022)</v>
      </c>
    </row>
    <row r="3483" spans="1:12" x14ac:dyDescent="0.25">
      <c r="A3483" s="2">
        <v>44172</v>
      </c>
      <c r="B3483" s="3">
        <v>0</v>
      </c>
      <c r="C3483" t="s">
        <v>12306</v>
      </c>
      <c r="D3483" t="s">
        <v>12307</v>
      </c>
      <c r="E3483" t="s">
        <v>10</v>
      </c>
      <c r="F3483" t="s">
        <v>7876</v>
      </c>
      <c r="G3483" t="s">
        <v>7877</v>
      </c>
      <c r="H3483" t="s">
        <v>8458</v>
      </c>
      <c r="I3483" t="s">
        <v>8459</v>
      </c>
      <c r="J3483" t="s">
        <v>4033</v>
      </c>
      <c r="K3483" t="str">
        <f>+_xlfn.XLOOKUP(Tabell1[[#This Row],[Regnr]],Tabell13[Regnr],Tabell13[Diagnose],"")</f>
        <v>A</v>
      </c>
      <c r="L3483" t="str">
        <f>+_xlfn.XLOOKUP(Tabell1[[#This Row],[Regnr]],Tabell3[Regnr],Tabell3[DiagnoseÅr],"")</f>
        <v>Distichiasis/Ektopiske Cillier (2025)</v>
      </c>
    </row>
    <row r="3484" spans="1:12" x14ac:dyDescent="0.25">
      <c r="A3484" s="2">
        <v>44172</v>
      </c>
      <c r="B3484" s="3">
        <v>0</v>
      </c>
      <c r="C3484" t="s">
        <v>12308</v>
      </c>
      <c r="D3484" t="s">
        <v>12309</v>
      </c>
      <c r="E3484" t="s">
        <v>10</v>
      </c>
      <c r="F3484" t="s">
        <v>7876</v>
      </c>
      <c r="G3484" t="s">
        <v>7877</v>
      </c>
      <c r="H3484" t="s">
        <v>8458</v>
      </c>
      <c r="I3484" t="s">
        <v>8459</v>
      </c>
      <c r="J3484" t="s">
        <v>4033</v>
      </c>
      <c r="K3484" t="str">
        <f>+_xlfn.XLOOKUP(Tabell1[[#This Row],[Regnr]],Tabell13[Regnr],Tabell13[Diagnose],"")</f>
        <v>C</v>
      </c>
      <c r="L3484" t="str">
        <f>+_xlfn.XLOOKUP(Tabell1[[#This Row],[Regnr]],Tabell3[Regnr],Tabell3[DiagnoseÅr],"")</f>
        <v>Intet påvist (2024)</v>
      </c>
    </row>
    <row r="3485" spans="1:12" x14ac:dyDescent="0.25">
      <c r="A3485" s="2">
        <v>44171</v>
      </c>
      <c r="B3485" s="3">
        <v>0</v>
      </c>
      <c r="C3485" t="s">
        <v>12286</v>
      </c>
      <c r="D3485" t="s">
        <v>12287</v>
      </c>
      <c r="E3485" t="s">
        <v>26</v>
      </c>
      <c r="F3485" t="s">
        <v>8420</v>
      </c>
      <c r="G3485" t="s">
        <v>8421</v>
      </c>
      <c r="H3485" t="s">
        <v>6834</v>
      </c>
      <c r="I3485" t="s">
        <v>6835</v>
      </c>
      <c r="J3485" t="s">
        <v>4130</v>
      </c>
      <c r="K3485" t="str">
        <f>+_xlfn.XLOOKUP(Tabell1[[#This Row],[Regnr]],Tabell13[Regnr],Tabell13[Diagnose],"")</f>
        <v/>
      </c>
      <c r="L3485" t="str">
        <f>+_xlfn.XLOOKUP(Tabell1[[#This Row],[Regnr]],Tabell3[Regnr],Tabell3[DiagnoseÅr],"")</f>
        <v/>
      </c>
    </row>
    <row r="3486" spans="1:12" x14ac:dyDescent="0.25">
      <c r="A3486" s="2">
        <v>44171</v>
      </c>
      <c r="B3486" s="3">
        <v>0</v>
      </c>
      <c r="C3486" t="s">
        <v>12288</v>
      </c>
      <c r="D3486" t="s">
        <v>12289</v>
      </c>
      <c r="E3486" t="s">
        <v>26</v>
      </c>
      <c r="F3486" t="s">
        <v>8420</v>
      </c>
      <c r="G3486" t="s">
        <v>8421</v>
      </c>
      <c r="H3486" t="s">
        <v>6834</v>
      </c>
      <c r="I3486" t="s">
        <v>6835</v>
      </c>
      <c r="J3486" t="s">
        <v>4130</v>
      </c>
      <c r="K3486" t="str">
        <f>+_xlfn.XLOOKUP(Tabell1[[#This Row],[Regnr]],Tabell13[Regnr],Tabell13[Diagnose],"")</f>
        <v/>
      </c>
      <c r="L3486" t="str">
        <f>+_xlfn.XLOOKUP(Tabell1[[#This Row],[Regnr]],Tabell3[Regnr],Tabell3[DiagnoseÅr],"")</f>
        <v/>
      </c>
    </row>
    <row r="3487" spans="1:12" x14ac:dyDescent="0.25">
      <c r="A3487" s="2">
        <v>44171</v>
      </c>
      <c r="B3487" s="3">
        <v>0</v>
      </c>
      <c r="C3487" t="s">
        <v>12290</v>
      </c>
      <c r="D3487" t="s">
        <v>12291</v>
      </c>
      <c r="E3487" t="s">
        <v>10</v>
      </c>
      <c r="F3487" t="s">
        <v>8420</v>
      </c>
      <c r="G3487" t="s">
        <v>8421</v>
      </c>
      <c r="H3487" t="s">
        <v>6834</v>
      </c>
      <c r="I3487" t="s">
        <v>6835</v>
      </c>
      <c r="J3487" t="s">
        <v>4130</v>
      </c>
      <c r="K3487" t="str">
        <f>+_xlfn.XLOOKUP(Tabell1[[#This Row],[Regnr]],Tabell13[Regnr],Tabell13[Diagnose],"")</f>
        <v>B</v>
      </c>
      <c r="L3487" t="str">
        <f>+_xlfn.XLOOKUP(Tabell1[[#This Row],[Regnr]],Tabell3[Regnr],Tabell3[DiagnoseÅr],"")</f>
        <v/>
      </c>
    </row>
    <row r="3488" spans="1:12" x14ac:dyDescent="0.25">
      <c r="A3488" s="2">
        <v>44171</v>
      </c>
      <c r="B3488" s="3">
        <v>0</v>
      </c>
      <c r="C3488" t="s">
        <v>12292</v>
      </c>
      <c r="D3488" t="s">
        <v>12293</v>
      </c>
      <c r="E3488" t="s">
        <v>10</v>
      </c>
      <c r="F3488" t="s">
        <v>8420</v>
      </c>
      <c r="G3488" t="s">
        <v>8421</v>
      </c>
      <c r="H3488" t="s">
        <v>6834</v>
      </c>
      <c r="I3488" t="s">
        <v>6835</v>
      </c>
      <c r="J3488" t="s">
        <v>4130</v>
      </c>
      <c r="K3488" t="str">
        <f>+_xlfn.XLOOKUP(Tabell1[[#This Row],[Regnr]],Tabell13[Regnr],Tabell13[Diagnose],"")</f>
        <v/>
      </c>
      <c r="L3488" t="str">
        <f>+_xlfn.XLOOKUP(Tabell1[[#This Row],[Regnr]],Tabell3[Regnr],Tabell3[DiagnoseÅr],"")</f>
        <v/>
      </c>
    </row>
    <row r="3489" spans="1:12" x14ac:dyDescent="0.25">
      <c r="A3489" s="2">
        <v>44171</v>
      </c>
      <c r="B3489" s="3">
        <v>0</v>
      </c>
      <c r="C3489" t="s">
        <v>12294</v>
      </c>
      <c r="D3489" t="s">
        <v>12295</v>
      </c>
      <c r="E3489" t="s">
        <v>10</v>
      </c>
      <c r="F3489" t="s">
        <v>8420</v>
      </c>
      <c r="G3489" t="s">
        <v>8421</v>
      </c>
      <c r="H3489" t="s">
        <v>6834</v>
      </c>
      <c r="I3489" t="s">
        <v>6835</v>
      </c>
      <c r="J3489" t="s">
        <v>4130</v>
      </c>
      <c r="K3489" t="str">
        <f>+_xlfn.XLOOKUP(Tabell1[[#This Row],[Regnr]],Tabell13[Regnr],Tabell13[Diagnose],"")</f>
        <v>C</v>
      </c>
      <c r="L3489" t="str">
        <f>+_xlfn.XLOOKUP(Tabell1[[#This Row],[Regnr]],Tabell3[Regnr],Tabell3[DiagnoseÅr],"")</f>
        <v>Intet påvist (2022)</v>
      </c>
    </row>
    <row r="3490" spans="1:12" x14ac:dyDescent="0.25">
      <c r="A3490" s="2">
        <v>44171</v>
      </c>
      <c r="B3490" s="3">
        <v>0</v>
      </c>
      <c r="C3490" t="s">
        <v>12296</v>
      </c>
      <c r="D3490" t="s">
        <v>12297</v>
      </c>
      <c r="E3490" t="s">
        <v>10</v>
      </c>
      <c r="F3490" t="s">
        <v>8420</v>
      </c>
      <c r="G3490" t="s">
        <v>8421</v>
      </c>
      <c r="H3490" t="s">
        <v>6834</v>
      </c>
      <c r="I3490" t="s">
        <v>6835</v>
      </c>
      <c r="J3490" t="s">
        <v>4130</v>
      </c>
      <c r="K3490" t="str">
        <f>+_xlfn.XLOOKUP(Tabell1[[#This Row],[Regnr]],Tabell13[Regnr],Tabell13[Diagnose],"")</f>
        <v/>
      </c>
      <c r="L3490" t="str">
        <f>+_xlfn.XLOOKUP(Tabell1[[#This Row],[Regnr]],Tabell3[Regnr],Tabell3[DiagnoseÅr],"")</f>
        <v/>
      </c>
    </row>
    <row r="3491" spans="1:12" x14ac:dyDescent="0.25">
      <c r="A3491" s="2">
        <v>44171</v>
      </c>
      <c r="B3491" s="3">
        <v>0</v>
      </c>
      <c r="C3491" t="s">
        <v>12298</v>
      </c>
      <c r="D3491" t="s">
        <v>12299</v>
      </c>
      <c r="E3491" t="s">
        <v>10</v>
      </c>
      <c r="F3491" t="s">
        <v>8420</v>
      </c>
      <c r="G3491" t="s">
        <v>8421</v>
      </c>
      <c r="H3491" t="s">
        <v>6834</v>
      </c>
      <c r="I3491" t="s">
        <v>6835</v>
      </c>
      <c r="J3491" t="s">
        <v>4130</v>
      </c>
      <c r="K3491" t="str">
        <f>+_xlfn.XLOOKUP(Tabell1[[#This Row],[Regnr]],Tabell13[Regnr],Tabell13[Diagnose],"")</f>
        <v>C</v>
      </c>
      <c r="L3491" t="str">
        <f>+_xlfn.XLOOKUP(Tabell1[[#This Row],[Regnr]],Tabell3[Regnr],Tabell3[DiagnoseÅr],"")</f>
        <v/>
      </c>
    </row>
    <row r="3492" spans="1:12" x14ac:dyDescent="0.25">
      <c r="A3492" s="2">
        <v>44171</v>
      </c>
      <c r="B3492" s="3">
        <v>0</v>
      </c>
      <c r="C3492" t="s">
        <v>12300</v>
      </c>
      <c r="D3492" t="s">
        <v>12301</v>
      </c>
      <c r="E3492" t="s">
        <v>26</v>
      </c>
      <c r="F3492" t="s">
        <v>8420</v>
      </c>
      <c r="G3492" t="s">
        <v>8421</v>
      </c>
      <c r="H3492" t="s">
        <v>6834</v>
      </c>
      <c r="I3492" t="s">
        <v>6835</v>
      </c>
      <c r="J3492" t="s">
        <v>4130</v>
      </c>
      <c r="K3492" t="str">
        <f>+_xlfn.XLOOKUP(Tabell1[[#This Row],[Regnr]],Tabell13[Regnr],Tabell13[Diagnose],"")</f>
        <v>D</v>
      </c>
      <c r="L3492" t="str">
        <f>+_xlfn.XLOOKUP(Tabell1[[#This Row],[Regnr]],Tabell3[Regnr],Tabell3[DiagnoseÅr],"")</f>
        <v/>
      </c>
    </row>
    <row r="3493" spans="1:12" x14ac:dyDescent="0.25">
      <c r="A3493" s="2">
        <v>44170</v>
      </c>
      <c r="C3493" t="s">
        <v>12273</v>
      </c>
      <c r="D3493" t="s">
        <v>12274</v>
      </c>
      <c r="E3493" t="s">
        <v>10</v>
      </c>
      <c r="F3493" t="s">
        <v>8323</v>
      </c>
      <c r="G3493" t="s">
        <v>8324</v>
      </c>
      <c r="H3493" t="s">
        <v>12275</v>
      </c>
      <c r="I3493" t="s">
        <v>10983</v>
      </c>
      <c r="J3493" t="s">
        <v>12249</v>
      </c>
      <c r="K3493" t="str">
        <f>+_xlfn.XLOOKUP(Tabell1[[#This Row],[Regnr]],Tabell13[Regnr],Tabell13[Diagnose],"")</f>
        <v>A</v>
      </c>
      <c r="L3493" t="str">
        <f>+_xlfn.XLOOKUP(Tabell1[[#This Row],[Regnr]],Tabell3[Regnr],Tabell3[DiagnoseÅr],"")</f>
        <v>Annet medfødt (2024)</v>
      </c>
    </row>
    <row r="3494" spans="1:12" x14ac:dyDescent="0.25">
      <c r="A3494" s="2">
        <v>44170</v>
      </c>
      <c r="B3494" s="3">
        <v>0</v>
      </c>
      <c r="C3494" t="s">
        <v>12276</v>
      </c>
      <c r="D3494" t="s">
        <v>12277</v>
      </c>
      <c r="E3494" t="s">
        <v>10</v>
      </c>
      <c r="F3494" t="s">
        <v>9837</v>
      </c>
      <c r="G3494" t="s">
        <v>9838</v>
      </c>
      <c r="H3494" t="s">
        <v>7927</v>
      </c>
      <c r="I3494" t="s">
        <v>7928</v>
      </c>
      <c r="J3494" t="s">
        <v>6696</v>
      </c>
      <c r="K3494" t="str">
        <f>+_xlfn.XLOOKUP(Tabell1[[#This Row],[Regnr]],Tabell13[Regnr],Tabell13[Diagnose],"")</f>
        <v>B</v>
      </c>
      <c r="L3494" t="str">
        <f>+_xlfn.XLOOKUP(Tabell1[[#This Row],[Regnr]],Tabell3[Regnr],Tabell3[DiagnoseÅr],"")</f>
        <v/>
      </c>
    </row>
    <row r="3495" spans="1:12" x14ac:dyDescent="0.25">
      <c r="A3495" s="2">
        <v>44170</v>
      </c>
      <c r="B3495" s="3">
        <v>0</v>
      </c>
      <c r="C3495" t="s">
        <v>12278</v>
      </c>
      <c r="D3495" t="s">
        <v>12279</v>
      </c>
      <c r="E3495" t="s">
        <v>10</v>
      </c>
      <c r="F3495" t="s">
        <v>9837</v>
      </c>
      <c r="G3495" t="s">
        <v>9838</v>
      </c>
      <c r="H3495" t="s">
        <v>7927</v>
      </c>
      <c r="I3495" t="s">
        <v>7928</v>
      </c>
      <c r="J3495" t="s">
        <v>6696</v>
      </c>
      <c r="K3495" t="str">
        <f>+_xlfn.XLOOKUP(Tabell1[[#This Row],[Regnr]],Tabell13[Regnr],Tabell13[Diagnose],"")</f>
        <v>B</v>
      </c>
      <c r="L3495" t="str">
        <f>+_xlfn.XLOOKUP(Tabell1[[#This Row],[Regnr]],Tabell3[Regnr],Tabell3[DiagnoseÅr],"")</f>
        <v>Intet påvist (2023)</v>
      </c>
    </row>
    <row r="3496" spans="1:12" x14ac:dyDescent="0.25">
      <c r="A3496" s="2">
        <v>44170</v>
      </c>
      <c r="B3496" s="3">
        <v>0</v>
      </c>
      <c r="C3496" t="s">
        <v>12280</v>
      </c>
      <c r="D3496" t="s">
        <v>12281</v>
      </c>
      <c r="E3496" t="s">
        <v>10</v>
      </c>
      <c r="F3496" t="s">
        <v>9837</v>
      </c>
      <c r="G3496" t="s">
        <v>9838</v>
      </c>
      <c r="H3496" t="s">
        <v>7927</v>
      </c>
      <c r="I3496" t="s">
        <v>7928</v>
      </c>
      <c r="J3496" t="s">
        <v>6696</v>
      </c>
      <c r="K3496" t="str">
        <f>+_xlfn.XLOOKUP(Tabell1[[#This Row],[Regnr]],Tabell13[Regnr],Tabell13[Diagnose],"")</f>
        <v>A</v>
      </c>
      <c r="L3496" t="str">
        <f>+_xlfn.XLOOKUP(Tabell1[[#This Row],[Regnr]],Tabell3[Regnr],Tabell3[DiagnoseÅr],"")</f>
        <v>Intet påvist (2024)</v>
      </c>
    </row>
    <row r="3497" spans="1:12" x14ac:dyDescent="0.25">
      <c r="A3497" s="2">
        <v>44170</v>
      </c>
      <c r="B3497" s="3">
        <v>0</v>
      </c>
      <c r="C3497" t="s">
        <v>12282</v>
      </c>
      <c r="D3497" t="s">
        <v>12283</v>
      </c>
      <c r="E3497" t="s">
        <v>26</v>
      </c>
      <c r="F3497" t="s">
        <v>9837</v>
      </c>
      <c r="G3497" t="s">
        <v>9838</v>
      </c>
      <c r="H3497" t="s">
        <v>7927</v>
      </c>
      <c r="I3497" t="s">
        <v>7928</v>
      </c>
      <c r="J3497" t="s">
        <v>6696</v>
      </c>
      <c r="K3497" t="str">
        <f>+_xlfn.XLOOKUP(Tabell1[[#This Row],[Regnr]],Tabell13[Regnr],Tabell13[Diagnose],"")</f>
        <v>C</v>
      </c>
      <c r="L3497" t="str">
        <f>+_xlfn.XLOOKUP(Tabell1[[#This Row],[Regnr]],Tabell3[Regnr],Tabell3[DiagnoseÅr],"")</f>
        <v/>
      </c>
    </row>
    <row r="3498" spans="1:12" x14ac:dyDescent="0.25">
      <c r="A3498" s="2">
        <v>44170</v>
      </c>
      <c r="B3498" s="3">
        <v>0</v>
      </c>
      <c r="C3498" t="s">
        <v>12284</v>
      </c>
      <c r="D3498" t="s">
        <v>12285</v>
      </c>
      <c r="E3498" t="s">
        <v>26</v>
      </c>
      <c r="F3498" t="s">
        <v>9837</v>
      </c>
      <c r="G3498" t="s">
        <v>9838</v>
      </c>
      <c r="H3498" t="s">
        <v>7927</v>
      </c>
      <c r="I3498" t="s">
        <v>7928</v>
      </c>
      <c r="J3498" t="s">
        <v>6696</v>
      </c>
      <c r="K3498" t="str">
        <f>+_xlfn.XLOOKUP(Tabell1[[#This Row],[Regnr]],Tabell13[Regnr],Tabell13[Diagnose],"")</f>
        <v>B</v>
      </c>
      <c r="L3498" t="str">
        <f>+_xlfn.XLOOKUP(Tabell1[[#This Row],[Regnr]],Tabell3[Regnr],Tabell3[DiagnoseÅr],"")</f>
        <v/>
      </c>
    </row>
    <row r="3499" spans="1:12" x14ac:dyDescent="0.25">
      <c r="A3499" s="2">
        <v>44168</v>
      </c>
      <c r="B3499" s="3">
        <v>2.349853515625</v>
      </c>
      <c r="C3499" t="s">
        <v>12261</v>
      </c>
      <c r="D3499" t="s">
        <v>12262</v>
      </c>
      <c r="E3499" t="s">
        <v>26</v>
      </c>
      <c r="F3499" t="s">
        <v>8719</v>
      </c>
      <c r="G3499" t="s">
        <v>8720</v>
      </c>
      <c r="H3499" t="s">
        <v>8313</v>
      </c>
      <c r="I3499" t="s">
        <v>8314</v>
      </c>
      <c r="J3499" t="s">
        <v>10783</v>
      </c>
      <c r="K3499" t="str">
        <f>+_xlfn.XLOOKUP(Tabell1[[#This Row],[Regnr]],Tabell13[Regnr],Tabell13[Diagnose],"")</f>
        <v/>
      </c>
      <c r="L3499" t="str">
        <f>+_xlfn.XLOOKUP(Tabell1[[#This Row],[Regnr]],Tabell3[Regnr],Tabell3[DiagnoseÅr],"")</f>
        <v/>
      </c>
    </row>
    <row r="3500" spans="1:12" x14ac:dyDescent="0.25">
      <c r="A3500" s="2">
        <v>44168</v>
      </c>
      <c r="B3500" s="3">
        <v>2.349853515625</v>
      </c>
      <c r="C3500" t="s">
        <v>12263</v>
      </c>
      <c r="D3500" t="s">
        <v>12264</v>
      </c>
      <c r="E3500" t="s">
        <v>10</v>
      </c>
      <c r="F3500" t="s">
        <v>8719</v>
      </c>
      <c r="G3500" t="s">
        <v>8720</v>
      </c>
      <c r="H3500" t="s">
        <v>8313</v>
      </c>
      <c r="I3500" t="s">
        <v>8314</v>
      </c>
      <c r="J3500" t="s">
        <v>10783</v>
      </c>
      <c r="K3500" t="str">
        <f>+_xlfn.XLOOKUP(Tabell1[[#This Row],[Regnr]],Tabell13[Regnr],Tabell13[Diagnose],"")</f>
        <v/>
      </c>
      <c r="L3500" t="str">
        <f>+_xlfn.XLOOKUP(Tabell1[[#This Row],[Regnr]],Tabell3[Regnr],Tabell3[DiagnoseÅr],"")</f>
        <v/>
      </c>
    </row>
    <row r="3501" spans="1:12" x14ac:dyDescent="0.25">
      <c r="A3501" s="2">
        <v>44168</v>
      </c>
      <c r="B3501" s="3">
        <v>2.349853515625</v>
      </c>
      <c r="C3501" t="s">
        <v>12265</v>
      </c>
      <c r="D3501" t="s">
        <v>12266</v>
      </c>
      <c r="E3501" t="s">
        <v>10</v>
      </c>
      <c r="F3501" t="s">
        <v>8719</v>
      </c>
      <c r="G3501" t="s">
        <v>8720</v>
      </c>
      <c r="H3501" t="s">
        <v>8313</v>
      </c>
      <c r="I3501" t="s">
        <v>8314</v>
      </c>
      <c r="J3501" t="s">
        <v>10783</v>
      </c>
      <c r="K3501" t="str">
        <f>+_xlfn.XLOOKUP(Tabell1[[#This Row],[Regnr]],Tabell13[Regnr],Tabell13[Diagnose],"")</f>
        <v/>
      </c>
      <c r="L3501" t="str">
        <f>+_xlfn.XLOOKUP(Tabell1[[#This Row],[Regnr]],Tabell3[Regnr],Tabell3[DiagnoseÅr],"")</f>
        <v/>
      </c>
    </row>
    <row r="3502" spans="1:12" x14ac:dyDescent="0.25">
      <c r="A3502" s="2">
        <v>44168</v>
      </c>
      <c r="B3502" s="3">
        <v>2.349853515625</v>
      </c>
      <c r="C3502" t="s">
        <v>12267</v>
      </c>
      <c r="D3502" t="s">
        <v>12268</v>
      </c>
      <c r="E3502" t="s">
        <v>10</v>
      </c>
      <c r="F3502" t="s">
        <v>8719</v>
      </c>
      <c r="G3502" t="s">
        <v>8720</v>
      </c>
      <c r="H3502" t="s">
        <v>8313</v>
      </c>
      <c r="I3502" t="s">
        <v>8314</v>
      </c>
      <c r="J3502" t="s">
        <v>10783</v>
      </c>
      <c r="K3502" t="str">
        <f>+_xlfn.XLOOKUP(Tabell1[[#This Row],[Regnr]],Tabell13[Regnr],Tabell13[Diagnose],"")</f>
        <v/>
      </c>
      <c r="L3502" t="str">
        <f>+_xlfn.XLOOKUP(Tabell1[[#This Row],[Regnr]],Tabell3[Regnr],Tabell3[DiagnoseÅr],"")</f>
        <v/>
      </c>
    </row>
    <row r="3503" spans="1:12" x14ac:dyDescent="0.25">
      <c r="A3503" s="2">
        <v>44168</v>
      </c>
      <c r="B3503" s="3">
        <v>2.349853515625</v>
      </c>
      <c r="C3503" t="s">
        <v>12269</v>
      </c>
      <c r="D3503" t="s">
        <v>12270</v>
      </c>
      <c r="E3503" t="s">
        <v>26</v>
      </c>
      <c r="F3503" t="s">
        <v>8719</v>
      </c>
      <c r="G3503" t="s">
        <v>8720</v>
      </c>
      <c r="H3503" t="s">
        <v>8313</v>
      </c>
      <c r="I3503" t="s">
        <v>8314</v>
      </c>
      <c r="J3503" t="s">
        <v>10783</v>
      </c>
      <c r="K3503" t="str">
        <f>+_xlfn.XLOOKUP(Tabell1[[#This Row],[Regnr]],Tabell13[Regnr],Tabell13[Diagnose],"")</f>
        <v>C</v>
      </c>
      <c r="L3503" t="str">
        <f>+_xlfn.XLOOKUP(Tabell1[[#This Row],[Regnr]],Tabell3[Regnr],Tabell3[DiagnoseÅr],"")</f>
        <v>Intet påvist (2022)</v>
      </c>
    </row>
    <row r="3504" spans="1:12" x14ac:dyDescent="0.25">
      <c r="A3504" s="2">
        <v>44168</v>
      </c>
      <c r="B3504" s="3">
        <v>2.349853515625</v>
      </c>
      <c r="C3504" t="s">
        <v>12271</v>
      </c>
      <c r="D3504" t="s">
        <v>12272</v>
      </c>
      <c r="E3504" t="s">
        <v>26</v>
      </c>
      <c r="F3504" t="s">
        <v>8719</v>
      </c>
      <c r="G3504" t="s">
        <v>8720</v>
      </c>
      <c r="H3504" t="s">
        <v>8313</v>
      </c>
      <c r="I3504" t="s">
        <v>8314</v>
      </c>
      <c r="J3504" t="s">
        <v>10783</v>
      </c>
      <c r="K3504" t="str">
        <f>+_xlfn.XLOOKUP(Tabell1[[#This Row],[Regnr]],Tabell13[Regnr],Tabell13[Diagnose],"")</f>
        <v/>
      </c>
      <c r="L3504" t="str">
        <f>+_xlfn.XLOOKUP(Tabell1[[#This Row],[Regnr]],Tabell3[Regnr],Tabell3[DiagnoseÅr],"")</f>
        <v/>
      </c>
    </row>
    <row r="3505" spans="1:12" x14ac:dyDescent="0.25">
      <c r="A3505" s="2">
        <v>44165</v>
      </c>
      <c r="B3505" s="3">
        <v>0</v>
      </c>
      <c r="C3505" t="s">
        <v>12250</v>
      </c>
      <c r="D3505" t="s">
        <v>12251</v>
      </c>
      <c r="E3505" t="s">
        <v>10</v>
      </c>
      <c r="F3505" t="s">
        <v>9595</v>
      </c>
      <c r="G3505" t="s">
        <v>9596</v>
      </c>
      <c r="H3505" t="s">
        <v>7231</v>
      </c>
      <c r="I3505" t="s">
        <v>7232</v>
      </c>
      <c r="J3505" t="s">
        <v>12252</v>
      </c>
      <c r="K3505" t="str">
        <f>+_xlfn.XLOOKUP(Tabell1[[#This Row],[Regnr]],Tabell13[Regnr],Tabell13[Diagnose],"")</f>
        <v>C</v>
      </c>
      <c r="L3505" t="str">
        <f>+_xlfn.XLOOKUP(Tabell1[[#This Row],[Regnr]],Tabell3[Regnr],Tabell3[DiagnoseÅr],"")</f>
        <v/>
      </c>
    </row>
    <row r="3506" spans="1:12" x14ac:dyDescent="0.25">
      <c r="A3506" s="2">
        <v>44165</v>
      </c>
      <c r="B3506" s="3">
        <v>0</v>
      </c>
      <c r="C3506" t="s">
        <v>12253</v>
      </c>
      <c r="D3506" t="s">
        <v>12254</v>
      </c>
      <c r="E3506" t="s">
        <v>26</v>
      </c>
      <c r="F3506" t="s">
        <v>9595</v>
      </c>
      <c r="G3506" t="s">
        <v>9596</v>
      </c>
      <c r="H3506" t="s">
        <v>7231</v>
      </c>
      <c r="I3506" t="s">
        <v>7232</v>
      </c>
      <c r="J3506" t="s">
        <v>12252</v>
      </c>
      <c r="K3506" t="str">
        <f>+_xlfn.XLOOKUP(Tabell1[[#This Row],[Regnr]],Tabell13[Regnr],Tabell13[Diagnose],"")</f>
        <v>C</v>
      </c>
      <c r="L3506" t="str">
        <f>+_xlfn.XLOOKUP(Tabell1[[#This Row],[Regnr]],Tabell3[Regnr],Tabell3[DiagnoseÅr],"")</f>
        <v>Intet påvist (2022)</v>
      </c>
    </row>
    <row r="3507" spans="1:12" x14ac:dyDescent="0.25">
      <c r="A3507" s="2">
        <v>44165</v>
      </c>
      <c r="B3507" s="3">
        <v>0</v>
      </c>
      <c r="C3507" t="s">
        <v>12255</v>
      </c>
      <c r="D3507" t="s">
        <v>12256</v>
      </c>
      <c r="E3507" t="s">
        <v>26</v>
      </c>
      <c r="F3507" t="s">
        <v>9595</v>
      </c>
      <c r="G3507" t="s">
        <v>9596</v>
      </c>
      <c r="H3507" t="s">
        <v>7231</v>
      </c>
      <c r="I3507" t="s">
        <v>7232</v>
      </c>
      <c r="J3507" t="s">
        <v>12252</v>
      </c>
      <c r="K3507" t="str">
        <f>+_xlfn.XLOOKUP(Tabell1[[#This Row],[Regnr]],Tabell13[Regnr],Tabell13[Diagnose],"")</f>
        <v>C</v>
      </c>
      <c r="L3507" t="str">
        <f>+_xlfn.XLOOKUP(Tabell1[[#This Row],[Regnr]],Tabell3[Regnr],Tabell3[DiagnoseÅr],"")</f>
        <v>Intet påvist (2022)</v>
      </c>
    </row>
    <row r="3508" spans="1:12" x14ac:dyDescent="0.25">
      <c r="A3508" s="2">
        <v>44165</v>
      </c>
      <c r="B3508" s="3">
        <v>0</v>
      </c>
      <c r="C3508" t="s">
        <v>12257</v>
      </c>
      <c r="D3508" t="s">
        <v>12258</v>
      </c>
      <c r="E3508" t="s">
        <v>26</v>
      </c>
      <c r="F3508" t="s">
        <v>9595</v>
      </c>
      <c r="G3508" t="s">
        <v>9596</v>
      </c>
      <c r="H3508" t="s">
        <v>7231</v>
      </c>
      <c r="I3508" t="s">
        <v>7232</v>
      </c>
      <c r="J3508" t="s">
        <v>12252</v>
      </c>
      <c r="K3508" t="str">
        <f>+_xlfn.XLOOKUP(Tabell1[[#This Row],[Regnr]],Tabell13[Regnr],Tabell13[Diagnose],"")</f>
        <v>C</v>
      </c>
      <c r="L3508" t="str">
        <f>+_xlfn.XLOOKUP(Tabell1[[#This Row],[Regnr]],Tabell3[Regnr],Tabell3[DiagnoseÅr],"")</f>
        <v>Intet påvist (2021)</v>
      </c>
    </row>
    <row r="3509" spans="1:12" x14ac:dyDescent="0.25">
      <c r="A3509" s="2">
        <v>44165</v>
      </c>
      <c r="B3509" s="3">
        <v>0</v>
      </c>
      <c r="C3509" t="s">
        <v>12259</v>
      </c>
      <c r="D3509" t="s">
        <v>12260</v>
      </c>
      <c r="E3509" t="s">
        <v>26</v>
      </c>
      <c r="F3509" t="s">
        <v>9595</v>
      </c>
      <c r="G3509" t="s">
        <v>9596</v>
      </c>
      <c r="H3509" t="s">
        <v>7231</v>
      </c>
      <c r="I3509" t="s">
        <v>7232</v>
      </c>
      <c r="J3509" t="s">
        <v>12252</v>
      </c>
      <c r="K3509" t="str">
        <f>+_xlfn.XLOOKUP(Tabell1[[#This Row],[Regnr]],Tabell13[Regnr],Tabell13[Diagnose],"")</f>
        <v>C</v>
      </c>
      <c r="L3509" t="str">
        <f>+_xlfn.XLOOKUP(Tabell1[[#This Row],[Regnr]],Tabell3[Regnr],Tabell3[DiagnoseÅr],"")</f>
        <v>Intet påvist (2026)</v>
      </c>
    </row>
    <row r="3510" spans="1:12" x14ac:dyDescent="0.25">
      <c r="A3510" s="2">
        <v>44160</v>
      </c>
      <c r="C3510" t="s">
        <v>12243</v>
      </c>
      <c r="D3510" t="s">
        <v>12244</v>
      </c>
      <c r="E3510" t="s">
        <v>26</v>
      </c>
      <c r="F3510" t="s">
        <v>12245</v>
      </c>
      <c r="G3510" t="s">
        <v>12246</v>
      </c>
      <c r="H3510" t="s">
        <v>8060</v>
      </c>
      <c r="I3510" t="s">
        <v>8061</v>
      </c>
      <c r="K3510" t="str">
        <f>+_xlfn.XLOOKUP(Tabell1[[#This Row],[Regnr]],Tabell13[Regnr],Tabell13[Diagnose],"")</f>
        <v/>
      </c>
      <c r="L3510" t="str">
        <f>+_xlfn.XLOOKUP(Tabell1[[#This Row],[Regnr]],Tabell3[Regnr],Tabell3[DiagnoseÅr],"")</f>
        <v/>
      </c>
    </row>
    <row r="3511" spans="1:12" x14ac:dyDescent="0.25">
      <c r="A3511" s="2">
        <v>44160</v>
      </c>
      <c r="C3511" t="s">
        <v>12247</v>
      </c>
      <c r="D3511" t="s">
        <v>12248</v>
      </c>
      <c r="E3511" t="s">
        <v>10</v>
      </c>
      <c r="F3511" t="s">
        <v>12245</v>
      </c>
      <c r="G3511" t="s">
        <v>12246</v>
      </c>
      <c r="H3511" t="s">
        <v>8060</v>
      </c>
      <c r="I3511" t="s">
        <v>8061</v>
      </c>
      <c r="J3511" t="s">
        <v>12249</v>
      </c>
      <c r="K3511" t="str">
        <f>+_xlfn.XLOOKUP(Tabell1[[#This Row],[Regnr]],Tabell13[Regnr],Tabell13[Diagnose],"")</f>
        <v>C</v>
      </c>
      <c r="L3511" t="str">
        <f>+_xlfn.XLOOKUP(Tabell1[[#This Row],[Regnr]],Tabell3[Regnr],Tabell3[DiagnoseÅr],"")</f>
        <v>Intet påvist (2024)</v>
      </c>
    </row>
    <row r="3512" spans="1:12" x14ac:dyDescent="0.25">
      <c r="A3512" s="2">
        <v>44156</v>
      </c>
      <c r="B3512" s="3">
        <v>0</v>
      </c>
      <c r="C3512" t="s">
        <v>12232</v>
      </c>
      <c r="D3512" t="s">
        <v>12233</v>
      </c>
      <c r="E3512" t="s">
        <v>26</v>
      </c>
      <c r="F3512" t="s">
        <v>7829</v>
      </c>
      <c r="G3512" t="s">
        <v>7830</v>
      </c>
      <c r="H3512" t="s">
        <v>7321</v>
      </c>
      <c r="I3512" t="s">
        <v>7322</v>
      </c>
      <c r="J3512" t="s">
        <v>12234</v>
      </c>
      <c r="K3512" t="str">
        <f>+_xlfn.XLOOKUP(Tabell1[[#This Row],[Regnr]],Tabell13[Regnr],Tabell13[Diagnose],"")</f>
        <v/>
      </c>
      <c r="L3512" t="str">
        <f>+_xlfn.XLOOKUP(Tabell1[[#This Row],[Regnr]],Tabell3[Regnr],Tabell3[DiagnoseÅr],"")</f>
        <v/>
      </c>
    </row>
    <row r="3513" spans="1:12" x14ac:dyDescent="0.25">
      <c r="A3513" s="2">
        <v>44156</v>
      </c>
      <c r="B3513" s="3">
        <v>0</v>
      </c>
      <c r="C3513" t="s">
        <v>12235</v>
      </c>
      <c r="D3513" t="s">
        <v>12236</v>
      </c>
      <c r="E3513" t="s">
        <v>26</v>
      </c>
      <c r="F3513" t="s">
        <v>7829</v>
      </c>
      <c r="G3513" t="s">
        <v>7830</v>
      </c>
      <c r="H3513" t="s">
        <v>7321</v>
      </c>
      <c r="I3513" t="s">
        <v>7322</v>
      </c>
      <c r="J3513" t="s">
        <v>12234</v>
      </c>
      <c r="K3513" t="str">
        <f>+_xlfn.XLOOKUP(Tabell1[[#This Row],[Regnr]],Tabell13[Regnr],Tabell13[Diagnose],"")</f>
        <v>C</v>
      </c>
      <c r="L3513" t="str">
        <f>+_xlfn.XLOOKUP(Tabell1[[#This Row],[Regnr]],Tabell3[Regnr],Tabell3[DiagnoseÅr],"")</f>
        <v xml:space="preserve"> (2022)</v>
      </c>
    </row>
    <row r="3514" spans="1:12" x14ac:dyDescent="0.25">
      <c r="A3514" s="2">
        <v>44156</v>
      </c>
      <c r="B3514" s="3">
        <v>0</v>
      </c>
      <c r="C3514" t="s">
        <v>12237</v>
      </c>
      <c r="D3514" t="s">
        <v>12238</v>
      </c>
      <c r="E3514" t="s">
        <v>10</v>
      </c>
      <c r="F3514" t="s">
        <v>7829</v>
      </c>
      <c r="G3514" t="s">
        <v>7830</v>
      </c>
      <c r="H3514" t="s">
        <v>7321</v>
      </c>
      <c r="I3514" t="s">
        <v>7322</v>
      </c>
      <c r="J3514" t="s">
        <v>12234</v>
      </c>
      <c r="K3514" t="str">
        <f>+_xlfn.XLOOKUP(Tabell1[[#This Row],[Regnr]],Tabell13[Regnr],Tabell13[Diagnose],"")</f>
        <v>C</v>
      </c>
      <c r="L3514" t="str">
        <f>+_xlfn.XLOOKUP(Tabell1[[#This Row],[Regnr]],Tabell3[Regnr],Tabell3[DiagnoseÅr],"")</f>
        <v>Annet medfødt (2022)</v>
      </c>
    </row>
    <row r="3515" spans="1:12" x14ac:dyDescent="0.25">
      <c r="A3515" s="2">
        <v>44156</v>
      </c>
      <c r="B3515" s="3">
        <v>0</v>
      </c>
      <c r="C3515" t="s">
        <v>12239</v>
      </c>
      <c r="D3515" t="s">
        <v>12240</v>
      </c>
      <c r="E3515" t="s">
        <v>26</v>
      </c>
      <c r="F3515" t="s">
        <v>7829</v>
      </c>
      <c r="G3515" t="s">
        <v>7830</v>
      </c>
      <c r="H3515" t="s">
        <v>7321</v>
      </c>
      <c r="I3515" t="s">
        <v>7322</v>
      </c>
      <c r="J3515" t="s">
        <v>12234</v>
      </c>
      <c r="K3515" t="str">
        <f>+_xlfn.XLOOKUP(Tabell1[[#This Row],[Regnr]],Tabell13[Regnr],Tabell13[Diagnose],"")</f>
        <v>C</v>
      </c>
      <c r="L3515" t="str">
        <f>+_xlfn.XLOOKUP(Tabell1[[#This Row],[Regnr]],Tabell3[Regnr],Tabell3[DiagnoseÅr],"")</f>
        <v>Intet påvist (2022)</v>
      </c>
    </row>
    <row r="3516" spans="1:12" x14ac:dyDescent="0.25">
      <c r="A3516" s="2">
        <v>44156</v>
      </c>
      <c r="B3516" s="3">
        <v>0</v>
      </c>
      <c r="C3516" t="s">
        <v>12241</v>
      </c>
      <c r="D3516" t="s">
        <v>12242</v>
      </c>
      <c r="E3516" t="s">
        <v>26</v>
      </c>
      <c r="F3516" t="s">
        <v>7829</v>
      </c>
      <c r="G3516" t="s">
        <v>7830</v>
      </c>
      <c r="H3516" t="s">
        <v>7321</v>
      </c>
      <c r="I3516" t="s">
        <v>7322</v>
      </c>
      <c r="J3516" t="s">
        <v>12234</v>
      </c>
      <c r="K3516" t="str">
        <f>+_xlfn.XLOOKUP(Tabell1[[#This Row],[Regnr]],Tabell13[Regnr],Tabell13[Diagnose],"")</f>
        <v>C</v>
      </c>
      <c r="L3516" t="str">
        <f>+_xlfn.XLOOKUP(Tabell1[[#This Row],[Regnr]],Tabell3[Regnr],Tabell3[DiagnoseÅr],"")</f>
        <v>Distichiasis/Ektopiske Cillier (2025)</v>
      </c>
    </row>
    <row r="3517" spans="1:12" x14ac:dyDescent="0.25">
      <c r="A3517" s="2">
        <v>44153</v>
      </c>
      <c r="B3517" s="3">
        <v>2.34375</v>
      </c>
      <c r="C3517" t="s">
        <v>12222</v>
      </c>
      <c r="D3517" t="s">
        <v>7502</v>
      </c>
      <c r="E3517" t="s">
        <v>10</v>
      </c>
      <c r="F3517" t="s">
        <v>6368</v>
      </c>
      <c r="G3517" t="s">
        <v>6369</v>
      </c>
      <c r="H3517" t="s">
        <v>8373</v>
      </c>
      <c r="I3517" t="s">
        <v>8374</v>
      </c>
      <c r="J3517" t="s">
        <v>12223</v>
      </c>
      <c r="K3517" t="str">
        <f>+_xlfn.XLOOKUP(Tabell1[[#This Row],[Regnr]],Tabell13[Regnr],Tabell13[Diagnose],"")</f>
        <v>C</v>
      </c>
      <c r="L3517" t="str">
        <f>+_xlfn.XLOOKUP(Tabell1[[#This Row],[Regnr]],Tabell3[Regnr],Tabell3[DiagnoseÅr],"")</f>
        <v/>
      </c>
    </row>
    <row r="3518" spans="1:12" x14ac:dyDescent="0.25">
      <c r="A3518" s="2">
        <v>44153</v>
      </c>
      <c r="B3518" s="3">
        <v>2.34375</v>
      </c>
      <c r="C3518" t="s">
        <v>12224</v>
      </c>
      <c r="D3518" t="s">
        <v>12225</v>
      </c>
      <c r="E3518" t="s">
        <v>26</v>
      </c>
      <c r="F3518" t="s">
        <v>6368</v>
      </c>
      <c r="G3518" t="s">
        <v>6369</v>
      </c>
      <c r="H3518" t="s">
        <v>8373</v>
      </c>
      <c r="I3518" t="s">
        <v>8374</v>
      </c>
      <c r="J3518" t="s">
        <v>12223</v>
      </c>
      <c r="K3518" t="str">
        <f>+_xlfn.XLOOKUP(Tabell1[[#This Row],[Regnr]],Tabell13[Regnr],Tabell13[Diagnose],"")</f>
        <v/>
      </c>
      <c r="L3518" t="str">
        <f>+_xlfn.XLOOKUP(Tabell1[[#This Row],[Regnr]],Tabell3[Regnr],Tabell3[DiagnoseÅr],"")</f>
        <v/>
      </c>
    </row>
    <row r="3519" spans="1:12" x14ac:dyDescent="0.25">
      <c r="A3519" s="2">
        <v>44153</v>
      </c>
      <c r="B3519" s="3">
        <v>2.34375</v>
      </c>
      <c r="C3519" t="s">
        <v>12226</v>
      </c>
      <c r="D3519" t="s">
        <v>12227</v>
      </c>
      <c r="E3519" t="s">
        <v>26</v>
      </c>
      <c r="F3519" t="s">
        <v>6368</v>
      </c>
      <c r="G3519" t="s">
        <v>6369</v>
      </c>
      <c r="H3519" t="s">
        <v>8373</v>
      </c>
      <c r="I3519" t="s">
        <v>8374</v>
      </c>
      <c r="J3519" t="s">
        <v>12223</v>
      </c>
      <c r="K3519" t="str">
        <f>+_xlfn.XLOOKUP(Tabell1[[#This Row],[Regnr]],Tabell13[Regnr],Tabell13[Diagnose],"")</f>
        <v/>
      </c>
      <c r="L3519" t="str">
        <f>+_xlfn.XLOOKUP(Tabell1[[#This Row],[Regnr]],Tabell3[Regnr],Tabell3[DiagnoseÅr],"")</f>
        <v/>
      </c>
    </row>
    <row r="3520" spans="1:12" x14ac:dyDescent="0.25">
      <c r="A3520" s="2">
        <v>44153</v>
      </c>
      <c r="B3520" s="3">
        <v>2.34375</v>
      </c>
      <c r="C3520" t="s">
        <v>12228</v>
      </c>
      <c r="D3520" t="s">
        <v>7353</v>
      </c>
      <c r="E3520" t="s">
        <v>26</v>
      </c>
      <c r="F3520" t="s">
        <v>6368</v>
      </c>
      <c r="G3520" t="s">
        <v>6369</v>
      </c>
      <c r="H3520" t="s">
        <v>8373</v>
      </c>
      <c r="I3520" t="s">
        <v>8374</v>
      </c>
      <c r="J3520" t="s">
        <v>12223</v>
      </c>
      <c r="K3520" t="str">
        <f>+_xlfn.XLOOKUP(Tabell1[[#This Row],[Regnr]],Tabell13[Regnr],Tabell13[Diagnose],"")</f>
        <v>B</v>
      </c>
      <c r="L3520" t="str">
        <f>+_xlfn.XLOOKUP(Tabell1[[#This Row],[Regnr]],Tabell3[Regnr],Tabell3[DiagnoseÅr],"")</f>
        <v>Intet påvist (2023)</v>
      </c>
    </row>
    <row r="3521" spans="1:12" x14ac:dyDescent="0.25">
      <c r="A3521" s="2">
        <v>44153</v>
      </c>
      <c r="B3521" s="3">
        <v>2.34375</v>
      </c>
      <c r="C3521" t="s">
        <v>12229</v>
      </c>
      <c r="D3521" t="s">
        <v>1916</v>
      </c>
      <c r="E3521" t="s">
        <v>26</v>
      </c>
      <c r="F3521" t="s">
        <v>6368</v>
      </c>
      <c r="G3521" t="s">
        <v>6369</v>
      </c>
      <c r="H3521" t="s">
        <v>8373</v>
      </c>
      <c r="I3521" t="s">
        <v>8374</v>
      </c>
      <c r="J3521" t="s">
        <v>12223</v>
      </c>
      <c r="K3521" t="str">
        <f>+_xlfn.XLOOKUP(Tabell1[[#This Row],[Regnr]],Tabell13[Regnr],Tabell13[Diagnose],"")</f>
        <v>B</v>
      </c>
      <c r="L3521" t="str">
        <f>+_xlfn.XLOOKUP(Tabell1[[#This Row],[Regnr]],Tabell3[Regnr],Tabell3[DiagnoseÅr],"")</f>
        <v>Intet påvist (2021)</v>
      </c>
    </row>
    <row r="3522" spans="1:12" x14ac:dyDescent="0.25">
      <c r="A3522" s="2">
        <v>44153</v>
      </c>
      <c r="B3522" s="3">
        <v>2.34375</v>
      </c>
      <c r="C3522" t="s">
        <v>12230</v>
      </c>
      <c r="D3522" t="s">
        <v>11993</v>
      </c>
      <c r="E3522" t="s">
        <v>26</v>
      </c>
      <c r="F3522" t="s">
        <v>6368</v>
      </c>
      <c r="G3522" t="s">
        <v>6369</v>
      </c>
      <c r="H3522" t="s">
        <v>8373</v>
      </c>
      <c r="I3522" t="s">
        <v>8374</v>
      </c>
      <c r="J3522" t="s">
        <v>12223</v>
      </c>
      <c r="K3522" t="str">
        <f>+_xlfn.XLOOKUP(Tabell1[[#This Row],[Regnr]],Tabell13[Regnr],Tabell13[Diagnose],"")</f>
        <v>B</v>
      </c>
      <c r="L3522" t="str">
        <f>+_xlfn.XLOOKUP(Tabell1[[#This Row],[Regnr]],Tabell3[Regnr],Tabell3[DiagnoseÅr],"")</f>
        <v>Intet påvist (2022)</v>
      </c>
    </row>
    <row r="3523" spans="1:12" x14ac:dyDescent="0.25">
      <c r="A3523" s="2">
        <v>44153</v>
      </c>
      <c r="B3523" s="3">
        <v>2.34375</v>
      </c>
      <c r="C3523" t="s">
        <v>12231</v>
      </c>
      <c r="D3523" t="s">
        <v>2924</v>
      </c>
      <c r="E3523" t="s">
        <v>26</v>
      </c>
      <c r="F3523" t="s">
        <v>6368</v>
      </c>
      <c r="G3523" t="s">
        <v>6369</v>
      </c>
      <c r="H3523" t="s">
        <v>8373</v>
      </c>
      <c r="I3523" t="s">
        <v>8374</v>
      </c>
      <c r="J3523" t="s">
        <v>12223</v>
      </c>
      <c r="K3523" t="str">
        <f>+_xlfn.XLOOKUP(Tabell1[[#This Row],[Regnr]],Tabell13[Regnr],Tabell13[Diagnose],"")</f>
        <v/>
      </c>
      <c r="L3523" t="str">
        <f>+_xlfn.XLOOKUP(Tabell1[[#This Row],[Regnr]],Tabell3[Regnr],Tabell3[DiagnoseÅr],"")</f>
        <v/>
      </c>
    </row>
    <row r="3524" spans="1:12" x14ac:dyDescent="0.25">
      <c r="A3524" s="2">
        <v>44151</v>
      </c>
      <c r="B3524" s="3">
        <v>1.5625</v>
      </c>
      <c r="C3524" t="s">
        <v>12213</v>
      </c>
      <c r="D3524" t="s">
        <v>1563</v>
      </c>
      <c r="E3524" t="s">
        <v>10</v>
      </c>
      <c r="F3524" t="s">
        <v>8206</v>
      </c>
      <c r="G3524" t="s">
        <v>8207</v>
      </c>
      <c r="H3524" t="s">
        <v>9681</v>
      </c>
      <c r="I3524" t="s">
        <v>9682</v>
      </c>
      <c r="J3524" t="s">
        <v>12214</v>
      </c>
      <c r="K3524" t="str">
        <f>+_xlfn.XLOOKUP(Tabell1[[#This Row],[Regnr]],Tabell13[Regnr],Tabell13[Diagnose],"")</f>
        <v/>
      </c>
      <c r="L3524" t="str">
        <f>+_xlfn.XLOOKUP(Tabell1[[#This Row],[Regnr]],Tabell3[Regnr],Tabell3[DiagnoseÅr],"")</f>
        <v/>
      </c>
    </row>
    <row r="3525" spans="1:12" x14ac:dyDescent="0.25">
      <c r="A3525" s="2">
        <v>44151</v>
      </c>
      <c r="B3525" s="3">
        <v>1.5625</v>
      </c>
      <c r="C3525" t="s">
        <v>12215</v>
      </c>
      <c r="D3525" t="s">
        <v>4939</v>
      </c>
      <c r="E3525" t="s">
        <v>10</v>
      </c>
      <c r="F3525" t="s">
        <v>8206</v>
      </c>
      <c r="G3525" t="s">
        <v>8207</v>
      </c>
      <c r="H3525" t="s">
        <v>9681</v>
      </c>
      <c r="I3525" t="s">
        <v>9682</v>
      </c>
      <c r="J3525" t="s">
        <v>12214</v>
      </c>
      <c r="K3525" t="str">
        <f>+_xlfn.XLOOKUP(Tabell1[[#This Row],[Regnr]],Tabell13[Regnr],Tabell13[Diagnose],"")</f>
        <v/>
      </c>
      <c r="L3525" t="str">
        <f>+_xlfn.XLOOKUP(Tabell1[[#This Row],[Regnr]],Tabell3[Regnr],Tabell3[DiagnoseÅr],"")</f>
        <v/>
      </c>
    </row>
    <row r="3526" spans="1:12" x14ac:dyDescent="0.25">
      <c r="A3526" s="2">
        <v>44151</v>
      </c>
      <c r="B3526" s="3">
        <v>1.5625</v>
      </c>
      <c r="C3526" t="s">
        <v>12216</v>
      </c>
      <c r="D3526" t="s">
        <v>12217</v>
      </c>
      <c r="E3526" t="s">
        <v>26</v>
      </c>
      <c r="F3526" t="s">
        <v>8206</v>
      </c>
      <c r="G3526" t="s">
        <v>8207</v>
      </c>
      <c r="H3526" t="s">
        <v>9681</v>
      </c>
      <c r="I3526" t="s">
        <v>9682</v>
      </c>
      <c r="J3526" t="s">
        <v>12214</v>
      </c>
      <c r="K3526" t="str">
        <f>+_xlfn.XLOOKUP(Tabell1[[#This Row],[Regnr]],Tabell13[Regnr],Tabell13[Diagnose],"")</f>
        <v>B</v>
      </c>
      <c r="L3526" t="str">
        <f>+_xlfn.XLOOKUP(Tabell1[[#This Row],[Regnr]],Tabell3[Regnr],Tabell3[DiagnoseÅr],"")</f>
        <v>Intet påvist (2025)</v>
      </c>
    </row>
    <row r="3527" spans="1:12" x14ac:dyDescent="0.25">
      <c r="A3527" s="2">
        <v>44151</v>
      </c>
      <c r="B3527" s="3">
        <v>1.5625</v>
      </c>
      <c r="C3527" t="s">
        <v>12218</v>
      </c>
      <c r="D3527" t="s">
        <v>9053</v>
      </c>
      <c r="E3527" t="s">
        <v>26</v>
      </c>
      <c r="F3527" t="s">
        <v>8206</v>
      </c>
      <c r="G3527" t="s">
        <v>8207</v>
      </c>
      <c r="H3527" t="s">
        <v>9681</v>
      </c>
      <c r="I3527" t="s">
        <v>9682</v>
      </c>
      <c r="J3527" t="s">
        <v>12214</v>
      </c>
      <c r="K3527" t="str">
        <f>+_xlfn.XLOOKUP(Tabell1[[#This Row],[Regnr]],Tabell13[Regnr],Tabell13[Diagnose],"")</f>
        <v/>
      </c>
      <c r="L3527" t="str">
        <f>+_xlfn.XLOOKUP(Tabell1[[#This Row],[Regnr]],Tabell3[Regnr],Tabell3[DiagnoseÅr],"")</f>
        <v/>
      </c>
    </row>
    <row r="3528" spans="1:12" x14ac:dyDescent="0.25">
      <c r="A3528" s="2">
        <v>44151</v>
      </c>
      <c r="B3528" s="3">
        <v>1.5625</v>
      </c>
      <c r="C3528" t="s">
        <v>12219</v>
      </c>
      <c r="D3528" t="s">
        <v>7500</v>
      </c>
      <c r="E3528" t="s">
        <v>26</v>
      </c>
      <c r="F3528" t="s">
        <v>8206</v>
      </c>
      <c r="G3528" t="s">
        <v>8207</v>
      </c>
      <c r="H3528" t="s">
        <v>9681</v>
      </c>
      <c r="I3528" t="s">
        <v>9682</v>
      </c>
      <c r="J3528" t="s">
        <v>12214</v>
      </c>
      <c r="K3528" t="str">
        <f>+_xlfn.XLOOKUP(Tabell1[[#This Row],[Regnr]],Tabell13[Regnr],Tabell13[Diagnose],"")</f>
        <v/>
      </c>
      <c r="L3528" t="str">
        <f>+_xlfn.XLOOKUP(Tabell1[[#This Row],[Regnr]],Tabell3[Regnr],Tabell3[DiagnoseÅr],"")</f>
        <v/>
      </c>
    </row>
    <row r="3529" spans="1:12" x14ac:dyDescent="0.25">
      <c r="A3529" s="2">
        <v>44151</v>
      </c>
      <c r="B3529" s="3">
        <v>1.5625</v>
      </c>
      <c r="C3529" t="s">
        <v>12220</v>
      </c>
      <c r="D3529" t="s">
        <v>4986</v>
      </c>
      <c r="E3529" t="s">
        <v>10</v>
      </c>
      <c r="F3529" t="s">
        <v>8206</v>
      </c>
      <c r="G3529" t="s">
        <v>8207</v>
      </c>
      <c r="H3529" t="s">
        <v>9681</v>
      </c>
      <c r="I3529" t="s">
        <v>9682</v>
      </c>
      <c r="J3529" t="s">
        <v>12214</v>
      </c>
      <c r="K3529" t="str">
        <f>+_xlfn.XLOOKUP(Tabell1[[#This Row],[Regnr]],Tabell13[Regnr],Tabell13[Diagnose],"")</f>
        <v/>
      </c>
      <c r="L3529" t="str">
        <f>+_xlfn.XLOOKUP(Tabell1[[#This Row],[Regnr]],Tabell3[Regnr],Tabell3[DiagnoseÅr],"")</f>
        <v/>
      </c>
    </row>
    <row r="3530" spans="1:12" x14ac:dyDescent="0.25">
      <c r="A3530" s="2">
        <v>44151</v>
      </c>
      <c r="B3530" s="3">
        <v>1.5625</v>
      </c>
      <c r="C3530" t="s">
        <v>12221</v>
      </c>
      <c r="D3530" t="s">
        <v>706</v>
      </c>
      <c r="E3530" t="s">
        <v>26</v>
      </c>
      <c r="F3530" t="s">
        <v>8206</v>
      </c>
      <c r="G3530" t="s">
        <v>8207</v>
      </c>
      <c r="H3530" t="s">
        <v>9681</v>
      </c>
      <c r="I3530" t="s">
        <v>9682</v>
      </c>
      <c r="J3530" t="s">
        <v>12214</v>
      </c>
      <c r="K3530" t="str">
        <f>+_xlfn.XLOOKUP(Tabell1[[#This Row],[Regnr]],Tabell13[Regnr],Tabell13[Diagnose],"")</f>
        <v>D</v>
      </c>
      <c r="L3530" t="str">
        <f>+_xlfn.XLOOKUP(Tabell1[[#This Row],[Regnr]],Tabell3[Regnr],Tabell3[DiagnoseÅr],"")</f>
        <v/>
      </c>
    </row>
    <row r="3531" spans="1:12" x14ac:dyDescent="0.25">
      <c r="A3531" s="2">
        <v>44150</v>
      </c>
      <c r="B3531" s="3">
        <v>1.5625</v>
      </c>
      <c r="C3531" t="s">
        <v>12203</v>
      </c>
      <c r="D3531" t="s">
        <v>12204</v>
      </c>
      <c r="E3531" t="s">
        <v>10</v>
      </c>
      <c r="F3531" t="s">
        <v>5553</v>
      </c>
      <c r="G3531" t="s">
        <v>5554</v>
      </c>
      <c r="H3531" t="s">
        <v>9749</v>
      </c>
      <c r="I3531" t="s">
        <v>9750</v>
      </c>
      <c r="J3531" t="s">
        <v>4130</v>
      </c>
      <c r="K3531" t="str">
        <f>+_xlfn.XLOOKUP(Tabell1[[#This Row],[Regnr]],Tabell13[Regnr],Tabell13[Diagnose],"")</f>
        <v/>
      </c>
      <c r="L3531" t="str">
        <f>+_xlfn.XLOOKUP(Tabell1[[#This Row],[Regnr]],Tabell3[Regnr],Tabell3[DiagnoseÅr],"")</f>
        <v/>
      </c>
    </row>
    <row r="3532" spans="1:12" x14ac:dyDescent="0.25">
      <c r="A3532" s="2">
        <v>44150</v>
      </c>
      <c r="B3532" s="3">
        <v>1.5625</v>
      </c>
      <c r="C3532" t="s">
        <v>12205</v>
      </c>
      <c r="D3532" t="s">
        <v>12206</v>
      </c>
      <c r="E3532" t="s">
        <v>10</v>
      </c>
      <c r="F3532" t="s">
        <v>5553</v>
      </c>
      <c r="G3532" t="s">
        <v>5554</v>
      </c>
      <c r="H3532" t="s">
        <v>9749</v>
      </c>
      <c r="I3532" t="s">
        <v>9750</v>
      </c>
      <c r="J3532" t="s">
        <v>4130</v>
      </c>
      <c r="K3532" t="str">
        <f>+_xlfn.XLOOKUP(Tabell1[[#This Row],[Regnr]],Tabell13[Regnr],Tabell13[Diagnose],"")</f>
        <v>C</v>
      </c>
      <c r="L3532" t="str">
        <f>+_xlfn.XLOOKUP(Tabell1[[#This Row],[Regnr]],Tabell3[Regnr],Tabell3[DiagnoseÅr],"")</f>
        <v/>
      </c>
    </row>
    <row r="3533" spans="1:12" x14ac:dyDescent="0.25">
      <c r="A3533" s="2">
        <v>44150</v>
      </c>
      <c r="B3533" s="3">
        <v>1.5625</v>
      </c>
      <c r="C3533" t="s">
        <v>12207</v>
      </c>
      <c r="D3533" t="s">
        <v>12208</v>
      </c>
      <c r="E3533" t="s">
        <v>26</v>
      </c>
      <c r="F3533" t="s">
        <v>5553</v>
      </c>
      <c r="G3533" t="s">
        <v>5554</v>
      </c>
      <c r="H3533" t="s">
        <v>9749</v>
      </c>
      <c r="I3533" t="s">
        <v>9750</v>
      </c>
      <c r="J3533" t="s">
        <v>4130</v>
      </c>
      <c r="K3533" t="str">
        <f>+_xlfn.XLOOKUP(Tabell1[[#This Row],[Regnr]],Tabell13[Regnr],Tabell13[Diagnose],"")</f>
        <v>C</v>
      </c>
      <c r="L3533" t="str">
        <f>+_xlfn.XLOOKUP(Tabell1[[#This Row],[Regnr]],Tabell3[Regnr],Tabell3[DiagnoseÅr],"")</f>
        <v/>
      </c>
    </row>
    <row r="3534" spans="1:12" x14ac:dyDescent="0.25">
      <c r="A3534" s="2">
        <v>44150</v>
      </c>
      <c r="B3534" s="3">
        <v>1.5625</v>
      </c>
      <c r="C3534" t="s">
        <v>12209</v>
      </c>
      <c r="D3534" t="s">
        <v>12210</v>
      </c>
      <c r="E3534" t="s">
        <v>26</v>
      </c>
      <c r="F3534" t="s">
        <v>5553</v>
      </c>
      <c r="G3534" t="s">
        <v>5554</v>
      </c>
      <c r="H3534" t="s">
        <v>9749</v>
      </c>
      <c r="I3534" t="s">
        <v>9750</v>
      </c>
      <c r="J3534" t="s">
        <v>4130</v>
      </c>
      <c r="K3534" t="str">
        <f>+_xlfn.XLOOKUP(Tabell1[[#This Row],[Regnr]],Tabell13[Regnr],Tabell13[Diagnose],"")</f>
        <v>B</v>
      </c>
      <c r="L3534" t="str">
        <f>+_xlfn.XLOOKUP(Tabell1[[#This Row],[Regnr]],Tabell3[Regnr],Tabell3[DiagnoseÅr],"")</f>
        <v>Intet påvist (2025)</v>
      </c>
    </row>
    <row r="3535" spans="1:12" x14ac:dyDescent="0.25">
      <c r="A3535" s="2">
        <v>44150</v>
      </c>
      <c r="B3535" s="3">
        <v>1.5625</v>
      </c>
      <c r="C3535" t="s">
        <v>12211</v>
      </c>
      <c r="D3535" t="s">
        <v>12212</v>
      </c>
      <c r="E3535" t="s">
        <v>26</v>
      </c>
      <c r="F3535" t="s">
        <v>5553</v>
      </c>
      <c r="G3535" t="s">
        <v>5554</v>
      </c>
      <c r="H3535" t="s">
        <v>9749</v>
      </c>
      <c r="I3535" t="s">
        <v>9750</v>
      </c>
      <c r="J3535" t="s">
        <v>4130</v>
      </c>
      <c r="K3535" t="str">
        <f>+_xlfn.XLOOKUP(Tabell1[[#This Row],[Regnr]],Tabell13[Regnr],Tabell13[Diagnose],"")</f>
        <v>C</v>
      </c>
      <c r="L3535" t="str">
        <f>+_xlfn.XLOOKUP(Tabell1[[#This Row],[Regnr]],Tabell3[Regnr],Tabell3[DiagnoseÅr],"")</f>
        <v/>
      </c>
    </row>
    <row r="3536" spans="1:12" x14ac:dyDescent="0.25">
      <c r="A3536" s="2">
        <v>44149</v>
      </c>
      <c r="C3536" t="s">
        <v>12199</v>
      </c>
      <c r="D3536" t="s">
        <v>12200</v>
      </c>
      <c r="E3536" t="s">
        <v>10</v>
      </c>
      <c r="F3536" t="s">
        <v>11390</v>
      </c>
      <c r="G3536" t="s">
        <v>11391</v>
      </c>
      <c r="H3536" t="s">
        <v>12201</v>
      </c>
      <c r="I3536" t="s">
        <v>12202</v>
      </c>
      <c r="J3536" t="s">
        <v>7683</v>
      </c>
      <c r="K3536" t="str">
        <f>+_xlfn.XLOOKUP(Tabell1[[#This Row],[Regnr]],Tabell13[Regnr],Tabell13[Diagnose],"")</f>
        <v>C</v>
      </c>
      <c r="L3536" t="str">
        <f>+_xlfn.XLOOKUP(Tabell1[[#This Row],[Regnr]],Tabell3[Regnr],Tabell3[DiagnoseÅr],"")</f>
        <v/>
      </c>
    </row>
    <row r="3537" spans="1:12" x14ac:dyDescent="0.25">
      <c r="A3537" s="2">
        <v>44146</v>
      </c>
      <c r="B3537" s="3">
        <v>0.9765625</v>
      </c>
      <c r="C3537" t="s">
        <v>12175</v>
      </c>
      <c r="D3537" t="s">
        <v>12176</v>
      </c>
      <c r="E3537" t="s">
        <v>10</v>
      </c>
      <c r="F3537" t="s">
        <v>8719</v>
      </c>
      <c r="G3537" t="s">
        <v>8720</v>
      </c>
      <c r="H3537" t="s">
        <v>9751</v>
      </c>
      <c r="I3537" t="s">
        <v>9752</v>
      </c>
      <c r="J3537" t="s">
        <v>4130</v>
      </c>
      <c r="K3537" t="str">
        <f>+_xlfn.XLOOKUP(Tabell1[[#This Row],[Regnr]],Tabell13[Regnr],Tabell13[Diagnose],"")</f>
        <v>C</v>
      </c>
      <c r="L3537" t="str">
        <f>+_xlfn.XLOOKUP(Tabell1[[#This Row],[Regnr]],Tabell3[Regnr],Tabell3[DiagnoseÅr],"")</f>
        <v>Intet påvist (2022)</v>
      </c>
    </row>
    <row r="3538" spans="1:12" x14ac:dyDescent="0.25">
      <c r="A3538" s="2">
        <v>44146</v>
      </c>
      <c r="B3538" s="3">
        <v>0.9765625</v>
      </c>
      <c r="C3538" t="s">
        <v>12177</v>
      </c>
      <c r="D3538" t="s">
        <v>12178</v>
      </c>
      <c r="E3538" t="s">
        <v>10</v>
      </c>
      <c r="F3538" t="s">
        <v>8719</v>
      </c>
      <c r="G3538" t="s">
        <v>8720</v>
      </c>
      <c r="H3538" t="s">
        <v>9751</v>
      </c>
      <c r="I3538" t="s">
        <v>9752</v>
      </c>
      <c r="J3538" t="s">
        <v>4130</v>
      </c>
      <c r="K3538" t="str">
        <f>+_xlfn.XLOOKUP(Tabell1[[#This Row],[Regnr]],Tabell13[Regnr],Tabell13[Diagnose],"")</f>
        <v/>
      </c>
      <c r="L3538" t="str">
        <f>+_xlfn.XLOOKUP(Tabell1[[#This Row],[Regnr]],Tabell3[Regnr],Tabell3[DiagnoseÅr],"")</f>
        <v>Intet påvist (2022)</v>
      </c>
    </row>
    <row r="3539" spans="1:12" x14ac:dyDescent="0.25">
      <c r="A3539" s="2">
        <v>44146</v>
      </c>
      <c r="B3539" s="3">
        <v>0.9765625</v>
      </c>
      <c r="C3539" t="s">
        <v>12179</v>
      </c>
      <c r="D3539" t="s">
        <v>12180</v>
      </c>
      <c r="E3539" t="s">
        <v>26</v>
      </c>
      <c r="F3539" t="s">
        <v>8719</v>
      </c>
      <c r="G3539" t="s">
        <v>8720</v>
      </c>
      <c r="H3539" t="s">
        <v>9751</v>
      </c>
      <c r="I3539" t="s">
        <v>9752</v>
      </c>
      <c r="J3539" t="s">
        <v>4130</v>
      </c>
      <c r="K3539" t="str">
        <f>+_xlfn.XLOOKUP(Tabell1[[#This Row],[Regnr]],Tabell13[Regnr],Tabell13[Diagnose],"")</f>
        <v>C</v>
      </c>
      <c r="L3539" t="str">
        <f>+_xlfn.XLOOKUP(Tabell1[[#This Row],[Regnr]],Tabell3[Regnr],Tabell3[DiagnoseÅr],"")</f>
        <v/>
      </c>
    </row>
    <row r="3540" spans="1:12" x14ac:dyDescent="0.25">
      <c r="A3540" s="2">
        <v>44146</v>
      </c>
      <c r="B3540" s="3">
        <v>0.9765625</v>
      </c>
      <c r="C3540" t="s">
        <v>12181</v>
      </c>
      <c r="D3540" t="s">
        <v>12182</v>
      </c>
      <c r="E3540" t="s">
        <v>26</v>
      </c>
      <c r="F3540" t="s">
        <v>8719</v>
      </c>
      <c r="G3540" t="s">
        <v>8720</v>
      </c>
      <c r="H3540" t="s">
        <v>9751</v>
      </c>
      <c r="I3540" t="s">
        <v>9752</v>
      </c>
      <c r="J3540" t="s">
        <v>4130</v>
      </c>
      <c r="K3540" t="str">
        <f>+_xlfn.XLOOKUP(Tabell1[[#This Row],[Regnr]],Tabell13[Regnr],Tabell13[Diagnose],"")</f>
        <v>A</v>
      </c>
      <c r="L3540" t="str">
        <f>+_xlfn.XLOOKUP(Tabell1[[#This Row],[Regnr]],Tabell3[Regnr],Tabell3[DiagnoseÅr],"")</f>
        <v>Intet påvist (2026)</v>
      </c>
    </row>
    <row r="3541" spans="1:12" x14ac:dyDescent="0.25">
      <c r="A3541" s="2">
        <v>44146</v>
      </c>
      <c r="B3541" s="3">
        <v>0.9765625</v>
      </c>
      <c r="C3541" t="s">
        <v>12183</v>
      </c>
      <c r="D3541" t="s">
        <v>12184</v>
      </c>
      <c r="E3541" t="s">
        <v>26</v>
      </c>
      <c r="F3541" t="s">
        <v>8719</v>
      </c>
      <c r="G3541" t="s">
        <v>8720</v>
      </c>
      <c r="H3541" t="s">
        <v>9751</v>
      </c>
      <c r="I3541" t="s">
        <v>9752</v>
      </c>
      <c r="J3541" t="s">
        <v>4130</v>
      </c>
      <c r="K3541" t="str">
        <f>+_xlfn.XLOOKUP(Tabell1[[#This Row],[Regnr]],Tabell13[Regnr],Tabell13[Diagnose],"")</f>
        <v>C</v>
      </c>
      <c r="L3541" t="str">
        <f>+_xlfn.XLOOKUP(Tabell1[[#This Row],[Regnr]],Tabell3[Regnr],Tabell3[DiagnoseÅr],"")</f>
        <v>Katarakt, ikke medfødt (2023)</v>
      </c>
    </row>
    <row r="3542" spans="1:12" x14ac:dyDescent="0.25">
      <c r="A3542" s="2">
        <v>44146</v>
      </c>
      <c r="B3542" s="3">
        <v>1.5625</v>
      </c>
      <c r="C3542" t="s">
        <v>12185</v>
      </c>
      <c r="D3542" t="s">
        <v>12186</v>
      </c>
      <c r="E3542" t="s">
        <v>26</v>
      </c>
      <c r="F3542" t="s">
        <v>5031</v>
      </c>
      <c r="G3542" t="s">
        <v>5032</v>
      </c>
      <c r="H3542" t="s">
        <v>6737</v>
      </c>
      <c r="I3542" t="s">
        <v>6738</v>
      </c>
      <c r="J3542" t="s">
        <v>4062</v>
      </c>
      <c r="K3542" t="str">
        <f>+_xlfn.XLOOKUP(Tabell1[[#This Row],[Regnr]],Tabell13[Regnr],Tabell13[Diagnose],"")</f>
        <v/>
      </c>
      <c r="L3542" t="str">
        <f>+_xlfn.XLOOKUP(Tabell1[[#This Row],[Regnr]],Tabell3[Regnr],Tabell3[DiagnoseÅr],"")</f>
        <v/>
      </c>
    </row>
    <row r="3543" spans="1:12" x14ac:dyDescent="0.25">
      <c r="A3543" s="2">
        <v>44146</v>
      </c>
      <c r="B3543" s="3">
        <v>1.5625</v>
      </c>
      <c r="C3543" t="s">
        <v>12187</v>
      </c>
      <c r="D3543" t="s">
        <v>12188</v>
      </c>
      <c r="E3543" t="s">
        <v>26</v>
      </c>
      <c r="F3543" t="s">
        <v>5031</v>
      </c>
      <c r="G3543" t="s">
        <v>5032</v>
      </c>
      <c r="H3543" t="s">
        <v>6737</v>
      </c>
      <c r="I3543" t="s">
        <v>6738</v>
      </c>
      <c r="J3543" t="s">
        <v>4062</v>
      </c>
      <c r="K3543" t="str">
        <f>+_xlfn.XLOOKUP(Tabell1[[#This Row],[Regnr]],Tabell13[Regnr],Tabell13[Diagnose],"")</f>
        <v/>
      </c>
      <c r="L3543" t="str">
        <f>+_xlfn.XLOOKUP(Tabell1[[#This Row],[Regnr]],Tabell3[Regnr],Tabell3[DiagnoseÅr],"")</f>
        <v/>
      </c>
    </row>
    <row r="3544" spans="1:12" x14ac:dyDescent="0.25">
      <c r="A3544" s="2">
        <v>44146</v>
      </c>
      <c r="B3544" s="3">
        <v>1.5625</v>
      </c>
      <c r="C3544" t="s">
        <v>12189</v>
      </c>
      <c r="D3544" t="s">
        <v>12190</v>
      </c>
      <c r="E3544" t="s">
        <v>26</v>
      </c>
      <c r="F3544" t="s">
        <v>5031</v>
      </c>
      <c r="G3544" t="s">
        <v>5032</v>
      </c>
      <c r="H3544" t="s">
        <v>6737</v>
      </c>
      <c r="I3544" t="s">
        <v>6738</v>
      </c>
      <c r="J3544" t="s">
        <v>4062</v>
      </c>
      <c r="K3544" t="str">
        <f>+_xlfn.XLOOKUP(Tabell1[[#This Row],[Regnr]],Tabell13[Regnr],Tabell13[Diagnose],"")</f>
        <v/>
      </c>
      <c r="L3544" t="str">
        <f>+_xlfn.XLOOKUP(Tabell1[[#This Row],[Regnr]],Tabell3[Regnr],Tabell3[DiagnoseÅr],"")</f>
        <v/>
      </c>
    </row>
    <row r="3545" spans="1:12" x14ac:dyDescent="0.25">
      <c r="A3545" s="2">
        <v>44146</v>
      </c>
      <c r="B3545" s="3">
        <v>1.5625</v>
      </c>
      <c r="C3545" t="s">
        <v>12191</v>
      </c>
      <c r="D3545" t="s">
        <v>12192</v>
      </c>
      <c r="E3545" t="s">
        <v>26</v>
      </c>
      <c r="F3545" t="s">
        <v>5031</v>
      </c>
      <c r="G3545" t="s">
        <v>5032</v>
      </c>
      <c r="H3545" t="s">
        <v>6737</v>
      </c>
      <c r="I3545" t="s">
        <v>6738</v>
      </c>
      <c r="J3545" t="s">
        <v>4062</v>
      </c>
      <c r="K3545" t="str">
        <f>+_xlfn.XLOOKUP(Tabell1[[#This Row],[Regnr]],Tabell13[Regnr],Tabell13[Diagnose],"")</f>
        <v/>
      </c>
      <c r="L3545" t="str">
        <f>+_xlfn.XLOOKUP(Tabell1[[#This Row],[Regnr]],Tabell3[Regnr],Tabell3[DiagnoseÅr],"")</f>
        <v/>
      </c>
    </row>
    <row r="3546" spans="1:12" x14ac:dyDescent="0.25">
      <c r="A3546" s="2">
        <v>44146</v>
      </c>
      <c r="B3546" s="3">
        <v>1.5625</v>
      </c>
      <c r="C3546" t="s">
        <v>12193</v>
      </c>
      <c r="D3546" t="s">
        <v>12194</v>
      </c>
      <c r="E3546" t="s">
        <v>10</v>
      </c>
      <c r="F3546" t="s">
        <v>5031</v>
      </c>
      <c r="G3546" t="s">
        <v>5032</v>
      </c>
      <c r="H3546" t="s">
        <v>6737</v>
      </c>
      <c r="I3546" t="s">
        <v>6738</v>
      </c>
      <c r="J3546" t="s">
        <v>4062</v>
      </c>
      <c r="K3546" t="str">
        <f>+_xlfn.XLOOKUP(Tabell1[[#This Row],[Regnr]],Tabell13[Regnr],Tabell13[Diagnose],"")</f>
        <v/>
      </c>
      <c r="L3546" t="str">
        <f>+_xlfn.XLOOKUP(Tabell1[[#This Row],[Regnr]],Tabell3[Regnr],Tabell3[DiagnoseÅr],"")</f>
        <v/>
      </c>
    </row>
    <row r="3547" spans="1:12" x14ac:dyDescent="0.25">
      <c r="A3547" s="2">
        <v>44146</v>
      </c>
      <c r="B3547" s="3">
        <v>1.5625</v>
      </c>
      <c r="C3547" t="s">
        <v>12195</v>
      </c>
      <c r="D3547" t="s">
        <v>12196</v>
      </c>
      <c r="E3547" t="s">
        <v>10</v>
      </c>
      <c r="F3547" t="s">
        <v>5031</v>
      </c>
      <c r="G3547" t="s">
        <v>5032</v>
      </c>
      <c r="H3547" t="s">
        <v>6737</v>
      </c>
      <c r="I3547" t="s">
        <v>6738</v>
      </c>
      <c r="J3547" t="s">
        <v>4062</v>
      </c>
      <c r="K3547" t="str">
        <f>+_xlfn.XLOOKUP(Tabell1[[#This Row],[Regnr]],Tabell13[Regnr],Tabell13[Diagnose],"")</f>
        <v>C</v>
      </c>
      <c r="L3547" t="str">
        <f>+_xlfn.XLOOKUP(Tabell1[[#This Row],[Regnr]],Tabell3[Regnr],Tabell3[DiagnoseÅr],"")</f>
        <v>Intet påvist (2024)</v>
      </c>
    </row>
    <row r="3548" spans="1:12" x14ac:dyDescent="0.25">
      <c r="A3548" s="2">
        <v>44146</v>
      </c>
      <c r="B3548" s="3">
        <v>1.5625</v>
      </c>
      <c r="C3548" t="s">
        <v>12197</v>
      </c>
      <c r="D3548" t="s">
        <v>12198</v>
      </c>
      <c r="E3548" t="s">
        <v>10</v>
      </c>
      <c r="F3548" t="s">
        <v>5031</v>
      </c>
      <c r="G3548" t="s">
        <v>5032</v>
      </c>
      <c r="H3548" t="s">
        <v>6737</v>
      </c>
      <c r="I3548" t="s">
        <v>6738</v>
      </c>
      <c r="J3548" t="s">
        <v>4062</v>
      </c>
      <c r="K3548" t="str">
        <f>+_xlfn.XLOOKUP(Tabell1[[#This Row],[Regnr]],Tabell13[Regnr],Tabell13[Diagnose],"")</f>
        <v/>
      </c>
      <c r="L3548" t="str">
        <f>+_xlfn.XLOOKUP(Tabell1[[#This Row],[Regnr]],Tabell3[Regnr],Tabell3[DiagnoseÅr],"")</f>
        <v/>
      </c>
    </row>
    <row r="3549" spans="1:12" x14ac:dyDescent="0.25">
      <c r="A3549" s="2">
        <v>44144</v>
      </c>
      <c r="B3549" s="3">
        <v>0.1953125</v>
      </c>
      <c r="C3549" t="s">
        <v>12167</v>
      </c>
      <c r="D3549" t="s">
        <v>12168</v>
      </c>
      <c r="E3549" t="s">
        <v>26</v>
      </c>
      <c r="F3549" t="s">
        <v>3918</v>
      </c>
      <c r="G3549" t="s">
        <v>3919</v>
      </c>
      <c r="H3549" t="s">
        <v>4347</v>
      </c>
      <c r="I3549" t="s">
        <v>4348</v>
      </c>
      <c r="J3549" t="s">
        <v>6527</v>
      </c>
      <c r="K3549" t="str">
        <f>+_xlfn.XLOOKUP(Tabell1[[#This Row],[Regnr]],Tabell13[Regnr],Tabell13[Diagnose],"")</f>
        <v>C</v>
      </c>
      <c r="L3549" t="str">
        <f>+_xlfn.XLOOKUP(Tabell1[[#This Row],[Regnr]],Tabell3[Regnr],Tabell3[DiagnoseÅr],"")</f>
        <v>Cornea Dystrofi (2022)</v>
      </c>
    </row>
    <row r="3550" spans="1:12" x14ac:dyDescent="0.25">
      <c r="A3550" s="2">
        <v>44144</v>
      </c>
      <c r="B3550" s="3">
        <v>0.1953125</v>
      </c>
      <c r="C3550" t="s">
        <v>12169</v>
      </c>
      <c r="D3550" t="s">
        <v>12170</v>
      </c>
      <c r="E3550" t="s">
        <v>10</v>
      </c>
      <c r="F3550" t="s">
        <v>3918</v>
      </c>
      <c r="G3550" t="s">
        <v>3919</v>
      </c>
      <c r="H3550" t="s">
        <v>4347</v>
      </c>
      <c r="I3550" t="s">
        <v>4348</v>
      </c>
      <c r="J3550" t="s">
        <v>6527</v>
      </c>
      <c r="K3550" t="str">
        <f>+_xlfn.XLOOKUP(Tabell1[[#This Row],[Regnr]],Tabell13[Regnr],Tabell13[Diagnose],"")</f>
        <v/>
      </c>
      <c r="L3550" t="str">
        <f>+_xlfn.XLOOKUP(Tabell1[[#This Row],[Regnr]],Tabell3[Regnr],Tabell3[DiagnoseÅr],"")</f>
        <v>Intet påvist (2022)</v>
      </c>
    </row>
    <row r="3551" spans="1:12" x14ac:dyDescent="0.25">
      <c r="A3551" s="2">
        <v>44144</v>
      </c>
      <c r="B3551" s="3">
        <v>0.1953125</v>
      </c>
      <c r="C3551" t="s">
        <v>12171</v>
      </c>
      <c r="D3551" t="s">
        <v>12172</v>
      </c>
      <c r="E3551" t="s">
        <v>26</v>
      </c>
      <c r="F3551" t="s">
        <v>3918</v>
      </c>
      <c r="G3551" t="s">
        <v>3919</v>
      </c>
      <c r="H3551" t="s">
        <v>4347</v>
      </c>
      <c r="I3551" t="s">
        <v>4348</v>
      </c>
      <c r="J3551" t="s">
        <v>6527</v>
      </c>
      <c r="K3551" t="str">
        <f>+_xlfn.XLOOKUP(Tabell1[[#This Row],[Regnr]],Tabell13[Regnr],Tabell13[Diagnose],"")</f>
        <v>D</v>
      </c>
      <c r="L3551" t="str">
        <f>+_xlfn.XLOOKUP(Tabell1[[#This Row],[Regnr]],Tabell3[Regnr],Tabell3[DiagnoseÅr],"")</f>
        <v/>
      </c>
    </row>
    <row r="3552" spans="1:12" x14ac:dyDescent="0.25">
      <c r="A3552" s="2">
        <v>44144</v>
      </c>
      <c r="B3552" s="3">
        <v>0.1953125</v>
      </c>
      <c r="C3552" t="s">
        <v>12173</v>
      </c>
      <c r="D3552" t="s">
        <v>12174</v>
      </c>
      <c r="E3552" t="s">
        <v>26</v>
      </c>
      <c r="F3552" t="s">
        <v>3918</v>
      </c>
      <c r="G3552" t="s">
        <v>3919</v>
      </c>
      <c r="H3552" t="s">
        <v>4347</v>
      </c>
      <c r="I3552" t="s">
        <v>4348</v>
      </c>
      <c r="J3552" t="s">
        <v>6527</v>
      </c>
      <c r="K3552" t="str">
        <f>+_xlfn.XLOOKUP(Tabell1[[#This Row],[Regnr]],Tabell13[Regnr],Tabell13[Diagnose],"")</f>
        <v>B</v>
      </c>
      <c r="L3552" t="str">
        <f>+_xlfn.XLOOKUP(Tabell1[[#This Row],[Regnr]],Tabell3[Regnr],Tabell3[DiagnoseÅr],"")</f>
        <v xml:space="preserve"> (2024)</v>
      </c>
    </row>
    <row r="3553" spans="1:12" x14ac:dyDescent="0.25">
      <c r="A3553" s="2">
        <v>44141</v>
      </c>
      <c r="C3553" t="s">
        <v>12163</v>
      </c>
      <c r="D3553" t="s">
        <v>12164</v>
      </c>
      <c r="E3553" t="s">
        <v>26</v>
      </c>
      <c r="F3553" t="s">
        <v>12165</v>
      </c>
      <c r="G3553" t="s">
        <v>5315</v>
      </c>
      <c r="H3553" t="s">
        <v>12166</v>
      </c>
      <c r="K3553" t="str">
        <f>+_xlfn.XLOOKUP(Tabell1[[#This Row],[Regnr]],Tabell13[Regnr],Tabell13[Diagnose],"")</f>
        <v/>
      </c>
      <c r="L3553" t="str">
        <f>+_xlfn.XLOOKUP(Tabell1[[#This Row],[Regnr]],Tabell3[Regnr],Tabell3[DiagnoseÅr],"")</f>
        <v/>
      </c>
    </row>
    <row r="3554" spans="1:12" x14ac:dyDescent="0.25">
      <c r="A3554" s="2">
        <v>44139</v>
      </c>
      <c r="B3554" s="3">
        <v>1.3671875</v>
      </c>
      <c r="C3554" t="s">
        <v>12147</v>
      </c>
      <c r="D3554" t="s">
        <v>12148</v>
      </c>
      <c r="E3554" t="s">
        <v>26</v>
      </c>
      <c r="F3554" t="s">
        <v>6697</v>
      </c>
      <c r="G3554" t="s">
        <v>6698</v>
      </c>
      <c r="H3554" t="s">
        <v>5445</v>
      </c>
      <c r="I3554" t="s">
        <v>5446</v>
      </c>
      <c r="J3554" t="s">
        <v>10147</v>
      </c>
      <c r="K3554" t="str">
        <f>+_xlfn.XLOOKUP(Tabell1[[#This Row],[Regnr]],Tabell13[Regnr],Tabell13[Diagnose],"")</f>
        <v>A</v>
      </c>
      <c r="L3554" t="str">
        <f>+_xlfn.XLOOKUP(Tabell1[[#This Row],[Regnr]],Tabell3[Regnr],Tabell3[DiagnoseÅr],"")</f>
        <v/>
      </c>
    </row>
    <row r="3555" spans="1:12" x14ac:dyDescent="0.25">
      <c r="A3555" s="2">
        <v>44139</v>
      </c>
      <c r="B3555" s="3">
        <v>1.3671875</v>
      </c>
      <c r="C3555" t="s">
        <v>12149</v>
      </c>
      <c r="D3555" t="s">
        <v>12150</v>
      </c>
      <c r="E3555" t="s">
        <v>26</v>
      </c>
      <c r="F3555" t="s">
        <v>6697</v>
      </c>
      <c r="G3555" t="s">
        <v>6698</v>
      </c>
      <c r="H3555" t="s">
        <v>5445</v>
      </c>
      <c r="I3555" t="s">
        <v>5446</v>
      </c>
      <c r="J3555" t="s">
        <v>10147</v>
      </c>
      <c r="K3555" t="str">
        <f>+_xlfn.XLOOKUP(Tabell1[[#This Row],[Regnr]],Tabell13[Regnr],Tabell13[Diagnose],"")</f>
        <v>A</v>
      </c>
      <c r="L3555" t="str">
        <f>+_xlfn.XLOOKUP(Tabell1[[#This Row],[Regnr]],Tabell3[Regnr],Tabell3[DiagnoseÅr],"")</f>
        <v/>
      </c>
    </row>
    <row r="3556" spans="1:12" x14ac:dyDescent="0.25">
      <c r="A3556" s="2">
        <v>44139</v>
      </c>
      <c r="B3556" s="3">
        <v>1.3671875</v>
      </c>
      <c r="C3556" t="s">
        <v>12151</v>
      </c>
      <c r="D3556" t="s">
        <v>12152</v>
      </c>
      <c r="E3556" t="s">
        <v>26</v>
      </c>
      <c r="F3556" t="s">
        <v>6697</v>
      </c>
      <c r="G3556" t="s">
        <v>6698</v>
      </c>
      <c r="H3556" t="s">
        <v>5445</v>
      </c>
      <c r="I3556" t="s">
        <v>5446</v>
      </c>
      <c r="J3556" t="s">
        <v>10147</v>
      </c>
      <c r="K3556" t="str">
        <f>+_xlfn.XLOOKUP(Tabell1[[#This Row],[Regnr]],Tabell13[Regnr],Tabell13[Diagnose],"")</f>
        <v>C</v>
      </c>
      <c r="L3556" t="str">
        <f>+_xlfn.XLOOKUP(Tabell1[[#This Row],[Regnr]],Tabell3[Regnr],Tabell3[DiagnoseÅr],"")</f>
        <v/>
      </c>
    </row>
    <row r="3557" spans="1:12" x14ac:dyDescent="0.25">
      <c r="A3557" s="2">
        <v>44139</v>
      </c>
      <c r="B3557" s="3">
        <v>1.3671875</v>
      </c>
      <c r="C3557" t="s">
        <v>12153</v>
      </c>
      <c r="D3557" t="s">
        <v>12154</v>
      </c>
      <c r="E3557" t="s">
        <v>10</v>
      </c>
      <c r="F3557" t="s">
        <v>6697</v>
      </c>
      <c r="G3557" t="s">
        <v>6698</v>
      </c>
      <c r="H3557" t="s">
        <v>5445</v>
      </c>
      <c r="I3557" t="s">
        <v>5446</v>
      </c>
      <c r="J3557" t="s">
        <v>10147</v>
      </c>
      <c r="K3557" t="str">
        <f>+_xlfn.XLOOKUP(Tabell1[[#This Row],[Regnr]],Tabell13[Regnr],Tabell13[Diagnose],"")</f>
        <v>C</v>
      </c>
      <c r="L3557" t="str">
        <f>+_xlfn.XLOOKUP(Tabell1[[#This Row],[Regnr]],Tabell3[Regnr],Tabell3[DiagnoseÅr],"")</f>
        <v/>
      </c>
    </row>
    <row r="3558" spans="1:12" x14ac:dyDescent="0.25">
      <c r="A3558" s="2">
        <v>44139</v>
      </c>
      <c r="B3558" s="3">
        <v>1.3671875</v>
      </c>
      <c r="C3558" t="s">
        <v>12155</v>
      </c>
      <c r="D3558" t="s">
        <v>12156</v>
      </c>
      <c r="E3558" t="s">
        <v>10</v>
      </c>
      <c r="F3558" t="s">
        <v>6697</v>
      </c>
      <c r="G3558" t="s">
        <v>6698</v>
      </c>
      <c r="H3558" t="s">
        <v>5445</v>
      </c>
      <c r="I3558" t="s">
        <v>5446</v>
      </c>
      <c r="J3558" t="s">
        <v>10147</v>
      </c>
      <c r="K3558" t="str">
        <f>+_xlfn.XLOOKUP(Tabell1[[#This Row],[Regnr]],Tabell13[Regnr],Tabell13[Diagnose],"")</f>
        <v>A</v>
      </c>
      <c r="L3558" t="str">
        <f>+_xlfn.XLOOKUP(Tabell1[[#This Row],[Regnr]],Tabell3[Regnr],Tabell3[DiagnoseÅr],"")</f>
        <v>Intet påvist (2024)</v>
      </c>
    </row>
    <row r="3559" spans="1:12" x14ac:dyDescent="0.25">
      <c r="A3559" s="2">
        <v>44139</v>
      </c>
      <c r="B3559" s="3">
        <v>1.3671875</v>
      </c>
      <c r="C3559" t="s">
        <v>12157</v>
      </c>
      <c r="D3559" t="s">
        <v>12158</v>
      </c>
      <c r="E3559" t="s">
        <v>10</v>
      </c>
      <c r="F3559" t="s">
        <v>6697</v>
      </c>
      <c r="G3559" t="s">
        <v>6698</v>
      </c>
      <c r="H3559" t="s">
        <v>5445</v>
      </c>
      <c r="I3559" t="s">
        <v>5446</v>
      </c>
      <c r="J3559" t="s">
        <v>10147</v>
      </c>
      <c r="K3559" t="str">
        <f>+_xlfn.XLOOKUP(Tabell1[[#This Row],[Regnr]],Tabell13[Regnr],Tabell13[Diagnose],"")</f>
        <v>A</v>
      </c>
      <c r="L3559" t="str">
        <f>+_xlfn.XLOOKUP(Tabell1[[#This Row],[Regnr]],Tabell3[Regnr],Tabell3[DiagnoseÅr],"")</f>
        <v>Intet påvist (2023)</v>
      </c>
    </row>
    <row r="3560" spans="1:12" x14ac:dyDescent="0.25">
      <c r="A3560" s="2">
        <v>44139</v>
      </c>
      <c r="B3560" s="3">
        <v>1.3671875</v>
      </c>
      <c r="C3560" t="s">
        <v>12159</v>
      </c>
      <c r="D3560" t="s">
        <v>12160</v>
      </c>
      <c r="E3560" t="s">
        <v>10</v>
      </c>
      <c r="F3560" t="s">
        <v>6697</v>
      </c>
      <c r="G3560" t="s">
        <v>6698</v>
      </c>
      <c r="H3560" t="s">
        <v>5445</v>
      </c>
      <c r="I3560" t="s">
        <v>5446</v>
      </c>
      <c r="J3560" t="s">
        <v>10147</v>
      </c>
      <c r="K3560" t="str">
        <f>+_xlfn.XLOOKUP(Tabell1[[#This Row],[Regnr]],Tabell13[Regnr],Tabell13[Diagnose],"")</f>
        <v>B</v>
      </c>
      <c r="L3560" t="str">
        <f>+_xlfn.XLOOKUP(Tabell1[[#This Row],[Regnr]],Tabell3[Regnr],Tabell3[DiagnoseÅr],"")</f>
        <v/>
      </c>
    </row>
    <row r="3561" spans="1:12" x14ac:dyDescent="0.25">
      <c r="A3561" s="2">
        <v>44139</v>
      </c>
      <c r="B3561" s="3">
        <v>1.3671875</v>
      </c>
      <c r="C3561" t="s">
        <v>12161</v>
      </c>
      <c r="D3561" t="s">
        <v>12162</v>
      </c>
      <c r="E3561" t="s">
        <v>10</v>
      </c>
      <c r="F3561" t="s">
        <v>6697</v>
      </c>
      <c r="G3561" t="s">
        <v>6698</v>
      </c>
      <c r="H3561" t="s">
        <v>5445</v>
      </c>
      <c r="I3561" t="s">
        <v>5446</v>
      </c>
      <c r="J3561" t="s">
        <v>10147</v>
      </c>
      <c r="K3561" t="str">
        <f>+_xlfn.XLOOKUP(Tabell1[[#This Row],[Regnr]],Tabell13[Regnr],Tabell13[Diagnose],"")</f>
        <v>A</v>
      </c>
      <c r="L3561" t="str">
        <f>+_xlfn.XLOOKUP(Tabell1[[#This Row],[Regnr]],Tabell3[Regnr],Tabell3[DiagnoseÅr],"")</f>
        <v>Intet påvist (2023)</v>
      </c>
    </row>
    <row r="3562" spans="1:12" x14ac:dyDescent="0.25">
      <c r="A3562" s="2">
        <v>44136</v>
      </c>
      <c r="C3562" t="s">
        <v>12122</v>
      </c>
      <c r="D3562" t="s">
        <v>12123</v>
      </c>
      <c r="E3562" t="s">
        <v>26</v>
      </c>
      <c r="F3562" t="s">
        <v>12124</v>
      </c>
      <c r="G3562" t="s">
        <v>12125</v>
      </c>
      <c r="H3562" t="s">
        <v>12126</v>
      </c>
      <c r="I3562" t="s">
        <v>12127</v>
      </c>
      <c r="K3562" t="str">
        <f>+_xlfn.XLOOKUP(Tabell1[[#This Row],[Regnr]],Tabell13[Regnr],Tabell13[Diagnose],"")</f>
        <v/>
      </c>
      <c r="L3562" t="str">
        <f>+_xlfn.XLOOKUP(Tabell1[[#This Row],[Regnr]],Tabell3[Regnr],Tabell3[DiagnoseÅr],"")</f>
        <v/>
      </c>
    </row>
    <row r="3563" spans="1:12" x14ac:dyDescent="0.25">
      <c r="A3563" s="2">
        <v>44136</v>
      </c>
      <c r="B3563" s="3">
        <v>0</v>
      </c>
      <c r="C3563" t="s">
        <v>12128</v>
      </c>
      <c r="D3563" t="s">
        <v>12129</v>
      </c>
      <c r="E3563" t="s">
        <v>10</v>
      </c>
      <c r="F3563" t="s">
        <v>6556</v>
      </c>
      <c r="G3563" t="s">
        <v>6557</v>
      </c>
      <c r="H3563" t="s">
        <v>7981</v>
      </c>
      <c r="I3563" t="s">
        <v>7982</v>
      </c>
      <c r="J3563" t="s">
        <v>12130</v>
      </c>
      <c r="K3563" t="str">
        <f>+_xlfn.XLOOKUP(Tabell1[[#This Row],[Regnr]],Tabell13[Regnr],Tabell13[Diagnose],"")</f>
        <v>A</v>
      </c>
      <c r="L3563" t="str">
        <f>+_xlfn.XLOOKUP(Tabell1[[#This Row],[Regnr]],Tabell3[Regnr],Tabell3[DiagnoseÅr],"")</f>
        <v/>
      </c>
    </row>
    <row r="3564" spans="1:12" x14ac:dyDescent="0.25">
      <c r="A3564" s="2">
        <v>44136</v>
      </c>
      <c r="B3564" s="3">
        <v>0</v>
      </c>
      <c r="C3564" t="s">
        <v>12131</v>
      </c>
      <c r="D3564" t="s">
        <v>12132</v>
      </c>
      <c r="E3564" t="s">
        <v>10</v>
      </c>
      <c r="F3564" t="s">
        <v>6556</v>
      </c>
      <c r="G3564" t="s">
        <v>6557</v>
      </c>
      <c r="H3564" t="s">
        <v>7981</v>
      </c>
      <c r="I3564" t="s">
        <v>7982</v>
      </c>
      <c r="J3564" t="s">
        <v>12130</v>
      </c>
      <c r="K3564" t="str">
        <f>+_xlfn.XLOOKUP(Tabell1[[#This Row],[Regnr]],Tabell13[Regnr],Tabell13[Diagnose],"")</f>
        <v>B</v>
      </c>
      <c r="L3564" t="str">
        <f>+_xlfn.XLOOKUP(Tabell1[[#This Row],[Regnr]],Tabell3[Regnr],Tabell3[DiagnoseÅr],"")</f>
        <v/>
      </c>
    </row>
    <row r="3565" spans="1:12" x14ac:dyDescent="0.25">
      <c r="A3565" s="2">
        <v>44136</v>
      </c>
      <c r="B3565" s="3">
        <v>0</v>
      </c>
      <c r="C3565" t="s">
        <v>12133</v>
      </c>
      <c r="D3565" t="s">
        <v>12134</v>
      </c>
      <c r="E3565" t="s">
        <v>26</v>
      </c>
      <c r="F3565" t="s">
        <v>6556</v>
      </c>
      <c r="G3565" t="s">
        <v>6557</v>
      </c>
      <c r="H3565" t="s">
        <v>7981</v>
      </c>
      <c r="I3565" t="s">
        <v>7982</v>
      </c>
      <c r="J3565" t="s">
        <v>12130</v>
      </c>
      <c r="K3565" t="str">
        <f>+_xlfn.XLOOKUP(Tabell1[[#This Row],[Regnr]],Tabell13[Regnr],Tabell13[Diagnose],"")</f>
        <v>A</v>
      </c>
      <c r="L3565" t="str">
        <f>+_xlfn.XLOOKUP(Tabell1[[#This Row],[Regnr]],Tabell3[Regnr],Tabell3[DiagnoseÅr],"")</f>
        <v>Intet påvist (2022)</v>
      </c>
    </row>
    <row r="3566" spans="1:12" x14ac:dyDescent="0.25">
      <c r="A3566" s="2">
        <v>44136</v>
      </c>
      <c r="B3566" s="3">
        <v>0</v>
      </c>
      <c r="C3566" t="s">
        <v>12135</v>
      </c>
      <c r="D3566" t="s">
        <v>12136</v>
      </c>
      <c r="E3566" t="s">
        <v>10</v>
      </c>
      <c r="F3566" t="s">
        <v>6556</v>
      </c>
      <c r="G3566" t="s">
        <v>6557</v>
      </c>
      <c r="H3566" t="s">
        <v>7981</v>
      </c>
      <c r="I3566" t="s">
        <v>7982</v>
      </c>
      <c r="J3566" t="s">
        <v>12130</v>
      </c>
      <c r="K3566" t="str">
        <f>+_xlfn.XLOOKUP(Tabell1[[#This Row],[Regnr]],Tabell13[Regnr],Tabell13[Diagnose],"")</f>
        <v>B</v>
      </c>
      <c r="L3566" t="str">
        <f>+_xlfn.XLOOKUP(Tabell1[[#This Row],[Regnr]],Tabell3[Regnr],Tabell3[DiagnoseÅr],"")</f>
        <v>Intet påvist (2021)</v>
      </c>
    </row>
    <row r="3567" spans="1:12" x14ac:dyDescent="0.25">
      <c r="A3567" s="2">
        <v>44136</v>
      </c>
      <c r="B3567" s="3">
        <v>1.3671875</v>
      </c>
      <c r="C3567" t="s">
        <v>12137</v>
      </c>
      <c r="D3567" t="s">
        <v>12138</v>
      </c>
      <c r="E3567" t="s">
        <v>26</v>
      </c>
      <c r="F3567" t="s">
        <v>4253</v>
      </c>
      <c r="G3567" t="s">
        <v>4254</v>
      </c>
      <c r="H3567" t="s">
        <v>9422</v>
      </c>
      <c r="I3567" t="s">
        <v>9423</v>
      </c>
      <c r="J3567" t="s">
        <v>4062</v>
      </c>
      <c r="K3567" t="str">
        <f>+_xlfn.XLOOKUP(Tabell1[[#This Row],[Regnr]],Tabell13[Regnr],Tabell13[Diagnose],"")</f>
        <v/>
      </c>
      <c r="L3567" t="str">
        <f>+_xlfn.XLOOKUP(Tabell1[[#This Row],[Regnr]],Tabell3[Regnr],Tabell3[DiagnoseÅr],"")</f>
        <v/>
      </c>
    </row>
    <row r="3568" spans="1:12" x14ac:dyDescent="0.25">
      <c r="A3568" s="2">
        <v>44136</v>
      </c>
      <c r="B3568" s="3">
        <v>1.3671875</v>
      </c>
      <c r="C3568" t="s">
        <v>12139</v>
      </c>
      <c r="D3568" t="s">
        <v>12140</v>
      </c>
      <c r="E3568" t="s">
        <v>26</v>
      </c>
      <c r="F3568" t="s">
        <v>4253</v>
      </c>
      <c r="G3568" t="s">
        <v>4254</v>
      </c>
      <c r="H3568" t="s">
        <v>9422</v>
      </c>
      <c r="I3568" t="s">
        <v>9423</v>
      </c>
      <c r="J3568" t="s">
        <v>4062</v>
      </c>
      <c r="K3568" t="str">
        <f>+_xlfn.XLOOKUP(Tabell1[[#This Row],[Regnr]],Tabell13[Regnr],Tabell13[Diagnose],"")</f>
        <v/>
      </c>
      <c r="L3568" t="str">
        <f>+_xlfn.XLOOKUP(Tabell1[[#This Row],[Regnr]],Tabell3[Regnr],Tabell3[DiagnoseÅr],"")</f>
        <v/>
      </c>
    </row>
    <row r="3569" spans="1:12" x14ac:dyDescent="0.25">
      <c r="A3569" s="2">
        <v>44136</v>
      </c>
      <c r="B3569" s="3">
        <v>1.3671875</v>
      </c>
      <c r="C3569" t="s">
        <v>12141</v>
      </c>
      <c r="D3569" t="s">
        <v>12142</v>
      </c>
      <c r="E3569" t="s">
        <v>10</v>
      </c>
      <c r="F3569" t="s">
        <v>4253</v>
      </c>
      <c r="G3569" t="s">
        <v>4254</v>
      </c>
      <c r="H3569" t="s">
        <v>9422</v>
      </c>
      <c r="I3569" t="s">
        <v>9423</v>
      </c>
      <c r="J3569" t="s">
        <v>4062</v>
      </c>
      <c r="K3569" t="str">
        <f>+_xlfn.XLOOKUP(Tabell1[[#This Row],[Regnr]],Tabell13[Regnr],Tabell13[Diagnose],"")</f>
        <v>C</v>
      </c>
      <c r="L3569" t="str">
        <f>+_xlfn.XLOOKUP(Tabell1[[#This Row],[Regnr]],Tabell3[Regnr],Tabell3[DiagnoseÅr],"")</f>
        <v/>
      </c>
    </row>
    <row r="3570" spans="1:12" x14ac:dyDescent="0.25">
      <c r="A3570" s="2">
        <v>44136</v>
      </c>
      <c r="B3570" s="3">
        <v>1.3671875</v>
      </c>
      <c r="C3570" t="s">
        <v>12143</v>
      </c>
      <c r="D3570" t="s">
        <v>12144</v>
      </c>
      <c r="E3570" t="s">
        <v>10</v>
      </c>
      <c r="F3570" t="s">
        <v>4253</v>
      </c>
      <c r="G3570" t="s">
        <v>4254</v>
      </c>
      <c r="H3570" t="s">
        <v>9422</v>
      </c>
      <c r="I3570" t="s">
        <v>9423</v>
      </c>
      <c r="J3570" t="s">
        <v>4062</v>
      </c>
      <c r="K3570" t="str">
        <f>+_xlfn.XLOOKUP(Tabell1[[#This Row],[Regnr]],Tabell13[Regnr],Tabell13[Diagnose],"")</f>
        <v/>
      </c>
      <c r="L3570" t="str">
        <f>+_xlfn.XLOOKUP(Tabell1[[#This Row],[Regnr]],Tabell3[Regnr],Tabell3[DiagnoseÅr],"")</f>
        <v/>
      </c>
    </row>
    <row r="3571" spans="1:12" x14ac:dyDescent="0.25">
      <c r="A3571" s="2">
        <v>44136</v>
      </c>
      <c r="B3571" s="3">
        <v>1.3671875</v>
      </c>
      <c r="C3571" t="s">
        <v>12145</v>
      </c>
      <c r="D3571" t="s">
        <v>12146</v>
      </c>
      <c r="E3571" t="s">
        <v>26</v>
      </c>
      <c r="F3571" t="s">
        <v>4253</v>
      </c>
      <c r="G3571" t="s">
        <v>4254</v>
      </c>
      <c r="H3571" t="s">
        <v>9422</v>
      </c>
      <c r="I3571" t="s">
        <v>9423</v>
      </c>
      <c r="J3571" t="s">
        <v>4062</v>
      </c>
      <c r="K3571" t="str">
        <f>+_xlfn.XLOOKUP(Tabell1[[#This Row],[Regnr]],Tabell13[Regnr],Tabell13[Diagnose],"")</f>
        <v>B</v>
      </c>
      <c r="L3571" t="str">
        <f>+_xlfn.XLOOKUP(Tabell1[[#This Row],[Regnr]],Tabell3[Regnr],Tabell3[DiagnoseÅr],"")</f>
        <v>Intet påvist (2026)</v>
      </c>
    </row>
    <row r="3572" spans="1:12" x14ac:dyDescent="0.25">
      <c r="A3572" s="2">
        <v>44134</v>
      </c>
      <c r="C3572" t="s">
        <v>12101</v>
      </c>
      <c r="D3572" t="s">
        <v>12102</v>
      </c>
      <c r="E3572" t="s">
        <v>10</v>
      </c>
      <c r="F3572" t="s">
        <v>12103</v>
      </c>
      <c r="G3572" t="s">
        <v>12104</v>
      </c>
      <c r="H3572" t="s">
        <v>12105</v>
      </c>
      <c r="I3572" t="s">
        <v>12106</v>
      </c>
      <c r="J3572" t="s">
        <v>12107</v>
      </c>
      <c r="K3572" t="str">
        <f>+_xlfn.XLOOKUP(Tabell1[[#This Row],[Regnr]],Tabell13[Regnr],Tabell13[Diagnose],"")</f>
        <v>A</v>
      </c>
      <c r="L3572" t="str">
        <f>+_xlfn.XLOOKUP(Tabell1[[#This Row],[Regnr]],Tabell3[Regnr],Tabell3[DiagnoseÅr],"")</f>
        <v>Intet påvist (2023)</v>
      </c>
    </row>
    <row r="3573" spans="1:12" x14ac:dyDescent="0.25">
      <c r="A3573" s="2">
        <v>44134</v>
      </c>
      <c r="B3573" s="3">
        <v>6.304931640625</v>
      </c>
      <c r="C3573" t="s">
        <v>12108</v>
      </c>
      <c r="D3573" t="s">
        <v>12109</v>
      </c>
      <c r="E3573" t="s">
        <v>26</v>
      </c>
      <c r="F3573" t="s">
        <v>4870</v>
      </c>
      <c r="G3573" t="s">
        <v>4871</v>
      </c>
      <c r="H3573" t="s">
        <v>7514</v>
      </c>
      <c r="I3573" t="s">
        <v>7515</v>
      </c>
      <c r="J3573" t="s">
        <v>4113</v>
      </c>
      <c r="K3573" t="str">
        <f>+_xlfn.XLOOKUP(Tabell1[[#This Row],[Regnr]],Tabell13[Regnr],Tabell13[Diagnose],"")</f>
        <v/>
      </c>
      <c r="L3573" t="str">
        <f>+_xlfn.XLOOKUP(Tabell1[[#This Row],[Regnr]],Tabell3[Regnr],Tabell3[DiagnoseÅr],"")</f>
        <v/>
      </c>
    </row>
    <row r="3574" spans="1:12" x14ac:dyDescent="0.25">
      <c r="A3574" s="2">
        <v>44134</v>
      </c>
      <c r="B3574" s="3">
        <v>6.304931640625</v>
      </c>
      <c r="C3574" t="s">
        <v>12110</v>
      </c>
      <c r="D3574" t="s">
        <v>12111</v>
      </c>
      <c r="E3574" t="s">
        <v>26</v>
      </c>
      <c r="F3574" t="s">
        <v>4870</v>
      </c>
      <c r="G3574" t="s">
        <v>4871</v>
      </c>
      <c r="H3574" t="s">
        <v>7514</v>
      </c>
      <c r="I3574" t="s">
        <v>7515</v>
      </c>
      <c r="J3574" t="s">
        <v>4113</v>
      </c>
      <c r="K3574" t="str">
        <f>+_xlfn.XLOOKUP(Tabell1[[#This Row],[Regnr]],Tabell13[Regnr],Tabell13[Diagnose],"")</f>
        <v/>
      </c>
      <c r="L3574" t="str">
        <f>+_xlfn.XLOOKUP(Tabell1[[#This Row],[Regnr]],Tabell3[Regnr],Tabell3[DiagnoseÅr],"")</f>
        <v/>
      </c>
    </row>
    <row r="3575" spans="1:12" x14ac:dyDescent="0.25">
      <c r="A3575" s="2">
        <v>44134</v>
      </c>
      <c r="B3575" s="3">
        <v>6.304931640625</v>
      </c>
      <c r="C3575" t="s">
        <v>12112</v>
      </c>
      <c r="D3575" t="s">
        <v>12113</v>
      </c>
      <c r="E3575" t="s">
        <v>26</v>
      </c>
      <c r="F3575" t="s">
        <v>4870</v>
      </c>
      <c r="G3575" t="s">
        <v>4871</v>
      </c>
      <c r="H3575" t="s">
        <v>7514</v>
      </c>
      <c r="I3575" t="s">
        <v>7515</v>
      </c>
      <c r="J3575" t="s">
        <v>4113</v>
      </c>
      <c r="K3575" t="str">
        <f>+_xlfn.XLOOKUP(Tabell1[[#This Row],[Regnr]],Tabell13[Regnr],Tabell13[Diagnose],"")</f>
        <v/>
      </c>
      <c r="L3575" t="str">
        <f>+_xlfn.XLOOKUP(Tabell1[[#This Row],[Regnr]],Tabell3[Regnr],Tabell3[DiagnoseÅr],"")</f>
        <v/>
      </c>
    </row>
    <row r="3576" spans="1:12" x14ac:dyDescent="0.25">
      <c r="A3576" s="2">
        <v>44134</v>
      </c>
      <c r="B3576" s="3">
        <v>6.304931640625</v>
      </c>
      <c r="C3576" t="s">
        <v>12114</v>
      </c>
      <c r="D3576" t="s">
        <v>12115</v>
      </c>
      <c r="E3576" t="s">
        <v>26</v>
      </c>
      <c r="F3576" t="s">
        <v>4870</v>
      </c>
      <c r="G3576" t="s">
        <v>4871</v>
      </c>
      <c r="H3576" t="s">
        <v>7514</v>
      </c>
      <c r="I3576" t="s">
        <v>7515</v>
      </c>
      <c r="J3576" t="s">
        <v>4113</v>
      </c>
      <c r="K3576" t="str">
        <f>+_xlfn.XLOOKUP(Tabell1[[#This Row],[Regnr]],Tabell13[Regnr],Tabell13[Diagnose],"")</f>
        <v>C</v>
      </c>
      <c r="L3576" t="str">
        <f>+_xlfn.XLOOKUP(Tabell1[[#This Row],[Regnr]],Tabell3[Regnr],Tabell3[DiagnoseÅr],"")</f>
        <v>Distichiasis/Ektopiske Cillier (2023)</v>
      </c>
    </row>
    <row r="3577" spans="1:12" x14ac:dyDescent="0.25">
      <c r="A3577" s="2">
        <v>44134</v>
      </c>
      <c r="B3577" s="3">
        <v>6.304931640625</v>
      </c>
      <c r="C3577" t="s">
        <v>12116</v>
      </c>
      <c r="D3577" t="s">
        <v>12117</v>
      </c>
      <c r="E3577" t="s">
        <v>10</v>
      </c>
      <c r="F3577" t="s">
        <v>4870</v>
      </c>
      <c r="G3577" t="s">
        <v>4871</v>
      </c>
      <c r="H3577" t="s">
        <v>7514</v>
      </c>
      <c r="I3577" t="s">
        <v>7515</v>
      </c>
      <c r="J3577" t="s">
        <v>4113</v>
      </c>
      <c r="K3577" t="str">
        <f>+_xlfn.XLOOKUP(Tabell1[[#This Row],[Regnr]],Tabell13[Regnr],Tabell13[Diagnose],"")</f>
        <v>C</v>
      </c>
      <c r="L3577" t="str">
        <f>+_xlfn.XLOOKUP(Tabell1[[#This Row],[Regnr]],Tabell3[Regnr],Tabell3[DiagnoseÅr],"")</f>
        <v/>
      </c>
    </row>
    <row r="3578" spans="1:12" x14ac:dyDescent="0.25">
      <c r="A3578" s="2">
        <v>44134</v>
      </c>
      <c r="B3578" s="3">
        <v>6.304931640625</v>
      </c>
      <c r="C3578" t="s">
        <v>12118</v>
      </c>
      <c r="D3578" t="s">
        <v>12119</v>
      </c>
      <c r="E3578" t="s">
        <v>10</v>
      </c>
      <c r="F3578" t="s">
        <v>4870</v>
      </c>
      <c r="G3578" t="s">
        <v>4871</v>
      </c>
      <c r="H3578" t="s">
        <v>7514</v>
      </c>
      <c r="I3578" t="s">
        <v>7515</v>
      </c>
      <c r="J3578" t="s">
        <v>4113</v>
      </c>
      <c r="K3578" t="str">
        <f>+_xlfn.XLOOKUP(Tabell1[[#This Row],[Regnr]],Tabell13[Regnr],Tabell13[Diagnose],"")</f>
        <v/>
      </c>
      <c r="L3578" t="str">
        <f>+_xlfn.XLOOKUP(Tabell1[[#This Row],[Regnr]],Tabell3[Regnr],Tabell3[DiagnoseÅr],"")</f>
        <v/>
      </c>
    </row>
    <row r="3579" spans="1:12" x14ac:dyDescent="0.25">
      <c r="A3579" s="2">
        <v>44134</v>
      </c>
      <c r="B3579" s="3">
        <v>6.304931640625</v>
      </c>
      <c r="C3579" t="s">
        <v>12120</v>
      </c>
      <c r="D3579" t="s">
        <v>12121</v>
      </c>
      <c r="E3579" t="s">
        <v>26</v>
      </c>
      <c r="F3579" t="s">
        <v>4870</v>
      </c>
      <c r="G3579" t="s">
        <v>4871</v>
      </c>
      <c r="H3579" t="s">
        <v>7514</v>
      </c>
      <c r="I3579" t="s">
        <v>7515</v>
      </c>
      <c r="J3579" t="s">
        <v>4113</v>
      </c>
      <c r="K3579" t="str">
        <f>+_xlfn.XLOOKUP(Tabell1[[#This Row],[Regnr]],Tabell13[Regnr],Tabell13[Diagnose],"")</f>
        <v/>
      </c>
      <c r="L3579" t="str">
        <f>+_xlfn.XLOOKUP(Tabell1[[#This Row],[Regnr]],Tabell3[Regnr],Tabell3[DiagnoseÅr],"")</f>
        <v/>
      </c>
    </row>
    <row r="3580" spans="1:12" x14ac:dyDescent="0.25">
      <c r="A3580" s="2">
        <v>44130</v>
      </c>
      <c r="B3580" s="3">
        <v>0</v>
      </c>
      <c r="C3580" t="s">
        <v>12095</v>
      </c>
      <c r="D3580" t="s">
        <v>12096</v>
      </c>
      <c r="E3580" t="s">
        <v>10</v>
      </c>
      <c r="F3580" t="s">
        <v>9595</v>
      </c>
      <c r="G3580" t="s">
        <v>9596</v>
      </c>
      <c r="H3580" t="s">
        <v>9233</v>
      </c>
      <c r="I3580" t="s">
        <v>9234</v>
      </c>
      <c r="J3580" t="s">
        <v>12097</v>
      </c>
      <c r="K3580" t="str">
        <f>+_xlfn.XLOOKUP(Tabell1[[#This Row],[Regnr]],Tabell13[Regnr],Tabell13[Diagnose],"")</f>
        <v>D</v>
      </c>
      <c r="L3580" t="str">
        <f>+_xlfn.XLOOKUP(Tabell1[[#This Row],[Regnr]],Tabell3[Regnr],Tabell3[DiagnoseÅr],"")</f>
        <v/>
      </c>
    </row>
    <row r="3581" spans="1:12" x14ac:dyDescent="0.25">
      <c r="A3581" s="2">
        <v>44130</v>
      </c>
      <c r="B3581" s="3">
        <v>0</v>
      </c>
      <c r="C3581" t="s">
        <v>12098</v>
      </c>
      <c r="D3581" t="s">
        <v>6290</v>
      </c>
      <c r="E3581" t="s">
        <v>26</v>
      </c>
      <c r="F3581" t="s">
        <v>9595</v>
      </c>
      <c r="G3581" t="s">
        <v>9596</v>
      </c>
      <c r="H3581" t="s">
        <v>9233</v>
      </c>
      <c r="I3581" t="s">
        <v>9234</v>
      </c>
      <c r="J3581" t="s">
        <v>12097</v>
      </c>
      <c r="K3581" t="str">
        <f>+_xlfn.XLOOKUP(Tabell1[[#This Row],[Regnr]],Tabell13[Regnr],Tabell13[Diagnose],"")</f>
        <v>B</v>
      </c>
      <c r="L3581" t="str">
        <f>+_xlfn.XLOOKUP(Tabell1[[#This Row],[Regnr]],Tabell3[Regnr],Tabell3[DiagnoseÅr],"")</f>
        <v/>
      </c>
    </row>
    <row r="3582" spans="1:12" x14ac:dyDescent="0.25">
      <c r="A3582" s="2">
        <v>44130</v>
      </c>
      <c r="B3582" s="3">
        <v>0</v>
      </c>
      <c r="C3582" t="s">
        <v>12099</v>
      </c>
      <c r="D3582" t="s">
        <v>12100</v>
      </c>
      <c r="E3582" t="s">
        <v>10</v>
      </c>
      <c r="F3582" t="s">
        <v>9595</v>
      </c>
      <c r="G3582" t="s">
        <v>9596</v>
      </c>
      <c r="H3582" t="s">
        <v>9233</v>
      </c>
      <c r="I3582" t="s">
        <v>9234</v>
      </c>
      <c r="J3582" t="s">
        <v>12097</v>
      </c>
      <c r="K3582" t="str">
        <f>+_xlfn.XLOOKUP(Tabell1[[#This Row],[Regnr]],Tabell13[Regnr],Tabell13[Diagnose],"")</f>
        <v>B</v>
      </c>
      <c r="L3582" t="str">
        <f>+_xlfn.XLOOKUP(Tabell1[[#This Row],[Regnr]],Tabell3[Regnr],Tabell3[DiagnoseÅr],"")</f>
        <v/>
      </c>
    </row>
    <row r="3583" spans="1:12" x14ac:dyDescent="0.25">
      <c r="A3583" s="2">
        <v>44126</v>
      </c>
      <c r="B3583" s="3">
        <v>0</v>
      </c>
      <c r="C3583" t="s">
        <v>12071</v>
      </c>
      <c r="D3583" t="s">
        <v>12072</v>
      </c>
      <c r="E3583" t="s">
        <v>26</v>
      </c>
      <c r="F3583" t="s">
        <v>7688</v>
      </c>
      <c r="G3583" t="s">
        <v>7689</v>
      </c>
      <c r="H3583" t="s">
        <v>6954</v>
      </c>
      <c r="I3583" t="s">
        <v>6955</v>
      </c>
      <c r="J3583" t="s">
        <v>12073</v>
      </c>
      <c r="K3583" t="str">
        <f>+_xlfn.XLOOKUP(Tabell1[[#This Row],[Regnr]],Tabell13[Regnr],Tabell13[Diagnose],"")</f>
        <v>B</v>
      </c>
      <c r="L3583" t="str">
        <f>+_xlfn.XLOOKUP(Tabell1[[#This Row],[Regnr]],Tabell3[Regnr],Tabell3[DiagnoseÅr],"")</f>
        <v>Intet påvist (2024)</v>
      </c>
    </row>
    <row r="3584" spans="1:12" x14ac:dyDescent="0.25">
      <c r="A3584" s="2">
        <v>44126</v>
      </c>
      <c r="B3584" s="3">
        <v>0</v>
      </c>
      <c r="C3584" t="s">
        <v>12074</v>
      </c>
      <c r="D3584" t="s">
        <v>12075</v>
      </c>
      <c r="E3584" t="s">
        <v>26</v>
      </c>
      <c r="F3584" t="s">
        <v>7688</v>
      </c>
      <c r="G3584" t="s">
        <v>7689</v>
      </c>
      <c r="H3584" t="s">
        <v>6954</v>
      </c>
      <c r="I3584" t="s">
        <v>6955</v>
      </c>
      <c r="J3584" t="s">
        <v>12073</v>
      </c>
      <c r="K3584" t="str">
        <f>+_xlfn.XLOOKUP(Tabell1[[#This Row],[Regnr]],Tabell13[Regnr],Tabell13[Diagnose],"")</f>
        <v>A</v>
      </c>
      <c r="L3584" t="str">
        <f>+_xlfn.XLOOKUP(Tabell1[[#This Row],[Regnr]],Tabell3[Regnr],Tabell3[DiagnoseÅr],"")</f>
        <v>Intet påvist (2024)</v>
      </c>
    </row>
    <row r="3585" spans="1:12" x14ac:dyDescent="0.25">
      <c r="A3585" s="2">
        <v>44126</v>
      </c>
      <c r="B3585" s="3">
        <v>0</v>
      </c>
      <c r="C3585" t="s">
        <v>12076</v>
      </c>
      <c r="D3585" t="s">
        <v>12077</v>
      </c>
      <c r="E3585" t="s">
        <v>10</v>
      </c>
      <c r="F3585" t="s">
        <v>7688</v>
      </c>
      <c r="G3585" t="s">
        <v>7689</v>
      </c>
      <c r="H3585" t="s">
        <v>6954</v>
      </c>
      <c r="I3585" t="s">
        <v>6955</v>
      </c>
      <c r="J3585" t="s">
        <v>12073</v>
      </c>
      <c r="K3585" t="str">
        <f>+_xlfn.XLOOKUP(Tabell1[[#This Row],[Regnr]],Tabell13[Regnr],Tabell13[Diagnose],"")</f>
        <v>C</v>
      </c>
      <c r="L3585" t="str">
        <f>+_xlfn.XLOOKUP(Tabell1[[#This Row],[Regnr]],Tabell3[Regnr],Tabell3[DiagnoseÅr],"")</f>
        <v/>
      </c>
    </row>
    <row r="3586" spans="1:12" x14ac:dyDescent="0.25">
      <c r="A3586" s="2">
        <v>44126</v>
      </c>
      <c r="B3586" s="3">
        <v>0</v>
      </c>
      <c r="C3586" t="s">
        <v>12078</v>
      </c>
      <c r="D3586" t="s">
        <v>12079</v>
      </c>
      <c r="E3586" t="s">
        <v>10</v>
      </c>
      <c r="F3586" t="s">
        <v>7688</v>
      </c>
      <c r="G3586" t="s">
        <v>7689</v>
      </c>
      <c r="H3586" t="s">
        <v>6954</v>
      </c>
      <c r="I3586" t="s">
        <v>6955</v>
      </c>
      <c r="J3586" t="s">
        <v>12073</v>
      </c>
      <c r="K3586" t="str">
        <f>+_xlfn.XLOOKUP(Tabell1[[#This Row],[Regnr]],Tabell13[Regnr],Tabell13[Diagnose],"")</f>
        <v>C</v>
      </c>
      <c r="L3586" t="str">
        <f>+_xlfn.XLOOKUP(Tabell1[[#This Row],[Regnr]],Tabell3[Regnr],Tabell3[DiagnoseÅr],"")</f>
        <v/>
      </c>
    </row>
    <row r="3587" spans="1:12" x14ac:dyDescent="0.25">
      <c r="A3587" s="2">
        <v>44126</v>
      </c>
      <c r="B3587" s="3">
        <v>0.78125</v>
      </c>
      <c r="C3587" t="s">
        <v>12080</v>
      </c>
      <c r="D3587" t="s">
        <v>12081</v>
      </c>
      <c r="E3587" t="s">
        <v>26</v>
      </c>
      <c r="F3587" t="s">
        <v>8021</v>
      </c>
      <c r="G3587" t="s">
        <v>8022</v>
      </c>
      <c r="H3587" t="s">
        <v>6904</v>
      </c>
      <c r="I3587" t="s">
        <v>6905</v>
      </c>
      <c r="J3587" t="s">
        <v>3991</v>
      </c>
      <c r="K3587" t="str">
        <f>+_xlfn.XLOOKUP(Tabell1[[#This Row],[Regnr]],Tabell13[Regnr],Tabell13[Diagnose],"")</f>
        <v>A</v>
      </c>
      <c r="L3587" t="str">
        <f>+_xlfn.XLOOKUP(Tabell1[[#This Row],[Regnr]],Tabell3[Regnr],Tabell3[DiagnoseÅr],"")</f>
        <v>Intet påvist (2022)</v>
      </c>
    </row>
    <row r="3588" spans="1:12" x14ac:dyDescent="0.25">
      <c r="A3588" s="2">
        <v>44126</v>
      </c>
      <c r="B3588" s="3">
        <v>0.78125</v>
      </c>
      <c r="C3588" t="s">
        <v>12082</v>
      </c>
      <c r="D3588" t="s">
        <v>12083</v>
      </c>
      <c r="E3588" t="s">
        <v>26</v>
      </c>
      <c r="F3588" t="s">
        <v>8021</v>
      </c>
      <c r="G3588" t="s">
        <v>8022</v>
      </c>
      <c r="H3588" t="s">
        <v>6904</v>
      </c>
      <c r="I3588" t="s">
        <v>6905</v>
      </c>
      <c r="J3588" t="s">
        <v>3991</v>
      </c>
      <c r="K3588" t="str">
        <f>+_xlfn.XLOOKUP(Tabell1[[#This Row],[Regnr]],Tabell13[Regnr],Tabell13[Diagnose],"")</f>
        <v>B</v>
      </c>
      <c r="L3588" t="str">
        <f>+_xlfn.XLOOKUP(Tabell1[[#This Row],[Regnr]],Tabell3[Regnr],Tabell3[DiagnoseÅr],"")</f>
        <v>Cortical &amp; Katarakt, ikke medfødt (2021)</v>
      </c>
    </row>
    <row r="3589" spans="1:12" x14ac:dyDescent="0.25">
      <c r="A3589" s="2">
        <v>44126</v>
      </c>
      <c r="B3589" s="3">
        <v>0.78125</v>
      </c>
      <c r="C3589" t="s">
        <v>12084</v>
      </c>
      <c r="D3589" t="s">
        <v>12085</v>
      </c>
      <c r="E3589" t="s">
        <v>26</v>
      </c>
      <c r="F3589" t="s">
        <v>8021</v>
      </c>
      <c r="G3589" t="s">
        <v>8022</v>
      </c>
      <c r="H3589" t="s">
        <v>6904</v>
      </c>
      <c r="I3589" t="s">
        <v>6905</v>
      </c>
      <c r="J3589" t="s">
        <v>3991</v>
      </c>
      <c r="K3589" t="str">
        <f>+_xlfn.XLOOKUP(Tabell1[[#This Row],[Regnr]],Tabell13[Regnr],Tabell13[Diagnose],"")</f>
        <v>C</v>
      </c>
      <c r="L3589" t="str">
        <f>+_xlfn.XLOOKUP(Tabell1[[#This Row],[Regnr]],Tabell3[Regnr],Tabell3[DiagnoseÅr],"")</f>
        <v>PPM iris (2023)</v>
      </c>
    </row>
    <row r="3590" spans="1:12" x14ac:dyDescent="0.25">
      <c r="A3590" s="2">
        <v>44126</v>
      </c>
      <c r="B3590" s="3">
        <v>0.78125</v>
      </c>
      <c r="C3590" t="s">
        <v>12086</v>
      </c>
      <c r="D3590" t="s">
        <v>12087</v>
      </c>
      <c r="E3590" t="s">
        <v>26</v>
      </c>
      <c r="F3590" t="s">
        <v>8021</v>
      </c>
      <c r="G3590" t="s">
        <v>8022</v>
      </c>
      <c r="H3590" t="s">
        <v>6904</v>
      </c>
      <c r="I3590" t="s">
        <v>6905</v>
      </c>
      <c r="J3590" t="s">
        <v>3991</v>
      </c>
      <c r="K3590" t="str">
        <f>+_xlfn.XLOOKUP(Tabell1[[#This Row],[Regnr]],Tabell13[Regnr],Tabell13[Diagnose],"")</f>
        <v>C</v>
      </c>
      <c r="L3590" t="str">
        <f>+_xlfn.XLOOKUP(Tabell1[[#This Row],[Regnr]],Tabell3[Regnr],Tabell3[DiagnoseÅr],"")</f>
        <v/>
      </c>
    </row>
    <row r="3591" spans="1:12" x14ac:dyDescent="0.25">
      <c r="A3591" s="2">
        <v>44126</v>
      </c>
      <c r="B3591" s="3">
        <v>0.78125</v>
      </c>
      <c r="C3591" t="s">
        <v>12088</v>
      </c>
      <c r="D3591" t="s">
        <v>12089</v>
      </c>
      <c r="E3591" t="s">
        <v>26</v>
      </c>
      <c r="F3591" t="s">
        <v>8021</v>
      </c>
      <c r="G3591" t="s">
        <v>8022</v>
      </c>
      <c r="H3591" t="s">
        <v>6904</v>
      </c>
      <c r="I3591" t="s">
        <v>6905</v>
      </c>
      <c r="J3591" t="s">
        <v>3991</v>
      </c>
      <c r="K3591" t="str">
        <f>+_xlfn.XLOOKUP(Tabell1[[#This Row],[Regnr]],Tabell13[Regnr],Tabell13[Diagnose],"")</f>
        <v/>
      </c>
      <c r="L3591" t="str">
        <f>+_xlfn.XLOOKUP(Tabell1[[#This Row],[Regnr]],Tabell3[Regnr],Tabell3[DiagnoseÅr],"")</f>
        <v/>
      </c>
    </row>
    <row r="3592" spans="1:12" x14ac:dyDescent="0.25">
      <c r="A3592" s="2">
        <v>44126</v>
      </c>
      <c r="C3592" t="s">
        <v>12090</v>
      </c>
      <c r="D3592" t="s">
        <v>12091</v>
      </c>
      <c r="E3592" t="s">
        <v>26</v>
      </c>
      <c r="F3592" t="s">
        <v>3506</v>
      </c>
      <c r="G3592" t="s">
        <v>3507</v>
      </c>
      <c r="H3592" t="s">
        <v>12092</v>
      </c>
      <c r="I3592" t="s">
        <v>12093</v>
      </c>
      <c r="J3592" t="s">
        <v>12094</v>
      </c>
      <c r="K3592" t="str">
        <f>+_xlfn.XLOOKUP(Tabell1[[#This Row],[Regnr]],Tabell13[Regnr],Tabell13[Diagnose],"")</f>
        <v>B</v>
      </c>
      <c r="L3592" t="str">
        <f>+_xlfn.XLOOKUP(Tabell1[[#This Row],[Regnr]],Tabell3[Regnr],Tabell3[DiagnoseÅr],"")</f>
        <v>Annet, ikke medfødt (2024)</v>
      </c>
    </row>
    <row r="3593" spans="1:12" x14ac:dyDescent="0.25">
      <c r="A3593" s="2">
        <v>44120</v>
      </c>
      <c r="B3593" s="3">
        <v>0</v>
      </c>
      <c r="C3593" t="s">
        <v>12048</v>
      </c>
      <c r="D3593" t="s">
        <v>12049</v>
      </c>
      <c r="E3593" t="s">
        <v>10</v>
      </c>
      <c r="F3593" t="s">
        <v>6870</v>
      </c>
      <c r="G3593" t="s">
        <v>6871</v>
      </c>
      <c r="H3593" t="s">
        <v>7411</v>
      </c>
      <c r="I3593" t="s">
        <v>7412</v>
      </c>
      <c r="J3593" t="s">
        <v>12050</v>
      </c>
      <c r="K3593" t="str">
        <f>+_xlfn.XLOOKUP(Tabell1[[#This Row],[Regnr]],Tabell13[Regnr],Tabell13[Diagnose],"")</f>
        <v/>
      </c>
      <c r="L3593" t="str">
        <f>+_xlfn.XLOOKUP(Tabell1[[#This Row],[Regnr]],Tabell3[Regnr],Tabell3[DiagnoseÅr],"")</f>
        <v/>
      </c>
    </row>
    <row r="3594" spans="1:12" x14ac:dyDescent="0.25">
      <c r="A3594" s="2">
        <v>44120</v>
      </c>
      <c r="B3594" s="3">
        <v>0</v>
      </c>
      <c r="C3594" t="s">
        <v>12051</v>
      </c>
      <c r="D3594" t="s">
        <v>12052</v>
      </c>
      <c r="E3594" t="s">
        <v>10</v>
      </c>
      <c r="F3594" t="s">
        <v>6870</v>
      </c>
      <c r="G3594" t="s">
        <v>6871</v>
      </c>
      <c r="H3594" t="s">
        <v>7411</v>
      </c>
      <c r="I3594" t="s">
        <v>7412</v>
      </c>
      <c r="J3594" t="s">
        <v>12050</v>
      </c>
      <c r="K3594" t="str">
        <f>+_xlfn.XLOOKUP(Tabell1[[#This Row],[Regnr]],Tabell13[Regnr],Tabell13[Diagnose],"")</f>
        <v/>
      </c>
      <c r="L3594" t="str">
        <f>+_xlfn.XLOOKUP(Tabell1[[#This Row],[Regnr]],Tabell3[Regnr],Tabell3[DiagnoseÅr],"")</f>
        <v/>
      </c>
    </row>
    <row r="3595" spans="1:12" x14ac:dyDescent="0.25">
      <c r="A3595" s="2">
        <v>44120</v>
      </c>
      <c r="B3595" s="3">
        <v>0</v>
      </c>
      <c r="C3595" t="s">
        <v>12053</v>
      </c>
      <c r="D3595" t="s">
        <v>12054</v>
      </c>
      <c r="E3595" t="s">
        <v>10</v>
      </c>
      <c r="F3595" t="s">
        <v>6870</v>
      </c>
      <c r="G3595" t="s">
        <v>6871</v>
      </c>
      <c r="H3595" t="s">
        <v>7411</v>
      </c>
      <c r="I3595" t="s">
        <v>7412</v>
      </c>
      <c r="J3595" t="s">
        <v>12050</v>
      </c>
      <c r="K3595" t="str">
        <f>+_xlfn.XLOOKUP(Tabell1[[#This Row],[Regnr]],Tabell13[Regnr],Tabell13[Diagnose],"")</f>
        <v/>
      </c>
      <c r="L3595" t="str">
        <f>+_xlfn.XLOOKUP(Tabell1[[#This Row],[Regnr]],Tabell3[Regnr],Tabell3[DiagnoseÅr],"")</f>
        <v/>
      </c>
    </row>
    <row r="3596" spans="1:12" x14ac:dyDescent="0.25">
      <c r="A3596" s="2">
        <v>44120</v>
      </c>
      <c r="B3596" s="3">
        <v>0</v>
      </c>
      <c r="C3596" t="s">
        <v>12055</v>
      </c>
      <c r="D3596" t="s">
        <v>12056</v>
      </c>
      <c r="E3596" t="s">
        <v>10</v>
      </c>
      <c r="F3596" t="s">
        <v>6870</v>
      </c>
      <c r="G3596" t="s">
        <v>6871</v>
      </c>
      <c r="H3596" t="s">
        <v>7411</v>
      </c>
      <c r="I3596" t="s">
        <v>7412</v>
      </c>
      <c r="J3596" t="s">
        <v>12050</v>
      </c>
      <c r="K3596" t="str">
        <f>+_xlfn.XLOOKUP(Tabell1[[#This Row],[Regnr]],Tabell13[Regnr],Tabell13[Diagnose],"")</f>
        <v/>
      </c>
      <c r="L3596" t="str">
        <f>+_xlfn.XLOOKUP(Tabell1[[#This Row],[Regnr]],Tabell3[Regnr],Tabell3[DiagnoseÅr],"")</f>
        <v/>
      </c>
    </row>
    <row r="3597" spans="1:12" x14ac:dyDescent="0.25">
      <c r="A3597" s="2">
        <v>44120</v>
      </c>
      <c r="B3597" s="3">
        <v>0</v>
      </c>
      <c r="C3597" t="s">
        <v>12057</v>
      </c>
      <c r="D3597" t="s">
        <v>12058</v>
      </c>
      <c r="E3597" t="s">
        <v>10</v>
      </c>
      <c r="F3597" t="s">
        <v>6870</v>
      </c>
      <c r="G3597" t="s">
        <v>6871</v>
      </c>
      <c r="H3597" t="s">
        <v>7411</v>
      </c>
      <c r="I3597" t="s">
        <v>7412</v>
      </c>
      <c r="J3597" t="s">
        <v>12050</v>
      </c>
      <c r="K3597" t="str">
        <f>+_xlfn.XLOOKUP(Tabell1[[#This Row],[Regnr]],Tabell13[Regnr],Tabell13[Diagnose],"")</f>
        <v/>
      </c>
      <c r="L3597" t="str">
        <f>+_xlfn.XLOOKUP(Tabell1[[#This Row],[Regnr]],Tabell3[Regnr],Tabell3[DiagnoseÅr],"")</f>
        <v/>
      </c>
    </row>
    <row r="3598" spans="1:12" x14ac:dyDescent="0.25">
      <c r="A3598" s="2">
        <v>44120</v>
      </c>
      <c r="B3598" s="3">
        <v>0</v>
      </c>
      <c r="C3598" t="s">
        <v>12059</v>
      </c>
      <c r="D3598" t="s">
        <v>12060</v>
      </c>
      <c r="E3598" t="s">
        <v>10</v>
      </c>
      <c r="F3598" t="s">
        <v>6870</v>
      </c>
      <c r="G3598" t="s">
        <v>6871</v>
      </c>
      <c r="H3598" t="s">
        <v>7411</v>
      </c>
      <c r="I3598" t="s">
        <v>7412</v>
      </c>
      <c r="J3598" t="s">
        <v>12050</v>
      </c>
      <c r="K3598" t="str">
        <f>+_xlfn.XLOOKUP(Tabell1[[#This Row],[Regnr]],Tabell13[Regnr],Tabell13[Diagnose],"")</f>
        <v/>
      </c>
      <c r="L3598" t="str">
        <f>+_xlfn.XLOOKUP(Tabell1[[#This Row],[Regnr]],Tabell3[Regnr],Tabell3[DiagnoseÅr],"")</f>
        <v/>
      </c>
    </row>
    <row r="3599" spans="1:12" x14ac:dyDescent="0.25">
      <c r="A3599" s="2">
        <v>44120</v>
      </c>
      <c r="B3599" s="3">
        <v>0</v>
      </c>
      <c r="C3599" t="s">
        <v>12061</v>
      </c>
      <c r="D3599" t="s">
        <v>12062</v>
      </c>
      <c r="E3599" t="s">
        <v>26</v>
      </c>
      <c r="F3599" t="s">
        <v>6870</v>
      </c>
      <c r="G3599" t="s">
        <v>6871</v>
      </c>
      <c r="H3599" t="s">
        <v>7411</v>
      </c>
      <c r="I3599" t="s">
        <v>7412</v>
      </c>
      <c r="J3599" t="s">
        <v>12050</v>
      </c>
      <c r="K3599" t="str">
        <f>+_xlfn.XLOOKUP(Tabell1[[#This Row],[Regnr]],Tabell13[Regnr],Tabell13[Diagnose],"")</f>
        <v/>
      </c>
      <c r="L3599" t="str">
        <f>+_xlfn.XLOOKUP(Tabell1[[#This Row],[Regnr]],Tabell3[Regnr],Tabell3[DiagnoseÅr],"")</f>
        <v/>
      </c>
    </row>
    <row r="3600" spans="1:12" x14ac:dyDescent="0.25">
      <c r="A3600" s="2">
        <v>44120</v>
      </c>
      <c r="B3600" s="3">
        <v>0</v>
      </c>
      <c r="C3600" t="s">
        <v>12063</v>
      </c>
      <c r="D3600" t="s">
        <v>12064</v>
      </c>
      <c r="E3600" t="s">
        <v>26</v>
      </c>
      <c r="F3600" t="s">
        <v>6870</v>
      </c>
      <c r="G3600" t="s">
        <v>6871</v>
      </c>
      <c r="H3600" t="s">
        <v>7411</v>
      </c>
      <c r="I3600" t="s">
        <v>7412</v>
      </c>
      <c r="J3600" t="s">
        <v>12050</v>
      </c>
      <c r="K3600" t="str">
        <f>+_xlfn.XLOOKUP(Tabell1[[#This Row],[Regnr]],Tabell13[Regnr],Tabell13[Diagnose],"")</f>
        <v>C</v>
      </c>
      <c r="L3600" t="str">
        <f>+_xlfn.XLOOKUP(Tabell1[[#This Row],[Regnr]],Tabell3[Regnr],Tabell3[DiagnoseÅr],"")</f>
        <v/>
      </c>
    </row>
    <row r="3601" spans="1:12" x14ac:dyDescent="0.25">
      <c r="A3601" s="2">
        <v>44120</v>
      </c>
      <c r="B3601" s="3">
        <v>0</v>
      </c>
      <c r="C3601" t="s">
        <v>12065</v>
      </c>
      <c r="D3601" t="s">
        <v>12066</v>
      </c>
      <c r="E3601" t="s">
        <v>26</v>
      </c>
      <c r="F3601" t="s">
        <v>6870</v>
      </c>
      <c r="G3601" t="s">
        <v>6871</v>
      </c>
      <c r="H3601" t="s">
        <v>7411</v>
      </c>
      <c r="I3601" t="s">
        <v>7412</v>
      </c>
      <c r="J3601" t="s">
        <v>12050</v>
      </c>
      <c r="K3601" t="str">
        <f>+_xlfn.XLOOKUP(Tabell1[[#This Row],[Regnr]],Tabell13[Regnr],Tabell13[Diagnose],"")</f>
        <v>C</v>
      </c>
      <c r="L3601" t="str">
        <f>+_xlfn.XLOOKUP(Tabell1[[#This Row],[Regnr]],Tabell3[Regnr],Tabell3[DiagnoseÅr],"")</f>
        <v xml:space="preserve"> (2024)</v>
      </c>
    </row>
    <row r="3602" spans="1:12" x14ac:dyDescent="0.25">
      <c r="A3602" s="2">
        <v>44120</v>
      </c>
      <c r="B3602" s="3">
        <v>0</v>
      </c>
      <c r="C3602" t="s">
        <v>12067</v>
      </c>
      <c r="D3602" t="s">
        <v>12068</v>
      </c>
      <c r="E3602" t="s">
        <v>26</v>
      </c>
      <c r="F3602" t="s">
        <v>6870</v>
      </c>
      <c r="G3602" t="s">
        <v>6871</v>
      </c>
      <c r="H3602" t="s">
        <v>7411</v>
      </c>
      <c r="I3602" t="s">
        <v>7412</v>
      </c>
      <c r="J3602" t="s">
        <v>12050</v>
      </c>
      <c r="K3602" t="str">
        <f>+_xlfn.XLOOKUP(Tabell1[[#This Row],[Regnr]],Tabell13[Regnr],Tabell13[Diagnose],"")</f>
        <v/>
      </c>
      <c r="L3602" t="str">
        <f>+_xlfn.XLOOKUP(Tabell1[[#This Row],[Regnr]],Tabell3[Regnr],Tabell3[DiagnoseÅr],"")</f>
        <v/>
      </c>
    </row>
    <row r="3603" spans="1:12" x14ac:dyDescent="0.25">
      <c r="A3603" s="2">
        <v>44120</v>
      </c>
      <c r="B3603" s="3">
        <v>0</v>
      </c>
      <c r="C3603" t="s">
        <v>12069</v>
      </c>
      <c r="D3603" t="s">
        <v>12070</v>
      </c>
      <c r="E3603" t="s">
        <v>26</v>
      </c>
      <c r="F3603" t="s">
        <v>6870</v>
      </c>
      <c r="G3603" t="s">
        <v>6871</v>
      </c>
      <c r="H3603" t="s">
        <v>7411</v>
      </c>
      <c r="I3603" t="s">
        <v>7412</v>
      </c>
      <c r="J3603" t="s">
        <v>12050</v>
      </c>
      <c r="K3603" t="str">
        <f>+_xlfn.XLOOKUP(Tabell1[[#This Row],[Regnr]],Tabell13[Regnr],Tabell13[Diagnose],"")</f>
        <v>A</v>
      </c>
      <c r="L3603" t="str">
        <f>+_xlfn.XLOOKUP(Tabell1[[#This Row],[Regnr]],Tabell3[Regnr],Tabell3[DiagnoseÅr],"")</f>
        <v>Intet påvist (2025)</v>
      </c>
    </row>
    <row r="3604" spans="1:12" x14ac:dyDescent="0.25">
      <c r="A3604" s="2">
        <v>44100</v>
      </c>
      <c r="B3604" s="3">
        <v>0</v>
      </c>
      <c r="C3604" t="s">
        <v>12038</v>
      </c>
      <c r="D3604" t="s">
        <v>12039</v>
      </c>
      <c r="E3604" t="s">
        <v>10</v>
      </c>
      <c r="F3604" t="s">
        <v>9211</v>
      </c>
      <c r="G3604" t="s">
        <v>9212</v>
      </c>
      <c r="H3604" t="s">
        <v>9695</v>
      </c>
      <c r="I3604" t="s">
        <v>9696</v>
      </c>
      <c r="J3604" t="s">
        <v>4310</v>
      </c>
      <c r="K3604" t="str">
        <f>+_xlfn.XLOOKUP(Tabell1[[#This Row],[Regnr]],Tabell13[Regnr],Tabell13[Diagnose],"")</f>
        <v>B</v>
      </c>
      <c r="L3604" t="str">
        <f>+_xlfn.XLOOKUP(Tabell1[[#This Row],[Regnr]],Tabell3[Regnr],Tabell3[DiagnoseÅr],"")</f>
        <v>Intet påvist (2022)</v>
      </c>
    </row>
    <row r="3605" spans="1:12" x14ac:dyDescent="0.25">
      <c r="A3605" s="2">
        <v>44100</v>
      </c>
      <c r="B3605" s="3">
        <v>0</v>
      </c>
      <c r="C3605" t="s">
        <v>12040</v>
      </c>
      <c r="D3605" t="s">
        <v>12041</v>
      </c>
      <c r="E3605" t="s">
        <v>10</v>
      </c>
      <c r="F3605" t="s">
        <v>9211</v>
      </c>
      <c r="G3605" t="s">
        <v>9212</v>
      </c>
      <c r="H3605" t="s">
        <v>9695</v>
      </c>
      <c r="I3605" t="s">
        <v>9696</v>
      </c>
      <c r="J3605" t="s">
        <v>4310</v>
      </c>
      <c r="K3605" t="str">
        <f>+_xlfn.XLOOKUP(Tabell1[[#This Row],[Regnr]],Tabell13[Regnr],Tabell13[Diagnose],"")</f>
        <v/>
      </c>
      <c r="L3605" t="str">
        <f>+_xlfn.XLOOKUP(Tabell1[[#This Row],[Regnr]],Tabell3[Regnr],Tabell3[DiagnoseÅr],"")</f>
        <v/>
      </c>
    </row>
    <row r="3606" spans="1:12" x14ac:dyDescent="0.25">
      <c r="A3606" s="2">
        <v>44100</v>
      </c>
      <c r="B3606" s="3">
        <v>0</v>
      </c>
      <c r="C3606" t="s">
        <v>12042</v>
      </c>
      <c r="D3606" t="s">
        <v>12043</v>
      </c>
      <c r="E3606" t="s">
        <v>26</v>
      </c>
      <c r="F3606" t="s">
        <v>9211</v>
      </c>
      <c r="G3606" t="s">
        <v>9212</v>
      </c>
      <c r="H3606" t="s">
        <v>9695</v>
      </c>
      <c r="I3606" t="s">
        <v>9696</v>
      </c>
      <c r="J3606" t="s">
        <v>4310</v>
      </c>
      <c r="K3606" t="str">
        <f>+_xlfn.XLOOKUP(Tabell1[[#This Row],[Regnr]],Tabell13[Regnr],Tabell13[Diagnose],"")</f>
        <v/>
      </c>
      <c r="L3606" t="str">
        <f>+_xlfn.XLOOKUP(Tabell1[[#This Row],[Regnr]],Tabell3[Regnr],Tabell3[DiagnoseÅr],"")</f>
        <v/>
      </c>
    </row>
    <row r="3607" spans="1:12" x14ac:dyDescent="0.25">
      <c r="A3607" s="2">
        <v>44100</v>
      </c>
      <c r="B3607" s="3">
        <v>0</v>
      </c>
      <c r="C3607" t="s">
        <v>12044</v>
      </c>
      <c r="D3607" t="s">
        <v>12045</v>
      </c>
      <c r="E3607" t="s">
        <v>26</v>
      </c>
      <c r="F3607" t="s">
        <v>9211</v>
      </c>
      <c r="G3607" t="s">
        <v>9212</v>
      </c>
      <c r="H3607" t="s">
        <v>9695</v>
      </c>
      <c r="I3607" t="s">
        <v>9696</v>
      </c>
      <c r="J3607" t="s">
        <v>4310</v>
      </c>
      <c r="K3607" t="str">
        <f>+_xlfn.XLOOKUP(Tabell1[[#This Row],[Regnr]],Tabell13[Regnr],Tabell13[Diagnose],"")</f>
        <v/>
      </c>
      <c r="L3607" t="str">
        <f>+_xlfn.XLOOKUP(Tabell1[[#This Row],[Regnr]],Tabell3[Regnr],Tabell3[DiagnoseÅr],"")</f>
        <v/>
      </c>
    </row>
    <row r="3608" spans="1:12" x14ac:dyDescent="0.25">
      <c r="A3608" s="2">
        <v>44100</v>
      </c>
      <c r="B3608" s="3">
        <v>0</v>
      </c>
      <c r="C3608" t="s">
        <v>12046</v>
      </c>
      <c r="D3608" t="s">
        <v>12047</v>
      </c>
      <c r="E3608" t="s">
        <v>26</v>
      </c>
      <c r="F3608" t="s">
        <v>9211</v>
      </c>
      <c r="G3608" t="s">
        <v>9212</v>
      </c>
      <c r="H3608" t="s">
        <v>9695</v>
      </c>
      <c r="I3608" t="s">
        <v>9696</v>
      </c>
      <c r="J3608" t="s">
        <v>4310</v>
      </c>
      <c r="K3608" t="str">
        <f>+_xlfn.XLOOKUP(Tabell1[[#This Row],[Regnr]],Tabell13[Regnr],Tabell13[Diagnose],"")</f>
        <v>B</v>
      </c>
      <c r="L3608" t="str">
        <f>+_xlfn.XLOOKUP(Tabell1[[#This Row],[Regnr]],Tabell3[Regnr],Tabell3[DiagnoseÅr],"")</f>
        <v/>
      </c>
    </row>
    <row r="3609" spans="1:12" x14ac:dyDescent="0.25">
      <c r="A3609" s="2">
        <v>44098</v>
      </c>
      <c r="B3609" s="3">
        <v>0.78125</v>
      </c>
      <c r="C3609" t="s">
        <v>12022</v>
      </c>
      <c r="D3609" t="s">
        <v>12023</v>
      </c>
      <c r="E3609" t="s">
        <v>26</v>
      </c>
      <c r="F3609" t="s">
        <v>4873</v>
      </c>
      <c r="G3609" t="s">
        <v>4874</v>
      </c>
      <c r="H3609" t="s">
        <v>9883</v>
      </c>
      <c r="I3609" t="s">
        <v>9884</v>
      </c>
      <c r="J3609" t="s">
        <v>7058</v>
      </c>
      <c r="K3609" t="str">
        <f>+_xlfn.XLOOKUP(Tabell1[[#This Row],[Regnr]],Tabell13[Regnr],Tabell13[Diagnose],"")</f>
        <v>C</v>
      </c>
      <c r="L3609" t="str">
        <f>+_xlfn.XLOOKUP(Tabell1[[#This Row],[Regnr]],Tabell3[Regnr],Tabell3[DiagnoseÅr],"")</f>
        <v>Intet påvist (2023)</v>
      </c>
    </row>
    <row r="3610" spans="1:12" x14ac:dyDescent="0.25">
      <c r="A3610" s="2">
        <v>44098</v>
      </c>
      <c r="B3610" s="3">
        <v>0.78125</v>
      </c>
      <c r="C3610" t="s">
        <v>12024</v>
      </c>
      <c r="D3610" t="s">
        <v>12025</v>
      </c>
      <c r="E3610" t="s">
        <v>26</v>
      </c>
      <c r="F3610" t="s">
        <v>4873</v>
      </c>
      <c r="G3610" t="s">
        <v>4874</v>
      </c>
      <c r="H3610" t="s">
        <v>9883</v>
      </c>
      <c r="I3610" t="s">
        <v>9884</v>
      </c>
      <c r="J3610" t="s">
        <v>7058</v>
      </c>
      <c r="K3610" t="str">
        <f>+_xlfn.XLOOKUP(Tabell1[[#This Row],[Regnr]],Tabell13[Regnr],Tabell13[Diagnose],"")</f>
        <v>C</v>
      </c>
      <c r="L3610" t="str">
        <f>+_xlfn.XLOOKUP(Tabell1[[#This Row],[Regnr]],Tabell3[Regnr],Tabell3[DiagnoseÅr],"")</f>
        <v/>
      </c>
    </row>
    <row r="3611" spans="1:12" x14ac:dyDescent="0.25">
      <c r="A3611" s="2">
        <v>44098</v>
      </c>
      <c r="B3611" s="3">
        <v>0.78125</v>
      </c>
      <c r="C3611" t="s">
        <v>12026</v>
      </c>
      <c r="D3611" t="s">
        <v>12027</v>
      </c>
      <c r="E3611" t="s">
        <v>10</v>
      </c>
      <c r="F3611" t="s">
        <v>4873</v>
      </c>
      <c r="G3611" t="s">
        <v>4874</v>
      </c>
      <c r="H3611" t="s">
        <v>9883</v>
      </c>
      <c r="I3611" t="s">
        <v>9884</v>
      </c>
      <c r="J3611" t="s">
        <v>7058</v>
      </c>
      <c r="K3611" t="str">
        <f>+_xlfn.XLOOKUP(Tabell1[[#This Row],[Regnr]],Tabell13[Regnr],Tabell13[Diagnose],"")</f>
        <v/>
      </c>
      <c r="L3611" t="str">
        <f>+_xlfn.XLOOKUP(Tabell1[[#This Row],[Regnr]],Tabell3[Regnr],Tabell3[DiagnoseÅr],"")</f>
        <v/>
      </c>
    </row>
    <row r="3612" spans="1:12" x14ac:dyDescent="0.25">
      <c r="A3612" s="2">
        <v>44098</v>
      </c>
      <c r="B3612" s="3">
        <v>0.78125</v>
      </c>
      <c r="C3612" t="s">
        <v>12028</v>
      </c>
      <c r="D3612" t="s">
        <v>12029</v>
      </c>
      <c r="E3612" t="s">
        <v>10</v>
      </c>
      <c r="F3612" t="s">
        <v>4873</v>
      </c>
      <c r="G3612" t="s">
        <v>4874</v>
      </c>
      <c r="H3612" t="s">
        <v>9883</v>
      </c>
      <c r="I3612" t="s">
        <v>9884</v>
      </c>
      <c r="J3612" t="s">
        <v>7058</v>
      </c>
      <c r="K3612" t="str">
        <f>+_xlfn.XLOOKUP(Tabell1[[#This Row],[Regnr]],Tabell13[Regnr],Tabell13[Diagnose],"")</f>
        <v>A</v>
      </c>
      <c r="L3612" t="str">
        <f>+_xlfn.XLOOKUP(Tabell1[[#This Row],[Regnr]],Tabell3[Regnr],Tabell3[DiagnoseÅr],"")</f>
        <v/>
      </c>
    </row>
    <row r="3613" spans="1:12" x14ac:dyDescent="0.25">
      <c r="A3613" s="2">
        <v>44098</v>
      </c>
      <c r="B3613" s="3">
        <v>0.78125</v>
      </c>
      <c r="C3613" t="s">
        <v>12030</v>
      </c>
      <c r="D3613" t="s">
        <v>12031</v>
      </c>
      <c r="E3613" t="s">
        <v>10</v>
      </c>
      <c r="F3613" t="s">
        <v>4873</v>
      </c>
      <c r="G3613" t="s">
        <v>4874</v>
      </c>
      <c r="H3613" t="s">
        <v>9883</v>
      </c>
      <c r="I3613" t="s">
        <v>9884</v>
      </c>
      <c r="J3613" t="s">
        <v>7058</v>
      </c>
      <c r="K3613" t="str">
        <f>+_xlfn.XLOOKUP(Tabell1[[#This Row],[Regnr]],Tabell13[Regnr],Tabell13[Diagnose],"")</f>
        <v>B</v>
      </c>
      <c r="L3613" t="str">
        <f>+_xlfn.XLOOKUP(Tabell1[[#This Row],[Regnr]],Tabell3[Regnr],Tabell3[DiagnoseÅr],"")</f>
        <v>Katarakt, ikke medfødt (2024)</v>
      </c>
    </row>
    <row r="3614" spans="1:12" x14ac:dyDescent="0.25">
      <c r="A3614" s="2">
        <v>44098</v>
      </c>
      <c r="B3614" s="3">
        <v>0.78125</v>
      </c>
      <c r="C3614" t="s">
        <v>12032</v>
      </c>
      <c r="D3614" t="s">
        <v>12033</v>
      </c>
      <c r="E3614" t="s">
        <v>10</v>
      </c>
      <c r="F3614" t="s">
        <v>4873</v>
      </c>
      <c r="G3614" t="s">
        <v>4874</v>
      </c>
      <c r="H3614" t="s">
        <v>9883</v>
      </c>
      <c r="I3614" t="s">
        <v>9884</v>
      </c>
      <c r="J3614" t="s">
        <v>7058</v>
      </c>
      <c r="K3614" t="str">
        <f>+_xlfn.XLOOKUP(Tabell1[[#This Row],[Regnr]],Tabell13[Regnr],Tabell13[Diagnose],"")</f>
        <v>C</v>
      </c>
      <c r="L3614" t="str">
        <f>+_xlfn.XLOOKUP(Tabell1[[#This Row],[Regnr]],Tabell3[Regnr],Tabell3[DiagnoseÅr],"")</f>
        <v/>
      </c>
    </row>
    <row r="3615" spans="1:12" x14ac:dyDescent="0.25">
      <c r="A3615" s="2">
        <v>44098</v>
      </c>
      <c r="B3615" s="3">
        <v>0.78125</v>
      </c>
      <c r="C3615" t="s">
        <v>12034</v>
      </c>
      <c r="D3615" t="s">
        <v>12035</v>
      </c>
      <c r="E3615" t="s">
        <v>10</v>
      </c>
      <c r="F3615" t="s">
        <v>4873</v>
      </c>
      <c r="G3615" t="s">
        <v>4874</v>
      </c>
      <c r="H3615" t="s">
        <v>9883</v>
      </c>
      <c r="I3615" t="s">
        <v>9884</v>
      </c>
      <c r="J3615" t="s">
        <v>7058</v>
      </c>
      <c r="K3615" t="str">
        <f>+_xlfn.XLOOKUP(Tabell1[[#This Row],[Regnr]],Tabell13[Regnr],Tabell13[Diagnose],"")</f>
        <v>D</v>
      </c>
      <c r="L3615" t="str">
        <f>+_xlfn.XLOOKUP(Tabell1[[#This Row],[Regnr]],Tabell3[Regnr],Tabell3[DiagnoseÅr],"")</f>
        <v/>
      </c>
    </row>
    <row r="3616" spans="1:12" x14ac:dyDescent="0.25">
      <c r="A3616" s="2">
        <v>44098</v>
      </c>
      <c r="B3616" s="3">
        <v>0.78125</v>
      </c>
      <c r="C3616" t="s">
        <v>12036</v>
      </c>
      <c r="D3616" t="s">
        <v>12037</v>
      </c>
      <c r="E3616" t="s">
        <v>10</v>
      </c>
      <c r="F3616" t="s">
        <v>4873</v>
      </c>
      <c r="G3616" t="s">
        <v>4874</v>
      </c>
      <c r="H3616" t="s">
        <v>9883</v>
      </c>
      <c r="I3616" t="s">
        <v>9884</v>
      </c>
      <c r="J3616" t="s">
        <v>7058</v>
      </c>
      <c r="K3616" t="str">
        <f>+_xlfn.XLOOKUP(Tabell1[[#This Row],[Regnr]],Tabell13[Regnr],Tabell13[Diagnose],"")</f>
        <v>C</v>
      </c>
      <c r="L3616" t="str">
        <f>+_xlfn.XLOOKUP(Tabell1[[#This Row],[Regnr]],Tabell3[Regnr],Tabell3[DiagnoseÅr],"")</f>
        <v/>
      </c>
    </row>
    <row r="3617" spans="1:12" x14ac:dyDescent="0.25">
      <c r="A3617" s="2">
        <v>44090</v>
      </c>
      <c r="B3617" s="3">
        <v>0</v>
      </c>
      <c r="C3617" t="s">
        <v>12010</v>
      </c>
      <c r="D3617" t="s">
        <v>12011</v>
      </c>
      <c r="E3617" t="s">
        <v>10</v>
      </c>
      <c r="F3617" t="s">
        <v>5902</v>
      </c>
      <c r="G3617" t="s">
        <v>5903</v>
      </c>
      <c r="H3617" t="s">
        <v>7649</v>
      </c>
      <c r="I3617" t="s">
        <v>7650</v>
      </c>
      <c r="J3617" t="s">
        <v>4802</v>
      </c>
      <c r="K3617" t="str">
        <f>+_xlfn.XLOOKUP(Tabell1[[#This Row],[Regnr]],Tabell13[Regnr],Tabell13[Diagnose],"")</f>
        <v>D</v>
      </c>
      <c r="L3617" t="str">
        <f>+_xlfn.XLOOKUP(Tabell1[[#This Row],[Regnr]],Tabell3[Regnr],Tabell3[DiagnoseÅr],"")</f>
        <v>PPM iris (2023)</v>
      </c>
    </row>
    <row r="3618" spans="1:12" x14ac:dyDescent="0.25">
      <c r="A3618" s="2">
        <v>44090</v>
      </c>
      <c r="B3618" s="3">
        <v>0</v>
      </c>
      <c r="C3618" t="s">
        <v>12012</v>
      </c>
      <c r="D3618" t="s">
        <v>12013</v>
      </c>
      <c r="E3618" t="s">
        <v>10</v>
      </c>
      <c r="F3618" t="s">
        <v>5902</v>
      </c>
      <c r="G3618" t="s">
        <v>5903</v>
      </c>
      <c r="H3618" t="s">
        <v>7649</v>
      </c>
      <c r="I3618" t="s">
        <v>7650</v>
      </c>
      <c r="J3618" t="s">
        <v>4802</v>
      </c>
      <c r="K3618" t="str">
        <f>+_xlfn.XLOOKUP(Tabell1[[#This Row],[Regnr]],Tabell13[Regnr],Tabell13[Diagnose],"")</f>
        <v>B</v>
      </c>
      <c r="L3618" t="str">
        <f>+_xlfn.XLOOKUP(Tabell1[[#This Row],[Regnr]],Tabell3[Regnr],Tabell3[DiagnoseÅr],"")</f>
        <v/>
      </c>
    </row>
    <row r="3619" spans="1:12" x14ac:dyDescent="0.25">
      <c r="A3619" s="2">
        <v>44090</v>
      </c>
      <c r="B3619" s="3">
        <v>0</v>
      </c>
      <c r="C3619" t="s">
        <v>12014</v>
      </c>
      <c r="D3619" t="s">
        <v>12015</v>
      </c>
      <c r="E3619" t="s">
        <v>26</v>
      </c>
      <c r="F3619" t="s">
        <v>5902</v>
      </c>
      <c r="G3619" t="s">
        <v>5903</v>
      </c>
      <c r="H3619" t="s">
        <v>7649</v>
      </c>
      <c r="I3619" t="s">
        <v>7650</v>
      </c>
      <c r="J3619" t="s">
        <v>4802</v>
      </c>
      <c r="K3619" t="str">
        <f>+_xlfn.XLOOKUP(Tabell1[[#This Row],[Regnr]],Tabell13[Regnr],Tabell13[Diagnose],"")</f>
        <v>B</v>
      </c>
      <c r="L3619" t="str">
        <f>+_xlfn.XLOOKUP(Tabell1[[#This Row],[Regnr]],Tabell3[Regnr],Tabell3[DiagnoseÅr],"")</f>
        <v/>
      </c>
    </row>
    <row r="3620" spans="1:12" x14ac:dyDescent="0.25">
      <c r="A3620" s="2">
        <v>44090</v>
      </c>
      <c r="B3620" s="3">
        <v>0</v>
      </c>
      <c r="C3620" t="s">
        <v>12016</v>
      </c>
      <c r="D3620" t="s">
        <v>12017</v>
      </c>
      <c r="E3620" t="s">
        <v>26</v>
      </c>
      <c r="F3620" t="s">
        <v>5902</v>
      </c>
      <c r="G3620" t="s">
        <v>5903</v>
      </c>
      <c r="H3620" t="s">
        <v>7649</v>
      </c>
      <c r="I3620" t="s">
        <v>7650</v>
      </c>
      <c r="J3620" t="s">
        <v>4802</v>
      </c>
      <c r="K3620" t="str">
        <f>+_xlfn.XLOOKUP(Tabell1[[#This Row],[Regnr]],Tabell13[Regnr],Tabell13[Diagnose],"")</f>
        <v>C</v>
      </c>
      <c r="L3620" t="str">
        <f>+_xlfn.XLOOKUP(Tabell1[[#This Row],[Regnr]],Tabell3[Regnr],Tabell3[DiagnoseÅr],"")</f>
        <v/>
      </c>
    </row>
    <row r="3621" spans="1:12" x14ac:dyDescent="0.25">
      <c r="A3621" s="2">
        <v>44090</v>
      </c>
      <c r="B3621" s="3">
        <v>0</v>
      </c>
      <c r="C3621" t="s">
        <v>12018</v>
      </c>
      <c r="D3621" t="s">
        <v>12019</v>
      </c>
      <c r="E3621" t="s">
        <v>26</v>
      </c>
      <c r="F3621" t="s">
        <v>5902</v>
      </c>
      <c r="G3621" t="s">
        <v>5903</v>
      </c>
      <c r="H3621" t="s">
        <v>7649</v>
      </c>
      <c r="I3621" t="s">
        <v>7650</v>
      </c>
      <c r="J3621" t="s">
        <v>4802</v>
      </c>
      <c r="K3621" t="str">
        <f>+_xlfn.XLOOKUP(Tabell1[[#This Row],[Regnr]],Tabell13[Regnr],Tabell13[Diagnose],"")</f>
        <v>C</v>
      </c>
      <c r="L3621" t="str">
        <f>+_xlfn.XLOOKUP(Tabell1[[#This Row],[Regnr]],Tabell3[Regnr],Tabell3[DiagnoseÅr],"")</f>
        <v/>
      </c>
    </row>
    <row r="3622" spans="1:12" x14ac:dyDescent="0.25">
      <c r="A3622" s="2">
        <v>44090</v>
      </c>
      <c r="B3622" s="3">
        <v>0</v>
      </c>
      <c r="C3622" t="s">
        <v>12020</v>
      </c>
      <c r="D3622" t="s">
        <v>12021</v>
      </c>
      <c r="E3622" t="s">
        <v>26</v>
      </c>
      <c r="F3622" t="s">
        <v>5902</v>
      </c>
      <c r="G3622" t="s">
        <v>5903</v>
      </c>
      <c r="H3622" t="s">
        <v>7649</v>
      </c>
      <c r="I3622" t="s">
        <v>7650</v>
      </c>
      <c r="J3622" t="s">
        <v>4802</v>
      </c>
      <c r="K3622" t="str">
        <f>+_xlfn.XLOOKUP(Tabell1[[#This Row],[Regnr]],Tabell13[Regnr],Tabell13[Diagnose],"")</f>
        <v/>
      </c>
      <c r="L3622" t="str">
        <f>+_xlfn.XLOOKUP(Tabell1[[#This Row],[Regnr]],Tabell3[Regnr],Tabell3[DiagnoseÅr],"")</f>
        <v/>
      </c>
    </row>
    <row r="3623" spans="1:12" x14ac:dyDescent="0.25">
      <c r="A3623" s="2">
        <v>44089</v>
      </c>
      <c r="B3623" s="3">
        <v>0.78125</v>
      </c>
      <c r="C3623" t="s">
        <v>11992</v>
      </c>
      <c r="D3623" t="s">
        <v>11993</v>
      </c>
      <c r="E3623" t="s">
        <v>26</v>
      </c>
      <c r="F3623" t="s">
        <v>7368</v>
      </c>
      <c r="G3623" t="s">
        <v>7369</v>
      </c>
      <c r="H3623" t="s">
        <v>6980</v>
      </c>
      <c r="I3623" t="s">
        <v>6981</v>
      </c>
      <c r="J3623" t="s">
        <v>8286</v>
      </c>
      <c r="K3623" t="str">
        <f>+_xlfn.XLOOKUP(Tabell1[[#This Row],[Regnr]],Tabell13[Regnr],Tabell13[Diagnose],"")</f>
        <v/>
      </c>
      <c r="L3623" t="str">
        <f>+_xlfn.XLOOKUP(Tabell1[[#This Row],[Regnr]],Tabell3[Regnr],Tabell3[DiagnoseÅr],"")</f>
        <v/>
      </c>
    </row>
    <row r="3624" spans="1:12" x14ac:dyDescent="0.25">
      <c r="A3624" s="2">
        <v>44089</v>
      </c>
      <c r="B3624" s="3">
        <v>0.78125</v>
      </c>
      <c r="C3624" t="s">
        <v>11994</v>
      </c>
      <c r="D3624" t="s">
        <v>1918</v>
      </c>
      <c r="E3624" t="s">
        <v>26</v>
      </c>
      <c r="F3624" t="s">
        <v>7368</v>
      </c>
      <c r="G3624" t="s">
        <v>7369</v>
      </c>
      <c r="H3624" t="s">
        <v>6980</v>
      </c>
      <c r="I3624" t="s">
        <v>6981</v>
      </c>
      <c r="J3624" t="s">
        <v>8286</v>
      </c>
      <c r="K3624" t="str">
        <f>+_xlfn.XLOOKUP(Tabell1[[#This Row],[Regnr]],Tabell13[Regnr],Tabell13[Diagnose],"")</f>
        <v>B</v>
      </c>
      <c r="L3624" t="str">
        <f>+_xlfn.XLOOKUP(Tabell1[[#This Row],[Regnr]],Tabell3[Regnr],Tabell3[DiagnoseÅr],"")</f>
        <v>PPM iris (2022)</v>
      </c>
    </row>
    <row r="3625" spans="1:12" x14ac:dyDescent="0.25">
      <c r="A3625" s="2">
        <v>44089</v>
      </c>
      <c r="B3625" s="3">
        <v>0.78125</v>
      </c>
      <c r="C3625" t="s">
        <v>11995</v>
      </c>
      <c r="D3625" t="s">
        <v>11996</v>
      </c>
      <c r="E3625" t="s">
        <v>26</v>
      </c>
      <c r="F3625" t="s">
        <v>7368</v>
      </c>
      <c r="G3625" t="s">
        <v>7369</v>
      </c>
      <c r="H3625" t="s">
        <v>6980</v>
      </c>
      <c r="I3625" t="s">
        <v>6981</v>
      </c>
      <c r="J3625" t="s">
        <v>8286</v>
      </c>
      <c r="K3625" t="str">
        <f>+_xlfn.XLOOKUP(Tabell1[[#This Row],[Regnr]],Tabell13[Regnr],Tabell13[Diagnose],"")</f>
        <v/>
      </c>
      <c r="L3625" t="str">
        <f>+_xlfn.XLOOKUP(Tabell1[[#This Row],[Regnr]],Tabell3[Regnr],Tabell3[DiagnoseÅr],"")</f>
        <v/>
      </c>
    </row>
    <row r="3626" spans="1:12" x14ac:dyDescent="0.25">
      <c r="A3626" s="2">
        <v>44089</v>
      </c>
      <c r="B3626" s="3">
        <v>0.78125</v>
      </c>
      <c r="C3626" t="s">
        <v>11997</v>
      </c>
      <c r="D3626" t="s">
        <v>11998</v>
      </c>
      <c r="E3626" t="s">
        <v>26</v>
      </c>
      <c r="F3626" t="s">
        <v>7368</v>
      </c>
      <c r="G3626" t="s">
        <v>7369</v>
      </c>
      <c r="H3626" t="s">
        <v>6980</v>
      </c>
      <c r="I3626" t="s">
        <v>6981</v>
      </c>
      <c r="J3626" t="s">
        <v>8286</v>
      </c>
      <c r="K3626" t="str">
        <f>+_xlfn.XLOOKUP(Tabell1[[#This Row],[Regnr]],Tabell13[Regnr],Tabell13[Diagnose],"")</f>
        <v>B</v>
      </c>
      <c r="L3626" t="str">
        <f>+_xlfn.XLOOKUP(Tabell1[[#This Row],[Regnr]],Tabell3[Regnr],Tabell3[DiagnoseÅr],"")</f>
        <v>Intet påvist (2023)</v>
      </c>
    </row>
    <row r="3627" spans="1:12" x14ac:dyDescent="0.25">
      <c r="A3627" s="2">
        <v>44089</v>
      </c>
      <c r="B3627" s="3">
        <v>0.78125</v>
      </c>
      <c r="C3627" t="s">
        <v>11999</v>
      </c>
      <c r="D3627" t="s">
        <v>12000</v>
      </c>
      <c r="E3627" t="s">
        <v>10</v>
      </c>
      <c r="F3627" t="s">
        <v>7368</v>
      </c>
      <c r="G3627" t="s">
        <v>7369</v>
      </c>
      <c r="H3627" t="s">
        <v>6980</v>
      </c>
      <c r="I3627" t="s">
        <v>6981</v>
      </c>
      <c r="J3627" t="s">
        <v>8286</v>
      </c>
      <c r="K3627" t="str">
        <f>+_xlfn.XLOOKUP(Tabell1[[#This Row],[Regnr]],Tabell13[Regnr],Tabell13[Diagnose],"")</f>
        <v/>
      </c>
      <c r="L3627" t="str">
        <f>+_xlfn.XLOOKUP(Tabell1[[#This Row],[Regnr]],Tabell3[Regnr],Tabell3[DiagnoseÅr],"")</f>
        <v/>
      </c>
    </row>
    <row r="3628" spans="1:12" x14ac:dyDescent="0.25">
      <c r="A3628" s="2">
        <v>44089</v>
      </c>
      <c r="B3628" s="3">
        <v>0.78125</v>
      </c>
      <c r="C3628" t="s">
        <v>12001</v>
      </c>
      <c r="D3628" t="s">
        <v>1541</v>
      </c>
      <c r="E3628" t="s">
        <v>10</v>
      </c>
      <c r="F3628" t="s">
        <v>7368</v>
      </c>
      <c r="G3628" t="s">
        <v>7369</v>
      </c>
      <c r="H3628" t="s">
        <v>6980</v>
      </c>
      <c r="I3628" t="s">
        <v>6981</v>
      </c>
      <c r="J3628" t="s">
        <v>8286</v>
      </c>
      <c r="K3628" t="str">
        <f>+_xlfn.XLOOKUP(Tabell1[[#This Row],[Regnr]],Tabell13[Regnr],Tabell13[Diagnose],"")</f>
        <v/>
      </c>
      <c r="L3628" t="str">
        <f>+_xlfn.XLOOKUP(Tabell1[[#This Row],[Regnr]],Tabell3[Regnr],Tabell3[DiagnoseÅr],"")</f>
        <v/>
      </c>
    </row>
    <row r="3629" spans="1:12" x14ac:dyDescent="0.25">
      <c r="A3629" s="2">
        <v>44089</v>
      </c>
      <c r="B3629" s="3">
        <v>1.568603515625</v>
      </c>
      <c r="C3629" t="s">
        <v>12002</v>
      </c>
      <c r="D3629" t="s">
        <v>12003</v>
      </c>
      <c r="E3629" t="s">
        <v>10</v>
      </c>
      <c r="F3629" t="s">
        <v>4891</v>
      </c>
      <c r="G3629" t="s">
        <v>4892</v>
      </c>
      <c r="H3629" t="s">
        <v>9068</v>
      </c>
      <c r="I3629" t="s">
        <v>9069</v>
      </c>
      <c r="J3629" t="s">
        <v>4252</v>
      </c>
      <c r="K3629" t="str">
        <f>+_xlfn.XLOOKUP(Tabell1[[#This Row],[Regnr]],Tabell13[Regnr],Tabell13[Diagnose],"")</f>
        <v>C</v>
      </c>
      <c r="L3629" t="str">
        <f>+_xlfn.XLOOKUP(Tabell1[[#This Row],[Regnr]],Tabell3[Regnr],Tabell3[DiagnoseÅr],"")</f>
        <v>Intet påvist (2026)</v>
      </c>
    </row>
    <row r="3630" spans="1:12" x14ac:dyDescent="0.25">
      <c r="A3630" s="2">
        <v>44089</v>
      </c>
      <c r="B3630" s="3">
        <v>1.568603515625</v>
      </c>
      <c r="C3630" t="s">
        <v>12004</v>
      </c>
      <c r="D3630" t="s">
        <v>12005</v>
      </c>
      <c r="E3630" t="s">
        <v>10</v>
      </c>
      <c r="F3630" t="s">
        <v>4891</v>
      </c>
      <c r="G3630" t="s">
        <v>4892</v>
      </c>
      <c r="H3630" t="s">
        <v>9068</v>
      </c>
      <c r="I3630" t="s">
        <v>9069</v>
      </c>
      <c r="J3630" t="s">
        <v>4252</v>
      </c>
      <c r="K3630" t="str">
        <f>+_xlfn.XLOOKUP(Tabell1[[#This Row],[Regnr]],Tabell13[Regnr],Tabell13[Diagnose],"")</f>
        <v>A</v>
      </c>
      <c r="L3630" t="str">
        <f>+_xlfn.XLOOKUP(Tabell1[[#This Row],[Regnr]],Tabell3[Regnr],Tabell3[DiagnoseÅr],"")</f>
        <v>Cortical &amp; Katarakt, ikke medfødt (2024)</v>
      </c>
    </row>
    <row r="3631" spans="1:12" x14ac:dyDescent="0.25">
      <c r="A3631" s="2">
        <v>44089</v>
      </c>
      <c r="B3631" s="3">
        <v>1.568603515625</v>
      </c>
      <c r="C3631" t="s">
        <v>12006</v>
      </c>
      <c r="D3631" t="s">
        <v>12007</v>
      </c>
      <c r="E3631" t="s">
        <v>26</v>
      </c>
      <c r="F3631" t="s">
        <v>4891</v>
      </c>
      <c r="G3631" t="s">
        <v>4892</v>
      </c>
      <c r="H3631" t="s">
        <v>9068</v>
      </c>
      <c r="I3631" t="s">
        <v>9069</v>
      </c>
      <c r="J3631" t="s">
        <v>4252</v>
      </c>
      <c r="K3631" t="str">
        <f>+_xlfn.XLOOKUP(Tabell1[[#This Row],[Regnr]],Tabell13[Regnr],Tabell13[Diagnose],"")</f>
        <v>B</v>
      </c>
      <c r="L3631" t="str">
        <f>+_xlfn.XLOOKUP(Tabell1[[#This Row],[Regnr]],Tabell3[Regnr],Tabell3[DiagnoseÅr],"")</f>
        <v>Annet medfødt (2025)</v>
      </c>
    </row>
    <row r="3632" spans="1:12" x14ac:dyDescent="0.25">
      <c r="A3632" s="2">
        <v>44089</v>
      </c>
      <c r="B3632" s="3">
        <v>1.568603515625</v>
      </c>
      <c r="C3632" t="s">
        <v>12008</v>
      </c>
      <c r="D3632" t="s">
        <v>12009</v>
      </c>
      <c r="E3632" t="s">
        <v>26</v>
      </c>
      <c r="F3632" t="s">
        <v>4891</v>
      </c>
      <c r="G3632" t="s">
        <v>4892</v>
      </c>
      <c r="H3632" t="s">
        <v>9068</v>
      </c>
      <c r="I3632" t="s">
        <v>9069</v>
      </c>
      <c r="J3632" t="s">
        <v>4252</v>
      </c>
      <c r="K3632" t="str">
        <f>+_xlfn.XLOOKUP(Tabell1[[#This Row],[Regnr]],Tabell13[Regnr],Tabell13[Diagnose],"")</f>
        <v/>
      </c>
      <c r="L3632" t="str">
        <f>+_xlfn.XLOOKUP(Tabell1[[#This Row],[Regnr]],Tabell3[Regnr],Tabell3[DiagnoseÅr],"")</f>
        <v/>
      </c>
    </row>
    <row r="3633" spans="1:12" x14ac:dyDescent="0.25">
      <c r="A3633" s="2">
        <v>44088</v>
      </c>
      <c r="B3633" s="3">
        <v>0.1953125</v>
      </c>
      <c r="C3633" t="s">
        <v>11972</v>
      </c>
      <c r="D3633" t="s">
        <v>11973</v>
      </c>
      <c r="E3633" t="s">
        <v>26</v>
      </c>
      <c r="F3633" t="s">
        <v>7997</v>
      </c>
      <c r="G3633" t="s">
        <v>7998</v>
      </c>
      <c r="H3633" t="s">
        <v>6156</v>
      </c>
      <c r="I3633" t="s">
        <v>6157</v>
      </c>
      <c r="J3633" t="s">
        <v>9097</v>
      </c>
      <c r="K3633" t="str">
        <f>+_xlfn.XLOOKUP(Tabell1[[#This Row],[Regnr]],Tabell13[Regnr],Tabell13[Diagnose],"")</f>
        <v>B</v>
      </c>
      <c r="L3633" t="str">
        <f>+_xlfn.XLOOKUP(Tabell1[[#This Row],[Regnr]],Tabell3[Regnr],Tabell3[DiagnoseÅr],"")</f>
        <v/>
      </c>
    </row>
    <row r="3634" spans="1:12" x14ac:dyDescent="0.25">
      <c r="A3634" s="2">
        <v>44088</v>
      </c>
      <c r="B3634" s="3">
        <v>0.1953125</v>
      </c>
      <c r="C3634" t="s">
        <v>11974</v>
      </c>
      <c r="D3634" t="s">
        <v>11975</v>
      </c>
      <c r="E3634" t="s">
        <v>10</v>
      </c>
      <c r="F3634" t="s">
        <v>7997</v>
      </c>
      <c r="G3634" t="s">
        <v>7998</v>
      </c>
      <c r="H3634" t="s">
        <v>6156</v>
      </c>
      <c r="I3634" t="s">
        <v>6157</v>
      </c>
      <c r="J3634" t="s">
        <v>9097</v>
      </c>
      <c r="K3634" t="str">
        <f>+_xlfn.XLOOKUP(Tabell1[[#This Row],[Regnr]],Tabell13[Regnr],Tabell13[Diagnose],"")</f>
        <v>D</v>
      </c>
      <c r="L3634" t="str">
        <f>+_xlfn.XLOOKUP(Tabell1[[#This Row],[Regnr]],Tabell3[Regnr],Tabell3[DiagnoseÅr],"")</f>
        <v>Intet påvist (2022)</v>
      </c>
    </row>
    <row r="3635" spans="1:12" x14ac:dyDescent="0.25">
      <c r="A3635" s="2">
        <v>44088</v>
      </c>
      <c r="B3635" s="3">
        <v>0.1953125</v>
      </c>
      <c r="C3635" t="s">
        <v>11976</v>
      </c>
      <c r="D3635" t="s">
        <v>11977</v>
      </c>
      <c r="E3635" t="s">
        <v>26</v>
      </c>
      <c r="F3635" t="s">
        <v>7997</v>
      </c>
      <c r="G3635" t="s">
        <v>7998</v>
      </c>
      <c r="H3635" t="s">
        <v>6156</v>
      </c>
      <c r="I3635" t="s">
        <v>6157</v>
      </c>
      <c r="J3635" t="s">
        <v>9097</v>
      </c>
      <c r="K3635" t="str">
        <f>+_xlfn.XLOOKUP(Tabell1[[#This Row],[Regnr]],Tabell13[Regnr],Tabell13[Diagnose],"")</f>
        <v>D</v>
      </c>
      <c r="L3635" t="str">
        <f>+_xlfn.XLOOKUP(Tabell1[[#This Row],[Regnr]],Tabell3[Regnr],Tabell3[DiagnoseÅr],"")</f>
        <v>Intet påvist (2022)</v>
      </c>
    </row>
    <row r="3636" spans="1:12" x14ac:dyDescent="0.25">
      <c r="A3636" s="2">
        <v>44088</v>
      </c>
      <c r="B3636" s="3">
        <v>0.1953125</v>
      </c>
      <c r="C3636" t="s">
        <v>11978</v>
      </c>
      <c r="D3636" t="s">
        <v>11979</v>
      </c>
      <c r="E3636" t="s">
        <v>26</v>
      </c>
      <c r="F3636" t="s">
        <v>7997</v>
      </c>
      <c r="G3636" t="s">
        <v>7998</v>
      </c>
      <c r="H3636" t="s">
        <v>6156</v>
      </c>
      <c r="I3636" t="s">
        <v>6157</v>
      </c>
      <c r="J3636" t="s">
        <v>9097</v>
      </c>
      <c r="K3636" t="str">
        <f>+_xlfn.XLOOKUP(Tabell1[[#This Row],[Regnr]],Tabell13[Regnr],Tabell13[Diagnose],"")</f>
        <v>A</v>
      </c>
      <c r="L3636" t="str">
        <f>+_xlfn.XLOOKUP(Tabell1[[#This Row],[Regnr]],Tabell3[Regnr],Tabell3[DiagnoseÅr],"")</f>
        <v>Intet påvist (2022)</v>
      </c>
    </row>
    <row r="3637" spans="1:12" x14ac:dyDescent="0.25">
      <c r="A3637" s="2">
        <v>44088</v>
      </c>
      <c r="B3637" s="3">
        <v>0.1953125</v>
      </c>
      <c r="C3637" t="s">
        <v>11980</v>
      </c>
      <c r="D3637" t="s">
        <v>11981</v>
      </c>
      <c r="E3637" t="s">
        <v>10</v>
      </c>
      <c r="F3637" t="s">
        <v>7997</v>
      </c>
      <c r="G3637" t="s">
        <v>7998</v>
      </c>
      <c r="H3637" t="s">
        <v>6156</v>
      </c>
      <c r="I3637" t="s">
        <v>6157</v>
      </c>
      <c r="J3637" t="s">
        <v>9097</v>
      </c>
      <c r="K3637" t="str">
        <f>+_xlfn.XLOOKUP(Tabell1[[#This Row],[Regnr]],Tabell13[Regnr],Tabell13[Diagnose],"")</f>
        <v>C</v>
      </c>
      <c r="L3637" t="str">
        <f>+_xlfn.XLOOKUP(Tabell1[[#This Row],[Regnr]],Tabell3[Regnr],Tabell3[DiagnoseÅr],"")</f>
        <v/>
      </c>
    </row>
    <row r="3638" spans="1:12" x14ac:dyDescent="0.25">
      <c r="A3638" s="2">
        <v>44088</v>
      </c>
      <c r="B3638" s="3">
        <v>0.390625</v>
      </c>
      <c r="C3638" t="s">
        <v>11982</v>
      </c>
      <c r="D3638" t="s">
        <v>11983</v>
      </c>
      <c r="E3638" t="s">
        <v>26</v>
      </c>
      <c r="F3638" t="s">
        <v>9457</v>
      </c>
      <c r="G3638" t="s">
        <v>9458</v>
      </c>
      <c r="H3638" t="s">
        <v>8835</v>
      </c>
      <c r="I3638" t="s">
        <v>8836</v>
      </c>
      <c r="J3638" t="s">
        <v>7058</v>
      </c>
      <c r="K3638" t="str">
        <f>+_xlfn.XLOOKUP(Tabell1[[#This Row],[Regnr]],Tabell13[Regnr],Tabell13[Diagnose],"")</f>
        <v>C</v>
      </c>
      <c r="L3638" t="str">
        <f>+_xlfn.XLOOKUP(Tabell1[[#This Row],[Regnr]],Tabell3[Regnr],Tabell3[DiagnoseÅr],"")</f>
        <v>Intet påvist (2022)</v>
      </c>
    </row>
    <row r="3639" spans="1:12" x14ac:dyDescent="0.25">
      <c r="A3639" s="2">
        <v>44088</v>
      </c>
      <c r="B3639" s="3">
        <v>0.390625</v>
      </c>
      <c r="C3639" t="s">
        <v>11984</v>
      </c>
      <c r="D3639" t="s">
        <v>11985</v>
      </c>
      <c r="E3639" t="s">
        <v>26</v>
      </c>
      <c r="F3639" t="s">
        <v>9457</v>
      </c>
      <c r="G3639" t="s">
        <v>9458</v>
      </c>
      <c r="H3639" t="s">
        <v>8835</v>
      </c>
      <c r="I3639" t="s">
        <v>8836</v>
      </c>
      <c r="J3639" t="s">
        <v>7058</v>
      </c>
      <c r="K3639" t="str">
        <f>+_xlfn.XLOOKUP(Tabell1[[#This Row],[Regnr]],Tabell13[Regnr],Tabell13[Diagnose],"")</f>
        <v>B</v>
      </c>
      <c r="L3639" t="str">
        <f>+_xlfn.XLOOKUP(Tabell1[[#This Row],[Regnr]],Tabell3[Regnr],Tabell3[DiagnoseÅr],"")</f>
        <v/>
      </c>
    </row>
    <row r="3640" spans="1:12" x14ac:dyDescent="0.25">
      <c r="A3640" s="2">
        <v>44088</v>
      </c>
      <c r="B3640" s="3">
        <v>0.390625</v>
      </c>
      <c r="C3640" t="s">
        <v>11986</v>
      </c>
      <c r="D3640" t="s">
        <v>11987</v>
      </c>
      <c r="E3640" t="s">
        <v>26</v>
      </c>
      <c r="F3640" t="s">
        <v>9457</v>
      </c>
      <c r="G3640" t="s">
        <v>9458</v>
      </c>
      <c r="H3640" t="s">
        <v>8835</v>
      </c>
      <c r="I3640" t="s">
        <v>8836</v>
      </c>
      <c r="J3640" t="s">
        <v>7058</v>
      </c>
      <c r="K3640" t="str">
        <f>+_xlfn.XLOOKUP(Tabell1[[#This Row],[Regnr]],Tabell13[Regnr],Tabell13[Diagnose],"")</f>
        <v>B</v>
      </c>
      <c r="L3640" t="str">
        <f>+_xlfn.XLOOKUP(Tabell1[[#This Row],[Regnr]],Tabell3[Regnr],Tabell3[DiagnoseÅr],"")</f>
        <v/>
      </c>
    </row>
    <row r="3641" spans="1:12" x14ac:dyDescent="0.25">
      <c r="A3641" s="2">
        <v>44088</v>
      </c>
      <c r="B3641" s="3">
        <v>0.390625</v>
      </c>
      <c r="C3641" t="s">
        <v>11988</v>
      </c>
      <c r="D3641" t="s">
        <v>11989</v>
      </c>
      <c r="E3641" t="s">
        <v>10</v>
      </c>
      <c r="F3641" t="s">
        <v>9457</v>
      </c>
      <c r="G3641" t="s">
        <v>9458</v>
      </c>
      <c r="H3641" t="s">
        <v>8835</v>
      </c>
      <c r="I3641" t="s">
        <v>8836</v>
      </c>
      <c r="J3641" t="s">
        <v>7058</v>
      </c>
      <c r="K3641" t="str">
        <f>+_xlfn.XLOOKUP(Tabell1[[#This Row],[Regnr]],Tabell13[Regnr],Tabell13[Diagnose],"")</f>
        <v/>
      </c>
      <c r="L3641" t="str">
        <f>+_xlfn.XLOOKUP(Tabell1[[#This Row],[Regnr]],Tabell3[Regnr],Tabell3[DiagnoseÅr],"")</f>
        <v/>
      </c>
    </row>
    <row r="3642" spans="1:12" x14ac:dyDescent="0.25">
      <c r="A3642" s="2">
        <v>44088</v>
      </c>
      <c r="B3642" s="3">
        <v>0.390625</v>
      </c>
      <c r="C3642" t="s">
        <v>11990</v>
      </c>
      <c r="D3642" t="s">
        <v>11991</v>
      </c>
      <c r="E3642" t="s">
        <v>10</v>
      </c>
      <c r="F3642" t="s">
        <v>9457</v>
      </c>
      <c r="G3642" t="s">
        <v>9458</v>
      </c>
      <c r="H3642" t="s">
        <v>8835</v>
      </c>
      <c r="I3642" t="s">
        <v>8836</v>
      </c>
      <c r="J3642" t="s">
        <v>7058</v>
      </c>
      <c r="K3642" t="str">
        <f>+_xlfn.XLOOKUP(Tabell1[[#This Row],[Regnr]],Tabell13[Regnr],Tabell13[Diagnose],"")</f>
        <v>C</v>
      </c>
      <c r="L3642" t="str">
        <f>+_xlfn.XLOOKUP(Tabell1[[#This Row],[Regnr]],Tabell3[Regnr],Tabell3[DiagnoseÅr],"")</f>
        <v/>
      </c>
    </row>
    <row r="3643" spans="1:12" x14ac:dyDescent="0.25">
      <c r="A3643" s="2">
        <v>44077</v>
      </c>
      <c r="B3643" s="3">
        <v>0.1953125</v>
      </c>
      <c r="C3643" t="s">
        <v>11962</v>
      </c>
      <c r="D3643" t="s">
        <v>11963</v>
      </c>
      <c r="E3643" t="s">
        <v>26</v>
      </c>
      <c r="F3643" t="s">
        <v>8950</v>
      </c>
      <c r="G3643" t="s">
        <v>8951</v>
      </c>
      <c r="H3643" t="s">
        <v>9297</v>
      </c>
      <c r="I3643" t="s">
        <v>9298</v>
      </c>
      <c r="J3643" t="s">
        <v>3991</v>
      </c>
      <c r="K3643" t="str">
        <f>+_xlfn.XLOOKUP(Tabell1[[#This Row],[Regnr]],Tabell13[Regnr],Tabell13[Diagnose],"")</f>
        <v>B</v>
      </c>
      <c r="L3643" t="str">
        <f>+_xlfn.XLOOKUP(Tabell1[[#This Row],[Regnr]],Tabell3[Regnr],Tabell3[DiagnoseÅr],"")</f>
        <v>Distichiasis/Ektopiske Cillier (2025)</v>
      </c>
    </row>
    <row r="3644" spans="1:12" x14ac:dyDescent="0.25">
      <c r="A3644" s="2">
        <v>44077</v>
      </c>
      <c r="B3644" s="3">
        <v>0.1953125</v>
      </c>
      <c r="C3644" t="s">
        <v>11964</v>
      </c>
      <c r="D3644" t="s">
        <v>11965</v>
      </c>
      <c r="E3644" t="s">
        <v>10</v>
      </c>
      <c r="F3644" t="s">
        <v>8950</v>
      </c>
      <c r="G3644" t="s">
        <v>8951</v>
      </c>
      <c r="H3644" t="s">
        <v>9297</v>
      </c>
      <c r="I3644" t="s">
        <v>9298</v>
      </c>
      <c r="J3644" t="s">
        <v>3991</v>
      </c>
      <c r="K3644" t="str">
        <f>+_xlfn.XLOOKUP(Tabell1[[#This Row],[Regnr]],Tabell13[Regnr],Tabell13[Diagnose],"")</f>
        <v>B</v>
      </c>
      <c r="L3644" t="str">
        <f>+_xlfn.XLOOKUP(Tabell1[[#This Row],[Regnr]],Tabell3[Regnr],Tabell3[DiagnoseÅr],"")</f>
        <v/>
      </c>
    </row>
    <row r="3645" spans="1:12" x14ac:dyDescent="0.25">
      <c r="A3645" s="2">
        <v>44077</v>
      </c>
      <c r="B3645" s="3">
        <v>0.1953125</v>
      </c>
      <c r="C3645" t="s">
        <v>11966</v>
      </c>
      <c r="D3645" t="s">
        <v>11967</v>
      </c>
      <c r="E3645" t="s">
        <v>10</v>
      </c>
      <c r="F3645" t="s">
        <v>8950</v>
      </c>
      <c r="G3645" t="s">
        <v>8951</v>
      </c>
      <c r="H3645" t="s">
        <v>9297</v>
      </c>
      <c r="I3645" t="s">
        <v>9298</v>
      </c>
      <c r="J3645" t="s">
        <v>3991</v>
      </c>
      <c r="K3645" t="str">
        <f>+_xlfn.XLOOKUP(Tabell1[[#This Row],[Regnr]],Tabell13[Regnr],Tabell13[Diagnose],"")</f>
        <v>B</v>
      </c>
      <c r="L3645" t="str">
        <f>+_xlfn.XLOOKUP(Tabell1[[#This Row],[Regnr]],Tabell3[Regnr],Tabell3[DiagnoseÅr],"")</f>
        <v/>
      </c>
    </row>
    <row r="3646" spans="1:12" x14ac:dyDescent="0.25">
      <c r="A3646" s="2">
        <v>44077</v>
      </c>
      <c r="B3646" s="3">
        <v>0.1953125</v>
      </c>
      <c r="C3646" t="s">
        <v>11968</v>
      </c>
      <c r="D3646" t="s">
        <v>11969</v>
      </c>
      <c r="E3646" t="s">
        <v>10</v>
      </c>
      <c r="F3646" t="s">
        <v>8950</v>
      </c>
      <c r="G3646" t="s">
        <v>8951</v>
      </c>
      <c r="H3646" t="s">
        <v>9297</v>
      </c>
      <c r="I3646" t="s">
        <v>9298</v>
      </c>
      <c r="J3646" t="s">
        <v>3991</v>
      </c>
      <c r="K3646" t="str">
        <f>+_xlfn.XLOOKUP(Tabell1[[#This Row],[Regnr]],Tabell13[Regnr],Tabell13[Diagnose],"")</f>
        <v>B</v>
      </c>
      <c r="L3646" t="str">
        <f>+_xlfn.XLOOKUP(Tabell1[[#This Row],[Regnr]],Tabell3[Regnr],Tabell3[DiagnoseÅr],"")</f>
        <v/>
      </c>
    </row>
    <row r="3647" spans="1:12" x14ac:dyDescent="0.25">
      <c r="A3647" s="2">
        <v>44077</v>
      </c>
      <c r="B3647" s="3">
        <v>0.1953125</v>
      </c>
      <c r="C3647" t="s">
        <v>11970</v>
      </c>
      <c r="D3647" t="s">
        <v>11971</v>
      </c>
      <c r="E3647" t="s">
        <v>26</v>
      </c>
      <c r="F3647" t="s">
        <v>8950</v>
      </c>
      <c r="G3647" t="s">
        <v>8951</v>
      </c>
      <c r="H3647" t="s">
        <v>9297</v>
      </c>
      <c r="I3647" t="s">
        <v>9298</v>
      </c>
      <c r="J3647" t="s">
        <v>3991</v>
      </c>
      <c r="K3647" t="str">
        <f>+_xlfn.XLOOKUP(Tabell1[[#This Row],[Regnr]],Tabell13[Regnr],Tabell13[Diagnose],"")</f>
        <v>B</v>
      </c>
      <c r="L3647" t="str">
        <f>+_xlfn.XLOOKUP(Tabell1[[#This Row],[Regnr]],Tabell3[Regnr],Tabell3[DiagnoseÅr],"")</f>
        <v>Intet påvist (2025)</v>
      </c>
    </row>
    <row r="3648" spans="1:12" x14ac:dyDescent="0.25">
      <c r="A3648" s="2">
        <v>44076</v>
      </c>
      <c r="B3648" s="3">
        <v>0.1953125</v>
      </c>
      <c r="C3648" t="s">
        <v>11947</v>
      </c>
      <c r="D3648" t="s">
        <v>11948</v>
      </c>
      <c r="E3648" t="s">
        <v>26</v>
      </c>
      <c r="F3648" t="s">
        <v>3918</v>
      </c>
      <c r="G3648" t="s">
        <v>3919</v>
      </c>
      <c r="H3648" t="s">
        <v>7667</v>
      </c>
      <c r="I3648" t="s">
        <v>7668</v>
      </c>
      <c r="J3648" t="s">
        <v>11949</v>
      </c>
      <c r="K3648" t="str">
        <f>+_xlfn.XLOOKUP(Tabell1[[#This Row],[Regnr]],Tabell13[Regnr],Tabell13[Diagnose],"")</f>
        <v/>
      </c>
      <c r="L3648" t="str">
        <f>+_xlfn.XLOOKUP(Tabell1[[#This Row],[Regnr]],Tabell3[Regnr],Tabell3[DiagnoseÅr],"")</f>
        <v/>
      </c>
    </row>
    <row r="3649" spans="1:12" x14ac:dyDescent="0.25">
      <c r="A3649" s="2">
        <v>44076</v>
      </c>
      <c r="B3649" s="3">
        <v>0.1953125</v>
      </c>
      <c r="C3649" t="s">
        <v>11950</v>
      </c>
      <c r="D3649" t="s">
        <v>11951</v>
      </c>
      <c r="E3649" t="s">
        <v>26</v>
      </c>
      <c r="F3649" t="s">
        <v>3918</v>
      </c>
      <c r="G3649" t="s">
        <v>3919</v>
      </c>
      <c r="H3649" t="s">
        <v>7667</v>
      </c>
      <c r="I3649" t="s">
        <v>7668</v>
      </c>
      <c r="J3649" t="s">
        <v>11949</v>
      </c>
      <c r="K3649" t="str">
        <f>+_xlfn.XLOOKUP(Tabell1[[#This Row],[Regnr]],Tabell13[Regnr],Tabell13[Diagnose],"")</f>
        <v/>
      </c>
      <c r="L3649" t="str">
        <f>+_xlfn.XLOOKUP(Tabell1[[#This Row],[Regnr]],Tabell3[Regnr],Tabell3[DiagnoseÅr],"")</f>
        <v/>
      </c>
    </row>
    <row r="3650" spans="1:12" x14ac:dyDescent="0.25">
      <c r="A3650" s="2">
        <v>44076</v>
      </c>
      <c r="B3650" s="3">
        <v>12.890625</v>
      </c>
      <c r="C3650" t="s">
        <v>11952</v>
      </c>
      <c r="D3650" t="s">
        <v>11953</v>
      </c>
      <c r="E3650" t="s">
        <v>10</v>
      </c>
      <c r="F3650" t="s">
        <v>4498</v>
      </c>
      <c r="G3650" t="s">
        <v>4499</v>
      </c>
      <c r="H3650" t="s">
        <v>7818</v>
      </c>
      <c r="I3650" t="s">
        <v>7819</v>
      </c>
      <c r="J3650" t="s">
        <v>4252</v>
      </c>
      <c r="K3650" t="str">
        <f>+_xlfn.XLOOKUP(Tabell1[[#This Row],[Regnr]],Tabell13[Regnr],Tabell13[Diagnose],"")</f>
        <v/>
      </c>
      <c r="L3650" t="str">
        <f>+_xlfn.XLOOKUP(Tabell1[[#This Row],[Regnr]],Tabell3[Regnr],Tabell3[DiagnoseÅr],"")</f>
        <v/>
      </c>
    </row>
    <row r="3651" spans="1:12" x14ac:dyDescent="0.25">
      <c r="A3651" s="2">
        <v>44076</v>
      </c>
      <c r="B3651" s="3">
        <v>12.890625</v>
      </c>
      <c r="C3651" t="s">
        <v>11954</v>
      </c>
      <c r="D3651" t="s">
        <v>11955</v>
      </c>
      <c r="E3651" t="s">
        <v>26</v>
      </c>
      <c r="F3651" t="s">
        <v>4498</v>
      </c>
      <c r="G3651" t="s">
        <v>4499</v>
      </c>
      <c r="H3651" t="s">
        <v>7818</v>
      </c>
      <c r="I3651" t="s">
        <v>7819</v>
      </c>
      <c r="J3651" t="s">
        <v>4252</v>
      </c>
      <c r="K3651" t="str">
        <f>+_xlfn.XLOOKUP(Tabell1[[#This Row],[Regnr]],Tabell13[Regnr],Tabell13[Diagnose],"")</f>
        <v/>
      </c>
      <c r="L3651" t="str">
        <f>+_xlfn.XLOOKUP(Tabell1[[#This Row],[Regnr]],Tabell3[Regnr],Tabell3[DiagnoseÅr],"")</f>
        <v/>
      </c>
    </row>
    <row r="3652" spans="1:12" x14ac:dyDescent="0.25">
      <c r="A3652" s="2">
        <v>44076</v>
      </c>
      <c r="B3652" s="3">
        <v>12.890625</v>
      </c>
      <c r="C3652" t="s">
        <v>11956</v>
      </c>
      <c r="D3652" t="s">
        <v>11957</v>
      </c>
      <c r="E3652" t="s">
        <v>26</v>
      </c>
      <c r="F3652" t="s">
        <v>4498</v>
      </c>
      <c r="G3652" t="s">
        <v>4499</v>
      </c>
      <c r="H3652" t="s">
        <v>7818</v>
      </c>
      <c r="I3652" t="s">
        <v>7819</v>
      </c>
      <c r="J3652" t="s">
        <v>4252</v>
      </c>
      <c r="K3652" t="str">
        <f>+_xlfn.XLOOKUP(Tabell1[[#This Row],[Regnr]],Tabell13[Regnr],Tabell13[Diagnose],"")</f>
        <v/>
      </c>
      <c r="L3652" t="str">
        <f>+_xlfn.XLOOKUP(Tabell1[[#This Row],[Regnr]],Tabell3[Regnr],Tabell3[DiagnoseÅr],"")</f>
        <v/>
      </c>
    </row>
    <row r="3653" spans="1:12" x14ac:dyDescent="0.25">
      <c r="A3653" s="2">
        <v>44076</v>
      </c>
      <c r="B3653" s="3">
        <v>12.890625</v>
      </c>
      <c r="C3653" t="s">
        <v>11958</v>
      </c>
      <c r="D3653" t="s">
        <v>11959</v>
      </c>
      <c r="E3653" t="s">
        <v>26</v>
      </c>
      <c r="F3653" t="s">
        <v>4498</v>
      </c>
      <c r="G3653" t="s">
        <v>4499</v>
      </c>
      <c r="H3653" t="s">
        <v>7818</v>
      </c>
      <c r="I3653" t="s">
        <v>7819</v>
      </c>
      <c r="J3653" t="s">
        <v>4252</v>
      </c>
      <c r="K3653" t="str">
        <f>+_xlfn.XLOOKUP(Tabell1[[#This Row],[Regnr]],Tabell13[Regnr],Tabell13[Diagnose],"")</f>
        <v/>
      </c>
      <c r="L3653" t="str">
        <f>+_xlfn.XLOOKUP(Tabell1[[#This Row],[Regnr]],Tabell3[Regnr],Tabell3[DiagnoseÅr],"")</f>
        <v/>
      </c>
    </row>
    <row r="3654" spans="1:12" x14ac:dyDescent="0.25">
      <c r="A3654" s="2">
        <v>44076</v>
      </c>
      <c r="B3654" s="3">
        <v>12.890625</v>
      </c>
      <c r="C3654" t="s">
        <v>11960</v>
      </c>
      <c r="D3654" t="s">
        <v>11961</v>
      </c>
      <c r="E3654" t="s">
        <v>26</v>
      </c>
      <c r="F3654" t="s">
        <v>4498</v>
      </c>
      <c r="G3654" t="s">
        <v>4499</v>
      </c>
      <c r="H3654" t="s">
        <v>7818</v>
      </c>
      <c r="I3654" t="s">
        <v>7819</v>
      </c>
      <c r="J3654" t="s">
        <v>4252</v>
      </c>
      <c r="K3654" t="str">
        <f>+_xlfn.XLOOKUP(Tabell1[[#This Row],[Regnr]],Tabell13[Regnr],Tabell13[Diagnose],"")</f>
        <v>C</v>
      </c>
      <c r="L3654" t="str">
        <f>+_xlfn.XLOOKUP(Tabell1[[#This Row],[Regnr]],Tabell3[Regnr],Tabell3[DiagnoseÅr],"")</f>
        <v>Katarakt, ikke medfødt (2022)</v>
      </c>
    </row>
    <row r="3655" spans="1:12" x14ac:dyDescent="0.25">
      <c r="A3655" s="2">
        <v>44075</v>
      </c>
      <c r="C3655" t="s">
        <v>11943</v>
      </c>
      <c r="D3655" t="s">
        <v>11944</v>
      </c>
      <c r="E3655" t="s">
        <v>26</v>
      </c>
      <c r="F3655" t="s">
        <v>8256</v>
      </c>
      <c r="G3655" t="s">
        <v>8257</v>
      </c>
      <c r="H3655" t="s">
        <v>11945</v>
      </c>
      <c r="I3655" t="s">
        <v>11946</v>
      </c>
      <c r="J3655" t="s">
        <v>4843</v>
      </c>
      <c r="K3655" t="str">
        <f>+_xlfn.XLOOKUP(Tabell1[[#This Row],[Regnr]],Tabell13[Regnr],Tabell13[Diagnose],"")</f>
        <v>A</v>
      </c>
      <c r="L3655" t="str">
        <f>+_xlfn.XLOOKUP(Tabell1[[#This Row],[Regnr]],Tabell3[Regnr],Tabell3[DiagnoseÅr],"")</f>
        <v>Cortical &amp; Katarakt, ikke medfødt (2025)</v>
      </c>
    </row>
    <row r="3656" spans="1:12" x14ac:dyDescent="0.25">
      <c r="A3656" s="2">
        <v>44074</v>
      </c>
      <c r="B3656" s="3">
        <v>0</v>
      </c>
      <c r="C3656" t="s">
        <v>11931</v>
      </c>
      <c r="D3656" t="s">
        <v>11932</v>
      </c>
      <c r="E3656" t="s">
        <v>26</v>
      </c>
      <c r="F3656" t="s">
        <v>8066</v>
      </c>
      <c r="G3656" t="s">
        <v>8067</v>
      </c>
      <c r="H3656" t="s">
        <v>8216</v>
      </c>
      <c r="I3656" t="s">
        <v>8217</v>
      </c>
      <c r="J3656" t="s">
        <v>10391</v>
      </c>
      <c r="K3656" t="str">
        <f>+_xlfn.XLOOKUP(Tabell1[[#This Row],[Regnr]],Tabell13[Regnr],Tabell13[Diagnose],"")</f>
        <v>B</v>
      </c>
      <c r="L3656" t="str">
        <f>+_xlfn.XLOOKUP(Tabell1[[#This Row],[Regnr]],Tabell3[Regnr],Tabell3[DiagnoseÅr],"")</f>
        <v>Intet påvist (2025)</v>
      </c>
    </row>
    <row r="3657" spans="1:12" x14ac:dyDescent="0.25">
      <c r="A3657" s="2">
        <v>44074</v>
      </c>
      <c r="B3657" s="3">
        <v>0</v>
      </c>
      <c r="C3657" t="s">
        <v>11933</v>
      </c>
      <c r="D3657" t="s">
        <v>11934</v>
      </c>
      <c r="E3657" t="s">
        <v>26</v>
      </c>
      <c r="F3657" t="s">
        <v>8066</v>
      </c>
      <c r="G3657" t="s">
        <v>8067</v>
      </c>
      <c r="H3657" t="s">
        <v>8216</v>
      </c>
      <c r="I3657" t="s">
        <v>8217</v>
      </c>
      <c r="J3657" t="s">
        <v>10391</v>
      </c>
      <c r="K3657" t="str">
        <f>+_xlfn.XLOOKUP(Tabell1[[#This Row],[Regnr]],Tabell13[Regnr],Tabell13[Diagnose],"")</f>
        <v>A</v>
      </c>
      <c r="L3657" t="str">
        <f>+_xlfn.XLOOKUP(Tabell1[[#This Row],[Regnr]],Tabell3[Regnr],Tabell3[DiagnoseÅr],"")</f>
        <v>Intet påvist (2022)</v>
      </c>
    </row>
    <row r="3658" spans="1:12" x14ac:dyDescent="0.25">
      <c r="A3658" s="2">
        <v>44074</v>
      </c>
      <c r="B3658" s="3">
        <v>0</v>
      </c>
      <c r="C3658" t="s">
        <v>11935</v>
      </c>
      <c r="D3658" t="s">
        <v>11936</v>
      </c>
      <c r="E3658" t="s">
        <v>10</v>
      </c>
      <c r="F3658" t="s">
        <v>8066</v>
      </c>
      <c r="G3658" t="s">
        <v>8067</v>
      </c>
      <c r="H3658" t="s">
        <v>8216</v>
      </c>
      <c r="I3658" t="s">
        <v>8217</v>
      </c>
      <c r="J3658" t="s">
        <v>10391</v>
      </c>
      <c r="K3658" t="str">
        <f>+_xlfn.XLOOKUP(Tabell1[[#This Row],[Regnr]],Tabell13[Regnr],Tabell13[Diagnose],"")</f>
        <v>B</v>
      </c>
      <c r="L3658" t="str">
        <f>+_xlfn.XLOOKUP(Tabell1[[#This Row],[Regnr]],Tabell3[Regnr],Tabell3[DiagnoseÅr],"")</f>
        <v/>
      </c>
    </row>
    <row r="3659" spans="1:12" x14ac:dyDescent="0.25">
      <c r="A3659" s="2">
        <v>44074</v>
      </c>
      <c r="B3659" s="3">
        <v>0</v>
      </c>
      <c r="C3659" t="s">
        <v>11937</v>
      </c>
      <c r="D3659" t="s">
        <v>11938</v>
      </c>
      <c r="E3659" t="s">
        <v>26</v>
      </c>
      <c r="F3659" t="s">
        <v>8066</v>
      </c>
      <c r="G3659" t="s">
        <v>8067</v>
      </c>
      <c r="H3659" t="s">
        <v>8216</v>
      </c>
      <c r="I3659" t="s">
        <v>8217</v>
      </c>
      <c r="J3659" t="s">
        <v>10391</v>
      </c>
      <c r="K3659" t="str">
        <f>+_xlfn.XLOOKUP(Tabell1[[#This Row],[Regnr]],Tabell13[Regnr],Tabell13[Diagnose],"")</f>
        <v>B</v>
      </c>
      <c r="L3659" t="str">
        <f>+_xlfn.XLOOKUP(Tabell1[[#This Row],[Regnr]],Tabell3[Regnr],Tabell3[DiagnoseÅr],"")</f>
        <v>PPM iris (2026)</v>
      </c>
    </row>
    <row r="3660" spans="1:12" x14ac:dyDescent="0.25">
      <c r="A3660" s="2">
        <v>44074</v>
      </c>
      <c r="B3660" s="3">
        <v>0</v>
      </c>
      <c r="C3660" t="s">
        <v>11939</v>
      </c>
      <c r="D3660" t="s">
        <v>11940</v>
      </c>
      <c r="E3660" t="s">
        <v>10</v>
      </c>
      <c r="F3660" t="s">
        <v>8066</v>
      </c>
      <c r="G3660" t="s">
        <v>8067</v>
      </c>
      <c r="H3660" t="s">
        <v>8216</v>
      </c>
      <c r="I3660" t="s">
        <v>8217</v>
      </c>
      <c r="J3660" t="s">
        <v>10391</v>
      </c>
      <c r="K3660" t="str">
        <f>+_xlfn.XLOOKUP(Tabell1[[#This Row],[Regnr]],Tabell13[Regnr],Tabell13[Diagnose],"")</f>
        <v>A</v>
      </c>
      <c r="L3660" t="str">
        <f>+_xlfn.XLOOKUP(Tabell1[[#This Row],[Regnr]],Tabell3[Regnr],Tabell3[DiagnoseÅr],"")</f>
        <v>PPM iris (2026)</v>
      </c>
    </row>
    <row r="3661" spans="1:12" x14ac:dyDescent="0.25">
      <c r="A3661" s="2">
        <v>44074</v>
      </c>
      <c r="B3661" s="3">
        <v>0</v>
      </c>
      <c r="C3661" t="s">
        <v>11941</v>
      </c>
      <c r="D3661" t="s">
        <v>11942</v>
      </c>
      <c r="E3661" t="s">
        <v>10</v>
      </c>
      <c r="F3661" t="s">
        <v>8066</v>
      </c>
      <c r="G3661" t="s">
        <v>8067</v>
      </c>
      <c r="H3661" t="s">
        <v>8216</v>
      </c>
      <c r="I3661" t="s">
        <v>8217</v>
      </c>
      <c r="J3661" t="s">
        <v>10391</v>
      </c>
      <c r="K3661" t="str">
        <f>+_xlfn.XLOOKUP(Tabell1[[#This Row],[Regnr]],Tabell13[Regnr],Tabell13[Diagnose],"")</f>
        <v>B</v>
      </c>
      <c r="L3661" t="str">
        <f>+_xlfn.XLOOKUP(Tabell1[[#This Row],[Regnr]],Tabell3[Regnr],Tabell3[DiagnoseÅr],"")</f>
        <v/>
      </c>
    </row>
    <row r="3662" spans="1:12" x14ac:dyDescent="0.25">
      <c r="A3662" s="2">
        <v>44071</v>
      </c>
      <c r="B3662" s="3">
        <v>0</v>
      </c>
      <c r="C3662" t="s">
        <v>11923</v>
      </c>
      <c r="D3662" t="s">
        <v>11924</v>
      </c>
      <c r="E3662" t="s">
        <v>10</v>
      </c>
      <c r="F3662" t="s">
        <v>9595</v>
      </c>
      <c r="G3662" t="s">
        <v>9596</v>
      </c>
      <c r="H3662" t="s">
        <v>8613</v>
      </c>
      <c r="I3662" t="s">
        <v>8614</v>
      </c>
      <c r="J3662" t="s">
        <v>4100</v>
      </c>
      <c r="K3662" t="str">
        <f>+_xlfn.XLOOKUP(Tabell1[[#This Row],[Regnr]],Tabell13[Regnr],Tabell13[Diagnose],"")</f>
        <v>B</v>
      </c>
      <c r="L3662" t="str">
        <f>+_xlfn.XLOOKUP(Tabell1[[#This Row],[Regnr]],Tabell3[Regnr],Tabell3[DiagnoseÅr],"")</f>
        <v/>
      </c>
    </row>
    <row r="3663" spans="1:12" x14ac:dyDescent="0.25">
      <c r="A3663" s="2">
        <v>44071</v>
      </c>
      <c r="B3663" s="3">
        <v>0</v>
      </c>
      <c r="C3663" t="s">
        <v>11925</v>
      </c>
      <c r="D3663" t="s">
        <v>11926</v>
      </c>
      <c r="E3663" t="s">
        <v>26</v>
      </c>
      <c r="F3663" t="s">
        <v>9595</v>
      </c>
      <c r="G3663" t="s">
        <v>9596</v>
      </c>
      <c r="H3663" t="s">
        <v>8613</v>
      </c>
      <c r="I3663" t="s">
        <v>8614</v>
      </c>
      <c r="J3663" t="s">
        <v>4100</v>
      </c>
      <c r="K3663" t="str">
        <f>+_xlfn.XLOOKUP(Tabell1[[#This Row],[Regnr]],Tabell13[Regnr],Tabell13[Diagnose],"")</f>
        <v>D</v>
      </c>
      <c r="L3663" t="str">
        <f>+_xlfn.XLOOKUP(Tabell1[[#This Row],[Regnr]],Tabell3[Regnr],Tabell3[DiagnoseÅr],"")</f>
        <v/>
      </c>
    </row>
    <row r="3664" spans="1:12" x14ac:dyDescent="0.25">
      <c r="A3664" s="2">
        <v>44071</v>
      </c>
      <c r="B3664" s="3">
        <v>0</v>
      </c>
      <c r="C3664" t="s">
        <v>11927</v>
      </c>
      <c r="D3664" t="s">
        <v>11928</v>
      </c>
      <c r="E3664" t="s">
        <v>10</v>
      </c>
      <c r="F3664" t="s">
        <v>9595</v>
      </c>
      <c r="G3664" t="s">
        <v>9596</v>
      </c>
      <c r="H3664" t="s">
        <v>8613</v>
      </c>
      <c r="I3664" t="s">
        <v>8614</v>
      </c>
      <c r="J3664" t="s">
        <v>4100</v>
      </c>
      <c r="K3664" t="str">
        <f>+_xlfn.XLOOKUP(Tabell1[[#This Row],[Regnr]],Tabell13[Regnr],Tabell13[Diagnose],"")</f>
        <v>A</v>
      </c>
      <c r="L3664" t="str">
        <f>+_xlfn.XLOOKUP(Tabell1[[#This Row],[Regnr]],Tabell3[Regnr],Tabell3[DiagnoseÅr],"")</f>
        <v/>
      </c>
    </row>
    <row r="3665" spans="1:12" x14ac:dyDescent="0.25">
      <c r="A3665" s="2">
        <v>44071</v>
      </c>
      <c r="B3665" s="3">
        <v>0</v>
      </c>
      <c r="C3665" t="s">
        <v>11929</v>
      </c>
      <c r="D3665" t="s">
        <v>11930</v>
      </c>
      <c r="E3665" t="s">
        <v>10</v>
      </c>
      <c r="F3665" t="s">
        <v>9595</v>
      </c>
      <c r="G3665" t="s">
        <v>9596</v>
      </c>
      <c r="H3665" t="s">
        <v>8613</v>
      </c>
      <c r="I3665" t="s">
        <v>8614</v>
      </c>
      <c r="J3665" t="s">
        <v>4100</v>
      </c>
      <c r="K3665" t="str">
        <f>+_xlfn.XLOOKUP(Tabell1[[#This Row],[Regnr]],Tabell13[Regnr],Tabell13[Diagnose],"")</f>
        <v>D</v>
      </c>
      <c r="L3665" t="str">
        <f>+_xlfn.XLOOKUP(Tabell1[[#This Row],[Regnr]],Tabell3[Regnr],Tabell3[DiagnoseÅr],"")</f>
        <v/>
      </c>
    </row>
    <row r="3666" spans="1:12" x14ac:dyDescent="0.25">
      <c r="A3666" s="2">
        <v>44070</v>
      </c>
      <c r="C3666" t="s">
        <v>11917</v>
      </c>
      <c r="D3666" t="s">
        <v>11918</v>
      </c>
      <c r="E3666" t="s">
        <v>10</v>
      </c>
      <c r="F3666" t="s">
        <v>8631</v>
      </c>
      <c r="G3666" t="s">
        <v>5315</v>
      </c>
      <c r="H3666" t="s">
        <v>6576</v>
      </c>
      <c r="I3666" t="s">
        <v>6577</v>
      </c>
      <c r="J3666" t="s">
        <v>8634</v>
      </c>
      <c r="K3666" t="str">
        <f>+_xlfn.XLOOKUP(Tabell1[[#This Row],[Regnr]],Tabell13[Regnr],Tabell13[Diagnose],"")</f>
        <v/>
      </c>
      <c r="L3666" t="str">
        <f>+_xlfn.XLOOKUP(Tabell1[[#This Row],[Regnr]],Tabell3[Regnr],Tabell3[DiagnoseÅr],"")</f>
        <v>Intet påvist (2024)</v>
      </c>
    </row>
    <row r="3667" spans="1:12" x14ac:dyDescent="0.25">
      <c r="A3667" s="2">
        <v>44070</v>
      </c>
      <c r="C3667" t="s">
        <v>11919</v>
      </c>
      <c r="D3667" t="s">
        <v>11920</v>
      </c>
      <c r="E3667" t="s">
        <v>26</v>
      </c>
      <c r="F3667" t="s">
        <v>8631</v>
      </c>
      <c r="G3667" t="s">
        <v>5315</v>
      </c>
      <c r="H3667" t="s">
        <v>6576</v>
      </c>
      <c r="I3667" t="s">
        <v>6577</v>
      </c>
      <c r="J3667" t="s">
        <v>8634</v>
      </c>
      <c r="K3667" t="str">
        <f>+_xlfn.XLOOKUP(Tabell1[[#This Row],[Regnr]],Tabell13[Regnr],Tabell13[Diagnose],"")</f>
        <v>A</v>
      </c>
      <c r="L3667" t="str">
        <f>+_xlfn.XLOOKUP(Tabell1[[#This Row],[Regnr]],Tabell3[Regnr],Tabell3[DiagnoseÅr],"")</f>
        <v>Intet påvist (2024)</v>
      </c>
    </row>
    <row r="3668" spans="1:12" x14ac:dyDescent="0.25">
      <c r="A3668" s="2">
        <v>44070</v>
      </c>
      <c r="C3668" t="s">
        <v>11921</v>
      </c>
      <c r="D3668" t="s">
        <v>11922</v>
      </c>
      <c r="E3668" t="s">
        <v>26</v>
      </c>
      <c r="F3668" t="s">
        <v>8631</v>
      </c>
      <c r="G3668" t="s">
        <v>5315</v>
      </c>
      <c r="H3668" t="s">
        <v>6576</v>
      </c>
      <c r="I3668" t="s">
        <v>6577</v>
      </c>
      <c r="J3668" t="s">
        <v>8634</v>
      </c>
      <c r="K3668" t="str">
        <f>+_xlfn.XLOOKUP(Tabell1[[#This Row],[Regnr]],Tabell13[Regnr],Tabell13[Diagnose],"")</f>
        <v>B</v>
      </c>
      <c r="L3668" t="str">
        <f>+_xlfn.XLOOKUP(Tabell1[[#This Row],[Regnr]],Tabell3[Regnr],Tabell3[DiagnoseÅr],"")</f>
        <v>Intet påvist (2025)</v>
      </c>
    </row>
    <row r="3669" spans="1:12" x14ac:dyDescent="0.25">
      <c r="A3669" s="2">
        <v>44069</v>
      </c>
      <c r="B3669" s="3">
        <v>2.35595703125</v>
      </c>
      <c r="C3669" t="s">
        <v>11904</v>
      </c>
      <c r="D3669" t="s">
        <v>11905</v>
      </c>
      <c r="E3669" t="s">
        <v>26</v>
      </c>
      <c r="F3669" t="s">
        <v>8723</v>
      </c>
      <c r="G3669" t="s">
        <v>8724</v>
      </c>
      <c r="H3669" t="s">
        <v>9495</v>
      </c>
      <c r="I3669" t="s">
        <v>9496</v>
      </c>
      <c r="J3669" t="s">
        <v>11906</v>
      </c>
      <c r="K3669" t="str">
        <f>+_xlfn.XLOOKUP(Tabell1[[#This Row],[Regnr]],Tabell13[Regnr],Tabell13[Diagnose],"")</f>
        <v>C</v>
      </c>
      <c r="L3669" t="str">
        <f>+_xlfn.XLOOKUP(Tabell1[[#This Row],[Regnr]],Tabell3[Regnr],Tabell3[DiagnoseÅr],"")</f>
        <v>Intet påvist (2024)</v>
      </c>
    </row>
    <row r="3670" spans="1:12" x14ac:dyDescent="0.25">
      <c r="A3670" s="2">
        <v>44069</v>
      </c>
      <c r="B3670" s="3">
        <v>2.35595703125</v>
      </c>
      <c r="C3670" t="s">
        <v>11907</v>
      </c>
      <c r="D3670" t="s">
        <v>11908</v>
      </c>
      <c r="E3670" t="s">
        <v>26</v>
      </c>
      <c r="F3670" t="s">
        <v>8723</v>
      </c>
      <c r="G3670" t="s">
        <v>8724</v>
      </c>
      <c r="H3670" t="s">
        <v>9495</v>
      </c>
      <c r="I3670" t="s">
        <v>9496</v>
      </c>
      <c r="J3670" t="s">
        <v>11906</v>
      </c>
      <c r="K3670" t="str">
        <f>+_xlfn.XLOOKUP(Tabell1[[#This Row],[Regnr]],Tabell13[Regnr],Tabell13[Diagnose],"")</f>
        <v>B</v>
      </c>
      <c r="L3670" t="str">
        <f>+_xlfn.XLOOKUP(Tabell1[[#This Row],[Regnr]],Tabell3[Regnr],Tabell3[DiagnoseÅr],"")</f>
        <v>PPM iris (2022)</v>
      </c>
    </row>
    <row r="3671" spans="1:12" x14ac:dyDescent="0.25">
      <c r="A3671" s="2">
        <v>44069</v>
      </c>
      <c r="B3671" s="3">
        <v>2.35595703125</v>
      </c>
      <c r="C3671" t="s">
        <v>11909</v>
      </c>
      <c r="D3671" t="s">
        <v>11910</v>
      </c>
      <c r="E3671" t="s">
        <v>26</v>
      </c>
      <c r="F3671" t="s">
        <v>8723</v>
      </c>
      <c r="G3671" t="s">
        <v>8724</v>
      </c>
      <c r="H3671" t="s">
        <v>9495</v>
      </c>
      <c r="I3671" t="s">
        <v>9496</v>
      </c>
      <c r="J3671" t="s">
        <v>11906</v>
      </c>
      <c r="K3671" t="str">
        <f>+_xlfn.XLOOKUP(Tabell1[[#This Row],[Regnr]],Tabell13[Regnr],Tabell13[Diagnose],"")</f>
        <v>B</v>
      </c>
      <c r="L3671" t="str">
        <f>+_xlfn.XLOOKUP(Tabell1[[#This Row],[Regnr]],Tabell3[Regnr],Tabell3[DiagnoseÅr],"")</f>
        <v/>
      </c>
    </row>
    <row r="3672" spans="1:12" x14ac:dyDescent="0.25">
      <c r="A3672" s="2">
        <v>44069</v>
      </c>
      <c r="B3672" s="3">
        <v>2.35595703125</v>
      </c>
      <c r="C3672" t="s">
        <v>11911</v>
      </c>
      <c r="D3672" t="s">
        <v>11912</v>
      </c>
      <c r="E3672" t="s">
        <v>10</v>
      </c>
      <c r="F3672" t="s">
        <v>8723</v>
      </c>
      <c r="G3672" t="s">
        <v>8724</v>
      </c>
      <c r="H3672" t="s">
        <v>9495</v>
      </c>
      <c r="I3672" t="s">
        <v>9496</v>
      </c>
      <c r="J3672" t="s">
        <v>11906</v>
      </c>
      <c r="K3672" t="str">
        <f>+_xlfn.XLOOKUP(Tabell1[[#This Row],[Regnr]],Tabell13[Regnr],Tabell13[Diagnose],"")</f>
        <v>C</v>
      </c>
      <c r="L3672" t="str">
        <f>+_xlfn.XLOOKUP(Tabell1[[#This Row],[Regnr]],Tabell3[Regnr],Tabell3[DiagnoseÅr],"")</f>
        <v>Intet påvist (2021)</v>
      </c>
    </row>
    <row r="3673" spans="1:12" x14ac:dyDescent="0.25">
      <c r="A3673" s="2">
        <v>44069</v>
      </c>
      <c r="B3673" s="3">
        <v>2.35595703125</v>
      </c>
      <c r="C3673" t="s">
        <v>11913</v>
      </c>
      <c r="D3673" t="s">
        <v>11914</v>
      </c>
      <c r="E3673" t="s">
        <v>10</v>
      </c>
      <c r="F3673" t="s">
        <v>8723</v>
      </c>
      <c r="G3673" t="s">
        <v>8724</v>
      </c>
      <c r="H3673" t="s">
        <v>9495</v>
      </c>
      <c r="I3673" t="s">
        <v>9496</v>
      </c>
      <c r="J3673" t="s">
        <v>11906</v>
      </c>
      <c r="K3673" t="str">
        <f>+_xlfn.XLOOKUP(Tabell1[[#This Row],[Regnr]],Tabell13[Regnr],Tabell13[Diagnose],"")</f>
        <v>C</v>
      </c>
      <c r="L3673" t="str">
        <f>+_xlfn.XLOOKUP(Tabell1[[#This Row],[Regnr]],Tabell3[Regnr],Tabell3[DiagnoseÅr],"")</f>
        <v>Intet påvist (2021)</v>
      </c>
    </row>
    <row r="3674" spans="1:12" x14ac:dyDescent="0.25">
      <c r="A3674" s="2">
        <v>44069</v>
      </c>
      <c r="B3674" s="3">
        <v>2.35595703125</v>
      </c>
      <c r="C3674" t="s">
        <v>11915</v>
      </c>
      <c r="D3674" t="s">
        <v>11916</v>
      </c>
      <c r="E3674" t="s">
        <v>10</v>
      </c>
      <c r="F3674" t="s">
        <v>8723</v>
      </c>
      <c r="G3674" t="s">
        <v>8724</v>
      </c>
      <c r="H3674" t="s">
        <v>9495</v>
      </c>
      <c r="I3674" t="s">
        <v>9496</v>
      </c>
      <c r="J3674" t="s">
        <v>11906</v>
      </c>
      <c r="K3674" t="str">
        <f>+_xlfn.XLOOKUP(Tabell1[[#This Row],[Regnr]],Tabell13[Regnr],Tabell13[Diagnose],"")</f>
        <v>D</v>
      </c>
      <c r="L3674" t="str">
        <f>+_xlfn.XLOOKUP(Tabell1[[#This Row],[Regnr]],Tabell3[Regnr],Tabell3[DiagnoseÅr],"")</f>
        <v/>
      </c>
    </row>
    <row r="3675" spans="1:12" x14ac:dyDescent="0.25">
      <c r="A3675" s="2">
        <v>44068</v>
      </c>
      <c r="C3675" t="s">
        <v>11899</v>
      </c>
      <c r="D3675" t="s">
        <v>11900</v>
      </c>
      <c r="E3675" t="s">
        <v>26</v>
      </c>
      <c r="F3675" t="s">
        <v>8615</v>
      </c>
      <c r="G3675" t="s">
        <v>8616</v>
      </c>
      <c r="H3675" t="s">
        <v>11901</v>
      </c>
      <c r="I3675" t="s">
        <v>11902</v>
      </c>
      <c r="J3675" t="s">
        <v>11903</v>
      </c>
      <c r="K3675" t="str">
        <f>+_xlfn.XLOOKUP(Tabell1[[#This Row],[Regnr]],Tabell13[Regnr],Tabell13[Diagnose],"")</f>
        <v>C</v>
      </c>
      <c r="L3675" t="str">
        <f>+_xlfn.XLOOKUP(Tabell1[[#This Row],[Regnr]],Tabell3[Regnr],Tabell3[DiagnoseÅr],"")</f>
        <v/>
      </c>
    </row>
    <row r="3676" spans="1:12" x14ac:dyDescent="0.25">
      <c r="A3676" s="2">
        <v>44061</v>
      </c>
      <c r="C3676" t="s">
        <v>11895</v>
      </c>
      <c r="D3676" t="s">
        <v>11896</v>
      </c>
      <c r="E3676" t="s">
        <v>10</v>
      </c>
      <c r="F3676" t="s">
        <v>8346</v>
      </c>
      <c r="G3676" t="s">
        <v>8347</v>
      </c>
      <c r="H3676" t="s">
        <v>7596</v>
      </c>
      <c r="I3676" t="s">
        <v>7597</v>
      </c>
      <c r="J3676" t="s">
        <v>10479</v>
      </c>
      <c r="K3676" t="str">
        <f>+_xlfn.XLOOKUP(Tabell1[[#This Row],[Regnr]],Tabell13[Regnr],Tabell13[Diagnose],"")</f>
        <v>C</v>
      </c>
      <c r="L3676" t="str">
        <f>+_xlfn.XLOOKUP(Tabell1[[#This Row],[Regnr]],Tabell3[Regnr],Tabell3[DiagnoseÅr],"")</f>
        <v>Retinal Dysplasi (2023)</v>
      </c>
    </row>
    <row r="3677" spans="1:12" x14ac:dyDescent="0.25">
      <c r="A3677" s="2">
        <v>44061</v>
      </c>
      <c r="C3677" t="s">
        <v>11897</v>
      </c>
      <c r="D3677" t="s">
        <v>11898</v>
      </c>
      <c r="E3677" t="s">
        <v>26</v>
      </c>
      <c r="F3677" t="s">
        <v>8346</v>
      </c>
      <c r="G3677" t="s">
        <v>8347</v>
      </c>
      <c r="H3677" t="s">
        <v>7596</v>
      </c>
      <c r="I3677" t="s">
        <v>7597</v>
      </c>
      <c r="J3677" t="s">
        <v>10479</v>
      </c>
      <c r="K3677" t="str">
        <f>+_xlfn.XLOOKUP(Tabell1[[#This Row],[Regnr]],Tabell13[Regnr],Tabell13[Diagnose],"")</f>
        <v>C</v>
      </c>
      <c r="L3677" t="str">
        <f>+_xlfn.XLOOKUP(Tabell1[[#This Row],[Regnr]],Tabell3[Regnr],Tabell3[DiagnoseÅr],"")</f>
        <v>Intet påvist (2022)</v>
      </c>
    </row>
    <row r="3678" spans="1:12" x14ac:dyDescent="0.25">
      <c r="A3678" s="2">
        <v>44057</v>
      </c>
      <c r="B3678" s="3">
        <v>0</v>
      </c>
      <c r="C3678" t="s">
        <v>11885</v>
      </c>
      <c r="D3678" t="s">
        <v>11886</v>
      </c>
      <c r="E3678" t="s">
        <v>26</v>
      </c>
      <c r="F3678" t="s">
        <v>5159</v>
      </c>
      <c r="G3678" t="s">
        <v>5160</v>
      </c>
      <c r="H3678" t="s">
        <v>8973</v>
      </c>
      <c r="I3678" t="s">
        <v>8974</v>
      </c>
      <c r="J3678" t="s">
        <v>11322</v>
      </c>
      <c r="K3678" t="str">
        <f>+_xlfn.XLOOKUP(Tabell1[[#This Row],[Regnr]],Tabell13[Regnr],Tabell13[Diagnose],"")</f>
        <v>C</v>
      </c>
      <c r="L3678" t="str">
        <f>+_xlfn.XLOOKUP(Tabell1[[#This Row],[Regnr]],Tabell3[Regnr],Tabell3[DiagnoseÅr],"")</f>
        <v>Intet påvist (2026)</v>
      </c>
    </row>
    <row r="3679" spans="1:12" x14ac:dyDescent="0.25">
      <c r="A3679" s="2">
        <v>44057</v>
      </c>
      <c r="B3679" s="3">
        <v>0</v>
      </c>
      <c r="C3679" t="s">
        <v>11887</v>
      </c>
      <c r="D3679" t="s">
        <v>11888</v>
      </c>
      <c r="E3679" t="s">
        <v>26</v>
      </c>
      <c r="F3679" t="s">
        <v>5159</v>
      </c>
      <c r="G3679" t="s">
        <v>5160</v>
      </c>
      <c r="H3679" t="s">
        <v>8973</v>
      </c>
      <c r="I3679" t="s">
        <v>8974</v>
      </c>
      <c r="J3679" t="s">
        <v>11322</v>
      </c>
      <c r="K3679" t="str">
        <f>+_xlfn.XLOOKUP(Tabell1[[#This Row],[Regnr]],Tabell13[Regnr],Tabell13[Diagnose],"")</f>
        <v>B</v>
      </c>
      <c r="L3679" t="str">
        <f>+_xlfn.XLOOKUP(Tabell1[[#This Row],[Regnr]],Tabell3[Regnr],Tabell3[DiagnoseÅr],"")</f>
        <v>Intet påvist (2025)</v>
      </c>
    </row>
    <row r="3680" spans="1:12" x14ac:dyDescent="0.25">
      <c r="A3680" s="2">
        <v>44057</v>
      </c>
      <c r="B3680" s="3">
        <v>0</v>
      </c>
      <c r="C3680" t="s">
        <v>11889</v>
      </c>
      <c r="D3680" t="s">
        <v>11890</v>
      </c>
      <c r="E3680" t="s">
        <v>26</v>
      </c>
      <c r="F3680" t="s">
        <v>5159</v>
      </c>
      <c r="G3680" t="s">
        <v>5160</v>
      </c>
      <c r="H3680" t="s">
        <v>8973</v>
      </c>
      <c r="I3680" t="s">
        <v>8974</v>
      </c>
      <c r="J3680" t="s">
        <v>11322</v>
      </c>
      <c r="K3680" t="str">
        <f>+_xlfn.XLOOKUP(Tabell1[[#This Row],[Regnr]],Tabell13[Regnr],Tabell13[Diagnose],"")</f>
        <v>B</v>
      </c>
      <c r="L3680" t="str">
        <f>+_xlfn.XLOOKUP(Tabell1[[#This Row],[Regnr]],Tabell3[Regnr],Tabell3[DiagnoseÅr],"")</f>
        <v>Intet påvist (2025)</v>
      </c>
    </row>
    <row r="3681" spans="1:12" x14ac:dyDescent="0.25">
      <c r="A3681" s="2">
        <v>44057</v>
      </c>
      <c r="B3681" s="3">
        <v>0</v>
      </c>
      <c r="C3681" t="s">
        <v>11891</v>
      </c>
      <c r="D3681" t="s">
        <v>11892</v>
      </c>
      <c r="E3681" t="s">
        <v>10</v>
      </c>
      <c r="F3681" t="s">
        <v>5159</v>
      </c>
      <c r="G3681" t="s">
        <v>5160</v>
      </c>
      <c r="H3681" t="s">
        <v>8973</v>
      </c>
      <c r="I3681" t="s">
        <v>8974</v>
      </c>
      <c r="J3681" t="s">
        <v>11322</v>
      </c>
      <c r="K3681" t="str">
        <f>+_xlfn.XLOOKUP(Tabell1[[#This Row],[Regnr]],Tabell13[Regnr],Tabell13[Diagnose],"")</f>
        <v>C</v>
      </c>
      <c r="L3681" t="str">
        <f>+_xlfn.XLOOKUP(Tabell1[[#This Row],[Regnr]],Tabell3[Regnr],Tabell3[DiagnoseÅr],"")</f>
        <v>Intet påvist (2023)</v>
      </c>
    </row>
    <row r="3682" spans="1:12" x14ac:dyDescent="0.25">
      <c r="A3682" s="2">
        <v>44057</v>
      </c>
      <c r="B3682" s="3">
        <v>0</v>
      </c>
      <c r="C3682" t="s">
        <v>11893</v>
      </c>
      <c r="D3682" t="s">
        <v>11894</v>
      </c>
      <c r="E3682" t="s">
        <v>10</v>
      </c>
      <c r="F3682" t="s">
        <v>5159</v>
      </c>
      <c r="G3682" t="s">
        <v>5160</v>
      </c>
      <c r="H3682" t="s">
        <v>8973</v>
      </c>
      <c r="I3682" t="s">
        <v>8974</v>
      </c>
      <c r="J3682" t="s">
        <v>11322</v>
      </c>
      <c r="K3682" t="str">
        <f>+_xlfn.XLOOKUP(Tabell1[[#This Row],[Regnr]],Tabell13[Regnr],Tabell13[Diagnose],"")</f>
        <v>A</v>
      </c>
      <c r="L3682" t="str">
        <f>+_xlfn.XLOOKUP(Tabell1[[#This Row],[Regnr]],Tabell3[Regnr],Tabell3[DiagnoseÅr],"")</f>
        <v>Intet påvist (2023)</v>
      </c>
    </row>
    <row r="3683" spans="1:12" x14ac:dyDescent="0.25">
      <c r="A3683" s="2">
        <v>44054</v>
      </c>
      <c r="B3683" s="3">
        <v>1.5625</v>
      </c>
      <c r="C3683" t="s">
        <v>11864</v>
      </c>
      <c r="D3683" t="s">
        <v>11865</v>
      </c>
      <c r="E3683" t="s">
        <v>10</v>
      </c>
      <c r="F3683" t="s">
        <v>7229</v>
      </c>
      <c r="G3683" t="s">
        <v>7230</v>
      </c>
      <c r="H3683" t="s">
        <v>6451</v>
      </c>
      <c r="I3683" t="s">
        <v>6452</v>
      </c>
      <c r="J3683" t="s">
        <v>4130</v>
      </c>
      <c r="K3683" t="str">
        <f>+_xlfn.XLOOKUP(Tabell1[[#This Row],[Regnr]],Tabell13[Regnr],Tabell13[Diagnose],"")</f>
        <v/>
      </c>
      <c r="L3683" t="str">
        <f>+_xlfn.XLOOKUP(Tabell1[[#This Row],[Regnr]],Tabell3[Regnr],Tabell3[DiagnoseÅr],"")</f>
        <v/>
      </c>
    </row>
    <row r="3684" spans="1:12" x14ac:dyDescent="0.25">
      <c r="A3684" s="2">
        <v>44054</v>
      </c>
      <c r="B3684" s="3">
        <v>1.5625</v>
      </c>
      <c r="C3684" t="s">
        <v>11866</v>
      </c>
      <c r="D3684" t="s">
        <v>11867</v>
      </c>
      <c r="E3684" t="s">
        <v>10</v>
      </c>
      <c r="F3684" t="s">
        <v>7229</v>
      </c>
      <c r="G3684" t="s">
        <v>7230</v>
      </c>
      <c r="H3684" t="s">
        <v>6451</v>
      </c>
      <c r="I3684" t="s">
        <v>6452</v>
      </c>
      <c r="J3684" t="s">
        <v>4130</v>
      </c>
      <c r="K3684" t="str">
        <f>+_xlfn.XLOOKUP(Tabell1[[#This Row],[Regnr]],Tabell13[Regnr],Tabell13[Diagnose],"")</f>
        <v>A</v>
      </c>
      <c r="L3684" t="str">
        <f>+_xlfn.XLOOKUP(Tabell1[[#This Row],[Regnr]],Tabell3[Regnr],Tabell3[DiagnoseÅr],"")</f>
        <v>Distichiasis/Ektopiske Cillier (2024)</v>
      </c>
    </row>
    <row r="3685" spans="1:12" x14ac:dyDescent="0.25">
      <c r="A3685" s="2">
        <v>44054</v>
      </c>
      <c r="B3685" s="3">
        <v>1.5625</v>
      </c>
      <c r="C3685" t="s">
        <v>11868</v>
      </c>
      <c r="D3685" t="s">
        <v>11869</v>
      </c>
      <c r="E3685" t="s">
        <v>10</v>
      </c>
      <c r="F3685" t="s">
        <v>7229</v>
      </c>
      <c r="G3685" t="s">
        <v>7230</v>
      </c>
      <c r="H3685" t="s">
        <v>6451</v>
      </c>
      <c r="I3685" t="s">
        <v>6452</v>
      </c>
      <c r="J3685" t="s">
        <v>4130</v>
      </c>
      <c r="K3685" t="str">
        <f>+_xlfn.XLOOKUP(Tabell1[[#This Row],[Regnr]],Tabell13[Regnr],Tabell13[Diagnose],"")</f>
        <v/>
      </c>
      <c r="L3685" t="str">
        <f>+_xlfn.XLOOKUP(Tabell1[[#This Row],[Regnr]],Tabell3[Regnr],Tabell3[DiagnoseÅr],"")</f>
        <v/>
      </c>
    </row>
    <row r="3686" spans="1:12" x14ac:dyDescent="0.25">
      <c r="A3686" s="2">
        <v>44054</v>
      </c>
      <c r="B3686" s="3">
        <v>1.5625</v>
      </c>
      <c r="C3686" t="s">
        <v>11870</v>
      </c>
      <c r="D3686" t="s">
        <v>11871</v>
      </c>
      <c r="E3686" t="s">
        <v>26</v>
      </c>
      <c r="F3686" t="s">
        <v>7229</v>
      </c>
      <c r="G3686" t="s">
        <v>7230</v>
      </c>
      <c r="H3686" t="s">
        <v>6451</v>
      </c>
      <c r="I3686" t="s">
        <v>6452</v>
      </c>
      <c r="J3686" t="s">
        <v>4130</v>
      </c>
      <c r="K3686" t="str">
        <f>+_xlfn.XLOOKUP(Tabell1[[#This Row],[Regnr]],Tabell13[Regnr],Tabell13[Diagnose],"")</f>
        <v>D</v>
      </c>
      <c r="L3686" t="str">
        <f>+_xlfn.XLOOKUP(Tabell1[[#This Row],[Regnr]],Tabell3[Regnr],Tabell3[DiagnoseÅr],"")</f>
        <v/>
      </c>
    </row>
    <row r="3687" spans="1:12" x14ac:dyDescent="0.25">
      <c r="A3687" s="2">
        <v>44054</v>
      </c>
      <c r="B3687" s="3">
        <v>1.5625</v>
      </c>
      <c r="C3687" t="s">
        <v>11872</v>
      </c>
      <c r="D3687" t="s">
        <v>11873</v>
      </c>
      <c r="E3687" t="s">
        <v>26</v>
      </c>
      <c r="F3687" t="s">
        <v>7229</v>
      </c>
      <c r="G3687" t="s">
        <v>7230</v>
      </c>
      <c r="H3687" t="s">
        <v>6451</v>
      </c>
      <c r="I3687" t="s">
        <v>6452</v>
      </c>
      <c r="J3687" t="s">
        <v>4130</v>
      </c>
      <c r="K3687" t="str">
        <f>+_xlfn.XLOOKUP(Tabell1[[#This Row],[Regnr]],Tabell13[Regnr],Tabell13[Diagnose],"")</f>
        <v>D</v>
      </c>
      <c r="L3687" t="str">
        <f>+_xlfn.XLOOKUP(Tabell1[[#This Row],[Regnr]],Tabell3[Regnr],Tabell3[DiagnoseÅr],"")</f>
        <v/>
      </c>
    </row>
    <row r="3688" spans="1:12" x14ac:dyDescent="0.25">
      <c r="A3688" s="2">
        <v>44054</v>
      </c>
      <c r="B3688" s="3">
        <v>0</v>
      </c>
      <c r="C3688" t="s">
        <v>11874</v>
      </c>
      <c r="D3688" t="s">
        <v>11875</v>
      </c>
      <c r="E3688" t="s">
        <v>10</v>
      </c>
      <c r="F3688" t="s">
        <v>8534</v>
      </c>
      <c r="G3688" t="s">
        <v>8535</v>
      </c>
      <c r="H3688" t="s">
        <v>9467</v>
      </c>
      <c r="I3688" t="s">
        <v>9468</v>
      </c>
      <c r="J3688" t="s">
        <v>11876</v>
      </c>
      <c r="K3688" t="str">
        <f>+_xlfn.XLOOKUP(Tabell1[[#This Row],[Regnr]],Tabell13[Regnr],Tabell13[Diagnose],"")</f>
        <v/>
      </c>
      <c r="L3688" t="str">
        <f>+_xlfn.XLOOKUP(Tabell1[[#This Row],[Regnr]],Tabell3[Regnr],Tabell3[DiagnoseÅr],"")</f>
        <v/>
      </c>
    </row>
    <row r="3689" spans="1:12" x14ac:dyDescent="0.25">
      <c r="A3689" s="2">
        <v>44054</v>
      </c>
      <c r="B3689" s="3">
        <v>0</v>
      </c>
      <c r="C3689" t="s">
        <v>11877</v>
      </c>
      <c r="D3689" t="s">
        <v>11878</v>
      </c>
      <c r="E3689" t="s">
        <v>26</v>
      </c>
      <c r="F3689" t="s">
        <v>8534</v>
      </c>
      <c r="G3689" t="s">
        <v>8535</v>
      </c>
      <c r="H3689" t="s">
        <v>9467</v>
      </c>
      <c r="I3689" t="s">
        <v>9468</v>
      </c>
      <c r="J3689" t="s">
        <v>11876</v>
      </c>
      <c r="K3689" t="str">
        <f>+_xlfn.XLOOKUP(Tabell1[[#This Row],[Regnr]],Tabell13[Regnr],Tabell13[Diagnose],"")</f>
        <v/>
      </c>
      <c r="L3689" t="str">
        <f>+_xlfn.XLOOKUP(Tabell1[[#This Row],[Regnr]],Tabell3[Regnr],Tabell3[DiagnoseÅr],"")</f>
        <v/>
      </c>
    </row>
    <row r="3690" spans="1:12" x14ac:dyDescent="0.25">
      <c r="A3690" s="2">
        <v>44054</v>
      </c>
      <c r="B3690" s="3">
        <v>0</v>
      </c>
      <c r="C3690" t="s">
        <v>11879</v>
      </c>
      <c r="D3690" t="s">
        <v>11880</v>
      </c>
      <c r="E3690" t="s">
        <v>10</v>
      </c>
      <c r="F3690" t="s">
        <v>8534</v>
      </c>
      <c r="G3690" t="s">
        <v>8535</v>
      </c>
      <c r="H3690" t="s">
        <v>9467</v>
      </c>
      <c r="I3690" t="s">
        <v>9468</v>
      </c>
      <c r="J3690" t="s">
        <v>11876</v>
      </c>
      <c r="K3690" t="str">
        <f>+_xlfn.XLOOKUP(Tabell1[[#This Row],[Regnr]],Tabell13[Regnr],Tabell13[Diagnose],"")</f>
        <v/>
      </c>
      <c r="L3690" t="str">
        <f>+_xlfn.XLOOKUP(Tabell1[[#This Row],[Regnr]],Tabell3[Regnr],Tabell3[DiagnoseÅr],"")</f>
        <v/>
      </c>
    </row>
    <row r="3691" spans="1:12" x14ac:dyDescent="0.25">
      <c r="A3691" s="2">
        <v>44054</v>
      </c>
      <c r="B3691" s="3">
        <v>0</v>
      </c>
      <c r="C3691" t="s">
        <v>11881</v>
      </c>
      <c r="D3691" t="s">
        <v>11882</v>
      </c>
      <c r="E3691" t="s">
        <v>26</v>
      </c>
      <c r="F3691" t="s">
        <v>8534</v>
      </c>
      <c r="G3691" t="s">
        <v>8535</v>
      </c>
      <c r="H3691" t="s">
        <v>9467</v>
      </c>
      <c r="I3691" t="s">
        <v>9468</v>
      </c>
      <c r="J3691" t="s">
        <v>11876</v>
      </c>
      <c r="K3691" t="str">
        <f>+_xlfn.XLOOKUP(Tabell1[[#This Row],[Regnr]],Tabell13[Regnr],Tabell13[Diagnose],"")</f>
        <v>B</v>
      </c>
      <c r="L3691" t="str">
        <f>+_xlfn.XLOOKUP(Tabell1[[#This Row],[Regnr]],Tabell3[Regnr],Tabell3[DiagnoseÅr],"")</f>
        <v/>
      </c>
    </row>
    <row r="3692" spans="1:12" x14ac:dyDescent="0.25">
      <c r="A3692" s="2">
        <v>44054</v>
      </c>
      <c r="B3692" s="3">
        <v>0</v>
      </c>
      <c r="C3692" t="s">
        <v>11883</v>
      </c>
      <c r="D3692" t="s">
        <v>11884</v>
      </c>
      <c r="E3692" t="s">
        <v>26</v>
      </c>
      <c r="F3692" t="s">
        <v>8534</v>
      </c>
      <c r="G3692" t="s">
        <v>8535</v>
      </c>
      <c r="H3692" t="s">
        <v>9467</v>
      </c>
      <c r="I3692" t="s">
        <v>9468</v>
      </c>
      <c r="J3692" t="s">
        <v>11876</v>
      </c>
      <c r="K3692" t="str">
        <f>+_xlfn.XLOOKUP(Tabell1[[#This Row],[Regnr]],Tabell13[Regnr],Tabell13[Diagnose],"")</f>
        <v>C</v>
      </c>
      <c r="L3692" t="str">
        <f>+_xlfn.XLOOKUP(Tabell1[[#This Row],[Regnr]],Tabell3[Regnr],Tabell3[DiagnoseÅr],"")</f>
        <v/>
      </c>
    </row>
    <row r="3693" spans="1:12" x14ac:dyDescent="0.25">
      <c r="A3693" s="2">
        <v>44053</v>
      </c>
      <c r="B3693" s="3">
        <v>0.1953125</v>
      </c>
      <c r="C3693" t="s">
        <v>11854</v>
      </c>
      <c r="D3693" t="s">
        <v>11855</v>
      </c>
      <c r="E3693" t="s">
        <v>26</v>
      </c>
      <c r="F3693" t="s">
        <v>5159</v>
      </c>
      <c r="G3693" t="s">
        <v>5160</v>
      </c>
      <c r="H3693" t="s">
        <v>8110</v>
      </c>
      <c r="I3693" t="s">
        <v>8111</v>
      </c>
      <c r="J3693" t="s">
        <v>11322</v>
      </c>
      <c r="K3693" t="str">
        <f>+_xlfn.XLOOKUP(Tabell1[[#This Row],[Regnr]],Tabell13[Regnr],Tabell13[Diagnose],"")</f>
        <v>A</v>
      </c>
      <c r="L3693" t="str">
        <f>+_xlfn.XLOOKUP(Tabell1[[#This Row],[Regnr]],Tabell3[Regnr],Tabell3[DiagnoseÅr],"")</f>
        <v>Intet påvist (2024)</v>
      </c>
    </row>
    <row r="3694" spans="1:12" x14ac:dyDescent="0.25">
      <c r="A3694" s="2">
        <v>44053</v>
      </c>
      <c r="B3694" s="3">
        <v>0.1953125</v>
      </c>
      <c r="C3694" t="s">
        <v>11856</v>
      </c>
      <c r="D3694" t="s">
        <v>11857</v>
      </c>
      <c r="E3694" t="s">
        <v>26</v>
      </c>
      <c r="F3694" t="s">
        <v>5159</v>
      </c>
      <c r="G3694" t="s">
        <v>5160</v>
      </c>
      <c r="H3694" t="s">
        <v>8110</v>
      </c>
      <c r="I3694" t="s">
        <v>8111</v>
      </c>
      <c r="J3694" t="s">
        <v>11322</v>
      </c>
      <c r="K3694" t="str">
        <f>+_xlfn.XLOOKUP(Tabell1[[#This Row],[Regnr]],Tabell13[Regnr],Tabell13[Diagnose],"")</f>
        <v>A</v>
      </c>
      <c r="L3694" t="str">
        <f>+_xlfn.XLOOKUP(Tabell1[[#This Row],[Regnr]],Tabell3[Regnr],Tabell3[DiagnoseÅr],"")</f>
        <v>Intet påvist (2024)</v>
      </c>
    </row>
    <row r="3695" spans="1:12" x14ac:dyDescent="0.25">
      <c r="A3695" s="2">
        <v>44053</v>
      </c>
      <c r="B3695" s="3">
        <v>0.1953125</v>
      </c>
      <c r="C3695" t="s">
        <v>11858</v>
      </c>
      <c r="D3695" t="s">
        <v>11859</v>
      </c>
      <c r="E3695" t="s">
        <v>26</v>
      </c>
      <c r="F3695" t="s">
        <v>5159</v>
      </c>
      <c r="G3695" t="s">
        <v>5160</v>
      </c>
      <c r="H3695" t="s">
        <v>8110</v>
      </c>
      <c r="I3695" t="s">
        <v>8111</v>
      </c>
      <c r="J3695" t="s">
        <v>11322</v>
      </c>
      <c r="K3695" t="str">
        <f>+_xlfn.XLOOKUP(Tabell1[[#This Row],[Regnr]],Tabell13[Regnr],Tabell13[Diagnose],"")</f>
        <v>C</v>
      </c>
      <c r="L3695" t="str">
        <f>+_xlfn.XLOOKUP(Tabell1[[#This Row],[Regnr]],Tabell3[Regnr],Tabell3[DiagnoseÅr],"")</f>
        <v>Intet påvist (2021)</v>
      </c>
    </row>
    <row r="3696" spans="1:12" x14ac:dyDescent="0.25">
      <c r="A3696" s="2">
        <v>44053</v>
      </c>
      <c r="B3696" s="3">
        <v>0.1953125</v>
      </c>
      <c r="C3696" t="s">
        <v>11860</v>
      </c>
      <c r="D3696" t="s">
        <v>11861</v>
      </c>
      <c r="E3696" t="s">
        <v>26</v>
      </c>
      <c r="F3696" t="s">
        <v>5159</v>
      </c>
      <c r="G3696" t="s">
        <v>5160</v>
      </c>
      <c r="H3696" t="s">
        <v>8110</v>
      </c>
      <c r="I3696" t="s">
        <v>8111</v>
      </c>
      <c r="J3696" t="s">
        <v>11322</v>
      </c>
      <c r="K3696" t="str">
        <f>+_xlfn.XLOOKUP(Tabell1[[#This Row],[Regnr]],Tabell13[Regnr],Tabell13[Diagnose],"")</f>
        <v>B</v>
      </c>
      <c r="L3696" t="str">
        <f>+_xlfn.XLOOKUP(Tabell1[[#This Row],[Regnr]],Tabell3[Regnr],Tabell3[DiagnoseÅr],"")</f>
        <v>Intet påvist (2022)</v>
      </c>
    </row>
    <row r="3697" spans="1:12" x14ac:dyDescent="0.25">
      <c r="A3697" s="2">
        <v>44053</v>
      </c>
      <c r="B3697" s="3">
        <v>0.1953125</v>
      </c>
      <c r="C3697" t="s">
        <v>11862</v>
      </c>
      <c r="D3697" t="s">
        <v>11863</v>
      </c>
      <c r="E3697" t="s">
        <v>10</v>
      </c>
      <c r="F3697" t="s">
        <v>5159</v>
      </c>
      <c r="G3697" t="s">
        <v>5160</v>
      </c>
      <c r="H3697" t="s">
        <v>8110</v>
      </c>
      <c r="I3697" t="s">
        <v>8111</v>
      </c>
      <c r="J3697" t="s">
        <v>11322</v>
      </c>
      <c r="K3697" t="str">
        <f>+_xlfn.XLOOKUP(Tabell1[[#This Row],[Regnr]],Tabell13[Regnr],Tabell13[Diagnose],"")</f>
        <v>A</v>
      </c>
      <c r="L3697" t="str">
        <f>+_xlfn.XLOOKUP(Tabell1[[#This Row],[Regnr]],Tabell3[Regnr],Tabell3[DiagnoseÅr],"")</f>
        <v>Intet påvist (2025)</v>
      </c>
    </row>
    <row r="3698" spans="1:12" x14ac:dyDescent="0.25">
      <c r="A3698" s="2">
        <v>44052</v>
      </c>
      <c r="C3698" t="s">
        <v>11847</v>
      </c>
      <c r="D3698" t="s">
        <v>11848</v>
      </c>
      <c r="E3698" t="s">
        <v>10</v>
      </c>
      <c r="F3698" t="s">
        <v>11849</v>
      </c>
      <c r="G3698" t="s">
        <v>11850</v>
      </c>
      <c r="H3698" t="s">
        <v>11851</v>
      </c>
      <c r="I3698" t="s">
        <v>11852</v>
      </c>
      <c r="J3698" t="s">
        <v>11853</v>
      </c>
      <c r="K3698" t="str">
        <f>+_xlfn.XLOOKUP(Tabell1[[#This Row],[Regnr]],Tabell13[Regnr],Tabell13[Diagnose],"")</f>
        <v/>
      </c>
      <c r="L3698" t="str">
        <f>+_xlfn.XLOOKUP(Tabell1[[#This Row],[Regnr]],Tabell3[Regnr],Tabell3[DiagnoseÅr],"")</f>
        <v/>
      </c>
    </row>
    <row r="3699" spans="1:12" x14ac:dyDescent="0.25">
      <c r="A3699" s="2">
        <v>44050</v>
      </c>
      <c r="B3699" s="3">
        <v>0</v>
      </c>
      <c r="C3699" t="s">
        <v>11835</v>
      </c>
      <c r="D3699" t="s">
        <v>11836</v>
      </c>
      <c r="E3699" t="s">
        <v>10</v>
      </c>
      <c r="F3699" t="s">
        <v>8405</v>
      </c>
      <c r="G3699" t="s">
        <v>8406</v>
      </c>
      <c r="H3699" t="s">
        <v>8340</v>
      </c>
      <c r="I3699" t="s">
        <v>8341</v>
      </c>
      <c r="J3699" t="s">
        <v>4771</v>
      </c>
      <c r="K3699" t="str">
        <f>+_xlfn.XLOOKUP(Tabell1[[#This Row],[Regnr]],Tabell13[Regnr],Tabell13[Diagnose],"")</f>
        <v/>
      </c>
      <c r="L3699" t="str">
        <f>+_xlfn.XLOOKUP(Tabell1[[#This Row],[Regnr]],Tabell3[Regnr],Tabell3[DiagnoseÅr],"")</f>
        <v/>
      </c>
    </row>
    <row r="3700" spans="1:12" x14ac:dyDescent="0.25">
      <c r="A3700" s="2">
        <v>44050</v>
      </c>
      <c r="B3700" s="3">
        <v>0</v>
      </c>
      <c r="C3700" t="s">
        <v>11837</v>
      </c>
      <c r="D3700" t="s">
        <v>11838</v>
      </c>
      <c r="E3700" t="s">
        <v>10</v>
      </c>
      <c r="F3700" t="s">
        <v>8405</v>
      </c>
      <c r="G3700" t="s">
        <v>8406</v>
      </c>
      <c r="H3700" t="s">
        <v>8340</v>
      </c>
      <c r="I3700" t="s">
        <v>8341</v>
      </c>
      <c r="J3700" t="s">
        <v>4771</v>
      </c>
      <c r="K3700" t="str">
        <f>+_xlfn.XLOOKUP(Tabell1[[#This Row],[Regnr]],Tabell13[Regnr],Tabell13[Diagnose],"")</f>
        <v/>
      </c>
      <c r="L3700" t="str">
        <f>+_xlfn.XLOOKUP(Tabell1[[#This Row],[Regnr]],Tabell3[Regnr],Tabell3[DiagnoseÅr],"")</f>
        <v>Intet påvist (2021)</v>
      </c>
    </row>
    <row r="3701" spans="1:12" x14ac:dyDescent="0.25">
      <c r="A3701" s="2">
        <v>44050</v>
      </c>
      <c r="B3701" s="3">
        <v>0</v>
      </c>
      <c r="C3701" t="s">
        <v>11839</v>
      </c>
      <c r="D3701" t="s">
        <v>11840</v>
      </c>
      <c r="E3701" t="s">
        <v>26</v>
      </c>
      <c r="F3701" t="s">
        <v>8405</v>
      </c>
      <c r="G3701" t="s">
        <v>8406</v>
      </c>
      <c r="H3701" t="s">
        <v>8340</v>
      </c>
      <c r="I3701" t="s">
        <v>8341</v>
      </c>
      <c r="J3701" t="s">
        <v>4771</v>
      </c>
      <c r="K3701" t="str">
        <f>+_xlfn.XLOOKUP(Tabell1[[#This Row],[Regnr]],Tabell13[Regnr],Tabell13[Diagnose],"")</f>
        <v>C</v>
      </c>
      <c r="L3701" t="str">
        <f>+_xlfn.XLOOKUP(Tabell1[[#This Row],[Regnr]],Tabell3[Regnr],Tabell3[DiagnoseÅr],"")</f>
        <v>Intet påvist (2023)</v>
      </c>
    </row>
    <row r="3702" spans="1:12" x14ac:dyDescent="0.25">
      <c r="A3702" s="2">
        <v>44050</v>
      </c>
      <c r="B3702" s="3">
        <v>0</v>
      </c>
      <c r="C3702" t="s">
        <v>11841</v>
      </c>
      <c r="D3702" t="s">
        <v>11842</v>
      </c>
      <c r="E3702" t="s">
        <v>26</v>
      </c>
      <c r="F3702" t="s">
        <v>8405</v>
      </c>
      <c r="G3702" t="s">
        <v>8406</v>
      </c>
      <c r="H3702" t="s">
        <v>8340</v>
      </c>
      <c r="I3702" t="s">
        <v>8341</v>
      </c>
      <c r="J3702" t="s">
        <v>4771</v>
      </c>
      <c r="K3702" t="str">
        <f>+_xlfn.XLOOKUP(Tabell1[[#This Row],[Regnr]],Tabell13[Regnr],Tabell13[Diagnose],"")</f>
        <v>C</v>
      </c>
      <c r="L3702" t="str">
        <f>+_xlfn.XLOOKUP(Tabell1[[#This Row],[Regnr]],Tabell3[Regnr],Tabell3[DiagnoseÅr],"")</f>
        <v/>
      </c>
    </row>
    <row r="3703" spans="1:12" x14ac:dyDescent="0.25">
      <c r="A3703" s="2">
        <v>44050</v>
      </c>
      <c r="B3703" s="3">
        <v>0</v>
      </c>
      <c r="C3703" t="s">
        <v>11843</v>
      </c>
      <c r="D3703" t="s">
        <v>11844</v>
      </c>
      <c r="E3703" t="s">
        <v>26</v>
      </c>
      <c r="F3703" t="s">
        <v>8405</v>
      </c>
      <c r="G3703" t="s">
        <v>8406</v>
      </c>
      <c r="H3703" t="s">
        <v>8340</v>
      </c>
      <c r="I3703" t="s">
        <v>8341</v>
      </c>
      <c r="J3703" t="s">
        <v>4771</v>
      </c>
      <c r="K3703" t="str">
        <f>+_xlfn.XLOOKUP(Tabell1[[#This Row],[Regnr]],Tabell13[Regnr],Tabell13[Diagnose],"")</f>
        <v/>
      </c>
      <c r="L3703" t="str">
        <f>+_xlfn.XLOOKUP(Tabell1[[#This Row],[Regnr]],Tabell3[Regnr],Tabell3[DiagnoseÅr],"")</f>
        <v/>
      </c>
    </row>
    <row r="3704" spans="1:12" x14ac:dyDescent="0.25">
      <c r="A3704" s="2">
        <v>44050</v>
      </c>
      <c r="B3704" s="3">
        <v>0</v>
      </c>
      <c r="C3704" t="s">
        <v>11845</v>
      </c>
      <c r="D3704" t="s">
        <v>11846</v>
      </c>
      <c r="E3704" t="s">
        <v>26</v>
      </c>
      <c r="F3704" t="s">
        <v>8405</v>
      </c>
      <c r="G3704" t="s">
        <v>8406</v>
      </c>
      <c r="H3704" t="s">
        <v>8340</v>
      </c>
      <c r="I3704" t="s">
        <v>8341</v>
      </c>
      <c r="J3704" t="s">
        <v>4771</v>
      </c>
      <c r="K3704" t="str">
        <f>+_xlfn.XLOOKUP(Tabell1[[#This Row],[Regnr]],Tabell13[Regnr],Tabell13[Diagnose],"")</f>
        <v>D</v>
      </c>
      <c r="L3704" t="str">
        <f>+_xlfn.XLOOKUP(Tabell1[[#This Row],[Regnr]],Tabell3[Regnr],Tabell3[DiagnoseÅr],"")</f>
        <v/>
      </c>
    </row>
    <row r="3705" spans="1:12" x14ac:dyDescent="0.25">
      <c r="A3705" s="2">
        <v>44049</v>
      </c>
      <c r="B3705" s="3">
        <v>0</v>
      </c>
      <c r="C3705" t="s">
        <v>11821</v>
      </c>
      <c r="D3705" t="s">
        <v>11822</v>
      </c>
      <c r="E3705" t="s">
        <v>26</v>
      </c>
      <c r="F3705" t="s">
        <v>9238</v>
      </c>
      <c r="G3705" t="s">
        <v>9239</v>
      </c>
      <c r="H3705" t="s">
        <v>9246</v>
      </c>
      <c r="I3705" t="s">
        <v>9247</v>
      </c>
      <c r="J3705" t="s">
        <v>4062</v>
      </c>
      <c r="K3705" t="str">
        <f>+_xlfn.XLOOKUP(Tabell1[[#This Row],[Regnr]],Tabell13[Regnr],Tabell13[Diagnose],"")</f>
        <v>B</v>
      </c>
      <c r="L3705" t="str">
        <f>+_xlfn.XLOOKUP(Tabell1[[#This Row],[Regnr]],Tabell3[Regnr],Tabell3[DiagnoseÅr],"")</f>
        <v>Intet påvist (2025)</v>
      </c>
    </row>
    <row r="3706" spans="1:12" x14ac:dyDescent="0.25">
      <c r="A3706" s="2">
        <v>44049</v>
      </c>
      <c r="B3706" s="3">
        <v>0</v>
      </c>
      <c r="C3706" t="s">
        <v>11823</v>
      </c>
      <c r="D3706" t="s">
        <v>11824</v>
      </c>
      <c r="E3706" t="s">
        <v>26</v>
      </c>
      <c r="F3706" t="s">
        <v>9238</v>
      </c>
      <c r="G3706" t="s">
        <v>9239</v>
      </c>
      <c r="H3706" t="s">
        <v>9246</v>
      </c>
      <c r="I3706" t="s">
        <v>9247</v>
      </c>
      <c r="J3706" t="s">
        <v>4062</v>
      </c>
      <c r="K3706" t="str">
        <f>+_xlfn.XLOOKUP(Tabell1[[#This Row],[Regnr]],Tabell13[Regnr],Tabell13[Diagnose],"")</f>
        <v>B</v>
      </c>
      <c r="L3706" t="str">
        <f>+_xlfn.XLOOKUP(Tabell1[[#This Row],[Regnr]],Tabell3[Regnr],Tabell3[DiagnoseÅr],"")</f>
        <v>Annet medfødt (2022)</v>
      </c>
    </row>
    <row r="3707" spans="1:12" x14ac:dyDescent="0.25">
      <c r="A3707" s="2">
        <v>44049</v>
      </c>
      <c r="B3707" s="3">
        <v>0</v>
      </c>
      <c r="C3707" t="s">
        <v>11825</v>
      </c>
      <c r="D3707" t="s">
        <v>11826</v>
      </c>
      <c r="E3707" t="s">
        <v>26</v>
      </c>
      <c r="F3707" t="s">
        <v>9238</v>
      </c>
      <c r="G3707" t="s">
        <v>9239</v>
      </c>
      <c r="H3707" t="s">
        <v>9246</v>
      </c>
      <c r="I3707" t="s">
        <v>9247</v>
      </c>
      <c r="J3707" t="s">
        <v>4062</v>
      </c>
      <c r="K3707" t="str">
        <f>+_xlfn.XLOOKUP(Tabell1[[#This Row],[Regnr]],Tabell13[Regnr],Tabell13[Diagnose],"")</f>
        <v/>
      </c>
      <c r="L3707" t="str">
        <f>+_xlfn.XLOOKUP(Tabell1[[#This Row],[Regnr]],Tabell3[Regnr],Tabell3[DiagnoseÅr],"")</f>
        <v/>
      </c>
    </row>
    <row r="3708" spans="1:12" x14ac:dyDescent="0.25">
      <c r="A3708" s="2">
        <v>44049</v>
      </c>
      <c r="B3708" s="3">
        <v>0</v>
      </c>
      <c r="C3708" t="s">
        <v>11827</v>
      </c>
      <c r="D3708" t="s">
        <v>11828</v>
      </c>
      <c r="E3708" t="s">
        <v>10</v>
      </c>
      <c r="F3708" t="s">
        <v>9238</v>
      </c>
      <c r="G3708" t="s">
        <v>9239</v>
      </c>
      <c r="H3708" t="s">
        <v>9246</v>
      </c>
      <c r="I3708" t="s">
        <v>9247</v>
      </c>
      <c r="J3708" t="s">
        <v>4062</v>
      </c>
      <c r="K3708" t="str">
        <f>+_xlfn.XLOOKUP(Tabell1[[#This Row],[Regnr]],Tabell13[Regnr],Tabell13[Diagnose],"")</f>
        <v>C</v>
      </c>
      <c r="L3708" t="str">
        <f>+_xlfn.XLOOKUP(Tabell1[[#This Row],[Regnr]],Tabell3[Regnr],Tabell3[DiagnoseÅr],"")</f>
        <v>Intet påvist (2022)</v>
      </c>
    </row>
    <row r="3709" spans="1:12" x14ac:dyDescent="0.25">
      <c r="A3709" s="2">
        <v>44049</v>
      </c>
      <c r="B3709" s="3">
        <v>0</v>
      </c>
      <c r="C3709" t="s">
        <v>11829</v>
      </c>
      <c r="D3709" t="s">
        <v>11830</v>
      </c>
      <c r="E3709" t="s">
        <v>10</v>
      </c>
      <c r="F3709" t="s">
        <v>9238</v>
      </c>
      <c r="G3709" t="s">
        <v>9239</v>
      </c>
      <c r="H3709" t="s">
        <v>9246</v>
      </c>
      <c r="I3709" t="s">
        <v>9247</v>
      </c>
      <c r="J3709" t="s">
        <v>4062</v>
      </c>
      <c r="K3709" t="str">
        <f>+_xlfn.XLOOKUP(Tabell1[[#This Row],[Regnr]],Tabell13[Regnr],Tabell13[Diagnose],"")</f>
        <v/>
      </c>
      <c r="L3709" t="str">
        <f>+_xlfn.XLOOKUP(Tabell1[[#This Row],[Regnr]],Tabell3[Regnr],Tabell3[DiagnoseÅr],"")</f>
        <v/>
      </c>
    </row>
    <row r="3710" spans="1:12" x14ac:dyDescent="0.25">
      <c r="A3710" s="2">
        <v>44049</v>
      </c>
      <c r="C3710" t="s">
        <v>11831</v>
      </c>
      <c r="D3710" t="s">
        <v>11832</v>
      </c>
      <c r="E3710" t="s">
        <v>10</v>
      </c>
      <c r="F3710" t="s">
        <v>11833</v>
      </c>
      <c r="G3710" t="s">
        <v>11834</v>
      </c>
      <c r="H3710" t="s">
        <v>9360</v>
      </c>
      <c r="I3710" t="s">
        <v>9361</v>
      </c>
      <c r="J3710" t="s">
        <v>9968</v>
      </c>
      <c r="K3710" t="str">
        <f>+_xlfn.XLOOKUP(Tabell1[[#This Row],[Regnr]],Tabell13[Regnr],Tabell13[Diagnose],"")</f>
        <v>B</v>
      </c>
      <c r="L3710" t="str">
        <f>+_xlfn.XLOOKUP(Tabell1[[#This Row],[Regnr]],Tabell3[Regnr],Tabell3[DiagnoseÅr],"")</f>
        <v/>
      </c>
    </row>
    <row r="3711" spans="1:12" x14ac:dyDescent="0.25">
      <c r="A3711" s="2">
        <v>44048</v>
      </c>
      <c r="B3711" s="3">
        <v>1.953125</v>
      </c>
      <c r="C3711" t="s">
        <v>11813</v>
      </c>
      <c r="D3711" t="s">
        <v>11814</v>
      </c>
      <c r="E3711" t="s">
        <v>26</v>
      </c>
      <c r="F3711" t="s">
        <v>8950</v>
      </c>
      <c r="G3711" t="s">
        <v>8951</v>
      </c>
      <c r="H3711" t="s">
        <v>7833</v>
      </c>
      <c r="I3711" t="s">
        <v>7834</v>
      </c>
      <c r="J3711" t="s">
        <v>4018</v>
      </c>
      <c r="K3711" t="str">
        <f>+_xlfn.XLOOKUP(Tabell1[[#This Row],[Regnr]],Tabell13[Regnr],Tabell13[Diagnose],"")</f>
        <v>B</v>
      </c>
      <c r="L3711" t="str">
        <f>+_xlfn.XLOOKUP(Tabell1[[#This Row],[Regnr]],Tabell3[Regnr],Tabell3[DiagnoseÅr],"")</f>
        <v>Intet påvist (2022)</v>
      </c>
    </row>
    <row r="3712" spans="1:12" x14ac:dyDescent="0.25">
      <c r="A3712" s="2">
        <v>44048</v>
      </c>
      <c r="B3712" s="3">
        <v>1.953125</v>
      </c>
      <c r="C3712" t="s">
        <v>11815</v>
      </c>
      <c r="D3712" t="s">
        <v>11816</v>
      </c>
      <c r="E3712" t="s">
        <v>26</v>
      </c>
      <c r="F3712" t="s">
        <v>8950</v>
      </c>
      <c r="G3712" t="s">
        <v>8951</v>
      </c>
      <c r="H3712" t="s">
        <v>7833</v>
      </c>
      <c r="I3712" t="s">
        <v>7834</v>
      </c>
      <c r="J3712" t="s">
        <v>4018</v>
      </c>
      <c r="K3712" t="str">
        <f>+_xlfn.XLOOKUP(Tabell1[[#This Row],[Regnr]],Tabell13[Regnr],Tabell13[Diagnose],"")</f>
        <v>A</v>
      </c>
      <c r="L3712" t="str">
        <f>+_xlfn.XLOOKUP(Tabell1[[#This Row],[Regnr]],Tabell3[Regnr],Tabell3[DiagnoseÅr],"")</f>
        <v>Intet påvist (2022)</v>
      </c>
    </row>
    <row r="3713" spans="1:12" x14ac:dyDescent="0.25">
      <c r="A3713" s="2">
        <v>44048</v>
      </c>
      <c r="B3713" s="3">
        <v>1.953125</v>
      </c>
      <c r="C3713" t="s">
        <v>11817</v>
      </c>
      <c r="D3713" t="s">
        <v>11818</v>
      </c>
      <c r="E3713" t="s">
        <v>26</v>
      </c>
      <c r="F3713" t="s">
        <v>8950</v>
      </c>
      <c r="G3713" t="s">
        <v>8951</v>
      </c>
      <c r="H3713" t="s">
        <v>7833</v>
      </c>
      <c r="I3713" t="s">
        <v>7834</v>
      </c>
      <c r="J3713" t="s">
        <v>4018</v>
      </c>
      <c r="K3713" t="str">
        <f>+_xlfn.XLOOKUP(Tabell1[[#This Row],[Regnr]],Tabell13[Regnr],Tabell13[Diagnose],"")</f>
        <v>B</v>
      </c>
      <c r="L3713" t="str">
        <f>+_xlfn.XLOOKUP(Tabell1[[#This Row],[Regnr]],Tabell3[Regnr],Tabell3[DiagnoseÅr],"")</f>
        <v>Intet påvist (2025)</v>
      </c>
    </row>
    <row r="3714" spans="1:12" x14ac:dyDescent="0.25">
      <c r="A3714" s="2">
        <v>44048</v>
      </c>
      <c r="B3714" s="3">
        <v>1.953125</v>
      </c>
      <c r="C3714" t="s">
        <v>11819</v>
      </c>
      <c r="D3714" t="s">
        <v>11820</v>
      </c>
      <c r="E3714" t="s">
        <v>26</v>
      </c>
      <c r="F3714" t="s">
        <v>8950</v>
      </c>
      <c r="G3714" t="s">
        <v>8951</v>
      </c>
      <c r="H3714" t="s">
        <v>7833</v>
      </c>
      <c r="I3714" t="s">
        <v>7834</v>
      </c>
      <c r="J3714" t="s">
        <v>4018</v>
      </c>
      <c r="K3714" t="str">
        <f>+_xlfn.XLOOKUP(Tabell1[[#This Row],[Regnr]],Tabell13[Regnr],Tabell13[Diagnose],"")</f>
        <v>C</v>
      </c>
      <c r="L3714" t="str">
        <f>+_xlfn.XLOOKUP(Tabell1[[#This Row],[Regnr]],Tabell3[Regnr],Tabell3[DiagnoseÅr],"")</f>
        <v>Intet påvist (2022)</v>
      </c>
    </row>
    <row r="3715" spans="1:12" x14ac:dyDescent="0.25">
      <c r="A3715" s="2">
        <v>44046</v>
      </c>
      <c r="B3715" s="3">
        <v>0.78125</v>
      </c>
      <c r="C3715" t="s">
        <v>11804</v>
      </c>
      <c r="D3715" t="s">
        <v>11805</v>
      </c>
      <c r="E3715" t="s">
        <v>26</v>
      </c>
      <c r="F3715" t="s">
        <v>8066</v>
      </c>
      <c r="G3715" t="s">
        <v>8067</v>
      </c>
      <c r="H3715" t="s">
        <v>8540</v>
      </c>
      <c r="I3715" t="s">
        <v>8541</v>
      </c>
      <c r="J3715" t="s">
        <v>11806</v>
      </c>
      <c r="K3715" t="str">
        <f>+_xlfn.XLOOKUP(Tabell1[[#This Row],[Regnr]],Tabell13[Regnr],Tabell13[Diagnose],"")</f>
        <v>A</v>
      </c>
      <c r="L3715" t="str">
        <f>+_xlfn.XLOOKUP(Tabell1[[#This Row],[Regnr]],Tabell3[Regnr],Tabell3[DiagnoseÅr],"")</f>
        <v/>
      </c>
    </row>
    <row r="3716" spans="1:12" x14ac:dyDescent="0.25">
      <c r="A3716" s="2">
        <v>44046</v>
      </c>
      <c r="B3716" s="3">
        <v>0.78125</v>
      </c>
      <c r="C3716" t="s">
        <v>11807</v>
      </c>
      <c r="D3716" t="s">
        <v>11808</v>
      </c>
      <c r="E3716" t="s">
        <v>10</v>
      </c>
      <c r="F3716" t="s">
        <v>8066</v>
      </c>
      <c r="G3716" t="s">
        <v>8067</v>
      </c>
      <c r="H3716" t="s">
        <v>8540</v>
      </c>
      <c r="I3716" t="s">
        <v>8541</v>
      </c>
      <c r="J3716" t="s">
        <v>11806</v>
      </c>
      <c r="K3716" t="str">
        <f>+_xlfn.XLOOKUP(Tabell1[[#This Row],[Regnr]],Tabell13[Regnr],Tabell13[Diagnose],"")</f>
        <v>A</v>
      </c>
      <c r="L3716" t="str">
        <f>+_xlfn.XLOOKUP(Tabell1[[#This Row],[Regnr]],Tabell3[Regnr],Tabell3[DiagnoseÅr],"")</f>
        <v>Intet påvist (2022)</v>
      </c>
    </row>
    <row r="3717" spans="1:12" x14ac:dyDescent="0.25">
      <c r="A3717" s="2">
        <v>44046</v>
      </c>
      <c r="B3717" s="3">
        <v>0.78125</v>
      </c>
      <c r="C3717" t="s">
        <v>11809</v>
      </c>
      <c r="D3717" t="s">
        <v>11810</v>
      </c>
      <c r="E3717" t="s">
        <v>10</v>
      </c>
      <c r="F3717" t="s">
        <v>8066</v>
      </c>
      <c r="G3717" t="s">
        <v>8067</v>
      </c>
      <c r="H3717" t="s">
        <v>8540</v>
      </c>
      <c r="I3717" t="s">
        <v>8541</v>
      </c>
      <c r="J3717" t="s">
        <v>11806</v>
      </c>
      <c r="K3717" t="str">
        <f>+_xlfn.XLOOKUP(Tabell1[[#This Row],[Regnr]],Tabell13[Regnr],Tabell13[Diagnose],"")</f>
        <v>A</v>
      </c>
      <c r="L3717" t="str">
        <f>+_xlfn.XLOOKUP(Tabell1[[#This Row],[Regnr]],Tabell3[Regnr],Tabell3[DiagnoseÅr],"")</f>
        <v>Intet påvist (2024)</v>
      </c>
    </row>
    <row r="3718" spans="1:12" x14ac:dyDescent="0.25">
      <c r="A3718" s="2">
        <v>44046</v>
      </c>
      <c r="B3718" s="3">
        <v>0.78125</v>
      </c>
      <c r="C3718" t="s">
        <v>11811</v>
      </c>
      <c r="D3718" t="s">
        <v>11812</v>
      </c>
      <c r="E3718" t="s">
        <v>10</v>
      </c>
      <c r="F3718" t="s">
        <v>8066</v>
      </c>
      <c r="G3718" t="s">
        <v>8067</v>
      </c>
      <c r="H3718" t="s">
        <v>8540</v>
      </c>
      <c r="I3718" t="s">
        <v>8541</v>
      </c>
      <c r="J3718" t="s">
        <v>11806</v>
      </c>
      <c r="K3718" t="str">
        <f>+_xlfn.XLOOKUP(Tabell1[[#This Row],[Regnr]],Tabell13[Regnr],Tabell13[Diagnose],"")</f>
        <v>A</v>
      </c>
      <c r="L3718" t="str">
        <f>+_xlfn.XLOOKUP(Tabell1[[#This Row],[Regnr]],Tabell3[Regnr],Tabell3[DiagnoseÅr],"")</f>
        <v>Intet påvist (2024)</v>
      </c>
    </row>
    <row r="3719" spans="1:12" x14ac:dyDescent="0.25">
      <c r="A3719" s="2">
        <v>44045</v>
      </c>
      <c r="B3719" s="3">
        <v>0</v>
      </c>
      <c r="C3719" t="s">
        <v>11785</v>
      </c>
      <c r="D3719" t="s">
        <v>11786</v>
      </c>
      <c r="E3719" t="s">
        <v>26</v>
      </c>
      <c r="F3719" t="s">
        <v>8284</v>
      </c>
      <c r="G3719" t="s">
        <v>8285</v>
      </c>
      <c r="H3719" t="s">
        <v>5847</v>
      </c>
      <c r="I3719" t="s">
        <v>390</v>
      </c>
      <c r="J3719" t="s">
        <v>11787</v>
      </c>
      <c r="K3719" t="str">
        <f>+_xlfn.XLOOKUP(Tabell1[[#This Row],[Regnr]],Tabell13[Regnr],Tabell13[Diagnose],"")</f>
        <v/>
      </c>
      <c r="L3719" t="str">
        <f>+_xlfn.XLOOKUP(Tabell1[[#This Row],[Regnr]],Tabell3[Regnr],Tabell3[DiagnoseÅr],"")</f>
        <v/>
      </c>
    </row>
    <row r="3720" spans="1:12" x14ac:dyDescent="0.25">
      <c r="A3720" s="2">
        <v>44045</v>
      </c>
      <c r="B3720" s="3">
        <v>0</v>
      </c>
      <c r="C3720" t="s">
        <v>11788</v>
      </c>
      <c r="D3720" t="s">
        <v>11789</v>
      </c>
      <c r="E3720" t="s">
        <v>10</v>
      </c>
      <c r="F3720" t="s">
        <v>8284</v>
      </c>
      <c r="G3720" t="s">
        <v>8285</v>
      </c>
      <c r="H3720" t="s">
        <v>5847</v>
      </c>
      <c r="I3720" t="s">
        <v>390</v>
      </c>
      <c r="J3720" t="s">
        <v>11787</v>
      </c>
      <c r="K3720" t="str">
        <f>+_xlfn.XLOOKUP(Tabell1[[#This Row],[Regnr]],Tabell13[Regnr],Tabell13[Diagnose],"")</f>
        <v/>
      </c>
      <c r="L3720" t="str">
        <f>+_xlfn.XLOOKUP(Tabell1[[#This Row],[Regnr]],Tabell3[Regnr],Tabell3[DiagnoseÅr],"")</f>
        <v/>
      </c>
    </row>
    <row r="3721" spans="1:12" x14ac:dyDescent="0.25">
      <c r="A3721" s="2">
        <v>44045</v>
      </c>
      <c r="B3721" s="3">
        <v>0</v>
      </c>
      <c r="C3721" t="s">
        <v>11790</v>
      </c>
      <c r="D3721" t="s">
        <v>11791</v>
      </c>
      <c r="E3721" t="s">
        <v>10</v>
      </c>
      <c r="F3721" t="s">
        <v>8284</v>
      </c>
      <c r="G3721" t="s">
        <v>8285</v>
      </c>
      <c r="H3721" t="s">
        <v>5847</v>
      </c>
      <c r="I3721" t="s">
        <v>390</v>
      </c>
      <c r="J3721" t="s">
        <v>11787</v>
      </c>
      <c r="K3721" t="str">
        <f>+_xlfn.XLOOKUP(Tabell1[[#This Row],[Regnr]],Tabell13[Regnr],Tabell13[Diagnose],"")</f>
        <v/>
      </c>
      <c r="L3721" t="str">
        <f>+_xlfn.XLOOKUP(Tabell1[[#This Row],[Regnr]],Tabell3[Regnr],Tabell3[DiagnoseÅr],"")</f>
        <v/>
      </c>
    </row>
    <row r="3722" spans="1:12" x14ac:dyDescent="0.25">
      <c r="A3722" s="2">
        <v>44045</v>
      </c>
      <c r="B3722" s="3">
        <v>0</v>
      </c>
      <c r="C3722" t="s">
        <v>11792</v>
      </c>
      <c r="D3722" t="s">
        <v>1918</v>
      </c>
      <c r="E3722" t="s">
        <v>26</v>
      </c>
      <c r="F3722" t="s">
        <v>8284</v>
      </c>
      <c r="G3722" t="s">
        <v>8285</v>
      </c>
      <c r="H3722" t="s">
        <v>5847</v>
      </c>
      <c r="I3722" t="s">
        <v>390</v>
      </c>
      <c r="J3722" t="s">
        <v>11787</v>
      </c>
      <c r="K3722" t="str">
        <f>+_xlfn.XLOOKUP(Tabell1[[#This Row],[Regnr]],Tabell13[Regnr],Tabell13[Diagnose],"")</f>
        <v/>
      </c>
      <c r="L3722" t="str">
        <f>+_xlfn.XLOOKUP(Tabell1[[#This Row],[Regnr]],Tabell3[Regnr],Tabell3[DiagnoseÅr],"")</f>
        <v/>
      </c>
    </row>
    <row r="3723" spans="1:12" x14ac:dyDescent="0.25">
      <c r="A3723" s="2">
        <v>44045</v>
      </c>
      <c r="B3723" s="3">
        <v>0</v>
      </c>
      <c r="C3723" t="s">
        <v>11793</v>
      </c>
      <c r="D3723" t="s">
        <v>3489</v>
      </c>
      <c r="E3723" t="s">
        <v>26</v>
      </c>
      <c r="F3723" t="s">
        <v>8284</v>
      </c>
      <c r="G3723" t="s">
        <v>8285</v>
      </c>
      <c r="H3723" t="s">
        <v>5847</v>
      </c>
      <c r="I3723" t="s">
        <v>390</v>
      </c>
      <c r="J3723" t="s">
        <v>11787</v>
      </c>
      <c r="K3723" t="str">
        <f>+_xlfn.XLOOKUP(Tabell1[[#This Row],[Regnr]],Tabell13[Regnr],Tabell13[Diagnose],"")</f>
        <v/>
      </c>
      <c r="L3723" t="str">
        <f>+_xlfn.XLOOKUP(Tabell1[[#This Row],[Regnr]],Tabell3[Regnr],Tabell3[DiagnoseÅr],"")</f>
        <v/>
      </c>
    </row>
    <row r="3724" spans="1:12" x14ac:dyDescent="0.25">
      <c r="A3724" s="2">
        <v>44045</v>
      </c>
      <c r="B3724" s="3">
        <v>0</v>
      </c>
      <c r="C3724" t="s">
        <v>11794</v>
      </c>
      <c r="D3724" t="s">
        <v>11795</v>
      </c>
      <c r="E3724" t="s">
        <v>10</v>
      </c>
      <c r="F3724" t="s">
        <v>9551</v>
      </c>
      <c r="G3724" t="s">
        <v>9552</v>
      </c>
      <c r="H3724" t="s">
        <v>9505</v>
      </c>
      <c r="I3724" t="s">
        <v>9506</v>
      </c>
      <c r="J3724" t="s">
        <v>4062</v>
      </c>
      <c r="K3724" t="str">
        <f>+_xlfn.XLOOKUP(Tabell1[[#This Row],[Regnr]],Tabell13[Regnr],Tabell13[Diagnose],"")</f>
        <v>C</v>
      </c>
      <c r="L3724" t="str">
        <f>+_xlfn.XLOOKUP(Tabell1[[#This Row],[Regnr]],Tabell3[Regnr],Tabell3[DiagnoseÅr],"")</f>
        <v/>
      </c>
    </row>
    <row r="3725" spans="1:12" x14ac:dyDescent="0.25">
      <c r="A3725" s="2">
        <v>44045</v>
      </c>
      <c r="B3725" s="3">
        <v>0</v>
      </c>
      <c r="C3725" t="s">
        <v>11796</v>
      </c>
      <c r="D3725" t="s">
        <v>11797</v>
      </c>
      <c r="E3725" t="s">
        <v>10</v>
      </c>
      <c r="F3725" t="s">
        <v>9551</v>
      </c>
      <c r="G3725" t="s">
        <v>9552</v>
      </c>
      <c r="H3725" t="s">
        <v>9505</v>
      </c>
      <c r="I3725" t="s">
        <v>9506</v>
      </c>
      <c r="J3725" t="s">
        <v>4062</v>
      </c>
      <c r="K3725" t="str">
        <f>+_xlfn.XLOOKUP(Tabell1[[#This Row],[Regnr]],Tabell13[Regnr],Tabell13[Diagnose],"")</f>
        <v>B</v>
      </c>
      <c r="L3725" t="str">
        <f>+_xlfn.XLOOKUP(Tabell1[[#This Row],[Regnr]],Tabell3[Regnr],Tabell3[DiagnoseÅr],"")</f>
        <v>Intet påvist (2021)</v>
      </c>
    </row>
    <row r="3726" spans="1:12" x14ac:dyDescent="0.25">
      <c r="A3726" s="2">
        <v>44045</v>
      </c>
      <c r="B3726" s="3">
        <v>0</v>
      </c>
      <c r="C3726" t="s">
        <v>11798</v>
      </c>
      <c r="D3726" t="s">
        <v>11799</v>
      </c>
      <c r="E3726" t="s">
        <v>26</v>
      </c>
      <c r="F3726" t="s">
        <v>9551</v>
      </c>
      <c r="G3726" t="s">
        <v>9552</v>
      </c>
      <c r="H3726" t="s">
        <v>9505</v>
      </c>
      <c r="I3726" t="s">
        <v>9506</v>
      </c>
      <c r="J3726" t="s">
        <v>4062</v>
      </c>
      <c r="K3726" t="str">
        <f>+_xlfn.XLOOKUP(Tabell1[[#This Row],[Regnr]],Tabell13[Regnr],Tabell13[Diagnose],"")</f>
        <v>B</v>
      </c>
      <c r="L3726" t="str">
        <f>+_xlfn.XLOOKUP(Tabell1[[#This Row],[Regnr]],Tabell3[Regnr],Tabell3[DiagnoseÅr],"")</f>
        <v>Katarakt, ikke medfødt (2024)</v>
      </c>
    </row>
    <row r="3727" spans="1:12" x14ac:dyDescent="0.25">
      <c r="A3727" s="2">
        <v>44045</v>
      </c>
      <c r="B3727" s="3">
        <v>0</v>
      </c>
      <c r="C3727" t="s">
        <v>11800</v>
      </c>
      <c r="D3727" t="s">
        <v>11801</v>
      </c>
      <c r="E3727" t="s">
        <v>26</v>
      </c>
      <c r="F3727" t="s">
        <v>9551</v>
      </c>
      <c r="G3727" t="s">
        <v>9552</v>
      </c>
      <c r="H3727" t="s">
        <v>9505</v>
      </c>
      <c r="I3727" t="s">
        <v>9506</v>
      </c>
      <c r="J3727" t="s">
        <v>4062</v>
      </c>
      <c r="K3727" t="str">
        <f>+_xlfn.XLOOKUP(Tabell1[[#This Row],[Regnr]],Tabell13[Regnr],Tabell13[Diagnose],"")</f>
        <v/>
      </c>
      <c r="L3727" t="str">
        <f>+_xlfn.XLOOKUP(Tabell1[[#This Row],[Regnr]],Tabell3[Regnr],Tabell3[DiagnoseÅr],"")</f>
        <v/>
      </c>
    </row>
    <row r="3728" spans="1:12" x14ac:dyDescent="0.25">
      <c r="A3728" s="2">
        <v>44045</v>
      </c>
      <c r="B3728" s="3">
        <v>0</v>
      </c>
      <c r="C3728" t="s">
        <v>11802</v>
      </c>
      <c r="D3728" t="s">
        <v>11803</v>
      </c>
      <c r="E3728" t="s">
        <v>26</v>
      </c>
      <c r="F3728" t="s">
        <v>9551</v>
      </c>
      <c r="G3728" t="s">
        <v>9552</v>
      </c>
      <c r="H3728" t="s">
        <v>9505</v>
      </c>
      <c r="I3728" t="s">
        <v>9506</v>
      </c>
      <c r="J3728" t="s">
        <v>4062</v>
      </c>
      <c r="K3728" t="str">
        <f>+_xlfn.XLOOKUP(Tabell1[[#This Row],[Regnr]],Tabell13[Regnr],Tabell13[Diagnose],"")</f>
        <v>B</v>
      </c>
      <c r="L3728" t="str">
        <f>+_xlfn.XLOOKUP(Tabell1[[#This Row],[Regnr]],Tabell3[Regnr],Tabell3[DiagnoseÅr],"")</f>
        <v>PPM iris (2021)</v>
      </c>
    </row>
    <row r="3729" spans="1:12" x14ac:dyDescent="0.25">
      <c r="A3729" s="2">
        <v>44043</v>
      </c>
      <c r="B3729" s="3">
        <v>0</v>
      </c>
      <c r="C3729" t="s">
        <v>11770</v>
      </c>
      <c r="D3729" t="s">
        <v>11771</v>
      </c>
      <c r="E3729" t="s">
        <v>26</v>
      </c>
      <c r="F3729" t="s">
        <v>9595</v>
      </c>
      <c r="G3729" t="s">
        <v>9596</v>
      </c>
      <c r="H3729" t="s">
        <v>9469</v>
      </c>
      <c r="I3729" t="s">
        <v>9470</v>
      </c>
      <c r="J3729" t="s">
        <v>11772</v>
      </c>
      <c r="K3729" t="str">
        <f>+_xlfn.XLOOKUP(Tabell1[[#This Row],[Regnr]],Tabell13[Regnr],Tabell13[Diagnose],"")</f>
        <v/>
      </c>
      <c r="L3729" t="str">
        <f>+_xlfn.XLOOKUP(Tabell1[[#This Row],[Regnr]],Tabell3[Regnr],Tabell3[DiagnoseÅr],"")</f>
        <v>Intet påvist (2022)</v>
      </c>
    </row>
    <row r="3730" spans="1:12" x14ac:dyDescent="0.25">
      <c r="A3730" s="2">
        <v>44043</v>
      </c>
      <c r="B3730" s="3">
        <v>0</v>
      </c>
      <c r="C3730" t="s">
        <v>11773</v>
      </c>
      <c r="D3730" t="s">
        <v>11774</v>
      </c>
      <c r="E3730" t="s">
        <v>26</v>
      </c>
      <c r="F3730" t="s">
        <v>9595</v>
      </c>
      <c r="G3730" t="s">
        <v>9596</v>
      </c>
      <c r="H3730" t="s">
        <v>9469</v>
      </c>
      <c r="I3730" t="s">
        <v>9470</v>
      </c>
      <c r="J3730" t="s">
        <v>11772</v>
      </c>
      <c r="K3730" t="str">
        <f>+_xlfn.XLOOKUP(Tabell1[[#This Row],[Regnr]],Tabell13[Regnr],Tabell13[Diagnose],"")</f>
        <v/>
      </c>
      <c r="L3730" t="str">
        <f>+_xlfn.XLOOKUP(Tabell1[[#This Row],[Regnr]],Tabell3[Regnr],Tabell3[DiagnoseÅr],"")</f>
        <v/>
      </c>
    </row>
    <row r="3731" spans="1:12" x14ac:dyDescent="0.25">
      <c r="A3731" s="2">
        <v>44043</v>
      </c>
      <c r="B3731" s="3">
        <v>0</v>
      </c>
      <c r="C3731" t="s">
        <v>11775</v>
      </c>
      <c r="D3731" t="s">
        <v>11776</v>
      </c>
      <c r="E3731" t="s">
        <v>26</v>
      </c>
      <c r="F3731" t="s">
        <v>9595</v>
      </c>
      <c r="G3731" t="s">
        <v>9596</v>
      </c>
      <c r="H3731" t="s">
        <v>9469</v>
      </c>
      <c r="I3731" t="s">
        <v>9470</v>
      </c>
      <c r="J3731" t="s">
        <v>11772</v>
      </c>
      <c r="K3731" t="str">
        <f>+_xlfn.XLOOKUP(Tabell1[[#This Row],[Regnr]],Tabell13[Regnr],Tabell13[Diagnose],"")</f>
        <v/>
      </c>
      <c r="L3731" t="str">
        <f>+_xlfn.XLOOKUP(Tabell1[[#This Row],[Regnr]],Tabell3[Regnr],Tabell3[DiagnoseÅr],"")</f>
        <v/>
      </c>
    </row>
    <row r="3732" spans="1:12" x14ac:dyDescent="0.25">
      <c r="A3732" s="2">
        <v>44043</v>
      </c>
      <c r="B3732" s="3">
        <v>0</v>
      </c>
      <c r="C3732" t="s">
        <v>11777</v>
      </c>
      <c r="D3732" t="s">
        <v>11778</v>
      </c>
      <c r="E3732" t="s">
        <v>26</v>
      </c>
      <c r="F3732" t="s">
        <v>9595</v>
      </c>
      <c r="G3732" t="s">
        <v>9596</v>
      </c>
      <c r="H3732" t="s">
        <v>9469</v>
      </c>
      <c r="I3732" t="s">
        <v>9470</v>
      </c>
      <c r="J3732" t="s">
        <v>11772</v>
      </c>
      <c r="K3732" t="str">
        <f>+_xlfn.XLOOKUP(Tabell1[[#This Row],[Regnr]],Tabell13[Regnr],Tabell13[Diagnose],"")</f>
        <v>C</v>
      </c>
      <c r="L3732" t="str">
        <f>+_xlfn.XLOOKUP(Tabell1[[#This Row],[Regnr]],Tabell3[Regnr],Tabell3[DiagnoseÅr],"")</f>
        <v>Katarakt, ikke medfødt (2022)</v>
      </c>
    </row>
    <row r="3733" spans="1:12" x14ac:dyDescent="0.25">
      <c r="A3733" s="2">
        <v>44043</v>
      </c>
      <c r="B3733" s="3">
        <v>0</v>
      </c>
      <c r="C3733" t="s">
        <v>11779</v>
      </c>
      <c r="D3733" t="s">
        <v>11780</v>
      </c>
      <c r="E3733" t="s">
        <v>10</v>
      </c>
      <c r="F3733" t="s">
        <v>9595</v>
      </c>
      <c r="G3733" t="s">
        <v>9596</v>
      </c>
      <c r="H3733" t="s">
        <v>9469</v>
      </c>
      <c r="I3733" t="s">
        <v>9470</v>
      </c>
      <c r="J3733" t="s">
        <v>11772</v>
      </c>
      <c r="K3733" t="str">
        <f>+_xlfn.XLOOKUP(Tabell1[[#This Row],[Regnr]],Tabell13[Regnr],Tabell13[Diagnose],"")</f>
        <v/>
      </c>
      <c r="L3733" t="str">
        <f>+_xlfn.XLOOKUP(Tabell1[[#This Row],[Regnr]],Tabell3[Regnr],Tabell3[DiagnoseÅr],"")</f>
        <v/>
      </c>
    </row>
    <row r="3734" spans="1:12" x14ac:dyDescent="0.25">
      <c r="A3734" s="2">
        <v>44043</v>
      </c>
      <c r="B3734" s="3">
        <v>0</v>
      </c>
      <c r="C3734" t="s">
        <v>11781</v>
      </c>
      <c r="D3734" t="s">
        <v>11782</v>
      </c>
      <c r="E3734" t="s">
        <v>10</v>
      </c>
      <c r="F3734" t="s">
        <v>9595</v>
      </c>
      <c r="G3734" t="s">
        <v>9596</v>
      </c>
      <c r="H3734" t="s">
        <v>9469</v>
      </c>
      <c r="I3734" t="s">
        <v>9470</v>
      </c>
      <c r="J3734" t="s">
        <v>11772</v>
      </c>
      <c r="K3734" t="str">
        <f>+_xlfn.XLOOKUP(Tabell1[[#This Row],[Regnr]],Tabell13[Regnr],Tabell13[Diagnose],"")</f>
        <v/>
      </c>
      <c r="L3734" t="str">
        <f>+_xlfn.XLOOKUP(Tabell1[[#This Row],[Regnr]],Tabell3[Regnr],Tabell3[DiagnoseÅr],"")</f>
        <v/>
      </c>
    </row>
    <row r="3735" spans="1:12" x14ac:dyDescent="0.25">
      <c r="A3735" s="2">
        <v>44043</v>
      </c>
      <c r="B3735" s="3">
        <v>0</v>
      </c>
      <c r="C3735" t="s">
        <v>11783</v>
      </c>
      <c r="D3735" t="s">
        <v>11784</v>
      </c>
      <c r="E3735" t="s">
        <v>10</v>
      </c>
      <c r="F3735" t="s">
        <v>9595</v>
      </c>
      <c r="G3735" t="s">
        <v>9596</v>
      </c>
      <c r="H3735" t="s">
        <v>9469</v>
      </c>
      <c r="I3735" t="s">
        <v>9470</v>
      </c>
      <c r="J3735" t="s">
        <v>11772</v>
      </c>
      <c r="K3735" t="str">
        <f>+_xlfn.XLOOKUP(Tabell1[[#This Row],[Regnr]],Tabell13[Regnr],Tabell13[Diagnose],"")</f>
        <v/>
      </c>
      <c r="L3735" t="str">
        <f>+_xlfn.XLOOKUP(Tabell1[[#This Row],[Regnr]],Tabell3[Regnr],Tabell3[DiagnoseÅr],"")</f>
        <v/>
      </c>
    </row>
    <row r="3736" spans="1:12" x14ac:dyDescent="0.25">
      <c r="A3736" s="2">
        <v>44042</v>
      </c>
      <c r="B3736" s="3">
        <v>0</v>
      </c>
      <c r="C3736" t="s">
        <v>11764</v>
      </c>
      <c r="D3736" t="s">
        <v>11765</v>
      </c>
      <c r="E3736" t="s">
        <v>10</v>
      </c>
      <c r="F3736" t="s">
        <v>8405</v>
      </c>
      <c r="G3736" t="s">
        <v>8406</v>
      </c>
      <c r="H3736" t="s">
        <v>8865</v>
      </c>
      <c r="I3736" t="s">
        <v>8866</v>
      </c>
      <c r="J3736" t="s">
        <v>4771</v>
      </c>
      <c r="K3736" t="str">
        <f>+_xlfn.XLOOKUP(Tabell1[[#This Row],[Regnr]],Tabell13[Regnr],Tabell13[Diagnose],"")</f>
        <v>B</v>
      </c>
      <c r="L3736" t="str">
        <f>+_xlfn.XLOOKUP(Tabell1[[#This Row],[Regnr]],Tabell3[Regnr],Tabell3[DiagnoseÅr],"")</f>
        <v>Annet medfødt (2022)</v>
      </c>
    </row>
    <row r="3737" spans="1:12" x14ac:dyDescent="0.25">
      <c r="A3737" s="2">
        <v>44042</v>
      </c>
      <c r="B3737" s="3">
        <v>0</v>
      </c>
      <c r="C3737" t="s">
        <v>11766</v>
      </c>
      <c r="D3737" t="s">
        <v>11767</v>
      </c>
      <c r="E3737" t="s">
        <v>10</v>
      </c>
      <c r="F3737" t="s">
        <v>8405</v>
      </c>
      <c r="G3737" t="s">
        <v>8406</v>
      </c>
      <c r="H3737" t="s">
        <v>8865</v>
      </c>
      <c r="I3737" t="s">
        <v>8866</v>
      </c>
      <c r="J3737" t="s">
        <v>4771</v>
      </c>
      <c r="K3737" t="str">
        <f>+_xlfn.XLOOKUP(Tabell1[[#This Row],[Regnr]],Tabell13[Regnr],Tabell13[Diagnose],"")</f>
        <v/>
      </c>
      <c r="L3737" t="str">
        <f>+_xlfn.XLOOKUP(Tabell1[[#This Row],[Regnr]],Tabell3[Regnr],Tabell3[DiagnoseÅr],"")</f>
        <v/>
      </c>
    </row>
    <row r="3738" spans="1:12" x14ac:dyDescent="0.25">
      <c r="A3738" s="2">
        <v>44042</v>
      </c>
      <c r="C3738" t="s">
        <v>11768</v>
      </c>
      <c r="D3738" t="s">
        <v>11769</v>
      </c>
      <c r="E3738" t="s">
        <v>26</v>
      </c>
      <c r="F3738" t="s">
        <v>11028</v>
      </c>
      <c r="G3738" t="s">
        <v>11029</v>
      </c>
      <c r="H3738" t="s">
        <v>11030</v>
      </c>
      <c r="I3738" t="s">
        <v>11031</v>
      </c>
      <c r="J3738" t="s">
        <v>11032</v>
      </c>
      <c r="K3738" t="str">
        <f>+_xlfn.XLOOKUP(Tabell1[[#This Row],[Regnr]],Tabell13[Regnr],Tabell13[Diagnose],"")</f>
        <v>B</v>
      </c>
      <c r="L3738" t="str">
        <f>+_xlfn.XLOOKUP(Tabell1[[#This Row],[Regnr]],Tabell3[Regnr],Tabell3[DiagnoseÅr],"")</f>
        <v>Intet påvist (2022)</v>
      </c>
    </row>
    <row r="3739" spans="1:12" x14ac:dyDescent="0.25">
      <c r="A3739" s="2">
        <v>44038</v>
      </c>
      <c r="B3739" s="3">
        <v>0</v>
      </c>
      <c r="C3739" t="s">
        <v>11754</v>
      </c>
      <c r="D3739" t="s">
        <v>11755</v>
      </c>
      <c r="E3739" t="s">
        <v>10</v>
      </c>
      <c r="F3739" t="s">
        <v>8516</v>
      </c>
      <c r="G3739" t="s">
        <v>8517</v>
      </c>
      <c r="H3739" t="s">
        <v>6874</v>
      </c>
      <c r="I3739" t="s">
        <v>6875</v>
      </c>
      <c r="J3739" t="s">
        <v>9268</v>
      </c>
      <c r="K3739" t="str">
        <f>+_xlfn.XLOOKUP(Tabell1[[#This Row],[Regnr]],Tabell13[Regnr],Tabell13[Diagnose],"")</f>
        <v>A</v>
      </c>
      <c r="L3739" t="str">
        <f>+_xlfn.XLOOKUP(Tabell1[[#This Row],[Regnr]],Tabell3[Regnr],Tabell3[DiagnoseÅr],"")</f>
        <v/>
      </c>
    </row>
    <row r="3740" spans="1:12" x14ac:dyDescent="0.25">
      <c r="A3740" s="2">
        <v>44038</v>
      </c>
      <c r="B3740" s="3">
        <v>0</v>
      </c>
      <c r="C3740" t="s">
        <v>11756</v>
      </c>
      <c r="D3740" t="s">
        <v>11757</v>
      </c>
      <c r="E3740" t="s">
        <v>26</v>
      </c>
      <c r="F3740" t="s">
        <v>8516</v>
      </c>
      <c r="G3740" t="s">
        <v>8517</v>
      </c>
      <c r="H3740" t="s">
        <v>6874</v>
      </c>
      <c r="I3740" t="s">
        <v>6875</v>
      </c>
      <c r="J3740" t="s">
        <v>9268</v>
      </c>
      <c r="K3740" t="str">
        <f>+_xlfn.XLOOKUP(Tabell1[[#This Row],[Regnr]],Tabell13[Regnr],Tabell13[Diagnose],"")</f>
        <v/>
      </c>
      <c r="L3740" t="str">
        <f>+_xlfn.XLOOKUP(Tabell1[[#This Row],[Regnr]],Tabell3[Regnr],Tabell3[DiagnoseÅr],"")</f>
        <v/>
      </c>
    </row>
    <row r="3741" spans="1:12" x14ac:dyDescent="0.25">
      <c r="A3741" s="2">
        <v>44038</v>
      </c>
      <c r="B3741" s="3">
        <v>0</v>
      </c>
      <c r="C3741" t="s">
        <v>11758</v>
      </c>
      <c r="D3741" t="s">
        <v>11759</v>
      </c>
      <c r="E3741" t="s">
        <v>26</v>
      </c>
      <c r="F3741" t="s">
        <v>8516</v>
      </c>
      <c r="G3741" t="s">
        <v>8517</v>
      </c>
      <c r="H3741" t="s">
        <v>6874</v>
      </c>
      <c r="I3741" t="s">
        <v>6875</v>
      </c>
      <c r="J3741" t="s">
        <v>9268</v>
      </c>
      <c r="K3741" t="str">
        <f>+_xlfn.XLOOKUP(Tabell1[[#This Row],[Regnr]],Tabell13[Regnr],Tabell13[Diagnose],"")</f>
        <v>B</v>
      </c>
      <c r="L3741" t="str">
        <f>+_xlfn.XLOOKUP(Tabell1[[#This Row],[Regnr]],Tabell3[Regnr],Tabell3[DiagnoseÅr],"")</f>
        <v>Intet påvist (2023)</v>
      </c>
    </row>
    <row r="3742" spans="1:12" x14ac:dyDescent="0.25">
      <c r="A3742" s="2">
        <v>44038</v>
      </c>
      <c r="B3742" s="3">
        <v>0</v>
      </c>
      <c r="C3742" t="s">
        <v>11760</v>
      </c>
      <c r="D3742" t="s">
        <v>11761</v>
      </c>
      <c r="E3742" t="s">
        <v>26</v>
      </c>
      <c r="F3742" t="s">
        <v>8516</v>
      </c>
      <c r="G3742" t="s">
        <v>8517</v>
      </c>
      <c r="H3742" t="s">
        <v>6874</v>
      </c>
      <c r="I3742" t="s">
        <v>6875</v>
      </c>
      <c r="J3742" t="s">
        <v>9268</v>
      </c>
      <c r="K3742" t="str">
        <f>+_xlfn.XLOOKUP(Tabell1[[#This Row],[Regnr]],Tabell13[Regnr],Tabell13[Diagnose],"")</f>
        <v/>
      </c>
      <c r="L3742" t="str">
        <f>+_xlfn.XLOOKUP(Tabell1[[#This Row],[Regnr]],Tabell3[Regnr],Tabell3[DiagnoseÅr],"")</f>
        <v/>
      </c>
    </row>
    <row r="3743" spans="1:12" x14ac:dyDescent="0.25">
      <c r="A3743" s="2">
        <v>44038</v>
      </c>
      <c r="B3743" s="3">
        <v>0</v>
      </c>
      <c r="C3743" t="s">
        <v>11762</v>
      </c>
      <c r="D3743" t="s">
        <v>11763</v>
      </c>
      <c r="E3743" t="s">
        <v>10</v>
      </c>
      <c r="F3743" t="s">
        <v>8516</v>
      </c>
      <c r="G3743" t="s">
        <v>8517</v>
      </c>
      <c r="H3743" t="s">
        <v>6874</v>
      </c>
      <c r="I3743" t="s">
        <v>6875</v>
      </c>
      <c r="J3743" t="s">
        <v>9268</v>
      </c>
      <c r="K3743" t="str">
        <f>+_xlfn.XLOOKUP(Tabell1[[#This Row],[Regnr]],Tabell13[Regnr],Tabell13[Diagnose],"")</f>
        <v>C</v>
      </c>
      <c r="L3743" t="str">
        <f>+_xlfn.XLOOKUP(Tabell1[[#This Row],[Regnr]],Tabell3[Regnr],Tabell3[DiagnoseÅr],"")</f>
        <v>Intet påvist (2023)</v>
      </c>
    </row>
    <row r="3744" spans="1:12" x14ac:dyDescent="0.25">
      <c r="A3744" s="2">
        <v>44035</v>
      </c>
      <c r="B3744" s="3">
        <v>0</v>
      </c>
      <c r="C3744" t="s">
        <v>11738</v>
      </c>
      <c r="D3744" t="s">
        <v>11739</v>
      </c>
      <c r="E3744" t="s">
        <v>10</v>
      </c>
      <c r="F3744" t="s">
        <v>6777</v>
      </c>
      <c r="G3744" t="s">
        <v>6778</v>
      </c>
      <c r="H3744" t="s">
        <v>5086</v>
      </c>
      <c r="I3744" t="s">
        <v>5087</v>
      </c>
      <c r="J3744" t="s">
        <v>4033</v>
      </c>
      <c r="K3744" t="str">
        <f>+_xlfn.XLOOKUP(Tabell1[[#This Row],[Regnr]],Tabell13[Regnr],Tabell13[Diagnose],"")</f>
        <v>B</v>
      </c>
      <c r="L3744" t="str">
        <f>+_xlfn.XLOOKUP(Tabell1[[#This Row],[Regnr]],Tabell3[Regnr],Tabell3[DiagnoseÅr],"")</f>
        <v/>
      </c>
    </row>
    <row r="3745" spans="1:12" x14ac:dyDescent="0.25">
      <c r="A3745" s="2">
        <v>44035</v>
      </c>
      <c r="B3745" s="3">
        <v>0</v>
      </c>
      <c r="C3745" t="s">
        <v>11740</v>
      </c>
      <c r="D3745" t="s">
        <v>11741</v>
      </c>
      <c r="E3745" t="s">
        <v>10</v>
      </c>
      <c r="F3745" t="s">
        <v>6777</v>
      </c>
      <c r="G3745" t="s">
        <v>6778</v>
      </c>
      <c r="H3745" t="s">
        <v>5086</v>
      </c>
      <c r="I3745" t="s">
        <v>5087</v>
      </c>
      <c r="J3745" t="s">
        <v>4033</v>
      </c>
      <c r="K3745" t="str">
        <f>+_xlfn.XLOOKUP(Tabell1[[#This Row],[Regnr]],Tabell13[Regnr],Tabell13[Diagnose],"")</f>
        <v>B</v>
      </c>
      <c r="L3745" t="str">
        <f>+_xlfn.XLOOKUP(Tabell1[[#This Row],[Regnr]],Tabell3[Regnr],Tabell3[DiagnoseÅr],"")</f>
        <v>Intet påvist (2021)</v>
      </c>
    </row>
    <row r="3746" spans="1:12" x14ac:dyDescent="0.25">
      <c r="A3746" s="2">
        <v>44035</v>
      </c>
      <c r="B3746" s="3">
        <v>0</v>
      </c>
      <c r="C3746" t="s">
        <v>11742</v>
      </c>
      <c r="D3746" t="s">
        <v>11743</v>
      </c>
      <c r="E3746" t="s">
        <v>10</v>
      </c>
      <c r="F3746" t="s">
        <v>6777</v>
      </c>
      <c r="G3746" t="s">
        <v>6778</v>
      </c>
      <c r="H3746" t="s">
        <v>5086</v>
      </c>
      <c r="I3746" t="s">
        <v>5087</v>
      </c>
      <c r="J3746" t="s">
        <v>4033</v>
      </c>
      <c r="K3746" t="str">
        <f>+_xlfn.XLOOKUP(Tabell1[[#This Row],[Regnr]],Tabell13[Regnr],Tabell13[Diagnose],"")</f>
        <v/>
      </c>
      <c r="L3746" t="str">
        <f>+_xlfn.XLOOKUP(Tabell1[[#This Row],[Regnr]],Tabell3[Regnr],Tabell3[DiagnoseÅr],"")</f>
        <v/>
      </c>
    </row>
    <row r="3747" spans="1:12" x14ac:dyDescent="0.25">
      <c r="A3747" s="2">
        <v>44035</v>
      </c>
      <c r="B3747" s="3">
        <v>0</v>
      </c>
      <c r="C3747" t="s">
        <v>11744</v>
      </c>
      <c r="D3747" t="s">
        <v>11745</v>
      </c>
      <c r="E3747" t="s">
        <v>10</v>
      </c>
      <c r="F3747" t="s">
        <v>6777</v>
      </c>
      <c r="G3747" t="s">
        <v>6778</v>
      </c>
      <c r="H3747" t="s">
        <v>5086</v>
      </c>
      <c r="I3747" t="s">
        <v>5087</v>
      </c>
      <c r="J3747" t="s">
        <v>4033</v>
      </c>
      <c r="K3747" t="str">
        <f>+_xlfn.XLOOKUP(Tabell1[[#This Row],[Regnr]],Tabell13[Regnr],Tabell13[Diagnose],"")</f>
        <v>C</v>
      </c>
      <c r="L3747" t="str">
        <f>+_xlfn.XLOOKUP(Tabell1[[#This Row],[Regnr]],Tabell3[Regnr],Tabell3[DiagnoseÅr],"")</f>
        <v xml:space="preserve"> (2022)</v>
      </c>
    </row>
    <row r="3748" spans="1:12" x14ac:dyDescent="0.25">
      <c r="A3748" s="2">
        <v>44035</v>
      </c>
      <c r="B3748" s="3">
        <v>0</v>
      </c>
      <c r="C3748" t="s">
        <v>11746</v>
      </c>
      <c r="D3748" t="s">
        <v>11747</v>
      </c>
      <c r="E3748" t="s">
        <v>26</v>
      </c>
      <c r="F3748" t="s">
        <v>6777</v>
      </c>
      <c r="G3748" t="s">
        <v>6778</v>
      </c>
      <c r="H3748" t="s">
        <v>5086</v>
      </c>
      <c r="I3748" t="s">
        <v>5087</v>
      </c>
      <c r="J3748" t="s">
        <v>4033</v>
      </c>
      <c r="K3748" t="str">
        <f>+_xlfn.XLOOKUP(Tabell1[[#This Row],[Regnr]],Tabell13[Regnr],Tabell13[Diagnose],"")</f>
        <v/>
      </c>
      <c r="L3748" t="str">
        <f>+_xlfn.XLOOKUP(Tabell1[[#This Row],[Regnr]],Tabell3[Regnr],Tabell3[DiagnoseÅr],"")</f>
        <v/>
      </c>
    </row>
    <row r="3749" spans="1:12" x14ac:dyDescent="0.25">
      <c r="A3749" s="2">
        <v>44035</v>
      </c>
      <c r="B3749" s="3">
        <v>0</v>
      </c>
      <c r="C3749" t="s">
        <v>11748</v>
      </c>
      <c r="D3749" t="s">
        <v>11749</v>
      </c>
      <c r="E3749" t="s">
        <v>26</v>
      </c>
      <c r="F3749" t="s">
        <v>6777</v>
      </c>
      <c r="G3749" t="s">
        <v>6778</v>
      </c>
      <c r="H3749" t="s">
        <v>5086</v>
      </c>
      <c r="I3749" t="s">
        <v>5087</v>
      </c>
      <c r="J3749" t="s">
        <v>4033</v>
      </c>
      <c r="K3749" t="str">
        <f>+_xlfn.XLOOKUP(Tabell1[[#This Row],[Regnr]],Tabell13[Regnr],Tabell13[Diagnose],"")</f>
        <v>B</v>
      </c>
      <c r="L3749" t="str">
        <f>+_xlfn.XLOOKUP(Tabell1[[#This Row],[Regnr]],Tabell3[Regnr],Tabell3[DiagnoseÅr],"")</f>
        <v/>
      </c>
    </row>
    <row r="3750" spans="1:12" x14ac:dyDescent="0.25">
      <c r="A3750" s="2">
        <v>44035</v>
      </c>
      <c r="B3750" s="3">
        <v>0</v>
      </c>
      <c r="C3750" t="s">
        <v>11750</v>
      </c>
      <c r="D3750" t="s">
        <v>11751</v>
      </c>
      <c r="E3750" t="s">
        <v>26</v>
      </c>
      <c r="F3750" t="s">
        <v>6777</v>
      </c>
      <c r="G3750" t="s">
        <v>6778</v>
      </c>
      <c r="H3750" t="s">
        <v>5086</v>
      </c>
      <c r="I3750" t="s">
        <v>5087</v>
      </c>
      <c r="J3750" t="s">
        <v>4033</v>
      </c>
      <c r="K3750" t="str">
        <f>+_xlfn.XLOOKUP(Tabell1[[#This Row],[Regnr]],Tabell13[Regnr],Tabell13[Diagnose],"")</f>
        <v>C</v>
      </c>
      <c r="L3750" t="str">
        <f>+_xlfn.XLOOKUP(Tabell1[[#This Row],[Regnr]],Tabell3[Regnr],Tabell3[DiagnoseÅr],"")</f>
        <v>Intet påvist (2025)</v>
      </c>
    </row>
    <row r="3751" spans="1:12" x14ac:dyDescent="0.25">
      <c r="A3751" s="2">
        <v>44035</v>
      </c>
      <c r="B3751" s="3">
        <v>0</v>
      </c>
      <c r="C3751" t="s">
        <v>11752</v>
      </c>
      <c r="D3751" t="s">
        <v>11753</v>
      </c>
      <c r="E3751" t="s">
        <v>26</v>
      </c>
      <c r="F3751" t="s">
        <v>6777</v>
      </c>
      <c r="G3751" t="s">
        <v>6778</v>
      </c>
      <c r="H3751" t="s">
        <v>5086</v>
      </c>
      <c r="I3751" t="s">
        <v>5087</v>
      </c>
      <c r="J3751" t="s">
        <v>4033</v>
      </c>
      <c r="K3751" t="str">
        <f>+_xlfn.XLOOKUP(Tabell1[[#This Row],[Regnr]],Tabell13[Regnr],Tabell13[Diagnose],"")</f>
        <v>C</v>
      </c>
      <c r="L3751" t="str">
        <f>+_xlfn.XLOOKUP(Tabell1[[#This Row],[Regnr]],Tabell3[Regnr],Tabell3[DiagnoseÅr],"")</f>
        <v/>
      </c>
    </row>
    <row r="3752" spans="1:12" x14ac:dyDescent="0.25">
      <c r="A3752" s="2">
        <v>44032</v>
      </c>
      <c r="C3752" t="s">
        <v>11734</v>
      </c>
      <c r="D3752" t="s">
        <v>11735</v>
      </c>
      <c r="E3752" t="s">
        <v>10</v>
      </c>
      <c r="F3752" t="s">
        <v>7814</v>
      </c>
      <c r="G3752" t="s">
        <v>7815</v>
      </c>
      <c r="H3752" t="s">
        <v>11736</v>
      </c>
      <c r="I3752" t="s">
        <v>11737</v>
      </c>
      <c r="J3752" t="s">
        <v>8634</v>
      </c>
      <c r="K3752" t="str">
        <f>+_xlfn.XLOOKUP(Tabell1[[#This Row],[Regnr]],Tabell13[Regnr],Tabell13[Diagnose],"")</f>
        <v/>
      </c>
      <c r="L3752" t="str">
        <f>+_xlfn.XLOOKUP(Tabell1[[#This Row],[Regnr]],Tabell3[Regnr],Tabell3[DiagnoseÅr],"")</f>
        <v>Intet påvist (2024)</v>
      </c>
    </row>
    <row r="3753" spans="1:12" x14ac:dyDescent="0.25">
      <c r="A3753" s="2">
        <v>44031</v>
      </c>
      <c r="B3753" s="3">
        <v>3.125</v>
      </c>
      <c r="C3753" t="s">
        <v>11718</v>
      </c>
      <c r="D3753" t="s">
        <v>11719</v>
      </c>
      <c r="E3753" t="s">
        <v>10</v>
      </c>
      <c r="F3753" t="s">
        <v>9551</v>
      </c>
      <c r="G3753" t="s">
        <v>9552</v>
      </c>
      <c r="H3753" t="s">
        <v>8944</v>
      </c>
      <c r="I3753" t="s">
        <v>8945</v>
      </c>
      <c r="J3753" t="s">
        <v>4018</v>
      </c>
      <c r="K3753" t="str">
        <f>+_xlfn.XLOOKUP(Tabell1[[#This Row],[Regnr]],Tabell13[Regnr],Tabell13[Diagnose],"")</f>
        <v>B</v>
      </c>
      <c r="L3753" t="str">
        <f>+_xlfn.XLOOKUP(Tabell1[[#This Row],[Regnr]],Tabell3[Regnr],Tabell3[DiagnoseÅr],"")</f>
        <v/>
      </c>
    </row>
    <row r="3754" spans="1:12" x14ac:dyDescent="0.25">
      <c r="A3754" s="2">
        <v>44031</v>
      </c>
      <c r="B3754" s="3">
        <v>3.125</v>
      </c>
      <c r="C3754" t="s">
        <v>11720</v>
      </c>
      <c r="D3754" t="s">
        <v>11721</v>
      </c>
      <c r="E3754" t="s">
        <v>10</v>
      </c>
      <c r="F3754" t="s">
        <v>9551</v>
      </c>
      <c r="G3754" t="s">
        <v>9552</v>
      </c>
      <c r="H3754" t="s">
        <v>8944</v>
      </c>
      <c r="I3754" t="s">
        <v>8945</v>
      </c>
      <c r="J3754" t="s">
        <v>4018</v>
      </c>
      <c r="K3754" t="str">
        <f>+_xlfn.XLOOKUP(Tabell1[[#This Row],[Regnr]],Tabell13[Regnr],Tabell13[Diagnose],"")</f>
        <v>B</v>
      </c>
      <c r="L3754" t="str">
        <f>+_xlfn.XLOOKUP(Tabell1[[#This Row],[Regnr]],Tabell3[Regnr],Tabell3[DiagnoseÅr],"")</f>
        <v>Katarakt, ikke medfødt (2021)</v>
      </c>
    </row>
    <row r="3755" spans="1:12" x14ac:dyDescent="0.25">
      <c r="A3755" s="2">
        <v>44031</v>
      </c>
      <c r="B3755" s="3">
        <v>3.125</v>
      </c>
      <c r="C3755" t="s">
        <v>11722</v>
      </c>
      <c r="D3755" t="s">
        <v>11723</v>
      </c>
      <c r="E3755" t="s">
        <v>26</v>
      </c>
      <c r="F3755" t="s">
        <v>9551</v>
      </c>
      <c r="G3755" t="s">
        <v>9552</v>
      </c>
      <c r="H3755" t="s">
        <v>8944</v>
      </c>
      <c r="I3755" t="s">
        <v>8945</v>
      </c>
      <c r="J3755" t="s">
        <v>4018</v>
      </c>
      <c r="K3755" t="str">
        <f>+_xlfn.XLOOKUP(Tabell1[[#This Row],[Regnr]],Tabell13[Regnr],Tabell13[Diagnose],"")</f>
        <v>A</v>
      </c>
      <c r="L3755" t="str">
        <f>+_xlfn.XLOOKUP(Tabell1[[#This Row],[Regnr]],Tabell3[Regnr],Tabell3[DiagnoseÅr],"")</f>
        <v>Intet påvist (2024)</v>
      </c>
    </row>
    <row r="3756" spans="1:12" x14ac:dyDescent="0.25">
      <c r="A3756" s="2">
        <v>44031</v>
      </c>
      <c r="B3756" s="3">
        <v>3.125</v>
      </c>
      <c r="C3756" t="s">
        <v>11724</v>
      </c>
      <c r="D3756" t="s">
        <v>11725</v>
      </c>
      <c r="E3756" t="s">
        <v>26</v>
      </c>
      <c r="F3756" t="s">
        <v>9551</v>
      </c>
      <c r="G3756" t="s">
        <v>9552</v>
      </c>
      <c r="H3756" t="s">
        <v>8944</v>
      </c>
      <c r="I3756" t="s">
        <v>8945</v>
      </c>
      <c r="J3756" t="s">
        <v>4018</v>
      </c>
      <c r="K3756" t="str">
        <f>+_xlfn.XLOOKUP(Tabell1[[#This Row],[Regnr]],Tabell13[Regnr],Tabell13[Diagnose],"")</f>
        <v>A</v>
      </c>
      <c r="L3756" t="str">
        <f>+_xlfn.XLOOKUP(Tabell1[[#This Row],[Regnr]],Tabell3[Regnr],Tabell3[DiagnoseÅr],"")</f>
        <v/>
      </c>
    </row>
    <row r="3757" spans="1:12" x14ac:dyDescent="0.25">
      <c r="A3757" s="2">
        <v>44031</v>
      </c>
      <c r="B3757" s="3">
        <v>3.125</v>
      </c>
      <c r="C3757" t="s">
        <v>11726</v>
      </c>
      <c r="D3757" t="s">
        <v>11727</v>
      </c>
      <c r="E3757" t="s">
        <v>10</v>
      </c>
      <c r="F3757" t="s">
        <v>9551</v>
      </c>
      <c r="G3757" t="s">
        <v>9552</v>
      </c>
      <c r="H3757" t="s">
        <v>8944</v>
      </c>
      <c r="I3757" t="s">
        <v>8945</v>
      </c>
      <c r="J3757" t="s">
        <v>4018</v>
      </c>
      <c r="K3757" t="str">
        <f>+_xlfn.XLOOKUP(Tabell1[[#This Row],[Regnr]],Tabell13[Regnr],Tabell13[Diagnose],"")</f>
        <v>C</v>
      </c>
      <c r="L3757" t="str">
        <f>+_xlfn.XLOOKUP(Tabell1[[#This Row],[Regnr]],Tabell3[Regnr],Tabell3[DiagnoseÅr],"")</f>
        <v>Intet påvist (2022)</v>
      </c>
    </row>
    <row r="3758" spans="1:12" x14ac:dyDescent="0.25">
      <c r="A3758" s="2">
        <v>44031</v>
      </c>
      <c r="B3758" s="3">
        <v>3.125</v>
      </c>
      <c r="C3758" t="s">
        <v>11728</v>
      </c>
      <c r="D3758" t="s">
        <v>11729</v>
      </c>
      <c r="E3758" t="s">
        <v>10</v>
      </c>
      <c r="F3758" t="s">
        <v>9551</v>
      </c>
      <c r="G3758" t="s">
        <v>9552</v>
      </c>
      <c r="H3758" t="s">
        <v>8944</v>
      </c>
      <c r="I3758" t="s">
        <v>8945</v>
      </c>
      <c r="J3758" t="s">
        <v>4018</v>
      </c>
      <c r="K3758" t="str">
        <f>+_xlfn.XLOOKUP(Tabell1[[#This Row],[Regnr]],Tabell13[Regnr],Tabell13[Diagnose],"")</f>
        <v>A</v>
      </c>
      <c r="L3758" t="str">
        <f>+_xlfn.XLOOKUP(Tabell1[[#This Row],[Regnr]],Tabell3[Regnr],Tabell3[DiagnoseÅr],"")</f>
        <v>Cortical &amp; Katarakt, ikke medfødt (2024)</v>
      </c>
    </row>
    <row r="3759" spans="1:12" x14ac:dyDescent="0.25">
      <c r="A3759" s="2">
        <v>44031</v>
      </c>
      <c r="B3759" s="3">
        <v>3.125</v>
      </c>
      <c r="C3759" t="s">
        <v>11730</v>
      </c>
      <c r="D3759" t="s">
        <v>11731</v>
      </c>
      <c r="E3759" t="s">
        <v>10</v>
      </c>
      <c r="F3759" t="s">
        <v>9551</v>
      </c>
      <c r="G3759" t="s">
        <v>9552</v>
      </c>
      <c r="H3759" t="s">
        <v>8944</v>
      </c>
      <c r="I3759" t="s">
        <v>8945</v>
      </c>
      <c r="J3759" t="s">
        <v>4018</v>
      </c>
      <c r="K3759" t="str">
        <f>+_xlfn.XLOOKUP(Tabell1[[#This Row],[Regnr]],Tabell13[Regnr],Tabell13[Diagnose],"")</f>
        <v>B</v>
      </c>
      <c r="L3759" t="str">
        <f>+_xlfn.XLOOKUP(Tabell1[[#This Row],[Regnr]],Tabell3[Regnr],Tabell3[DiagnoseÅr],"")</f>
        <v/>
      </c>
    </row>
    <row r="3760" spans="1:12" x14ac:dyDescent="0.25">
      <c r="A3760" s="2">
        <v>44031</v>
      </c>
      <c r="B3760" s="3">
        <v>3.125</v>
      </c>
      <c r="C3760" t="s">
        <v>11732</v>
      </c>
      <c r="D3760" t="s">
        <v>11733</v>
      </c>
      <c r="E3760" t="s">
        <v>26</v>
      </c>
      <c r="F3760" t="s">
        <v>9551</v>
      </c>
      <c r="G3760" t="s">
        <v>9552</v>
      </c>
      <c r="H3760" t="s">
        <v>8944</v>
      </c>
      <c r="I3760" t="s">
        <v>8945</v>
      </c>
      <c r="J3760" t="s">
        <v>4018</v>
      </c>
      <c r="K3760" t="str">
        <f>+_xlfn.XLOOKUP(Tabell1[[#This Row],[Regnr]],Tabell13[Regnr],Tabell13[Diagnose],"")</f>
        <v>A</v>
      </c>
      <c r="L3760" t="str">
        <f>+_xlfn.XLOOKUP(Tabell1[[#This Row],[Regnr]],Tabell3[Regnr],Tabell3[DiagnoseÅr],"")</f>
        <v/>
      </c>
    </row>
    <row r="3761" spans="1:12" x14ac:dyDescent="0.25">
      <c r="A3761" s="2">
        <v>44030</v>
      </c>
      <c r="B3761" s="3">
        <v>0</v>
      </c>
      <c r="C3761" t="s">
        <v>11712</v>
      </c>
      <c r="D3761" t="s">
        <v>3805</v>
      </c>
      <c r="E3761" t="s">
        <v>26</v>
      </c>
      <c r="F3761" t="s">
        <v>6408</v>
      </c>
      <c r="G3761" t="s">
        <v>6409</v>
      </c>
      <c r="H3761" t="s">
        <v>5832</v>
      </c>
      <c r="I3761" t="s">
        <v>5833</v>
      </c>
      <c r="J3761" t="s">
        <v>11713</v>
      </c>
      <c r="K3761" t="str">
        <f>+_xlfn.XLOOKUP(Tabell1[[#This Row],[Regnr]],Tabell13[Regnr],Tabell13[Diagnose],"")</f>
        <v/>
      </c>
      <c r="L3761" t="str">
        <f>+_xlfn.XLOOKUP(Tabell1[[#This Row],[Regnr]],Tabell3[Regnr],Tabell3[DiagnoseÅr],"")</f>
        <v/>
      </c>
    </row>
    <row r="3762" spans="1:12" x14ac:dyDescent="0.25">
      <c r="A3762" s="2">
        <v>44030</v>
      </c>
      <c r="B3762" s="3">
        <v>0</v>
      </c>
      <c r="C3762" t="s">
        <v>11714</v>
      </c>
      <c r="D3762" t="s">
        <v>1565</v>
      </c>
      <c r="E3762" t="s">
        <v>10</v>
      </c>
      <c r="F3762" t="s">
        <v>6408</v>
      </c>
      <c r="G3762" t="s">
        <v>6409</v>
      </c>
      <c r="H3762" t="s">
        <v>5832</v>
      </c>
      <c r="I3762" t="s">
        <v>5833</v>
      </c>
      <c r="J3762" t="s">
        <v>11713</v>
      </c>
      <c r="K3762" t="str">
        <f>+_xlfn.XLOOKUP(Tabell1[[#This Row],[Regnr]],Tabell13[Regnr],Tabell13[Diagnose],"")</f>
        <v/>
      </c>
      <c r="L3762" t="str">
        <f>+_xlfn.XLOOKUP(Tabell1[[#This Row],[Regnr]],Tabell3[Regnr],Tabell3[DiagnoseÅr],"")</f>
        <v/>
      </c>
    </row>
    <row r="3763" spans="1:12" x14ac:dyDescent="0.25">
      <c r="A3763" s="2">
        <v>44030</v>
      </c>
      <c r="B3763" s="3">
        <v>0</v>
      </c>
      <c r="C3763" t="s">
        <v>11715</v>
      </c>
      <c r="D3763" t="s">
        <v>6328</v>
      </c>
      <c r="E3763" t="s">
        <v>10</v>
      </c>
      <c r="F3763" t="s">
        <v>6408</v>
      </c>
      <c r="G3763" t="s">
        <v>6409</v>
      </c>
      <c r="H3763" t="s">
        <v>5832</v>
      </c>
      <c r="I3763" t="s">
        <v>5833</v>
      </c>
      <c r="J3763" t="s">
        <v>11713</v>
      </c>
      <c r="K3763" t="str">
        <f>+_xlfn.XLOOKUP(Tabell1[[#This Row],[Regnr]],Tabell13[Regnr],Tabell13[Diagnose],"")</f>
        <v/>
      </c>
      <c r="L3763" t="str">
        <f>+_xlfn.XLOOKUP(Tabell1[[#This Row],[Regnr]],Tabell3[Regnr],Tabell3[DiagnoseÅr],"")</f>
        <v/>
      </c>
    </row>
    <row r="3764" spans="1:12" x14ac:dyDescent="0.25">
      <c r="A3764" s="2">
        <v>44030</v>
      </c>
      <c r="B3764" s="3">
        <v>0</v>
      </c>
      <c r="C3764" t="s">
        <v>11716</v>
      </c>
      <c r="D3764" t="s">
        <v>2832</v>
      </c>
      <c r="E3764" t="s">
        <v>10</v>
      </c>
      <c r="F3764" t="s">
        <v>6408</v>
      </c>
      <c r="G3764" t="s">
        <v>6409</v>
      </c>
      <c r="H3764" t="s">
        <v>5832</v>
      </c>
      <c r="I3764" t="s">
        <v>5833</v>
      </c>
      <c r="J3764" t="s">
        <v>11713</v>
      </c>
      <c r="K3764" t="str">
        <f>+_xlfn.XLOOKUP(Tabell1[[#This Row],[Regnr]],Tabell13[Regnr],Tabell13[Diagnose],"")</f>
        <v/>
      </c>
      <c r="L3764" t="str">
        <f>+_xlfn.XLOOKUP(Tabell1[[#This Row],[Regnr]],Tabell3[Regnr],Tabell3[DiagnoseÅr],"")</f>
        <v/>
      </c>
    </row>
    <row r="3765" spans="1:12" x14ac:dyDescent="0.25">
      <c r="A3765" s="2">
        <v>44030</v>
      </c>
      <c r="B3765" s="3">
        <v>0</v>
      </c>
      <c r="C3765" t="s">
        <v>11717</v>
      </c>
      <c r="D3765" t="s">
        <v>837</v>
      </c>
      <c r="E3765" t="s">
        <v>10</v>
      </c>
      <c r="F3765" t="s">
        <v>6408</v>
      </c>
      <c r="G3765" t="s">
        <v>6409</v>
      </c>
      <c r="H3765" t="s">
        <v>5832</v>
      </c>
      <c r="I3765" t="s">
        <v>5833</v>
      </c>
      <c r="J3765" t="s">
        <v>11713</v>
      </c>
      <c r="K3765" t="str">
        <f>+_xlfn.XLOOKUP(Tabell1[[#This Row],[Regnr]],Tabell13[Regnr],Tabell13[Diagnose],"")</f>
        <v/>
      </c>
      <c r="L3765" t="str">
        <f>+_xlfn.XLOOKUP(Tabell1[[#This Row],[Regnr]],Tabell3[Regnr],Tabell3[DiagnoseÅr],"")</f>
        <v/>
      </c>
    </row>
    <row r="3766" spans="1:12" x14ac:dyDescent="0.25">
      <c r="A3766" s="2">
        <v>44029</v>
      </c>
      <c r="B3766" s="3">
        <v>0</v>
      </c>
      <c r="C3766" t="s">
        <v>11704</v>
      </c>
      <c r="D3766" t="s">
        <v>11705</v>
      </c>
      <c r="E3766" t="s">
        <v>10</v>
      </c>
      <c r="F3766" t="s">
        <v>8534</v>
      </c>
      <c r="G3766" t="s">
        <v>8535</v>
      </c>
      <c r="H3766" t="s">
        <v>5939</v>
      </c>
      <c r="I3766" t="s">
        <v>5940</v>
      </c>
      <c r="J3766" t="s">
        <v>4674</v>
      </c>
      <c r="K3766" t="str">
        <f>+_xlfn.XLOOKUP(Tabell1[[#This Row],[Regnr]],Tabell13[Regnr],Tabell13[Diagnose],"")</f>
        <v/>
      </c>
      <c r="L3766" t="str">
        <f>+_xlfn.XLOOKUP(Tabell1[[#This Row],[Regnr]],Tabell3[Regnr],Tabell3[DiagnoseÅr],"")</f>
        <v/>
      </c>
    </row>
    <row r="3767" spans="1:12" x14ac:dyDescent="0.25">
      <c r="A3767" s="2">
        <v>44029</v>
      </c>
      <c r="B3767" s="3">
        <v>0</v>
      </c>
      <c r="C3767" t="s">
        <v>11706</v>
      </c>
      <c r="D3767" t="s">
        <v>11707</v>
      </c>
      <c r="E3767" t="s">
        <v>10</v>
      </c>
      <c r="F3767" t="s">
        <v>8534</v>
      </c>
      <c r="G3767" t="s">
        <v>8535</v>
      </c>
      <c r="H3767" t="s">
        <v>5939</v>
      </c>
      <c r="I3767" t="s">
        <v>5940</v>
      </c>
      <c r="J3767" t="s">
        <v>4674</v>
      </c>
      <c r="K3767" t="str">
        <f>+_xlfn.XLOOKUP(Tabell1[[#This Row],[Regnr]],Tabell13[Regnr],Tabell13[Diagnose],"")</f>
        <v>B</v>
      </c>
      <c r="L3767" t="str">
        <f>+_xlfn.XLOOKUP(Tabell1[[#This Row],[Regnr]],Tabell3[Regnr],Tabell3[DiagnoseÅr],"")</f>
        <v>Intet påvist (2022)</v>
      </c>
    </row>
    <row r="3768" spans="1:12" x14ac:dyDescent="0.25">
      <c r="A3768" s="2">
        <v>44029</v>
      </c>
      <c r="B3768" s="3">
        <v>0</v>
      </c>
      <c r="C3768" t="s">
        <v>11708</v>
      </c>
      <c r="D3768" t="s">
        <v>11709</v>
      </c>
      <c r="E3768" t="s">
        <v>10</v>
      </c>
      <c r="F3768" t="s">
        <v>8534</v>
      </c>
      <c r="G3768" t="s">
        <v>8535</v>
      </c>
      <c r="H3768" t="s">
        <v>5939</v>
      </c>
      <c r="I3768" t="s">
        <v>5940</v>
      </c>
      <c r="J3768" t="s">
        <v>4674</v>
      </c>
      <c r="K3768" t="str">
        <f>+_xlfn.XLOOKUP(Tabell1[[#This Row],[Regnr]],Tabell13[Regnr],Tabell13[Diagnose],"")</f>
        <v/>
      </c>
      <c r="L3768" t="str">
        <f>+_xlfn.XLOOKUP(Tabell1[[#This Row],[Regnr]],Tabell3[Regnr],Tabell3[DiagnoseÅr],"")</f>
        <v/>
      </c>
    </row>
    <row r="3769" spans="1:12" x14ac:dyDescent="0.25">
      <c r="A3769" s="2">
        <v>44029</v>
      </c>
      <c r="B3769" s="3">
        <v>0</v>
      </c>
      <c r="C3769" t="s">
        <v>11710</v>
      </c>
      <c r="D3769" t="s">
        <v>11711</v>
      </c>
      <c r="E3769" t="s">
        <v>26</v>
      </c>
      <c r="F3769" t="s">
        <v>8534</v>
      </c>
      <c r="G3769" t="s">
        <v>8535</v>
      </c>
      <c r="H3769" t="s">
        <v>5939</v>
      </c>
      <c r="I3769" t="s">
        <v>5940</v>
      </c>
      <c r="J3769" t="s">
        <v>4674</v>
      </c>
      <c r="K3769" t="str">
        <f>+_xlfn.XLOOKUP(Tabell1[[#This Row],[Regnr]],Tabell13[Regnr],Tabell13[Diagnose],"")</f>
        <v>B</v>
      </c>
      <c r="L3769" t="str">
        <f>+_xlfn.XLOOKUP(Tabell1[[#This Row],[Regnr]],Tabell3[Regnr],Tabell3[DiagnoseÅr],"")</f>
        <v>Intet påvist (2023)</v>
      </c>
    </row>
    <row r="3770" spans="1:12" x14ac:dyDescent="0.25">
      <c r="A3770" s="2">
        <v>44023</v>
      </c>
      <c r="B3770" s="3">
        <v>0.1953125</v>
      </c>
      <c r="C3770" t="s">
        <v>11696</v>
      </c>
      <c r="D3770" t="s">
        <v>11697</v>
      </c>
      <c r="E3770" t="s">
        <v>10</v>
      </c>
      <c r="F3770" t="s">
        <v>9487</v>
      </c>
      <c r="G3770" t="s">
        <v>9488</v>
      </c>
      <c r="H3770" t="s">
        <v>6382</v>
      </c>
      <c r="I3770" t="s">
        <v>6383</v>
      </c>
      <c r="J3770" t="s">
        <v>4252</v>
      </c>
      <c r="K3770" t="str">
        <f>+_xlfn.XLOOKUP(Tabell1[[#This Row],[Regnr]],Tabell13[Regnr],Tabell13[Diagnose],"")</f>
        <v/>
      </c>
      <c r="L3770" t="str">
        <f>+_xlfn.XLOOKUP(Tabell1[[#This Row],[Regnr]],Tabell3[Regnr],Tabell3[DiagnoseÅr],"")</f>
        <v/>
      </c>
    </row>
    <row r="3771" spans="1:12" x14ac:dyDescent="0.25">
      <c r="A3771" s="2">
        <v>44023</v>
      </c>
      <c r="B3771" s="3">
        <v>0.1953125</v>
      </c>
      <c r="C3771" t="s">
        <v>11698</v>
      </c>
      <c r="D3771" t="s">
        <v>11699</v>
      </c>
      <c r="E3771" t="s">
        <v>10</v>
      </c>
      <c r="F3771" t="s">
        <v>9487</v>
      </c>
      <c r="G3771" t="s">
        <v>9488</v>
      </c>
      <c r="H3771" t="s">
        <v>6382</v>
      </c>
      <c r="I3771" t="s">
        <v>6383</v>
      </c>
      <c r="J3771" t="s">
        <v>4252</v>
      </c>
      <c r="K3771" t="str">
        <f>+_xlfn.XLOOKUP(Tabell1[[#This Row],[Regnr]],Tabell13[Regnr],Tabell13[Diagnose],"")</f>
        <v>A</v>
      </c>
      <c r="L3771" t="str">
        <f>+_xlfn.XLOOKUP(Tabell1[[#This Row],[Regnr]],Tabell3[Regnr],Tabell3[DiagnoseÅr],"")</f>
        <v/>
      </c>
    </row>
    <row r="3772" spans="1:12" x14ac:dyDescent="0.25">
      <c r="A3772" s="2">
        <v>44023</v>
      </c>
      <c r="B3772" s="3">
        <v>0.1953125</v>
      </c>
      <c r="C3772" t="s">
        <v>11700</v>
      </c>
      <c r="D3772" t="s">
        <v>11701</v>
      </c>
      <c r="E3772" t="s">
        <v>26</v>
      </c>
      <c r="F3772" t="s">
        <v>9487</v>
      </c>
      <c r="G3772" t="s">
        <v>9488</v>
      </c>
      <c r="H3772" t="s">
        <v>6382</v>
      </c>
      <c r="I3772" t="s">
        <v>6383</v>
      </c>
      <c r="J3772" t="s">
        <v>4252</v>
      </c>
      <c r="K3772" t="str">
        <f>+_xlfn.XLOOKUP(Tabell1[[#This Row],[Regnr]],Tabell13[Regnr],Tabell13[Diagnose],"")</f>
        <v>B</v>
      </c>
      <c r="L3772" t="str">
        <f>+_xlfn.XLOOKUP(Tabell1[[#This Row],[Regnr]],Tabell3[Regnr],Tabell3[DiagnoseÅr],"")</f>
        <v>Intet påvist (2024)</v>
      </c>
    </row>
    <row r="3773" spans="1:12" x14ac:dyDescent="0.25">
      <c r="A3773" s="2">
        <v>44023</v>
      </c>
      <c r="B3773" s="3">
        <v>0.1953125</v>
      </c>
      <c r="C3773" t="s">
        <v>11702</v>
      </c>
      <c r="D3773" t="s">
        <v>11703</v>
      </c>
      <c r="E3773" t="s">
        <v>26</v>
      </c>
      <c r="F3773" t="s">
        <v>9487</v>
      </c>
      <c r="G3773" t="s">
        <v>9488</v>
      </c>
      <c r="H3773" t="s">
        <v>6382</v>
      </c>
      <c r="I3773" t="s">
        <v>6383</v>
      </c>
      <c r="J3773" t="s">
        <v>4252</v>
      </c>
      <c r="K3773" t="str">
        <f>+_xlfn.XLOOKUP(Tabell1[[#This Row],[Regnr]],Tabell13[Regnr],Tabell13[Diagnose],"")</f>
        <v/>
      </c>
      <c r="L3773" t="str">
        <f>+_xlfn.XLOOKUP(Tabell1[[#This Row],[Regnr]],Tabell3[Regnr],Tabell3[DiagnoseÅr],"")</f>
        <v/>
      </c>
    </row>
    <row r="3774" spans="1:12" x14ac:dyDescent="0.25">
      <c r="A3774" s="2">
        <v>44021</v>
      </c>
      <c r="C3774" t="s">
        <v>11680</v>
      </c>
      <c r="D3774" t="s">
        <v>11681</v>
      </c>
      <c r="E3774" t="s">
        <v>10</v>
      </c>
      <c r="F3774" t="s">
        <v>8323</v>
      </c>
      <c r="G3774" t="s">
        <v>8324</v>
      </c>
      <c r="H3774" t="s">
        <v>8239</v>
      </c>
      <c r="I3774" t="s">
        <v>8240</v>
      </c>
      <c r="K3774" t="str">
        <f>+_xlfn.XLOOKUP(Tabell1[[#This Row],[Regnr]],Tabell13[Regnr],Tabell13[Diagnose],"")</f>
        <v/>
      </c>
      <c r="L3774" t="str">
        <f>+_xlfn.XLOOKUP(Tabell1[[#This Row],[Regnr]],Tabell3[Regnr],Tabell3[DiagnoseÅr],"")</f>
        <v/>
      </c>
    </row>
    <row r="3775" spans="1:12" x14ac:dyDescent="0.25">
      <c r="A3775" s="2">
        <v>44021</v>
      </c>
      <c r="C3775" t="s">
        <v>11682</v>
      </c>
      <c r="D3775" t="s">
        <v>11683</v>
      </c>
      <c r="E3775" t="s">
        <v>26</v>
      </c>
      <c r="F3775" t="s">
        <v>8323</v>
      </c>
      <c r="G3775" t="s">
        <v>8324</v>
      </c>
      <c r="H3775" t="s">
        <v>8239</v>
      </c>
      <c r="I3775" t="s">
        <v>8240</v>
      </c>
      <c r="K3775" t="str">
        <f>+_xlfn.XLOOKUP(Tabell1[[#This Row],[Regnr]],Tabell13[Regnr],Tabell13[Diagnose],"")</f>
        <v/>
      </c>
      <c r="L3775" t="str">
        <f>+_xlfn.XLOOKUP(Tabell1[[#This Row],[Regnr]],Tabell3[Regnr],Tabell3[DiagnoseÅr],"")</f>
        <v/>
      </c>
    </row>
    <row r="3776" spans="1:12" x14ac:dyDescent="0.25">
      <c r="A3776" s="2">
        <v>44021</v>
      </c>
      <c r="B3776" s="3">
        <v>0</v>
      </c>
      <c r="C3776" t="s">
        <v>11684</v>
      </c>
      <c r="D3776" t="s">
        <v>11685</v>
      </c>
      <c r="E3776" t="s">
        <v>26</v>
      </c>
      <c r="F3776" t="s">
        <v>7688</v>
      </c>
      <c r="G3776" t="s">
        <v>7689</v>
      </c>
      <c r="H3776" t="s">
        <v>6682</v>
      </c>
      <c r="I3776" t="s">
        <v>6683</v>
      </c>
      <c r="J3776" t="s">
        <v>10496</v>
      </c>
      <c r="K3776" t="str">
        <f>+_xlfn.XLOOKUP(Tabell1[[#This Row],[Regnr]],Tabell13[Regnr],Tabell13[Diagnose],"")</f>
        <v>B</v>
      </c>
      <c r="L3776" t="str">
        <f>+_xlfn.XLOOKUP(Tabell1[[#This Row],[Regnr]],Tabell3[Regnr],Tabell3[DiagnoseÅr],"")</f>
        <v/>
      </c>
    </row>
    <row r="3777" spans="1:12" x14ac:dyDescent="0.25">
      <c r="A3777" s="2">
        <v>44021</v>
      </c>
      <c r="B3777" s="3">
        <v>0</v>
      </c>
      <c r="C3777" t="s">
        <v>11686</v>
      </c>
      <c r="D3777" t="s">
        <v>11687</v>
      </c>
      <c r="E3777" t="s">
        <v>26</v>
      </c>
      <c r="F3777" t="s">
        <v>7688</v>
      </c>
      <c r="G3777" t="s">
        <v>7689</v>
      </c>
      <c r="H3777" t="s">
        <v>6682</v>
      </c>
      <c r="I3777" t="s">
        <v>6683</v>
      </c>
      <c r="J3777" t="s">
        <v>10496</v>
      </c>
      <c r="K3777" t="str">
        <f>+_xlfn.XLOOKUP(Tabell1[[#This Row],[Regnr]],Tabell13[Regnr],Tabell13[Diagnose],"")</f>
        <v>D</v>
      </c>
      <c r="L3777" t="str">
        <f>+_xlfn.XLOOKUP(Tabell1[[#This Row],[Regnr]],Tabell3[Regnr],Tabell3[DiagnoseÅr],"")</f>
        <v/>
      </c>
    </row>
    <row r="3778" spans="1:12" x14ac:dyDescent="0.25">
      <c r="A3778" s="2">
        <v>44021</v>
      </c>
      <c r="B3778" s="3">
        <v>0</v>
      </c>
      <c r="C3778" t="s">
        <v>11688</v>
      </c>
      <c r="D3778" t="s">
        <v>11689</v>
      </c>
      <c r="E3778" t="s">
        <v>10</v>
      </c>
      <c r="F3778" t="s">
        <v>7688</v>
      </c>
      <c r="G3778" t="s">
        <v>7689</v>
      </c>
      <c r="H3778" t="s">
        <v>6682</v>
      </c>
      <c r="I3778" t="s">
        <v>6683</v>
      </c>
      <c r="J3778" t="s">
        <v>10496</v>
      </c>
      <c r="K3778" t="str">
        <f>+_xlfn.XLOOKUP(Tabell1[[#This Row],[Regnr]],Tabell13[Regnr],Tabell13[Diagnose],"")</f>
        <v>C</v>
      </c>
      <c r="L3778" t="str">
        <f>+_xlfn.XLOOKUP(Tabell1[[#This Row],[Regnr]],Tabell3[Regnr],Tabell3[DiagnoseÅr],"")</f>
        <v/>
      </c>
    </row>
    <row r="3779" spans="1:12" x14ac:dyDescent="0.25">
      <c r="A3779" s="2">
        <v>44021</v>
      </c>
      <c r="B3779" s="3">
        <v>0</v>
      </c>
      <c r="C3779" t="s">
        <v>11690</v>
      </c>
      <c r="D3779" t="s">
        <v>11691</v>
      </c>
      <c r="E3779" t="s">
        <v>10</v>
      </c>
      <c r="F3779" t="s">
        <v>7688</v>
      </c>
      <c r="G3779" t="s">
        <v>7689</v>
      </c>
      <c r="H3779" t="s">
        <v>6682</v>
      </c>
      <c r="I3779" t="s">
        <v>6683</v>
      </c>
      <c r="J3779" t="s">
        <v>10496</v>
      </c>
      <c r="K3779" t="str">
        <f>+_xlfn.XLOOKUP(Tabell1[[#This Row],[Regnr]],Tabell13[Regnr],Tabell13[Diagnose],"")</f>
        <v>C</v>
      </c>
      <c r="L3779" t="str">
        <f>+_xlfn.XLOOKUP(Tabell1[[#This Row],[Regnr]],Tabell3[Regnr],Tabell3[DiagnoseÅr],"")</f>
        <v>Intet påvist (2021)</v>
      </c>
    </row>
    <row r="3780" spans="1:12" x14ac:dyDescent="0.25">
      <c r="A3780" s="2">
        <v>44021</v>
      </c>
      <c r="B3780" s="3">
        <v>0</v>
      </c>
      <c r="C3780" t="s">
        <v>11692</v>
      </c>
      <c r="D3780" t="s">
        <v>11693</v>
      </c>
      <c r="E3780" t="s">
        <v>10</v>
      </c>
      <c r="F3780" t="s">
        <v>7688</v>
      </c>
      <c r="G3780" t="s">
        <v>7689</v>
      </c>
      <c r="H3780" t="s">
        <v>6682</v>
      </c>
      <c r="I3780" t="s">
        <v>6683</v>
      </c>
      <c r="J3780" t="s">
        <v>10496</v>
      </c>
      <c r="K3780" t="str">
        <f>+_xlfn.XLOOKUP(Tabell1[[#This Row],[Regnr]],Tabell13[Regnr],Tabell13[Diagnose],"")</f>
        <v>D</v>
      </c>
      <c r="L3780" t="str">
        <f>+_xlfn.XLOOKUP(Tabell1[[#This Row],[Regnr]],Tabell3[Regnr],Tabell3[DiagnoseÅr],"")</f>
        <v/>
      </c>
    </row>
    <row r="3781" spans="1:12" x14ac:dyDescent="0.25">
      <c r="A3781" s="2">
        <v>44021</v>
      </c>
      <c r="B3781" s="3">
        <v>0</v>
      </c>
      <c r="C3781" t="s">
        <v>11694</v>
      </c>
      <c r="D3781" t="s">
        <v>11695</v>
      </c>
      <c r="E3781" t="s">
        <v>26</v>
      </c>
      <c r="F3781" t="s">
        <v>7688</v>
      </c>
      <c r="G3781" t="s">
        <v>7689</v>
      </c>
      <c r="H3781" t="s">
        <v>6682</v>
      </c>
      <c r="I3781" t="s">
        <v>6683</v>
      </c>
      <c r="J3781" t="s">
        <v>10496</v>
      </c>
      <c r="K3781" t="str">
        <f>+_xlfn.XLOOKUP(Tabell1[[#This Row],[Regnr]],Tabell13[Regnr],Tabell13[Diagnose],"")</f>
        <v>B</v>
      </c>
      <c r="L3781" t="str">
        <f>+_xlfn.XLOOKUP(Tabell1[[#This Row],[Regnr]],Tabell3[Regnr],Tabell3[DiagnoseÅr],"")</f>
        <v>Cornea Dystrofi (2025)</v>
      </c>
    </row>
    <row r="3782" spans="1:12" x14ac:dyDescent="0.25">
      <c r="A3782" s="2">
        <v>44017</v>
      </c>
      <c r="B3782" s="3">
        <v>0.1953125</v>
      </c>
      <c r="C3782" t="s">
        <v>11668</v>
      </c>
      <c r="D3782" t="s">
        <v>11669</v>
      </c>
      <c r="E3782" t="s">
        <v>10</v>
      </c>
      <c r="F3782" t="s">
        <v>5031</v>
      </c>
      <c r="G3782" t="s">
        <v>5032</v>
      </c>
      <c r="H3782" t="s">
        <v>6252</v>
      </c>
      <c r="I3782" t="s">
        <v>6253</v>
      </c>
      <c r="J3782" t="s">
        <v>4310</v>
      </c>
      <c r="K3782" t="str">
        <f>+_xlfn.XLOOKUP(Tabell1[[#This Row],[Regnr]],Tabell13[Regnr],Tabell13[Diagnose],"")</f>
        <v/>
      </c>
      <c r="L3782" t="str">
        <f>+_xlfn.XLOOKUP(Tabell1[[#This Row],[Regnr]],Tabell3[Regnr],Tabell3[DiagnoseÅr],"")</f>
        <v/>
      </c>
    </row>
    <row r="3783" spans="1:12" x14ac:dyDescent="0.25">
      <c r="A3783" s="2">
        <v>44017</v>
      </c>
      <c r="B3783" s="3">
        <v>0.1953125</v>
      </c>
      <c r="C3783" t="s">
        <v>11670</v>
      </c>
      <c r="D3783" t="s">
        <v>11671</v>
      </c>
      <c r="E3783" t="s">
        <v>10</v>
      </c>
      <c r="F3783" t="s">
        <v>5031</v>
      </c>
      <c r="G3783" t="s">
        <v>5032</v>
      </c>
      <c r="H3783" t="s">
        <v>6252</v>
      </c>
      <c r="I3783" t="s">
        <v>6253</v>
      </c>
      <c r="J3783" t="s">
        <v>4310</v>
      </c>
      <c r="K3783" t="str">
        <f>+_xlfn.XLOOKUP(Tabell1[[#This Row],[Regnr]],Tabell13[Regnr],Tabell13[Diagnose],"")</f>
        <v/>
      </c>
      <c r="L3783" t="str">
        <f>+_xlfn.XLOOKUP(Tabell1[[#This Row],[Regnr]],Tabell3[Regnr],Tabell3[DiagnoseÅr],"")</f>
        <v/>
      </c>
    </row>
    <row r="3784" spans="1:12" x14ac:dyDescent="0.25">
      <c r="A3784" s="2">
        <v>44017</v>
      </c>
      <c r="B3784" s="3">
        <v>0.1953125</v>
      </c>
      <c r="C3784" t="s">
        <v>11672</v>
      </c>
      <c r="D3784" t="s">
        <v>11673</v>
      </c>
      <c r="E3784" t="s">
        <v>10</v>
      </c>
      <c r="F3784" t="s">
        <v>5031</v>
      </c>
      <c r="G3784" t="s">
        <v>5032</v>
      </c>
      <c r="H3784" t="s">
        <v>6252</v>
      </c>
      <c r="I3784" t="s">
        <v>6253</v>
      </c>
      <c r="J3784" t="s">
        <v>4310</v>
      </c>
      <c r="K3784" t="str">
        <f>+_xlfn.XLOOKUP(Tabell1[[#This Row],[Regnr]],Tabell13[Regnr],Tabell13[Diagnose],"")</f>
        <v>A</v>
      </c>
      <c r="L3784" t="str">
        <f>+_xlfn.XLOOKUP(Tabell1[[#This Row],[Regnr]],Tabell3[Regnr],Tabell3[DiagnoseÅr],"")</f>
        <v/>
      </c>
    </row>
    <row r="3785" spans="1:12" x14ac:dyDescent="0.25">
      <c r="A3785" s="2">
        <v>44017</v>
      </c>
      <c r="B3785" s="3">
        <v>0.1953125</v>
      </c>
      <c r="C3785" t="s">
        <v>11674</v>
      </c>
      <c r="D3785" t="s">
        <v>11675</v>
      </c>
      <c r="E3785" t="s">
        <v>26</v>
      </c>
      <c r="F3785" t="s">
        <v>5031</v>
      </c>
      <c r="G3785" t="s">
        <v>5032</v>
      </c>
      <c r="H3785" t="s">
        <v>6252</v>
      </c>
      <c r="I3785" t="s">
        <v>6253</v>
      </c>
      <c r="J3785" t="s">
        <v>4310</v>
      </c>
      <c r="K3785" t="str">
        <f>+_xlfn.XLOOKUP(Tabell1[[#This Row],[Regnr]],Tabell13[Regnr],Tabell13[Diagnose],"")</f>
        <v>B</v>
      </c>
      <c r="L3785" t="str">
        <f>+_xlfn.XLOOKUP(Tabell1[[#This Row],[Regnr]],Tabell3[Regnr],Tabell3[DiagnoseÅr],"")</f>
        <v/>
      </c>
    </row>
    <row r="3786" spans="1:12" x14ac:dyDescent="0.25">
      <c r="A3786" s="2">
        <v>44017</v>
      </c>
      <c r="B3786" s="3">
        <v>0.1953125</v>
      </c>
      <c r="C3786" t="s">
        <v>11676</v>
      </c>
      <c r="D3786" t="s">
        <v>11677</v>
      </c>
      <c r="E3786" t="s">
        <v>26</v>
      </c>
      <c r="F3786" t="s">
        <v>5031</v>
      </c>
      <c r="G3786" t="s">
        <v>5032</v>
      </c>
      <c r="H3786" t="s">
        <v>6252</v>
      </c>
      <c r="I3786" t="s">
        <v>6253</v>
      </c>
      <c r="J3786" t="s">
        <v>4310</v>
      </c>
      <c r="K3786" t="str">
        <f>+_xlfn.XLOOKUP(Tabell1[[#This Row],[Regnr]],Tabell13[Regnr],Tabell13[Diagnose],"")</f>
        <v/>
      </c>
      <c r="L3786" t="str">
        <f>+_xlfn.XLOOKUP(Tabell1[[#This Row],[Regnr]],Tabell3[Regnr],Tabell3[DiagnoseÅr],"")</f>
        <v/>
      </c>
    </row>
    <row r="3787" spans="1:12" x14ac:dyDescent="0.25">
      <c r="A3787" s="2">
        <v>44017</v>
      </c>
      <c r="B3787" s="3">
        <v>0.1953125</v>
      </c>
      <c r="C3787" t="s">
        <v>11678</v>
      </c>
      <c r="D3787" t="s">
        <v>11679</v>
      </c>
      <c r="E3787" t="s">
        <v>10</v>
      </c>
      <c r="F3787" t="s">
        <v>5031</v>
      </c>
      <c r="G3787" t="s">
        <v>5032</v>
      </c>
      <c r="H3787" t="s">
        <v>6252</v>
      </c>
      <c r="I3787" t="s">
        <v>6253</v>
      </c>
      <c r="J3787" t="s">
        <v>4310</v>
      </c>
      <c r="K3787" t="str">
        <f>+_xlfn.XLOOKUP(Tabell1[[#This Row],[Regnr]],Tabell13[Regnr],Tabell13[Diagnose],"")</f>
        <v>C</v>
      </c>
      <c r="L3787" t="str">
        <f>+_xlfn.XLOOKUP(Tabell1[[#This Row],[Regnr]],Tabell3[Regnr],Tabell3[DiagnoseÅr],"")</f>
        <v>Intet påvist (2021)</v>
      </c>
    </row>
    <row r="3788" spans="1:12" x14ac:dyDescent="0.25">
      <c r="A3788" s="2">
        <v>44016</v>
      </c>
      <c r="B3788" s="3">
        <v>1.568603515625</v>
      </c>
      <c r="C3788" t="s">
        <v>11656</v>
      </c>
      <c r="D3788" t="s">
        <v>11657</v>
      </c>
      <c r="E3788" t="s">
        <v>10</v>
      </c>
      <c r="F3788" t="s">
        <v>8137</v>
      </c>
      <c r="G3788" t="s">
        <v>8138</v>
      </c>
      <c r="H3788" t="s">
        <v>8707</v>
      </c>
      <c r="I3788" t="s">
        <v>8708</v>
      </c>
      <c r="J3788" t="s">
        <v>4252</v>
      </c>
      <c r="K3788" t="str">
        <f>+_xlfn.XLOOKUP(Tabell1[[#This Row],[Regnr]],Tabell13[Regnr],Tabell13[Diagnose],"")</f>
        <v/>
      </c>
      <c r="L3788" t="str">
        <f>+_xlfn.XLOOKUP(Tabell1[[#This Row],[Regnr]],Tabell3[Regnr],Tabell3[DiagnoseÅr],"")</f>
        <v/>
      </c>
    </row>
    <row r="3789" spans="1:12" x14ac:dyDescent="0.25">
      <c r="A3789" s="2">
        <v>44016</v>
      </c>
      <c r="B3789" s="3">
        <v>1.568603515625</v>
      </c>
      <c r="C3789" t="s">
        <v>11658</v>
      </c>
      <c r="D3789" t="s">
        <v>11659</v>
      </c>
      <c r="E3789" t="s">
        <v>10</v>
      </c>
      <c r="F3789" t="s">
        <v>8137</v>
      </c>
      <c r="G3789" t="s">
        <v>8138</v>
      </c>
      <c r="H3789" t="s">
        <v>8707</v>
      </c>
      <c r="I3789" t="s">
        <v>8708</v>
      </c>
      <c r="J3789" t="s">
        <v>4252</v>
      </c>
      <c r="K3789" t="str">
        <f>+_xlfn.XLOOKUP(Tabell1[[#This Row],[Regnr]],Tabell13[Regnr],Tabell13[Diagnose],"")</f>
        <v/>
      </c>
      <c r="L3789" t="str">
        <f>+_xlfn.XLOOKUP(Tabell1[[#This Row],[Regnr]],Tabell3[Regnr],Tabell3[DiagnoseÅr],"")</f>
        <v/>
      </c>
    </row>
    <row r="3790" spans="1:12" x14ac:dyDescent="0.25">
      <c r="A3790" s="2">
        <v>44016</v>
      </c>
      <c r="B3790" s="3">
        <v>1.568603515625</v>
      </c>
      <c r="C3790" t="s">
        <v>11660</v>
      </c>
      <c r="D3790" t="s">
        <v>11661</v>
      </c>
      <c r="E3790" t="s">
        <v>10</v>
      </c>
      <c r="F3790" t="s">
        <v>8137</v>
      </c>
      <c r="G3790" t="s">
        <v>8138</v>
      </c>
      <c r="H3790" t="s">
        <v>8707</v>
      </c>
      <c r="I3790" t="s">
        <v>8708</v>
      </c>
      <c r="J3790" t="s">
        <v>4252</v>
      </c>
      <c r="K3790" t="str">
        <f>+_xlfn.XLOOKUP(Tabell1[[#This Row],[Regnr]],Tabell13[Regnr],Tabell13[Diagnose],"")</f>
        <v/>
      </c>
      <c r="L3790" t="str">
        <f>+_xlfn.XLOOKUP(Tabell1[[#This Row],[Regnr]],Tabell3[Regnr],Tabell3[DiagnoseÅr],"")</f>
        <v/>
      </c>
    </row>
    <row r="3791" spans="1:12" x14ac:dyDescent="0.25">
      <c r="A3791" s="2">
        <v>44016</v>
      </c>
      <c r="B3791" s="3">
        <v>1.568603515625</v>
      </c>
      <c r="C3791" t="s">
        <v>11662</v>
      </c>
      <c r="D3791" t="s">
        <v>11663</v>
      </c>
      <c r="E3791" t="s">
        <v>26</v>
      </c>
      <c r="F3791" t="s">
        <v>8137</v>
      </c>
      <c r="G3791" t="s">
        <v>8138</v>
      </c>
      <c r="H3791" t="s">
        <v>8707</v>
      </c>
      <c r="I3791" t="s">
        <v>8708</v>
      </c>
      <c r="J3791" t="s">
        <v>4252</v>
      </c>
      <c r="K3791" t="str">
        <f>+_xlfn.XLOOKUP(Tabell1[[#This Row],[Regnr]],Tabell13[Regnr],Tabell13[Diagnose],"")</f>
        <v>D</v>
      </c>
      <c r="L3791" t="str">
        <f>+_xlfn.XLOOKUP(Tabell1[[#This Row],[Regnr]],Tabell3[Regnr],Tabell3[DiagnoseÅr],"")</f>
        <v/>
      </c>
    </row>
    <row r="3792" spans="1:12" x14ac:dyDescent="0.25">
      <c r="A3792" s="2">
        <v>44016</v>
      </c>
      <c r="B3792" s="3">
        <v>1.568603515625</v>
      </c>
      <c r="C3792" t="s">
        <v>11664</v>
      </c>
      <c r="D3792" t="s">
        <v>11665</v>
      </c>
      <c r="E3792" t="s">
        <v>26</v>
      </c>
      <c r="F3792" t="s">
        <v>8137</v>
      </c>
      <c r="G3792" t="s">
        <v>8138</v>
      </c>
      <c r="H3792" t="s">
        <v>8707</v>
      </c>
      <c r="I3792" t="s">
        <v>8708</v>
      </c>
      <c r="J3792" t="s">
        <v>4252</v>
      </c>
      <c r="K3792" t="str">
        <f>+_xlfn.XLOOKUP(Tabell1[[#This Row],[Regnr]],Tabell13[Regnr],Tabell13[Diagnose],"")</f>
        <v>D</v>
      </c>
      <c r="L3792" t="str">
        <f>+_xlfn.XLOOKUP(Tabell1[[#This Row],[Regnr]],Tabell3[Regnr],Tabell3[DiagnoseÅr],"")</f>
        <v/>
      </c>
    </row>
    <row r="3793" spans="1:12" x14ac:dyDescent="0.25">
      <c r="A3793" s="2">
        <v>44016</v>
      </c>
      <c r="B3793" s="3">
        <v>1.568603515625</v>
      </c>
      <c r="C3793" t="s">
        <v>11666</v>
      </c>
      <c r="D3793" t="s">
        <v>11667</v>
      </c>
      <c r="E3793" t="s">
        <v>26</v>
      </c>
      <c r="F3793" t="s">
        <v>8137</v>
      </c>
      <c r="G3793" t="s">
        <v>8138</v>
      </c>
      <c r="H3793" t="s">
        <v>8707</v>
      </c>
      <c r="I3793" t="s">
        <v>8708</v>
      </c>
      <c r="J3793" t="s">
        <v>4252</v>
      </c>
      <c r="K3793" t="str">
        <f>+_xlfn.XLOOKUP(Tabell1[[#This Row],[Regnr]],Tabell13[Regnr],Tabell13[Diagnose],"")</f>
        <v>B</v>
      </c>
      <c r="L3793" t="str">
        <f>+_xlfn.XLOOKUP(Tabell1[[#This Row],[Regnr]],Tabell3[Regnr],Tabell3[DiagnoseÅr],"")</f>
        <v>Intet påvist (2024)</v>
      </c>
    </row>
    <row r="3794" spans="1:12" x14ac:dyDescent="0.25">
      <c r="A3794" s="2">
        <v>44015</v>
      </c>
      <c r="B3794" s="3">
        <v>0.1953125</v>
      </c>
      <c r="C3794" t="s">
        <v>11648</v>
      </c>
      <c r="D3794" t="s">
        <v>11649</v>
      </c>
      <c r="E3794" t="s">
        <v>26</v>
      </c>
      <c r="F3794" t="s">
        <v>6870</v>
      </c>
      <c r="G3794" t="s">
        <v>6871</v>
      </c>
      <c r="H3794" t="s">
        <v>8851</v>
      </c>
      <c r="I3794" t="s">
        <v>8852</v>
      </c>
      <c r="J3794" t="s">
        <v>4310</v>
      </c>
      <c r="K3794" t="str">
        <f>+_xlfn.XLOOKUP(Tabell1[[#This Row],[Regnr]],Tabell13[Regnr],Tabell13[Diagnose],"")</f>
        <v/>
      </c>
      <c r="L3794" t="str">
        <f>+_xlfn.XLOOKUP(Tabell1[[#This Row],[Regnr]],Tabell3[Regnr],Tabell3[DiagnoseÅr],"")</f>
        <v/>
      </c>
    </row>
    <row r="3795" spans="1:12" x14ac:dyDescent="0.25">
      <c r="A3795" s="2">
        <v>44015</v>
      </c>
      <c r="B3795" s="3">
        <v>0.1953125</v>
      </c>
      <c r="C3795" t="s">
        <v>11650</v>
      </c>
      <c r="D3795" t="s">
        <v>11651</v>
      </c>
      <c r="E3795" t="s">
        <v>26</v>
      </c>
      <c r="F3795" t="s">
        <v>6870</v>
      </c>
      <c r="G3795" t="s">
        <v>6871</v>
      </c>
      <c r="H3795" t="s">
        <v>8851</v>
      </c>
      <c r="I3795" t="s">
        <v>8852</v>
      </c>
      <c r="J3795" t="s">
        <v>4310</v>
      </c>
      <c r="K3795" t="str">
        <f>+_xlfn.XLOOKUP(Tabell1[[#This Row],[Regnr]],Tabell13[Regnr],Tabell13[Diagnose],"")</f>
        <v>B</v>
      </c>
      <c r="L3795" t="str">
        <f>+_xlfn.XLOOKUP(Tabell1[[#This Row],[Regnr]],Tabell3[Regnr],Tabell3[DiagnoseÅr],"")</f>
        <v>Intet påvist (2022)</v>
      </c>
    </row>
    <row r="3796" spans="1:12" x14ac:dyDescent="0.25">
      <c r="A3796" s="2">
        <v>44015</v>
      </c>
      <c r="B3796" s="3">
        <v>0.1953125</v>
      </c>
      <c r="C3796" t="s">
        <v>11652</v>
      </c>
      <c r="D3796" t="s">
        <v>11653</v>
      </c>
      <c r="E3796" t="s">
        <v>26</v>
      </c>
      <c r="F3796" t="s">
        <v>6870</v>
      </c>
      <c r="G3796" t="s">
        <v>6871</v>
      </c>
      <c r="H3796" t="s">
        <v>8851</v>
      </c>
      <c r="I3796" t="s">
        <v>8852</v>
      </c>
      <c r="J3796" t="s">
        <v>4310</v>
      </c>
      <c r="K3796" t="str">
        <f>+_xlfn.XLOOKUP(Tabell1[[#This Row],[Regnr]],Tabell13[Regnr],Tabell13[Diagnose],"")</f>
        <v/>
      </c>
      <c r="L3796" t="str">
        <f>+_xlfn.XLOOKUP(Tabell1[[#This Row],[Regnr]],Tabell3[Regnr],Tabell3[DiagnoseÅr],"")</f>
        <v/>
      </c>
    </row>
    <row r="3797" spans="1:12" x14ac:dyDescent="0.25">
      <c r="A3797" s="2">
        <v>44015</v>
      </c>
      <c r="B3797" s="3">
        <v>0.1953125</v>
      </c>
      <c r="C3797" t="s">
        <v>11654</v>
      </c>
      <c r="D3797" t="s">
        <v>11655</v>
      </c>
      <c r="E3797" t="s">
        <v>26</v>
      </c>
      <c r="F3797" t="s">
        <v>6870</v>
      </c>
      <c r="G3797" t="s">
        <v>6871</v>
      </c>
      <c r="H3797" t="s">
        <v>8851</v>
      </c>
      <c r="I3797" t="s">
        <v>8852</v>
      </c>
      <c r="J3797" t="s">
        <v>4310</v>
      </c>
      <c r="K3797" t="str">
        <f>+_xlfn.XLOOKUP(Tabell1[[#This Row],[Regnr]],Tabell13[Regnr],Tabell13[Diagnose],"")</f>
        <v>C</v>
      </c>
      <c r="L3797" t="str">
        <f>+_xlfn.XLOOKUP(Tabell1[[#This Row],[Regnr]],Tabell3[Regnr],Tabell3[DiagnoseÅr],"")</f>
        <v/>
      </c>
    </row>
    <row r="3798" spans="1:12" x14ac:dyDescent="0.25">
      <c r="A3798" s="2">
        <v>44011</v>
      </c>
      <c r="B3798" s="3">
        <v>1.3671875</v>
      </c>
      <c r="C3798" t="s">
        <v>11638</v>
      </c>
      <c r="D3798" t="s">
        <v>11639</v>
      </c>
      <c r="E3798" t="s">
        <v>10</v>
      </c>
      <c r="F3798" t="s">
        <v>9313</v>
      </c>
      <c r="G3798" t="s">
        <v>9314</v>
      </c>
      <c r="H3798" t="s">
        <v>7156</v>
      </c>
      <c r="I3798" t="s">
        <v>7157</v>
      </c>
      <c r="J3798" t="s">
        <v>9588</v>
      </c>
      <c r="K3798" t="str">
        <f>+_xlfn.XLOOKUP(Tabell1[[#This Row],[Regnr]],Tabell13[Regnr],Tabell13[Diagnose],"")</f>
        <v>C</v>
      </c>
      <c r="L3798" t="str">
        <f>+_xlfn.XLOOKUP(Tabell1[[#This Row],[Regnr]],Tabell3[Regnr],Tabell3[DiagnoseÅr],"")</f>
        <v xml:space="preserve"> (2021)</v>
      </c>
    </row>
    <row r="3799" spans="1:12" x14ac:dyDescent="0.25">
      <c r="A3799" s="2">
        <v>44011</v>
      </c>
      <c r="B3799" s="3">
        <v>1.3671875</v>
      </c>
      <c r="C3799" t="s">
        <v>11640</v>
      </c>
      <c r="D3799" t="s">
        <v>11641</v>
      </c>
      <c r="E3799" t="s">
        <v>26</v>
      </c>
      <c r="F3799" t="s">
        <v>9313</v>
      </c>
      <c r="G3799" t="s">
        <v>9314</v>
      </c>
      <c r="H3799" t="s">
        <v>7156</v>
      </c>
      <c r="I3799" t="s">
        <v>7157</v>
      </c>
      <c r="J3799" t="s">
        <v>9588</v>
      </c>
      <c r="K3799" t="str">
        <f>+_xlfn.XLOOKUP(Tabell1[[#This Row],[Regnr]],Tabell13[Regnr],Tabell13[Diagnose],"")</f>
        <v>B</v>
      </c>
      <c r="L3799" t="str">
        <f>+_xlfn.XLOOKUP(Tabell1[[#This Row],[Regnr]],Tabell3[Regnr],Tabell3[DiagnoseÅr],"")</f>
        <v>Intet påvist (2021)</v>
      </c>
    </row>
    <row r="3800" spans="1:12" x14ac:dyDescent="0.25">
      <c r="A3800" s="2">
        <v>44011</v>
      </c>
      <c r="B3800" s="3">
        <v>1.3671875</v>
      </c>
      <c r="C3800" t="s">
        <v>11642</v>
      </c>
      <c r="D3800" t="s">
        <v>11643</v>
      </c>
      <c r="E3800" t="s">
        <v>10</v>
      </c>
      <c r="F3800" t="s">
        <v>9313</v>
      </c>
      <c r="G3800" t="s">
        <v>9314</v>
      </c>
      <c r="H3800" t="s">
        <v>7156</v>
      </c>
      <c r="I3800" t="s">
        <v>7157</v>
      </c>
      <c r="J3800" t="s">
        <v>9588</v>
      </c>
      <c r="K3800" t="str">
        <f>+_xlfn.XLOOKUP(Tabell1[[#This Row],[Regnr]],Tabell13[Regnr],Tabell13[Diagnose],"")</f>
        <v>B</v>
      </c>
      <c r="L3800" t="str">
        <f>+_xlfn.XLOOKUP(Tabell1[[#This Row],[Regnr]],Tabell3[Regnr],Tabell3[DiagnoseÅr],"")</f>
        <v>PPM iris (2024)</v>
      </c>
    </row>
    <row r="3801" spans="1:12" x14ac:dyDescent="0.25">
      <c r="A3801" s="2">
        <v>44011</v>
      </c>
      <c r="B3801" s="3">
        <v>1.3671875</v>
      </c>
      <c r="C3801" t="s">
        <v>11644</v>
      </c>
      <c r="D3801" t="s">
        <v>11645</v>
      </c>
      <c r="E3801" t="s">
        <v>26</v>
      </c>
      <c r="F3801" t="s">
        <v>9313</v>
      </c>
      <c r="G3801" t="s">
        <v>9314</v>
      </c>
      <c r="H3801" t="s">
        <v>7156</v>
      </c>
      <c r="I3801" t="s">
        <v>7157</v>
      </c>
      <c r="J3801" t="s">
        <v>9588</v>
      </c>
      <c r="K3801" t="str">
        <f>+_xlfn.XLOOKUP(Tabell1[[#This Row],[Regnr]],Tabell13[Regnr],Tabell13[Diagnose],"")</f>
        <v>B</v>
      </c>
      <c r="L3801" t="str">
        <f>+_xlfn.XLOOKUP(Tabell1[[#This Row],[Regnr]],Tabell3[Regnr],Tabell3[DiagnoseÅr],"")</f>
        <v>Intet påvist (2024)</v>
      </c>
    </row>
    <row r="3802" spans="1:12" x14ac:dyDescent="0.25">
      <c r="A3802" s="2">
        <v>44011</v>
      </c>
      <c r="B3802" s="3">
        <v>1.3671875</v>
      </c>
      <c r="C3802" t="s">
        <v>11646</v>
      </c>
      <c r="D3802" t="s">
        <v>11647</v>
      </c>
      <c r="E3802" t="s">
        <v>10</v>
      </c>
      <c r="F3802" t="s">
        <v>9313</v>
      </c>
      <c r="G3802" t="s">
        <v>9314</v>
      </c>
      <c r="H3802" t="s">
        <v>7156</v>
      </c>
      <c r="I3802" t="s">
        <v>7157</v>
      </c>
      <c r="J3802" t="s">
        <v>9588</v>
      </c>
      <c r="K3802" t="str">
        <f>+_xlfn.XLOOKUP(Tabell1[[#This Row],[Regnr]],Tabell13[Regnr],Tabell13[Diagnose],"")</f>
        <v>C</v>
      </c>
      <c r="L3802" t="str">
        <f>+_xlfn.XLOOKUP(Tabell1[[#This Row],[Regnr]],Tabell3[Regnr],Tabell3[DiagnoseÅr],"")</f>
        <v/>
      </c>
    </row>
    <row r="3803" spans="1:12" x14ac:dyDescent="0.25">
      <c r="A3803" s="2">
        <v>44003</v>
      </c>
      <c r="B3803" s="3">
        <v>0.78125</v>
      </c>
      <c r="C3803" t="s">
        <v>11624</v>
      </c>
      <c r="D3803" t="s">
        <v>11625</v>
      </c>
      <c r="E3803" t="s">
        <v>10</v>
      </c>
      <c r="F3803" t="s">
        <v>6870</v>
      </c>
      <c r="G3803" t="s">
        <v>6871</v>
      </c>
      <c r="H3803" t="s">
        <v>6548</v>
      </c>
      <c r="I3803" t="s">
        <v>6549</v>
      </c>
      <c r="J3803" t="s">
        <v>5724</v>
      </c>
      <c r="K3803" t="str">
        <f>+_xlfn.XLOOKUP(Tabell1[[#This Row],[Regnr]],Tabell13[Regnr],Tabell13[Diagnose],"")</f>
        <v>C</v>
      </c>
      <c r="L3803" t="str">
        <f>+_xlfn.XLOOKUP(Tabell1[[#This Row],[Regnr]],Tabell3[Regnr],Tabell3[DiagnoseÅr],"")</f>
        <v>Intet påvist (2022)</v>
      </c>
    </row>
    <row r="3804" spans="1:12" x14ac:dyDescent="0.25">
      <c r="A3804" s="2">
        <v>44003</v>
      </c>
      <c r="B3804" s="3">
        <v>0.78125</v>
      </c>
      <c r="C3804" t="s">
        <v>11626</v>
      </c>
      <c r="D3804" t="s">
        <v>11627</v>
      </c>
      <c r="E3804" t="s">
        <v>10</v>
      </c>
      <c r="F3804" t="s">
        <v>6870</v>
      </c>
      <c r="G3804" t="s">
        <v>6871</v>
      </c>
      <c r="H3804" t="s">
        <v>6548</v>
      </c>
      <c r="I3804" t="s">
        <v>6549</v>
      </c>
      <c r="J3804" t="s">
        <v>5724</v>
      </c>
      <c r="K3804" t="str">
        <f>+_xlfn.XLOOKUP(Tabell1[[#This Row],[Regnr]],Tabell13[Regnr],Tabell13[Diagnose],"")</f>
        <v>B</v>
      </c>
      <c r="L3804" t="str">
        <f>+_xlfn.XLOOKUP(Tabell1[[#This Row],[Regnr]],Tabell3[Regnr],Tabell3[DiagnoseÅr],"")</f>
        <v>Intet påvist (2022)</v>
      </c>
    </row>
    <row r="3805" spans="1:12" x14ac:dyDescent="0.25">
      <c r="A3805" s="2">
        <v>44003</v>
      </c>
      <c r="B3805" s="3">
        <v>0.78125</v>
      </c>
      <c r="C3805" t="s">
        <v>11628</v>
      </c>
      <c r="D3805" t="s">
        <v>11629</v>
      </c>
      <c r="E3805" t="s">
        <v>10</v>
      </c>
      <c r="F3805" t="s">
        <v>6870</v>
      </c>
      <c r="G3805" t="s">
        <v>6871</v>
      </c>
      <c r="H3805" t="s">
        <v>6548</v>
      </c>
      <c r="I3805" t="s">
        <v>6549</v>
      </c>
      <c r="J3805" t="s">
        <v>5724</v>
      </c>
      <c r="K3805" t="str">
        <f>+_xlfn.XLOOKUP(Tabell1[[#This Row],[Regnr]],Tabell13[Regnr],Tabell13[Diagnose],"")</f>
        <v>B</v>
      </c>
      <c r="L3805" t="str">
        <f>+_xlfn.XLOOKUP(Tabell1[[#This Row],[Regnr]],Tabell3[Regnr],Tabell3[DiagnoseÅr],"")</f>
        <v/>
      </c>
    </row>
    <row r="3806" spans="1:12" x14ac:dyDescent="0.25">
      <c r="A3806" s="2">
        <v>44003</v>
      </c>
      <c r="B3806" s="3">
        <v>0.78125</v>
      </c>
      <c r="C3806" t="s">
        <v>11630</v>
      </c>
      <c r="D3806" t="s">
        <v>11631</v>
      </c>
      <c r="E3806" t="s">
        <v>26</v>
      </c>
      <c r="F3806" t="s">
        <v>6870</v>
      </c>
      <c r="G3806" t="s">
        <v>6871</v>
      </c>
      <c r="H3806" t="s">
        <v>6548</v>
      </c>
      <c r="I3806" t="s">
        <v>6549</v>
      </c>
      <c r="J3806" t="s">
        <v>5724</v>
      </c>
      <c r="K3806" t="str">
        <f>+_xlfn.XLOOKUP(Tabell1[[#This Row],[Regnr]],Tabell13[Regnr],Tabell13[Diagnose],"")</f>
        <v/>
      </c>
      <c r="L3806" t="str">
        <f>+_xlfn.XLOOKUP(Tabell1[[#This Row],[Regnr]],Tabell3[Regnr],Tabell3[DiagnoseÅr],"")</f>
        <v/>
      </c>
    </row>
    <row r="3807" spans="1:12" x14ac:dyDescent="0.25">
      <c r="A3807" s="2">
        <v>44003</v>
      </c>
      <c r="B3807" s="3">
        <v>0.78125</v>
      </c>
      <c r="C3807" t="s">
        <v>11632</v>
      </c>
      <c r="D3807" t="s">
        <v>11633</v>
      </c>
      <c r="E3807" t="s">
        <v>26</v>
      </c>
      <c r="F3807" t="s">
        <v>6870</v>
      </c>
      <c r="G3807" t="s">
        <v>6871</v>
      </c>
      <c r="H3807" t="s">
        <v>6548</v>
      </c>
      <c r="I3807" t="s">
        <v>6549</v>
      </c>
      <c r="J3807" t="s">
        <v>5724</v>
      </c>
      <c r="K3807" t="str">
        <f>+_xlfn.XLOOKUP(Tabell1[[#This Row],[Regnr]],Tabell13[Regnr],Tabell13[Diagnose],"")</f>
        <v/>
      </c>
      <c r="L3807" t="str">
        <f>+_xlfn.XLOOKUP(Tabell1[[#This Row],[Regnr]],Tabell3[Regnr],Tabell3[DiagnoseÅr],"")</f>
        <v/>
      </c>
    </row>
    <row r="3808" spans="1:12" x14ac:dyDescent="0.25">
      <c r="A3808" s="2">
        <v>44003</v>
      </c>
      <c r="B3808" s="3">
        <v>0.78125</v>
      </c>
      <c r="C3808" t="s">
        <v>11634</v>
      </c>
      <c r="D3808" t="s">
        <v>11635</v>
      </c>
      <c r="E3808" t="s">
        <v>26</v>
      </c>
      <c r="F3808" t="s">
        <v>6870</v>
      </c>
      <c r="G3808" t="s">
        <v>6871</v>
      </c>
      <c r="H3808" t="s">
        <v>6548</v>
      </c>
      <c r="I3808" t="s">
        <v>6549</v>
      </c>
      <c r="J3808" t="s">
        <v>5724</v>
      </c>
      <c r="K3808" t="str">
        <f>+_xlfn.XLOOKUP(Tabell1[[#This Row],[Regnr]],Tabell13[Regnr],Tabell13[Diagnose],"")</f>
        <v>B</v>
      </c>
      <c r="L3808" t="str">
        <f>+_xlfn.XLOOKUP(Tabell1[[#This Row],[Regnr]],Tabell3[Regnr],Tabell3[DiagnoseÅr],"")</f>
        <v>Intet påvist (2024)</v>
      </c>
    </row>
    <row r="3809" spans="1:12" x14ac:dyDescent="0.25">
      <c r="A3809" s="2">
        <v>44003</v>
      </c>
      <c r="B3809" s="3">
        <v>0.78125</v>
      </c>
      <c r="C3809" t="s">
        <v>11636</v>
      </c>
      <c r="D3809" t="s">
        <v>11637</v>
      </c>
      <c r="E3809" t="s">
        <v>26</v>
      </c>
      <c r="F3809" t="s">
        <v>6870</v>
      </c>
      <c r="G3809" t="s">
        <v>6871</v>
      </c>
      <c r="H3809" t="s">
        <v>6548</v>
      </c>
      <c r="I3809" t="s">
        <v>6549</v>
      </c>
      <c r="J3809" t="s">
        <v>5724</v>
      </c>
      <c r="K3809" t="str">
        <f>+_xlfn.XLOOKUP(Tabell1[[#This Row],[Regnr]],Tabell13[Regnr],Tabell13[Diagnose],"")</f>
        <v>C</v>
      </c>
      <c r="L3809" t="str">
        <f>+_xlfn.XLOOKUP(Tabell1[[#This Row],[Regnr]],Tabell3[Regnr],Tabell3[DiagnoseÅr],"")</f>
        <v>Intet påvist (2022)</v>
      </c>
    </row>
    <row r="3810" spans="1:12" x14ac:dyDescent="0.25">
      <c r="A3810" s="2">
        <v>44002</v>
      </c>
      <c r="B3810" s="3">
        <v>0.78125</v>
      </c>
      <c r="C3810" t="s">
        <v>11614</v>
      </c>
      <c r="D3810" t="s">
        <v>11615</v>
      </c>
      <c r="E3810" t="s">
        <v>10</v>
      </c>
      <c r="F3810" t="s">
        <v>7266</v>
      </c>
      <c r="G3810" t="s">
        <v>7267</v>
      </c>
      <c r="H3810" t="s">
        <v>6497</v>
      </c>
      <c r="I3810" t="s">
        <v>6498</v>
      </c>
      <c r="J3810" t="s">
        <v>9237</v>
      </c>
      <c r="K3810" t="str">
        <f>+_xlfn.XLOOKUP(Tabell1[[#This Row],[Regnr]],Tabell13[Regnr],Tabell13[Diagnose],"")</f>
        <v>B</v>
      </c>
      <c r="L3810" t="str">
        <f>+_xlfn.XLOOKUP(Tabell1[[#This Row],[Regnr]],Tabell3[Regnr],Tabell3[DiagnoseÅr],"")</f>
        <v>Intet påvist (2021)</v>
      </c>
    </row>
    <row r="3811" spans="1:12" x14ac:dyDescent="0.25">
      <c r="A3811" s="2">
        <v>44002</v>
      </c>
      <c r="B3811" s="3">
        <v>0.78125</v>
      </c>
      <c r="C3811" t="s">
        <v>11616</v>
      </c>
      <c r="D3811" t="s">
        <v>11617</v>
      </c>
      <c r="E3811" t="s">
        <v>26</v>
      </c>
      <c r="F3811" t="s">
        <v>7266</v>
      </c>
      <c r="G3811" t="s">
        <v>7267</v>
      </c>
      <c r="H3811" t="s">
        <v>6497</v>
      </c>
      <c r="I3811" t="s">
        <v>6498</v>
      </c>
      <c r="J3811" t="s">
        <v>9237</v>
      </c>
      <c r="K3811" t="str">
        <f>+_xlfn.XLOOKUP(Tabell1[[#This Row],[Regnr]],Tabell13[Regnr],Tabell13[Diagnose],"")</f>
        <v>C</v>
      </c>
      <c r="L3811" t="str">
        <f>+_xlfn.XLOOKUP(Tabell1[[#This Row],[Regnr]],Tabell3[Regnr],Tabell3[DiagnoseÅr],"")</f>
        <v>Intet påvist (2021)</v>
      </c>
    </row>
    <row r="3812" spans="1:12" x14ac:dyDescent="0.25">
      <c r="A3812" s="2">
        <v>44002</v>
      </c>
      <c r="B3812" s="3">
        <v>0.78125</v>
      </c>
      <c r="C3812" t="s">
        <v>11618</v>
      </c>
      <c r="D3812" t="s">
        <v>11619</v>
      </c>
      <c r="E3812" t="s">
        <v>26</v>
      </c>
      <c r="F3812" t="s">
        <v>7266</v>
      </c>
      <c r="G3812" t="s">
        <v>7267</v>
      </c>
      <c r="H3812" t="s">
        <v>6497</v>
      </c>
      <c r="I3812" t="s">
        <v>6498</v>
      </c>
      <c r="J3812" t="s">
        <v>9237</v>
      </c>
      <c r="K3812" t="str">
        <f>+_xlfn.XLOOKUP(Tabell1[[#This Row],[Regnr]],Tabell13[Regnr],Tabell13[Diagnose],"")</f>
        <v>B</v>
      </c>
      <c r="L3812" t="str">
        <f>+_xlfn.XLOOKUP(Tabell1[[#This Row],[Regnr]],Tabell3[Regnr],Tabell3[DiagnoseÅr],"")</f>
        <v>Cortical &amp; Katarakt, ikke medfødt (2023)</v>
      </c>
    </row>
    <row r="3813" spans="1:12" x14ac:dyDescent="0.25">
      <c r="A3813" s="2">
        <v>44002</v>
      </c>
      <c r="B3813" s="3">
        <v>0.78125</v>
      </c>
      <c r="C3813" t="s">
        <v>11620</v>
      </c>
      <c r="D3813" t="s">
        <v>11621</v>
      </c>
      <c r="E3813" t="s">
        <v>10</v>
      </c>
      <c r="F3813" t="s">
        <v>7266</v>
      </c>
      <c r="G3813" t="s">
        <v>7267</v>
      </c>
      <c r="H3813" t="s">
        <v>6497</v>
      </c>
      <c r="I3813" t="s">
        <v>6498</v>
      </c>
      <c r="J3813" t="s">
        <v>9237</v>
      </c>
      <c r="K3813" t="str">
        <f>+_xlfn.XLOOKUP(Tabell1[[#This Row],[Regnr]],Tabell13[Regnr],Tabell13[Diagnose],"")</f>
        <v>D</v>
      </c>
      <c r="L3813" t="str">
        <f>+_xlfn.XLOOKUP(Tabell1[[#This Row],[Regnr]],Tabell3[Regnr],Tabell3[DiagnoseÅr],"")</f>
        <v>Intet påvist (2021)</v>
      </c>
    </row>
    <row r="3814" spans="1:12" x14ac:dyDescent="0.25">
      <c r="A3814" s="2">
        <v>44002</v>
      </c>
      <c r="B3814" s="3">
        <v>0.78125</v>
      </c>
      <c r="C3814" t="s">
        <v>11622</v>
      </c>
      <c r="D3814" t="s">
        <v>11623</v>
      </c>
      <c r="E3814" t="s">
        <v>10</v>
      </c>
      <c r="F3814" t="s">
        <v>7266</v>
      </c>
      <c r="G3814" t="s">
        <v>7267</v>
      </c>
      <c r="H3814" t="s">
        <v>6497</v>
      </c>
      <c r="I3814" t="s">
        <v>6498</v>
      </c>
      <c r="J3814" t="s">
        <v>9237</v>
      </c>
      <c r="K3814" t="str">
        <f>+_xlfn.XLOOKUP(Tabell1[[#This Row],[Regnr]],Tabell13[Regnr],Tabell13[Diagnose],"")</f>
        <v>E</v>
      </c>
      <c r="L3814" t="str">
        <f>+_xlfn.XLOOKUP(Tabell1[[#This Row],[Regnr]],Tabell3[Regnr],Tabell3[DiagnoseÅr],"")</f>
        <v>Intet påvist (2021)</v>
      </c>
    </row>
    <row r="3815" spans="1:12" x14ac:dyDescent="0.25">
      <c r="A3815" s="2">
        <v>44000</v>
      </c>
      <c r="B3815" s="3">
        <v>0.390625</v>
      </c>
      <c r="C3815" t="s">
        <v>11606</v>
      </c>
      <c r="D3815" t="s">
        <v>11607</v>
      </c>
      <c r="E3815" t="s">
        <v>10</v>
      </c>
      <c r="F3815" t="s">
        <v>8534</v>
      </c>
      <c r="G3815" t="s">
        <v>8535</v>
      </c>
      <c r="H3815" t="s">
        <v>6394</v>
      </c>
      <c r="I3815" t="s">
        <v>6395</v>
      </c>
      <c r="J3815" t="s">
        <v>4100</v>
      </c>
      <c r="K3815" t="str">
        <f>+_xlfn.XLOOKUP(Tabell1[[#This Row],[Regnr]],Tabell13[Regnr],Tabell13[Diagnose],"")</f>
        <v>C</v>
      </c>
      <c r="L3815" t="str">
        <f>+_xlfn.XLOOKUP(Tabell1[[#This Row],[Regnr]],Tabell3[Regnr],Tabell3[DiagnoseÅr],"")</f>
        <v>Intet påvist (2021)</v>
      </c>
    </row>
    <row r="3816" spans="1:12" x14ac:dyDescent="0.25">
      <c r="A3816" s="2">
        <v>44000</v>
      </c>
      <c r="B3816" s="3">
        <v>0.390625</v>
      </c>
      <c r="C3816" t="s">
        <v>11608</v>
      </c>
      <c r="D3816" t="s">
        <v>11609</v>
      </c>
      <c r="E3816" t="s">
        <v>10</v>
      </c>
      <c r="F3816" t="s">
        <v>8534</v>
      </c>
      <c r="G3816" t="s">
        <v>8535</v>
      </c>
      <c r="H3816" t="s">
        <v>6394</v>
      </c>
      <c r="I3816" t="s">
        <v>6395</v>
      </c>
      <c r="J3816" t="s">
        <v>4100</v>
      </c>
      <c r="K3816" t="str">
        <f>+_xlfn.XLOOKUP(Tabell1[[#This Row],[Regnr]],Tabell13[Regnr],Tabell13[Diagnose],"")</f>
        <v>A</v>
      </c>
      <c r="L3816" t="str">
        <f>+_xlfn.XLOOKUP(Tabell1[[#This Row],[Regnr]],Tabell3[Regnr],Tabell3[DiagnoseÅr],"")</f>
        <v/>
      </c>
    </row>
    <row r="3817" spans="1:12" x14ac:dyDescent="0.25">
      <c r="A3817" s="2">
        <v>44000</v>
      </c>
      <c r="B3817" s="3">
        <v>0.390625</v>
      </c>
      <c r="C3817" t="s">
        <v>11610</v>
      </c>
      <c r="D3817" t="s">
        <v>11611</v>
      </c>
      <c r="E3817" t="s">
        <v>26</v>
      </c>
      <c r="F3817" t="s">
        <v>8534</v>
      </c>
      <c r="G3817" t="s">
        <v>8535</v>
      </c>
      <c r="H3817" t="s">
        <v>6394</v>
      </c>
      <c r="I3817" t="s">
        <v>6395</v>
      </c>
      <c r="J3817" t="s">
        <v>4100</v>
      </c>
      <c r="K3817" t="str">
        <f>+_xlfn.XLOOKUP(Tabell1[[#This Row],[Regnr]],Tabell13[Regnr],Tabell13[Diagnose],"")</f>
        <v>C</v>
      </c>
      <c r="L3817" t="str">
        <f>+_xlfn.XLOOKUP(Tabell1[[#This Row],[Regnr]],Tabell3[Regnr],Tabell3[DiagnoseÅr],"")</f>
        <v>Intet påvist (2022)</v>
      </c>
    </row>
    <row r="3818" spans="1:12" x14ac:dyDescent="0.25">
      <c r="A3818" s="2">
        <v>44000</v>
      </c>
      <c r="B3818" s="3">
        <v>0.390625</v>
      </c>
      <c r="C3818" t="s">
        <v>11612</v>
      </c>
      <c r="D3818" t="s">
        <v>11613</v>
      </c>
      <c r="E3818" t="s">
        <v>26</v>
      </c>
      <c r="F3818" t="s">
        <v>8534</v>
      </c>
      <c r="G3818" t="s">
        <v>8535</v>
      </c>
      <c r="H3818" t="s">
        <v>6394</v>
      </c>
      <c r="I3818" t="s">
        <v>6395</v>
      </c>
      <c r="J3818" t="s">
        <v>4100</v>
      </c>
      <c r="K3818" t="str">
        <f>+_xlfn.XLOOKUP(Tabell1[[#This Row],[Regnr]],Tabell13[Regnr],Tabell13[Diagnose],"")</f>
        <v/>
      </c>
      <c r="L3818" t="str">
        <f>+_xlfn.XLOOKUP(Tabell1[[#This Row],[Regnr]],Tabell3[Regnr],Tabell3[DiagnoseÅr],"")</f>
        <v/>
      </c>
    </row>
    <row r="3819" spans="1:12" x14ac:dyDescent="0.25">
      <c r="A3819" s="2">
        <v>43998</v>
      </c>
      <c r="C3819" t="s">
        <v>11599</v>
      </c>
      <c r="D3819" t="s">
        <v>11600</v>
      </c>
      <c r="E3819" t="s">
        <v>10</v>
      </c>
      <c r="F3819" t="s">
        <v>11601</v>
      </c>
      <c r="G3819" t="s">
        <v>11602</v>
      </c>
      <c r="H3819" t="s">
        <v>11603</v>
      </c>
      <c r="I3819" t="s">
        <v>11604</v>
      </c>
      <c r="J3819" t="s">
        <v>11605</v>
      </c>
      <c r="K3819" t="str">
        <f>+_xlfn.XLOOKUP(Tabell1[[#This Row],[Regnr]],Tabell13[Regnr],Tabell13[Diagnose],"")</f>
        <v>A</v>
      </c>
      <c r="L3819" t="str">
        <f>+_xlfn.XLOOKUP(Tabell1[[#This Row],[Regnr]],Tabell3[Regnr],Tabell3[DiagnoseÅr],"")</f>
        <v/>
      </c>
    </row>
    <row r="3820" spans="1:12" x14ac:dyDescent="0.25">
      <c r="A3820" s="2">
        <v>43997</v>
      </c>
      <c r="B3820" s="3">
        <v>0.1953125</v>
      </c>
      <c r="C3820" t="s">
        <v>11592</v>
      </c>
      <c r="D3820" t="s">
        <v>11593</v>
      </c>
      <c r="E3820" t="s">
        <v>26</v>
      </c>
      <c r="F3820" t="s">
        <v>7083</v>
      </c>
      <c r="G3820" t="s">
        <v>7084</v>
      </c>
      <c r="H3820" t="s">
        <v>4951</v>
      </c>
      <c r="I3820" t="s">
        <v>4952</v>
      </c>
      <c r="J3820" t="s">
        <v>7345</v>
      </c>
      <c r="K3820" t="str">
        <f>+_xlfn.XLOOKUP(Tabell1[[#This Row],[Regnr]],Tabell13[Regnr],Tabell13[Diagnose],"")</f>
        <v>A</v>
      </c>
      <c r="L3820" t="str">
        <f>+_xlfn.XLOOKUP(Tabell1[[#This Row],[Regnr]],Tabell3[Regnr],Tabell3[DiagnoseÅr],"")</f>
        <v>Intet påvist (2024)</v>
      </c>
    </row>
    <row r="3821" spans="1:12" x14ac:dyDescent="0.25">
      <c r="A3821" s="2">
        <v>43997</v>
      </c>
      <c r="B3821" s="3">
        <v>0.1953125</v>
      </c>
      <c r="C3821" t="s">
        <v>11594</v>
      </c>
      <c r="D3821" t="s">
        <v>11595</v>
      </c>
      <c r="E3821" t="s">
        <v>26</v>
      </c>
      <c r="F3821" t="s">
        <v>7083</v>
      </c>
      <c r="G3821" t="s">
        <v>7084</v>
      </c>
      <c r="H3821" t="s">
        <v>4951</v>
      </c>
      <c r="I3821" t="s">
        <v>4952</v>
      </c>
      <c r="J3821" t="s">
        <v>7345</v>
      </c>
      <c r="K3821" t="str">
        <f>+_xlfn.XLOOKUP(Tabell1[[#This Row],[Regnr]],Tabell13[Regnr],Tabell13[Diagnose],"")</f>
        <v/>
      </c>
      <c r="L3821" t="str">
        <f>+_xlfn.XLOOKUP(Tabell1[[#This Row],[Regnr]],Tabell3[Regnr],Tabell3[DiagnoseÅr],"")</f>
        <v/>
      </c>
    </row>
    <row r="3822" spans="1:12" x14ac:dyDescent="0.25">
      <c r="A3822" s="2">
        <v>43997</v>
      </c>
      <c r="B3822" s="3">
        <v>0.1953125</v>
      </c>
      <c r="C3822" t="s">
        <v>11596</v>
      </c>
      <c r="D3822" t="s">
        <v>11597</v>
      </c>
      <c r="E3822" t="s">
        <v>10</v>
      </c>
      <c r="F3822" t="s">
        <v>7083</v>
      </c>
      <c r="G3822" t="s">
        <v>7084</v>
      </c>
      <c r="H3822" t="s">
        <v>4951</v>
      </c>
      <c r="I3822" t="s">
        <v>4952</v>
      </c>
      <c r="J3822" t="s">
        <v>7345</v>
      </c>
      <c r="K3822" t="str">
        <f>+_xlfn.XLOOKUP(Tabell1[[#This Row],[Regnr]],Tabell13[Regnr],Tabell13[Diagnose],"")</f>
        <v>A</v>
      </c>
      <c r="L3822" t="str">
        <f>+_xlfn.XLOOKUP(Tabell1[[#This Row],[Regnr]],Tabell3[Regnr],Tabell3[DiagnoseÅr],"")</f>
        <v>Annet medfødt (2024)</v>
      </c>
    </row>
    <row r="3823" spans="1:12" x14ac:dyDescent="0.25">
      <c r="A3823" s="2">
        <v>43997</v>
      </c>
      <c r="C3823" t="s">
        <v>11598</v>
      </c>
      <c r="D3823" t="s">
        <v>384</v>
      </c>
      <c r="E3823" t="s">
        <v>10</v>
      </c>
      <c r="K3823" t="str">
        <f>+_xlfn.XLOOKUP(Tabell1[[#This Row],[Regnr]],Tabell13[Regnr],Tabell13[Diagnose],"")</f>
        <v/>
      </c>
      <c r="L3823" t="str">
        <f>+_xlfn.XLOOKUP(Tabell1[[#This Row],[Regnr]],Tabell3[Regnr],Tabell3[DiagnoseÅr],"")</f>
        <v/>
      </c>
    </row>
    <row r="3824" spans="1:12" x14ac:dyDescent="0.25">
      <c r="A3824" s="2">
        <v>43996</v>
      </c>
      <c r="B3824" s="3">
        <v>0</v>
      </c>
      <c r="C3824" t="s">
        <v>11584</v>
      </c>
      <c r="D3824" t="s">
        <v>11585</v>
      </c>
      <c r="E3824" t="s">
        <v>10</v>
      </c>
      <c r="F3824" t="s">
        <v>4153</v>
      </c>
      <c r="G3824" t="s">
        <v>4154</v>
      </c>
      <c r="H3824" t="s">
        <v>8770</v>
      </c>
      <c r="I3824" t="s">
        <v>8771</v>
      </c>
      <c r="J3824" t="s">
        <v>4062</v>
      </c>
      <c r="K3824" t="str">
        <f>+_xlfn.XLOOKUP(Tabell1[[#This Row],[Regnr]],Tabell13[Regnr],Tabell13[Diagnose],"")</f>
        <v>E</v>
      </c>
      <c r="L3824" t="str">
        <f>+_xlfn.XLOOKUP(Tabell1[[#This Row],[Regnr]],Tabell3[Regnr],Tabell3[DiagnoseÅr],"")</f>
        <v/>
      </c>
    </row>
    <row r="3825" spans="1:12" x14ac:dyDescent="0.25">
      <c r="A3825" s="2">
        <v>43996</v>
      </c>
      <c r="B3825" s="3">
        <v>0</v>
      </c>
      <c r="C3825" t="s">
        <v>11586</v>
      </c>
      <c r="D3825" t="s">
        <v>11587</v>
      </c>
      <c r="E3825" t="s">
        <v>26</v>
      </c>
      <c r="F3825" t="s">
        <v>4153</v>
      </c>
      <c r="G3825" t="s">
        <v>4154</v>
      </c>
      <c r="H3825" t="s">
        <v>8770</v>
      </c>
      <c r="I3825" t="s">
        <v>8771</v>
      </c>
      <c r="J3825" t="s">
        <v>4062</v>
      </c>
      <c r="K3825" t="str">
        <f>+_xlfn.XLOOKUP(Tabell1[[#This Row],[Regnr]],Tabell13[Regnr],Tabell13[Diagnose],"")</f>
        <v>D</v>
      </c>
      <c r="L3825" t="str">
        <f>+_xlfn.XLOOKUP(Tabell1[[#This Row],[Regnr]],Tabell3[Regnr],Tabell3[DiagnoseÅr],"")</f>
        <v/>
      </c>
    </row>
    <row r="3826" spans="1:12" x14ac:dyDescent="0.25">
      <c r="A3826" s="2">
        <v>43996</v>
      </c>
      <c r="B3826" s="3">
        <v>0</v>
      </c>
      <c r="C3826" t="s">
        <v>11588</v>
      </c>
      <c r="D3826" t="s">
        <v>11589</v>
      </c>
      <c r="E3826" t="s">
        <v>26</v>
      </c>
      <c r="F3826" t="s">
        <v>4153</v>
      </c>
      <c r="G3826" t="s">
        <v>4154</v>
      </c>
      <c r="H3826" t="s">
        <v>8770</v>
      </c>
      <c r="I3826" t="s">
        <v>8771</v>
      </c>
      <c r="J3826" t="s">
        <v>4062</v>
      </c>
      <c r="K3826" t="str">
        <f>+_xlfn.XLOOKUP(Tabell1[[#This Row],[Regnr]],Tabell13[Regnr],Tabell13[Diagnose],"")</f>
        <v>A</v>
      </c>
      <c r="L3826" t="str">
        <f>+_xlfn.XLOOKUP(Tabell1[[#This Row],[Regnr]],Tabell3[Regnr],Tabell3[DiagnoseÅr],"")</f>
        <v>Intet påvist (2023)</v>
      </c>
    </row>
    <row r="3827" spans="1:12" x14ac:dyDescent="0.25">
      <c r="A3827" s="2">
        <v>43996</v>
      </c>
      <c r="B3827" s="3">
        <v>0</v>
      </c>
      <c r="C3827" t="s">
        <v>11590</v>
      </c>
      <c r="D3827" t="s">
        <v>11591</v>
      </c>
      <c r="E3827" t="s">
        <v>10</v>
      </c>
      <c r="F3827" t="s">
        <v>4153</v>
      </c>
      <c r="G3827" t="s">
        <v>4154</v>
      </c>
      <c r="H3827" t="s">
        <v>8770</v>
      </c>
      <c r="I3827" t="s">
        <v>8771</v>
      </c>
      <c r="J3827" t="s">
        <v>4062</v>
      </c>
      <c r="K3827" t="str">
        <f>+_xlfn.XLOOKUP(Tabell1[[#This Row],[Regnr]],Tabell13[Regnr],Tabell13[Diagnose],"")</f>
        <v>C</v>
      </c>
      <c r="L3827" t="str">
        <f>+_xlfn.XLOOKUP(Tabell1[[#This Row],[Regnr]],Tabell3[Regnr],Tabell3[DiagnoseÅr],"")</f>
        <v>Katarakt, ikke medfødt (2023)</v>
      </c>
    </row>
    <row r="3828" spans="1:12" x14ac:dyDescent="0.25">
      <c r="A3828" s="2">
        <v>43993</v>
      </c>
      <c r="B3828" s="3">
        <v>4.4921875</v>
      </c>
      <c r="C3828" t="s">
        <v>11568</v>
      </c>
      <c r="D3828" t="s">
        <v>11569</v>
      </c>
      <c r="E3828" t="s">
        <v>10</v>
      </c>
      <c r="F3828" t="s">
        <v>5902</v>
      </c>
      <c r="G3828" t="s">
        <v>5903</v>
      </c>
      <c r="H3828" t="s">
        <v>6970</v>
      </c>
      <c r="I3828" t="s">
        <v>6971</v>
      </c>
      <c r="J3828" t="s">
        <v>4802</v>
      </c>
      <c r="K3828" t="str">
        <f>+_xlfn.XLOOKUP(Tabell1[[#This Row],[Regnr]],Tabell13[Regnr],Tabell13[Diagnose],"")</f>
        <v>C</v>
      </c>
      <c r="L3828" t="str">
        <f>+_xlfn.XLOOKUP(Tabell1[[#This Row],[Regnr]],Tabell3[Regnr],Tabell3[DiagnoseÅr],"")</f>
        <v>Intet påvist (2021)</v>
      </c>
    </row>
    <row r="3829" spans="1:12" x14ac:dyDescent="0.25">
      <c r="A3829" s="2">
        <v>43993</v>
      </c>
      <c r="B3829" s="3">
        <v>4.4921875</v>
      </c>
      <c r="C3829" t="s">
        <v>11570</v>
      </c>
      <c r="D3829" t="s">
        <v>11571</v>
      </c>
      <c r="E3829" t="s">
        <v>10</v>
      </c>
      <c r="F3829" t="s">
        <v>5902</v>
      </c>
      <c r="G3829" t="s">
        <v>5903</v>
      </c>
      <c r="H3829" t="s">
        <v>6970</v>
      </c>
      <c r="I3829" t="s">
        <v>6971</v>
      </c>
      <c r="J3829" t="s">
        <v>4802</v>
      </c>
      <c r="K3829" t="str">
        <f>+_xlfn.XLOOKUP(Tabell1[[#This Row],[Regnr]],Tabell13[Regnr],Tabell13[Diagnose],"")</f>
        <v>B</v>
      </c>
      <c r="L3829" t="str">
        <f>+_xlfn.XLOOKUP(Tabell1[[#This Row],[Regnr]],Tabell3[Regnr],Tabell3[DiagnoseÅr],"")</f>
        <v/>
      </c>
    </row>
    <row r="3830" spans="1:12" x14ac:dyDescent="0.25">
      <c r="A3830" s="2">
        <v>43993</v>
      </c>
      <c r="B3830" s="3">
        <v>4.4921875</v>
      </c>
      <c r="C3830" t="s">
        <v>11572</v>
      </c>
      <c r="D3830" t="s">
        <v>11573</v>
      </c>
      <c r="E3830" t="s">
        <v>10</v>
      </c>
      <c r="F3830" t="s">
        <v>5902</v>
      </c>
      <c r="G3830" t="s">
        <v>5903</v>
      </c>
      <c r="H3830" t="s">
        <v>6970</v>
      </c>
      <c r="I3830" t="s">
        <v>6971</v>
      </c>
      <c r="J3830" t="s">
        <v>4802</v>
      </c>
      <c r="K3830" t="str">
        <f>+_xlfn.XLOOKUP(Tabell1[[#This Row],[Regnr]],Tabell13[Regnr],Tabell13[Diagnose],"")</f>
        <v/>
      </c>
      <c r="L3830" t="str">
        <f>+_xlfn.XLOOKUP(Tabell1[[#This Row],[Regnr]],Tabell3[Regnr],Tabell3[DiagnoseÅr],"")</f>
        <v/>
      </c>
    </row>
    <row r="3831" spans="1:12" x14ac:dyDescent="0.25">
      <c r="A3831" s="2">
        <v>43993</v>
      </c>
      <c r="B3831" s="3">
        <v>4.4921875</v>
      </c>
      <c r="C3831" t="s">
        <v>11574</v>
      </c>
      <c r="D3831" t="s">
        <v>11575</v>
      </c>
      <c r="E3831" t="s">
        <v>26</v>
      </c>
      <c r="F3831" t="s">
        <v>5902</v>
      </c>
      <c r="G3831" t="s">
        <v>5903</v>
      </c>
      <c r="H3831" t="s">
        <v>6970</v>
      </c>
      <c r="I3831" t="s">
        <v>6971</v>
      </c>
      <c r="J3831" t="s">
        <v>4802</v>
      </c>
      <c r="K3831" t="str">
        <f>+_xlfn.XLOOKUP(Tabell1[[#This Row],[Regnr]],Tabell13[Regnr],Tabell13[Diagnose],"")</f>
        <v>C</v>
      </c>
      <c r="L3831" t="str">
        <f>+_xlfn.XLOOKUP(Tabell1[[#This Row],[Regnr]],Tabell3[Regnr],Tabell3[DiagnoseÅr],"")</f>
        <v>Katarakt, ikke medfødt (2024)</v>
      </c>
    </row>
    <row r="3832" spans="1:12" x14ac:dyDescent="0.25">
      <c r="A3832" s="2">
        <v>43993</v>
      </c>
      <c r="B3832" s="3">
        <v>4.4921875</v>
      </c>
      <c r="C3832" t="s">
        <v>11576</v>
      </c>
      <c r="D3832" t="s">
        <v>11577</v>
      </c>
      <c r="E3832" t="s">
        <v>26</v>
      </c>
      <c r="F3832" t="s">
        <v>5902</v>
      </c>
      <c r="G3832" t="s">
        <v>5903</v>
      </c>
      <c r="H3832" t="s">
        <v>6970</v>
      </c>
      <c r="I3832" t="s">
        <v>6971</v>
      </c>
      <c r="J3832" t="s">
        <v>4802</v>
      </c>
      <c r="K3832" t="str">
        <f>+_xlfn.XLOOKUP(Tabell1[[#This Row],[Regnr]],Tabell13[Regnr],Tabell13[Diagnose],"")</f>
        <v>B</v>
      </c>
      <c r="L3832" t="str">
        <f>+_xlfn.XLOOKUP(Tabell1[[#This Row],[Regnr]],Tabell3[Regnr],Tabell3[DiagnoseÅr],"")</f>
        <v>Intet påvist (2021)</v>
      </c>
    </row>
    <row r="3833" spans="1:12" x14ac:dyDescent="0.25">
      <c r="A3833" s="2">
        <v>43993</v>
      </c>
      <c r="B3833" s="3">
        <v>4.4921875</v>
      </c>
      <c r="C3833" t="s">
        <v>11578</v>
      </c>
      <c r="D3833" t="s">
        <v>11579</v>
      </c>
      <c r="E3833" t="s">
        <v>26</v>
      </c>
      <c r="F3833" t="s">
        <v>5902</v>
      </c>
      <c r="G3833" t="s">
        <v>5903</v>
      </c>
      <c r="H3833" t="s">
        <v>6970</v>
      </c>
      <c r="I3833" t="s">
        <v>6971</v>
      </c>
      <c r="J3833" t="s">
        <v>4802</v>
      </c>
      <c r="K3833" t="str">
        <f>+_xlfn.XLOOKUP(Tabell1[[#This Row],[Regnr]],Tabell13[Regnr],Tabell13[Diagnose],"")</f>
        <v/>
      </c>
      <c r="L3833" t="str">
        <f>+_xlfn.XLOOKUP(Tabell1[[#This Row],[Regnr]],Tabell3[Regnr],Tabell3[DiagnoseÅr],"")</f>
        <v/>
      </c>
    </row>
    <row r="3834" spans="1:12" x14ac:dyDescent="0.25">
      <c r="A3834" s="2">
        <v>43993</v>
      </c>
      <c r="B3834" s="3">
        <v>4.4921875</v>
      </c>
      <c r="C3834" t="s">
        <v>11580</v>
      </c>
      <c r="D3834" t="s">
        <v>11581</v>
      </c>
      <c r="E3834" t="s">
        <v>26</v>
      </c>
      <c r="F3834" t="s">
        <v>5902</v>
      </c>
      <c r="G3834" t="s">
        <v>5903</v>
      </c>
      <c r="H3834" t="s">
        <v>6970</v>
      </c>
      <c r="I3834" t="s">
        <v>6971</v>
      </c>
      <c r="J3834" t="s">
        <v>4802</v>
      </c>
      <c r="K3834" t="str">
        <f>+_xlfn.XLOOKUP(Tabell1[[#This Row],[Regnr]],Tabell13[Regnr],Tabell13[Diagnose],"")</f>
        <v>D</v>
      </c>
      <c r="L3834" t="str">
        <f>+_xlfn.XLOOKUP(Tabell1[[#This Row],[Regnr]],Tabell3[Regnr],Tabell3[DiagnoseÅr],"")</f>
        <v/>
      </c>
    </row>
    <row r="3835" spans="1:12" x14ac:dyDescent="0.25">
      <c r="A3835" s="2">
        <v>43993</v>
      </c>
      <c r="B3835" s="3">
        <v>4.4921875</v>
      </c>
      <c r="C3835" t="s">
        <v>11582</v>
      </c>
      <c r="D3835" t="s">
        <v>11583</v>
      </c>
      <c r="E3835" t="s">
        <v>26</v>
      </c>
      <c r="F3835" t="s">
        <v>5902</v>
      </c>
      <c r="G3835" t="s">
        <v>5903</v>
      </c>
      <c r="H3835" t="s">
        <v>6970</v>
      </c>
      <c r="I3835" t="s">
        <v>6971</v>
      </c>
      <c r="J3835" t="s">
        <v>4802</v>
      </c>
      <c r="K3835" t="str">
        <f>+_xlfn.XLOOKUP(Tabell1[[#This Row],[Regnr]],Tabell13[Regnr],Tabell13[Diagnose],"")</f>
        <v/>
      </c>
      <c r="L3835" t="str">
        <f>+_xlfn.XLOOKUP(Tabell1[[#This Row],[Regnr]],Tabell3[Regnr],Tabell3[DiagnoseÅr],"")</f>
        <v/>
      </c>
    </row>
    <row r="3836" spans="1:12" x14ac:dyDescent="0.25">
      <c r="A3836" s="2">
        <v>43992</v>
      </c>
      <c r="B3836" s="3">
        <v>0.390625</v>
      </c>
      <c r="C3836" t="s">
        <v>11561</v>
      </c>
      <c r="D3836" t="s">
        <v>11562</v>
      </c>
      <c r="E3836" t="s">
        <v>10</v>
      </c>
      <c r="F3836" t="s">
        <v>9106</v>
      </c>
      <c r="G3836" t="s">
        <v>9107</v>
      </c>
      <c r="H3836" t="s">
        <v>7508</v>
      </c>
      <c r="I3836" t="s">
        <v>7509</v>
      </c>
      <c r="J3836" t="s">
        <v>11563</v>
      </c>
      <c r="K3836" t="str">
        <f>+_xlfn.XLOOKUP(Tabell1[[#This Row],[Regnr]],Tabell13[Regnr],Tabell13[Diagnose],"")</f>
        <v/>
      </c>
      <c r="L3836" t="str">
        <f>+_xlfn.XLOOKUP(Tabell1[[#This Row],[Regnr]],Tabell3[Regnr],Tabell3[DiagnoseÅr],"")</f>
        <v/>
      </c>
    </row>
    <row r="3837" spans="1:12" x14ac:dyDescent="0.25">
      <c r="A3837" s="2">
        <v>43992</v>
      </c>
      <c r="B3837" s="3">
        <v>0.390625</v>
      </c>
      <c r="C3837" t="s">
        <v>11564</v>
      </c>
      <c r="D3837" t="s">
        <v>11565</v>
      </c>
      <c r="E3837" t="s">
        <v>10</v>
      </c>
      <c r="F3837" t="s">
        <v>9106</v>
      </c>
      <c r="G3837" t="s">
        <v>9107</v>
      </c>
      <c r="H3837" t="s">
        <v>7508</v>
      </c>
      <c r="I3837" t="s">
        <v>7509</v>
      </c>
      <c r="J3837" t="s">
        <v>11563</v>
      </c>
      <c r="K3837" t="str">
        <f>+_xlfn.XLOOKUP(Tabell1[[#This Row],[Regnr]],Tabell13[Regnr],Tabell13[Diagnose],"")</f>
        <v/>
      </c>
      <c r="L3837" t="str">
        <f>+_xlfn.XLOOKUP(Tabell1[[#This Row],[Regnr]],Tabell3[Regnr],Tabell3[DiagnoseÅr],"")</f>
        <v/>
      </c>
    </row>
    <row r="3838" spans="1:12" x14ac:dyDescent="0.25">
      <c r="A3838" s="2">
        <v>43992</v>
      </c>
      <c r="B3838" s="3">
        <v>0.390625</v>
      </c>
      <c r="C3838" t="s">
        <v>11566</v>
      </c>
      <c r="D3838" t="s">
        <v>11567</v>
      </c>
      <c r="E3838" t="s">
        <v>26</v>
      </c>
      <c r="F3838" t="s">
        <v>9106</v>
      </c>
      <c r="G3838" t="s">
        <v>9107</v>
      </c>
      <c r="H3838" t="s">
        <v>7508</v>
      </c>
      <c r="I3838" t="s">
        <v>7509</v>
      </c>
      <c r="J3838" t="s">
        <v>11563</v>
      </c>
      <c r="K3838" t="str">
        <f>+_xlfn.XLOOKUP(Tabell1[[#This Row],[Regnr]],Tabell13[Regnr],Tabell13[Diagnose],"")</f>
        <v>A</v>
      </c>
      <c r="L3838" t="str">
        <f>+_xlfn.XLOOKUP(Tabell1[[#This Row],[Regnr]],Tabell3[Regnr],Tabell3[DiagnoseÅr],"")</f>
        <v>Intet påvist (2025)</v>
      </c>
    </row>
    <row r="3839" spans="1:12" x14ac:dyDescent="0.25">
      <c r="A3839" s="2">
        <v>43990</v>
      </c>
      <c r="B3839" s="3">
        <v>0</v>
      </c>
      <c r="C3839" t="s">
        <v>11547</v>
      </c>
      <c r="D3839" t="s">
        <v>11548</v>
      </c>
      <c r="E3839" t="s">
        <v>10</v>
      </c>
      <c r="F3839" t="s">
        <v>8096</v>
      </c>
      <c r="G3839" t="s">
        <v>8097</v>
      </c>
      <c r="H3839" t="s">
        <v>7161</v>
      </c>
      <c r="I3839" t="s">
        <v>7162</v>
      </c>
      <c r="J3839" t="s">
        <v>7058</v>
      </c>
      <c r="K3839" t="str">
        <f>+_xlfn.XLOOKUP(Tabell1[[#This Row],[Regnr]],Tabell13[Regnr],Tabell13[Diagnose],"")</f>
        <v>A</v>
      </c>
      <c r="L3839" t="str">
        <f>+_xlfn.XLOOKUP(Tabell1[[#This Row],[Regnr]],Tabell3[Regnr],Tabell3[DiagnoseÅr],"")</f>
        <v/>
      </c>
    </row>
    <row r="3840" spans="1:12" x14ac:dyDescent="0.25">
      <c r="A3840" s="2">
        <v>43990</v>
      </c>
      <c r="B3840" s="3">
        <v>0</v>
      </c>
      <c r="C3840" t="s">
        <v>11549</v>
      </c>
      <c r="D3840" t="s">
        <v>11550</v>
      </c>
      <c r="E3840" t="s">
        <v>10</v>
      </c>
      <c r="F3840" t="s">
        <v>8096</v>
      </c>
      <c r="G3840" t="s">
        <v>8097</v>
      </c>
      <c r="H3840" t="s">
        <v>7161</v>
      </c>
      <c r="I3840" t="s">
        <v>7162</v>
      </c>
      <c r="J3840" t="s">
        <v>7058</v>
      </c>
      <c r="K3840" t="str">
        <f>+_xlfn.XLOOKUP(Tabell1[[#This Row],[Regnr]],Tabell13[Regnr],Tabell13[Diagnose],"")</f>
        <v>C</v>
      </c>
      <c r="L3840" t="str">
        <f>+_xlfn.XLOOKUP(Tabell1[[#This Row],[Regnr]],Tabell3[Regnr],Tabell3[DiagnoseÅr],"")</f>
        <v/>
      </c>
    </row>
    <row r="3841" spans="1:12" x14ac:dyDescent="0.25">
      <c r="A3841" s="2">
        <v>43990</v>
      </c>
      <c r="B3841" s="3">
        <v>0</v>
      </c>
      <c r="C3841" t="s">
        <v>11551</v>
      </c>
      <c r="D3841" t="s">
        <v>11552</v>
      </c>
      <c r="E3841" t="s">
        <v>10</v>
      </c>
      <c r="F3841" t="s">
        <v>8096</v>
      </c>
      <c r="G3841" t="s">
        <v>8097</v>
      </c>
      <c r="H3841" t="s">
        <v>7161</v>
      </c>
      <c r="I3841" t="s">
        <v>7162</v>
      </c>
      <c r="J3841" t="s">
        <v>7058</v>
      </c>
      <c r="K3841" t="str">
        <f>+_xlfn.XLOOKUP(Tabell1[[#This Row],[Regnr]],Tabell13[Regnr],Tabell13[Diagnose],"")</f>
        <v>A</v>
      </c>
      <c r="L3841" t="str">
        <f>+_xlfn.XLOOKUP(Tabell1[[#This Row],[Regnr]],Tabell3[Regnr],Tabell3[DiagnoseÅr],"")</f>
        <v>Intet påvist (2025)</v>
      </c>
    </row>
    <row r="3842" spans="1:12" x14ac:dyDescent="0.25">
      <c r="A3842" s="2">
        <v>43990</v>
      </c>
      <c r="B3842" s="3">
        <v>0</v>
      </c>
      <c r="C3842" t="s">
        <v>11553</v>
      </c>
      <c r="D3842" t="s">
        <v>11554</v>
      </c>
      <c r="E3842" t="s">
        <v>10</v>
      </c>
      <c r="F3842" t="s">
        <v>8096</v>
      </c>
      <c r="G3842" t="s">
        <v>8097</v>
      </c>
      <c r="H3842" t="s">
        <v>7161</v>
      </c>
      <c r="I3842" t="s">
        <v>7162</v>
      </c>
      <c r="J3842" t="s">
        <v>7058</v>
      </c>
      <c r="K3842" t="str">
        <f>+_xlfn.XLOOKUP(Tabell1[[#This Row],[Regnr]],Tabell13[Regnr],Tabell13[Diagnose],"")</f>
        <v>B</v>
      </c>
      <c r="L3842" t="str">
        <f>+_xlfn.XLOOKUP(Tabell1[[#This Row],[Regnr]],Tabell3[Regnr],Tabell3[DiagnoseÅr],"")</f>
        <v/>
      </c>
    </row>
    <row r="3843" spans="1:12" x14ac:dyDescent="0.25">
      <c r="A3843" s="2">
        <v>43990</v>
      </c>
      <c r="B3843" s="3">
        <v>0</v>
      </c>
      <c r="C3843" t="s">
        <v>11555</v>
      </c>
      <c r="D3843" t="s">
        <v>11556</v>
      </c>
      <c r="E3843" t="s">
        <v>26</v>
      </c>
      <c r="F3843" t="s">
        <v>8096</v>
      </c>
      <c r="G3843" t="s">
        <v>8097</v>
      </c>
      <c r="H3843" t="s">
        <v>7161</v>
      </c>
      <c r="I3843" t="s">
        <v>7162</v>
      </c>
      <c r="J3843" t="s">
        <v>7058</v>
      </c>
      <c r="K3843" t="str">
        <f>+_xlfn.XLOOKUP(Tabell1[[#This Row],[Regnr]],Tabell13[Regnr],Tabell13[Diagnose],"")</f>
        <v>A</v>
      </c>
      <c r="L3843" t="str">
        <f>+_xlfn.XLOOKUP(Tabell1[[#This Row],[Regnr]],Tabell3[Regnr],Tabell3[DiagnoseÅr],"")</f>
        <v/>
      </c>
    </row>
    <row r="3844" spans="1:12" x14ac:dyDescent="0.25">
      <c r="A3844" s="2">
        <v>43990</v>
      </c>
      <c r="B3844" s="3">
        <v>0</v>
      </c>
      <c r="C3844" t="s">
        <v>11557</v>
      </c>
      <c r="D3844" t="s">
        <v>11558</v>
      </c>
      <c r="E3844" t="s">
        <v>26</v>
      </c>
      <c r="F3844" t="s">
        <v>8096</v>
      </c>
      <c r="G3844" t="s">
        <v>8097</v>
      </c>
      <c r="H3844" t="s">
        <v>7161</v>
      </c>
      <c r="I3844" t="s">
        <v>7162</v>
      </c>
      <c r="J3844" t="s">
        <v>7058</v>
      </c>
      <c r="K3844" t="str">
        <f>+_xlfn.XLOOKUP(Tabell1[[#This Row],[Regnr]],Tabell13[Regnr],Tabell13[Diagnose],"")</f>
        <v>A</v>
      </c>
      <c r="L3844" t="str">
        <f>+_xlfn.XLOOKUP(Tabell1[[#This Row],[Regnr]],Tabell3[Regnr],Tabell3[DiagnoseÅr],"")</f>
        <v>Intet påvist (2024)</v>
      </c>
    </row>
    <row r="3845" spans="1:12" x14ac:dyDescent="0.25">
      <c r="A3845" s="2">
        <v>43990</v>
      </c>
      <c r="B3845" s="3">
        <v>0</v>
      </c>
      <c r="C3845" t="s">
        <v>11559</v>
      </c>
      <c r="D3845" t="s">
        <v>11560</v>
      </c>
      <c r="E3845" t="s">
        <v>10</v>
      </c>
      <c r="F3845" t="s">
        <v>8096</v>
      </c>
      <c r="G3845" t="s">
        <v>8097</v>
      </c>
      <c r="H3845" t="s">
        <v>7161</v>
      </c>
      <c r="I3845" t="s">
        <v>7162</v>
      </c>
      <c r="J3845" t="s">
        <v>7058</v>
      </c>
      <c r="K3845" t="str">
        <f>+_xlfn.XLOOKUP(Tabell1[[#This Row],[Regnr]],Tabell13[Regnr],Tabell13[Diagnose],"")</f>
        <v/>
      </c>
      <c r="L3845" t="str">
        <f>+_xlfn.XLOOKUP(Tabell1[[#This Row],[Regnr]],Tabell3[Regnr],Tabell3[DiagnoseÅr],"")</f>
        <v/>
      </c>
    </row>
    <row r="3846" spans="1:12" x14ac:dyDescent="0.25">
      <c r="A3846" s="2">
        <v>43988</v>
      </c>
      <c r="B3846" s="3">
        <v>0</v>
      </c>
      <c r="C3846" t="s">
        <v>11523</v>
      </c>
      <c r="D3846" t="s">
        <v>11524</v>
      </c>
      <c r="E3846" t="s">
        <v>10</v>
      </c>
      <c r="F3846" t="s">
        <v>7688</v>
      </c>
      <c r="G3846" t="s">
        <v>7689</v>
      </c>
      <c r="H3846" t="s">
        <v>9569</v>
      </c>
      <c r="I3846" t="s">
        <v>9570</v>
      </c>
      <c r="J3846" t="s">
        <v>4130</v>
      </c>
      <c r="K3846" t="str">
        <f>+_xlfn.XLOOKUP(Tabell1[[#This Row],[Regnr]],Tabell13[Regnr],Tabell13[Diagnose],"")</f>
        <v/>
      </c>
      <c r="L3846" t="str">
        <f>+_xlfn.XLOOKUP(Tabell1[[#This Row],[Regnr]],Tabell3[Regnr],Tabell3[DiagnoseÅr],"")</f>
        <v/>
      </c>
    </row>
    <row r="3847" spans="1:12" x14ac:dyDescent="0.25">
      <c r="A3847" s="2">
        <v>43988</v>
      </c>
      <c r="B3847" s="3">
        <v>0</v>
      </c>
      <c r="C3847" t="s">
        <v>11525</v>
      </c>
      <c r="D3847" t="s">
        <v>11526</v>
      </c>
      <c r="E3847" t="s">
        <v>10</v>
      </c>
      <c r="F3847" t="s">
        <v>7688</v>
      </c>
      <c r="G3847" t="s">
        <v>7689</v>
      </c>
      <c r="H3847" t="s">
        <v>9569</v>
      </c>
      <c r="I3847" t="s">
        <v>9570</v>
      </c>
      <c r="J3847" t="s">
        <v>4130</v>
      </c>
      <c r="K3847" t="str">
        <f>+_xlfn.XLOOKUP(Tabell1[[#This Row],[Regnr]],Tabell13[Regnr],Tabell13[Diagnose],"")</f>
        <v/>
      </c>
      <c r="L3847" t="str">
        <f>+_xlfn.XLOOKUP(Tabell1[[#This Row],[Regnr]],Tabell3[Regnr],Tabell3[DiagnoseÅr],"")</f>
        <v/>
      </c>
    </row>
    <row r="3848" spans="1:12" x14ac:dyDescent="0.25">
      <c r="A3848" s="2">
        <v>43988</v>
      </c>
      <c r="B3848" s="3">
        <v>0</v>
      </c>
      <c r="C3848" t="s">
        <v>11527</v>
      </c>
      <c r="D3848" t="s">
        <v>11528</v>
      </c>
      <c r="E3848" t="s">
        <v>10</v>
      </c>
      <c r="F3848" t="s">
        <v>7688</v>
      </c>
      <c r="G3848" t="s">
        <v>7689</v>
      </c>
      <c r="H3848" t="s">
        <v>9569</v>
      </c>
      <c r="I3848" t="s">
        <v>9570</v>
      </c>
      <c r="J3848" t="s">
        <v>4130</v>
      </c>
      <c r="K3848" t="str">
        <f>+_xlfn.XLOOKUP(Tabell1[[#This Row],[Regnr]],Tabell13[Regnr],Tabell13[Diagnose],"")</f>
        <v/>
      </c>
      <c r="L3848" t="str">
        <f>+_xlfn.XLOOKUP(Tabell1[[#This Row],[Regnr]],Tabell3[Regnr],Tabell3[DiagnoseÅr],"")</f>
        <v/>
      </c>
    </row>
    <row r="3849" spans="1:12" x14ac:dyDescent="0.25">
      <c r="A3849" s="2">
        <v>43988</v>
      </c>
      <c r="B3849" s="3">
        <v>0</v>
      </c>
      <c r="C3849" t="s">
        <v>11529</v>
      </c>
      <c r="D3849" t="s">
        <v>11530</v>
      </c>
      <c r="E3849" t="s">
        <v>10</v>
      </c>
      <c r="F3849" t="s">
        <v>7688</v>
      </c>
      <c r="G3849" t="s">
        <v>7689</v>
      </c>
      <c r="H3849" t="s">
        <v>9569</v>
      </c>
      <c r="I3849" t="s">
        <v>9570</v>
      </c>
      <c r="J3849" t="s">
        <v>4130</v>
      </c>
      <c r="K3849" t="str">
        <f>+_xlfn.XLOOKUP(Tabell1[[#This Row],[Regnr]],Tabell13[Regnr],Tabell13[Diagnose],"")</f>
        <v/>
      </c>
      <c r="L3849" t="str">
        <f>+_xlfn.XLOOKUP(Tabell1[[#This Row],[Regnr]],Tabell3[Regnr],Tabell3[DiagnoseÅr],"")</f>
        <v/>
      </c>
    </row>
    <row r="3850" spans="1:12" x14ac:dyDescent="0.25">
      <c r="A3850" s="2">
        <v>43988</v>
      </c>
      <c r="B3850" s="3">
        <v>0</v>
      </c>
      <c r="C3850" t="s">
        <v>11531</v>
      </c>
      <c r="D3850" t="s">
        <v>11532</v>
      </c>
      <c r="E3850" t="s">
        <v>10</v>
      </c>
      <c r="F3850" t="s">
        <v>7688</v>
      </c>
      <c r="G3850" t="s">
        <v>7689</v>
      </c>
      <c r="H3850" t="s">
        <v>9569</v>
      </c>
      <c r="I3850" t="s">
        <v>9570</v>
      </c>
      <c r="J3850" t="s">
        <v>4130</v>
      </c>
      <c r="K3850" t="str">
        <f>+_xlfn.XLOOKUP(Tabell1[[#This Row],[Regnr]],Tabell13[Regnr],Tabell13[Diagnose],"")</f>
        <v>B</v>
      </c>
      <c r="L3850" t="str">
        <f>+_xlfn.XLOOKUP(Tabell1[[#This Row],[Regnr]],Tabell3[Regnr],Tabell3[DiagnoseÅr],"")</f>
        <v>Intet påvist (2024)</v>
      </c>
    </row>
    <row r="3851" spans="1:12" x14ac:dyDescent="0.25">
      <c r="A3851" s="2">
        <v>43988</v>
      </c>
      <c r="B3851" s="3">
        <v>0</v>
      </c>
      <c r="C3851" t="s">
        <v>11533</v>
      </c>
      <c r="D3851" t="s">
        <v>11534</v>
      </c>
      <c r="E3851" t="s">
        <v>26</v>
      </c>
      <c r="F3851" t="s">
        <v>7688</v>
      </c>
      <c r="G3851" t="s">
        <v>7689</v>
      </c>
      <c r="H3851" t="s">
        <v>9569</v>
      </c>
      <c r="I3851" t="s">
        <v>9570</v>
      </c>
      <c r="J3851" t="s">
        <v>4130</v>
      </c>
      <c r="K3851" t="str">
        <f>+_xlfn.XLOOKUP(Tabell1[[#This Row],[Regnr]],Tabell13[Regnr],Tabell13[Diagnose],"")</f>
        <v/>
      </c>
      <c r="L3851" t="str">
        <f>+_xlfn.XLOOKUP(Tabell1[[#This Row],[Regnr]],Tabell3[Regnr],Tabell3[DiagnoseÅr],"")</f>
        <v>Intet påvist (2021)</v>
      </c>
    </row>
    <row r="3852" spans="1:12" x14ac:dyDescent="0.25">
      <c r="A3852" s="2">
        <v>43988</v>
      </c>
      <c r="B3852" s="3">
        <v>0.1953125</v>
      </c>
      <c r="C3852" t="s">
        <v>11535</v>
      </c>
      <c r="D3852" t="s">
        <v>11536</v>
      </c>
      <c r="E3852" t="s">
        <v>10</v>
      </c>
      <c r="F3852" t="s">
        <v>9487</v>
      </c>
      <c r="G3852" t="s">
        <v>9488</v>
      </c>
      <c r="H3852" t="s">
        <v>7790</v>
      </c>
      <c r="I3852" t="s">
        <v>7791</v>
      </c>
      <c r="J3852" t="s">
        <v>4252</v>
      </c>
      <c r="K3852" t="str">
        <f>+_xlfn.XLOOKUP(Tabell1[[#This Row],[Regnr]],Tabell13[Regnr],Tabell13[Diagnose],"")</f>
        <v>B</v>
      </c>
      <c r="L3852" t="str">
        <f>+_xlfn.XLOOKUP(Tabell1[[#This Row],[Regnr]],Tabell3[Regnr],Tabell3[DiagnoseÅr],"")</f>
        <v>Intet påvist (2026)</v>
      </c>
    </row>
    <row r="3853" spans="1:12" x14ac:dyDescent="0.25">
      <c r="A3853" s="2">
        <v>43988</v>
      </c>
      <c r="B3853" s="3">
        <v>0.1953125</v>
      </c>
      <c r="C3853" t="s">
        <v>11537</v>
      </c>
      <c r="D3853" t="s">
        <v>11538</v>
      </c>
      <c r="E3853" t="s">
        <v>10</v>
      </c>
      <c r="F3853" t="s">
        <v>9487</v>
      </c>
      <c r="G3853" t="s">
        <v>9488</v>
      </c>
      <c r="H3853" t="s">
        <v>7790</v>
      </c>
      <c r="I3853" t="s">
        <v>7791</v>
      </c>
      <c r="J3853" t="s">
        <v>4252</v>
      </c>
      <c r="K3853" t="str">
        <f>+_xlfn.XLOOKUP(Tabell1[[#This Row],[Regnr]],Tabell13[Regnr],Tabell13[Diagnose],"")</f>
        <v>C</v>
      </c>
      <c r="L3853" t="str">
        <f>+_xlfn.XLOOKUP(Tabell1[[#This Row],[Regnr]],Tabell3[Regnr],Tabell3[DiagnoseÅr],"")</f>
        <v/>
      </c>
    </row>
    <row r="3854" spans="1:12" x14ac:dyDescent="0.25">
      <c r="A3854" s="2">
        <v>43988</v>
      </c>
      <c r="B3854" s="3">
        <v>0.1953125</v>
      </c>
      <c r="C3854" t="s">
        <v>11539</v>
      </c>
      <c r="D3854" t="s">
        <v>11540</v>
      </c>
      <c r="E3854" t="s">
        <v>10</v>
      </c>
      <c r="F3854" t="s">
        <v>9487</v>
      </c>
      <c r="G3854" t="s">
        <v>9488</v>
      </c>
      <c r="H3854" t="s">
        <v>7790</v>
      </c>
      <c r="I3854" t="s">
        <v>7791</v>
      </c>
      <c r="J3854" t="s">
        <v>4252</v>
      </c>
      <c r="K3854" t="str">
        <f>+_xlfn.XLOOKUP(Tabell1[[#This Row],[Regnr]],Tabell13[Regnr],Tabell13[Diagnose],"")</f>
        <v>C</v>
      </c>
      <c r="L3854" t="str">
        <f>+_xlfn.XLOOKUP(Tabell1[[#This Row],[Regnr]],Tabell3[Regnr],Tabell3[DiagnoseÅr],"")</f>
        <v/>
      </c>
    </row>
    <row r="3855" spans="1:12" x14ac:dyDescent="0.25">
      <c r="A3855" s="2">
        <v>43988</v>
      </c>
      <c r="B3855" s="3">
        <v>0.1953125</v>
      </c>
      <c r="C3855" t="s">
        <v>11541</v>
      </c>
      <c r="D3855" t="s">
        <v>11542</v>
      </c>
      <c r="E3855" t="s">
        <v>26</v>
      </c>
      <c r="F3855" t="s">
        <v>9487</v>
      </c>
      <c r="G3855" t="s">
        <v>9488</v>
      </c>
      <c r="H3855" t="s">
        <v>7790</v>
      </c>
      <c r="I3855" t="s">
        <v>7791</v>
      </c>
      <c r="J3855" t="s">
        <v>4252</v>
      </c>
      <c r="K3855" t="str">
        <f>+_xlfn.XLOOKUP(Tabell1[[#This Row],[Regnr]],Tabell13[Regnr],Tabell13[Diagnose],"")</f>
        <v/>
      </c>
      <c r="L3855" t="str">
        <f>+_xlfn.XLOOKUP(Tabell1[[#This Row],[Regnr]],Tabell3[Regnr],Tabell3[DiagnoseÅr],"")</f>
        <v/>
      </c>
    </row>
    <row r="3856" spans="1:12" x14ac:dyDescent="0.25">
      <c r="A3856" s="2">
        <v>43988</v>
      </c>
      <c r="B3856" s="3">
        <v>0.1953125</v>
      </c>
      <c r="C3856" t="s">
        <v>11543</v>
      </c>
      <c r="D3856" t="s">
        <v>11544</v>
      </c>
      <c r="E3856" t="s">
        <v>26</v>
      </c>
      <c r="F3856" t="s">
        <v>9487</v>
      </c>
      <c r="G3856" t="s">
        <v>9488</v>
      </c>
      <c r="H3856" t="s">
        <v>7790</v>
      </c>
      <c r="I3856" t="s">
        <v>7791</v>
      </c>
      <c r="J3856" t="s">
        <v>4252</v>
      </c>
      <c r="K3856" t="str">
        <f>+_xlfn.XLOOKUP(Tabell1[[#This Row],[Regnr]],Tabell13[Regnr],Tabell13[Diagnose],"")</f>
        <v/>
      </c>
      <c r="L3856" t="str">
        <f>+_xlfn.XLOOKUP(Tabell1[[#This Row],[Regnr]],Tabell3[Regnr],Tabell3[DiagnoseÅr],"")</f>
        <v/>
      </c>
    </row>
    <row r="3857" spans="1:12" x14ac:dyDescent="0.25">
      <c r="A3857" s="2">
        <v>43988</v>
      </c>
      <c r="B3857" s="3">
        <v>0.1953125</v>
      </c>
      <c r="C3857" t="s">
        <v>11545</v>
      </c>
      <c r="D3857" t="s">
        <v>11546</v>
      </c>
      <c r="E3857" t="s">
        <v>26</v>
      </c>
      <c r="F3857" t="s">
        <v>9487</v>
      </c>
      <c r="G3857" t="s">
        <v>9488</v>
      </c>
      <c r="H3857" t="s">
        <v>7790</v>
      </c>
      <c r="I3857" t="s">
        <v>7791</v>
      </c>
      <c r="J3857" t="s">
        <v>4252</v>
      </c>
      <c r="K3857" t="str">
        <f>+_xlfn.XLOOKUP(Tabell1[[#This Row],[Regnr]],Tabell13[Regnr],Tabell13[Diagnose],"")</f>
        <v>D</v>
      </c>
      <c r="L3857" t="str">
        <f>+_xlfn.XLOOKUP(Tabell1[[#This Row],[Regnr]],Tabell3[Regnr],Tabell3[DiagnoseÅr],"")</f>
        <v/>
      </c>
    </row>
    <row r="3858" spans="1:12" x14ac:dyDescent="0.25">
      <c r="A3858" s="2">
        <v>43987</v>
      </c>
      <c r="B3858" s="3">
        <v>0.1953125</v>
      </c>
      <c r="C3858" t="s">
        <v>11515</v>
      </c>
      <c r="D3858" t="s">
        <v>11516</v>
      </c>
      <c r="E3858" t="s">
        <v>26</v>
      </c>
      <c r="F3858" t="s">
        <v>6675</v>
      </c>
      <c r="G3858" t="s">
        <v>6676</v>
      </c>
      <c r="H3858" t="s">
        <v>9597</v>
      </c>
      <c r="I3858" t="s">
        <v>9598</v>
      </c>
      <c r="J3858" t="s">
        <v>9588</v>
      </c>
      <c r="K3858" t="str">
        <f>+_xlfn.XLOOKUP(Tabell1[[#This Row],[Regnr]],Tabell13[Regnr],Tabell13[Diagnose],"")</f>
        <v>C</v>
      </c>
      <c r="L3858" t="str">
        <f>+_xlfn.XLOOKUP(Tabell1[[#This Row],[Regnr]],Tabell3[Regnr],Tabell3[DiagnoseÅr],"")</f>
        <v>Intet påvist (2021)</v>
      </c>
    </row>
    <row r="3859" spans="1:12" x14ac:dyDescent="0.25">
      <c r="A3859" s="2">
        <v>43987</v>
      </c>
      <c r="B3859" s="3">
        <v>0.1953125</v>
      </c>
      <c r="C3859" t="s">
        <v>11517</v>
      </c>
      <c r="D3859" t="s">
        <v>11518</v>
      </c>
      <c r="E3859" t="s">
        <v>26</v>
      </c>
      <c r="F3859" t="s">
        <v>6675</v>
      </c>
      <c r="G3859" t="s">
        <v>6676</v>
      </c>
      <c r="H3859" t="s">
        <v>9597</v>
      </c>
      <c r="I3859" t="s">
        <v>9598</v>
      </c>
      <c r="J3859" t="s">
        <v>9588</v>
      </c>
      <c r="K3859" t="str">
        <f>+_xlfn.XLOOKUP(Tabell1[[#This Row],[Regnr]],Tabell13[Regnr],Tabell13[Diagnose],"")</f>
        <v>A</v>
      </c>
      <c r="L3859" t="str">
        <f>+_xlfn.XLOOKUP(Tabell1[[#This Row],[Regnr]],Tabell3[Regnr],Tabell3[DiagnoseÅr],"")</f>
        <v xml:space="preserve"> (2023)</v>
      </c>
    </row>
    <row r="3860" spans="1:12" x14ac:dyDescent="0.25">
      <c r="A3860" s="2">
        <v>43987</v>
      </c>
      <c r="B3860" s="3">
        <v>0.1953125</v>
      </c>
      <c r="C3860" t="s">
        <v>11519</v>
      </c>
      <c r="D3860" t="s">
        <v>11520</v>
      </c>
      <c r="E3860" t="s">
        <v>10</v>
      </c>
      <c r="F3860" t="s">
        <v>6675</v>
      </c>
      <c r="G3860" t="s">
        <v>6676</v>
      </c>
      <c r="H3860" t="s">
        <v>9597</v>
      </c>
      <c r="I3860" t="s">
        <v>9598</v>
      </c>
      <c r="J3860" t="s">
        <v>9588</v>
      </c>
      <c r="K3860" t="str">
        <f>+_xlfn.XLOOKUP(Tabell1[[#This Row],[Regnr]],Tabell13[Regnr],Tabell13[Diagnose],"")</f>
        <v>B</v>
      </c>
      <c r="L3860" t="str">
        <f>+_xlfn.XLOOKUP(Tabell1[[#This Row],[Regnr]],Tabell3[Regnr],Tabell3[DiagnoseÅr],"")</f>
        <v>Intet påvist (2024)</v>
      </c>
    </row>
    <row r="3861" spans="1:12" x14ac:dyDescent="0.25">
      <c r="A3861" s="2">
        <v>43987</v>
      </c>
      <c r="B3861" s="3">
        <v>0.1953125</v>
      </c>
      <c r="C3861" t="s">
        <v>11521</v>
      </c>
      <c r="D3861" t="s">
        <v>11522</v>
      </c>
      <c r="E3861" t="s">
        <v>10</v>
      </c>
      <c r="F3861" t="s">
        <v>6675</v>
      </c>
      <c r="G3861" t="s">
        <v>6676</v>
      </c>
      <c r="H3861" t="s">
        <v>9597</v>
      </c>
      <c r="I3861" t="s">
        <v>9598</v>
      </c>
      <c r="J3861" t="s">
        <v>9588</v>
      </c>
      <c r="K3861" t="str">
        <f>+_xlfn.XLOOKUP(Tabell1[[#This Row],[Regnr]],Tabell13[Regnr],Tabell13[Diagnose],"")</f>
        <v/>
      </c>
      <c r="L3861" t="str">
        <f>+_xlfn.XLOOKUP(Tabell1[[#This Row],[Regnr]],Tabell3[Regnr],Tabell3[DiagnoseÅr],"")</f>
        <v/>
      </c>
    </row>
    <row r="3862" spans="1:12" x14ac:dyDescent="0.25">
      <c r="A3862" s="2">
        <v>43986</v>
      </c>
      <c r="B3862" s="3">
        <v>0.78125</v>
      </c>
      <c r="C3862" t="s">
        <v>11501</v>
      </c>
      <c r="D3862" t="s">
        <v>11502</v>
      </c>
      <c r="E3862" t="s">
        <v>10</v>
      </c>
      <c r="F3862" t="s">
        <v>8893</v>
      </c>
      <c r="G3862" t="s">
        <v>8894</v>
      </c>
      <c r="H3862" t="s">
        <v>6836</v>
      </c>
      <c r="I3862" t="s">
        <v>6837</v>
      </c>
      <c r="J3862" t="s">
        <v>7058</v>
      </c>
      <c r="K3862" t="str">
        <f>+_xlfn.XLOOKUP(Tabell1[[#This Row],[Regnr]],Tabell13[Regnr],Tabell13[Diagnose],"")</f>
        <v>C</v>
      </c>
      <c r="L3862" t="str">
        <f>+_xlfn.XLOOKUP(Tabell1[[#This Row],[Regnr]],Tabell3[Regnr],Tabell3[DiagnoseÅr],"")</f>
        <v/>
      </c>
    </row>
    <row r="3863" spans="1:12" x14ac:dyDescent="0.25">
      <c r="A3863" s="2">
        <v>43986</v>
      </c>
      <c r="B3863" s="3">
        <v>0.78125</v>
      </c>
      <c r="C3863" t="s">
        <v>11503</v>
      </c>
      <c r="D3863" t="s">
        <v>11504</v>
      </c>
      <c r="E3863" t="s">
        <v>10</v>
      </c>
      <c r="F3863" t="s">
        <v>8893</v>
      </c>
      <c r="G3863" t="s">
        <v>8894</v>
      </c>
      <c r="H3863" t="s">
        <v>6836</v>
      </c>
      <c r="I3863" t="s">
        <v>6837</v>
      </c>
      <c r="J3863" t="s">
        <v>7058</v>
      </c>
      <c r="K3863" t="str">
        <f>+_xlfn.XLOOKUP(Tabell1[[#This Row],[Regnr]],Tabell13[Regnr],Tabell13[Diagnose],"")</f>
        <v>A</v>
      </c>
      <c r="L3863" t="str">
        <f>+_xlfn.XLOOKUP(Tabell1[[#This Row],[Regnr]],Tabell3[Regnr],Tabell3[DiagnoseÅr],"")</f>
        <v/>
      </c>
    </row>
    <row r="3864" spans="1:12" x14ac:dyDescent="0.25">
      <c r="A3864" s="2">
        <v>43986</v>
      </c>
      <c r="B3864" s="3">
        <v>0.78125</v>
      </c>
      <c r="C3864" t="s">
        <v>11505</v>
      </c>
      <c r="D3864" t="s">
        <v>11506</v>
      </c>
      <c r="E3864" t="s">
        <v>10</v>
      </c>
      <c r="F3864" t="s">
        <v>8893</v>
      </c>
      <c r="G3864" t="s">
        <v>8894</v>
      </c>
      <c r="H3864" t="s">
        <v>6836</v>
      </c>
      <c r="I3864" t="s">
        <v>6837</v>
      </c>
      <c r="J3864" t="s">
        <v>7058</v>
      </c>
      <c r="K3864" t="str">
        <f>+_xlfn.XLOOKUP(Tabell1[[#This Row],[Regnr]],Tabell13[Regnr],Tabell13[Diagnose],"")</f>
        <v>A</v>
      </c>
      <c r="L3864" t="str">
        <f>+_xlfn.XLOOKUP(Tabell1[[#This Row],[Regnr]],Tabell3[Regnr],Tabell3[DiagnoseÅr],"")</f>
        <v/>
      </c>
    </row>
    <row r="3865" spans="1:12" x14ac:dyDescent="0.25">
      <c r="A3865" s="2">
        <v>43986</v>
      </c>
      <c r="B3865" s="3">
        <v>0.78125</v>
      </c>
      <c r="C3865" t="s">
        <v>11507</v>
      </c>
      <c r="D3865" t="s">
        <v>11508</v>
      </c>
      <c r="E3865" t="s">
        <v>10</v>
      </c>
      <c r="F3865" t="s">
        <v>8893</v>
      </c>
      <c r="G3865" t="s">
        <v>8894</v>
      </c>
      <c r="H3865" t="s">
        <v>6836</v>
      </c>
      <c r="I3865" t="s">
        <v>6837</v>
      </c>
      <c r="J3865" t="s">
        <v>7058</v>
      </c>
      <c r="K3865" t="str">
        <f>+_xlfn.XLOOKUP(Tabell1[[#This Row],[Regnr]],Tabell13[Regnr],Tabell13[Diagnose],"")</f>
        <v>D</v>
      </c>
      <c r="L3865" t="str">
        <f>+_xlfn.XLOOKUP(Tabell1[[#This Row],[Regnr]],Tabell3[Regnr],Tabell3[DiagnoseÅr],"")</f>
        <v/>
      </c>
    </row>
    <row r="3866" spans="1:12" x14ac:dyDescent="0.25">
      <c r="A3866" s="2">
        <v>43986</v>
      </c>
      <c r="B3866" s="3">
        <v>0.78125</v>
      </c>
      <c r="C3866" t="s">
        <v>11509</v>
      </c>
      <c r="D3866" t="s">
        <v>11510</v>
      </c>
      <c r="E3866" t="s">
        <v>26</v>
      </c>
      <c r="F3866" t="s">
        <v>8893</v>
      </c>
      <c r="G3866" t="s">
        <v>8894</v>
      </c>
      <c r="H3866" t="s">
        <v>6836</v>
      </c>
      <c r="I3866" t="s">
        <v>6837</v>
      </c>
      <c r="J3866" t="s">
        <v>7058</v>
      </c>
      <c r="K3866" t="str">
        <f>+_xlfn.XLOOKUP(Tabell1[[#This Row],[Regnr]],Tabell13[Regnr],Tabell13[Diagnose],"")</f>
        <v>D</v>
      </c>
      <c r="L3866" t="str">
        <f>+_xlfn.XLOOKUP(Tabell1[[#This Row],[Regnr]],Tabell3[Regnr],Tabell3[DiagnoseÅr],"")</f>
        <v/>
      </c>
    </row>
    <row r="3867" spans="1:12" x14ac:dyDescent="0.25">
      <c r="A3867" s="2">
        <v>43986</v>
      </c>
      <c r="B3867" s="3">
        <v>0.78125</v>
      </c>
      <c r="C3867" t="s">
        <v>11511</v>
      </c>
      <c r="D3867" t="s">
        <v>11512</v>
      </c>
      <c r="E3867" t="s">
        <v>26</v>
      </c>
      <c r="F3867" t="s">
        <v>8893</v>
      </c>
      <c r="G3867" t="s">
        <v>8894</v>
      </c>
      <c r="H3867" t="s">
        <v>6836</v>
      </c>
      <c r="I3867" t="s">
        <v>6837</v>
      </c>
      <c r="J3867" t="s">
        <v>7058</v>
      </c>
      <c r="K3867" t="str">
        <f>+_xlfn.XLOOKUP(Tabell1[[#This Row],[Regnr]],Tabell13[Regnr],Tabell13[Diagnose],"")</f>
        <v>B</v>
      </c>
      <c r="L3867" t="str">
        <f>+_xlfn.XLOOKUP(Tabell1[[#This Row],[Regnr]],Tabell3[Regnr],Tabell3[DiagnoseÅr],"")</f>
        <v>Intet påvist (2022)</v>
      </c>
    </row>
    <row r="3868" spans="1:12" x14ac:dyDescent="0.25">
      <c r="A3868" s="2">
        <v>43986</v>
      </c>
      <c r="B3868" s="3">
        <v>0.78125</v>
      </c>
      <c r="C3868" t="s">
        <v>11513</v>
      </c>
      <c r="D3868" t="s">
        <v>11514</v>
      </c>
      <c r="E3868" t="s">
        <v>10</v>
      </c>
      <c r="F3868" t="s">
        <v>8893</v>
      </c>
      <c r="G3868" t="s">
        <v>8894</v>
      </c>
      <c r="H3868" t="s">
        <v>6836</v>
      </c>
      <c r="I3868" t="s">
        <v>6837</v>
      </c>
      <c r="J3868" t="s">
        <v>7058</v>
      </c>
      <c r="K3868" t="str">
        <f>+_xlfn.XLOOKUP(Tabell1[[#This Row],[Regnr]],Tabell13[Regnr],Tabell13[Diagnose],"")</f>
        <v>B</v>
      </c>
      <c r="L3868" t="str">
        <f>+_xlfn.XLOOKUP(Tabell1[[#This Row],[Regnr]],Tabell3[Regnr],Tabell3[DiagnoseÅr],"")</f>
        <v/>
      </c>
    </row>
    <row r="3869" spans="1:12" x14ac:dyDescent="0.25">
      <c r="A3869" s="2">
        <v>43984</v>
      </c>
      <c r="B3869" s="3">
        <v>0.390625</v>
      </c>
      <c r="C3869" t="s">
        <v>11487</v>
      </c>
      <c r="D3869" t="s">
        <v>11488</v>
      </c>
      <c r="E3869" t="s">
        <v>10</v>
      </c>
      <c r="F3869" t="s">
        <v>4855</v>
      </c>
      <c r="G3869" t="s">
        <v>4856</v>
      </c>
      <c r="H3869" t="s">
        <v>7207</v>
      </c>
      <c r="I3869" t="s">
        <v>7208</v>
      </c>
      <c r="J3869" t="s">
        <v>3991</v>
      </c>
      <c r="K3869" t="str">
        <f>+_xlfn.XLOOKUP(Tabell1[[#This Row],[Regnr]],Tabell13[Regnr],Tabell13[Diagnose],"")</f>
        <v>C</v>
      </c>
      <c r="L3869" t="str">
        <f>+_xlfn.XLOOKUP(Tabell1[[#This Row],[Regnr]],Tabell3[Regnr],Tabell3[DiagnoseÅr],"")</f>
        <v/>
      </c>
    </row>
    <row r="3870" spans="1:12" x14ac:dyDescent="0.25">
      <c r="A3870" s="2">
        <v>43984</v>
      </c>
      <c r="B3870" s="3">
        <v>0.390625</v>
      </c>
      <c r="C3870" t="s">
        <v>11489</v>
      </c>
      <c r="D3870" t="s">
        <v>11490</v>
      </c>
      <c r="E3870" t="s">
        <v>26</v>
      </c>
      <c r="F3870" t="s">
        <v>4855</v>
      </c>
      <c r="G3870" t="s">
        <v>4856</v>
      </c>
      <c r="H3870" t="s">
        <v>7207</v>
      </c>
      <c r="I3870" t="s">
        <v>7208</v>
      </c>
      <c r="J3870" t="s">
        <v>3991</v>
      </c>
      <c r="K3870" t="str">
        <f>+_xlfn.XLOOKUP(Tabell1[[#This Row],[Regnr]],Tabell13[Regnr],Tabell13[Diagnose],"")</f>
        <v>C</v>
      </c>
      <c r="L3870" t="str">
        <f>+_xlfn.XLOOKUP(Tabell1[[#This Row],[Regnr]],Tabell3[Regnr],Tabell3[DiagnoseÅr],"")</f>
        <v>Intet påvist (2021)</v>
      </c>
    </row>
    <row r="3871" spans="1:12" x14ac:dyDescent="0.25">
      <c r="A3871" s="2">
        <v>43984</v>
      </c>
      <c r="B3871" s="3">
        <v>0.390625</v>
      </c>
      <c r="C3871" t="s">
        <v>11491</v>
      </c>
      <c r="D3871" t="s">
        <v>11492</v>
      </c>
      <c r="E3871" t="s">
        <v>26</v>
      </c>
      <c r="F3871" t="s">
        <v>4855</v>
      </c>
      <c r="G3871" t="s">
        <v>4856</v>
      </c>
      <c r="H3871" t="s">
        <v>7207</v>
      </c>
      <c r="I3871" t="s">
        <v>7208</v>
      </c>
      <c r="J3871" t="s">
        <v>3991</v>
      </c>
      <c r="K3871" t="str">
        <f>+_xlfn.XLOOKUP(Tabell1[[#This Row],[Regnr]],Tabell13[Regnr],Tabell13[Diagnose],"")</f>
        <v>C</v>
      </c>
      <c r="L3871" t="str">
        <f>+_xlfn.XLOOKUP(Tabell1[[#This Row],[Regnr]],Tabell3[Regnr],Tabell3[DiagnoseÅr],"")</f>
        <v/>
      </c>
    </row>
    <row r="3872" spans="1:12" x14ac:dyDescent="0.25">
      <c r="A3872" s="2">
        <v>43984</v>
      </c>
      <c r="B3872" s="3">
        <v>0.390625</v>
      </c>
      <c r="C3872" t="s">
        <v>11493</v>
      </c>
      <c r="D3872" t="s">
        <v>11494</v>
      </c>
      <c r="E3872" t="s">
        <v>10</v>
      </c>
      <c r="F3872" t="s">
        <v>4855</v>
      </c>
      <c r="G3872" t="s">
        <v>4856</v>
      </c>
      <c r="H3872" t="s">
        <v>7207</v>
      </c>
      <c r="I3872" t="s">
        <v>7208</v>
      </c>
      <c r="J3872" t="s">
        <v>3991</v>
      </c>
      <c r="K3872" t="str">
        <f>+_xlfn.XLOOKUP(Tabell1[[#This Row],[Regnr]],Tabell13[Regnr],Tabell13[Diagnose],"")</f>
        <v>C</v>
      </c>
      <c r="L3872" t="str">
        <f>+_xlfn.XLOOKUP(Tabell1[[#This Row],[Regnr]],Tabell3[Regnr],Tabell3[DiagnoseÅr],"")</f>
        <v>PPM iris (2021)</v>
      </c>
    </row>
    <row r="3873" spans="1:12" x14ac:dyDescent="0.25">
      <c r="A3873" s="2">
        <v>43984</v>
      </c>
      <c r="B3873" s="3">
        <v>0.390625</v>
      </c>
      <c r="C3873" t="s">
        <v>11495</v>
      </c>
      <c r="D3873" t="s">
        <v>11496</v>
      </c>
      <c r="E3873" t="s">
        <v>10</v>
      </c>
      <c r="F3873" t="s">
        <v>4855</v>
      </c>
      <c r="G3873" t="s">
        <v>4856</v>
      </c>
      <c r="H3873" t="s">
        <v>7207</v>
      </c>
      <c r="I3873" t="s">
        <v>7208</v>
      </c>
      <c r="J3873" t="s">
        <v>3991</v>
      </c>
      <c r="K3873" t="str">
        <f>+_xlfn.XLOOKUP(Tabell1[[#This Row],[Regnr]],Tabell13[Regnr],Tabell13[Diagnose],"")</f>
        <v>D</v>
      </c>
      <c r="L3873" t="str">
        <f>+_xlfn.XLOOKUP(Tabell1[[#This Row],[Regnr]],Tabell3[Regnr],Tabell3[DiagnoseÅr],"")</f>
        <v/>
      </c>
    </row>
    <row r="3874" spans="1:12" x14ac:dyDescent="0.25">
      <c r="A3874" s="2">
        <v>43984</v>
      </c>
      <c r="B3874" s="3">
        <v>0.390625</v>
      </c>
      <c r="C3874" t="s">
        <v>11497</v>
      </c>
      <c r="D3874" t="s">
        <v>11498</v>
      </c>
      <c r="E3874" t="s">
        <v>26</v>
      </c>
      <c r="F3874" t="s">
        <v>4855</v>
      </c>
      <c r="G3874" t="s">
        <v>4856</v>
      </c>
      <c r="H3874" t="s">
        <v>7207</v>
      </c>
      <c r="I3874" t="s">
        <v>7208</v>
      </c>
      <c r="J3874" t="s">
        <v>3991</v>
      </c>
      <c r="K3874" t="str">
        <f>+_xlfn.XLOOKUP(Tabell1[[#This Row],[Regnr]],Tabell13[Regnr],Tabell13[Diagnose],"")</f>
        <v>C</v>
      </c>
      <c r="L3874" t="str">
        <f>+_xlfn.XLOOKUP(Tabell1[[#This Row],[Regnr]],Tabell3[Regnr],Tabell3[DiagnoseÅr],"")</f>
        <v>Intet påvist (2022)</v>
      </c>
    </row>
    <row r="3875" spans="1:12" x14ac:dyDescent="0.25">
      <c r="A3875" s="2">
        <v>43984</v>
      </c>
      <c r="B3875" s="3">
        <v>0.390625</v>
      </c>
      <c r="C3875" t="s">
        <v>11499</v>
      </c>
      <c r="D3875" t="s">
        <v>11500</v>
      </c>
      <c r="E3875" t="s">
        <v>26</v>
      </c>
      <c r="F3875" t="s">
        <v>4855</v>
      </c>
      <c r="G3875" t="s">
        <v>4856</v>
      </c>
      <c r="H3875" t="s">
        <v>7207</v>
      </c>
      <c r="I3875" t="s">
        <v>7208</v>
      </c>
      <c r="J3875" t="s">
        <v>3991</v>
      </c>
      <c r="K3875" t="str">
        <f>+_xlfn.XLOOKUP(Tabell1[[#This Row],[Regnr]],Tabell13[Regnr],Tabell13[Diagnose],"")</f>
        <v/>
      </c>
      <c r="L3875" t="str">
        <f>+_xlfn.XLOOKUP(Tabell1[[#This Row],[Regnr]],Tabell3[Regnr],Tabell3[DiagnoseÅr],"")</f>
        <v/>
      </c>
    </row>
    <row r="3876" spans="1:12" x14ac:dyDescent="0.25">
      <c r="A3876" s="2">
        <v>43979</v>
      </c>
      <c r="B3876" s="3">
        <v>0.1953125</v>
      </c>
      <c r="C3876" t="s">
        <v>11474</v>
      </c>
      <c r="D3876" t="s">
        <v>11475</v>
      </c>
      <c r="E3876" t="s">
        <v>10</v>
      </c>
      <c r="F3876" t="s">
        <v>9457</v>
      </c>
      <c r="G3876" t="s">
        <v>9458</v>
      </c>
      <c r="H3876" t="s">
        <v>9124</v>
      </c>
      <c r="I3876" t="s">
        <v>9125</v>
      </c>
      <c r="J3876" t="s">
        <v>11476</v>
      </c>
      <c r="K3876" t="str">
        <f>+_xlfn.XLOOKUP(Tabell1[[#This Row],[Regnr]],Tabell13[Regnr],Tabell13[Diagnose],"")</f>
        <v/>
      </c>
      <c r="L3876" t="str">
        <f>+_xlfn.XLOOKUP(Tabell1[[#This Row],[Regnr]],Tabell3[Regnr],Tabell3[DiagnoseÅr],"")</f>
        <v/>
      </c>
    </row>
    <row r="3877" spans="1:12" x14ac:dyDescent="0.25">
      <c r="A3877" s="2">
        <v>43979</v>
      </c>
      <c r="B3877" s="3">
        <v>0.1953125</v>
      </c>
      <c r="C3877" t="s">
        <v>11477</v>
      </c>
      <c r="D3877" t="s">
        <v>11478</v>
      </c>
      <c r="E3877" t="s">
        <v>10</v>
      </c>
      <c r="F3877" t="s">
        <v>9457</v>
      </c>
      <c r="G3877" t="s">
        <v>9458</v>
      </c>
      <c r="H3877" t="s">
        <v>9124</v>
      </c>
      <c r="I3877" t="s">
        <v>9125</v>
      </c>
      <c r="J3877" t="s">
        <v>11476</v>
      </c>
      <c r="K3877" t="str">
        <f>+_xlfn.XLOOKUP(Tabell1[[#This Row],[Regnr]],Tabell13[Regnr],Tabell13[Diagnose],"")</f>
        <v>D</v>
      </c>
      <c r="L3877" t="str">
        <f>+_xlfn.XLOOKUP(Tabell1[[#This Row],[Regnr]],Tabell3[Regnr],Tabell3[DiagnoseÅr],"")</f>
        <v>Annet medfødt (2021)</v>
      </c>
    </row>
    <row r="3878" spans="1:12" x14ac:dyDescent="0.25">
      <c r="A3878" s="2">
        <v>43979</v>
      </c>
      <c r="B3878" s="3">
        <v>0.1953125</v>
      </c>
      <c r="C3878" t="s">
        <v>11479</v>
      </c>
      <c r="D3878" t="s">
        <v>11480</v>
      </c>
      <c r="E3878" t="s">
        <v>10</v>
      </c>
      <c r="F3878" t="s">
        <v>9457</v>
      </c>
      <c r="G3878" t="s">
        <v>9458</v>
      </c>
      <c r="H3878" t="s">
        <v>9124</v>
      </c>
      <c r="I3878" t="s">
        <v>9125</v>
      </c>
      <c r="J3878" t="s">
        <v>11476</v>
      </c>
      <c r="K3878" t="str">
        <f>+_xlfn.XLOOKUP(Tabell1[[#This Row],[Regnr]],Tabell13[Regnr],Tabell13[Diagnose],"")</f>
        <v/>
      </c>
      <c r="L3878" t="str">
        <f>+_xlfn.XLOOKUP(Tabell1[[#This Row],[Regnr]],Tabell3[Regnr],Tabell3[DiagnoseÅr],"")</f>
        <v/>
      </c>
    </row>
    <row r="3879" spans="1:12" x14ac:dyDescent="0.25">
      <c r="A3879" s="2">
        <v>43979</v>
      </c>
      <c r="B3879" s="3">
        <v>0.1953125</v>
      </c>
      <c r="C3879" t="s">
        <v>11481</v>
      </c>
      <c r="D3879" t="s">
        <v>11482</v>
      </c>
      <c r="E3879" t="s">
        <v>10</v>
      </c>
      <c r="F3879" t="s">
        <v>9457</v>
      </c>
      <c r="G3879" t="s">
        <v>9458</v>
      </c>
      <c r="H3879" t="s">
        <v>9124</v>
      </c>
      <c r="I3879" t="s">
        <v>9125</v>
      </c>
      <c r="J3879" t="s">
        <v>11476</v>
      </c>
      <c r="K3879" t="str">
        <f>+_xlfn.XLOOKUP(Tabell1[[#This Row],[Regnr]],Tabell13[Regnr],Tabell13[Diagnose],"")</f>
        <v>B</v>
      </c>
      <c r="L3879" t="str">
        <f>+_xlfn.XLOOKUP(Tabell1[[#This Row],[Regnr]],Tabell3[Regnr],Tabell3[DiagnoseÅr],"")</f>
        <v/>
      </c>
    </row>
    <row r="3880" spans="1:12" x14ac:dyDescent="0.25">
      <c r="A3880" s="2">
        <v>43979</v>
      </c>
      <c r="B3880" s="3">
        <v>0.1953125</v>
      </c>
      <c r="C3880" t="s">
        <v>11483</v>
      </c>
      <c r="D3880" t="s">
        <v>11484</v>
      </c>
      <c r="E3880" t="s">
        <v>10</v>
      </c>
      <c r="F3880" t="s">
        <v>9457</v>
      </c>
      <c r="G3880" t="s">
        <v>9458</v>
      </c>
      <c r="H3880" t="s">
        <v>9124</v>
      </c>
      <c r="I3880" t="s">
        <v>9125</v>
      </c>
      <c r="J3880" t="s">
        <v>11476</v>
      </c>
      <c r="K3880" t="str">
        <f>+_xlfn.XLOOKUP(Tabell1[[#This Row],[Regnr]],Tabell13[Regnr],Tabell13[Diagnose],"")</f>
        <v>D</v>
      </c>
      <c r="L3880" t="str">
        <f>+_xlfn.XLOOKUP(Tabell1[[#This Row],[Regnr]],Tabell3[Regnr],Tabell3[DiagnoseÅr],"")</f>
        <v/>
      </c>
    </row>
    <row r="3881" spans="1:12" x14ac:dyDescent="0.25">
      <c r="A3881" s="2">
        <v>43979</v>
      </c>
      <c r="B3881" s="3">
        <v>0.1953125</v>
      </c>
      <c r="C3881" t="s">
        <v>11485</v>
      </c>
      <c r="D3881" t="s">
        <v>11486</v>
      </c>
      <c r="E3881" t="s">
        <v>26</v>
      </c>
      <c r="F3881" t="s">
        <v>9457</v>
      </c>
      <c r="G3881" t="s">
        <v>9458</v>
      </c>
      <c r="H3881" t="s">
        <v>9124</v>
      </c>
      <c r="I3881" t="s">
        <v>9125</v>
      </c>
      <c r="J3881" t="s">
        <v>11476</v>
      </c>
      <c r="K3881" t="str">
        <f>+_xlfn.XLOOKUP(Tabell1[[#This Row],[Regnr]],Tabell13[Regnr],Tabell13[Diagnose],"")</f>
        <v>B</v>
      </c>
      <c r="L3881" t="str">
        <f>+_xlfn.XLOOKUP(Tabell1[[#This Row],[Regnr]],Tabell3[Regnr],Tabell3[DiagnoseÅr],"")</f>
        <v>Annet medfødt (2022)</v>
      </c>
    </row>
    <row r="3882" spans="1:12" x14ac:dyDescent="0.25">
      <c r="A3882" s="2">
        <v>43969</v>
      </c>
      <c r="B3882" s="3">
        <v>1.5625</v>
      </c>
      <c r="C3882" t="s">
        <v>11466</v>
      </c>
      <c r="D3882" t="s">
        <v>11467</v>
      </c>
      <c r="E3882" t="s">
        <v>10</v>
      </c>
      <c r="F3882" t="s">
        <v>6368</v>
      </c>
      <c r="G3882" t="s">
        <v>6369</v>
      </c>
      <c r="H3882" t="s">
        <v>5617</v>
      </c>
      <c r="I3882" t="s">
        <v>5618</v>
      </c>
      <c r="J3882" t="s">
        <v>10183</v>
      </c>
      <c r="K3882" t="str">
        <f>+_xlfn.XLOOKUP(Tabell1[[#This Row],[Regnr]],Tabell13[Regnr],Tabell13[Diagnose],"")</f>
        <v/>
      </c>
      <c r="L3882" t="str">
        <f>+_xlfn.XLOOKUP(Tabell1[[#This Row],[Regnr]],Tabell3[Regnr],Tabell3[DiagnoseÅr],"")</f>
        <v/>
      </c>
    </row>
    <row r="3883" spans="1:12" x14ac:dyDescent="0.25">
      <c r="A3883" s="2">
        <v>43969</v>
      </c>
      <c r="B3883" s="3">
        <v>1.5625</v>
      </c>
      <c r="C3883" t="s">
        <v>11468</v>
      </c>
      <c r="D3883" t="s">
        <v>11469</v>
      </c>
      <c r="E3883" t="s">
        <v>26</v>
      </c>
      <c r="F3883" t="s">
        <v>6368</v>
      </c>
      <c r="G3883" t="s">
        <v>6369</v>
      </c>
      <c r="H3883" t="s">
        <v>5617</v>
      </c>
      <c r="I3883" t="s">
        <v>5618</v>
      </c>
      <c r="J3883" t="s">
        <v>10183</v>
      </c>
      <c r="K3883" t="str">
        <f>+_xlfn.XLOOKUP(Tabell1[[#This Row],[Regnr]],Tabell13[Regnr],Tabell13[Diagnose],"")</f>
        <v>D</v>
      </c>
      <c r="L3883" t="str">
        <f>+_xlfn.XLOOKUP(Tabell1[[#This Row],[Regnr]],Tabell3[Regnr],Tabell3[DiagnoseÅr],"")</f>
        <v/>
      </c>
    </row>
    <row r="3884" spans="1:12" x14ac:dyDescent="0.25">
      <c r="A3884" s="2">
        <v>43969</v>
      </c>
      <c r="B3884" s="3">
        <v>1.5625</v>
      </c>
      <c r="C3884" t="s">
        <v>11470</v>
      </c>
      <c r="D3884" t="s">
        <v>11471</v>
      </c>
      <c r="E3884" t="s">
        <v>10</v>
      </c>
      <c r="F3884" t="s">
        <v>6368</v>
      </c>
      <c r="G3884" t="s">
        <v>6369</v>
      </c>
      <c r="H3884" t="s">
        <v>5617</v>
      </c>
      <c r="I3884" t="s">
        <v>5618</v>
      </c>
      <c r="J3884" t="s">
        <v>10183</v>
      </c>
      <c r="K3884" t="str">
        <f>+_xlfn.XLOOKUP(Tabell1[[#This Row],[Regnr]],Tabell13[Regnr],Tabell13[Diagnose],"")</f>
        <v/>
      </c>
      <c r="L3884" t="str">
        <f>+_xlfn.XLOOKUP(Tabell1[[#This Row],[Regnr]],Tabell3[Regnr],Tabell3[DiagnoseÅr],"")</f>
        <v/>
      </c>
    </row>
    <row r="3885" spans="1:12" x14ac:dyDescent="0.25">
      <c r="A3885" s="2">
        <v>43969</v>
      </c>
      <c r="B3885" s="3">
        <v>1.5625</v>
      </c>
      <c r="C3885" t="s">
        <v>11472</v>
      </c>
      <c r="D3885" t="s">
        <v>11473</v>
      </c>
      <c r="E3885" t="s">
        <v>10</v>
      </c>
      <c r="F3885" t="s">
        <v>6368</v>
      </c>
      <c r="G3885" t="s">
        <v>6369</v>
      </c>
      <c r="H3885" t="s">
        <v>5617</v>
      </c>
      <c r="I3885" t="s">
        <v>5618</v>
      </c>
      <c r="J3885" t="s">
        <v>10183</v>
      </c>
      <c r="K3885" t="str">
        <f>+_xlfn.XLOOKUP(Tabell1[[#This Row],[Regnr]],Tabell13[Regnr],Tabell13[Diagnose],"")</f>
        <v/>
      </c>
      <c r="L3885" t="str">
        <f>+_xlfn.XLOOKUP(Tabell1[[#This Row],[Regnr]],Tabell3[Regnr],Tabell3[DiagnoseÅr],"")</f>
        <v/>
      </c>
    </row>
    <row r="3886" spans="1:12" x14ac:dyDescent="0.25">
      <c r="A3886" s="2">
        <v>43968</v>
      </c>
      <c r="B3886" s="3">
        <v>0</v>
      </c>
      <c r="C3886" t="s">
        <v>11460</v>
      </c>
      <c r="D3886" t="s">
        <v>11461</v>
      </c>
      <c r="E3886" t="s">
        <v>10</v>
      </c>
      <c r="F3886" t="s">
        <v>7229</v>
      </c>
      <c r="G3886" t="s">
        <v>7230</v>
      </c>
      <c r="H3886" t="s">
        <v>8416</v>
      </c>
      <c r="I3886" t="s">
        <v>8417</v>
      </c>
      <c r="J3886" t="s">
        <v>4130</v>
      </c>
      <c r="K3886" t="str">
        <f>+_xlfn.XLOOKUP(Tabell1[[#This Row],[Regnr]],Tabell13[Regnr],Tabell13[Diagnose],"")</f>
        <v/>
      </c>
      <c r="L3886" t="str">
        <f>+_xlfn.XLOOKUP(Tabell1[[#This Row],[Regnr]],Tabell3[Regnr],Tabell3[DiagnoseÅr],"")</f>
        <v/>
      </c>
    </row>
    <row r="3887" spans="1:12" x14ac:dyDescent="0.25">
      <c r="A3887" s="2">
        <v>43968</v>
      </c>
      <c r="B3887" s="3">
        <v>0</v>
      </c>
      <c r="C3887" t="s">
        <v>11462</v>
      </c>
      <c r="D3887" t="s">
        <v>11463</v>
      </c>
      <c r="E3887" t="s">
        <v>10</v>
      </c>
      <c r="F3887" t="s">
        <v>7229</v>
      </c>
      <c r="G3887" t="s">
        <v>7230</v>
      </c>
      <c r="H3887" t="s">
        <v>8416</v>
      </c>
      <c r="I3887" t="s">
        <v>8417</v>
      </c>
      <c r="J3887" t="s">
        <v>4130</v>
      </c>
      <c r="K3887" t="str">
        <f>+_xlfn.XLOOKUP(Tabell1[[#This Row],[Regnr]],Tabell13[Regnr],Tabell13[Diagnose],"")</f>
        <v/>
      </c>
      <c r="L3887" t="str">
        <f>+_xlfn.XLOOKUP(Tabell1[[#This Row],[Regnr]],Tabell3[Regnr],Tabell3[DiagnoseÅr],"")</f>
        <v/>
      </c>
    </row>
    <row r="3888" spans="1:12" x14ac:dyDescent="0.25">
      <c r="A3888" s="2">
        <v>43968</v>
      </c>
      <c r="B3888" s="3">
        <v>0</v>
      </c>
      <c r="C3888" t="s">
        <v>11464</v>
      </c>
      <c r="D3888" t="s">
        <v>11465</v>
      </c>
      <c r="E3888" t="s">
        <v>26</v>
      </c>
      <c r="F3888" t="s">
        <v>7229</v>
      </c>
      <c r="G3888" t="s">
        <v>7230</v>
      </c>
      <c r="H3888" t="s">
        <v>8416</v>
      </c>
      <c r="I3888" t="s">
        <v>8417</v>
      </c>
      <c r="J3888" t="s">
        <v>4130</v>
      </c>
      <c r="K3888" t="str">
        <f>+_xlfn.XLOOKUP(Tabell1[[#This Row],[Regnr]],Tabell13[Regnr],Tabell13[Diagnose],"")</f>
        <v>C</v>
      </c>
      <c r="L3888" t="str">
        <f>+_xlfn.XLOOKUP(Tabell1[[#This Row],[Regnr]],Tabell3[Regnr],Tabell3[DiagnoseÅr],"")</f>
        <v/>
      </c>
    </row>
    <row r="3889" spans="1:12" x14ac:dyDescent="0.25">
      <c r="A3889" s="2">
        <v>43966</v>
      </c>
      <c r="C3889" t="s">
        <v>11456</v>
      </c>
      <c r="D3889" t="s">
        <v>11457</v>
      </c>
      <c r="E3889" t="s">
        <v>26</v>
      </c>
      <c r="F3889" t="s">
        <v>8348</v>
      </c>
      <c r="G3889" t="s">
        <v>8349</v>
      </c>
      <c r="H3889" t="s">
        <v>11458</v>
      </c>
      <c r="I3889" t="s">
        <v>11459</v>
      </c>
      <c r="K3889" t="str">
        <f>+_xlfn.XLOOKUP(Tabell1[[#This Row],[Regnr]],Tabell13[Regnr],Tabell13[Diagnose],"")</f>
        <v/>
      </c>
      <c r="L3889" t="str">
        <f>+_xlfn.XLOOKUP(Tabell1[[#This Row],[Regnr]],Tabell3[Regnr],Tabell3[DiagnoseÅr],"")</f>
        <v/>
      </c>
    </row>
    <row r="3890" spans="1:12" x14ac:dyDescent="0.25">
      <c r="A3890" s="2">
        <v>43965</v>
      </c>
      <c r="B3890" s="3">
        <v>0</v>
      </c>
      <c r="C3890" t="s">
        <v>11446</v>
      </c>
      <c r="D3890" t="s">
        <v>11447</v>
      </c>
      <c r="E3890" t="s">
        <v>10</v>
      </c>
      <c r="F3890" t="s">
        <v>9024</v>
      </c>
      <c r="G3890" t="s">
        <v>496</v>
      </c>
      <c r="H3890" t="s">
        <v>7007</v>
      </c>
      <c r="I3890" t="s">
        <v>7008</v>
      </c>
      <c r="J3890" t="s">
        <v>4018</v>
      </c>
      <c r="K3890" t="str">
        <f>+_xlfn.XLOOKUP(Tabell1[[#This Row],[Regnr]],Tabell13[Regnr],Tabell13[Diagnose],"")</f>
        <v>A</v>
      </c>
      <c r="L3890" t="str">
        <f>+_xlfn.XLOOKUP(Tabell1[[#This Row],[Regnr]],Tabell3[Regnr],Tabell3[DiagnoseÅr],"")</f>
        <v>Intet påvist (2022)</v>
      </c>
    </row>
    <row r="3891" spans="1:12" x14ac:dyDescent="0.25">
      <c r="A3891" s="2">
        <v>43965</v>
      </c>
      <c r="B3891" s="3">
        <v>0</v>
      </c>
      <c r="C3891" t="s">
        <v>11448</v>
      </c>
      <c r="D3891" t="s">
        <v>11449</v>
      </c>
      <c r="E3891" t="s">
        <v>10</v>
      </c>
      <c r="F3891" t="s">
        <v>9024</v>
      </c>
      <c r="G3891" t="s">
        <v>496</v>
      </c>
      <c r="H3891" t="s">
        <v>7007</v>
      </c>
      <c r="I3891" t="s">
        <v>7008</v>
      </c>
      <c r="J3891" t="s">
        <v>4018</v>
      </c>
      <c r="K3891" t="str">
        <f>+_xlfn.XLOOKUP(Tabell1[[#This Row],[Regnr]],Tabell13[Regnr],Tabell13[Diagnose],"")</f>
        <v>B</v>
      </c>
      <c r="L3891" t="str">
        <f>+_xlfn.XLOOKUP(Tabell1[[#This Row],[Regnr]],Tabell3[Regnr],Tabell3[DiagnoseÅr],"")</f>
        <v>Intet påvist (2022)</v>
      </c>
    </row>
    <row r="3892" spans="1:12" x14ac:dyDescent="0.25">
      <c r="A3892" s="2">
        <v>43965</v>
      </c>
      <c r="B3892" s="3">
        <v>0</v>
      </c>
      <c r="C3892" t="s">
        <v>11450</v>
      </c>
      <c r="D3892" t="s">
        <v>11451</v>
      </c>
      <c r="E3892" t="s">
        <v>26</v>
      </c>
      <c r="F3892" t="s">
        <v>9024</v>
      </c>
      <c r="G3892" t="s">
        <v>496</v>
      </c>
      <c r="H3892" t="s">
        <v>7007</v>
      </c>
      <c r="I3892" t="s">
        <v>7008</v>
      </c>
      <c r="J3892" t="s">
        <v>4018</v>
      </c>
      <c r="K3892" t="str">
        <f>+_xlfn.XLOOKUP(Tabell1[[#This Row],[Regnr]],Tabell13[Regnr],Tabell13[Diagnose],"")</f>
        <v>A</v>
      </c>
      <c r="L3892" t="str">
        <f>+_xlfn.XLOOKUP(Tabell1[[#This Row],[Regnr]],Tabell3[Regnr],Tabell3[DiagnoseÅr],"")</f>
        <v>Intet påvist (2023)</v>
      </c>
    </row>
    <row r="3893" spans="1:12" x14ac:dyDescent="0.25">
      <c r="A3893" s="2">
        <v>43965</v>
      </c>
      <c r="B3893" s="3">
        <v>0</v>
      </c>
      <c r="C3893" t="s">
        <v>11452</v>
      </c>
      <c r="D3893" t="s">
        <v>11453</v>
      </c>
      <c r="E3893" t="s">
        <v>26</v>
      </c>
      <c r="F3893" t="s">
        <v>9024</v>
      </c>
      <c r="G3893" t="s">
        <v>496</v>
      </c>
      <c r="H3893" t="s">
        <v>7007</v>
      </c>
      <c r="I3893" t="s">
        <v>7008</v>
      </c>
      <c r="J3893" t="s">
        <v>4018</v>
      </c>
      <c r="K3893" t="str">
        <f>+_xlfn.XLOOKUP(Tabell1[[#This Row],[Regnr]],Tabell13[Regnr],Tabell13[Diagnose],"")</f>
        <v>A</v>
      </c>
      <c r="L3893" t="str">
        <f>+_xlfn.XLOOKUP(Tabell1[[#This Row],[Regnr]],Tabell3[Regnr],Tabell3[DiagnoseÅr],"")</f>
        <v/>
      </c>
    </row>
    <row r="3894" spans="1:12" x14ac:dyDescent="0.25">
      <c r="A3894" s="2">
        <v>43965</v>
      </c>
      <c r="B3894" s="3">
        <v>0</v>
      </c>
      <c r="C3894" t="s">
        <v>11454</v>
      </c>
      <c r="D3894" t="s">
        <v>11455</v>
      </c>
      <c r="E3894" t="s">
        <v>26</v>
      </c>
      <c r="F3894" t="s">
        <v>9024</v>
      </c>
      <c r="G3894" t="s">
        <v>496</v>
      </c>
      <c r="H3894" t="s">
        <v>7007</v>
      </c>
      <c r="I3894" t="s">
        <v>7008</v>
      </c>
      <c r="J3894" t="s">
        <v>4018</v>
      </c>
      <c r="K3894" t="str">
        <f>+_xlfn.XLOOKUP(Tabell1[[#This Row],[Regnr]],Tabell13[Regnr],Tabell13[Diagnose],"")</f>
        <v>C</v>
      </c>
      <c r="L3894" t="str">
        <f>+_xlfn.XLOOKUP(Tabell1[[#This Row],[Regnr]],Tabell3[Regnr],Tabell3[DiagnoseÅr],"")</f>
        <v/>
      </c>
    </row>
    <row r="3895" spans="1:12" x14ac:dyDescent="0.25">
      <c r="A3895" s="2">
        <v>43964</v>
      </c>
      <c r="C3895" t="s">
        <v>11442</v>
      </c>
      <c r="D3895" t="s">
        <v>11443</v>
      </c>
      <c r="E3895" t="s">
        <v>26</v>
      </c>
      <c r="F3895" t="s">
        <v>11444</v>
      </c>
      <c r="G3895" t="s">
        <v>11445</v>
      </c>
      <c r="H3895" t="s">
        <v>8500</v>
      </c>
      <c r="I3895" t="s">
        <v>8501</v>
      </c>
      <c r="J3895" t="s">
        <v>4265</v>
      </c>
      <c r="K3895" t="str">
        <f>+_xlfn.XLOOKUP(Tabell1[[#This Row],[Regnr]],Tabell13[Regnr],Tabell13[Diagnose],"")</f>
        <v>A</v>
      </c>
      <c r="L3895" t="str">
        <f>+_xlfn.XLOOKUP(Tabell1[[#This Row],[Regnr]],Tabell3[Regnr],Tabell3[DiagnoseÅr],"")</f>
        <v>Intet påvist (2021)</v>
      </c>
    </row>
    <row r="3896" spans="1:12" x14ac:dyDescent="0.25">
      <c r="A3896" s="2">
        <v>43963</v>
      </c>
      <c r="B3896" s="3">
        <v>3.515625</v>
      </c>
      <c r="C3896" t="s">
        <v>11430</v>
      </c>
      <c r="D3896" t="s">
        <v>11431</v>
      </c>
      <c r="E3896" t="s">
        <v>10</v>
      </c>
      <c r="F3896" t="s">
        <v>7901</v>
      </c>
      <c r="G3896" t="s">
        <v>7902</v>
      </c>
      <c r="H3896" t="s">
        <v>7506</v>
      </c>
      <c r="I3896" t="s">
        <v>7507</v>
      </c>
      <c r="J3896" t="s">
        <v>9920</v>
      </c>
      <c r="K3896" t="str">
        <f>+_xlfn.XLOOKUP(Tabell1[[#This Row],[Regnr]],Tabell13[Regnr],Tabell13[Diagnose],"")</f>
        <v>B</v>
      </c>
      <c r="L3896" t="str">
        <f>+_xlfn.XLOOKUP(Tabell1[[#This Row],[Regnr]],Tabell3[Regnr],Tabell3[DiagnoseÅr],"")</f>
        <v/>
      </c>
    </row>
    <row r="3897" spans="1:12" x14ac:dyDescent="0.25">
      <c r="A3897" s="2">
        <v>43963</v>
      </c>
      <c r="B3897" s="3">
        <v>3.515625</v>
      </c>
      <c r="C3897" t="s">
        <v>11432</v>
      </c>
      <c r="D3897" t="s">
        <v>11433</v>
      </c>
      <c r="E3897" t="s">
        <v>10</v>
      </c>
      <c r="F3897" t="s">
        <v>7901</v>
      </c>
      <c r="G3897" t="s">
        <v>7902</v>
      </c>
      <c r="H3897" t="s">
        <v>7506</v>
      </c>
      <c r="I3897" t="s">
        <v>7507</v>
      </c>
      <c r="J3897" t="s">
        <v>9920</v>
      </c>
      <c r="K3897" t="str">
        <f>+_xlfn.XLOOKUP(Tabell1[[#This Row],[Regnr]],Tabell13[Regnr],Tabell13[Diagnose],"")</f>
        <v/>
      </c>
      <c r="L3897" t="str">
        <f>+_xlfn.XLOOKUP(Tabell1[[#This Row],[Regnr]],Tabell3[Regnr],Tabell3[DiagnoseÅr],"")</f>
        <v/>
      </c>
    </row>
    <row r="3898" spans="1:12" x14ac:dyDescent="0.25">
      <c r="A3898" s="2">
        <v>43963</v>
      </c>
      <c r="B3898" s="3">
        <v>3.515625</v>
      </c>
      <c r="C3898" t="s">
        <v>11434</v>
      </c>
      <c r="D3898" t="s">
        <v>1541</v>
      </c>
      <c r="E3898" t="s">
        <v>10</v>
      </c>
      <c r="F3898" t="s">
        <v>7901</v>
      </c>
      <c r="G3898" t="s">
        <v>7902</v>
      </c>
      <c r="H3898" t="s">
        <v>7506</v>
      </c>
      <c r="I3898" t="s">
        <v>7507</v>
      </c>
      <c r="J3898" t="s">
        <v>9920</v>
      </c>
      <c r="K3898" t="str">
        <f>+_xlfn.XLOOKUP(Tabell1[[#This Row],[Regnr]],Tabell13[Regnr],Tabell13[Diagnose],"")</f>
        <v/>
      </c>
      <c r="L3898" t="str">
        <f>+_xlfn.XLOOKUP(Tabell1[[#This Row],[Regnr]],Tabell3[Regnr],Tabell3[DiagnoseÅr],"")</f>
        <v/>
      </c>
    </row>
    <row r="3899" spans="1:12" x14ac:dyDescent="0.25">
      <c r="A3899" s="2">
        <v>43963</v>
      </c>
      <c r="B3899" s="3">
        <v>3.515625</v>
      </c>
      <c r="C3899" t="s">
        <v>11435</v>
      </c>
      <c r="D3899" t="s">
        <v>11436</v>
      </c>
      <c r="E3899" t="s">
        <v>10</v>
      </c>
      <c r="F3899" t="s">
        <v>7901</v>
      </c>
      <c r="G3899" t="s">
        <v>7902</v>
      </c>
      <c r="H3899" t="s">
        <v>7506</v>
      </c>
      <c r="I3899" t="s">
        <v>7507</v>
      </c>
      <c r="J3899" t="s">
        <v>9920</v>
      </c>
      <c r="K3899" t="str">
        <f>+_xlfn.XLOOKUP(Tabell1[[#This Row],[Regnr]],Tabell13[Regnr],Tabell13[Diagnose],"")</f>
        <v>A</v>
      </c>
      <c r="L3899" t="str">
        <f>+_xlfn.XLOOKUP(Tabell1[[#This Row],[Regnr]],Tabell3[Regnr],Tabell3[DiagnoseÅr],"")</f>
        <v/>
      </c>
    </row>
    <row r="3900" spans="1:12" x14ac:dyDescent="0.25">
      <c r="A3900" s="2">
        <v>43963</v>
      </c>
      <c r="B3900" s="3">
        <v>3.515625</v>
      </c>
      <c r="C3900" t="s">
        <v>11437</v>
      </c>
      <c r="D3900" t="s">
        <v>11438</v>
      </c>
      <c r="E3900" t="s">
        <v>10</v>
      </c>
      <c r="F3900" t="s">
        <v>7901</v>
      </c>
      <c r="G3900" t="s">
        <v>7902</v>
      </c>
      <c r="H3900" t="s">
        <v>7506</v>
      </c>
      <c r="I3900" t="s">
        <v>7507</v>
      </c>
      <c r="J3900" t="s">
        <v>9920</v>
      </c>
      <c r="K3900" t="str">
        <f>+_xlfn.XLOOKUP(Tabell1[[#This Row],[Regnr]],Tabell13[Regnr],Tabell13[Diagnose],"")</f>
        <v/>
      </c>
      <c r="L3900" t="str">
        <f>+_xlfn.XLOOKUP(Tabell1[[#This Row],[Regnr]],Tabell3[Regnr],Tabell3[DiagnoseÅr],"")</f>
        <v/>
      </c>
    </row>
    <row r="3901" spans="1:12" x14ac:dyDescent="0.25">
      <c r="A3901" s="2">
        <v>43963</v>
      </c>
      <c r="B3901" s="3">
        <v>3.515625</v>
      </c>
      <c r="C3901" t="s">
        <v>11439</v>
      </c>
      <c r="D3901" t="s">
        <v>11440</v>
      </c>
      <c r="E3901" t="s">
        <v>10</v>
      </c>
      <c r="F3901" t="s">
        <v>7901</v>
      </c>
      <c r="G3901" t="s">
        <v>7902</v>
      </c>
      <c r="H3901" t="s">
        <v>7506</v>
      </c>
      <c r="I3901" t="s">
        <v>7507</v>
      </c>
      <c r="J3901" t="s">
        <v>9920</v>
      </c>
      <c r="K3901" t="str">
        <f>+_xlfn.XLOOKUP(Tabell1[[#This Row],[Regnr]],Tabell13[Regnr],Tabell13[Diagnose],"")</f>
        <v/>
      </c>
      <c r="L3901" t="str">
        <f>+_xlfn.XLOOKUP(Tabell1[[#This Row],[Regnr]],Tabell3[Regnr],Tabell3[DiagnoseÅr],"")</f>
        <v/>
      </c>
    </row>
    <row r="3902" spans="1:12" x14ac:dyDescent="0.25">
      <c r="A3902" s="2">
        <v>43963</v>
      </c>
      <c r="B3902" s="3">
        <v>3.515625</v>
      </c>
      <c r="C3902" t="s">
        <v>11441</v>
      </c>
      <c r="D3902" t="s">
        <v>3069</v>
      </c>
      <c r="E3902" t="s">
        <v>10</v>
      </c>
      <c r="F3902" t="s">
        <v>7901</v>
      </c>
      <c r="G3902" t="s">
        <v>7902</v>
      </c>
      <c r="H3902" t="s">
        <v>7506</v>
      </c>
      <c r="I3902" t="s">
        <v>7507</v>
      </c>
      <c r="J3902" t="s">
        <v>9920</v>
      </c>
      <c r="K3902" t="str">
        <f>+_xlfn.XLOOKUP(Tabell1[[#This Row],[Regnr]],Tabell13[Regnr],Tabell13[Diagnose],"")</f>
        <v>A</v>
      </c>
      <c r="L3902" t="str">
        <f>+_xlfn.XLOOKUP(Tabell1[[#This Row],[Regnr]],Tabell3[Regnr],Tabell3[DiagnoseÅr],"")</f>
        <v>Intet påvist (2022)</v>
      </c>
    </row>
    <row r="3903" spans="1:12" x14ac:dyDescent="0.25">
      <c r="A3903" s="2">
        <v>43956</v>
      </c>
      <c r="B3903" s="3">
        <v>0</v>
      </c>
      <c r="C3903" t="s">
        <v>11416</v>
      </c>
      <c r="D3903" t="s">
        <v>11417</v>
      </c>
      <c r="E3903" t="s">
        <v>10</v>
      </c>
      <c r="F3903" t="s">
        <v>9106</v>
      </c>
      <c r="G3903" t="s">
        <v>9107</v>
      </c>
      <c r="H3903" t="s">
        <v>6116</v>
      </c>
      <c r="I3903" t="s">
        <v>6117</v>
      </c>
      <c r="J3903" t="s">
        <v>6365</v>
      </c>
      <c r="K3903" t="str">
        <f>+_xlfn.XLOOKUP(Tabell1[[#This Row],[Regnr]],Tabell13[Regnr],Tabell13[Diagnose],"")</f>
        <v/>
      </c>
      <c r="L3903" t="str">
        <f>+_xlfn.XLOOKUP(Tabell1[[#This Row],[Regnr]],Tabell3[Regnr],Tabell3[DiagnoseÅr],"")</f>
        <v/>
      </c>
    </row>
    <row r="3904" spans="1:12" x14ac:dyDescent="0.25">
      <c r="A3904" s="2">
        <v>43956</v>
      </c>
      <c r="B3904" s="3">
        <v>0</v>
      </c>
      <c r="C3904" t="s">
        <v>11418</v>
      </c>
      <c r="D3904" t="s">
        <v>11419</v>
      </c>
      <c r="E3904" t="s">
        <v>10</v>
      </c>
      <c r="F3904" t="s">
        <v>9106</v>
      </c>
      <c r="G3904" t="s">
        <v>9107</v>
      </c>
      <c r="H3904" t="s">
        <v>6116</v>
      </c>
      <c r="I3904" t="s">
        <v>6117</v>
      </c>
      <c r="J3904" t="s">
        <v>6365</v>
      </c>
      <c r="K3904" t="str">
        <f>+_xlfn.XLOOKUP(Tabell1[[#This Row],[Regnr]],Tabell13[Regnr],Tabell13[Diagnose],"")</f>
        <v>B</v>
      </c>
      <c r="L3904" t="str">
        <f>+_xlfn.XLOOKUP(Tabell1[[#This Row],[Regnr]],Tabell3[Regnr],Tabell3[DiagnoseÅr],"")</f>
        <v>Intet påvist (2021)</v>
      </c>
    </row>
    <row r="3905" spans="1:12" x14ac:dyDescent="0.25">
      <c r="A3905" s="2">
        <v>43956</v>
      </c>
      <c r="B3905" s="3">
        <v>0</v>
      </c>
      <c r="C3905" t="s">
        <v>11420</v>
      </c>
      <c r="D3905" t="s">
        <v>11421</v>
      </c>
      <c r="E3905" t="s">
        <v>10</v>
      </c>
      <c r="F3905" t="s">
        <v>9106</v>
      </c>
      <c r="G3905" t="s">
        <v>9107</v>
      </c>
      <c r="H3905" t="s">
        <v>6116</v>
      </c>
      <c r="I3905" t="s">
        <v>6117</v>
      </c>
      <c r="J3905" t="s">
        <v>6365</v>
      </c>
      <c r="K3905" t="str">
        <f>+_xlfn.XLOOKUP(Tabell1[[#This Row],[Regnr]],Tabell13[Regnr],Tabell13[Diagnose],"")</f>
        <v>C</v>
      </c>
      <c r="L3905" t="str">
        <f>+_xlfn.XLOOKUP(Tabell1[[#This Row],[Regnr]],Tabell3[Regnr],Tabell3[DiagnoseÅr],"")</f>
        <v>Intet påvist (2022)</v>
      </c>
    </row>
    <row r="3906" spans="1:12" x14ac:dyDescent="0.25">
      <c r="A3906" s="2">
        <v>43956</v>
      </c>
      <c r="B3906" s="3">
        <v>0</v>
      </c>
      <c r="C3906" t="s">
        <v>11422</v>
      </c>
      <c r="D3906" t="s">
        <v>11423</v>
      </c>
      <c r="E3906" t="s">
        <v>10</v>
      </c>
      <c r="F3906" t="s">
        <v>9106</v>
      </c>
      <c r="G3906" t="s">
        <v>9107</v>
      </c>
      <c r="H3906" t="s">
        <v>6116</v>
      </c>
      <c r="I3906" t="s">
        <v>6117</v>
      </c>
      <c r="J3906" t="s">
        <v>6365</v>
      </c>
      <c r="K3906" t="str">
        <f>+_xlfn.XLOOKUP(Tabell1[[#This Row],[Regnr]],Tabell13[Regnr],Tabell13[Diagnose],"")</f>
        <v/>
      </c>
      <c r="L3906" t="str">
        <f>+_xlfn.XLOOKUP(Tabell1[[#This Row],[Regnr]],Tabell3[Regnr],Tabell3[DiagnoseÅr],"")</f>
        <v/>
      </c>
    </row>
    <row r="3907" spans="1:12" x14ac:dyDescent="0.25">
      <c r="A3907" s="2">
        <v>43956</v>
      </c>
      <c r="B3907" s="3">
        <v>0</v>
      </c>
      <c r="C3907" t="s">
        <v>11424</v>
      </c>
      <c r="D3907" t="s">
        <v>11425</v>
      </c>
      <c r="E3907" t="s">
        <v>26</v>
      </c>
      <c r="F3907" t="s">
        <v>9106</v>
      </c>
      <c r="G3907" t="s">
        <v>9107</v>
      </c>
      <c r="H3907" t="s">
        <v>6116</v>
      </c>
      <c r="I3907" t="s">
        <v>6117</v>
      </c>
      <c r="J3907" t="s">
        <v>6365</v>
      </c>
      <c r="K3907" t="str">
        <f>+_xlfn.XLOOKUP(Tabell1[[#This Row],[Regnr]],Tabell13[Regnr],Tabell13[Diagnose],"")</f>
        <v>D</v>
      </c>
      <c r="L3907" t="str">
        <f>+_xlfn.XLOOKUP(Tabell1[[#This Row],[Regnr]],Tabell3[Regnr],Tabell3[DiagnoseÅr],"")</f>
        <v/>
      </c>
    </row>
    <row r="3908" spans="1:12" x14ac:dyDescent="0.25">
      <c r="A3908" s="2">
        <v>43956</v>
      </c>
      <c r="B3908" s="3">
        <v>0</v>
      </c>
      <c r="C3908" t="s">
        <v>11426</v>
      </c>
      <c r="D3908" t="s">
        <v>11427</v>
      </c>
      <c r="E3908" t="s">
        <v>26</v>
      </c>
      <c r="F3908" t="s">
        <v>9106</v>
      </c>
      <c r="G3908" t="s">
        <v>9107</v>
      </c>
      <c r="H3908" t="s">
        <v>6116</v>
      </c>
      <c r="I3908" t="s">
        <v>6117</v>
      </c>
      <c r="J3908" t="s">
        <v>6365</v>
      </c>
      <c r="K3908" t="str">
        <f>+_xlfn.XLOOKUP(Tabell1[[#This Row],[Regnr]],Tabell13[Regnr],Tabell13[Diagnose],"")</f>
        <v>C</v>
      </c>
      <c r="L3908" t="str">
        <f>+_xlfn.XLOOKUP(Tabell1[[#This Row],[Regnr]],Tabell3[Regnr],Tabell3[DiagnoseÅr],"")</f>
        <v>Intet påvist (2022)</v>
      </c>
    </row>
    <row r="3909" spans="1:12" x14ac:dyDescent="0.25">
      <c r="A3909" s="2">
        <v>43956</v>
      </c>
      <c r="B3909" s="3">
        <v>0</v>
      </c>
      <c r="C3909" t="s">
        <v>11428</v>
      </c>
      <c r="D3909" t="s">
        <v>11429</v>
      </c>
      <c r="E3909" t="s">
        <v>26</v>
      </c>
      <c r="F3909" t="s">
        <v>9106</v>
      </c>
      <c r="G3909" t="s">
        <v>9107</v>
      </c>
      <c r="H3909" t="s">
        <v>6116</v>
      </c>
      <c r="I3909" t="s">
        <v>6117</v>
      </c>
      <c r="J3909" t="s">
        <v>6365</v>
      </c>
      <c r="K3909" t="str">
        <f>+_xlfn.XLOOKUP(Tabell1[[#This Row],[Regnr]],Tabell13[Regnr],Tabell13[Diagnose],"")</f>
        <v>C</v>
      </c>
      <c r="L3909" t="str">
        <f>+_xlfn.XLOOKUP(Tabell1[[#This Row],[Regnr]],Tabell3[Regnr],Tabell3[DiagnoseÅr],"")</f>
        <v/>
      </c>
    </row>
    <row r="3910" spans="1:12" x14ac:dyDescent="0.25">
      <c r="A3910" s="2">
        <v>43955</v>
      </c>
      <c r="B3910" s="3">
        <v>2.34375</v>
      </c>
      <c r="C3910" t="s">
        <v>11407</v>
      </c>
      <c r="D3910" t="s">
        <v>11408</v>
      </c>
      <c r="E3910" t="s">
        <v>26</v>
      </c>
      <c r="F3910" t="s">
        <v>6093</v>
      </c>
      <c r="G3910" t="s">
        <v>1817</v>
      </c>
      <c r="H3910" t="s">
        <v>7708</v>
      </c>
      <c r="I3910" t="s">
        <v>5670</v>
      </c>
      <c r="J3910" t="s">
        <v>11409</v>
      </c>
      <c r="K3910" t="str">
        <f>+_xlfn.XLOOKUP(Tabell1[[#This Row],[Regnr]],Tabell13[Regnr],Tabell13[Diagnose],"")</f>
        <v/>
      </c>
      <c r="L3910" t="str">
        <f>+_xlfn.XLOOKUP(Tabell1[[#This Row],[Regnr]],Tabell3[Regnr],Tabell3[DiagnoseÅr],"")</f>
        <v/>
      </c>
    </row>
    <row r="3911" spans="1:12" x14ac:dyDescent="0.25">
      <c r="A3911" s="2">
        <v>43955</v>
      </c>
      <c r="B3911" s="3">
        <v>2.34375</v>
      </c>
      <c r="C3911" t="s">
        <v>11410</v>
      </c>
      <c r="D3911" t="s">
        <v>11411</v>
      </c>
      <c r="E3911" t="s">
        <v>26</v>
      </c>
      <c r="F3911" t="s">
        <v>6093</v>
      </c>
      <c r="G3911" t="s">
        <v>1817</v>
      </c>
      <c r="H3911" t="s">
        <v>7708</v>
      </c>
      <c r="I3911" t="s">
        <v>5670</v>
      </c>
      <c r="J3911" t="s">
        <v>11409</v>
      </c>
      <c r="K3911" t="str">
        <f>+_xlfn.XLOOKUP(Tabell1[[#This Row],[Regnr]],Tabell13[Regnr],Tabell13[Diagnose],"")</f>
        <v/>
      </c>
      <c r="L3911" t="str">
        <f>+_xlfn.XLOOKUP(Tabell1[[#This Row],[Regnr]],Tabell3[Regnr],Tabell3[DiagnoseÅr],"")</f>
        <v/>
      </c>
    </row>
    <row r="3912" spans="1:12" x14ac:dyDescent="0.25">
      <c r="A3912" s="2">
        <v>43955</v>
      </c>
      <c r="B3912" s="3">
        <v>2.34375</v>
      </c>
      <c r="C3912" t="s">
        <v>11412</v>
      </c>
      <c r="D3912" t="s">
        <v>3613</v>
      </c>
      <c r="E3912" t="s">
        <v>10</v>
      </c>
      <c r="F3912" t="s">
        <v>6093</v>
      </c>
      <c r="G3912" t="s">
        <v>1817</v>
      </c>
      <c r="H3912" t="s">
        <v>7708</v>
      </c>
      <c r="I3912" t="s">
        <v>5670</v>
      </c>
      <c r="J3912" t="s">
        <v>11409</v>
      </c>
      <c r="K3912" t="str">
        <f>+_xlfn.XLOOKUP(Tabell1[[#This Row],[Regnr]],Tabell13[Regnr],Tabell13[Diagnose],"")</f>
        <v/>
      </c>
      <c r="L3912" t="str">
        <f>+_xlfn.XLOOKUP(Tabell1[[#This Row],[Regnr]],Tabell3[Regnr],Tabell3[DiagnoseÅr],"")</f>
        <v/>
      </c>
    </row>
    <row r="3913" spans="1:12" x14ac:dyDescent="0.25">
      <c r="A3913" s="2">
        <v>43955</v>
      </c>
      <c r="B3913" s="3">
        <v>2.34375</v>
      </c>
      <c r="C3913" t="s">
        <v>11413</v>
      </c>
      <c r="D3913" t="s">
        <v>11414</v>
      </c>
      <c r="E3913" t="s">
        <v>26</v>
      </c>
      <c r="F3913" t="s">
        <v>6093</v>
      </c>
      <c r="G3913" t="s">
        <v>1817</v>
      </c>
      <c r="H3913" t="s">
        <v>7708</v>
      </c>
      <c r="I3913" t="s">
        <v>5670</v>
      </c>
      <c r="J3913" t="s">
        <v>11409</v>
      </c>
      <c r="K3913" t="str">
        <f>+_xlfn.XLOOKUP(Tabell1[[#This Row],[Regnr]],Tabell13[Regnr],Tabell13[Diagnose],"")</f>
        <v/>
      </c>
      <c r="L3913" t="str">
        <f>+_xlfn.XLOOKUP(Tabell1[[#This Row],[Regnr]],Tabell3[Regnr],Tabell3[DiagnoseÅr],"")</f>
        <v/>
      </c>
    </row>
    <row r="3914" spans="1:12" x14ac:dyDescent="0.25">
      <c r="A3914" s="2">
        <v>43955</v>
      </c>
      <c r="B3914" s="3">
        <v>2.34375</v>
      </c>
      <c r="C3914" t="s">
        <v>11415</v>
      </c>
      <c r="D3914" t="s">
        <v>2918</v>
      </c>
      <c r="E3914" t="s">
        <v>26</v>
      </c>
      <c r="F3914" t="s">
        <v>6093</v>
      </c>
      <c r="G3914" t="s">
        <v>1817</v>
      </c>
      <c r="H3914" t="s">
        <v>7708</v>
      </c>
      <c r="I3914" t="s">
        <v>5670</v>
      </c>
      <c r="J3914" t="s">
        <v>11409</v>
      </c>
      <c r="K3914" t="str">
        <f>+_xlfn.XLOOKUP(Tabell1[[#This Row],[Regnr]],Tabell13[Regnr],Tabell13[Diagnose],"")</f>
        <v/>
      </c>
      <c r="L3914" t="str">
        <f>+_xlfn.XLOOKUP(Tabell1[[#This Row],[Regnr]],Tabell3[Regnr],Tabell3[DiagnoseÅr],"")</f>
        <v/>
      </c>
    </row>
    <row r="3915" spans="1:12" x14ac:dyDescent="0.25">
      <c r="A3915" s="2">
        <v>43954</v>
      </c>
      <c r="B3915" s="3">
        <v>0</v>
      </c>
      <c r="C3915" t="s">
        <v>11400</v>
      </c>
      <c r="D3915" t="s">
        <v>11401</v>
      </c>
      <c r="E3915" t="s">
        <v>26</v>
      </c>
      <c r="F3915" t="s">
        <v>9285</v>
      </c>
      <c r="G3915" t="s">
        <v>9286</v>
      </c>
      <c r="H3915" t="s">
        <v>8815</v>
      </c>
      <c r="I3915" t="s">
        <v>8816</v>
      </c>
      <c r="J3915" t="s">
        <v>11402</v>
      </c>
      <c r="K3915" t="str">
        <f>+_xlfn.XLOOKUP(Tabell1[[#This Row],[Regnr]],Tabell13[Regnr],Tabell13[Diagnose],"")</f>
        <v>D</v>
      </c>
      <c r="L3915" t="str">
        <f>+_xlfn.XLOOKUP(Tabell1[[#This Row],[Regnr]],Tabell3[Regnr],Tabell3[DiagnoseÅr],"")</f>
        <v/>
      </c>
    </row>
    <row r="3916" spans="1:12" x14ac:dyDescent="0.25">
      <c r="A3916" s="2">
        <v>43954</v>
      </c>
      <c r="B3916" s="3">
        <v>0</v>
      </c>
      <c r="C3916" t="s">
        <v>11403</v>
      </c>
      <c r="D3916" t="s">
        <v>3811</v>
      </c>
      <c r="E3916" t="s">
        <v>10</v>
      </c>
      <c r="F3916" t="s">
        <v>9285</v>
      </c>
      <c r="G3916" t="s">
        <v>9286</v>
      </c>
      <c r="H3916" t="s">
        <v>8815</v>
      </c>
      <c r="I3916" t="s">
        <v>8816</v>
      </c>
      <c r="J3916" t="s">
        <v>11402</v>
      </c>
      <c r="K3916" t="str">
        <f>+_xlfn.XLOOKUP(Tabell1[[#This Row],[Regnr]],Tabell13[Regnr],Tabell13[Diagnose],"")</f>
        <v/>
      </c>
      <c r="L3916" t="str">
        <f>+_xlfn.XLOOKUP(Tabell1[[#This Row],[Regnr]],Tabell3[Regnr],Tabell3[DiagnoseÅr],"")</f>
        <v/>
      </c>
    </row>
    <row r="3917" spans="1:12" x14ac:dyDescent="0.25">
      <c r="A3917" s="2">
        <v>43954</v>
      </c>
      <c r="B3917" s="3">
        <v>0</v>
      </c>
      <c r="C3917" t="s">
        <v>11404</v>
      </c>
      <c r="D3917" t="s">
        <v>11405</v>
      </c>
      <c r="E3917" t="s">
        <v>26</v>
      </c>
      <c r="F3917" t="s">
        <v>9285</v>
      </c>
      <c r="G3917" t="s">
        <v>9286</v>
      </c>
      <c r="H3917" t="s">
        <v>8815</v>
      </c>
      <c r="I3917" t="s">
        <v>8816</v>
      </c>
      <c r="J3917" t="s">
        <v>11402</v>
      </c>
      <c r="K3917" t="str">
        <f>+_xlfn.XLOOKUP(Tabell1[[#This Row],[Regnr]],Tabell13[Regnr],Tabell13[Diagnose],"")</f>
        <v/>
      </c>
      <c r="L3917" t="str">
        <f>+_xlfn.XLOOKUP(Tabell1[[#This Row],[Regnr]],Tabell3[Regnr],Tabell3[DiagnoseÅr],"")</f>
        <v/>
      </c>
    </row>
    <row r="3918" spans="1:12" x14ac:dyDescent="0.25">
      <c r="A3918" s="2">
        <v>43954</v>
      </c>
      <c r="B3918" s="3">
        <v>0</v>
      </c>
      <c r="C3918" t="s">
        <v>11406</v>
      </c>
      <c r="D3918" t="s">
        <v>837</v>
      </c>
      <c r="E3918" t="s">
        <v>10</v>
      </c>
      <c r="F3918" t="s">
        <v>9285</v>
      </c>
      <c r="G3918" t="s">
        <v>9286</v>
      </c>
      <c r="H3918" t="s">
        <v>8815</v>
      </c>
      <c r="I3918" t="s">
        <v>8816</v>
      </c>
      <c r="J3918" t="s">
        <v>11402</v>
      </c>
      <c r="K3918" t="str">
        <f>+_xlfn.XLOOKUP(Tabell1[[#This Row],[Regnr]],Tabell13[Regnr],Tabell13[Diagnose],"")</f>
        <v/>
      </c>
      <c r="L3918" t="str">
        <f>+_xlfn.XLOOKUP(Tabell1[[#This Row],[Regnr]],Tabell3[Regnr],Tabell3[DiagnoseÅr],"")</f>
        <v/>
      </c>
    </row>
    <row r="3919" spans="1:12" x14ac:dyDescent="0.25">
      <c r="A3919" s="2">
        <v>43951</v>
      </c>
      <c r="B3919" s="3">
        <v>1.57470703125</v>
      </c>
      <c r="C3919" t="s">
        <v>11395</v>
      </c>
      <c r="D3919" t="s">
        <v>11396</v>
      </c>
      <c r="E3919" t="s">
        <v>10</v>
      </c>
      <c r="F3919" t="s">
        <v>8580</v>
      </c>
      <c r="G3919" t="s">
        <v>8581</v>
      </c>
      <c r="H3919" t="s">
        <v>7864</v>
      </c>
      <c r="I3919" t="s">
        <v>7865</v>
      </c>
      <c r="J3919" t="s">
        <v>11397</v>
      </c>
      <c r="K3919" t="str">
        <f>+_xlfn.XLOOKUP(Tabell1[[#This Row],[Regnr]],Tabell13[Regnr],Tabell13[Diagnose],"")</f>
        <v>B</v>
      </c>
      <c r="L3919" t="str">
        <f>+_xlfn.XLOOKUP(Tabell1[[#This Row],[Regnr]],Tabell3[Regnr],Tabell3[DiagnoseÅr],"")</f>
        <v>Intet påvist (2025)</v>
      </c>
    </row>
    <row r="3920" spans="1:12" x14ac:dyDescent="0.25">
      <c r="A3920" s="2">
        <v>43951</v>
      </c>
      <c r="B3920" s="3">
        <v>1.57470703125</v>
      </c>
      <c r="C3920" t="s">
        <v>11398</v>
      </c>
      <c r="D3920" t="s">
        <v>11399</v>
      </c>
      <c r="E3920" t="s">
        <v>10</v>
      </c>
      <c r="F3920" t="s">
        <v>8580</v>
      </c>
      <c r="G3920" t="s">
        <v>8581</v>
      </c>
      <c r="H3920" t="s">
        <v>7864</v>
      </c>
      <c r="I3920" t="s">
        <v>7865</v>
      </c>
      <c r="J3920" t="s">
        <v>11397</v>
      </c>
      <c r="K3920" t="str">
        <f>+_xlfn.XLOOKUP(Tabell1[[#This Row],[Regnr]],Tabell13[Regnr],Tabell13[Diagnose],"")</f>
        <v>B</v>
      </c>
      <c r="L3920" t="str">
        <f>+_xlfn.XLOOKUP(Tabell1[[#This Row],[Regnr]],Tabell3[Regnr],Tabell3[DiagnoseÅr],"")</f>
        <v/>
      </c>
    </row>
    <row r="3921" spans="1:12" x14ac:dyDescent="0.25">
      <c r="A3921" s="2">
        <v>43950</v>
      </c>
      <c r="C3921" t="s">
        <v>11388</v>
      </c>
      <c r="D3921" t="s">
        <v>11389</v>
      </c>
      <c r="E3921" t="s">
        <v>10</v>
      </c>
      <c r="F3921" t="s">
        <v>11390</v>
      </c>
      <c r="G3921" t="s">
        <v>11391</v>
      </c>
      <c r="H3921" t="s">
        <v>11392</v>
      </c>
      <c r="I3921" t="s">
        <v>11393</v>
      </c>
      <c r="J3921" t="s">
        <v>11394</v>
      </c>
      <c r="K3921" t="str">
        <f>+_xlfn.XLOOKUP(Tabell1[[#This Row],[Regnr]],Tabell13[Regnr],Tabell13[Diagnose],"")</f>
        <v>B</v>
      </c>
      <c r="L3921" t="str">
        <f>+_xlfn.XLOOKUP(Tabell1[[#This Row],[Regnr]],Tabell3[Regnr],Tabell3[DiagnoseÅr],"")</f>
        <v/>
      </c>
    </row>
    <row r="3922" spans="1:12" x14ac:dyDescent="0.25">
      <c r="A3922" s="2">
        <v>43949</v>
      </c>
      <c r="B3922" s="3">
        <v>0.390625</v>
      </c>
      <c r="C3922" t="s">
        <v>11376</v>
      </c>
      <c r="D3922" t="s">
        <v>11377</v>
      </c>
      <c r="E3922" t="s">
        <v>10</v>
      </c>
      <c r="F3922" t="s">
        <v>7294</v>
      </c>
      <c r="G3922" t="s">
        <v>7295</v>
      </c>
      <c r="H3922" t="s">
        <v>7362</v>
      </c>
      <c r="I3922" t="s">
        <v>7363</v>
      </c>
      <c r="J3922" t="s">
        <v>4771</v>
      </c>
      <c r="K3922" t="str">
        <f>+_xlfn.XLOOKUP(Tabell1[[#This Row],[Regnr]],Tabell13[Regnr],Tabell13[Diagnose],"")</f>
        <v/>
      </c>
      <c r="L3922" t="str">
        <f>+_xlfn.XLOOKUP(Tabell1[[#This Row],[Regnr]],Tabell3[Regnr],Tabell3[DiagnoseÅr],"")</f>
        <v/>
      </c>
    </row>
    <row r="3923" spans="1:12" x14ac:dyDescent="0.25">
      <c r="A3923" s="2">
        <v>43949</v>
      </c>
      <c r="B3923" s="3">
        <v>0.390625</v>
      </c>
      <c r="C3923" t="s">
        <v>11378</v>
      </c>
      <c r="D3923" t="s">
        <v>11379</v>
      </c>
      <c r="E3923" t="s">
        <v>10</v>
      </c>
      <c r="F3923" t="s">
        <v>7294</v>
      </c>
      <c r="G3923" t="s">
        <v>7295</v>
      </c>
      <c r="H3923" t="s">
        <v>7362</v>
      </c>
      <c r="I3923" t="s">
        <v>7363</v>
      </c>
      <c r="J3923" t="s">
        <v>4771</v>
      </c>
      <c r="K3923" t="str">
        <f>+_xlfn.XLOOKUP(Tabell1[[#This Row],[Regnr]],Tabell13[Regnr],Tabell13[Diagnose],"")</f>
        <v>A</v>
      </c>
      <c r="L3923" t="str">
        <f>+_xlfn.XLOOKUP(Tabell1[[#This Row],[Regnr]],Tabell3[Regnr],Tabell3[DiagnoseÅr],"")</f>
        <v>Annet medfødt (2021)</v>
      </c>
    </row>
    <row r="3924" spans="1:12" x14ac:dyDescent="0.25">
      <c r="A3924" s="2">
        <v>43949</v>
      </c>
      <c r="B3924" s="3">
        <v>0.390625</v>
      </c>
      <c r="C3924" t="s">
        <v>11380</v>
      </c>
      <c r="D3924" t="s">
        <v>11381</v>
      </c>
      <c r="E3924" t="s">
        <v>26</v>
      </c>
      <c r="F3924" t="s">
        <v>7294</v>
      </c>
      <c r="G3924" t="s">
        <v>7295</v>
      </c>
      <c r="H3924" t="s">
        <v>7362</v>
      </c>
      <c r="I3924" t="s">
        <v>7363</v>
      </c>
      <c r="J3924" t="s">
        <v>4771</v>
      </c>
      <c r="K3924" t="str">
        <f>+_xlfn.XLOOKUP(Tabell1[[#This Row],[Regnr]],Tabell13[Regnr],Tabell13[Diagnose],"")</f>
        <v>A</v>
      </c>
      <c r="L3924" t="str">
        <f>+_xlfn.XLOOKUP(Tabell1[[#This Row],[Regnr]],Tabell3[Regnr],Tabell3[DiagnoseÅr],"")</f>
        <v>Intet påvist (2022)</v>
      </c>
    </row>
    <row r="3925" spans="1:12" x14ac:dyDescent="0.25">
      <c r="A3925" s="2">
        <v>43949</v>
      </c>
      <c r="B3925" s="3">
        <v>0.390625</v>
      </c>
      <c r="C3925" t="s">
        <v>11382</v>
      </c>
      <c r="D3925" t="s">
        <v>11383</v>
      </c>
      <c r="E3925" t="s">
        <v>26</v>
      </c>
      <c r="F3925" t="s">
        <v>7294</v>
      </c>
      <c r="G3925" t="s">
        <v>7295</v>
      </c>
      <c r="H3925" t="s">
        <v>7362</v>
      </c>
      <c r="I3925" t="s">
        <v>7363</v>
      </c>
      <c r="J3925" t="s">
        <v>4771</v>
      </c>
      <c r="K3925" t="str">
        <f>+_xlfn.XLOOKUP(Tabell1[[#This Row],[Regnr]],Tabell13[Regnr],Tabell13[Diagnose],"")</f>
        <v>A</v>
      </c>
      <c r="L3925" t="str">
        <f>+_xlfn.XLOOKUP(Tabell1[[#This Row],[Regnr]],Tabell3[Regnr],Tabell3[DiagnoseÅr],"")</f>
        <v/>
      </c>
    </row>
    <row r="3926" spans="1:12" x14ac:dyDescent="0.25">
      <c r="A3926" s="2">
        <v>43949</v>
      </c>
      <c r="B3926" s="3">
        <v>0.390625</v>
      </c>
      <c r="C3926" t="s">
        <v>11384</v>
      </c>
      <c r="D3926" t="s">
        <v>11385</v>
      </c>
      <c r="E3926" t="s">
        <v>26</v>
      </c>
      <c r="F3926" t="s">
        <v>7294</v>
      </c>
      <c r="G3926" t="s">
        <v>7295</v>
      </c>
      <c r="H3926" t="s">
        <v>7362</v>
      </c>
      <c r="I3926" t="s">
        <v>7363</v>
      </c>
      <c r="J3926" t="s">
        <v>4771</v>
      </c>
      <c r="K3926" t="str">
        <f>+_xlfn.XLOOKUP(Tabell1[[#This Row],[Regnr]],Tabell13[Regnr],Tabell13[Diagnose],"")</f>
        <v/>
      </c>
      <c r="L3926" t="str">
        <f>+_xlfn.XLOOKUP(Tabell1[[#This Row],[Regnr]],Tabell3[Regnr],Tabell3[DiagnoseÅr],"")</f>
        <v/>
      </c>
    </row>
    <row r="3927" spans="1:12" x14ac:dyDescent="0.25">
      <c r="A3927" s="2">
        <v>43949</v>
      </c>
      <c r="B3927" s="3">
        <v>0.390625</v>
      </c>
      <c r="C3927" t="s">
        <v>11386</v>
      </c>
      <c r="D3927" t="s">
        <v>11387</v>
      </c>
      <c r="E3927" t="s">
        <v>26</v>
      </c>
      <c r="F3927" t="s">
        <v>7294</v>
      </c>
      <c r="G3927" t="s">
        <v>7295</v>
      </c>
      <c r="H3927" t="s">
        <v>7362</v>
      </c>
      <c r="I3927" t="s">
        <v>7363</v>
      </c>
      <c r="J3927" t="s">
        <v>4771</v>
      </c>
      <c r="K3927" t="str">
        <f>+_xlfn.XLOOKUP(Tabell1[[#This Row],[Regnr]],Tabell13[Regnr],Tabell13[Diagnose],"")</f>
        <v/>
      </c>
      <c r="L3927" t="str">
        <f>+_xlfn.XLOOKUP(Tabell1[[#This Row],[Regnr]],Tabell3[Regnr],Tabell3[DiagnoseÅr],"")</f>
        <v/>
      </c>
    </row>
    <row r="3928" spans="1:12" x14ac:dyDescent="0.25">
      <c r="A3928" s="2">
        <v>43946</v>
      </c>
      <c r="B3928" s="3">
        <v>1.171875</v>
      </c>
      <c r="C3928" t="s">
        <v>11364</v>
      </c>
      <c r="D3928" t="s">
        <v>11365</v>
      </c>
      <c r="E3928" t="s">
        <v>10</v>
      </c>
      <c r="F3928" t="s">
        <v>8420</v>
      </c>
      <c r="G3928" t="s">
        <v>8421</v>
      </c>
      <c r="H3928" t="s">
        <v>7948</v>
      </c>
      <c r="I3928" t="s">
        <v>7949</v>
      </c>
      <c r="J3928" t="s">
        <v>4802</v>
      </c>
      <c r="K3928" t="str">
        <f>+_xlfn.XLOOKUP(Tabell1[[#This Row],[Regnr]],Tabell13[Regnr],Tabell13[Diagnose],"")</f>
        <v>A</v>
      </c>
      <c r="L3928" t="str">
        <f>+_xlfn.XLOOKUP(Tabell1[[#This Row],[Regnr]],Tabell3[Regnr],Tabell3[DiagnoseÅr],"")</f>
        <v/>
      </c>
    </row>
    <row r="3929" spans="1:12" x14ac:dyDescent="0.25">
      <c r="A3929" s="2">
        <v>43946</v>
      </c>
      <c r="B3929" s="3">
        <v>1.171875</v>
      </c>
      <c r="C3929" t="s">
        <v>11366</v>
      </c>
      <c r="D3929" t="s">
        <v>11367</v>
      </c>
      <c r="E3929" t="s">
        <v>10</v>
      </c>
      <c r="F3929" t="s">
        <v>8420</v>
      </c>
      <c r="G3929" t="s">
        <v>8421</v>
      </c>
      <c r="H3929" t="s">
        <v>7948</v>
      </c>
      <c r="I3929" t="s">
        <v>7949</v>
      </c>
      <c r="J3929" t="s">
        <v>4802</v>
      </c>
      <c r="K3929" t="str">
        <f>+_xlfn.XLOOKUP(Tabell1[[#This Row],[Regnr]],Tabell13[Regnr],Tabell13[Diagnose],"")</f>
        <v>A</v>
      </c>
      <c r="L3929" t="str">
        <f>+_xlfn.XLOOKUP(Tabell1[[#This Row],[Regnr]],Tabell3[Regnr],Tabell3[DiagnoseÅr],"")</f>
        <v>Cornea Dystrofi (2024)</v>
      </c>
    </row>
    <row r="3930" spans="1:12" x14ac:dyDescent="0.25">
      <c r="A3930" s="2">
        <v>43946</v>
      </c>
      <c r="B3930" s="3">
        <v>1.171875</v>
      </c>
      <c r="C3930" t="s">
        <v>11368</v>
      </c>
      <c r="D3930" t="s">
        <v>11369</v>
      </c>
      <c r="E3930" t="s">
        <v>10</v>
      </c>
      <c r="F3930" t="s">
        <v>8420</v>
      </c>
      <c r="G3930" t="s">
        <v>8421</v>
      </c>
      <c r="H3930" t="s">
        <v>7948</v>
      </c>
      <c r="I3930" t="s">
        <v>7949</v>
      </c>
      <c r="J3930" t="s">
        <v>4802</v>
      </c>
      <c r="K3930" t="str">
        <f>+_xlfn.XLOOKUP(Tabell1[[#This Row],[Regnr]],Tabell13[Regnr],Tabell13[Diagnose],"")</f>
        <v/>
      </c>
      <c r="L3930" t="str">
        <f>+_xlfn.XLOOKUP(Tabell1[[#This Row],[Regnr]],Tabell3[Regnr],Tabell3[DiagnoseÅr],"")</f>
        <v/>
      </c>
    </row>
    <row r="3931" spans="1:12" x14ac:dyDescent="0.25">
      <c r="A3931" s="2">
        <v>43946</v>
      </c>
      <c r="B3931" s="3">
        <v>1.171875</v>
      </c>
      <c r="C3931" t="s">
        <v>11370</v>
      </c>
      <c r="D3931" t="s">
        <v>11371</v>
      </c>
      <c r="E3931" t="s">
        <v>10</v>
      </c>
      <c r="F3931" t="s">
        <v>8420</v>
      </c>
      <c r="G3931" t="s">
        <v>8421</v>
      </c>
      <c r="H3931" t="s">
        <v>7948</v>
      </c>
      <c r="I3931" t="s">
        <v>7949</v>
      </c>
      <c r="J3931" t="s">
        <v>4802</v>
      </c>
      <c r="K3931" t="str">
        <f>+_xlfn.XLOOKUP(Tabell1[[#This Row],[Regnr]],Tabell13[Regnr],Tabell13[Diagnose],"")</f>
        <v/>
      </c>
      <c r="L3931" t="str">
        <f>+_xlfn.XLOOKUP(Tabell1[[#This Row],[Regnr]],Tabell3[Regnr],Tabell3[DiagnoseÅr],"")</f>
        <v/>
      </c>
    </row>
    <row r="3932" spans="1:12" x14ac:dyDescent="0.25">
      <c r="A3932" s="2">
        <v>43946</v>
      </c>
      <c r="B3932" s="3">
        <v>1.171875</v>
      </c>
      <c r="C3932" t="s">
        <v>11372</v>
      </c>
      <c r="D3932" t="s">
        <v>11373</v>
      </c>
      <c r="E3932" t="s">
        <v>26</v>
      </c>
      <c r="F3932" t="s">
        <v>8420</v>
      </c>
      <c r="G3932" t="s">
        <v>8421</v>
      </c>
      <c r="H3932" t="s">
        <v>7948</v>
      </c>
      <c r="I3932" t="s">
        <v>7949</v>
      </c>
      <c r="J3932" t="s">
        <v>4802</v>
      </c>
      <c r="K3932" t="str">
        <f>+_xlfn.XLOOKUP(Tabell1[[#This Row],[Regnr]],Tabell13[Regnr],Tabell13[Diagnose],"")</f>
        <v>B</v>
      </c>
      <c r="L3932" t="str">
        <f>+_xlfn.XLOOKUP(Tabell1[[#This Row],[Regnr]],Tabell3[Regnr],Tabell3[DiagnoseÅr],"")</f>
        <v>Intet påvist (2022)</v>
      </c>
    </row>
    <row r="3933" spans="1:12" x14ac:dyDescent="0.25">
      <c r="A3933" s="2">
        <v>43946</v>
      </c>
      <c r="B3933" s="3">
        <v>1.171875</v>
      </c>
      <c r="C3933" t="s">
        <v>11374</v>
      </c>
      <c r="D3933" t="s">
        <v>11375</v>
      </c>
      <c r="E3933" t="s">
        <v>26</v>
      </c>
      <c r="F3933" t="s">
        <v>8420</v>
      </c>
      <c r="G3933" t="s">
        <v>8421</v>
      </c>
      <c r="H3933" t="s">
        <v>7948</v>
      </c>
      <c r="I3933" t="s">
        <v>7949</v>
      </c>
      <c r="J3933" t="s">
        <v>4802</v>
      </c>
      <c r="K3933" t="str">
        <f>+_xlfn.XLOOKUP(Tabell1[[#This Row],[Regnr]],Tabell13[Regnr],Tabell13[Diagnose],"")</f>
        <v>B</v>
      </c>
      <c r="L3933" t="str">
        <f>+_xlfn.XLOOKUP(Tabell1[[#This Row],[Regnr]],Tabell3[Regnr],Tabell3[DiagnoseÅr],"")</f>
        <v/>
      </c>
    </row>
    <row r="3934" spans="1:12" x14ac:dyDescent="0.25">
      <c r="A3934" s="2">
        <v>43942</v>
      </c>
      <c r="B3934" s="3">
        <v>1.953125</v>
      </c>
      <c r="C3934" t="s">
        <v>11345</v>
      </c>
      <c r="D3934" t="s">
        <v>11346</v>
      </c>
      <c r="E3934" t="s">
        <v>10</v>
      </c>
      <c r="F3934" t="s">
        <v>8379</v>
      </c>
      <c r="G3934" t="s">
        <v>8380</v>
      </c>
      <c r="H3934" t="s">
        <v>7534</v>
      </c>
      <c r="I3934" t="s">
        <v>7535</v>
      </c>
      <c r="J3934" t="s">
        <v>10286</v>
      </c>
      <c r="K3934" t="str">
        <f>+_xlfn.XLOOKUP(Tabell1[[#This Row],[Regnr]],Tabell13[Regnr],Tabell13[Diagnose],"")</f>
        <v/>
      </c>
      <c r="L3934" t="str">
        <f>+_xlfn.XLOOKUP(Tabell1[[#This Row],[Regnr]],Tabell3[Regnr],Tabell3[DiagnoseÅr],"")</f>
        <v/>
      </c>
    </row>
    <row r="3935" spans="1:12" x14ac:dyDescent="0.25">
      <c r="A3935" s="2">
        <v>43942</v>
      </c>
      <c r="B3935" s="3">
        <v>1.953125</v>
      </c>
      <c r="C3935" t="s">
        <v>11347</v>
      </c>
      <c r="D3935" t="s">
        <v>11348</v>
      </c>
      <c r="E3935" t="s">
        <v>10</v>
      </c>
      <c r="F3935" t="s">
        <v>8379</v>
      </c>
      <c r="G3935" t="s">
        <v>8380</v>
      </c>
      <c r="H3935" t="s">
        <v>7534</v>
      </c>
      <c r="I3935" t="s">
        <v>7535</v>
      </c>
      <c r="J3935" t="s">
        <v>10286</v>
      </c>
      <c r="K3935" t="str">
        <f>+_xlfn.XLOOKUP(Tabell1[[#This Row],[Regnr]],Tabell13[Regnr],Tabell13[Diagnose],"")</f>
        <v/>
      </c>
      <c r="L3935" t="str">
        <f>+_xlfn.XLOOKUP(Tabell1[[#This Row],[Regnr]],Tabell3[Regnr],Tabell3[DiagnoseÅr],"")</f>
        <v/>
      </c>
    </row>
    <row r="3936" spans="1:12" x14ac:dyDescent="0.25">
      <c r="A3936" s="2">
        <v>43942</v>
      </c>
      <c r="B3936" s="3">
        <v>0.390625</v>
      </c>
      <c r="C3936" t="s">
        <v>11349</v>
      </c>
      <c r="D3936" t="s">
        <v>11350</v>
      </c>
      <c r="E3936" t="s">
        <v>10</v>
      </c>
      <c r="F3936" t="s">
        <v>3332</v>
      </c>
      <c r="G3936" t="s">
        <v>3333</v>
      </c>
      <c r="H3936" t="s">
        <v>9108</v>
      </c>
      <c r="I3936" t="s">
        <v>9109</v>
      </c>
      <c r="J3936" t="s">
        <v>4310</v>
      </c>
      <c r="K3936" t="str">
        <f>+_xlfn.XLOOKUP(Tabell1[[#This Row],[Regnr]],Tabell13[Regnr],Tabell13[Diagnose],"")</f>
        <v>B</v>
      </c>
      <c r="L3936" t="str">
        <f>+_xlfn.XLOOKUP(Tabell1[[#This Row],[Regnr]],Tabell3[Regnr],Tabell3[DiagnoseÅr],"")</f>
        <v>Intet påvist (2024)</v>
      </c>
    </row>
    <row r="3937" spans="1:12" x14ac:dyDescent="0.25">
      <c r="A3937" s="2">
        <v>43942</v>
      </c>
      <c r="B3937" s="3">
        <v>0.390625</v>
      </c>
      <c r="C3937" t="s">
        <v>11351</v>
      </c>
      <c r="D3937" t="s">
        <v>11352</v>
      </c>
      <c r="E3937" t="s">
        <v>10</v>
      </c>
      <c r="F3937" t="s">
        <v>3332</v>
      </c>
      <c r="G3937" t="s">
        <v>3333</v>
      </c>
      <c r="H3937" t="s">
        <v>9108</v>
      </c>
      <c r="I3937" t="s">
        <v>9109</v>
      </c>
      <c r="J3937" t="s">
        <v>4310</v>
      </c>
      <c r="K3937" t="str">
        <f>+_xlfn.XLOOKUP(Tabell1[[#This Row],[Regnr]],Tabell13[Regnr],Tabell13[Diagnose],"")</f>
        <v>B</v>
      </c>
      <c r="L3937" t="str">
        <f>+_xlfn.XLOOKUP(Tabell1[[#This Row],[Regnr]],Tabell3[Regnr],Tabell3[DiagnoseÅr],"")</f>
        <v>PPM iris (2021)</v>
      </c>
    </row>
    <row r="3938" spans="1:12" x14ac:dyDescent="0.25">
      <c r="A3938" s="2">
        <v>43942</v>
      </c>
      <c r="B3938" s="3">
        <v>0.390625</v>
      </c>
      <c r="C3938" t="s">
        <v>11353</v>
      </c>
      <c r="D3938" t="s">
        <v>11354</v>
      </c>
      <c r="E3938" t="s">
        <v>10</v>
      </c>
      <c r="F3938" t="s">
        <v>3332</v>
      </c>
      <c r="G3938" t="s">
        <v>3333</v>
      </c>
      <c r="H3938" t="s">
        <v>9108</v>
      </c>
      <c r="I3938" t="s">
        <v>9109</v>
      </c>
      <c r="J3938" t="s">
        <v>4310</v>
      </c>
      <c r="K3938" t="str">
        <f>+_xlfn.XLOOKUP(Tabell1[[#This Row],[Regnr]],Tabell13[Regnr],Tabell13[Diagnose],"")</f>
        <v/>
      </c>
      <c r="L3938" t="str">
        <f>+_xlfn.XLOOKUP(Tabell1[[#This Row],[Regnr]],Tabell3[Regnr],Tabell3[DiagnoseÅr],"")</f>
        <v/>
      </c>
    </row>
    <row r="3939" spans="1:12" x14ac:dyDescent="0.25">
      <c r="A3939" s="2">
        <v>43942</v>
      </c>
      <c r="B3939" s="3">
        <v>0.390625</v>
      </c>
      <c r="C3939" t="s">
        <v>11355</v>
      </c>
      <c r="D3939" t="s">
        <v>11356</v>
      </c>
      <c r="E3939" t="s">
        <v>10</v>
      </c>
      <c r="F3939" t="s">
        <v>3332</v>
      </c>
      <c r="G3939" t="s">
        <v>3333</v>
      </c>
      <c r="H3939" t="s">
        <v>9108</v>
      </c>
      <c r="I3939" t="s">
        <v>9109</v>
      </c>
      <c r="J3939" t="s">
        <v>4310</v>
      </c>
      <c r="K3939" t="str">
        <f>+_xlfn.XLOOKUP(Tabell1[[#This Row],[Regnr]],Tabell13[Regnr],Tabell13[Diagnose],"")</f>
        <v/>
      </c>
      <c r="L3939" t="str">
        <f>+_xlfn.XLOOKUP(Tabell1[[#This Row],[Regnr]],Tabell3[Regnr],Tabell3[DiagnoseÅr],"")</f>
        <v/>
      </c>
    </row>
    <row r="3940" spans="1:12" x14ac:dyDescent="0.25">
      <c r="A3940" s="2">
        <v>43942</v>
      </c>
      <c r="B3940" s="3">
        <v>0.390625</v>
      </c>
      <c r="C3940" t="s">
        <v>11357</v>
      </c>
      <c r="D3940" t="s">
        <v>11358</v>
      </c>
      <c r="E3940" t="s">
        <v>10</v>
      </c>
      <c r="F3940" t="s">
        <v>3332</v>
      </c>
      <c r="G3940" t="s">
        <v>3333</v>
      </c>
      <c r="H3940" t="s">
        <v>9108</v>
      </c>
      <c r="I3940" t="s">
        <v>9109</v>
      </c>
      <c r="J3940" t="s">
        <v>4310</v>
      </c>
      <c r="K3940" t="str">
        <f>+_xlfn.XLOOKUP(Tabell1[[#This Row],[Regnr]],Tabell13[Regnr],Tabell13[Diagnose],"")</f>
        <v>B</v>
      </c>
      <c r="L3940" t="str">
        <f>+_xlfn.XLOOKUP(Tabell1[[#This Row],[Regnr]],Tabell3[Regnr],Tabell3[DiagnoseÅr],"")</f>
        <v xml:space="preserve"> (2024)</v>
      </c>
    </row>
    <row r="3941" spans="1:12" x14ac:dyDescent="0.25">
      <c r="A3941" s="2">
        <v>43942</v>
      </c>
      <c r="C3941" t="s">
        <v>11359</v>
      </c>
      <c r="D3941" t="s">
        <v>11360</v>
      </c>
      <c r="E3941" t="s">
        <v>26</v>
      </c>
      <c r="F3941" t="s">
        <v>7419</v>
      </c>
      <c r="G3941" t="s">
        <v>7420</v>
      </c>
      <c r="H3941" t="s">
        <v>11361</v>
      </c>
      <c r="I3941" t="s">
        <v>11362</v>
      </c>
      <c r="J3941" t="s">
        <v>11363</v>
      </c>
      <c r="K3941" t="str">
        <f>+_xlfn.XLOOKUP(Tabell1[[#This Row],[Regnr]],Tabell13[Regnr],Tabell13[Diagnose],"")</f>
        <v>B</v>
      </c>
      <c r="L3941" t="str">
        <f>+_xlfn.XLOOKUP(Tabell1[[#This Row],[Regnr]],Tabell3[Regnr],Tabell3[DiagnoseÅr],"")</f>
        <v>Intet påvist (2024)</v>
      </c>
    </row>
    <row r="3942" spans="1:12" x14ac:dyDescent="0.25">
      <c r="A3942" s="2">
        <v>43939</v>
      </c>
      <c r="B3942" s="3">
        <v>0.1953125</v>
      </c>
      <c r="C3942" t="s">
        <v>11333</v>
      </c>
      <c r="D3942" t="s">
        <v>11334</v>
      </c>
      <c r="E3942" t="s">
        <v>26</v>
      </c>
      <c r="F3942" t="s">
        <v>8008</v>
      </c>
      <c r="G3942" t="s">
        <v>8009</v>
      </c>
      <c r="H3942" t="s">
        <v>8938</v>
      </c>
      <c r="I3942" t="s">
        <v>8939</v>
      </c>
      <c r="J3942" t="s">
        <v>11144</v>
      </c>
      <c r="K3942" t="str">
        <f>+_xlfn.XLOOKUP(Tabell1[[#This Row],[Regnr]],Tabell13[Regnr],Tabell13[Diagnose],"")</f>
        <v>A</v>
      </c>
      <c r="L3942" t="str">
        <f>+_xlfn.XLOOKUP(Tabell1[[#This Row],[Regnr]],Tabell3[Regnr],Tabell3[DiagnoseÅr],"")</f>
        <v>PPM (2024)</v>
      </c>
    </row>
    <row r="3943" spans="1:12" x14ac:dyDescent="0.25">
      <c r="A3943" s="2">
        <v>43939</v>
      </c>
      <c r="B3943" s="3">
        <v>0.1953125</v>
      </c>
      <c r="C3943" t="s">
        <v>11335</v>
      </c>
      <c r="D3943" t="s">
        <v>11336</v>
      </c>
      <c r="E3943" t="s">
        <v>10</v>
      </c>
      <c r="F3943" t="s">
        <v>8008</v>
      </c>
      <c r="G3943" t="s">
        <v>8009</v>
      </c>
      <c r="H3943" t="s">
        <v>8938</v>
      </c>
      <c r="I3943" t="s">
        <v>8939</v>
      </c>
      <c r="J3943" t="s">
        <v>11144</v>
      </c>
      <c r="K3943" t="str">
        <f>+_xlfn.XLOOKUP(Tabell1[[#This Row],[Regnr]],Tabell13[Regnr],Tabell13[Diagnose],"")</f>
        <v>B</v>
      </c>
      <c r="L3943" t="str">
        <f>+_xlfn.XLOOKUP(Tabell1[[#This Row],[Regnr]],Tabell3[Regnr],Tabell3[DiagnoseÅr],"")</f>
        <v/>
      </c>
    </row>
    <row r="3944" spans="1:12" x14ac:dyDescent="0.25">
      <c r="A3944" s="2">
        <v>43939</v>
      </c>
      <c r="B3944" s="3">
        <v>0.1953125</v>
      </c>
      <c r="C3944" t="s">
        <v>11337</v>
      </c>
      <c r="D3944" t="s">
        <v>11338</v>
      </c>
      <c r="E3944" t="s">
        <v>26</v>
      </c>
      <c r="F3944" t="s">
        <v>8008</v>
      </c>
      <c r="G3944" t="s">
        <v>8009</v>
      </c>
      <c r="H3944" t="s">
        <v>8938</v>
      </c>
      <c r="I3944" t="s">
        <v>8939</v>
      </c>
      <c r="J3944" t="s">
        <v>11144</v>
      </c>
      <c r="K3944" t="str">
        <f>+_xlfn.XLOOKUP(Tabell1[[#This Row],[Regnr]],Tabell13[Regnr],Tabell13[Diagnose],"")</f>
        <v>A</v>
      </c>
      <c r="L3944" t="str">
        <f>+_xlfn.XLOOKUP(Tabell1[[#This Row],[Regnr]],Tabell3[Regnr],Tabell3[DiagnoseÅr],"")</f>
        <v>Intet påvist (2022)</v>
      </c>
    </row>
    <row r="3945" spans="1:12" x14ac:dyDescent="0.25">
      <c r="A3945" s="2">
        <v>43939</v>
      </c>
      <c r="B3945" s="3">
        <v>0.1953125</v>
      </c>
      <c r="C3945" t="s">
        <v>11339</v>
      </c>
      <c r="D3945" t="s">
        <v>11340</v>
      </c>
      <c r="E3945" t="s">
        <v>26</v>
      </c>
      <c r="F3945" t="s">
        <v>8008</v>
      </c>
      <c r="G3945" t="s">
        <v>8009</v>
      </c>
      <c r="H3945" t="s">
        <v>8938</v>
      </c>
      <c r="I3945" t="s">
        <v>8939</v>
      </c>
      <c r="J3945" t="s">
        <v>11144</v>
      </c>
      <c r="K3945" t="str">
        <f>+_xlfn.XLOOKUP(Tabell1[[#This Row],[Regnr]],Tabell13[Regnr],Tabell13[Diagnose],"")</f>
        <v>B</v>
      </c>
      <c r="L3945" t="str">
        <f>+_xlfn.XLOOKUP(Tabell1[[#This Row],[Regnr]],Tabell3[Regnr],Tabell3[DiagnoseÅr],"")</f>
        <v/>
      </c>
    </row>
    <row r="3946" spans="1:12" x14ac:dyDescent="0.25">
      <c r="A3946" s="2">
        <v>43939</v>
      </c>
      <c r="B3946" s="3">
        <v>0.1953125</v>
      </c>
      <c r="C3946" t="s">
        <v>11341</v>
      </c>
      <c r="D3946" t="s">
        <v>11342</v>
      </c>
      <c r="E3946" t="s">
        <v>26</v>
      </c>
      <c r="F3946" t="s">
        <v>8008</v>
      </c>
      <c r="G3946" t="s">
        <v>8009</v>
      </c>
      <c r="H3946" t="s">
        <v>8938</v>
      </c>
      <c r="I3946" t="s">
        <v>8939</v>
      </c>
      <c r="J3946" t="s">
        <v>11144</v>
      </c>
      <c r="K3946" t="str">
        <f>+_xlfn.XLOOKUP(Tabell1[[#This Row],[Regnr]],Tabell13[Regnr],Tabell13[Diagnose],"")</f>
        <v>D</v>
      </c>
      <c r="L3946" t="str">
        <f>+_xlfn.XLOOKUP(Tabell1[[#This Row],[Regnr]],Tabell3[Regnr],Tabell3[DiagnoseÅr],"")</f>
        <v/>
      </c>
    </row>
    <row r="3947" spans="1:12" x14ac:dyDescent="0.25">
      <c r="A3947" s="2">
        <v>43939</v>
      </c>
      <c r="B3947" s="3">
        <v>0.1953125</v>
      </c>
      <c r="C3947" t="s">
        <v>11343</v>
      </c>
      <c r="D3947" t="s">
        <v>11344</v>
      </c>
      <c r="E3947" t="s">
        <v>26</v>
      </c>
      <c r="F3947" t="s">
        <v>8008</v>
      </c>
      <c r="G3947" t="s">
        <v>8009</v>
      </c>
      <c r="H3947" t="s">
        <v>8938</v>
      </c>
      <c r="I3947" t="s">
        <v>8939</v>
      </c>
      <c r="J3947" t="s">
        <v>11144</v>
      </c>
      <c r="K3947" t="str">
        <f>+_xlfn.XLOOKUP(Tabell1[[#This Row],[Regnr]],Tabell13[Regnr],Tabell13[Diagnose],"")</f>
        <v>A</v>
      </c>
      <c r="L3947" t="str">
        <f>+_xlfn.XLOOKUP(Tabell1[[#This Row],[Regnr]],Tabell3[Regnr],Tabell3[DiagnoseÅr],"")</f>
        <v/>
      </c>
    </row>
    <row r="3948" spans="1:12" x14ac:dyDescent="0.25">
      <c r="A3948" s="2">
        <v>43925</v>
      </c>
      <c r="B3948" s="3">
        <v>0.390625</v>
      </c>
      <c r="C3948" t="s">
        <v>11310</v>
      </c>
      <c r="D3948" t="s">
        <v>11311</v>
      </c>
      <c r="E3948" t="s">
        <v>10</v>
      </c>
      <c r="F3948" t="s">
        <v>7997</v>
      </c>
      <c r="G3948" t="s">
        <v>7998</v>
      </c>
      <c r="H3948" t="s">
        <v>9617</v>
      </c>
      <c r="I3948" t="s">
        <v>9618</v>
      </c>
      <c r="J3948" t="s">
        <v>6365</v>
      </c>
      <c r="K3948" t="str">
        <f>+_xlfn.XLOOKUP(Tabell1[[#This Row],[Regnr]],Tabell13[Regnr],Tabell13[Diagnose],"")</f>
        <v/>
      </c>
      <c r="L3948" t="str">
        <f>+_xlfn.XLOOKUP(Tabell1[[#This Row],[Regnr]],Tabell3[Regnr],Tabell3[DiagnoseÅr],"")</f>
        <v/>
      </c>
    </row>
    <row r="3949" spans="1:12" x14ac:dyDescent="0.25">
      <c r="A3949" s="2">
        <v>43925</v>
      </c>
      <c r="B3949" s="3">
        <v>0.390625</v>
      </c>
      <c r="C3949" t="s">
        <v>11312</v>
      </c>
      <c r="D3949" t="s">
        <v>11313</v>
      </c>
      <c r="E3949" t="s">
        <v>26</v>
      </c>
      <c r="F3949" t="s">
        <v>7997</v>
      </c>
      <c r="G3949" t="s">
        <v>7998</v>
      </c>
      <c r="H3949" t="s">
        <v>9617</v>
      </c>
      <c r="I3949" t="s">
        <v>9618</v>
      </c>
      <c r="J3949" t="s">
        <v>6365</v>
      </c>
      <c r="K3949" t="str">
        <f>+_xlfn.XLOOKUP(Tabell1[[#This Row],[Regnr]],Tabell13[Regnr],Tabell13[Diagnose],"")</f>
        <v>B</v>
      </c>
      <c r="L3949" t="str">
        <f>+_xlfn.XLOOKUP(Tabell1[[#This Row],[Regnr]],Tabell3[Regnr],Tabell3[DiagnoseÅr],"")</f>
        <v>Intet påvist (2022)</v>
      </c>
    </row>
    <row r="3950" spans="1:12" x14ac:dyDescent="0.25">
      <c r="A3950" s="2">
        <v>43925</v>
      </c>
      <c r="B3950" s="3">
        <v>0.390625</v>
      </c>
      <c r="C3950" t="s">
        <v>11314</v>
      </c>
      <c r="D3950" t="s">
        <v>11315</v>
      </c>
      <c r="E3950" t="s">
        <v>10</v>
      </c>
      <c r="F3950" t="s">
        <v>7997</v>
      </c>
      <c r="G3950" t="s">
        <v>7998</v>
      </c>
      <c r="H3950" t="s">
        <v>9617</v>
      </c>
      <c r="I3950" t="s">
        <v>9618</v>
      </c>
      <c r="J3950" t="s">
        <v>6365</v>
      </c>
      <c r="K3950" t="str">
        <f>+_xlfn.XLOOKUP(Tabell1[[#This Row],[Regnr]],Tabell13[Regnr],Tabell13[Diagnose],"")</f>
        <v>A</v>
      </c>
      <c r="L3950" t="str">
        <f>+_xlfn.XLOOKUP(Tabell1[[#This Row],[Regnr]],Tabell3[Regnr],Tabell3[DiagnoseÅr],"")</f>
        <v/>
      </c>
    </row>
    <row r="3951" spans="1:12" x14ac:dyDescent="0.25">
      <c r="A3951" s="2">
        <v>43925</v>
      </c>
      <c r="B3951" s="3">
        <v>0.390625</v>
      </c>
      <c r="C3951" t="s">
        <v>11316</v>
      </c>
      <c r="D3951" t="s">
        <v>11317</v>
      </c>
      <c r="E3951" t="s">
        <v>10</v>
      </c>
      <c r="F3951" t="s">
        <v>7997</v>
      </c>
      <c r="G3951" t="s">
        <v>7998</v>
      </c>
      <c r="H3951" t="s">
        <v>9617</v>
      </c>
      <c r="I3951" t="s">
        <v>9618</v>
      </c>
      <c r="J3951" t="s">
        <v>6365</v>
      </c>
      <c r="K3951" t="str">
        <f>+_xlfn.XLOOKUP(Tabell1[[#This Row],[Regnr]],Tabell13[Regnr],Tabell13[Diagnose],"")</f>
        <v>C</v>
      </c>
      <c r="L3951" t="str">
        <f>+_xlfn.XLOOKUP(Tabell1[[#This Row],[Regnr]],Tabell3[Regnr],Tabell3[DiagnoseÅr],"")</f>
        <v>Intet påvist (2022)</v>
      </c>
    </row>
    <row r="3952" spans="1:12" x14ac:dyDescent="0.25">
      <c r="A3952" s="2">
        <v>43925</v>
      </c>
      <c r="B3952" s="3">
        <v>0.390625</v>
      </c>
      <c r="C3952" t="s">
        <v>11318</v>
      </c>
      <c r="D3952" t="s">
        <v>11319</v>
      </c>
      <c r="E3952" t="s">
        <v>10</v>
      </c>
      <c r="F3952" t="s">
        <v>7997</v>
      </c>
      <c r="G3952" t="s">
        <v>7998</v>
      </c>
      <c r="H3952" t="s">
        <v>9617</v>
      </c>
      <c r="I3952" t="s">
        <v>9618</v>
      </c>
      <c r="J3952" t="s">
        <v>6365</v>
      </c>
      <c r="K3952" t="str">
        <f>+_xlfn.XLOOKUP(Tabell1[[#This Row],[Regnr]],Tabell13[Regnr],Tabell13[Diagnose],"")</f>
        <v/>
      </c>
      <c r="L3952" t="str">
        <f>+_xlfn.XLOOKUP(Tabell1[[#This Row],[Regnr]],Tabell3[Regnr],Tabell3[DiagnoseÅr],"")</f>
        <v/>
      </c>
    </row>
    <row r="3953" spans="1:12" x14ac:dyDescent="0.25">
      <c r="A3953" s="2">
        <v>43925</v>
      </c>
      <c r="B3953" s="3">
        <v>0.390625</v>
      </c>
      <c r="C3953" t="s">
        <v>11320</v>
      </c>
      <c r="D3953" t="s">
        <v>11321</v>
      </c>
      <c r="E3953" t="s">
        <v>10</v>
      </c>
      <c r="F3953" t="s">
        <v>8454</v>
      </c>
      <c r="G3953" t="s">
        <v>8455</v>
      </c>
      <c r="H3953" t="s">
        <v>9491</v>
      </c>
      <c r="I3953" t="s">
        <v>9492</v>
      </c>
      <c r="J3953" t="s">
        <v>11322</v>
      </c>
      <c r="K3953" t="str">
        <f>+_xlfn.XLOOKUP(Tabell1[[#This Row],[Regnr]],Tabell13[Regnr],Tabell13[Diagnose],"")</f>
        <v>A</v>
      </c>
      <c r="L3953" t="str">
        <f>+_xlfn.XLOOKUP(Tabell1[[#This Row],[Regnr]],Tabell3[Regnr],Tabell3[DiagnoseÅr],"")</f>
        <v>Intet påvist (2026)</v>
      </c>
    </row>
    <row r="3954" spans="1:12" x14ac:dyDescent="0.25">
      <c r="A3954" s="2">
        <v>43925</v>
      </c>
      <c r="B3954" s="3">
        <v>0.390625</v>
      </c>
      <c r="C3954" t="s">
        <v>11323</v>
      </c>
      <c r="D3954" t="s">
        <v>11324</v>
      </c>
      <c r="E3954" t="s">
        <v>26</v>
      </c>
      <c r="F3954" t="s">
        <v>8454</v>
      </c>
      <c r="G3954" t="s">
        <v>8455</v>
      </c>
      <c r="H3954" t="s">
        <v>9491</v>
      </c>
      <c r="I3954" t="s">
        <v>9492</v>
      </c>
      <c r="J3954" t="s">
        <v>11322</v>
      </c>
      <c r="K3954" t="str">
        <f>+_xlfn.XLOOKUP(Tabell1[[#This Row],[Regnr]],Tabell13[Regnr],Tabell13[Diagnose],"")</f>
        <v>C</v>
      </c>
      <c r="L3954" t="str">
        <f>+_xlfn.XLOOKUP(Tabell1[[#This Row],[Regnr]],Tabell3[Regnr],Tabell3[DiagnoseÅr],"")</f>
        <v>Intet påvist (2021)</v>
      </c>
    </row>
    <row r="3955" spans="1:12" x14ac:dyDescent="0.25">
      <c r="A3955" s="2">
        <v>43925</v>
      </c>
      <c r="B3955" s="3">
        <v>0.390625</v>
      </c>
      <c r="C3955" t="s">
        <v>11325</v>
      </c>
      <c r="D3955" t="s">
        <v>11326</v>
      </c>
      <c r="E3955" t="s">
        <v>26</v>
      </c>
      <c r="F3955" t="s">
        <v>8454</v>
      </c>
      <c r="G3955" t="s">
        <v>8455</v>
      </c>
      <c r="H3955" t="s">
        <v>9491</v>
      </c>
      <c r="I3955" t="s">
        <v>9492</v>
      </c>
      <c r="J3955" t="s">
        <v>11322</v>
      </c>
      <c r="K3955" t="str">
        <f>+_xlfn.XLOOKUP(Tabell1[[#This Row],[Regnr]],Tabell13[Regnr],Tabell13[Diagnose],"")</f>
        <v>A</v>
      </c>
      <c r="L3955" t="str">
        <f>+_xlfn.XLOOKUP(Tabell1[[#This Row],[Regnr]],Tabell3[Regnr],Tabell3[DiagnoseÅr],"")</f>
        <v>Intet påvist (2026)</v>
      </c>
    </row>
    <row r="3956" spans="1:12" x14ac:dyDescent="0.25">
      <c r="A3956" s="2">
        <v>43925</v>
      </c>
      <c r="B3956" s="3">
        <v>0.390625</v>
      </c>
      <c r="C3956" t="s">
        <v>11327</v>
      </c>
      <c r="D3956" t="s">
        <v>11328</v>
      </c>
      <c r="E3956" t="s">
        <v>26</v>
      </c>
      <c r="F3956" t="s">
        <v>8454</v>
      </c>
      <c r="G3956" t="s">
        <v>8455</v>
      </c>
      <c r="H3956" t="s">
        <v>9491</v>
      </c>
      <c r="I3956" t="s">
        <v>9492</v>
      </c>
      <c r="J3956" t="s">
        <v>11322</v>
      </c>
      <c r="K3956" t="str">
        <f>+_xlfn.XLOOKUP(Tabell1[[#This Row],[Regnr]],Tabell13[Regnr],Tabell13[Diagnose],"")</f>
        <v>B</v>
      </c>
      <c r="L3956" t="str">
        <f>+_xlfn.XLOOKUP(Tabell1[[#This Row],[Regnr]],Tabell3[Regnr],Tabell3[DiagnoseÅr],"")</f>
        <v>Intet påvist (2023)</v>
      </c>
    </row>
    <row r="3957" spans="1:12" x14ac:dyDescent="0.25">
      <c r="A3957" s="2">
        <v>43925</v>
      </c>
      <c r="B3957" s="3">
        <v>0.390625</v>
      </c>
      <c r="C3957" t="s">
        <v>11329</v>
      </c>
      <c r="D3957" t="s">
        <v>11330</v>
      </c>
      <c r="E3957" t="s">
        <v>26</v>
      </c>
      <c r="F3957" t="s">
        <v>8454</v>
      </c>
      <c r="G3957" t="s">
        <v>8455</v>
      </c>
      <c r="H3957" t="s">
        <v>9491</v>
      </c>
      <c r="I3957" t="s">
        <v>9492</v>
      </c>
      <c r="J3957" t="s">
        <v>11322</v>
      </c>
      <c r="K3957" t="str">
        <f>+_xlfn.XLOOKUP(Tabell1[[#This Row],[Regnr]],Tabell13[Regnr],Tabell13[Diagnose],"")</f>
        <v>A</v>
      </c>
      <c r="L3957" t="str">
        <f>+_xlfn.XLOOKUP(Tabell1[[#This Row],[Regnr]],Tabell3[Regnr],Tabell3[DiagnoseÅr],"")</f>
        <v>Intet påvist (2026)</v>
      </c>
    </row>
    <row r="3958" spans="1:12" x14ac:dyDescent="0.25">
      <c r="A3958" s="2">
        <v>43925</v>
      </c>
      <c r="B3958" s="3">
        <v>0.390625</v>
      </c>
      <c r="C3958" t="s">
        <v>11331</v>
      </c>
      <c r="D3958" t="s">
        <v>11332</v>
      </c>
      <c r="E3958" t="s">
        <v>26</v>
      </c>
      <c r="F3958" t="s">
        <v>8454</v>
      </c>
      <c r="G3958" t="s">
        <v>8455</v>
      </c>
      <c r="H3958" t="s">
        <v>9491</v>
      </c>
      <c r="I3958" t="s">
        <v>9492</v>
      </c>
      <c r="J3958" t="s">
        <v>11322</v>
      </c>
      <c r="K3958" t="str">
        <f>+_xlfn.XLOOKUP(Tabell1[[#This Row],[Regnr]],Tabell13[Regnr],Tabell13[Diagnose],"")</f>
        <v>B</v>
      </c>
      <c r="L3958" t="str">
        <f>+_xlfn.XLOOKUP(Tabell1[[#This Row],[Regnr]],Tabell3[Regnr],Tabell3[DiagnoseÅr],"")</f>
        <v>Cornea Dystrofi (2023)</v>
      </c>
    </row>
    <row r="3959" spans="1:12" x14ac:dyDescent="0.25">
      <c r="A3959" s="2">
        <v>43923</v>
      </c>
      <c r="B3959" s="3">
        <v>1.171875</v>
      </c>
      <c r="C3959" t="s">
        <v>11300</v>
      </c>
      <c r="D3959" t="s">
        <v>11301</v>
      </c>
      <c r="E3959" t="s">
        <v>26</v>
      </c>
      <c r="F3959" t="s">
        <v>8241</v>
      </c>
      <c r="G3959" t="s">
        <v>8242</v>
      </c>
      <c r="H3959" t="s">
        <v>8399</v>
      </c>
      <c r="I3959" t="s">
        <v>8400</v>
      </c>
      <c r="J3959" t="s">
        <v>10496</v>
      </c>
      <c r="K3959" t="str">
        <f>+_xlfn.XLOOKUP(Tabell1[[#This Row],[Regnr]],Tabell13[Regnr],Tabell13[Diagnose],"")</f>
        <v>D</v>
      </c>
      <c r="L3959" t="str">
        <f>+_xlfn.XLOOKUP(Tabell1[[#This Row],[Regnr]],Tabell3[Regnr],Tabell3[DiagnoseÅr],"")</f>
        <v/>
      </c>
    </row>
    <row r="3960" spans="1:12" x14ac:dyDescent="0.25">
      <c r="A3960" s="2">
        <v>43923</v>
      </c>
      <c r="B3960" s="3">
        <v>1.171875</v>
      </c>
      <c r="C3960" t="s">
        <v>11302</v>
      </c>
      <c r="D3960" t="s">
        <v>11303</v>
      </c>
      <c r="E3960" t="s">
        <v>26</v>
      </c>
      <c r="F3960" t="s">
        <v>8241</v>
      </c>
      <c r="G3960" t="s">
        <v>8242</v>
      </c>
      <c r="H3960" t="s">
        <v>8399</v>
      </c>
      <c r="I3960" t="s">
        <v>8400</v>
      </c>
      <c r="J3960" t="s">
        <v>10496</v>
      </c>
      <c r="K3960" t="str">
        <f>+_xlfn.XLOOKUP(Tabell1[[#This Row],[Regnr]],Tabell13[Regnr],Tabell13[Diagnose],"")</f>
        <v>A</v>
      </c>
      <c r="L3960" t="str">
        <f>+_xlfn.XLOOKUP(Tabell1[[#This Row],[Regnr]],Tabell3[Regnr],Tabell3[DiagnoseÅr],"")</f>
        <v>Katarakt, ikke medfødt (2023)</v>
      </c>
    </row>
    <row r="3961" spans="1:12" x14ac:dyDescent="0.25">
      <c r="A3961" s="2">
        <v>43923</v>
      </c>
      <c r="B3961" s="3">
        <v>1.171875</v>
      </c>
      <c r="C3961" t="s">
        <v>11304</v>
      </c>
      <c r="D3961" t="s">
        <v>11305</v>
      </c>
      <c r="E3961" t="s">
        <v>10</v>
      </c>
      <c r="F3961" t="s">
        <v>8241</v>
      </c>
      <c r="G3961" t="s">
        <v>8242</v>
      </c>
      <c r="H3961" t="s">
        <v>8399</v>
      </c>
      <c r="I3961" t="s">
        <v>8400</v>
      </c>
      <c r="J3961" t="s">
        <v>10496</v>
      </c>
      <c r="K3961" t="str">
        <f>+_xlfn.XLOOKUP(Tabell1[[#This Row],[Regnr]],Tabell13[Regnr],Tabell13[Diagnose],"")</f>
        <v>C</v>
      </c>
      <c r="L3961" t="str">
        <f>+_xlfn.XLOOKUP(Tabell1[[#This Row],[Regnr]],Tabell3[Regnr],Tabell3[DiagnoseÅr],"")</f>
        <v>Intet påvist (2021)</v>
      </c>
    </row>
    <row r="3962" spans="1:12" x14ac:dyDescent="0.25">
      <c r="A3962" s="2">
        <v>43923</v>
      </c>
      <c r="B3962" s="3">
        <v>1.171875</v>
      </c>
      <c r="C3962" t="s">
        <v>11306</v>
      </c>
      <c r="D3962" t="s">
        <v>11307</v>
      </c>
      <c r="E3962" t="s">
        <v>10</v>
      </c>
      <c r="F3962" t="s">
        <v>8241</v>
      </c>
      <c r="G3962" t="s">
        <v>8242</v>
      </c>
      <c r="H3962" t="s">
        <v>8399</v>
      </c>
      <c r="I3962" t="s">
        <v>8400</v>
      </c>
      <c r="J3962" t="s">
        <v>10496</v>
      </c>
      <c r="K3962" t="str">
        <f>+_xlfn.XLOOKUP(Tabell1[[#This Row],[Regnr]],Tabell13[Regnr],Tabell13[Diagnose],"")</f>
        <v>C</v>
      </c>
      <c r="L3962" t="str">
        <f>+_xlfn.XLOOKUP(Tabell1[[#This Row],[Regnr]],Tabell3[Regnr],Tabell3[DiagnoseÅr],"")</f>
        <v>Intet påvist (2021)</v>
      </c>
    </row>
    <row r="3963" spans="1:12" x14ac:dyDescent="0.25">
      <c r="A3963" s="2">
        <v>43923</v>
      </c>
      <c r="B3963" s="3">
        <v>1.171875</v>
      </c>
      <c r="C3963" t="s">
        <v>11308</v>
      </c>
      <c r="D3963" t="s">
        <v>11309</v>
      </c>
      <c r="E3963" t="s">
        <v>10</v>
      </c>
      <c r="F3963" t="s">
        <v>8241</v>
      </c>
      <c r="G3963" t="s">
        <v>8242</v>
      </c>
      <c r="H3963" t="s">
        <v>8399</v>
      </c>
      <c r="I3963" t="s">
        <v>8400</v>
      </c>
      <c r="J3963" t="s">
        <v>10496</v>
      </c>
      <c r="K3963" t="str">
        <f>+_xlfn.XLOOKUP(Tabell1[[#This Row],[Regnr]],Tabell13[Regnr],Tabell13[Diagnose],"")</f>
        <v>D</v>
      </c>
      <c r="L3963" t="str">
        <f>+_xlfn.XLOOKUP(Tabell1[[#This Row],[Regnr]],Tabell3[Regnr],Tabell3[DiagnoseÅr],"")</f>
        <v/>
      </c>
    </row>
    <row r="3964" spans="1:12" x14ac:dyDescent="0.25">
      <c r="A3964" s="2">
        <v>43920</v>
      </c>
      <c r="B3964" s="3">
        <v>0.390625</v>
      </c>
      <c r="C3964" t="s">
        <v>11288</v>
      </c>
      <c r="D3964" t="s">
        <v>11289</v>
      </c>
      <c r="E3964" t="s">
        <v>10</v>
      </c>
      <c r="F3964" t="s">
        <v>8580</v>
      </c>
      <c r="G3964" t="s">
        <v>8581</v>
      </c>
      <c r="H3964" t="s">
        <v>8617</v>
      </c>
      <c r="I3964" t="s">
        <v>8618</v>
      </c>
      <c r="J3964" t="s">
        <v>6696</v>
      </c>
      <c r="K3964" t="str">
        <f>+_xlfn.XLOOKUP(Tabell1[[#This Row],[Regnr]],Tabell13[Regnr],Tabell13[Diagnose],"")</f>
        <v>B</v>
      </c>
      <c r="L3964" t="str">
        <f>+_xlfn.XLOOKUP(Tabell1[[#This Row],[Regnr]],Tabell3[Regnr],Tabell3[DiagnoseÅr],"")</f>
        <v>Intet påvist (2021)</v>
      </c>
    </row>
    <row r="3965" spans="1:12" x14ac:dyDescent="0.25">
      <c r="A3965" s="2">
        <v>43920</v>
      </c>
      <c r="B3965" s="3">
        <v>0.390625</v>
      </c>
      <c r="C3965" t="s">
        <v>11290</v>
      </c>
      <c r="D3965" t="s">
        <v>11291</v>
      </c>
      <c r="E3965" t="s">
        <v>26</v>
      </c>
      <c r="F3965" t="s">
        <v>8580</v>
      </c>
      <c r="G3965" t="s">
        <v>8581</v>
      </c>
      <c r="H3965" t="s">
        <v>8617</v>
      </c>
      <c r="I3965" t="s">
        <v>8618</v>
      </c>
      <c r="J3965" t="s">
        <v>6696</v>
      </c>
      <c r="K3965" t="str">
        <f>+_xlfn.XLOOKUP(Tabell1[[#This Row],[Regnr]],Tabell13[Regnr],Tabell13[Diagnose],"")</f>
        <v>A</v>
      </c>
      <c r="L3965" t="str">
        <f>+_xlfn.XLOOKUP(Tabell1[[#This Row],[Regnr]],Tabell3[Regnr],Tabell3[DiagnoseÅr],"")</f>
        <v>PPM iris (2021)</v>
      </c>
    </row>
    <row r="3966" spans="1:12" x14ac:dyDescent="0.25">
      <c r="A3966" s="2">
        <v>43920</v>
      </c>
      <c r="B3966" s="3">
        <v>0.390625</v>
      </c>
      <c r="C3966" t="s">
        <v>11292</v>
      </c>
      <c r="D3966" t="s">
        <v>11293</v>
      </c>
      <c r="E3966" t="s">
        <v>26</v>
      </c>
      <c r="F3966" t="s">
        <v>8580</v>
      </c>
      <c r="G3966" t="s">
        <v>8581</v>
      </c>
      <c r="H3966" t="s">
        <v>8617</v>
      </c>
      <c r="I3966" t="s">
        <v>8618</v>
      </c>
      <c r="J3966" t="s">
        <v>6696</v>
      </c>
      <c r="K3966" t="str">
        <f>+_xlfn.XLOOKUP(Tabell1[[#This Row],[Regnr]],Tabell13[Regnr],Tabell13[Diagnose],"")</f>
        <v>C</v>
      </c>
      <c r="L3966" t="str">
        <f>+_xlfn.XLOOKUP(Tabell1[[#This Row],[Regnr]],Tabell3[Regnr],Tabell3[DiagnoseÅr],"")</f>
        <v/>
      </c>
    </row>
    <row r="3967" spans="1:12" x14ac:dyDescent="0.25">
      <c r="A3967" s="2">
        <v>43920</v>
      </c>
      <c r="B3967" s="3">
        <v>0.390625</v>
      </c>
      <c r="C3967" t="s">
        <v>11294</v>
      </c>
      <c r="D3967" t="s">
        <v>11295</v>
      </c>
      <c r="E3967" t="s">
        <v>26</v>
      </c>
      <c r="F3967" t="s">
        <v>8580</v>
      </c>
      <c r="G3967" t="s">
        <v>8581</v>
      </c>
      <c r="H3967" t="s">
        <v>8617</v>
      </c>
      <c r="I3967" t="s">
        <v>8618</v>
      </c>
      <c r="J3967" t="s">
        <v>6696</v>
      </c>
      <c r="K3967" t="str">
        <f>+_xlfn.XLOOKUP(Tabell1[[#This Row],[Regnr]],Tabell13[Regnr],Tabell13[Diagnose],"")</f>
        <v>B</v>
      </c>
      <c r="L3967" t="str">
        <f>+_xlfn.XLOOKUP(Tabell1[[#This Row],[Regnr]],Tabell3[Regnr],Tabell3[DiagnoseÅr],"")</f>
        <v>Intet påvist (2023)</v>
      </c>
    </row>
    <row r="3968" spans="1:12" x14ac:dyDescent="0.25">
      <c r="A3968" s="2">
        <v>43920</v>
      </c>
      <c r="B3968" s="3">
        <v>0.390625</v>
      </c>
      <c r="C3968" t="s">
        <v>11296</v>
      </c>
      <c r="D3968" t="s">
        <v>11297</v>
      </c>
      <c r="E3968" t="s">
        <v>26</v>
      </c>
      <c r="F3968" t="s">
        <v>8580</v>
      </c>
      <c r="G3968" t="s">
        <v>8581</v>
      </c>
      <c r="H3968" t="s">
        <v>8617</v>
      </c>
      <c r="I3968" t="s">
        <v>8618</v>
      </c>
      <c r="J3968" t="s">
        <v>6696</v>
      </c>
      <c r="K3968" t="str">
        <f>+_xlfn.XLOOKUP(Tabell1[[#This Row],[Regnr]],Tabell13[Regnr],Tabell13[Diagnose],"")</f>
        <v>C</v>
      </c>
      <c r="L3968" t="str">
        <f>+_xlfn.XLOOKUP(Tabell1[[#This Row],[Regnr]],Tabell3[Regnr],Tabell3[DiagnoseÅr],"")</f>
        <v/>
      </c>
    </row>
    <row r="3969" spans="1:12" x14ac:dyDescent="0.25">
      <c r="A3969" s="2">
        <v>43920</v>
      </c>
      <c r="B3969" s="3">
        <v>0.390625</v>
      </c>
      <c r="C3969" t="s">
        <v>11298</v>
      </c>
      <c r="D3969" t="s">
        <v>11299</v>
      </c>
      <c r="E3969" t="s">
        <v>26</v>
      </c>
      <c r="F3969" t="s">
        <v>8580</v>
      </c>
      <c r="G3969" t="s">
        <v>8581</v>
      </c>
      <c r="H3969" t="s">
        <v>8617</v>
      </c>
      <c r="I3969" t="s">
        <v>8618</v>
      </c>
      <c r="J3969" t="s">
        <v>6696</v>
      </c>
      <c r="K3969" t="str">
        <f>+_xlfn.XLOOKUP(Tabell1[[#This Row],[Regnr]],Tabell13[Regnr],Tabell13[Diagnose],"")</f>
        <v>B</v>
      </c>
      <c r="L3969" t="str">
        <f>+_xlfn.XLOOKUP(Tabell1[[#This Row],[Regnr]],Tabell3[Regnr],Tabell3[DiagnoseÅr],"")</f>
        <v>Intet påvist (2021)</v>
      </c>
    </row>
    <row r="3970" spans="1:12" x14ac:dyDescent="0.25">
      <c r="A3970" s="2">
        <v>43912</v>
      </c>
      <c r="B3970" s="3">
        <v>0</v>
      </c>
      <c r="C3970" t="s">
        <v>11267</v>
      </c>
      <c r="D3970" t="s">
        <v>11268</v>
      </c>
      <c r="E3970" t="s">
        <v>26</v>
      </c>
      <c r="F3970" t="s">
        <v>6697</v>
      </c>
      <c r="G3970" t="s">
        <v>6698</v>
      </c>
      <c r="H3970" t="s">
        <v>5983</v>
      </c>
      <c r="I3970" t="s">
        <v>5984</v>
      </c>
      <c r="J3970" t="s">
        <v>11269</v>
      </c>
      <c r="K3970" t="str">
        <f>+_xlfn.XLOOKUP(Tabell1[[#This Row],[Regnr]],Tabell13[Regnr],Tabell13[Diagnose],"")</f>
        <v/>
      </c>
      <c r="L3970" t="str">
        <f>+_xlfn.XLOOKUP(Tabell1[[#This Row],[Regnr]],Tabell3[Regnr],Tabell3[DiagnoseÅr],"")</f>
        <v/>
      </c>
    </row>
    <row r="3971" spans="1:12" x14ac:dyDescent="0.25">
      <c r="A3971" s="2">
        <v>43912</v>
      </c>
      <c r="B3971" s="3">
        <v>0</v>
      </c>
      <c r="C3971" t="s">
        <v>11270</v>
      </c>
      <c r="D3971" t="s">
        <v>11271</v>
      </c>
      <c r="E3971" t="s">
        <v>26</v>
      </c>
      <c r="F3971" t="s">
        <v>6697</v>
      </c>
      <c r="G3971" t="s">
        <v>6698</v>
      </c>
      <c r="H3971" t="s">
        <v>5983</v>
      </c>
      <c r="I3971" t="s">
        <v>5984</v>
      </c>
      <c r="J3971" t="s">
        <v>11269</v>
      </c>
      <c r="K3971" t="str">
        <f>+_xlfn.XLOOKUP(Tabell1[[#This Row],[Regnr]],Tabell13[Regnr],Tabell13[Diagnose],"")</f>
        <v>D</v>
      </c>
      <c r="L3971" t="str">
        <f>+_xlfn.XLOOKUP(Tabell1[[#This Row],[Regnr]],Tabell3[Regnr],Tabell3[DiagnoseÅr],"")</f>
        <v/>
      </c>
    </row>
    <row r="3972" spans="1:12" x14ac:dyDescent="0.25">
      <c r="A3972" s="2">
        <v>43912</v>
      </c>
      <c r="B3972" s="3">
        <v>0</v>
      </c>
      <c r="C3972" t="s">
        <v>11272</v>
      </c>
      <c r="D3972" t="s">
        <v>11273</v>
      </c>
      <c r="E3972" t="s">
        <v>26</v>
      </c>
      <c r="F3972" t="s">
        <v>6697</v>
      </c>
      <c r="G3972" t="s">
        <v>6698</v>
      </c>
      <c r="H3972" t="s">
        <v>5983</v>
      </c>
      <c r="I3972" t="s">
        <v>5984</v>
      </c>
      <c r="J3972" t="s">
        <v>11269</v>
      </c>
      <c r="K3972" t="str">
        <f>+_xlfn.XLOOKUP(Tabell1[[#This Row],[Regnr]],Tabell13[Regnr],Tabell13[Diagnose],"")</f>
        <v>A</v>
      </c>
      <c r="L3972" t="str">
        <f>+_xlfn.XLOOKUP(Tabell1[[#This Row],[Regnr]],Tabell3[Regnr],Tabell3[DiagnoseÅr],"")</f>
        <v/>
      </c>
    </row>
    <row r="3973" spans="1:12" x14ac:dyDescent="0.25">
      <c r="A3973" s="2">
        <v>43912</v>
      </c>
      <c r="B3973" s="3">
        <v>0</v>
      </c>
      <c r="C3973" t="s">
        <v>11274</v>
      </c>
      <c r="D3973" t="s">
        <v>11275</v>
      </c>
      <c r="E3973" t="s">
        <v>10</v>
      </c>
      <c r="F3973" t="s">
        <v>6697</v>
      </c>
      <c r="G3973" t="s">
        <v>6698</v>
      </c>
      <c r="H3973" t="s">
        <v>5983</v>
      </c>
      <c r="I3973" t="s">
        <v>5984</v>
      </c>
      <c r="J3973" t="s">
        <v>11269</v>
      </c>
      <c r="K3973" t="str">
        <f>+_xlfn.XLOOKUP(Tabell1[[#This Row],[Regnr]],Tabell13[Regnr],Tabell13[Diagnose],"")</f>
        <v/>
      </c>
      <c r="L3973" t="str">
        <f>+_xlfn.XLOOKUP(Tabell1[[#This Row],[Regnr]],Tabell3[Regnr],Tabell3[DiagnoseÅr],"")</f>
        <v/>
      </c>
    </row>
    <row r="3974" spans="1:12" x14ac:dyDescent="0.25">
      <c r="A3974" s="2">
        <v>43912</v>
      </c>
      <c r="B3974" s="3">
        <v>0</v>
      </c>
      <c r="C3974" t="s">
        <v>11276</v>
      </c>
      <c r="D3974" t="s">
        <v>11277</v>
      </c>
      <c r="E3974" t="s">
        <v>10</v>
      </c>
      <c r="F3974" t="s">
        <v>6697</v>
      </c>
      <c r="G3974" t="s">
        <v>6698</v>
      </c>
      <c r="H3974" t="s">
        <v>5983</v>
      </c>
      <c r="I3974" t="s">
        <v>5984</v>
      </c>
      <c r="J3974" t="s">
        <v>11269</v>
      </c>
      <c r="K3974" t="str">
        <f>+_xlfn.XLOOKUP(Tabell1[[#This Row],[Regnr]],Tabell13[Regnr],Tabell13[Diagnose],"")</f>
        <v>B</v>
      </c>
      <c r="L3974" t="str">
        <f>+_xlfn.XLOOKUP(Tabell1[[#This Row],[Regnr]],Tabell3[Regnr],Tabell3[DiagnoseÅr],"")</f>
        <v/>
      </c>
    </row>
    <row r="3975" spans="1:12" x14ac:dyDescent="0.25">
      <c r="A3975" s="2">
        <v>43912</v>
      </c>
      <c r="B3975" s="3">
        <v>0</v>
      </c>
      <c r="C3975" t="s">
        <v>11278</v>
      </c>
      <c r="D3975" t="s">
        <v>11279</v>
      </c>
      <c r="E3975" t="s">
        <v>10</v>
      </c>
      <c r="F3975" t="s">
        <v>6697</v>
      </c>
      <c r="G3975" t="s">
        <v>6698</v>
      </c>
      <c r="H3975" t="s">
        <v>5983</v>
      </c>
      <c r="I3975" t="s">
        <v>5984</v>
      </c>
      <c r="J3975" t="s">
        <v>11269</v>
      </c>
      <c r="K3975" t="str">
        <f>+_xlfn.XLOOKUP(Tabell1[[#This Row],[Regnr]],Tabell13[Regnr],Tabell13[Diagnose],"")</f>
        <v/>
      </c>
      <c r="L3975" t="str">
        <f>+_xlfn.XLOOKUP(Tabell1[[#This Row],[Regnr]],Tabell3[Regnr],Tabell3[DiagnoseÅr],"")</f>
        <v/>
      </c>
    </row>
    <row r="3976" spans="1:12" x14ac:dyDescent="0.25">
      <c r="A3976" s="2">
        <v>43912</v>
      </c>
      <c r="B3976" s="3">
        <v>0</v>
      </c>
      <c r="C3976" t="s">
        <v>11280</v>
      </c>
      <c r="D3976" t="s">
        <v>11281</v>
      </c>
      <c r="E3976" t="s">
        <v>10</v>
      </c>
      <c r="F3976" t="s">
        <v>6697</v>
      </c>
      <c r="G3976" t="s">
        <v>6698</v>
      </c>
      <c r="H3976" t="s">
        <v>5983</v>
      </c>
      <c r="I3976" t="s">
        <v>5984</v>
      </c>
      <c r="J3976" t="s">
        <v>11269</v>
      </c>
      <c r="K3976" t="str">
        <f>+_xlfn.XLOOKUP(Tabell1[[#This Row],[Regnr]],Tabell13[Regnr],Tabell13[Diagnose],"")</f>
        <v/>
      </c>
      <c r="L3976" t="str">
        <f>+_xlfn.XLOOKUP(Tabell1[[#This Row],[Regnr]],Tabell3[Regnr],Tabell3[DiagnoseÅr],"")</f>
        <v/>
      </c>
    </row>
    <row r="3977" spans="1:12" x14ac:dyDescent="0.25">
      <c r="A3977" s="2">
        <v>43912</v>
      </c>
      <c r="B3977" s="3">
        <v>0</v>
      </c>
      <c r="C3977" t="s">
        <v>11282</v>
      </c>
      <c r="D3977" t="s">
        <v>11283</v>
      </c>
      <c r="E3977" t="s">
        <v>10</v>
      </c>
      <c r="F3977" t="s">
        <v>6697</v>
      </c>
      <c r="G3977" t="s">
        <v>6698</v>
      </c>
      <c r="H3977" t="s">
        <v>5983</v>
      </c>
      <c r="I3977" t="s">
        <v>5984</v>
      </c>
      <c r="J3977" t="s">
        <v>11269</v>
      </c>
      <c r="K3977" t="str">
        <f>+_xlfn.XLOOKUP(Tabell1[[#This Row],[Regnr]],Tabell13[Regnr],Tabell13[Diagnose],"")</f>
        <v>C</v>
      </c>
      <c r="L3977" t="str">
        <f>+_xlfn.XLOOKUP(Tabell1[[#This Row],[Regnr]],Tabell3[Regnr],Tabell3[DiagnoseÅr],"")</f>
        <v/>
      </c>
    </row>
    <row r="3978" spans="1:12" x14ac:dyDescent="0.25">
      <c r="A3978" s="2">
        <v>43912</v>
      </c>
      <c r="B3978" s="3">
        <v>0</v>
      </c>
      <c r="C3978" t="s">
        <v>11284</v>
      </c>
      <c r="D3978" t="s">
        <v>11285</v>
      </c>
      <c r="E3978" t="s">
        <v>10</v>
      </c>
      <c r="F3978" t="s">
        <v>6697</v>
      </c>
      <c r="G3978" t="s">
        <v>6698</v>
      </c>
      <c r="H3978" t="s">
        <v>5983</v>
      </c>
      <c r="I3978" t="s">
        <v>5984</v>
      </c>
      <c r="J3978" t="s">
        <v>11269</v>
      </c>
      <c r="K3978" t="str">
        <f>+_xlfn.XLOOKUP(Tabell1[[#This Row],[Regnr]],Tabell13[Regnr],Tabell13[Diagnose],"")</f>
        <v>C</v>
      </c>
      <c r="L3978" t="str">
        <f>+_xlfn.XLOOKUP(Tabell1[[#This Row],[Regnr]],Tabell3[Regnr],Tabell3[DiagnoseÅr],"")</f>
        <v/>
      </c>
    </row>
    <row r="3979" spans="1:12" x14ac:dyDescent="0.25">
      <c r="A3979" s="2">
        <v>43912</v>
      </c>
      <c r="B3979" s="3">
        <v>0</v>
      </c>
      <c r="C3979" t="s">
        <v>11286</v>
      </c>
      <c r="D3979" t="s">
        <v>11287</v>
      </c>
      <c r="E3979" t="s">
        <v>26</v>
      </c>
      <c r="F3979" t="s">
        <v>6697</v>
      </c>
      <c r="G3979" t="s">
        <v>6698</v>
      </c>
      <c r="H3979" t="s">
        <v>5983</v>
      </c>
      <c r="I3979" t="s">
        <v>5984</v>
      </c>
      <c r="J3979" t="s">
        <v>11269</v>
      </c>
      <c r="K3979" t="str">
        <f>+_xlfn.XLOOKUP(Tabell1[[#This Row],[Regnr]],Tabell13[Regnr],Tabell13[Diagnose],"")</f>
        <v>B</v>
      </c>
      <c r="L3979" t="str">
        <f>+_xlfn.XLOOKUP(Tabell1[[#This Row],[Regnr]],Tabell3[Regnr],Tabell3[DiagnoseÅr],"")</f>
        <v/>
      </c>
    </row>
    <row r="3980" spans="1:12" x14ac:dyDescent="0.25">
      <c r="A3980" s="2">
        <v>43903</v>
      </c>
      <c r="B3980" s="3">
        <v>0</v>
      </c>
      <c r="C3980" t="s">
        <v>11256</v>
      </c>
      <c r="D3980" t="s">
        <v>11257</v>
      </c>
      <c r="E3980" t="s">
        <v>26</v>
      </c>
      <c r="F3980" t="s">
        <v>6093</v>
      </c>
      <c r="G3980" t="s">
        <v>1817</v>
      </c>
      <c r="H3980" t="s">
        <v>8627</v>
      </c>
      <c r="I3980" t="s">
        <v>8628</v>
      </c>
      <c r="J3980" t="s">
        <v>11258</v>
      </c>
      <c r="K3980" t="str">
        <f>+_xlfn.XLOOKUP(Tabell1[[#This Row],[Regnr]],Tabell13[Regnr],Tabell13[Diagnose],"")</f>
        <v>A</v>
      </c>
      <c r="L3980" t="str">
        <f>+_xlfn.XLOOKUP(Tabell1[[#This Row],[Regnr]],Tabell3[Regnr],Tabell3[DiagnoseÅr],"")</f>
        <v>Intet påvist (2025)</v>
      </c>
    </row>
    <row r="3981" spans="1:12" x14ac:dyDescent="0.25">
      <c r="A3981" s="2">
        <v>43903</v>
      </c>
      <c r="B3981" s="3">
        <v>0</v>
      </c>
      <c r="C3981" t="s">
        <v>11259</v>
      </c>
      <c r="D3981" t="s">
        <v>11260</v>
      </c>
      <c r="E3981" t="s">
        <v>26</v>
      </c>
      <c r="F3981" t="s">
        <v>6093</v>
      </c>
      <c r="G3981" t="s">
        <v>1817</v>
      </c>
      <c r="H3981" t="s">
        <v>8627</v>
      </c>
      <c r="I3981" t="s">
        <v>8628</v>
      </c>
      <c r="J3981" t="s">
        <v>11258</v>
      </c>
      <c r="K3981" t="str">
        <f>+_xlfn.XLOOKUP(Tabell1[[#This Row],[Regnr]],Tabell13[Regnr],Tabell13[Diagnose],"")</f>
        <v>A</v>
      </c>
      <c r="L3981" t="str">
        <f>+_xlfn.XLOOKUP(Tabell1[[#This Row],[Regnr]],Tabell3[Regnr],Tabell3[DiagnoseÅr],"")</f>
        <v>PPM iris (2025)</v>
      </c>
    </row>
    <row r="3982" spans="1:12" x14ac:dyDescent="0.25">
      <c r="A3982" s="2">
        <v>43903</v>
      </c>
      <c r="B3982" s="3">
        <v>0</v>
      </c>
      <c r="C3982" t="s">
        <v>11261</v>
      </c>
      <c r="D3982" t="s">
        <v>11262</v>
      </c>
      <c r="E3982" t="s">
        <v>26</v>
      </c>
      <c r="F3982" t="s">
        <v>6093</v>
      </c>
      <c r="G3982" t="s">
        <v>1817</v>
      </c>
      <c r="H3982" t="s">
        <v>8627</v>
      </c>
      <c r="I3982" t="s">
        <v>8628</v>
      </c>
      <c r="J3982" t="s">
        <v>11258</v>
      </c>
      <c r="K3982" t="str">
        <f>+_xlfn.XLOOKUP(Tabell1[[#This Row],[Regnr]],Tabell13[Regnr],Tabell13[Diagnose],"")</f>
        <v>B</v>
      </c>
      <c r="L3982" t="str">
        <f>+_xlfn.XLOOKUP(Tabell1[[#This Row],[Regnr]],Tabell3[Regnr],Tabell3[DiagnoseÅr],"")</f>
        <v>PPM iris (2023)</v>
      </c>
    </row>
    <row r="3983" spans="1:12" x14ac:dyDescent="0.25">
      <c r="A3983" s="2">
        <v>43903</v>
      </c>
      <c r="B3983" s="3">
        <v>0</v>
      </c>
      <c r="C3983" t="s">
        <v>11263</v>
      </c>
      <c r="D3983" t="s">
        <v>11264</v>
      </c>
      <c r="E3983" t="s">
        <v>10</v>
      </c>
      <c r="F3983" t="s">
        <v>6093</v>
      </c>
      <c r="G3983" t="s">
        <v>1817</v>
      </c>
      <c r="H3983" t="s">
        <v>8627</v>
      </c>
      <c r="I3983" t="s">
        <v>8628</v>
      </c>
      <c r="J3983" t="s">
        <v>11258</v>
      </c>
      <c r="K3983" t="str">
        <f>+_xlfn.XLOOKUP(Tabell1[[#This Row],[Regnr]],Tabell13[Regnr],Tabell13[Diagnose],"")</f>
        <v/>
      </c>
      <c r="L3983" t="str">
        <f>+_xlfn.XLOOKUP(Tabell1[[#This Row],[Regnr]],Tabell3[Regnr],Tabell3[DiagnoseÅr],"")</f>
        <v/>
      </c>
    </row>
    <row r="3984" spans="1:12" x14ac:dyDescent="0.25">
      <c r="A3984" s="2">
        <v>43903</v>
      </c>
      <c r="B3984" s="3">
        <v>0</v>
      </c>
      <c r="C3984" t="s">
        <v>11265</v>
      </c>
      <c r="D3984" t="s">
        <v>11266</v>
      </c>
      <c r="E3984" t="s">
        <v>10</v>
      </c>
      <c r="F3984" t="s">
        <v>6093</v>
      </c>
      <c r="G3984" t="s">
        <v>1817</v>
      </c>
      <c r="H3984" t="s">
        <v>8627</v>
      </c>
      <c r="I3984" t="s">
        <v>8628</v>
      </c>
      <c r="J3984" t="s">
        <v>11258</v>
      </c>
      <c r="K3984" t="str">
        <f>+_xlfn.XLOOKUP(Tabell1[[#This Row],[Regnr]],Tabell13[Regnr],Tabell13[Diagnose],"")</f>
        <v/>
      </c>
      <c r="L3984" t="str">
        <f>+_xlfn.XLOOKUP(Tabell1[[#This Row],[Regnr]],Tabell3[Regnr],Tabell3[DiagnoseÅr],"")</f>
        <v/>
      </c>
    </row>
    <row r="3985" spans="1:12" x14ac:dyDescent="0.25">
      <c r="A3985" s="2">
        <v>43899</v>
      </c>
      <c r="C3985" t="s">
        <v>11244</v>
      </c>
      <c r="D3985" t="s">
        <v>11245</v>
      </c>
      <c r="E3985" t="s">
        <v>26</v>
      </c>
      <c r="F3985" t="s">
        <v>10993</v>
      </c>
      <c r="G3985" t="s">
        <v>10994</v>
      </c>
      <c r="H3985" t="s">
        <v>11246</v>
      </c>
      <c r="K3985" t="str">
        <f>+_xlfn.XLOOKUP(Tabell1[[#This Row],[Regnr]],Tabell13[Regnr],Tabell13[Diagnose],"")</f>
        <v/>
      </c>
      <c r="L3985" t="str">
        <f>+_xlfn.XLOOKUP(Tabell1[[#This Row],[Regnr]],Tabell3[Regnr],Tabell3[DiagnoseÅr],"")</f>
        <v/>
      </c>
    </row>
    <row r="3986" spans="1:12" x14ac:dyDescent="0.25">
      <c r="A3986" s="2">
        <v>43899</v>
      </c>
      <c r="C3986" t="s">
        <v>11247</v>
      </c>
      <c r="D3986" t="s">
        <v>11245</v>
      </c>
      <c r="E3986" t="s">
        <v>26</v>
      </c>
      <c r="F3986" t="s">
        <v>10993</v>
      </c>
      <c r="G3986" t="s">
        <v>10994</v>
      </c>
      <c r="H3986" t="s">
        <v>11246</v>
      </c>
      <c r="K3986" t="str">
        <f>+_xlfn.XLOOKUP(Tabell1[[#This Row],[Regnr]],Tabell13[Regnr],Tabell13[Diagnose],"")</f>
        <v/>
      </c>
      <c r="L3986" t="str">
        <f>+_xlfn.XLOOKUP(Tabell1[[#This Row],[Regnr]],Tabell3[Regnr],Tabell3[DiagnoseÅr],"")</f>
        <v/>
      </c>
    </row>
    <row r="3987" spans="1:12" x14ac:dyDescent="0.25">
      <c r="A3987" s="2">
        <v>43899</v>
      </c>
      <c r="B3987" s="3">
        <v>0</v>
      </c>
      <c r="C3987" t="s">
        <v>11248</v>
      </c>
      <c r="D3987" t="s">
        <v>11249</v>
      </c>
      <c r="E3987" t="s">
        <v>10</v>
      </c>
      <c r="F3987" t="s">
        <v>6777</v>
      </c>
      <c r="G3987" t="s">
        <v>6778</v>
      </c>
      <c r="H3987" t="s">
        <v>8542</v>
      </c>
      <c r="I3987" t="s">
        <v>8543</v>
      </c>
      <c r="J3987" t="s">
        <v>4846</v>
      </c>
      <c r="K3987" t="str">
        <f>+_xlfn.XLOOKUP(Tabell1[[#This Row],[Regnr]],Tabell13[Regnr],Tabell13[Diagnose],"")</f>
        <v>A</v>
      </c>
      <c r="L3987" t="str">
        <f>+_xlfn.XLOOKUP(Tabell1[[#This Row],[Regnr]],Tabell3[Regnr],Tabell3[DiagnoseÅr],"")</f>
        <v>Intet påvist (2021)</v>
      </c>
    </row>
    <row r="3988" spans="1:12" x14ac:dyDescent="0.25">
      <c r="A3988" s="2">
        <v>43899</v>
      </c>
      <c r="B3988" s="3">
        <v>0</v>
      </c>
      <c r="C3988" t="s">
        <v>11250</v>
      </c>
      <c r="D3988" t="s">
        <v>11251</v>
      </c>
      <c r="E3988" t="s">
        <v>26</v>
      </c>
      <c r="F3988" t="s">
        <v>6777</v>
      </c>
      <c r="G3988" t="s">
        <v>6778</v>
      </c>
      <c r="H3988" t="s">
        <v>8542</v>
      </c>
      <c r="I3988" t="s">
        <v>8543</v>
      </c>
      <c r="J3988" t="s">
        <v>4846</v>
      </c>
      <c r="K3988" t="str">
        <f>+_xlfn.XLOOKUP(Tabell1[[#This Row],[Regnr]],Tabell13[Regnr],Tabell13[Diagnose],"")</f>
        <v>A</v>
      </c>
      <c r="L3988" t="str">
        <f>+_xlfn.XLOOKUP(Tabell1[[#This Row],[Regnr]],Tabell3[Regnr],Tabell3[DiagnoseÅr],"")</f>
        <v>Intet påvist (2021)</v>
      </c>
    </row>
    <row r="3989" spans="1:12" x14ac:dyDescent="0.25">
      <c r="A3989" s="2">
        <v>43899</v>
      </c>
      <c r="B3989" s="3">
        <v>0</v>
      </c>
      <c r="C3989" t="s">
        <v>11252</v>
      </c>
      <c r="D3989" t="s">
        <v>11253</v>
      </c>
      <c r="E3989" t="s">
        <v>26</v>
      </c>
      <c r="F3989" t="s">
        <v>6777</v>
      </c>
      <c r="G3989" t="s">
        <v>6778</v>
      </c>
      <c r="H3989" t="s">
        <v>8542</v>
      </c>
      <c r="I3989" t="s">
        <v>8543</v>
      </c>
      <c r="J3989" t="s">
        <v>4846</v>
      </c>
      <c r="K3989" t="str">
        <f>+_xlfn.XLOOKUP(Tabell1[[#This Row],[Regnr]],Tabell13[Regnr],Tabell13[Diagnose],"")</f>
        <v>B</v>
      </c>
      <c r="L3989" t="str">
        <f>+_xlfn.XLOOKUP(Tabell1[[#This Row],[Regnr]],Tabell3[Regnr],Tabell3[DiagnoseÅr],"")</f>
        <v>Intet påvist (2021)</v>
      </c>
    </row>
    <row r="3990" spans="1:12" x14ac:dyDescent="0.25">
      <c r="A3990" s="2">
        <v>43899</v>
      </c>
      <c r="B3990" s="3">
        <v>0</v>
      </c>
      <c r="C3990" t="s">
        <v>11254</v>
      </c>
      <c r="D3990" t="s">
        <v>11255</v>
      </c>
      <c r="E3990" t="s">
        <v>26</v>
      </c>
      <c r="F3990" t="s">
        <v>6777</v>
      </c>
      <c r="G3990" t="s">
        <v>6778</v>
      </c>
      <c r="H3990" t="s">
        <v>8542</v>
      </c>
      <c r="I3990" t="s">
        <v>8543</v>
      </c>
      <c r="J3990" t="s">
        <v>4846</v>
      </c>
      <c r="K3990" t="str">
        <f>+_xlfn.XLOOKUP(Tabell1[[#This Row],[Regnr]],Tabell13[Regnr],Tabell13[Diagnose],"")</f>
        <v>A</v>
      </c>
      <c r="L3990" t="str">
        <f>+_xlfn.XLOOKUP(Tabell1[[#This Row],[Regnr]],Tabell3[Regnr],Tabell3[DiagnoseÅr],"")</f>
        <v>Intet påvist (2021)</v>
      </c>
    </row>
    <row r="3991" spans="1:12" x14ac:dyDescent="0.25">
      <c r="A3991" s="2">
        <v>43887</v>
      </c>
      <c r="B3991" s="3">
        <v>1.953125</v>
      </c>
      <c r="C3991" t="s">
        <v>11231</v>
      </c>
      <c r="D3991" t="s">
        <v>11232</v>
      </c>
      <c r="E3991" t="s">
        <v>10</v>
      </c>
      <c r="F3991" t="s">
        <v>8526</v>
      </c>
      <c r="G3991" t="s">
        <v>8527</v>
      </c>
      <c r="H3991" t="s">
        <v>8711</v>
      </c>
      <c r="I3991" t="s">
        <v>8712</v>
      </c>
      <c r="J3991" t="s">
        <v>11233</v>
      </c>
      <c r="K3991" t="str">
        <f>+_xlfn.XLOOKUP(Tabell1[[#This Row],[Regnr]],Tabell13[Regnr],Tabell13[Diagnose],"")</f>
        <v/>
      </c>
      <c r="L3991" t="str">
        <f>+_xlfn.XLOOKUP(Tabell1[[#This Row],[Regnr]],Tabell3[Regnr],Tabell3[DiagnoseÅr],"")</f>
        <v/>
      </c>
    </row>
    <row r="3992" spans="1:12" x14ac:dyDescent="0.25">
      <c r="A3992" s="2">
        <v>43887</v>
      </c>
      <c r="B3992" s="3">
        <v>1.953125</v>
      </c>
      <c r="C3992" t="s">
        <v>11234</v>
      </c>
      <c r="D3992" t="s">
        <v>11235</v>
      </c>
      <c r="E3992" t="s">
        <v>10</v>
      </c>
      <c r="F3992" t="s">
        <v>8526</v>
      </c>
      <c r="G3992" t="s">
        <v>8527</v>
      </c>
      <c r="H3992" t="s">
        <v>8711</v>
      </c>
      <c r="I3992" t="s">
        <v>8712</v>
      </c>
      <c r="J3992" t="s">
        <v>11233</v>
      </c>
      <c r="K3992" t="str">
        <f>+_xlfn.XLOOKUP(Tabell1[[#This Row],[Regnr]],Tabell13[Regnr],Tabell13[Diagnose],"")</f>
        <v>C</v>
      </c>
      <c r="L3992" t="str">
        <f>+_xlfn.XLOOKUP(Tabell1[[#This Row],[Regnr]],Tabell3[Regnr],Tabell3[DiagnoseÅr],"")</f>
        <v>Intet påvist (2021)</v>
      </c>
    </row>
    <row r="3993" spans="1:12" x14ac:dyDescent="0.25">
      <c r="A3993" s="2">
        <v>43887</v>
      </c>
      <c r="B3993" s="3">
        <v>1.953125</v>
      </c>
      <c r="C3993" t="s">
        <v>11236</v>
      </c>
      <c r="D3993" t="s">
        <v>11237</v>
      </c>
      <c r="E3993" t="s">
        <v>10</v>
      </c>
      <c r="F3993" t="s">
        <v>8526</v>
      </c>
      <c r="G3993" t="s">
        <v>8527</v>
      </c>
      <c r="H3993" t="s">
        <v>8711</v>
      </c>
      <c r="I3993" t="s">
        <v>8712</v>
      </c>
      <c r="J3993" t="s">
        <v>11233</v>
      </c>
      <c r="K3993" t="str">
        <f>+_xlfn.XLOOKUP(Tabell1[[#This Row],[Regnr]],Tabell13[Regnr],Tabell13[Diagnose],"")</f>
        <v>B</v>
      </c>
      <c r="L3993" t="str">
        <f>+_xlfn.XLOOKUP(Tabell1[[#This Row],[Regnr]],Tabell3[Regnr],Tabell3[DiagnoseÅr],"")</f>
        <v>Intet påvist (2021)</v>
      </c>
    </row>
    <row r="3994" spans="1:12" x14ac:dyDescent="0.25">
      <c r="A3994" s="2">
        <v>43887</v>
      </c>
      <c r="B3994" s="3">
        <v>1.953125</v>
      </c>
      <c r="C3994" t="s">
        <v>11238</v>
      </c>
      <c r="D3994" t="s">
        <v>11239</v>
      </c>
      <c r="E3994" t="s">
        <v>10</v>
      </c>
      <c r="F3994" t="s">
        <v>8526</v>
      </c>
      <c r="G3994" t="s">
        <v>8527</v>
      </c>
      <c r="H3994" t="s">
        <v>8711</v>
      </c>
      <c r="I3994" t="s">
        <v>8712</v>
      </c>
      <c r="J3994" t="s">
        <v>11233</v>
      </c>
      <c r="K3994" t="str">
        <f>+_xlfn.XLOOKUP(Tabell1[[#This Row],[Regnr]],Tabell13[Regnr],Tabell13[Diagnose],"")</f>
        <v>C</v>
      </c>
      <c r="L3994" t="str">
        <f>+_xlfn.XLOOKUP(Tabell1[[#This Row],[Regnr]],Tabell3[Regnr],Tabell3[DiagnoseÅr],"")</f>
        <v>Intet påvist (2021)</v>
      </c>
    </row>
    <row r="3995" spans="1:12" x14ac:dyDescent="0.25">
      <c r="A3995" s="2">
        <v>43887</v>
      </c>
      <c r="B3995" s="3">
        <v>1.953125</v>
      </c>
      <c r="C3995" t="s">
        <v>11240</v>
      </c>
      <c r="D3995" t="s">
        <v>11241</v>
      </c>
      <c r="E3995" t="s">
        <v>26</v>
      </c>
      <c r="F3995" t="s">
        <v>8526</v>
      </c>
      <c r="G3995" t="s">
        <v>8527</v>
      </c>
      <c r="H3995" t="s">
        <v>8711</v>
      </c>
      <c r="I3995" t="s">
        <v>8712</v>
      </c>
      <c r="J3995" t="s">
        <v>11233</v>
      </c>
      <c r="K3995" t="str">
        <f>+_xlfn.XLOOKUP(Tabell1[[#This Row],[Regnr]],Tabell13[Regnr],Tabell13[Diagnose],"")</f>
        <v>C</v>
      </c>
      <c r="L3995" t="str">
        <f>+_xlfn.XLOOKUP(Tabell1[[#This Row],[Regnr]],Tabell3[Regnr],Tabell3[DiagnoseÅr],"")</f>
        <v>Cornea Dystrofi (2024)</v>
      </c>
    </row>
    <row r="3996" spans="1:12" x14ac:dyDescent="0.25">
      <c r="A3996" s="2">
        <v>43887</v>
      </c>
      <c r="B3996" s="3">
        <v>1.953125</v>
      </c>
      <c r="C3996" t="s">
        <v>11242</v>
      </c>
      <c r="D3996" t="s">
        <v>11243</v>
      </c>
      <c r="E3996" t="s">
        <v>26</v>
      </c>
      <c r="F3996" t="s">
        <v>8526</v>
      </c>
      <c r="G3996" t="s">
        <v>8527</v>
      </c>
      <c r="H3996" t="s">
        <v>8711</v>
      </c>
      <c r="I3996" t="s">
        <v>8712</v>
      </c>
      <c r="J3996" t="s">
        <v>11233</v>
      </c>
      <c r="K3996" t="str">
        <f>+_xlfn.XLOOKUP(Tabell1[[#This Row],[Regnr]],Tabell13[Regnr],Tabell13[Diagnose],"")</f>
        <v>D</v>
      </c>
      <c r="L3996" t="str">
        <f>+_xlfn.XLOOKUP(Tabell1[[#This Row],[Regnr]],Tabell3[Regnr],Tabell3[DiagnoseÅr],"")</f>
        <v>Intet påvist (2022)</v>
      </c>
    </row>
    <row r="3997" spans="1:12" x14ac:dyDescent="0.25">
      <c r="A3997" s="2">
        <v>43881</v>
      </c>
      <c r="B3997" s="3">
        <v>0</v>
      </c>
      <c r="C3997" t="s">
        <v>11221</v>
      </c>
      <c r="D3997" t="s">
        <v>11222</v>
      </c>
      <c r="E3997" t="s">
        <v>10</v>
      </c>
      <c r="F3997" t="s">
        <v>6777</v>
      </c>
      <c r="G3997" t="s">
        <v>6778</v>
      </c>
      <c r="H3997" t="s">
        <v>6501</v>
      </c>
      <c r="I3997" t="s">
        <v>6502</v>
      </c>
      <c r="J3997" t="s">
        <v>4033</v>
      </c>
      <c r="K3997" t="str">
        <f>+_xlfn.XLOOKUP(Tabell1[[#This Row],[Regnr]],Tabell13[Regnr],Tabell13[Diagnose],"")</f>
        <v>A</v>
      </c>
      <c r="L3997" t="str">
        <f>+_xlfn.XLOOKUP(Tabell1[[#This Row],[Regnr]],Tabell3[Regnr],Tabell3[DiagnoseÅr],"")</f>
        <v>Intet påvist (2023)</v>
      </c>
    </row>
    <row r="3998" spans="1:12" x14ac:dyDescent="0.25">
      <c r="A3998" s="2">
        <v>43881</v>
      </c>
      <c r="B3998" s="3">
        <v>0</v>
      </c>
      <c r="C3998" t="s">
        <v>11223</v>
      </c>
      <c r="D3998" t="s">
        <v>11224</v>
      </c>
      <c r="E3998" t="s">
        <v>10</v>
      </c>
      <c r="F3998" t="s">
        <v>6777</v>
      </c>
      <c r="G3998" t="s">
        <v>6778</v>
      </c>
      <c r="H3998" t="s">
        <v>6501</v>
      </c>
      <c r="I3998" t="s">
        <v>6502</v>
      </c>
      <c r="J3998" t="s">
        <v>4033</v>
      </c>
      <c r="K3998" t="str">
        <f>+_xlfn.XLOOKUP(Tabell1[[#This Row],[Regnr]],Tabell13[Regnr],Tabell13[Diagnose],"")</f>
        <v/>
      </c>
      <c r="L3998" t="str">
        <f>+_xlfn.XLOOKUP(Tabell1[[#This Row],[Regnr]],Tabell3[Regnr],Tabell3[DiagnoseÅr],"")</f>
        <v/>
      </c>
    </row>
    <row r="3999" spans="1:12" x14ac:dyDescent="0.25">
      <c r="A3999" s="2">
        <v>43881</v>
      </c>
      <c r="B3999" s="3">
        <v>0</v>
      </c>
      <c r="C3999" t="s">
        <v>11225</v>
      </c>
      <c r="D3999" t="s">
        <v>11226</v>
      </c>
      <c r="E3999" t="s">
        <v>10</v>
      </c>
      <c r="F3999" t="s">
        <v>6777</v>
      </c>
      <c r="G3999" t="s">
        <v>6778</v>
      </c>
      <c r="H3999" t="s">
        <v>6501</v>
      </c>
      <c r="I3999" t="s">
        <v>6502</v>
      </c>
      <c r="J3999" t="s">
        <v>4033</v>
      </c>
      <c r="K3999" t="str">
        <f>+_xlfn.XLOOKUP(Tabell1[[#This Row],[Regnr]],Tabell13[Regnr],Tabell13[Diagnose],"")</f>
        <v>C</v>
      </c>
      <c r="L3999" t="str">
        <f>+_xlfn.XLOOKUP(Tabell1[[#This Row],[Regnr]],Tabell3[Regnr],Tabell3[DiagnoseÅr],"")</f>
        <v>Intet påvist (2021)</v>
      </c>
    </row>
    <row r="4000" spans="1:12" x14ac:dyDescent="0.25">
      <c r="A4000" s="2">
        <v>43881</v>
      </c>
      <c r="B4000" s="3">
        <v>0</v>
      </c>
      <c r="C4000" t="s">
        <v>11227</v>
      </c>
      <c r="D4000" t="s">
        <v>11228</v>
      </c>
      <c r="E4000" t="s">
        <v>10</v>
      </c>
      <c r="F4000" t="s">
        <v>6777</v>
      </c>
      <c r="G4000" t="s">
        <v>6778</v>
      </c>
      <c r="H4000" t="s">
        <v>6501</v>
      </c>
      <c r="I4000" t="s">
        <v>6502</v>
      </c>
      <c r="J4000" t="s">
        <v>4033</v>
      </c>
      <c r="K4000" t="str">
        <f>+_xlfn.XLOOKUP(Tabell1[[#This Row],[Regnr]],Tabell13[Regnr],Tabell13[Diagnose],"")</f>
        <v>A</v>
      </c>
      <c r="L4000" t="str">
        <f>+_xlfn.XLOOKUP(Tabell1[[#This Row],[Regnr]],Tabell3[Regnr],Tabell3[DiagnoseÅr],"")</f>
        <v/>
      </c>
    </row>
    <row r="4001" spans="1:12" x14ac:dyDescent="0.25">
      <c r="A4001" s="2">
        <v>43881</v>
      </c>
      <c r="B4001" s="3">
        <v>0</v>
      </c>
      <c r="C4001" t="s">
        <v>11229</v>
      </c>
      <c r="D4001" t="s">
        <v>11230</v>
      </c>
      <c r="E4001" t="s">
        <v>26</v>
      </c>
      <c r="F4001" t="s">
        <v>6777</v>
      </c>
      <c r="G4001" t="s">
        <v>6778</v>
      </c>
      <c r="H4001" t="s">
        <v>6501</v>
      </c>
      <c r="I4001" t="s">
        <v>6502</v>
      </c>
      <c r="J4001" t="s">
        <v>4033</v>
      </c>
      <c r="K4001" t="str">
        <f>+_xlfn.XLOOKUP(Tabell1[[#This Row],[Regnr]],Tabell13[Regnr],Tabell13[Diagnose],"")</f>
        <v>B</v>
      </c>
      <c r="L4001" t="str">
        <f>+_xlfn.XLOOKUP(Tabell1[[#This Row],[Regnr]],Tabell3[Regnr],Tabell3[DiagnoseÅr],"")</f>
        <v>Intet påvist (2022)</v>
      </c>
    </row>
    <row r="4002" spans="1:12" x14ac:dyDescent="0.25">
      <c r="A4002" s="2">
        <v>43880</v>
      </c>
      <c r="B4002" s="3">
        <v>0.78125</v>
      </c>
      <c r="C4002" t="s">
        <v>11207</v>
      </c>
      <c r="D4002" t="s">
        <v>11208</v>
      </c>
      <c r="E4002" t="s">
        <v>10</v>
      </c>
      <c r="F4002" t="s">
        <v>8183</v>
      </c>
      <c r="G4002" t="s">
        <v>8184</v>
      </c>
      <c r="H4002" t="s">
        <v>5589</v>
      </c>
      <c r="I4002" t="s">
        <v>5590</v>
      </c>
      <c r="J4002" t="s">
        <v>4771</v>
      </c>
      <c r="K4002" t="str">
        <f>+_xlfn.XLOOKUP(Tabell1[[#This Row],[Regnr]],Tabell13[Regnr],Tabell13[Diagnose],"")</f>
        <v>B</v>
      </c>
      <c r="L4002" t="str">
        <f>+_xlfn.XLOOKUP(Tabell1[[#This Row],[Regnr]],Tabell3[Regnr],Tabell3[DiagnoseÅr],"")</f>
        <v>Intet påvist (2021)</v>
      </c>
    </row>
    <row r="4003" spans="1:12" x14ac:dyDescent="0.25">
      <c r="A4003" s="2">
        <v>43880</v>
      </c>
      <c r="B4003" s="3">
        <v>0.78125</v>
      </c>
      <c r="C4003" t="s">
        <v>11209</v>
      </c>
      <c r="D4003" t="s">
        <v>11210</v>
      </c>
      <c r="E4003" t="s">
        <v>10</v>
      </c>
      <c r="F4003" t="s">
        <v>8183</v>
      </c>
      <c r="G4003" t="s">
        <v>8184</v>
      </c>
      <c r="H4003" t="s">
        <v>5589</v>
      </c>
      <c r="I4003" t="s">
        <v>5590</v>
      </c>
      <c r="J4003" t="s">
        <v>4771</v>
      </c>
      <c r="K4003" t="str">
        <f>+_xlfn.XLOOKUP(Tabell1[[#This Row],[Regnr]],Tabell13[Regnr],Tabell13[Diagnose],"")</f>
        <v>B</v>
      </c>
      <c r="L4003" t="str">
        <f>+_xlfn.XLOOKUP(Tabell1[[#This Row],[Regnr]],Tabell3[Regnr],Tabell3[DiagnoseÅr],"")</f>
        <v>Intet påvist (2022)</v>
      </c>
    </row>
    <row r="4004" spans="1:12" x14ac:dyDescent="0.25">
      <c r="A4004" s="2">
        <v>43880</v>
      </c>
      <c r="B4004" s="3">
        <v>0.78125</v>
      </c>
      <c r="C4004" t="s">
        <v>11211</v>
      </c>
      <c r="D4004" t="s">
        <v>11212</v>
      </c>
      <c r="E4004" t="s">
        <v>10</v>
      </c>
      <c r="F4004" t="s">
        <v>8183</v>
      </c>
      <c r="G4004" t="s">
        <v>8184</v>
      </c>
      <c r="H4004" t="s">
        <v>5589</v>
      </c>
      <c r="I4004" t="s">
        <v>5590</v>
      </c>
      <c r="J4004" t="s">
        <v>4771</v>
      </c>
      <c r="K4004" t="str">
        <f>+_xlfn.XLOOKUP(Tabell1[[#This Row],[Regnr]],Tabell13[Regnr],Tabell13[Diagnose],"")</f>
        <v/>
      </c>
      <c r="L4004" t="str">
        <f>+_xlfn.XLOOKUP(Tabell1[[#This Row],[Regnr]],Tabell3[Regnr],Tabell3[DiagnoseÅr],"")</f>
        <v/>
      </c>
    </row>
    <row r="4005" spans="1:12" x14ac:dyDescent="0.25">
      <c r="A4005" s="2">
        <v>43880</v>
      </c>
      <c r="B4005" s="3">
        <v>0.78125</v>
      </c>
      <c r="C4005" t="s">
        <v>11213</v>
      </c>
      <c r="D4005" t="s">
        <v>11214</v>
      </c>
      <c r="E4005" t="s">
        <v>26</v>
      </c>
      <c r="F4005" t="s">
        <v>8183</v>
      </c>
      <c r="G4005" t="s">
        <v>8184</v>
      </c>
      <c r="H4005" t="s">
        <v>5589</v>
      </c>
      <c r="I4005" t="s">
        <v>5590</v>
      </c>
      <c r="J4005" t="s">
        <v>4771</v>
      </c>
      <c r="K4005" t="str">
        <f>+_xlfn.XLOOKUP(Tabell1[[#This Row],[Regnr]],Tabell13[Regnr],Tabell13[Diagnose],"")</f>
        <v/>
      </c>
      <c r="L4005" t="str">
        <f>+_xlfn.XLOOKUP(Tabell1[[#This Row],[Regnr]],Tabell3[Regnr],Tabell3[DiagnoseÅr],"")</f>
        <v>Intet påvist (2020)</v>
      </c>
    </row>
    <row r="4006" spans="1:12" x14ac:dyDescent="0.25">
      <c r="A4006" s="2">
        <v>43880</v>
      </c>
      <c r="B4006" s="3">
        <v>0.78125</v>
      </c>
      <c r="C4006" t="s">
        <v>11215</v>
      </c>
      <c r="D4006" t="s">
        <v>11216</v>
      </c>
      <c r="E4006" t="s">
        <v>26</v>
      </c>
      <c r="F4006" t="s">
        <v>8183</v>
      </c>
      <c r="G4006" t="s">
        <v>8184</v>
      </c>
      <c r="H4006" t="s">
        <v>5589</v>
      </c>
      <c r="I4006" t="s">
        <v>5590</v>
      </c>
      <c r="J4006" t="s">
        <v>4771</v>
      </c>
      <c r="K4006" t="str">
        <f>+_xlfn.XLOOKUP(Tabell1[[#This Row],[Regnr]],Tabell13[Regnr],Tabell13[Diagnose],"")</f>
        <v>B</v>
      </c>
      <c r="L4006" t="str">
        <f>+_xlfn.XLOOKUP(Tabell1[[#This Row],[Regnr]],Tabell3[Regnr],Tabell3[DiagnoseÅr],"")</f>
        <v>Intet påvist (2021)</v>
      </c>
    </row>
    <row r="4007" spans="1:12" x14ac:dyDescent="0.25">
      <c r="A4007" s="2">
        <v>43880</v>
      </c>
      <c r="B4007" s="3">
        <v>0.78125</v>
      </c>
      <c r="C4007" t="s">
        <v>11217</v>
      </c>
      <c r="D4007" t="s">
        <v>11218</v>
      </c>
      <c r="E4007" t="s">
        <v>26</v>
      </c>
      <c r="F4007" t="s">
        <v>8183</v>
      </c>
      <c r="G4007" t="s">
        <v>8184</v>
      </c>
      <c r="H4007" t="s">
        <v>5589</v>
      </c>
      <c r="I4007" t="s">
        <v>5590</v>
      </c>
      <c r="J4007" t="s">
        <v>4771</v>
      </c>
      <c r="K4007" t="str">
        <f>+_xlfn.XLOOKUP(Tabell1[[#This Row],[Regnr]],Tabell13[Regnr],Tabell13[Diagnose],"")</f>
        <v>C</v>
      </c>
      <c r="L4007" t="str">
        <f>+_xlfn.XLOOKUP(Tabell1[[#This Row],[Regnr]],Tabell3[Regnr],Tabell3[DiagnoseÅr],"")</f>
        <v>Intet påvist (2023)</v>
      </c>
    </row>
    <row r="4008" spans="1:12" x14ac:dyDescent="0.25">
      <c r="A4008" s="2">
        <v>43880</v>
      </c>
      <c r="B4008" s="3">
        <v>0.78125</v>
      </c>
      <c r="C4008" t="s">
        <v>11219</v>
      </c>
      <c r="D4008" t="s">
        <v>11220</v>
      </c>
      <c r="E4008" t="s">
        <v>26</v>
      </c>
      <c r="F4008" t="s">
        <v>8183</v>
      </c>
      <c r="G4008" t="s">
        <v>8184</v>
      </c>
      <c r="H4008" t="s">
        <v>5589</v>
      </c>
      <c r="I4008" t="s">
        <v>5590</v>
      </c>
      <c r="J4008" t="s">
        <v>4771</v>
      </c>
      <c r="K4008" t="str">
        <f>+_xlfn.XLOOKUP(Tabell1[[#This Row],[Regnr]],Tabell13[Regnr],Tabell13[Diagnose],"")</f>
        <v/>
      </c>
      <c r="L4008" t="str">
        <f>+_xlfn.XLOOKUP(Tabell1[[#This Row],[Regnr]],Tabell3[Regnr],Tabell3[DiagnoseÅr],"")</f>
        <v/>
      </c>
    </row>
    <row r="4009" spans="1:12" x14ac:dyDescent="0.25">
      <c r="A4009" s="2">
        <v>43879</v>
      </c>
      <c r="C4009" t="s">
        <v>11205</v>
      </c>
      <c r="D4009" t="s">
        <v>11206</v>
      </c>
      <c r="E4009" t="s">
        <v>10</v>
      </c>
      <c r="F4009" t="s">
        <v>4548</v>
      </c>
      <c r="G4009" t="s">
        <v>4549</v>
      </c>
      <c r="H4009" t="s">
        <v>8474</v>
      </c>
      <c r="I4009" t="s">
        <v>8475</v>
      </c>
      <c r="K4009" t="str">
        <f>+_xlfn.XLOOKUP(Tabell1[[#This Row],[Regnr]],Tabell13[Regnr],Tabell13[Diagnose],"")</f>
        <v/>
      </c>
      <c r="L4009" t="str">
        <f>+_xlfn.XLOOKUP(Tabell1[[#This Row],[Regnr]],Tabell3[Regnr],Tabell3[DiagnoseÅr],"")</f>
        <v/>
      </c>
    </row>
    <row r="4010" spans="1:12" x14ac:dyDescent="0.25">
      <c r="A4010" s="2">
        <v>43878</v>
      </c>
      <c r="C4010" t="s">
        <v>11201</v>
      </c>
      <c r="D4010" t="s">
        <v>11202</v>
      </c>
      <c r="E4010" t="s">
        <v>10</v>
      </c>
      <c r="F4010" t="s">
        <v>6570</v>
      </c>
      <c r="G4010" t="s">
        <v>6571</v>
      </c>
      <c r="H4010" t="s">
        <v>11203</v>
      </c>
      <c r="I4010" t="s">
        <v>11204</v>
      </c>
      <c r="J4010" t="s">
        <v>9968</v>
      </c>
      <c r="K4010" t="str">
        <f>+_xlfn.XLOOKUP(Tabell1[[#This Row],[Regnr]],Tabell13[Regnr],Tabell13[Diagnose],"")</f>
        <v>C</v>
      </c>
      <c r="L4010" t="str">
        <f>+_xlfn.XLOOKUP(Tabell1[[#This Row],[Regnr]],Tabell3[Regnr],Tabell3[DiagnoseÅr],"")</f>
        <v/>
      </c>
    </row>
    <row r="4011" spans="1:12" x14ac:dyDescent="0.25">
      <c r="A4011" s="2">
        <v>43877</v>
      </c>
      <c r="C4011" t="s">
        <v>11191</v>
      </c>
      <c r="D4011" t="s">
        <v>11192</v>
      </c>
      <c r="E4011" t="s">
        <v>10</v>
      </c>
      <c r="F4011" t="s">
        <v>11193</v>
      </c>
      <c r="H4011" t="s">
        <v>11194</v>
      </c>
      <c r="K4011" t="str">
        <f>+_xlfn.XLOOKUP(Tabell1[[#This Row],[Regnr]],Tabell13[Regnr],Tabell13[Diagnose],"")</f>
        <v/>
      </c>
      <c r="L4011" t="str">
        <f>+_xlfn.XLOOKUP(Tabell1[[#This Row],[Regnr]],Tabell3[Regnr],Tabell3[DiagnoseÅr],"")</f>
        <v/>
      </c>
    </row>
    <row r="4012" spans="1:12" x14ac:dyDescent="0.25">
      <c r="A4012" s="2">
        <v>43877</v>
      </c>
      <c r="B4012" s="3">
        <v>0.78125</v>
      </c>
      <c r="C4012" t="s">
        <v>11195</v>
      </c>
      <c r="D4012" t="s">
        <v>11196</v>
      </c>
      <c r="E4012" t="s">
        <v>10</v>
      </c>
      <c r="F4012" t="s">
        <v>6697</v>
      </c>
      <c r="G4012" t="s">
        <v>6698</v>
      </c>
      <c r="H4012" t="s">
        <v>4651</v>
      </c>
      <c r="I4012" t="s">
        <v>4652</v>
      </c>
      <c r="J4012" t="s">
        <v>4018</v>
      </c>
      <c r="K4012" t="str">
        <f>+_xlfn.XLOOKUP(Tabell1[[#This Row],[Regnr]],Tabell13[Regnr],Tabell13[Diagnose],"")</f>
        <v>A</v>
      </c>
      <c r="L4012" t="str">
        <f>+_xlfn.XLOOKUP(Tabell1[[#This Row],[Regnr]],Tabell3[Regnr],Tabell3[DiagnoseÅr],"")</f>
        <v>Intet påvist (2021)</v>
      </c>
    </row>
    <row r="4013" spans="1:12" x14ac:dyDescent="0.25">
      <c r="A4013" s="2">
        <v>43877</v>
      </c>
      <c r="B4013" s="3">
        <v>0.78125</v>
      </c>
      <c r="C4013" t="s">
        <v>11197</v>
      </c>
      <c r="D4013" t="s">
        <v>11198</v>
      </c>
      <c r="E4013" t="s">
        <v>10</v>
      </c>
      <c r="F4013" t="s">
        <v>6697</v>
      </c>
      <c r="G4013" t="s">
        <v>6698</v>
      </c>
      <c r="H4013" t="s">
        <v>4651</v>
      </c>
      <c r="I4013" t="s">
        <v>4652</v>
      </c>
      <c r="J4013" t="s">
        <v>4018</v>
      </c>
      <c r="K4013" t="str">
        <f>+_xlfn.XLOOKUP(Tabell1[[#This Row],[Regnr]],Tabell13[Regnr],Tabell13[Diagnose],"")</f>
        <v>B</v>
      </c>
      <c r="L4013" t="str">
        <f>+_xlfn.XLOOKUP(Tabell1[[#This Row],[Regnr]],Tabell3[Regnr],Tabell3[DiagnoseÅr],"")</f>
        <v>Intet påvist (2021)</v>
      </c>
    </row>
    <row r="4014" spans="1:12" x14ac:dyDescent="0.25">
      <c r="A4014" s="2">
        <v>43877</v>
      </c>
      <c r="B4014" s="3">
        <v>0.78125</v>
      </c>
      <c r="C4014" t="s">
        <v>11199</v>
      </c>
      <c r="D4014" t="s">
        <v>11200</v>
      </c>
      <c r="E4014" t="s">
        <v>10</v>
      </c>
      <c r="F4014" t="s">
        <v>6697</v>
      </c>
      <c r="G4014" t="s">
        <v>6698</v>
      </c>
      <c r="H4014" t="s">
        <v>4651</v>
      </c>
      <c r="I4014" t="s">
        <v>4652</v>
      </c>
      <c r="J4014" t="s">
        <v>4018</v>
      </c>
      <c r="K4014" t="str">
        <f>+_xlfn.XLOOKUP(Tabell1[[#This Row],[Regnr]],Tabell13[Regnr],Tabell13[Diagnose],"")</f>
        <v>B</v>
      </c>
      <c r="L4014" t="str">
        <f>+_xlfn.XLOOKUP(Tabell1[[#This Row],[Regnr]],Tabell3[Regnr],Tabell3[DiagnoseÅr],"")</f>
        <v>Intet påvist (2021)</v>
      </c>
    </row>
    <row r="4015" spans="1:12" x14ac:dyDescent="0.25">
      <c r="A4015" s="2">
        <v>43875</v>
      </c>
      <c r="C4015" t="s">
        <v>11185</v>
      </c>
      <c r="D4015" t="s">
        <v>11186</v>
      </c>
      <c r="E4015" t="s">
        <v>10</v>
      </c>
      <c r="F4015" t="s">
        <v>11187</v>
      </c>
      <c r="G4015" t="s">
        <v>11188</v>
      </c>
      <c r="H4015" t="s">
        <v>7586</v>
      </c>
      <c r="I4015" t="s">
        <v>7587</v>
      </c>
      <c r="J4015" t="s">
        <v>8084</v>
      </c>
      <c r="K4015" t="str">
        <f>+_xlfn.XLOOKUP(Tabell1[[#This Row],[Regnr]],Tabell13[Regnr],Tabell13[Diagnose],"")</f>
        <v>A</v>
      </c>
      <c r="L4015" t="str">
        <f>+_xlfn.XLOOKUP(Tabell1[[#This Row],[Regnr]],Tabell3[Regnr],Tabell3[DiagnoseÅr],"")</f>
        <v>Intet påvist (2024)</v>
      </c>
    </row>
    <row r="4016" spans="1:12" x14ac:dyDescent="0.25">
      <c r="A4016" s="2">
        <v>43875</v>
      </c>
      <c r="C4016" t="s">
        <v>11189</v>
      </c>
      <c r="D4016" t="s">
        <v>11190</v>
      </c>
      <c r="E4016" t="s">
        <v>26</v>
      </c>
      <c r="F4016" t="s">
        <v>11187</v>
      </c>
      <c r="G4016" t="s">
        <v>11188</v>
      </c>
      <c r="H4016" t="s">
        <v>7586</v>
      </c>
      <c r="I4016" t="s">
        <v>7587</v>
      </c>
      <c r="J4016" t="s">
        <v>8084</v>
      </c>
      <c r="K4016" t="str">
        <f>+_xlfn.XLOOKUP(Tabell1[[#This Row],[Regnr]],Tabell13[Regnr],Tabell13[Diagnose],"")</f>
        <v>B</v>
      </c>
      <c r="L4016" t="str">
        <f>+_xlfn.XLOOKUP(Tabell1[[#This Row],[Regnr]],Tabell3[Regnr],Tabell3[DiagnoseÅr],"")</f>
        <v/>
      </c>
    </row>
    <row r="4017" spans="1:12" x14ac:dyDescent="0.25">
      <c r="A4017" s="2">
        <v>43871</v>
      </c>
      <c r="B4017" s="3">
        <v>0.390625</v>
      </c>
      <c r="C4017" t="s">
        <v>11173</v>
      </c>
      <c r="D4017" t="s">
        <v>11174</v>
      </c>
      <c r="E4017" t="s">
        <v>26</v>
      </c>
      <c r="F4017" t="s">
        <v>9240</v>
      </c>
      <c r="G4017" t="s">
        <v>9241</v>
      </c>
      <c r="H4017" t="s">
        <v>6088</v>
      </c>
      <c r="I4017" t="s">
        <v>6089</v>
      </c>
      <c r="J4017" t="s">
        <v>4033</v>
      </c>
      <c r="K4017" t="str">
        <f>+_xlfn.XLOOKUP(Tabell1[[#This Row],[Regnr]],Tabell13[Regnr],Tabell13[Diagnose],"")</f>
        <v>D</v>
      </c>
      <c r="L4017" t="str">
        <f>+_xlfn.XLOOKUP(Tabell1[[#This Row],[Regnr]],Tabell3[Regnr],Tabell3[DiagnoseÅr],"")</f>
        <v>Intet påvist (2022)</v>
      </c>
    </row>
    <row r="4018" spans="1:12" x14ac:dyDescent="0.25">
      <c r="A4018" s="2">
        <v>43871</v>
      </c>
      <c r="B4018" s="3">
        <v>0.390625</v>
      </c>
      <c r="C4018" t="s">
        <v>11175</v>
      </c>
      <c r="D4018" t="s">
        <v>11176</v>
      </c>
      <c r="E4018" t="s">
        <v>26</v>
      </c>
      <c r="F4018" t="s">
        <v>9240</v>
      </c>
      <c r="G4018" t="s">
        <v>9241</v>
      </c>
      <c r="H4018" t="s">
        <v>6088</v>
      </c>
      <c r="I4018" t="s">
        <v>6089</v>
      </c>
      <c r="J4018" t="s">
        <v>4033</v>
      </c>
      <c r="K4018" t="str">
        <f>+_xlfn.XLOOKUP(Tabell1[[#This Row],[Regnr]],Tabell13[Regnr],Tabell13[Diagnose],"")</f>
        <v>C</v>
      </c>
      <c r="L4018" t="str">
        <f>+_xlfn.XLOOKUP(Tabell1[[#This Row],[Regnr]],Tabell3[Regnr],Tabell3[DiagnoseÅr],"")</f>
        <v/>
      </c>
    </row>
    <row r="4019" spans="1:12" x14ac:dyDescent="0.25">
      <c r="A4019" s="2">
        <v>43871</v>
      </c>
      <c r="B4019" s="3">
        <v>0.390625</v>
      </c>
      <c r="C4019" t="s">
        <v>11177</v>
      </c>
      <c r="D4019" t="s">
        <v>11178</v>
      </c>
      <c r="E4019" t="s">
        <v>10</v>
      </c>
      <c r="F4019" t="s">
        <v>9240</v>
      </c>
      <c r="G4019" t="s">
        <v>9241</v>
      </c>
      <c r="H4019" t="s">
        <v>6088</v>
      </c>
      <c r="I4019" t="s">
        <v>6089</v>
      </c>
      <c r="J4019" t="s">
        <v>4033</v>
      </c>
      <c r="K4019" t="str">
        <f>+_xlfn.XLOOKUP(Tabell1[[#This Row],[Regnr]],Tabell13[Regnr],Tabell13[Diagnose],"")</f>
        <v/>
      </c>
      <c r="L4019" t="str">
        <f>+_xlfn.XLOOKUP(Tabell1[[#This Row],[Regnr]],Tabell3[Regnr],Tabell3[DiagnoseÅr],"")</f>
        <v/>
      </c>
    </row>
    <row r="4020" spans="1:12" x14ac:dyDescent="0.25">
      <c r="A4020" s="2">
        <v>43871</v>
      </c>
      <c r="B4020" s="3">
        <v>0.390625</v>
      </c>
      <c r="C4020" t="s">
        <v>11179</v>
      </c>
      <c r="D4020" t="s">
        <v>11180</v>
      </c>
      <c r="E4020" t="s">
        <v>10</v>
      </c>
      <c r="F4020" t="s">
        <v>9240</v>
      </c>
      <c r="G4020" t="s">
        <v>9241</v>
      </c>
      <c r="H4020" t="s">
        <v>6088</v>
      </c>
      <c r="I4020" t="s">
        <v>6089</v>
      </c>
      <c r="J4020" t="s">
        <v>4033</v>
      </c>
      <c r="K4020" t="str">
        <f>+_xlfn.XLOOKUP(Tabell1[[#This Row],[Regnr]],Tabell13[Regnr],Tabell13[Diagnose],"")</f>
        <v>A</v>
      </c>
      <c r="L4020" t="str">
        <f>+_xlfn.XLOOKUP(Tabell1[[#This Row],[Regnr]],Tabell3[Regnr],Tabell3[DiagnoseÅr],"")</f>
        <v>Intet påvist (2023)</v>
      </c>
    </row>
    <row r="4021" spans="1:12" x14ac:dyDescent="0.25">
      <c r="A4021" s="2">
        <v>43871</v>
      </c>
      <c r="B4021" s="3">
        <v>0.390625</v>
      </c>
      <c r="C4021" t="s">
        <v>11181</v>
      </c>
      <c r="D4021" t="s">
        <v>11182</v>
      </c>
      <c r="E4021" t="s">
        <v>10</v>
      </c>
      <c r="F4021" t="s">
        <v>9240</v>
      </c>
      <c r="G4021" t="s">
        <v>9241</v>
      </c>
      <c r="H4021" t="s">
        <v>6088</v>
      </c>
      <c r="I4021" t="s">
        <v>6089</v>
      </c>
      <c r="J4021" t="s">
        <v>4033</v>
      </c>
      <c r="K4021" t="str">
        <f>+_xlfn.XLOOKUP(Tabell1[[#This Row],[Regnr]],Tabell13[Regnr],Tabell13[Diagnose],"")</f>
        <v>A</v>
      </c>
      <c r="L4021" t="str">
        <f>+_xlfn.XLOOKUP(Tabell1[[#This Row],[Regnr]],Tabell3[Regnr],Tabell3[DiagnoseÅr],"")</f>
        <v>Intet påvist (2022)</v>
      </c>
    </row>
    <row r="4022" spans="1:12" x14ac:dyDescent="0.25">
      <c r="A4022" s="2">
        <v>43871</v>
      </c>
      <c r="B4022" s="3">
        <v>0.390625</v>
      </c>
      <c r="C4022" t="s">
        <v>11183</v>
      </c>
      <c r="D4022" t="s">
        <v>11184</v>
      </c>
      <c r="E4022" t="s">
        <v>10</v>
      </c>
      <c r="F4022" t="s">
        <v>9240</v>
      </c>
      <c r="G4022" t="s">
        <v>9241</v>
      </c>
      <c r="H4022" t="s">
        <v>6088</v>
      </c>
      <c r="I4022" t="s">
        <v>6089</v>
      </c>
      <c r="J4022" t="s">
        <v>4033</v>
      </c>
      <c r="K4022" t="str">
        <f>+_xlfn.XLOOKUP(Tabell1[[#This Row],[Regnr]],Tabell13[Regnr],Tabell13[Diagnose],"")</f>
        <v>B</v>
      </c>
      <c r="L4022" t="str">
        <f>+_xlfn.XLOOKUP(Tabell1[[#This Row],[Regnr]],Tabell3[Regnr],Tabell3[DiagnoseÅr],"")</f>
        <v>Intet påvist (2022)</v>
      </c>
    </row>
    <row r="4023" spans="1:12" x14ac:dyDescent="0.25">
      <c r="A4023" s="2">
        <v>43870</v>
      </c>
      <c r="C4023" t="s">
        <v>11167</v>
      </c>
      <c r="D4023" t="s">
        <v>11168</v>
      </c>
      <c r="E4023" t="s">
        <v>10</v>
      </c>
      <c r="F4023" t="s">
        <v>11169</v>
      </c>
      <c r="G4023" t="s">
        <v>11170</v>
      </c>
      <c r="H4023" t="s">
        <v>11171</v>
      </c>
      <c r="I4023" t="s">
        <v>11172</v>
      </c>
      <c r="J4023" t="s">
        <v>4265</v>
      </c>
      <c r="K4023" t="str">
        <f>+_xlfn.XLOOKUP(Tabell1[[#This Row],[Regnr]],Tabell13[Regnr],Tabell13[Diagnose],"")</f>
        <v>B</v>
      </c>
      <c r="L4023" t="str">
        <f>+_xlfn.XLOOKUP(Tabell1[[#This Row],[Regnr]],Tabell3[Regnr],Tabell3[DiagnoseÅr],"")</f>
        <v>Intet påvist (2021)</v>
      </c>
    </row>
    <row r="4024" spans="1:12" x14ac:dyDescent="0.25">
      <c r="A4024" s="2">
        <v>43863</v>
      </c>
      <c r="B4024" s="3">
        <v>1.171875</v>
      </c>
      <c r="C4024" t="s">
        <v>11155</v>
      </c>
      <c r="D4024" t="s">
        <v>11156</v>
      </c>
      <c r="E4024" t="s">
        <v>26</v>
      </c>
      <c r="F4024" t="s">
        <v>6777</v>
      </c>
      <c r="G4024" t="s">
        <v>6778</v>
      </c>
      <c r="H4024" t="s">
        <v>7737</v>
      </c>
      <c r="I4024" t="s">
        <v>7738</v>
      </c>
      <c r="J4024" t="s">
        <v>4062</v>
      </c>
      <c r="K4024" t="str">
        <f>+_xlfn.XLOOKUP(Tabell1[[#This Row],[Regnr]],Tabell13[Regnr],Tabell13[Diagnose],"")</f>
        <v/>
      </c>
      <c r="L4024" t="str">
        <f>+_xlfn.XLOOKUP(Tabell1[[#This Row],[Regnr]],Tabell3[Regnr],Tabell3[DiagnoseÅr],"")</f>
        <v/>
      </c>
    </row>
    <row r="4025" spans="1:12" x14ac:dyDescent="0.25">
      <c r="A4025" s="2">
        <v>43863</v>
      </c>
      <c r="B4025" s="3">
        <v>1.171875</v>
      </c>
      <c r="C4025" t="s">
        <v>11157</v>
      </c>
      <c r="D4025" t="s">
        <v>11158</v>
      </c>
      <c r="E4025" t="s">
        <v>26</v>
      </c>
      <c r="F4025" t="s">
        <v>6777</v>
      </c>
      <c r="G4025" t="s">
        <v>6778</v>
      </c>
      <c r="H4025" t="s">
        <v>7737</v>
      </c>
      <c r="I4025" t="s">
        <v>7738</v>
      </c>
      <c r="J4025" t="s">
        <v>4062</v>
      </c>
      <c r="K4025" t="str">
        <f>+_xlfn.XLOOKUP(Tabell1[[#This Row],[Regnr]],Tabell13[Regnr],Tabell13[Diagnose],"")</f>
        <v>A</v>
      </c>
      <c r="L4025" t="str">
        <f>+_xlfn.XLOOKUP(Tabell1[[#This Row],[Regnr]],Tabell3[Regnr],Tabell3[DiagnoseÅr],"")</f>
        <v>Intet påvist (2021)</v>
      </c>
    </row>
    <row r="4026" spans="1:12" x14ac:dyDescent="0.25">
      <c r="A4026" s="2">
        <v>43863</v>
      </c>
      <c r="B4026" s="3">
        <v>1.171875</v>
      </c>
      <c r="C4026" t="s">
        <v>11159</v>
      </c>
      <c r="D4026" t="s">
        <v>11160</v>
      </c>
      <c r="E4026" t="s">
        <v>10</v>
      </c>
      <c r="F4026" t="s">
        <v>6777</v>
      </c>
      <c r="G4026" t="s">
        <v>6778</v>
      </c>
      <c r="H4026" t="s">
        <v>7737</v>
      </c>
      <c r="I4026" t="s">
        <v>7738</v>
      </c>
      <c r="J4026" t="s">
        <v>4062</v>
      </c>
      <c r="K4026" t="str">
        <f>+_xlfn.XLOOKUP(Tabell1[[#This Row],[Regnr]],Tabell13[Regnr],Tabell13[Diagnose],"")</f>
        <v/>
      </c>
      <c r="L4026" t="str">
        <f>+_xlfn.XLOOKUP(Tabell1[[#This Row],[Regnr]],Tabell3[Regnr],Tabell3[DiagnoseÅr],"")</f>
        <v/>
      </c>
    </row>
    <row r="4027" spans="1:12" x14ac:dyDescent="0.25">
      <c r="A4027" s="2">
        <v>43863</v>
      </c>
      <c r="B4027" s="3">
        <v>1.171875</v>
      </c>
      <c r="C4027" t="s">
        <v>11161</v>
      </c>
      <c r="D4027" t="s">
        <v>11162</v>
      </c>
      <c r="E4027" t="s">
        <v>10</v>
      </c>
      <c r="F4027" t="s">
        <v>6777</v>
      </c>
      <c r="G4027" t="s">
        <v>6778</v>
      </c>
      <c r="H4027" t="s">
        <v>7737</v>
      </c>
      <c r="I4027" t="s">
        <v>7738</v>
      </c>
      <c r="J4027" t="s">
        <v>4062</v>
      </c>
      <c r="K4027" t="str">
        <f>+_xlfn.XLOOKUP(Tabell1[[#This Row],[Regnr]],Tabell13[Regnr],Tabell13[Diagnose],"")</f>
        <v>B</v>
      </c>
      <c r="L4027" t="str">
        <f>+_xlfn.XLOOKUP(Tabell1[[#This Row],[Regnr]],Tabell3[Regnr],Tabell3[DiagnoseÅr],"")</f>
        <v>Intet påvist (2022)</v>
      </c>
    </row>
    <row r="4028" spans="1:12" x14ac:dyDescent="0.25">
      <c r="A4028" s="2">
        <v>43863</v>
      </c>
      <c r="B4028" s="3">
        <v>1.171875</v>
      </c>
      <c r="C4028" t="s">
        <v>11163</v>
      </c>
      <c r="D4028" t="s">
        <v>11164</v>
      </c>
      <c r="E4028" t="s">
        <v>10</v>
      </c>
      <c r="F4028" t="s">
        <v>6777</v>
      </c>
      <c r="G4028" t="s">
        <v>6778</v>
      </c>
      <c r="H4028" t="s">
        <v>7737</v>
      </c>
      <c r="I4028" t="s">
        <v>7738</v>
      </c>
      <c r="J4028" t="s">
        <v>4062</v>
      </c>
      <c r="K4028" t="str">
        <f>+_xlfn.XLOOKUP(Tabell1[[#This Row],[Regnr]],Tabell13[Regnr],Tabell13[Diagnose],"")</f>
        <v/>
      </c>
      <c r="L4028" t="str">
        <f>+_xlfn.XLOOKUP(Tabell1[[#This Row],[Regnr]],Tabell3[Regnr],Tabell3[DiagnoseÅr],"")</f>
        <v/>
      </c>
    </row>
    <row r="4029" spans="1:12" x14ac:dyDescent="0.25">
      <c r="A4029" s="2">
        <v>43863</v>
      </c>
      <c r="B4029" s="3">
        <v>1.171875</v>
      </c>
      <c r="C4029" t="s">
        <v>11165</v>
      </c>
      <c r="D4029" t="s">
        <v>11166</v>
      </c>
      <c r="E4029" t="s">
        <v>10</v>
      </c>
      <c r="F4029" t="s">
        <v>6777</v>
      </c>
      <c r="G4029" t="s">
        <v>6778</v>
      </c>
      <c r="H4029" t="s">
        <v>7737</v>
      </c>
      <c r="I4029" t="s">
        <v>7738</v>
      </c>
      <c r="J4029" t="s">
        <v>4062</v>
      </c>
      <c r="K4029" t="str">
        <f>+_xlfn.XLOOKUP(Tabell1[[#This Row],[Regnr]],Tabell13[Regnr],Tabell13[Diagnose],"")</f>
        <v/>
      </c>
      <c r="L4029" t="str">
        <f>+_xlfn.XLOOKUP(Tabell1[[#This Row],[Regnr]],Tabell3[Regnr],Tabell3[DiagnoseÅr],"")</f>
        <v/>
      </c>
    </row>
    <row r="4030" spans="1:12" x14ac:dyDescent="0.25">
      <c r="A4030" s="2">
        <v>43862</v>
      </c>
      <c r="B4030" s="3">
        <v>0</v>
      </c>
      <c r="C4030" t="s">
        <v>11140</v>
      </c>
      <c r="D4030" t="s">
        <v>11141</v>
      </c>
      <c r="E4030" t="s">
        <v>10</v>
      </c>
      <c r="F4030" t="s">
        <v>11142</v>
      </c>
      <c r="G4030" t="s">
        <v>11143</v>
      </c>
      <c r="H4030" t="s">
        <v>6160</v>
      </c>
      <c r="I4030" t="s">
        <v>6161</v>
      </c>
      <c r="J4030" t="s">
        <v>11144</v>
      </c>
      <c r="K4030" t="str">
        <f>+_xlfn.XLOOKUP(Tabell1[[#This Row],[Regnr]],Tabell13[Regnr],Tabell13[Diagnose],"")</f>
        <v>C</v>
      </c>
      <c r="L4030" t="str">
        <f>+_xlfn.XLOOKUP(Tabell1[[#This Row],[Regnr]],Tabell3[Regnr],Tabell3[DiagnoseÅr],"")</f>
        <v/>
      </c>
    </row>
    <row r="4031" spans="1:12" x14ac:dyDescent="0.25">
      <c r="A4031" s="2">
        <v>43862</v>
      </c>
      <c r="B4031" s="3">
        <v>0</v>
      </c>
      <c r="C4031" t="s">
        <v>11145</v>
      </c>
      <c r="D4031" t="s">
        <v>11146</v>
      </c>
      <c r="E4031" t="s">
        <v>26</v>
      </c>
      <c r="F4031" t="s">
        <v>11142</v>
      </c>
      <c r="G4031" t="s">
        <v>11143</v>
      </c>
      <c r="H4031" t="s">
        <v>6160</v>
      </c>
      <c r="I4031" t="s">
        <v>6161</v>
      </c>
      <c r="J4031" t="s">
        <v>11144</v>
      </c>
      <c r="K4031" t="str">
        <f>+_xlfn.XLOOKUP(Tabell1[[#This Row],[Regnr]],Tabell13[Regnr],Tabell13[Diagnose],"")</f>
        <v>C</v>
      </c>
      <c r="L4031" t="str">
        <f>+_xlfn.XLOOKUP(Tabell1[[#This Row],[Regnr]],Tabell3[Regnr],Tabell3[DiagnoseÅr],"")</f>
        <v>PPM iris (2022)</v>
      </c>
    </row>
    <row r="4032" spans="1:12" x14ac:dyDescent="0.25">
      <c r="A4032" s="2">
        <v>43862</v>
      </c>
      <c r="B4032" s="3">
        <v>0</v>
      </c>
      <c r="C4032" t="s">
        <v>11147</v>
      </c>
      <c r="D4032" t="s">
        <v>11148</v>
      </c>
      <c r="E4032" t="s">
        <v>26</v>
      </c>
      <c r="F4032" t="s">
        <v>11142</v>
      </c>
      <c r="G4032" t="s">
        <v>11143</v>
      </c>
      <c r="H4032" t="s">
        <v>6160</v>
      </c>
      <c r="I4032" t="s">
        <v>6161</v>
      </c>
      <c r="J4032" t="s">
        <v>11144</v>
      </c>
      <c r="K4032" t="str">
        <f>+_xlfn.XLOOKUP(Tabell1[[#This Row],[Regnr]],Tabell13[Regnr],Tabell13[Diagnose],"")</f>
        <v/>
      </c>
      <c r="L4032" t="str">
        <f>+_xlfn.XLOOKUP(Tabell1[[#This Row],[Regnr]],Tabell3[Regnr],Tabell3[DiagnoseÅr],"")</f>
        <v/>
      </c>
    </row>
    <row r="4033" spans="1:12" x14ac:dyDescent="0.25">
      <c r="A4033" s="2">
        <v>43862</v>
      </c>
      <c r="B4033" s="3">
        <v>0</v>
      </c>
      <c r="C4033" t="s">
        <v>11149</v>
      </c>
      <c r="D4033" t="s">
        <v>11150</v>
      </c>
      <c r="E4033" t="s">
        <v>10</v>
      </c>
      <c r="F4033" t="s">
        <v>11142</v>
      </c>
      <c r="G4033" t="s">
        <v>11143</v>
      </c>
      <c r="H4033" t="s">
        <v>6160</v>
      </c>
      <c r="I4033" t="s">
        <v>6161</v>
      </c>
      <c r="J4033" t="s">
        <v>11144</v>
      </c>
      <c r="K4033" t="str">
        <f>+_xlfn.XLOOKUP(Tabell1[[#This Row],[Regnr]],Tabell13[Regnr],Tabell13[Diagnose],"")</f>
        <v>C</v>
      </c>
      <c r="L4033" t="str">
        <f>+_xlfn.XLOOKUP(Tabell1[[#This Row],[Regnr]],Tabell3[Regnr],Tabell3[DiagnoseÅr],"")</f>
        <v>Intet påvist (2026)</v>
      </c>
    </row>
    <row r="4034" spans="1:12" x14ac:dyDescent="0.25">
      <c r="A4034" s="2">
        <v>43862</v>
      </c>
      <c r="B4034" s="3">
        <v>0</v>
      </c>
      <c r="C4034" t="s">
        <v>11151</v>
      </c>
      <c r="D4034" t="s">
        <v>11152</v>
      </c>
      <c r="E4034" t="s">
        <v>10</v>
      </c>
      <c r="F4034" t="s">
        <v>11142</v>
      </c>
      <c r="G4034" t="s">
        <v>11143</v>
      </c>
      <c r="H4034" t="s">
        <v>6160</v>
      </c>
      <c r="I4034" t="s">
        <v>6161</v>
      </c>
      <c r="J4034" t="s">
        <v>11144</v>
      </c>
      <c r="K4034" t="str">
        <f>+_xlfn.XLOOKUP(Tabell1[[#This Row],[Regnr]],Tabell13[Regnr],Tabell13[Diagnose],"")</f>
        <v>C</v>
      </c>
      <c r="L4034" t="str">
        <f>+_xlfn.XLOOKUP(Tabell1[[#This Row],[Regnr]],Tabell3[Regnr],Tabell3[DiagnoseÅr],"")</f>
        <v/>
      </c>
    </row>
    <row r="4035" spans="1:12" x14ac:dyDescent="0.25">
      <c r="A4035" s="2">
        <v>43862</v>
      </c>
      <c r="B4035" s="3">
        <v>0</v>
      </c>
      <c r="C4035" t="s">
        <v>11153</v>
      </c>
      <c r="D4035" t="s">
        <v>11154</v>
      </c>
      <c r="E4035" t="s">
        <v>10</v>
      </c>
      <c r="F4035" t="s">
        <v>11142</v>
      </c>
      <c r="G4035" t="s">
        <v>11143</v>
      </c>
      <c r="H4035" t="s">
        <v>6160</v>
      </c>
      <c r="I4035" t="s">
        <v>6161</v>
      </c>
      <c r="J4035" t="s">
        <v>11144</v>
      </c>
      <c r="K4035" t="str">
        <f>+_xlfn.XLOOKUP(Tabell1[[#This Row],[Regnr]],Tabell13[Regnr],Tabell13[Diagnose],"")</f>
        <v>C</v>
      </c>
      <c r="L4035" t="str">
        <f>+_xlfn.XLOOKUP(Tabell1[[#This Row],[Regnr]],Tabell3[Regnr],Tabell3[DiagnoseÅr],"")</f>
        <v/>
      </c>
    </row>
    <row r="4036" spans="1:12" x14ac:dyDescent="0.25">
      <c r="A4036" s="2">
        <v>43859</v>
      </c>
      <c r="B4036" s="3">
        <v>0.78125</v>
      </c>
      <c r="C4036" t="s">
        <v>11130</v>
      </c>
      <c r="D4036" t="s">
        <v>11131</v>
      </c>
      <c r="E4036" t="s">
        <v>26</v>
      </c>
      <c r="F4036" t="s">
        <v>8723</v>
      </c>
      <c r="G4036" t="s">
        <v>8724</v>
      </c>
      <c r="H4036" t="s">
        <v>7374</v>
      </c>
      <c r="I4036" t="s">
        <v>7375</v>
      </c>
      <c r="J4036" t="s">
        <v>10391</v>
      </c>
      <c r="K4036" t="str">
        <f>+_xlfn.XLOOKUP(Tabell1[[#This Row],[Regnr]],Tabell13[Regnr],Tabell13[Diagnose],"")</f>
        <v>A</v>
      </c>
      <c r="L4036" t="str">
        <f>+_xlfn.XLOOKUP(Tabell1[[#This Row],[Regnr]],Tabell3[Regnr],Tabell3[DiagnoseÅr],"")</f>
        <v>Intet påvist (2021)</v>
      </c>
    </row>
    <row r="4037" spans="1:12" x14ac:dyDescent="0.25">
      <c r="A4037" s="2">
        <v>43859</v>
      </c>
      <c r="B4037" s="3">
        <v>0.78125</v>
      </c>
      <c r="C4037" t="s">
        <v>11132</v>
      </c>
      <c r="D4037" t="s">
        <v>11133</v>
      </c>
      <c r="E4037" t="s">
        <v>26</v>
      </c>
      <c r="F4037" t="s">
        <v>8723</v>
      </c>
      <c r="G4037" t="s">
        <v>8724</v>
      </c>
      <c r="H4037" t="s">
        <v>7374</v>
      </c>
      <c r="I4037" t="s">
        <v>7375</v>
      </c>
      <c r="J4037" t="s">
        <v>10391</v>
      </c>
      <c r="K4037" t="str">
        <f>+_xlfn.XLOOKUP(Tabell1[[#This Row],[Regnr]],Tabell13[Regnr],Tabell13[Diagnose],"")</f>
        <v>B</v>
      </c>
      <c r="L4037" t="str">
        <f>+_xlfn.XLOOKUP(Tabell1[[#This Row],[Regnr]],Tabell3[Regnr],Tabell3[DiagnoseÅr],"")</f>
        <v>Intet påvist (2026)</v>
      </c>
    </row>
    <row r="4038" spans="1:12" x14ac:dyDescent="0.25">
      <c r="A4038" s="2">
        <v>43859</v>
      </c>
      <c r="B4038" s="3">
        <v>0.78125</v>
      </c>
      <c r="C4038" t="s">
        <v>11134</v>
      </c>
      <c r="D4038" t="s">
        <v>11135</v>
      </c>
      <c r="E4038" t="s">
        <v>10</v>
      </c>
      <c r="F4038" t="s">
        <v>8723</v>
      </c>
      <c r="G4038" t="s">
        <v>8724</v>
      </c>
      <c r="H4038" t="s">
        <v>7374</v>
      </c>
      <c r="I4038" t="s">
        <v>7375</v>
      </c>
      <c r="J4038" t="s">
        <v>10391</v>
      </c>
      <c r="K4038" t="str">
        <f>+_xlfn.XLOOKUP(Tabell1[[#This Row],[Regnr]],Tabell13[Regnr],Tabell13[Diagnose],"")</f>
        <v>A</v>
      </c>
      <c r="L4038" t="str">
        <f>+_xlfn.XLOOKUP(Tabell1[[#This Row],[Regnr]],Tabell3[Regnr],Tabell3[DiagnoseÅr],"")</f>
        <v>Distichiasis/Ektopiske Cillier (2025)</v>
      </c>
    </row>
    <row r="4039" spans="1:12" x14ac:dyDescent="0.25">
      <c r="A4039" s="2">
        <v>43859</v>
      </c>
      <c r="B4039" s="3">
        <v>0.78125</v>
      </c>
      <c r="C4039" t="s">
        <v>11136</v>
      </c>
      <c r="D4039" t="s">
        <v>11137</v>
      </c>
      <c r="E4039" t="s">
        <v>10</v>
      </c>
      <c r="F4039" t="s">
        <v>8723</v>
      </c>
      <c r="G4039" t="s">
        <v>8724</v>
      </c>
      <c r="H4039" t="s">
        <v>7374</v>
      </c>
      <c r="I4039" t="s">
        <v>7375</v>
      </c>
      <c r="J4039" t="s">
        <v>10391</v>
      </c>
      <c r="K4039" t="str">
        <f>+_xlfn.XLOOKUP(Tabell1[[#This Row],[Regnr]],Tabell13[Regnr],Tabell13[Diagnose],"")</f>
        <v>A</v>
      </c>
      <c r="L4039" t="str">
        <f>+_xlfn.XLOOKUP(Tabell1[[#This Row],[Regnr]],Tabell3[Regnr],Tabell3[DiagnoseÅr],"")</f>
        <v>Katarakt, ikke medfødt (2021)</v>
      </c>
    </row>
    <row r="4040" spans="1:12" x14ac:dyDescent="0.25">
      <c r="A4040" s="2">
        <v>43859</v>
      </c>
      <c r="B4040" s="3">
        <v>0.78125</v>
      </c>
      <c r="C4040" t="s">
        <v>11138</v>
      </c>
      <c r="D4040" t="s">
        <v>11139</v>
      </c>
      <c r="E4040" t="s">
        <v>10</v>
      </c>
      <c r="F4040" t="s">
        <v>8723</v>
      </c>
      <c r="G4040" t="s">
        <v>8724</v>
      </c>
      <c r="H4040" t="s">
        <v>7374</v>
      </c>
      <c r="I4040" t="s">
        <v>7375</v>
      </c>
      <c r="J4040" t="s">
        <v>10391</v>
      </c>
      <c r="K4040" t="str">
        <f>+_xlfn.XLOOKUP(Tabell1[[#This Row],[Regnr]],Tabell13[Regnr],Tabell13[Diagnose],"")</f>
        <v>B</v>
      </c>
      <c r="L4040" t="str">
        <f>+_xlfn.XLOOKUP(Tabell1[[#This Row],[Regnr]],Tabell3[Regnr],Tabell3[DiagnoseÅr],"")</f>
        <v>Intet påvist (2023)</v>
      </c>
    </row>
    <row r="4041" spans="1:12" x14ac:dyDescent="0.25">
      <c r="A4041" s="2">
        <v>43858</v>
      </c>
      <c r="C4041" t="s">
        <v>11122</v>
      </c>
      <c r="D4041" t="s">
        <v>11123</v>
      </c>
      <c r="E4041" t="s">
        <v>10</v>
      </c>
      <c r="F4041" t="s">
        <v>11124</v>
      </c>
      <c r="G4041" t="s">
        <v>11125</v>
      </c>
      <c r="H4041" t="s">
        <v>11126</v>
      </c>
      <c r="I4041" t="s">
        <v>11127</v>
      </c>
      <c r="J4041" t="s">
        <v>5743</v>
      </c>
      <c r="K4041" t="str">
        <f>+_xlfn.XLOOKUP(Tabell1[[#This Row],[Regnr]],Tabell13[Regnr],Tabell13[Diagnose],"")</f>
        <v>A</v>
      </c>
      <c r="L4041" t="str">
        <f>+_xlfn.XLOOKUP(Tabell1[[#This Row],[Regnr]],Tabell3[Regnr],Tabell3[DiagnoseÅr],"")</f>
        <v>Intet påvist (2023)</v>
      </c>
    </row>
    <row r="4042" spans="1:12" x14ac:dyDescent="0.25">
      <c r="A4042" s="2">
        <v>43858</v>
      </c>
      <c r="C4042" t="s">
        <v>11128</v>
      </c>
      <c r="D4042" t="s">
        <v>11129</v>
      </c>
      <c r="E4042" t="s">
        <v>10</v>
      </c>
      <c r="F4042" t="s">
        <v>11124</v>
      </c>
      <c r="G4042" t="s">
        <v>11125</v>
      </c>
      <c r="H4042" t="s">
        <v>11126</v>
      </c>
      <c r="I4042" t="s">
        <v>11127</v>
      </c>
      <c r="J4042" t="s">
        <v>5743</v>
      </c>
      <c r="K4042" t="str">
        <f>+_xlfn.XLOOKUP(Tabell1[[#This Row],[Regnr]],Tabell13[Regnr],Tabell13[Diagnose],"")</f>
        <v/>
      </c>
      <c r="L4042" t="str">
        <f>+_xlfn.XLOOKUP(Tabell1[[#This Row],[Regnr]],Tabell3[Regnr],Tabell3[DiagnoseÅr],"")</f>
        <v/>
      </c>
    </row>
    <row r="4043" spans="1:12" x14ac:dyDescent="0.25">
      <c r="A4043" s="2">
        <v>43857</v>
      </c>
      <c r="B4043" s="3">
        <v>1.5625</v>
      </c>
      <c r="C4043" t="s">
        <v>11108</v>
      </c>
      <c r="D4043" t="s">
        <v>11109</v>
      </c>
      <c r="E4043" t="s">
        <v>10</v>
      </c>
      <c r="F4043" t="s">
        <v>8241</v>
      </c>
      <c r="G4043" t="s">
        <v>8242</v>
      </c>
      <c r="H4043" t="s">
        <v>6451</v>
      </c>
      <c r="I4043" t="s">
        <v>6452</v>
      </c>
      <c r="J4043" t="s">
        <v>4130</v>
      </c>
      <c r="K4043" t="str">
        <f>+_xlfn.XLOOKUP(Tabell1[[#This Row],[Regnr]],Tabell13[Regnr],Tabell13[Diagnose],"")</f>
        <v/>
      </c>
      <c r="L4043" t="str">
        <f>+_xlfn.XLOOKUP(Tabell1[[#This Row],[Regnr]],Tabell3[Regnr],Tabell3[DiagnoseÅr],"")</f>
        <v/>
      </c>
    </row>
    <row r="4044" spans="1:12" x14ac:dyDescent="0.25">
      <c r="A4044" s="2">
        <v>43857</v>
      </c>
      <c r="B4044" s="3">
        <v>1.5625</v>
      </c>
      <c r="C4044" t="s">
        <v>11110</v>
      </c>
      <c r="D4044" t="s">
        <v>11111</v>
      </c>
      <c r="E4044" t="s">
        <v>26</v>
      </c>
      <c r="F4044" t="s">
        <v>8241</v>
      </c>
      <c r="G4044" t="s">
        <v>8242</v>
      </c>
      <c r="H4044" t="s">
        <v>6451</v>
      </c>
      <c r="I4044" t="s">
        <v>6452</v>
      </c>
      <c r="J4044" t="s">
        <v>4130</v>
      </c>
      <c r="K4044" t="str">
        <f>+_xlfn.XLOOKUP(Tabell1[[#This Row],[Regnr]],Tabell13[Regnr],Tabell13[Diagnose],"")</f>
        <v/>
      </c>
      <c r="L4044" t="str">
        <f>+_xlfn.XLOOKUP(Tabell1[[#This Row],[Regnr]],Tabell3[Regnr],Tabell3[DiagnoseÅr],"")</f>
        <v/>
      </c>
    </row>
    <row r="4045" spans="1:12" x14ac:dyDescent="0.25">
      <c r="A4045" s="2">
        <v>43857</v>
      </c>
      <c r="B4045" s="3">
        <v>1.5625</v>
      </c>
      <c r="C4045" t="s">
        <v>11112</v>
      </c>
      <c r="D4045" t="s">
        <v>11113</v>
      </c>
      <c r="E4045" t="s">
        <v>26</v>
      </c>
      <c r="F4045" t="s">
        <v>8241</v>
      </c>
      <c r="G4045" t="s">
        <v>8242</v>
      </c>
      <c r="H4045" t="s">
        <v>6451</v>
      </c>
      <c r="I4045" t="s">
        <v>6452</v>
      </c>
      <c r="J4045" t="s">
        <v>4130</v>
      </c>
      <c r="K4045" t="str">
        <f>+_xlfn.XLOOKUP(Tabell1[[#This Row],[Regnr]],Tabell13[Regnr],Tabell13[Diagnose],"")</f>
        <v/>
      </c>
      <c r="L4045" t="str">
        <f>+_xlfn.XLOOKUP(Tabell1[[#This Row],[Regnr]],Tabell3[Regnr],Tabell3[DiagnoseÅr],"")</f>
        <v/>
      </c>
    </row>
    <row r="4046" spans="1:12" x14ac:dyDescent="0.25">
      <c r="A4046" s="2">
        <v>43857</v>
      </c>
      <c r="B4046" s="3">
        <v>1.5625</v>
      </c>
      <c r="C4046" t="s">
        <v>11114</v>
      </c>
      <c r="D4046" t="s">
        <v>11115</v>
      </c>
      <c r="E4046" t="s">
        <v>26</v>
      </c>
      <c r="F4046" t="s">
        <v>8241</v>
      </c>
      <c r="G4046" t="s">
        <v>8242</v>
      </c>
      <c r="H4046" t="s">
        <v>6451</v>
      </c>
      <c r="I4046" t="s">
        <v>6452</v>
      </c>
      <c r="J4046" t="s">
        <v>4130</v>
      </c>
      <c r="K4046" t="str">
        <f>+_xlfn.XLOOKUP(Tabell1[[#This Row],[Regnr]],Tabell13[Regnr],Tabell13[Diagnose],"")</f>
        <v/>
      </c>
      <c r="L4046" t="str">
        <f>+_xlfn.XLOOKUP(Tabell1[[#This Row],[Regnr]],Tabell3[Regnr],Tabell3[DiagnoseÅr],"")</f>
        <v/>
      </c>
    </row>
    <row r="4047" spans="1:12" x14ac:dyDescent="0.25">
      <c r="A4047" s="2">
        <v>43857</v>
      </c>
      <c r="B4047" s="3">
        <v>1.5625</v>
      </c>
      <c r="C4047" t="s">
        <v>11116</v>
      </c>
      <c r="D4047" t="s">
        <v>11117</v>
      </c>
      <c r="E4047" t="s">
        <v>26</v>
      </c>
      <c r="F4047" t="s">
        <v>8241</v>
      </c>
      <c r="G4047" t="s">
        <v>8242</v>
      </c>
      <c r="H4047" t="s">
        <v>6451</v>
      </c>
      <c r="I4047" t="s">
        <v>6452</v>
      </c>
      <c r="J4047" t="s">
        <v>4130</v>
      </c>
      <c r="K4047" t="str">
        <f>+_xlfn.XLOOKUP(Tabell1[[#This Row],[Regnr]],Tabell13[Regnr],Tabell13[Diagnose],"")</f>
        <v/>
      </c>
      <c r="L4047" t="str">
        <f>+_xlfn.XLOOKUP(Tabell1[[#This Row],[Regnr]],Tabell3[Regnr],Tabell3[DiagnoseÅr],"")</f>
        <v/>
      </c>
    </row>
    <row r="4048" spans="1:12" x14ac:dyDescent="0.25">
      <c r="A4048" s="2">
        <v>43857</v>
      </c>
      <c r="B4048" s="3">
        <v>1.5625</v>
      </c>
      <c r="C4048" t="s">
        <v>11118</v>
      </c>
      <c r="D4048" t="s">
        <v>11119</v>
      </c>
      <c r="E4048" t="s">
        <v>26</v>
      </c>
      <c r="F4048" t="s">
        <v>8241</v>
      </c>
      <c r="G4048" t="s">
        <v>8242</v>
      </c>
      <c r="H4048" t="s">
        <v>6451</v>
      </c>
      <c r="I4048" t="s">
        <v>6452</v>
      </c>
      <c r="J4048" t="s">
        <v>4130</v>
      </c>
      <c r="K4048" t="str">
        <f>+_xlfn.XLOOKUP(Tabell1[[#This Row],[Regnr]],Tabell13[Regnr],Tabell13[Diagnose],"")</f>
        <v/>
      </c>
      <c r="L4048" t="str">
        <f>+_xlfn.XLOOKUP(Tabell1[[#This Row],[Regnr]],Tabell3[Regnr],Tabell3[DiagnoseÅr],"")</f>
        <v/>
      </c>
    </row>
    <row r="4049" spans="1:12" x14ac:dyDescent="0.25">
      <c r="A4049" s="2">
        <v>43857</v>
      </c>
      <c r="B4049" s="3">
        <v>1.5625</v>
      </c>
      <c r="C4049" t="s">
        <v>11120</v>
      </c>
      <c r="D4049" t="s">
        <v>11121</v>
      </c>
      <c r="E4049" t="s">
        <v>26</v>
      </c>
      <c r="F4049" t="s">
        <v>8241</v>
      </c>
      <c r="G4049" t="s">
        <v>8242</v>
      </c>
      <c r="H4049" t="s">
        <v>6451</v>
      </c>
      <c r="I4049" t="s">
        <v>6452</v>
      </c>
      <c r="J4049" t="s">
        <v>4130</v>
      </c>
      <c r="K4049" t="str">
        <f>+_xlfn.XLOOKUP(Tabell1[[#This Row],[Regnr]],Tabell13[Regnr],Tabell13[Diagnose],"")</f>
        <v>B</v>
      </c>
      <c r="L4049" t="str">
        <f>+_xlfn.XLOOKUP(Tabell1[[#This Row],[Regnr]],Tabell3[Regnr],Tabell3[DiagnoseÅr],"")</f>
        <v>Intet påvist (2021)</v>
      </c>
    </row>
    <row r="4050" spans="1:12" x14ac:dyDescent="0.25">
      <c r="A4050" s="2">
        <v>43856</v>
      </c>
      <c r="B4050" s="3">
        <v>0</v>
      </c>
      <c r="C4050" t="s">
        <v>11094</v>
      </c>
      <c r="D4050" t="s">
        <v>11095</v>
      </c>
      <c r="E4050" t="s">
        <v>10</v>
      </c>
      <c r="F4050" t="s">
        <v>5416</v>
      </c>
      <c r="G4050" t="s">
        <v>5417</v>
      </c>
      <c r="H4050" t="s">
        <v>6005</v>
      </c>
      <c r="I4050" t="s">
        <v>6006</v>
      </c>
      <c r="J4050" t="s">
        <v>4683</v>
      </c>
      <c r="K4050" t="str">
        <f>+_xlfn.XLOOKUP(Tabell1[[#This Row],[Regnr]],Tabell13[Regnr],Tabell13[Diagnose],"")</f>
        <v>C</v>
      </c>
      <c r="L4050" t="str">
        <f>+_xlfn.XLOOKUP(Tabell1[[#This Row],[Regnr]],Tabell3[Regnr],Tabell3[DiagnoseÅr],"")</f>
        <v/>
      </c>
    </row>
    <row r="4051" spans="1:12" x14ac:dyDescent="0.25">
      <c r="A4051" s="2">
        <v>43856</v>
      </c>
      <c r="B4051" s="3">
        <v>0</v>
      </c>
      <c r="C4051" t="s">
        <v>11096</v>
      </c>
      <c r="D4051" t="s">
        <v>11097</v>
      </c>
      <c r="E4051" t="s">
        <v>10</v>
      </c>
      <c r="F4051" t="s">
        <v>5416</v>
      </c>
      <c r="G4051" t="s">
        <v>5417</v>
      </c>
      <c r="H4051" t="s">
        <v>6005</v>
      </c>
      <c r="I4051" t="s">
        <v>6006</v>
      </c>
      <c r="J4051" t="s">
        <v>4683</v>
      </c>
      <c r="K4051" t="str">
        <f>+_xlfn.XLOOKUP(Tabell1[[#This Row],[Regnr]],Tabell13[Regnr],Tabell13[Diagnose],"")</f>
        <v>C</v>
      </c>
      <c r="L4051" t="str">
        <f>+_xlfn.XLOOKUP(Tabell1[[#This Row],[Regnr]],Tabell3[Regnr],Tabell3[DiagnoseÅr],"")</f>
        <v>PPM iris (2024)</v>
      </c>
    </row>
    <row r="4052" spans="1:12" x14ac:dyDescent="0.25">
      <c r="A4052" s="2">
        <v>43856</v>
      </c>
      <c r="B4052" s="3">
        <v>0</v>
      </c>
      <c r="C4052" t="s">
        <v>11098</v>
      </c>
      <c r="D4052" t="s">
        <v>11099</v>
      </c>
      <c r="E4052" t="s">
        <v>10</v>
      </c>
      <c r="F4052" t="s">
        <v>5416</v>
      </c>
      <c r="G4052" t="s">
        <v>5417</v>
      </c>
      <c r="H4052" t="s">
        <v>6005</v>
      </c>
      <c r="I4052" t="s">
        <v>6006</v>
      </c>
      <c r="J4052" t="s">
        <v>4683</v>
      </c>
      <c r="K4052" t="str">
        <f>+_xlfn.XLOOKUP(Tabell1[[#This Row],[Regnr]],Tabell13[Regnr],Tabell13[Diagnose],"")</f>
        <v/>
      </c>
      <c r="L4052" t="str">
        <f>+_xlfn.XLOOKUP(Tabell1[[#This Row],[Regnr]],Tabell3[Regnr],Tabell3[DiagnoseÅr],"")</f>
        <v/>
      </c>
    </row>
    <row r="4053" spans="1:12" x14ac:dyDescent="0.25">
      <c r="A4053" s="2">
        <v>43856</v>
      </c>
      <c r="B4053" s="3">
        <v>0</v>
      </c>
      <c r="C4053" t="s">
        <v>11100</v>
      </c>
      <c r="D4053" t="s">
        <v>11101</v>
      </c>
      <c r="E4053" t="s">
        <v>26</v>
      </c>
      <c r="F4053" t="s">
        <v>5416</v>
      </c>
      <c r="G4053" t="s">
        <v>5417</v>
      </c>
      <c r="H4053" t="s">
        <v>6005</v>
      </c>
      <c r="I4053" t="s">
        <v>6006</v>
      </c>
      <c r="J4053" t="s">
        <v>4683</v>
      </c>
      <c r="K4053" t="str">
        <f>+_xlfn.XLOOKUP(Tabell1[[#This Row],[Regnr]],Tabell13[Regnr],Tabell13[Diagnose],"")</f>
        <v>C</v>
      </c>
      <c r="L4053" t="str">
        <f>+_xlfn.XLOOKUP(Tabell1[[#This Row],[Regnr]],Tabell3[Regnr],Tabell3[DiagnoseÅr],"")</f>
        <v xml:space="preserve"> (2022)</v>
      </c>
    </row>
    <row r="4054" spans="1:12" x14ac:dyDescent="0.25">
      <c r="A4054" s="2">
        <v>43856</v>
      </c>
      <c r="B4054" s="3">
        <v>0</v>
      </c>
      <c r="C4054" t="s">
        <v>11102</v>
      </c>
      <c r="D4054" t="s">
        <v>11103</v>
      </c>
      <c r="E4054" t="s">
        <v>26</v>
      </c>
      <c r="F4054" t="s">
        <v>5416</v>
      </c>
      <c r="G4054" t="s">
        <v>5417</v>
      </c>
      <c r="H4054" t="s">
        <v>6005</v>
      </c>
      <c r="I4054" t="s">
        <v>6006</v>
      </c>
      <c r="J4054" t="s">
        <v>4683</v>
      </c>
      <c r="K4054" t="str">
        <f>+_xlfn.XLOOKUP(Tabell1[[#This Row],[Regnr]],Tabell13[Regnr],Tabell13[Diagnose],"")</f>
        <v/>
      </c>
      <c r="L4054" t="str">
        <f>+_xlfn.XLOOKUP(Tabell1[[#This Row],[Regnr]],Tabell3[Regnr],Tabell3[DiagnoseÅr],"")</f>
        <v/>
      </c>
    </row>
    <row r="4055" spans="1:12" x14ac:dyDescent="0.25">
      <c r="A4055" s="2">
        <v>43856</v>
      </c>
      <c r="B4055" s="3">
        <v>0</v>
      </c>
      <c r="C4055" t="s">
        <v>11104</v>
      </c>
      <c r="D4055" t="s">
        <v>11105</v>
      </c>
      <c r="E4055" t="s">
        <v>26</v>
      </c>
      <c r="F4055" t="s">
        <v>5416</v>
      </c>
      <c r="G4055" t="s">
        <v>5417</v>
      </c>
      <c r="H4055" t="s">
        <v>6005</v>
      </c>
      <c r="I4055" t="s">
        <v>6006</v>
      </c>
      <c r="J4055" t="s">
        <v>4683</v>
      </c>
      <c r="K4055" t="str">
        <f>+_xlfn.XLOOKUP(Tabell1[[#This Row],[Regnr]],Tabell13[Regnr],Tabell13[Diagnose],"")</f>
        <v>D</v>
      </c>
      <c r="L4055" t="str">
        <f>+_xlfn.XLOOKUP(Tabell1[[#This Row],[Regnr]],Tabell3[Regnr],Tabell3[DiagnoseÅr],"")</f>
        <v>PPM iris (2021)</v>
      </c>
    </row>
    <row r="4056" spans="1:12" x14ac:dyDescent="0.25">
      <c r="A4056" s="2">
        <v>43856</v>
      </c>
      <c r="B4056" s="3">
        <v>0</v>
      </c>
      <c r="C4056" t="s">
        <v>11106</v>
      </c>
      <c r="D4056" t="s">
        <v>11107</v>
      </c>
      <c r="E4056" t="s">
        <v>26</v>
      </c>
      <c r="F4056" t="s">
        <v>5416</v>
      </c>
      <c r="G4056" t="s">
        <v>5417</v>
      </c>
      <c r="H4056" t="s">
        <v>6005</v>
      </c>
      <c r="I4056" t="s">
        <v>6006</v>
      </c>
      <c r="J4056" t="s">
        <v>4683</v>
      </c>
      <c r="K4056" t="str">
        <f>+_xlfn.XLOOKUP(Tabell1[[#This Row],[Regnr]],Tabell13[Regnr],Tabell13[Diagnose],"")</f>
        <v>B</v>
      </c>
      <c r="L4056" t="str">
        <f>+_xlfn.XLOOKUP(Tabell1[[#This Row],[Regnr]],Tabell3[Regnr],Tabell3[DiagnoseÅr],"")</f>
        <v/>
      </c>
    </row>
    <row r="4057" spans="1:12" x14ac:dyDescent="0.25">
      <c r="A4057" s="2">
        <v>43853</v>
      </c>
      <c r="B4057" s="3">
        <v>1.1749267578125</v>
      </c>
      <c r="C4057" t="s">
        <v>11084</v>
      </c>
      <c r="D4057" t="s">
        <v>11085</v>
      </c>
      <c r="E4057" t="s">
        <v>26</v>
      </c>
      <c r="F4057" t="s">
        <v>9313</v>
      </c>
      <c r="G4057" t="s">
        <v>9314</v>
      </c>
      <c r="H4057" t="s">
        <v>9036</v>
      </c>
      <c r="I4057" t="s">
        <v>9037</v>
      </c>
      <c r="J4057" t="s">
        <v>4252</v>
      </c>
      <c r="K4057" t="str">
        <f>+_xlfn.XLOOKUP(Tabell1[[#This Row],[Regnr]],Tabell13[Regnr],Tabell13[Diagnose],"")</f>
        <v>D</v>
      </c>
      <c r="L4057" t="str">
        <f>+_xlfn.XLOOKUP(Tabell1[[#This Row],[Regnr]],Tabell3[Regnr],Tabell3[DiagnoseÅr],"")</f>
        <v>Intet påvist (2024)</v>
      </c>
    </row>
    <row r="4058" spans="1:12" x14ac:dyDescent="0.25">
      <c r="A4058" s="2">
        <v>43853</v>
      </c>
      <c r="B4058" s="3">
        <v>1.1749267578125</v>
      </c>
      <c r="C4058" t="s">
        <v>11086</v>
      </c>
      <c r="D4058" t="s">
        <v>11087</v>
      </c>
      <c r="E4058" t="s">
        <v>26</v>
      </c>
      <c r="F4058" t="s">
        <v>9313</v>
      </c>
      <c r="G4058" t="s">
        <v>9314</v>
      </c>
      <c r="H4058" t="s">
        <v>9036</v>
      </c>
      <c r="I4058" t="s">
        <v>9037</v>
      </c>
      <c r="J4058" t="s">
        <v>4252</v>
      </c>
      <c r="K4058" t="str">
        <f>+_xlfn.XLOOKUP(Tabell1[[#This Row],[Regnr]],Tabell13[Regnr],Tabell13[Diagnose],"")</f>
        <v>A</v>
      </c>
      <c r="L4058" t="str">
        <f>+_xlfn.XLOOKUP(Tabell1[[#This Row],[Regnr]],Tabell3[Regnr],Tabell3[DiagnoseÅr],"")</f>
        <v>PPM iris-linse &amp; Distichiasis/Ektopiske Cillier (2023)</v>
      </c>
    </row>
    <row r="4059" spans="1:12" x14ac:dyDescent="0.25">
      <c r="A4059" s="2">
        <v>43853</v>
      </c>
      <c r="B4059" s="3">
        <v>1.1749267578125</v>
      </c>
      <c r="C4059" t="s">
        <v>11088</v>
      </c>
      <c r="D4059" t="s">
        <v>11089</v>
      </c>
      <c r="E4059" t="s">
        <v>10</v>
      </c>
      <c r="F4059" t="s">
        <v>9313</v>
      </c>
      <c r="G4059" t="s">
        <v>9314</v>
      </c>
      <c r="H4059" t="s">
        <v>9036</v>
      </c>
      <c r="I4059" t="s">
        <v>9037</v>
      </c>
      <c r="J4059" t="s">
        <v>4252</v>
      </c>
      <c r="K4059" t="str">
        <f>+_xlfn.XLOOKUP(Tabell1[[#This Row],[Regnr]],Tabell13[Regnr],Tabell13[Diagnose],"")</f>
        <v/>
      </c>
      <c r="L4059" t="str">
        <f>+_xlfn.XLOOKUP(Tabell1[[#This Row],[Regnr]],Tabell3[Regnr],Tabell3[DiagnoseÅr],"")</f>
        <v>PPM iris, lamina (2020)</v>
      </c>
    </row>
    <row r="4060" spans="1:12" x14ac:dyDescent="0.25">
      <c r="A4060" s="2">
        <v>43853</v>
      </c>
      <c r="B4060" s="3">
        <v>1.1749267578125</v>
      </c>
      <c r="C4060" t="s">
        <v>11090</v>
      </c>
      <c r="D4060" t="s">
        <v>11091</v>
      </c>
      <c r="E4060" t="s">
        <v>10</v>
      </c>
      <c r="F4060" t="s">
        <v>9313</v>
      </c>
      <c r="G4060" t="s">
        <v>9314</v>
      </c>
      <c r="H4060" t="s">
        <v>9036</v>
      </c>
      <c r="I4060" t="s">
        <v>9037</v>
      </c>
      <c r="J4060" t="s">
        <v>4252</v>
      </c>
      <c r="K4060" t="str">
        <f>+_xlfn.XLOOKUP(Tabell1[[#This Row],[Regnr]],Tabell13[Regnr],Tabell13[Diagnose],"")</f>
        <v>C</v>
      </c>
      <c r="L4060" t="str">
        <f>+_xlfn.XLOOKUP(Tabell1[[#This Row],[Regnr]],Tabell3[Regnr],Tabell3[DiagnoseÅr],"")</f>
        <v/>
      </c>
    </row>
    <row r="4061" spans="1:12" x14ac:dyDescent="0.25">
      <c r="A4061" s="2">
        <v>43853</v>
      </c>
      <c r="B4061" s="3">
        <v>1.1749267578125</v>
      </c>
      <c r="C4061" t="s">
        <v>11092</v>
      </c>
      <c r="D4061" t="s">
        <v>11093</v>
      </c>
      <c r="E4061" t="s">
        <v>10</v>
      </c>
      <c r="F4061" t="s">
        <v>9313</v>
      </c>
      <c r="G4061" t="s">
        <v>9314</v>
      </c>
      <c r="H4061" t="s">
        <v>9036</v>
      </c>
      <c r="I4061" t="s">
        <v>9037</v>
      </c>
      <c r="J4061" t="s">
        <v>4252</v>
      </c>
      <c r="K4061" t="str">
        <f>+_xlfn.XLOOKUP(Tabell1[[#This Row],[Regnr]],Tabell13[Regnr],Tabell13[Diagnose],"")</f>
        <v>B</v>
      </c>
      <c r="L4061" t="str">
        <f>+_xlfn.XLOOKUP(Tabell1[[#This Row],[Regnr]],Tabell3[Regnr],Tabell3[DiagnoseÅr],"")</f>
        <v>PPM iris (2024)</v>
      </c>
    </row>
    <row r="4062" spans="1:12" x14ac:dyDescent="0.25">
      <c r="A4062" s="2">
        <v>43848</v>
      </c>
      <c r="C4062" t="s">
        <v>11078</v>
      </c>
      <c r="D4062" t="s">
        <v>11079</v>
      </c>
      <c r="E4062" t="s">
        <v>26</v>
      </c>
      <c r="F4062" t="s">
        <v>11080</v>
      </c>
      <c r="G4062" t="s">
        <v>11081</v>
      </c>
      <c r="H4062" t="s">
        <v>9208</v>
      </c>
      <c r="I4062" t="s">
        <v>9209</v>
      </c>
      <c r="J4062" t="s">
        <v>4249</v>
      </c>
      <c r="K4062" t="str">
        <f>+_xlfn.XLOOKUP(Tabell1[[#This Row],[Regnr]],Tabell13[Regnr],Tabell13[Diagnose],"")</f>
        <v>A</v>
      </c>
      <c r="L4062" t="str">
        <f>+_xlfn.XLOOKUP(Tabell1[[#This Row],[Regnr]],Tabell3[Regnr],Tabell3[DiagnoseÅr],"")</f>
        <v/>
      </c>
    </row>
    <row r="4063" spans="1:12" x14ac:dyDescent="0.25">
      <c r="A4063" s="2">
        <v>43848</v>
      </c>
      <c r="C4063" t="s">
        <v>11082</v>
      </c>
      <c r="D4063" t="s">
        <v>11083</v>
      </c>
      <c r="E4063" t="s">
        <v>26</v>
      </c>
      <c r="F4063" t="s">
        <v>11080</v>
      </c>
      <c r="G4063" t="s">
        <v>11081</v>
      </c>
      <c r="H4063" t="s">
        <v>9208</v>
      </c>
      <c r="I4063" t="s">
        <v>9209</v>
      </c>
      <c r="J4063" t="s">
        <v>4249</v>
      </c>
      <c r="K4063" t="str">
        <f>+_xlfn.XLOOKUP(Tabell1[[#This Row],[Regnr]],Tabell13[Regnr],Tabell13[Diagnose],"")</f>
        <v>A</v>
      </c>
      <c r="L4063" t="str">
        <f>+_xlfn.XLOOKUP(Tabell1[[#This Row],[Regnr]],Tabell3[Regnr],Tabell3[DiagnoseÅr],"")</f>
        <v>Intet påvist (2022)</v>
      </c>
    </row>
    <row r="4064" spans="1:12" x14ac:dyDescent="0.25">
      <c r="A4064" s="2">
        <v>43847</v>
      </c>
      <c r="B4064" s="3">
        <v>0</v>
      </c>
      <c r="C4064" t="s">
        <v>11065</v>
      </c>
      <c r="D4064" t="s">
        <v>11066</v>
      </c>
      <c r="E4064" t="s">
        <v>26</v>
      </c>
      <c r="F4064" t="s">
        <v>8346</v>
      </c>
      <c r="G4064" t="s">
        <v>8347</v>
      </c>
      <c r="H4064" t="s">
        <v>7245</v>
      </c>
      <c r="I4064" t="s">
        <v>7246</v>
      </c>
      <c r="J4064" t="s">
        <v>6696</v>
      </c>
      <c r="K4064" t="str">
        <f>+_xlfn.XLOOKUP(Tabell1[[#This Row],[Regnr]],Tabell13[Regnr],Tabell13[Diagnose],"")</f>
        <v>A</v>
      </c>
      <c r="L4064" t="str">
        <f>+_xlfn.XLOOKUP(Tabell1[[#This Row],[Regnr]],Tabell3[Regnr],Tabell3[DiagnoseÅr],"")</f>
        <v>Intet påvist (2022)</v>
      </c>
    </row>
    <row r="4065" spans="1:12" x14ac:dyDescent="0.25">
      <c r="A4065" s="2">
        <v>43847</v>
      </c>
      <c r="B4065" s="3">
        <v>0</v>
      </c>
      <c r="C4065" t="s">
        <v>11067</v>
      </c>
      <c r="D4065" t="s">
        <v>11068</v>
      </c>
      <c r="E4065" t="s">
        <v>26</v>
      </c>
      <c r="F4065" t="s">
        <v>8346</v>
      </c>
      <c r="G4065" t="s">
        <v>8347</v>
      </c>
      <c r="H4065" t="s">
        <v>7245</v>
      </c>
      <c r="I4065" t="s">
        <v>7246</v>
      </c>
      <c r="J4065" t="s">
        <v>6696</v>
      </c>
      <c r="K4065" t="str">
        <f>+_xlfn.XLOOKUP(Tabell1[[#This Row],[Regnr]],Tabell13[Regnr],Tabell13[Diagnose],"")</f>
        <v>C</v>
      </c>
      <c r="L4065" t="str">
        <f>+_xlfn.XLOOKUP(Tabell1[[#This Row],[Regnr]],Tabell3[Regnr],Tabell3[DiagnoseÅr],"")</f>
        <v>Intet påvist (2024)</v>
      </c>
    </row>
    <row r="4066" spans="1:12" x14ac:dyDescent="0.25">
      <c r="A4066" s="2">
        <v>43847</v>
      </c>
      <c r="B4066" s="3">
        <v>0</v>
      </c>
      <c r="C4066" t="s">
        <v>11069</v>
      </c>
      <c r="D4066" t="s">
        <v>11070</v>
      </c>
      <c r="E4066" t="s">
        <v>10</v>
      </c>
      <c r="F4066" t="s">
        <v>8346</v>
      </c>
      <c r="G4066" t="s">
        <v>8347</v>
      </c>
      <c r="H4066" t="s">
        <v>7245</v>
      </c>
      <c r="I4066" t="s">
        <v>7246</v>
      </c>
      <c r="J4066" t="s">
        <v>6696</v>
      </c>
      <c r="K4066" t="str">
        <f>+_xlfn.XLOOKUP(Tabell1[[#This Row],[Regnr]],Tabell13[Regnr],Tabell13[Diagnose],"")</f>
        <v>C</v>
      </c>
      <c r="L4066" t="str">
        <f>+_xlfn.XLOOKUP(Tabell1[[#This Row],[Regnr]],Tabell3[Regnr],Tabell3[DiagnoseÅr],"")</f>
        <v>Intet påvist (2021)</v>
      </c>
    </row>
    <row r="4067" spans="1:12" x14ac:dyDescent="0.25">
      <c r="A4067" s="2">
        <v>43847</v>
      </c>
      <c r="B4067" s="3">
        <v>0</v>
      </c>
      <c r="C4067" t="s">
        <v>11071</v>
      </c>
      <c r="D4067" t="s">
        <v>11072</v>
      </c>
      <c r="E4067" t="s">
        <v>10</v>
      </c>
      <c r="F4067" t="s">
        <v>8346</v>
      </c>
      <c r="G4067" t="s">
        <v>8347</v>
      </c>
      <c r="H4067" t="s">
        <v>7245</v>
      </c>
      <c r="I4067" t="s">
        <v>7246</v>
      </c>
      <c r="J4067" t="s">
        <v>6696</v>
      </c>
      <c r="K4067" t="str">
        <f>+_xlfn.XLOOKUP(Tabell1[[#This Row],[Regnr]],Tabell13[Regnr],Tabell13[Diagnose],"")</f>
        <v>B</v>
      </c>
      <c r="L4067" t="str">
        <f>+_xlfn.XLOOKUP(Tabell1[[#This Row],[Regnr]],Tabell3[Regnr],Tabell3[DiagnoseÅr],"")</f>
        <v>Intet påvist (2021)</v>
      </c>
    </row>
    <row r="4068" spans="1:12" x14ac:dyDescent="0.25">
      <c r="A4068" s="2">
        <v>43847</v>
      </c>
      <c r="B4068" s="3">
        <v>0</v>
      </c>
      <c r="C4068" t="s">
        <v>11073</v>
      </c>
      <c r="D4068" t="s">
        <v>11074</v>
      </c>
      <c r="E4068" t="s">
        <v>10</v>
      </c>
      <c r="F4068" t="s">
        <v>8346</v>
      </c>
      <c r="G4068" t="s">
        <v>8347</v>
      </c>
      <c r="H4068" t="s">
        <v>7245</v>
      </c>
      <c r="I4068" t="s">
        <v>7246</v>
      </c>
      <c r="J4068" t="s">
        <v>6696</v>
      </c>
      <c r="K4068" t="str">
        <f>+_xlfn.XLOOKUP(Tabell1[[#This Row],[Regnr]],Tabell13[Regnr],Tabell13[Diagnose],"")</f>
        <v>A</v>
      </c>
      <c r="L4068" t="str">
        <f>+_xlfn.XLOOKUP(Tabell1[[#This Row],[Regnr]],Tabell3[Regnr],Tabell3[DiagnoseÅr],"")</f>
        <v>Intet påvist (2021)</v>
      </c>
    </row>
    <row r="4069" spans="1:12" x14ac:dyDescent="0.25">
      <c r="A4069" s="2">
        <v>43847</v>
      </c>
      <c r="C4069" t="s">
        <v>11075</v>
      </c>
      <c r="D4069" t="s">
        <v>11076</v>
      </c>
      <c r="E4069" t="s">
        <v>26</v>
      </c>
      <c r="F4069" t="s">
        <v>11077</v>
      </c>
      <c r="H4069" t="s">
        <v>7427</v>
      </c>
      <c r="I4069" t="s">
        <v>7428</v>
      </c>
      <c r="K4069" t="str">
        <f>+_xlfn.XLOOKUP(Tabell1[[#This Row],[Regnr]],Tabell13[Regnr],Tabell13[Diagnose],"")</f>
        <v/>
      </c>
      <c r="L4069" t="str">
        <f>+_xlfn.XLOOKUP(Tabell1[[#This Row],[Regnr]],Tabell3[Regnr],Tabell3[DiagnoseÅr],"")</f>
        <v/>
      </c>
    </row>
    <row r="4070" spans="1:12" x14ac:dyDescent="0.25">
      <c r="A4070" s="2">
        <v>43846</v>
      </c>
      <c r="B4070" s="3">
        <v>0</v>
      </c>
      <c r="C4070" t="s">
        <v>11052</v>
      </c>
      <c r="D4070" t="s">
        <v>11053</v>
      </c>
      <c r="E4070" t="s">
        <v>26</v>
      </c>
      <c r="F4070" t="s">
        <v>8861</v>
      </c>
      <c r="G4070" t="s">
        <v>8862</v>
      </c>
      <c r="H4070" t="s">
        <v>6635</v>
      </c>
      <c r="I4070" t="s">
        <v>6636</v>
      </c>
      <c r="J4070" t="s">
        <v>11054</v>
      </c>
      <c r="K4070" t="str">
        <f>+_xlfn.XLOOKUP(Tabell1[[#This Row],[Regnr]],Tabell13[Regnr],Tabell13[Diagnose],"")</f>
        <v>C</v>
      </c>
      <c r="L4070" t="str">
        <f>+_xlfn.XLOOKUP(Tabell1[[#This Row],[Regnr]],Tabell3[Regnr],Tabell3[DiagnoseÅr],"")</f>
        <v>Intet påvist (2021)</v>
      </c>
    </row>
    <row r="4071" spans="1:12" x14ac:dyDescent="0.25">
      <c r="A4071" s="2">
        <v>43846</v>
      </c>
      <c r="B4071" s="3">
        <v>0</v>
      </c>
      <c r="C4071" t="s">
        <v>11055</v>
      </c>
      <c r="D4071" t="s">
        <v>11056</v>
      </c>
      <c r="E4071" t="s">
        <v>26</v>
      </c>
      <c r="F4071" t="s">
        <v>8861</v>
      </c>
      <c r="G4071" t="s">
        <v>8862</v>
      </c>
      <c r="H4071" t="s">
        <v>6635</v>
      </c>
      <c r="I4071" t="s">
        <v>6636</v>
      </c>
      <c r="J4071" t="s">
        <v>11054</v>
      </c>
      <c r="K4071" t="str">
        <f>+_xlfn.XLOOKUP(Tabell1[[#This Row],[Regnr]],Tabell13[Regnr],Tabell13[Diagnose],"")</f>
        <v/>
      </c>
      <c r="L4071" t="str">
        <f>+_xlfn.XLOOKUP(Tabell1[[#This Row],[Regnr]],Tabell3[Regnr],Tabell3[DiagnoseÅr],"")</f>
        <v/>
      </c>
    </row>
    <row r="4072" spans="1:12" x14ac:dyDescent="0.25">
      <c r="A4072" s="2">
        <v>43846</v>
      </c>
      <c r="B4072" s="3">
        <v>0</v>
      </c>
      <c r="C4072" t="s">
        <v>11057</v>
      </c>
      <c r="D4072" t="s">
        <v>11058</v>
      </c>
      <c r="E4072" t="s">
        <v>10</v>
      </c>
      <c r="F4072" t="s">
        <v>8861</v>
      </c>
      <c r="G4072" t="s">
        <v>8862</v>
      </c>
      <c r="H4072" t="s">
        <v>6635</v>
      </c>
      <c r="I4072" t="s">
        <v>6636</v>
      </c>
      <c r="J4072" t="s">
        <v>11054</v>
      </c>
      <c r="K4072" t="str">
        <f>+_xlfn.XLOOKUP(Tabell1[[#This Row],[Regnr]],Tabell13[Regnr],Tabell13[Diagnose],"")</f>
        <v>A</v>
      </c>
      <c r="L4072" t="str">
        <f>+_xlfn.XLOOKUP(Tabell1[[#This Row],[Regnr]],Tabell3[Regnr],Tabell3[DiagnoseÅr],"")</f>
        <v>Distichiasis/Ektopiske Cillier (2021)</v>
      </c>
    </row>
    <row r="4073" spans="1:12" x14ac:dyDescent="0.25">
      <c r="A4073" s="2">
        <v>43846</v>
      </c>
      <c r="B4073" s="3">
        <v>0</v>
      </c>
      <c r="C4073" t="s">
        <v>11059</v>
      </c>
      <c r="D4073" t="s">
        <v>11060</v>
      </c>
      <c r="E4073" t="s">
        <v>26</v>
      </c>
      <c r="F4073" t="s">
        <v>8861</v>
      </c>
      <c r="G4073" t="s">
        <v>8862</v>
      </c>
      <c r="H4073" t="s">
        <v>6635</v>
      </c>
      <c r="I4073" t="s">
        <v>6636</v>
      </c>
      <c r="J4073" t="s">
        <v>11054</v>
      </c>
      <c r="K4073" t="str">
        <f>+_xlfn.XLOOKUP(Tabell1[[#This Row],[Regnr]],Tabell13[Regnr],Tabell13[Diagnose],"")</f>
        <v>B</v>
      </c>
      <c r="L4073" t="str">
        <f>+_xlfn.XLOOKUP(Tabell1[[#This Row],[Regnr]],Tabell3[Regnr],Tabell3[DiagnoseÅr],"")</f>
        <v/>
      </c>
    </row>
    <row r="4074" spans="1:12" x14ac:dyDescent="0.25">
      <c r="A4074" s="2">
        <v>43846</v>
      </c>
      <c r="B4074" s="3">
        <v>0</v>
      </c>
      <c r="C4074" t="s">
        <v>11061</v>
      </c>
      <c r="D4074" t="s">
        <v>11062</v>
      </c>
      <c r="E4074" t="s">
        <v>26</v>
      </c>
      <c r="F4074" t="s">
        <v>8861</v>
      </c>
      <c r="G4074" t="s">
        <v>8862</v>
      </c>
      <c r="H4074" t="s">
        <v>6635</v>
      </c>
      <c r="I4074" t="s">
        <v>6636</v>
      </c>
      <c r="J4074" t="s">
        <v>11054</v>
      </c>
      <c r="K4074" t="str">
        <f>+_xlfn.XLOOKUP(Tabell1[[#This Row],[Regnr]],Tabell13[Regnr],Tabell13[Diagnose],"")</f>
        <v/>
      </c>
      <c r="L4074" t="str">
        <f>+_xlfn.XLOOKUP(Tabell1[[#This Row],[Regnr]],Tabell3[Regnr],Tabell3[DiagnoseÅr],"")</f>
        <v/>
      </c>
    </row>
    <row r="4075" spans="1:12" x14ac:dyDescent="0.25">
      <c r="A4075" s="2">
        <v>43846</v>
      </c>
      <c r="B4075" s="3">
        <v>0</v>
      </c>
      <c r="C4075" t="s">
        <v>11063</v>
      </c>
      <c r="D4075" t="s">
        <v>11064</v>
      </c>
      <c r="E4075" t="s">
        <v>10</v>
      </c>
      <c r="F4075" t="s">
        <v>8861</v>
      </c>
      <c r="G4075" t="s">
        <v>8862</v>
      </c>
      <c r="H4075" t="s">
        <v>6635</v>
      </c>
      <c r="I4075" t="s">
        <v>6636</v>
      </c>
      <c r="J4075" t="s">
        <v>11054</v>
      </c>
      <c r="K4075" t="str">
        <f>+_xlfn.XLOOKUP(Tabell1[[#This Row],[Regnr]],Tabell13[Regnr],Tabell13[Diagnose],"")</f>
        <v>C</v>
      </c>
      <c r="L4075" t="str">
        <f>+_xlfn.XLOOKUP(Tabell1[[#This Row],[Regnr]],Tabell3[Regnr],Tabell3[DiagnoseÅr],"")</f>
        <v>Intet påvist (2021)</v>
      </c>
    </row>
    <row r="4076" spans="1:12" x14ac:dyDescent="0.25">
      <c r="A4076" s="2">
        <v>43835</v>
      </c>
      <c r="B4076" s="3">
        <v>0</v>
      </c>
      <c r="C4076" t="s">
        <v>11035</v>
      </c>
      <c r="D4076" t="s">
        <v>11036</v>
      </c>
      <c r="E4076" t="s">
        <v>26</v>
      </c>
      <c r="F4076" t="s">
        <v>6647</v>
      </c>
      <c r="G4076" t="s">
        <v>6648</v>
      </c>
      <c r="H4076" t="s">
        <v>7095</v>
      </c>
      <c r="I4076" t="s">
        <v>7096</v>
      </c>
      <c r="J4076" t="s">
        <v>4018</v>
      </c>
      <c r="K4076" t="str">
        <f>+_xlfn.XLOOKUP(Tabell1[[#This Row],[Regnr]],Tabell13[Regnr],Tabell13[Diagnose],"")</f>
        <v>D</v>
      </c>
      <c r="L4076" t="str">
        <f>+_xlfn.XLOOKUP(Tabell1[[#This Row],[Regnr]],Tabell3[Regnr],Tabell3[DiagnoseÅr],"")</f>
        <v>Intet påvist (2021)</v>
      </c>
    </row>
    <row r="4077" spans="1:12" x14ac:dyDescent="0.25">
      <c r="A4077" s="2">
        <v>43835</v>
      </c>
      <c r="B4077" s="3">
        <v>0</v>
      </c>
      <c r="C4077" t="s">
        <v>11037</v>
      </c>
      <c r="D4077" t="s">
        <v>11038</v>
      </c>
      <c r="E4077" t="s">
        <v>10</v>
      </c>
      <c r="F4077" t="s">
        <v>6647</v>
      </c>
      <c r="G4077" t="s">
        <v>6648</v>
      </c>
      <c r="H4077" t="s">
        <v>7095</v>
      </c>
      <c r="I4077" t="s">
        <v>7096</v>
      </c>
      <c r="J4077" t="s">
        <v>4018</v>
      </c>
      <c r="K4077" t="str">
        <f>+_xlfn.XLOOKUP(Tabell1[[#This Row],[Regnr]],Tabell13[Regnr],Tabell13[Diagnose],"")</f>
        <v>B</v>
      </c>
      <c r="L4077" t="str">
        <f>+_xlfn.XLOOKUP(Tabell1[[#This Row],[Regnr]],Tabell3[Regnr],Tabell3[DiagnoseÅr],"")</f>
        <v>Intet påvist (2024)</v>
      </c>
    </row>
    <row r="4078" spans="1:12" x14ac:dyDescent="0.25">
      <c r="A4078" s="2">
        <v>43835</v>
      </c>
      <c r="B4078" s="3">
        <v>0</v>
      </c>
      <c r="C4078" t="s">
        <v>11039</v>
      </c>
      <c r="D4078" t="s">
        <v>11040</v>
      </c>
      <c r="E4078" t="s">
        <v>26</v>
      </c>
      <c r="F4078" t="s">
        <v>6647</v>
      </c>
      <c r="G4078" t="s">
        <v>6648</v>
      </c>
      <c r="H4078" t="s">
        <v>7095</v>
      </c>
      <c r="I4078" t="s">
        <v>7096</v>
      </c>
      <c r="J4078" t="s">
        <v>4018</v>
      </c>
      <c r="K4078" t="str">
        <f>+_xlfn.XLOOKUP(Tabell1[[#This Row],[Regnr]],Tabell13[Regnr],Tabell13[Diagnose],"")</f>
        <v>C</v>
      </c>
      <c r="L4078" t="str">
        <f>+_xlfn.XLOOKUP(Tabell1[[#This Row],[Regnr]],Tabell3[Regnr],Tabell3[DiagnoseÅr],"")</f>
        <v>Intet påvist (2021)</v>
      </c>
    </row>
    <row r="4079" spans="1:12" x14ac:dyDescent="0.25">
      <c r="A4079" s="2">
        <v>43835</v>
      </c>
      <c r="B4079" s="3">
        <v>0</v>
      </c>
      <c r="C4079" t="s">
        <v>11041</v>
      </c>
      <c r="D4079" t="s">
        <v>11042</v>
      </c>
      <c r="E4079" t="s">
        <v>26</v>
      </c>
      <c r="F4079" t="s">
        <v>6647</v>
      </c>
      <c r="G4079" t="s">
        <v>6648</v>
      </c>
      <c r="H4079" t="s">
        <v>7095</v>
      </c>
      <c r="I4079" t="s">
        <v>7096</v>
      </c>
      <c r="J4079" t="s">
        <v>4018</v>
      </c>
      <c r="K4079" t="str">
        <f>+_xlfn.XLOOKUP(Tabell1[[#This Row],[Regnr]],Tabell13[Regnr],Tabell13[Diagnose],"")</f>
        <v>C</v>
      </c>
      <c r="L4079" t="str">
        <f>+_xlfn.XLOOKUP(Tabell1[[#This Row],[Regnr]],Tabell3[Regnr],Tabell3[DiagnoseÅr],"")</f>
        <v>Intet påvist (2023)</v>
      </c>
    </row>
    <row r="4080" spans="1:12" x14ac:dyDescent="0.25">
      <c r="A4080" s="2">
        <v>43835</v>
      </c>
      <c r="B4080" s="3">
        <v>0</v>
      </c>
      <c r="C4080" t="s">
        <v>11043</v>
      </c>
      <c r="D4080" t="s">
        <v>11044</v>
      </c>
      <c r="E4080" t="s">
        <v>10</v>
      </c>
      <c r="F4080" t="s">
        <v>6647</v>
      </c>
      <c r="G4080" t="s">
        <v>6648</v>
      </c>
      <c r="H4080" t="s">
        <v>7095</v>
      </c>
      <c r="I4080" t="s">
        <v>7096</v>
      </c>
      <c r="J4080" t="s">
        <v>4018</v>
      </c>
      <c r="K4080" t="str">
        <f>+_xlfn.XLOOKUP(Tabell1[[#This Row],[Regnr]],Tabell13[Regnr],Tabell13[Diagnose],"")</f>
        <v>A</v>
      </c>
      <c r="L4080" t="str">
        <f>+_xlfn.XLOOKUP(Tabell1[[#This Row],[Regnr]],Tabell3[Regnr],Tabell3[DiagnoseÅr],"")</f>
        <v/>
      </c>
    </row>
    <row r="4081" spans="1:12" x14ac:dyDescent="0.25">
      <c r="A4081" s="2">
        <v>43835</v>
      </c>
      <c r="C4081" t="s">
        <v>11045</v>
      </c>
      <c r="D4081" t="s">
        <v>11046</v>
      </c>
      <c r="E4081" t="s">
        <v>10</v>
      </c>
      <c r="F4081" t="s">
        <v>7148</v>
      </c>
      <c r="G4081" t="s">
        <v>7149</v>
      </c>
      <c r="H4081" t="s">
        <v>7477</v>
      </c>
      <c r="I4081" t="s">
        <v>7478</v>
      </c>
      <c r="J4081" t="s">
        <v>11047</v>
      </c>
      <c r="K4081" t="str">
        <f>+_xlfn.XLOOKUP(Tabell1[[#This Row],[Regnr]],Tabell13[Regnr],Tabell13[Diagnose],"")</f>
        <v>A</v>
      </c>
      <c r="L4081" t="str">
        <f>+_xlfn.XLOOKUP(Tabell1[[#This Row],[Regnr]],Tabell3[Regnr],Tabell3[DiagnoseÅr],"")</f>
        <v>Intet påvist (2023)</v>
      </c>
    </row>
    <row r="4082" spans="1:12" x14ac:dyDescent="0.25">
      <c r="A4082" s="2">
        <v>43835</v>
      </c>
      <c r="C4082" t="s">
        <v>11048</v>
      </c>
      <c r="D4082" t="s">
        <v>11049</v>
      </c>
      <c r="E4082" t="s">
        <v>26</v>
      </c>
      <c r="F4082" t="s">
        <v>7148</v>
      </c>
      <c r="G4082" t="s">
        <v>7149</v>
      </c>
      <c r="H4082" t="s">
        <v>7477</v>
      </c>
      <c r="I4082" t="s">
        <v>7478</v>
      </c>
      <c r="J4082" t="s">
        <v>11047</v>
      </c>
      <c r="K4082" t="str">
        <f>+_xlfn.XLOOKUP(Tabell1[[#This Row],[Regnr]],Tabell13[Regnr],Tabell13[Diagnose],"")</f>
        <v>C</v>
      </c>
      <c r="L4082" t="str">
        <f>+_xlfn.XLOOKUP(Tabell1[[#This Row],[Regnr]],Tabell3[Regnr],Tabell3[DiagnoseÅr],"")</f>
        <v>Intet påvist (2021)</v>
      </c>
    </row>
    <row r="4083" spans="1:12" x14ac:dyDescent="0.25">
      <c r="A4083" s="2">
        <v>43835</v>
      </c>
      <c r="C4083" t="s">
        <v>11050</v>
      </c>
      <c r="D4083" t="s">
        <v>11051</v>
      </c>
      <c r="E4083" t="s">
        <v>26</v>
      </c>
      <c r="F4083" t="s">
        <v>7148</v>
      </c>
      <c r="G4083" t="s">
        <v>7149</v>
      </c>
      <c r="H4083" t="s">
        <v>7477</v>
      </c>
      <c r="I4083" t="s">
        <v>7478</v>
      </c>
      <c r="J4083" t="s">
        <v>11047</v>
      </c>
      <c r="K4083" t="str">
        <f>+_xlfn.XLOOKUP(Tabell1[[#This Row],[Regnr]],Tabell13[Regnr],Tabell13[Diagnose],"")</f>
        <v>D</v>
      </c>
      <c r="L4083" t="str">
        <f>+_xlfn.XLOOKUP(Tabell1[[#This Row],[Regnr]],Tabell3[Regnr],Tabell3[DiagnoseÅr],"")</f>
        <v/>
      </c>
    </row>
    <row r="4084" spans="1:12" x14ac:dyDescent="0.25">
      <c r="A4084" s="2">
        <v>43832</v>
      </c>
      <c r="C4084" t="s">
        <v>11026</v>
      </c>
      <c r="D4084" t="s">
        <v>11027</v>
      </c>
      <c r="E4084" t="s">
        <v>10</v>
      </c>
      <c r="F4084" t="s">
        <v>11028</v>
      </c>
      <c r="G4084" t="s">
        <v>11029</v>
      </c>
      <c r="H4084" t="s">
        <v>11030</v>
      </c>
      <c r="I4084" t="s">
        <v>11031</v>
      </c>
      <c r="J4084" t="s">
        <v>11032</v>
      </c>
      <c r="K4084" t="str">
        <f>+_xlfn.XLOOKUP(Tabell1[[#This Row],[Regnr]],Tabell13[Regnr],Tabell13[Diagnose],"")</f>
        <v/>
      </c>
      <c r="L4084" t="str">
        <f>+_xlfn.XLOOKUP(Tabell1[[#This Row],[Regnr]],Tabell3[Regnr],Tabell3[DiagnoseÅr],"")</f>
        <v/>
      </c>
    </row>
    <row r="4085" spans="1:12" x14ac:dyDescent="0.25">
      <c r="A4085" s="2">
        <v>43832</v>
      </c>
      <c r="C4085" t="s">
        <v>11033</v>
      </c>
      <c r="D4085" t="s">
        <v>11034</v>
      </c>
      <c r="E4085" t="s">
        <v>26</v>
      </c>
      <c r="F4085" t="s">
        <v>11028</v>
      </c>
      <c r="G4085" t="s">
        <v>11029</v>
      </c>
      <c r="H4085" t="s">
        <v>11030</v>
      </c>
      <c r="I4085" t="s">
        <v>11031</v>
      </c>
      <c r="J4085" t="s">
        <v>11032</v>
      </c>
      <c r="K4085" t="str">
        <f>+_xlfn.XLOOKUP(Tabell1[[#This Row],[Regnr]],Tabell13[Regnr],Tabell13[Diagnose],"")</f>
        <v>D</v>
      </c>
      <c r="L4085" t="str">
        <f>+_xlfn.XLOOKUP(Tabell1[[#This Row],[Regnr]],Tabell3[Regnr],Tabell3[DiagnoseÅr],"")</f>
        <v/>
      </c>
    </row>
    <row r="4086" spans="1:12" x14ac:dyDescent="0.25">
      <c r="A4086" s="2">
        <v>43827</v>
      </c>
      <c r="B4086" s="3">
        <v>0</v>
      </c>
      <c r="C4086" t="s">
        <v>11014</v>
      </c>
      <c r="D4086" t="s">
        <v>11015</v>
      </c>
      <c r="E4086" t="s">
        <v>10</v>
      </c>
      <c r="F4086" t="s">
        <v>4936</v>
      </c>
      <c r="G4086" t="s">
        <v>4937</v>
      </c>
      <c r="H4086" t="s">
        <v>8776</v>
      </c>
      <c r="I4086" t="s">
        <v>8777</v>
      </c>
      <c r="J4086" t="s">
        <v>3991</v>
      </c>
      <c r="K4086" t="str">
        <f>+_xlfn.XLOOKUP(Tabell1[[#This Row],[Regnr]],Tabell13[Regnr],Tabell13[Diagnose],"")</f>
        <v>B</v>
      </c>
      <c r="L4086" t="str">
        <f>+_xlfn.XLOOKUP(Tabell1[[#This Row],[Regnr]],Tabell3[Regnr],Tabell3[DiagnoseÅr],"")</f>
        <v>Intet påvist (2024)</v>
      </c>
    </row>
    <row r="4087" spans="1:12" x14ac:dyDescent="0.25">
      <c r="A4087" s="2">
        <v>43827</v>
      </c>
      <c r="B4087" s="3">
        <v>0</v>
      </c>
      <c r="C4087" t="s">
        <v>11016</v>
      </c>
      <c r="D4087" t="s">
        <v>11017</v>
      </c>
      <c r="E4087" t="s">
        <v>26</v>
      </c>
      <c r="F4087" t="s">
        <v>4936</v>
      </c>
      <c r="G4087" t="s">
        <v>4937</v>
      </c>
      <c r="H4087" t="s">
        <v>8776</v>
      </c>
      <c r="I4087" t="s">
        <v>8777</v>
      </c>
      <c r="J4087" t="s">
        <v>3991</v>
      </c>
      <c r="K4087" t="str">
        <f>+_xlfn.XLOOKUP(Tabell1[[#This Row],[Regnr]],Tabell13[Regnr],Tabell13[Diagnose],"")</f>
        <v>A</v>
      </c>
      <c r="L4087" t="str">
        <f>+_xlfn.XLOOKUP(Tabell1[[#This Row],[Regnr]],Tabell3[Regnr],Tabell3[DiagnoseÅr],"")</f>
        <v>Intet påvist (2024)</v>
      </c>
    </row>
    <row r="4088" spans="1:12" x14ac:dyDescent="0.25">
      <c r="A4088" s="2">
        <v>43827</v>
      </c>
      <c r="B4088" s="3">
        <v>0</v>
      </c>
      <c r="C4088" t="s">
        <v>11018</v>
      </c>
      <c r="D4088" t="s">
        <v>11019</v>
      </c>
      <c r="E4088" t="s">
        <v>10</v>
      </c>
      <c r="F4088" t="s">
        <v>4936</v>
      </c>
      <c r="G4088" t="s">
        <v>4937</v>
      </c>
      <c r="H4088" t="s">
        <v>8776</v>
      </c>
      <c r="I4088" t="s">
        <v>8777</v>
      </c>
      <c r="J4088" t="s">
        <v>3991</v>
      </c>
      <c r="K4088" t="str">
        <f>+_xlfn.XLOOKUP(Tabell1[[#This Row],[Regnr]],Tabell13[Regnr],Tabell13[Diagnose],"")</f>
        <v>C</v>
      </c>
      <c r="L4088" t="str">
        <f>+_xlfn.XLOOKUP(Tabell1[[#This Row],[Regnr]],Tabell3[Regnr],Tabell3[DiagnoseÅr],"")</f>
        <v/>
      </c>
    </row>
    <row r="4089" spans="1:12" x14ac:dyDescent="0.25">
      <c r="A4089" s="2">
        <v>43827</v>
      </c>
      <c r="B4089" s="3">
        <v>0</v>
      </c>
      <c r="C4089" t="s">
        <v>11020</v>
      </c>
      <c r="D4089" t="s">
        <v>11021</v>
      </c>
      <c r="E4089" t="s">
        <v>10</v>
      </c>
      <c r="F4089" t="s">
        <v>4936</v>
      </c>
      <c r="G4089" t="s">
        <v>4937</v>
      </c>
      <c r="H4089" t="s">
        <v>8776</v>
      </c>
      <c r="I4089" t="s">
        <v>8777</v>
      </c>
      <c r="J4089" t="s">
        <v>3991</v>
      </c>
      <c r="K4089" t="str">
        <f>+_xlfn.XLOOKUP(Tabell1[[#This Row],[Regnr]],Tabell13[Regnr],Tabell13[Diagnose],"")</f>
        <v>A</v>
      </c>
      <c r="L4089" t="str">
        <f>+_xlfn.XLOOKUP(Tabell1[[#This Row],[Regnr]],Tabell3[Regnr],Tabell3[DiagnoseÅr],"")</f>
        <v>Intet påvist (2025)</v>
      </c>
    </row>
    <row r="4090" spans="1:12" x14ac:dyDescent="0.25">
      <c r="A4090" s="2">
        <v>43827</v>
      </c>
      <c r="B4090" s="3">
        <v>0</v>
      </c>
      <c r="C4090" t="s">
        <v>11022</v>
      </c>
      <c r="D4090" t="s">
        <v>11023</v>
      </c>
      <c r="E4090" t="s">
        <v>26</v>
      </c>
      <c r="F4090" t="s">
        <v>4936</v>
      </c>
      <c r="G4090" t="s">
        <v>4937</v>
      </c>
      <c r="H4090" t="s">
        <v>8776</v>
      </c>
      <c r="I4090" t="s">
        <v>8777</v>
      </c>
      <c r="J4090" t="s">
        <v>3991</v>
      </c>
      <c r="K4090" t="str">
        <f>+_xlfn.XLOOKUP(Tabell1[[#This Row],[Regnr]],Tabell13[Regnr],Tabell13[Diagnose],"")</f>
        <v>D</v>
      </c>
      <c r="L4090" t="str">
        <f>+_xlfn.XLOOKUP(Tabell1[[#This Row],[Regnr]],Tabell3[Regnr],Tabell3[DiagnoseÅr],"")</f>
        <v/>
      </c>
    </row>
    <row r="4091" spans="1:12" x14ac:dyDescent="0.25">
      <c r="A4091" s="2">
        <v>43827</v>
      </c>
      <c r="B4091" s="3">
        <v>0</v>
      </c>
      <c r="C4091" t="s">
        <v>11024</v>
      </c>
      <c r="D4091" t="s">
        <v>11025</v>
      </c>
      <c r="E4091" t="s">
        <v>10</v>
      </c>
      <c r="F4091" t="s">
        <v>4936</v>
      </c>
      <c r="G4091" t="s">
        <v>4937</v>
      </c>
      <c r="H4091" t="s">
        <v>8776</v>
      </c>
      <c r="I4091" t="s">
        <v>8777</v>
      </c>
      <c r="J4091" t="s">
        <v>3991</v>
      </c>
      <c r="K4091" t="str">
        <f>+_xlfn.XLOOKUP(Tabell1[[#This Row],[Regnr]],Tabell13[Regnr],Tabell13[Diagnose],"")</f>
        <v>B</v>
      </c>
      <c r="L4091" t="str">
        <f>+_xlfn.XLOOKUP(Tabell1[[#This Row],[Regnr]],Tabell3[Regnr],Tabell3[DiagnoseÅr],"")</f>
        <v>Intet påvist (2021)</v>
      </c>
    </row>
    <row r="4092" spans="1:12" x14ac:dyDescent="0.25">
      <c r="A4092" s="2">
        <v>43821</v>
      </c>
      <c r="B4092" s="3">
        <v>6.25</v>
      </c>
      <c r="C4092" t="s">
        <v>11006</v>
      </c>
      <c r="D4092" t="s">
        <v>11007</v>
      </c>
      <c r="E4092" t="s">
        <v>26</v>
      </c>
      <c r="F4092" t="s">
        <v>8420</v>
      </c>
      <c r="G4092" t="s">
        <v>8421</v>
      </c>
      <c r="H4092" t="s">
        <v>8751</v>
      </c>
      <c r="I4092" t="s">
        <v>8752</v>
      </c>
      <c r="J4092" t="s">
        <v>4130</v>
      </c>
      <c r="K4092" t="str">
        <f>+_xlfn.XLOOKUP(Tabell1[[#This Row],[Regnr]],Tabell13[Regnr],Tabell13[Diagnose],"")</f>
        <v/>
      </c>
      <c r="L4092" t="str">
        <f>+_xlfn.XLOOKUP(Tabell1[[#This Row],[Regnr]],Tabell3[Regnr],Tabell3[DiagnoseÅr],"")</f>
        <v/>
      </c>
    </row>
    <row r="4093" spans="1:12" x14ac:dyDescent="0.25">
      <c r="A4093" s="2">
        <v>43821</v>
      </c>
      <c r="B4093" s="3">
        <v>6.25</v>
      </c>
      <c r="C4093" t="s">
        <v>11008</v>
      </c>
      <c r="D4093" t="s">
        <v>11009</v>
      </c>
      <c r="E4093" t="s">
        <v>10</v>
      </c>
      <c r="F4093" t="s">
        <v>8420</v>
      </c>
      <c r="G4093" t="s">
        <v>8421</v>
      </c>
      <c r="H4093" t="s">
        <v>8751</v>
      </c>
      <c r="I4093" t="s">
        <v>8752</v>
      </c>
      <c r="J4093" t="s">
        <v>4130</v>
      </c>
      <c r="K4093" t="str">
        <f>+_xlfn.XLOOKUP(Tabell1[[#This Row],[Regnr]],Tabell13[Regnr],Tabell13[Diagnose],"")</f>
        <v>A</v>
      </c>
      <c r="L4093" t="str">
        <f>+_xlfn.XLOOKUP(Tabell1[[#This Row],[Regnr]],Tabell3[Regnr],Tabell3[DiagnoseÅr],"")</f>
        <v>Distichiasis/Ektopiske Cillier (2021)</v>
      </c>
    </row>
    <row r="4094" spans="1:12" x14ac:dyDescent="0.25">
      <c r="A4094" s="2">
        <v>43821</v>
      </c>
      <c r="B4094" s="3">
        <v>6.25</v>
      </c>
      <c r="C4094" t="s">
        <v>11010</v>
      </c>
      <c r="D4094" t="s">
        <v>11011</v>
      </c>
      <c r="E4094" t="s">
        <v>10</v>
      </c>
      <c r="F4094" t="s">
        <v>8420</v>
      </c>
      <c r="G4094" t="s">
        <v>8421</v>
      </c>
      <c r="H4094" t="s">
        <v>8751</v>
      </c>
      <c r="I4094" t="s">
        <v>8752</v>
      </c>
      <c r="J4094" t="s">
        <v>4130</v>
      </c>
      <c r="K4094" t="str">
        <f>+_xlfn.XLOOKUP(Tabell1[[#This Row],[Regnr]],Tabell13[Regnr],Tabell13[Diagnose],"")</f>
        <v/>
      </c>
      <c r="L4094" t="str">
        <f>+_xlfn.XLOOKUP(Tabell1[[#This Row],[Regnr]],Tabell3[Regnr],Tabell3[DiagnoseÅr],"")</f>
        <v/>
      </c>
    </row>
    <row r="4095" spans="1:12" x14ac:dyDescent="0.25">
      <c r="A4095" s="2">
        <v>43821</v>
      </c>
      <c r="B4095" s="3">
        <v>6.25</v>
      </c>
      <c r="C4095" t="s">
        <v>11012</v>
      </c>
      <c r="D4095" t="s">
        <v>11013</v>
      </c>
      <c r="E4095" t="s">
        <v>10</v>
      </c>
      <c r="F4095" t="s">
        <v>8420</v>
      </c>
      <c r="G4095" t="s">
        <v>8421</v>
      </c>
      <c r="H4095" t="s">
        <v>8751</v>
      </c>
      <c r="I4095" t="s">
        <v>8752</v>
      </c>
      <c r="J4095" t="s">
        <v>4130</v>
      </c>
      <c r="K4095" t="str">
        <f>+_xlfn.XLOOKUP(Tabell1[[#This Row],[Regnr]],Tabell13[Regnr],Tabell13[Diagnose],"")</f>
        <v>B</v>
      </c>
      <c r="L4095" t="str">
        <f>+_xlfn.XLOOKUP(Tabell1[[#This Row],[Regnr]],Tabell3[Regnr],Tabell3[DiagnoseÅr],"")</f>
        <v>PPM iris (2025)</v>
      </c>
    </row>
    <row r="4096" spans="1:12" x14ac:dyDescent="0.25">
      <c r="A4096" s="2">
        <v>43820</v>
      </c>
      <c r="C4096" t="s">
        <v>10991</v>
      </c>
      <c r="D4096" t="s">
        <v>10992</v>
      </c>
      <c r="E4096" t="s">
        <v>10</v>
      </c>
      <c r="F4096" t="s">
        <v>10993</v>
      </c>
      <c r="G4096" t="s">
        <v>10994</v>
      </c>
      <c r="H4096" t="s">
        <v>10995</v>
      </c>
      <c r="I4096" t="s">
        <v>10996</v>
      </c>
      <c r="J4096" t="s">
        <v>10997</v>
      </c>
      <c r="K4096" t="str">
        <f>+_xlfn.XLOOKUP(Tabell1[[#This Row],[Regnr]],Tabell13[Regnr],Tabell13[Diagnose],"")</f>
        <v>C</v>
      </c>
      <c r="L4096" t="str">
        <f>+_xlfn.XLOOKUP(Tabell1[[#This Row],[Regnr]],Tabell3[Regnr],Tabell3[DiagnoseÅr],"")</f>
        <v>Intet påvist (2022)</v>
      </c>
    </row>
    <row r="4097" spans="1:12" x14ac:dyDescent="0.25">
      <c r="A4097" s="2">
        <v>43820</v>
      </c>
      <c r="B4097" s="3">
        <v>1.5625</v>
      </c>
      <c r="C4097" t="s">
        <v>10998</v>
      </c>
      <c r="D4097" t="s">
        <v>10999</v>
      </c>
      <c r="E4097" t="s">
        <v>10</v>
      </c>
      <c r="F4097" t="s">
        <v>2324</v>
      </c>
      <c r="G4097" t="s">
        <v>2325</v>
      </c>
      <c r="H4097" t="s">
        <v>6252</v>
      </c>
      <c r="I4097" t="s">
        <v>6253</v>
      </c>
      <c r="J4097" t="s">
        <v>4310</v>
      </c>
      <c r="K4097" t="str">
        <f>+_xlfn.XLOOKUP(Tabell1[[#This Row],[Regnr]],Tabell13[Regnr],Tabell13[Diagnose],"")</f>
        <v/>
      </c>
      <c r="L4097" t="str">
        <f>+_xlfn.XLOOKUP(Tabell1[[#This Row],[Regnr]],Tabell3[Regnr],Tabell3[DiagnoseÅr],"")</f>
        <v/>
      </c>
    </row>
    <row r="4098" spans="1:12" x14ac:dyDescent="0.25">
      <c r="A4098" s="2">
        <v>43820</v>
      </c>
      <c r="B4098" s="3">
        <v>1.5625</v>
      </c>
      <c r="C4098" t="s">
        <v>11000</v>
      </c>
      <c r="D4098" t="s">
        <v>11001</v>
      </c>
      <c r="E4098" t="s">
        <v>10</v>
      </c>
      <c r="F4098" t="s">
        <v>2324</v>
      </c>
      <c r="G4098" t="s">
        <v>2325</v>
      </c>
      <c r="H4098" t="s">
        <v>6252</v>
      </c>
      <c r="I4098" t="s">
        <v>6253</v>
      </c>
      <c r="J4098" t="s">
        <v>4310</v>
      </c>
      <c r="K4098" t="str">
        <f>+_xlfn.XLOOKUP(Tabell1[[#This Row],[Regnr]],Tabell13[Regnr],Tabell13[Diagnose],"")</f>
        <v/>
      </c>
      <c r="L4098" t="str">
        <f>+_xlfn.XLOOKUP(Tabell1[[#This Row],[Regnr]],Tabell3[Regnr],Tabell3[DiagnoseÅr],"")</f>
        <v/>
      </c>
    </row>
    <row r="4099" spans="1:12" x14ac:dyDescent="0.25">
      <c r="A4099" s="2">
        <v>43820</v>
      </c>
      <c r="B4099" s="3">
        <v>1.5625</v>
      </c>
      <c r="C4099" t="s">
        <v>11002</v>
      </c>
      <c r="D4099" t="s">
        <v>11003</v>
      </c>
      <c r="E4099" t="s">
        <v>10</v>
      </c>
      <c r="F4099" t="s">
        <v>2324</v>
      </c>
      <c r="G4099" t="s">
        <v>2325</v>
      </c>
      <c r="H4099" t="s">
        <v>6252</v>
      </c>
      <c r="I4099" t="s">
        <v>6253</v>
      </c>
      <c r="J4099" t="s">
        <v>4310</v>
      </c>
      <c r="K4099" t="str">
        <f>+_xlfn.XLOOKUP(Tabell1[[#This Row],[Regnr]],Tabell13[Regnr],Tabell13[Diagnose],"")</f>
        <v>C</v>
      </c>
      <c r="L4099" t="str">
        <f>+_xlfn.XLOOKUP(Tabell1[[#This Row],[Regnr]],Tabell3[Regnr],Tabell3[DiagnoseÅr],"")</f>
        <v/>
      </c>
    </row>
    <row r="4100" spans="1:12" x14ac:dyDescent="0.25">
      <c r="A4100" s="2">
        <v>43820</v>
      </c>
      <c r="B4100" s="3">
        <v>1.5625</v>
      </c>
      <c r="C4100" t="s">
        <v>11004</v>
      </c>
      <c r="D4100" t="s">
        <v>11005</v>
      </c>
      <c r="E4100" t="s">
        <v>26</v>
      </c>
      <c r="F4100" t="s">
        <v>2324</v>
      </c>
      <c r="G4100" t="s">
        <v>2325</v>
      </c>
      <c r="H4100" t="s">
        <v>6252</v>
      </c>
      <c r="I4100" t="s">
        <v>6253</v>
      </c>
      <c r="J4100" t="s">
        <v>4310</v>
      </c>
      <c r="K4100" t="str">
        <f>+_xlfn.XLOOKUP(Tabell1[[#This Row],[Regnr]],Tabell13[Regnr],Tabell13[Diagnose],"")</f>
        <v/>
      </c>
      <c r="L4100" t="str">
        <f>+_xlfn.XLOOKUP(Tabell1[[#This Row],[Regnr]],Tabell3[Regnr],Tabell3[DiagnoseÅr],"")</f>
        <v/>
      </c>
    </row>
    <row r="4101" spans="1:12" x14ac:dyDescent="0.25">
      <c r="A4101" s="2">
        <v>43819</v>
      </c>
      <c r="C4101" t="s">
        <v>10980</v>
      </c>
      <c r="D4101" t="s">
        <v>10981</v>
      </c>
      <c r="E4101" t="s">
        <v>10</v>
      </c>
      <c r="F4101" t="s">
        <v>2687</v>
      </c>
      <c r="G4101" t="s">
        <v>2688</v>
      </c>
      <c r="H4101" t="s">
        <v>10982</v>
      </c>
      <c r="I4101" t="s">
        <v>10983</v>
      </c>
      <c r="J4101" t="s">
        <v>10984</v>
      </c>
      <c r="K4101" t="str">
        <f>+_xlfn.XLOOKUP(Tabell1[[#This Row],[Regnr]],Tabell13[Regnr],Tabell13[Diagnose],"")</f>
        <v>C</v>
      </c>
      <c r="L4101" t="str">
        <f>+_xlfn.XLOOKUP(Tabell1[[#This Row],[Regnr]],Tabell3[Regnr],Tabell3[DiagnoseÅr],"")</f>
        <v>Intet påvist (2023)</v>
      </c>
    </row>
    <row r="4102" spans="1:12" x14ac:dyDescent="0.25">
      <c r="A4102" s="2">
        <v>43819</v>
      </c>
      <c r="C4102" t="s">
        <v>10985</v>
      </c>
      <c r="D4102" t="s">
        <v>10986</v>
      </c>
      <c r="E4102" t="s">
        <v>10</v>
      </c>
      <c r="F4102" t="s">
        <v>2687</v>
      </c>
      <c r="G4102" t="s">
        <v>2688</v>
      </c>
      <c r="H4102" t="s">
        <v>10982</v>
      </c>
      <c r="I4102" t="s">
        <v>10983</v>
      </c>
      <c r="J4102" t="s">
        <v>10984</v>
      </c>
      <c r="K4102" t="str">
        <f>+_xlfn.XLOOKUP(Tabell1[[#This Row],[Regnr]],Tabell13[Regnr],Tabell13[Diagnose],"")</f>
        <v>C</v>
      </c>
      <c r="L4102" t="str">
        <f>+_xlfn.XLOOKUP(Tabell1[[#This Row],[Regnr]],Tabell3[Regnr],Tabell3[DiagnoseÅr],"")</f>
        <v>Intet påvist (2025)</v>
      </c>
    </row>
    <row r="4103" spans="1:12" x14ac:dyDescent="0.25">
      <c r="A4103" s="2">
        <v>43819</v>
      </c>
      <c r="C4103" t="s">
        <v>10987</v>
      </c>
      <c r="D4103" t="s">
        <v>10988</v>
      </c>
      <c r="E4103" t="s">
        <v>26</v>
      </c>
      <c r="F4103" t="s">
        <v>2687</v>
      </c>
      <c r="G4103" t="s">
        <v>2688</v>
      </c>
      <c r="H4103" t="s">
        <v>10982</v>
      </c>
      <c r="I4103" t="s">
        <v>10983</v>
      </c>
      <c r="J4103" t="s">
        <v>10984</v>
      </c>
      <c r="K4103" t="str">
        <f>+_xlfn.XLOOKUP(Tabell1[[#This Row],[Regnr]],Tabell13[Regnr],Tabell13[Diagnose],"")</f>
        <v>A</v>
      </c>
      <c r="L4103" t="str">
        <f>+_xlfn.XLOOKUP(Tabell1[[#This Row],[Regnr]],Tabell3[Regnr],Tabell3[DiagnoseÅr],"")</f>
        <v>PPM iris (2022)</v>
      </c>
    </row>
    <row r="4104" spans="1:12" x14ac:dyDescent="0.25">
      <c r="A4104" s="2">
        <v>43819</v>
      </c>
      <c r="C4104" t="s">
        <v>10989</v>
      </c>
      <c r="D4104" t="s">
        <v>10990</v>
      </c>
      <c r="E4104" t="s">
        <v>10</v>
      </c>
      <c r="F4104" t="s">
        <v>2687</v>
      </c>
      <c r="G4104" t="s">
        <v>2688</v>
      </c>
      <c r="H4104" t="s">
        <v>10982</v>
      </c>
      <c r="I4104" t="s">
        <v>10983</v>
      </c>
      <c r="J4104" t="s">
        <v>10984</v>
      </c>
      <c r="K4104" t="str">
        <f>+_xlfn.XLOOKUP(Tabell1[[#This Row],[Regnr]],Tabell13[Regnr],Tabell13[Diagnose],"")</f>
        <v/>
      </c>
      <c r="L4104" t="str">
        <f>+_xlfn.XLOOKUP(Tabell1[[#This Row],[Regnr]],Tabell3[Regnr],Tabell3[DiagnoseÅr],"")</f>
        <v>Intet påvist (2024)</v>
      </c>
    </row>
    <row r="4105" spans="1:12" x14ac:dyDescent="0.25">
      <c r="A4105" s="2">
        <v>43818</v>
      </c>
      <c r="C4105" t="s">
        <v>10975</v>
      </c>
      <c r="D4105" t="s">
        <v>10976</v>
      </c>
      <c r="E4105" t="s">
        <v>10</v>
      </c>
      <c r="F4105" t="s">
        <v>9024</v>
      </c>
      <c r="G4105" t="s">
        <v>496</v>
      </c>
      <c r="H4105" t="s">
        <v>10977</v>
      </c>
      <c r="I4105" t="s">
        <v>10978</v>
      </c>
      <c r="J4105" t="s">
        <v>10979</v>
      </c>
      <c r="K4105" t="str">
        <f>+_xlfn.XLOOKUP(Tabell1[[#This Row],[Regnr]],Tabell13[Regnr],Tabell13[Diagnose],"")</f>
        <v>A</v>
      </c>
      <c r="L4105" t="str">
        <f>+_xlfn.XLOOKUP(Tabell1[[#This Row],[Regnr]],Tabell3[Regnr],Tabell3[DiagnoseÅr],"")</f>
        <v>Intet påvist (2022)</v>
      </c>
    </row>
    <row r="4106" spans="1:12" x14ac:dyDescent="0.25">
      <c r="A4106" s="2">
        <v>43817</v>
      </c>
      <c r="B4106" s="3">
        <v>0</v>
      </c>
      <c r="C4106" t="s">
        <v>10966</v>
      </c>
      <c r="D4106" t="s">
        <v>10967</v>
      </c>
      <c r="E4106" t="s">
        <v>10</v>
      </c>
      <c r="F4106" t="s">
        <v>7997</v>
      </c>
      <c r="G4106" t="s">
        <v>7998</v>
      </c>
      <c r="H4106" t="s">
        <v>7260</v>
      </c>
      <c r="I4106" t="s">
        <v>7261</v>
      </c>
      <c r="J4106" t="s">
        <v>10968</v>
      </c>
      <c r="K4106" t="str">
        <f>+_xlfn.XLOOKUP(Tabell1[[#This Row],[Regnr]],Tabell13[Regnr],Tabell13[Diagnose],"")</f>
        <v/>
      </c>
      <c r="L4106" t="str">
        <f>+_xlfn.XLOOKUP(Tabell1[[#This Row],[Regnr]],Tabell3[Regnr],Tabell3[DiagnoseÅr],"")</f>
        <v/>
      </c>
    </row>
    <row r="4107" spans="1:12" x14ac:dyDescent="0.25">
      <c r="A4107" s="2">
        <v>43817</v>
      </c>
      <c r="B4107" s="3">
        <v>0</v>
      </c>
      <c r="C4107" t="s">
        <v>10969</v>
      </c>
      <c r="D4107" t="s">
        <v>10970</v>
      </c>
      <c r="E4107" t="s">
        <v>26</v>
      </c>
      <c r="F4107" t="s">
        <v>7997</v>
      </c>
      <c r="G4107" t="s">
        <v>7998</v>
      </c>
      <c r="H4107" t="s">
        <v>7260</v>
      </c>
      <c r="I4107" t="s">
        <v>7261</v>
      </c>
      <c r="J4107" t="s">
        <v>10968</v>
      </c>
      <c r="K4107" t="str">
        <f>+_xlfn.XLOOKUP(Tabell1[[#This Row],[Regnr]],Tabell13[Regnr],Tabell13[Diagnose],"")</f>
        <v/>
      </c>
      <c r="L4107" t="str">
        <f>+_xlfn.XLOOKUP(Tabell1[[#This Row],[Regnr]],Tabell3[Regnr],Tabell3[DiagnoseÅr],"")</f>
        <v/>
      </c>
    </row>
    <row r="4108" spans="1:12" x14ac:dyDescent="0.25">
      <c r="A4108" s="2">
        <v>43817</v>
      </c>
      <c r="B4108" s="3">
        <v>0</v>
      </c>
      <c r="C4108" t="s">
        <v>10971</v>
      </c>
      <c r="D4108" t="s">
        <v>10972</v>
      </c>
      <c r="E4108" t="s">
        <v>26</v>
      </c>
      <c r="F4108" t="s">
        <v>7997</v>
      </c>
      <c r="G4108" t="s">
        <v>7998</v>
      </c>
      <c r="H4108" t="s">
        <v>7260</v>
      </c>
      <c r="I4108" t="s">
        <v>7261</v>
      </c>
      <c r="J4108" t="s">
        <v>10968</v>
      </c>
      <c r="K4108" t="str">
        <f>+_xlfn.XLOOKUP(Tabell1[[#This Row],[Regnr]],Tabell13[Regnr],Tabell13[Diagnose],"")</f>
        <v/>
      </c>
      <c r="L4108" t="str">
        <f>+_xlfn.XLOOKUP(Tabell1[[#This Row],[Regnr]],Tabell3[Regnr],Tabell3[DiagnoseÅr],"")</f>
        <v/>
      </c>
    </row>
    <row r="4109" spans="1:12" x14ac:dyDescent="0.25">
      <c r="A4109" s="2">
        <v>43817</v>
      </c>
      <c r="B4109" s="3">
        <v>0</v>
      </c>
      <c r="C4109" t="s">
        <v>10973</v>
      </c>
      <c r="D4109" t="s">
        <v>10974</v>
      </c>
      <c r="E4109" t="s">
        <v>26</v>
      </c>
      <c r="F4109" t="s">
        <v>7997</v>
      </c>
      <c r="G4109" t="s">
        <v>7998</v>
      </c>
      <c r="H4109" t="s">
        <v>7260</v>
      </c>
      <c r="I4109" t="s">
        <v>7261</v>
      </c>
      <c r="J4109" t="s">
        <v>10968</v>
      </c>
      <c r="K4109" t="str">
        <f>+_xlfn.XLOOKUP(Tabell1[[#This Row],[Regnr]],Tabell13[Regnr],Tabell13[Diagnose],"")</f>
        <v>C</v>
      </c>
      <c r="L4109" t="str">
        <f>+_xlfn.XLOOKUP(Tabell1[[#This Row],[Regnr]],Tabell3[Regnr],Tabell3[DiagnoseÅr],"")</f>
        <v>Intet påvist (2021)</v>
      </c>
    </row>
    <row r="4110" spans="1:12" x14ac:dyDescent="0.25">
      <c r="A4110" s="2">
        <v>43814</v>
      </c>
      <c r="B4110" s="3">
        <v>0</v>
      </c>
      <c r="C4110" t="s">
        <v>10953</v>
      </c>
      <c r="D4110" t="s">
        <v>10954</v>
      </c>
      <c r="E4110" t="s">
        <v>10</v>
      </c>
      <c r="F4110" t="s">
        <v>9106</v>
      </c>
      <c r="G4110" t="s">
        <v>9107</v>
      </c>
      <c r="H4110" t="s">
        <v>5449</v>
      </c>
      <c r="I4110" t="s">
        <v>5450</v>
      </c>
      <c r="J4110" t="s">
        <v>9097</v>
      </c>
      <c r="K4110" t="str">
        <f>+_xlfn.XLOOKUP(Tabell1[[#This Row],[Regnr]],Tabell13[Regnr],Tabell13[Diagnose],"")</f>
        <v>A</v>
      </c>
      <c r="L4110" t="str">
        <f>+_xlfn.XLOOKUP(Tabell1[[#This Row],[Regnr]],Tabell3[Regnr],Tabell3[DiagnoseÅr],"")</f>
        <v>Intet påvist (2021)</v>
      </c>
    </row>
    <row r="4111" spans="1:12" x14ac:dyDescent="0.25">
      <c r="A4111" s="2">
        <v>43814</v>
      </c>
      <c r="B4111" s="3">
        <v>0</v>
      </c>
      <c r="C4111" t="s">
        <v>10955</v>
      </c>
      <c r="D4111" t="s">
        <v>10956</v>
      </c>
      <c r="E4111" t="s">
        <v>10</v>
      </c>
      <c r="F4111" t="s">
        <v>9106</v>
      </c>
      <c r="G4111" t="s">
        <v>9107</v>
      </c>
      <c r="H4111" t="s">
        <v>5449</v>
      </c>
      <c r="I4111" t="s">
        <v>5450</v>
      </c>
      <c r="J4111" t="s">
        <v>9097</v>
      </c>
      <c r="K4111" t="str">
        <f>+_xlfn.XLOOKUP(Tabell1[[#This Row],[Regnr]],Tabell13[Regnr],Tabell13[Diagnose],"")</f>
        <v/>
      </c>
      <c r="L4111" t="str">
        <f>+_xlfn.XLOOKUP(Tabell1[[#This Row],[Regnr]],Tabell3[Regnr],Tabell3[DiagnoseÅr],"")</f>
        <v/>
      </c>
    </row>
    <row r="4112" spans="1:12" x14ac:dyDescent="0.25">
      <c r="A4112" s="2">
        <v>43814</v>
      </c>
      <c r="B4112" s="3">
        <v>0</v>
      </c>
      <c r="C4112" t="s">
        <v>10957</v>
      </c>
      <c r="D4112" t="s">
        <v>10958</v>
      </c>
      <c r="E4112" t="s">
        <v>10</v>
      </c>
      <c r="F4112" t="s">
        <v>9106</v>
      </c>
      <c r="G4112" t="s">
        <v>9107</v>
      </c>
      <c r="H4112" t="s">
        <v>5449</v>
      </c>
      <c r="I4112" t="s">
        <v>5450</v>
      </c>
      <c r="J4112" t="s">
        <v>9097</v>
      </c>
      <c r="K4112" t="str">
        <f>+_xlfn.XLOOKUP(Tabell1[[#This Row],[Regnr]],Tabell13[Regnr],Tabell13[Diagnose],"")</f>
        <v>A</v>
      </c>
      <c r="L4112" t="str">
        <f>+_xlfn.XLOOKUP(Tabell1[[#This Row],[Regnr]],Tabell3[Regnr],Tabell3[DiagnoseÅr],"")</f>
        <v/>
      </c>
    </row>
    <row r="4113" spans="1:12" x14ac:dyDescent="0.25">
      <c r="A4113" s="2">
        <v>43814</v>
      </c>
      <c r="B4113" s="3">
        <v>0</v>
      </c>
      <c r="C4113" t="s">
        <v>10959</v>
      </c>
      <c r="D4113" t="s">
        <v>10960</v>
      </c>
      <c r="E4113" t="s">
        <v>26</v>
      </c>
      <c r="F4113" t="s">
        <v>9106</v>
      </c>
      <c r="G4113" t="s">
        <v>9107</v>
      </c>
      <c r="H4113" t="s">
        <v>5449</v>
      </c>
      <c r="I4113" t="s">
        <v>5450</v>
      </c>
      <c r="J4113" t="s">
        <v>9097</v>
      </c>
      <c r="K4113" t="str">
        <f>+_xlfn.XLOOKUP(Tabell1[[#This Row],[Regnr]],Tabell13[Regnr],Tabell13[Diagnose],"")</f>
        <v>B</v>
      </c>
      <c r="L4113" t="str">
        <f>+_xlfn.XLOOKUP(Tabell1[[#This Row],[Regnr]],Tabell3[Regnr],Tabell3[DiagnoseÅr],"")</f>
        <v>Intet påvist (2022)</v>
      </c>
    </row>
    <row r="4114" spans="1:12" x14ac:dyDescent="0.25">
      <c r="A4114" s="2">
        <v>43814</v>
      </c>
      <c r="B4114" s="3">
        <v>0</v>
      </c>
      <c r="C4114" t="s">
        <v>10961</v>
      </c>
      <c r="D4114" t="s">
        <v>10962</v>
      </c>
      <c r="E4114" t="s">
        <v>26</v>
      </c>
      <c r="F4114" t="s">
        <v>9106</v>
      </c>
      <c r="G4114" t="s">
        <v>9107</v>
      </c>
      <c r="H4114" t="s">
        <v>5449</v>
      </c>
      <c r="I4114" t="s">
        <v>5450</v>
      </c>
      <c r="J4114" t="s">
        <v>9097</v>
      </c>
      <c r="K4114" t="str">
        <f>+_xlfn.XLOOKUP(Tabell1[[#This Row],[Regnr]],Tabell13[Regnr],Tabell13[Diagnose],"")</f>
        <v>C</v>
      </c>
      <c r="L4114" t="str">
        <f>+_xlfn.XLOOKUP(Tabell1[[#This Row],[Regnr]],Tabell3[Regnr],Tabell3[DiagnoseÅr],"")</f>
        <v>Retinal Dysplasi (2021)</v>
      </c>
    </row>
    <row r="4115" spans="1:12" x14ac:dyDescent="0.25">
      <c r="A4115" s="2">
        <v>43814</v>
      </c>
      <c r="C4115" t="s">
        <v>10963</v>
      </c>
      <c r="D4115" t="s">
        <v>10964</v>
      </c>
      <c r="E4115" t="s">
        <v>26</v>
      </c>
      <c r="F4115" t="s">
        <v>8346</v>
      </c>
      <c r="G4115" t="s">
        <v>8347</v>
      </c>
      <c r="H4115" t="s">
        <v>10965</v>
      </c>
      <c r="K4115" t="str">
        <f>+_xlfn.XLOOKUP(Tabell1[[#This Row],[Regnr]],Tabell13[Regnr],Tabell13[Diagnose],"")</f>
        <v/>
      </c>
      <c r="L4115" t="str">
        <f>+_xlfn.XLOOKUP(Tabell1[[#This Row],[Regnr]],Tabell3[Regnr],Tabell3[DiagnoseÅr],"")</f>
        <v/>
      </c>
    </row>
    <row r="4116" spans="1:12" x14ac:dyDescent="0.25">
      <c r="A4116" s="2">
        <v>43812</v>
      </c>
      <c r="C4116" t="s">
        <v>10949</v>
      </c>
      <c r="D4116" t="s">
        <v>10950</v>
      </c>
      <c r="E4116" t="s">
        <v>10</v>
      </c>
      <c r="F4116" t="s">
        <v>8570</v>
      </c>
      <c r="G4116" t="s">
        <v>8571</v>
      </c>
      <c r="H4116" t="s">
        <v>10951</v>
      </c>
      <c r="I4116" t="s">
        <v>10952</v>
      </c>
      <c r="K4116" t="str">
        <f>+_xlfn.XLOOKUP(Tabell1[[#This Row],[Regnr]],Tabell13[Regnr],Tabell13[Diagnose],"")</f>
        <v/>
      </c>
      <c r="L4116" t="str">
        <f>+_xlfn.XLOOKUP(Tabell1[[#This Row],[Regnr]],Tabell3[Regnr],Tabell3[DiagnoseÅr],"")</f>
        <v/>
      </c>
    </row>
    <row r="4117" spans="1:12" x14ac:dyDescent="0.25">
      <c r="A4117" s="2">
        <v>43804</v>
      </c>
      <c r="B4117" s="3">
        <v>0.1953125</v>
      </c>
      <c r="C4117" t="s">
        <v>10935</v>
      </c>
      <c r="D4117" t="s">
        <v>10936</v>
      </c>
      <c r="E4117" t="s">
        <v>26</v>
      </c>
      <c r="F4117" t="s">
        <v>8893</v>
      </c>
      <c r="G4117" t="s">
        <v>8894</v>
      </c>
      <c r="H4117" t="s">
        <v>7370</v>
      </c>
      <c r="I4117" t="s">
        <v>7371</v>
      </c>
      <c r="J4117" t="s">
        <v>7058</v>
      </c>
      <c r="K4117" t="str">
        <f>+_xlfn.XLOOKUP(Tabell1[[#This Row],[Regnr]],Tabell13[Regnr],Tabell13[Diagnose],"")</f>
        <v>A</v>
      </c>
      <c r="L4117" t="str">
        <f>+_xlfn.XLOOKUP(Tabell1[[#This Row],[Regnr]],Tabell3[Regnr],Tabell3[DiagnoseÅr],"")</f>
        <v/>
      </c>
    </row>
    <row r="4118" spans="1:12" x14ac:dyDescent="0.25">
      <c r="A4118" s="2">
        <v>43804</v>
      </c>
      <c r="B4118" s="3">
        <v>0.1953125</v>
      </c>
      <c r="C4118" t="s">
        <v>10937</v>
      </c>
      <c r="D4118" t="s">
        <v>10938</v>
      </c>
      <c r="E4118" t="s">
        <v>26</v>
      </c>
      <c r="F4118" t="s">
        <v>8893</v>
      </c>
      <c r="G4118" t="s">
        <v>8894</v>
      </c>
      <c r="H4118" t="s">
        <v>7370</v>
      </c>
      <c r="I4118" t="s">
        <v>7371</v>
      </c>
      <c r="J4118" t="s">
        <v>7058</v>
      </c>
      <c r="K4118" t="str">
        <f>+_xlfn.XLOOKUP(Tabell1[[#This Row],[Regnr]],Tabell13[Regnr],Tabell13[Diagnose],"")</f>
        <v/>
      </c>
      <c r="L4118" t="str">
        <f>+_xlfn.XLOOKUP(Tabell1[[#This Row],[Regnr]],Tabell3[Regnr],Tabell3[DiagnoseÅr],"")</f>
        <v/>
      </c>
    </row>
    <row r="4119" spans="1:12" x14ac:dyDescent="0.25">
      <c r="A4119" s="2">
        <v>43804</v>
      </c>
      <c r="B4119" s="3">
        <v>0.1953125</v>
      </c>
      <c r="C4119" t="s">
        <v>10939</v>
      </c>
      <c r="D4119" t="s">
        <v>10940</v>
      </c>
      <c r="E4119" t="s">
        <v>26</v>
      </c>
      <c r="F4119" t="s">
        <v>8893</v>
      </c>
      <c r="G4119" t="s">
        <v>8894</v>
      </c>
      <c r="H4119" t="s">
        <v>7370</v>
      </c>
      <c r="I4119" t="s">
        <v>7371</v>
      </c>
      <c r="J4119" t="s">
        <v>7058</v>
      </c>
      <c r="K4119" t="str">
        <f>+_xlfn.XLOOKUP(Tabell1[[#This Row],[Regnr]],Tabell13[Regnr],Tabell13[Diagnose],"")</f>
        <v>B</v>
      </c>
      <c r="L4119" t="str">
        <f>+_xlfn.XLOOKUP(Tabell1[[#This Row],[Regnr]],Tabell3[Regnr],Tabell3[DiagnoseÅr],"")</f>
        <v/>
      </c>
    </row>
    <row r="4120" spans="1:12" x14ac:dyDescent="0.25">
      <c r="A4120" s="2">
        <v>43804</v>
      </c>
      <c r="B4120" s="3">
        <v>0.1953125</v>
      </c>
      <c r="C4120" t="s">
        <v>10941</v>
      </c>
      <c r="D4120" t="s">
        <v>10942</v>
      </c>
      <c r="E4120" t="s">
        <v>26</v>
      </c>
      <c r="F4120" t="s">
        <v>8893</v>
      </c>
      <c r="G4120" t="s">
        <v>8894</v>
      </c>
      <c r="H4120" t="s">
        <v>7370</v>
      </c>
      <c r="I4120" t="s">
        <v>7371</v>
      </c>
      <c r="J4120" t="s">
        <v>7058</v>
      </c>
      <c r="K4120" t="str">
        <f>+_xlfn.XLOOKUP(Tabell1[[#This Row],[Regnr]],Tabell13[Regnr],Tabell13[Diagnose],"")</f>
        <v>B</v>
      </c>
      <c r="L4120" t="str">
        <f>+_xlfn.XLOOKUP(Tabell1[[#This Row],[Regnr]],Tabell3[Regnr],Tabell3[DiagnoseÅr],"")</f>
        <v/>
      </c>
    </row>
    <row r="4121" spans="1:12" x14ac:dyDescent="0.25">
      <c r="A4121" s="2">
        <v>43804</v>
      </c>
      <c r="B4121" s="3">
        <v>0.1953125</v>
      </c>
      <c r="C4121" t="s">
        <v>10943</v>
      </c>
      <c r="D4121" t="s">
        <v>10944</v>
      </c>
      <c r="E4121" t="s">
        <v>10</v>
      </c>
      <c r="F4121" t="s">
        <v>8893</v>
      </c>
      <c r="G4121" t="s">
        <v>8894</v>
      </c>
      <c r="H4121" t="s">
        <v>7370</v>
      </c>
      <c r="I4121" t="s">
        <v>7371</v>
      </c>
      <c r="J4121" t="s">
        <v>7058</v>
      </c>
      <c r="K4121" t="str">
        <f>+_xlfn.XLOOKUP(Tabell1[[#This Row],[Regnr]],Tabell13[Regnr],Tabell13[Diagnose],"")</f>
        <v>A</v>
      </c>
      <c r="L4121" t="str">
        <f>+_xlfn.XLOOKUP(Tabell1[[#This Row],[Regnr]],Tabell3[Regnr],Tabell3[DiagnoseÅr],"")</f>
        <v/>
      </c>
    </row>
    <row r="4122" spans="1:12" x14ac:dyDescent="0.25">
      <c r="A4122" s="2">
        <v>43804</v>
      </c>
      <c r="B4122" s="3">
        <v>0.1953125</v>
      </c>
      <c r="C4122" t="s">
        <v>10945</v>
      </c>
      <c r="D4122" t="s">
        <v>10946</v>
      </c>
      <c r="E4122" t="s">
        <v>10</v>
      </c>
      <c r="F4122" t="s">
        <v>8893</v>
      </c>
      <c r="G4122" t="s">
        <v>8894</v>
      </c>
      <c r="H4122" t="s">
        <v>7370</v>
      </c>
      <c r="I4122" t="s">
        <v>7371</v>
      </c>
      <c r="J4122" t="s">
        <v>7058</v>
      </c>
      <c r="K4122" t="str">
        <f>+_xlfn.XLOOKUP(Tabell1[[#This Row],[Regnr]],Tabell13[Regnr],Tabell13[Diagnose],"")</f>
        <v>A</v>
      </c>
      <c r="L4122" t="str">
        <f>+_xlfn.XLOOKUP(Tabell1[[#This Row],[Regnr]],Tabell3[Regnr],Tabell3[DiagnoseÅr],"")</f>
        <v/>
      </c>
    </row>
    <row r="4123" spans="1:12" x14ac:dyDescent="0.25">
      <c r="A4123" s="2">
        <v>43804</v>
      </c>
      <c r="B4123" s="3">
        <v>0.1953125</v>
      </c>
      <c r="C4123" t="s">
        <v>10947</v>
      </c>
      <c r="D4123" t="s">
        <v>10948</v>
      </c>
      <c r="E4123" t="s">
        <v>10</v>
      </c>
      <c r="F4123" t="s">
        <v>8893</v>
      </c>
      <c r="G4123" t="s">
        <v>8894</v>
      </c>
      <c r="H4123" t="s">
        <v>7370</v>
      </c>
      <c r="I4123" t="s">
        <v>7371</v>
      </c>
      <c r="J4123" t="s">
        <v>7058</v>
      </c>
      <c r="K4123" t="str">
        <f>+_xlfn.XLOOKUP(Tabell1[[#This Row],[Regnr]],Tabell13[Regnr],Tabell13[Diagnose],"")</f>
        <v>B</v>
      </c>
      <c r="L4123" t="str">
        <f>+_xlfn.XLOOKUP(Tabell1[[#This Row],[Regnr]],Tabell3[Regnr],Tabell3[DiagnoseÅr],"")</f>
        <v/>
      </c>
    </row>
    <row r="4124" spans="1:12" x14ac:dyDescent="0.25">
      <c r="A4124" s="2">
        <v>43799</v>
      </c>
      <c r="B4124" s="3">
        <v>0</v>
      </c>
      <c r="C4124" t="s">
        <v>10923</v>
      </c>
      <c r="D4124" t="s">
        <v>10924</v>
      </c>
      <c r="E4124" t="s">
        <v>10</v>
      </c>
      <c r="F4124" t="s">
        <v>8420</v>
      </c>
      <c r="G4124" t="s">
        <v>8421</v>
      </c>
      <c r="H4124" t="s">
        <v>6834</v>
      </c>
      <c r="I4124" t="s">
        <v>6835</v>
      </c>
      <c r="J4124" t="s">
        <v>4130</v>
      </c>
      <c r="K4124" t="str">
        <f>+_xlfn.XLOOKUP(Tabell1[[#This Row],[Regnr]],Tabell13[Regnr],Tabell13[Diagnose],"")</f>
        <v/>
      </c>
      <c r="L4124" t="str">
        <f>+_xlfn.XLOOKUP(Tabell1[[#This Row],[Regnr]],Tabell3[Regnr],Tabell3[DiagnoseÅr],"")</f>
        <v/>
      </c>
    </row>
    <row r="4125" spans="1:12" x14ac:dyDescent="0.25">
      <c r="A4125" s="2">
        <v>43799</v>
      </c>
      <c r="B4125" s="3">
        <v>0</v>
      </c>
      <c r="C4125" t="s">
        <v>10925</v>
      </c>
      <c r="D4125" t="s">
        <v>10926</v>
      </c>
      <c r="E4125" t="s">
        <v>10</v>
      </c>
      <c r="F4125" t="s">
        <v>8420</v>
      </c>
      <c r="G4125" t="s">
        <v>8421</v>
      </c>
      <c r="H4125" t="s">
        <v>6834</v>
      </c>
      <c r="I4125" t="s">
        <v>6835</v>
      </c>
      <c r="J4125" t="s">
        <v>4130</v>
      </c>
      <c r="K4125" t="str">
        <f>+_xlfn.XLOOKUP(Tabell1[[#This Row],[Regnr]],Tabell13[Regnr],Tabell13[Diagnose],"")</f>
        <v/>
      </c>
      <c r="L4125" t="str">
        <f>+_xlfn.XLOOKUP(Tabell1[[#This Row],[Regnr]],Tabell3[Regnr],Tabell3[DiagnoseÅr],"")</f>
        <v/>
      </c>
    </row>
    <row r="4126" spans="1:12" x14ac:dyDescent="0.25">
      <c r="A4126" s="2">
        <v>43799</v>
      </c>
      <c r="B4126" s="3">
        <v>0</v>
      </c>
      <c r="C4126" t="s">
        <v>10927</v>
      </c>
      <c r="D4126" t="s">
        <v>10928</v>
      </c>
      <c r="E4126" t="s">
        <v>10</v>
      </c>
      <c r="F4126" t="s">
        <v>8420</v>
      </c>
      <c r="G4126" t="s">
        <v>8421</v>
      </c>
      <c r="H4126" t="s">
        <v>6834</v>
      </c>
      <c r="I4126" t="s">
        <v>6835</v>
      </c>
      <c r="J4126" t="s">
        <v>4130</v>
      </c>
      <c r="K4126" t="str">
        <f>+_xlfn.XLOOKUP(Tabell1[[#This Row],[Regnr]],Tabell13[Regnr],Tabell13[Diagnose],"")</f>
        <v/>
      </c>
      <c r="L4126" t="str">
        <f>+_xlfn.XLOOKUP(Tabell1[[#This Row],[Regnr]],Tabell3[Regnr],Tabell3[DiagnoseÅr],"")</f>
        <v>Cornea Dystrofi (2023)</v>
      </c>
    </row>
    <row r="4127" spans="1:12" x14ac:dyDescent="0.25">
      <c r="A4127" s="2">
        <v>43799</v>
      </c>
      <c r="B4127" s="3">
        <v>0</v>
      </c>
      <c r="C4127" t="s">
        <v>10929</v>
      </c>
      <c r="D4127" t="s">
        <v>10930</v>
      </c>
      <c r="E4127" t="s">
        <v>26</v>
      </c>
      <c r="F4127" t="s">
        <v>8420</v>
      </c>
      <c r="G4127" t="s">
        <v>8421</v>
      </c>
      <c r="H4127" t="s">
        <v>6834</v>
      </c>
      <c r="I4127" t="s">
        <v>6835</v>
      </c>
      <c r="J4127" t="s">
        <v>4130</v>
      </c>
      <c r="K4127" t="str">
        <f>+_xlfn.XLOOKUP(Tabell1[[#This Row],[Regnr]],Tabell13[Regnr],Tabell13[Diagnose],"")</f>
        <v>D</v>
      </c>
      <c r="L4127" t="str">
        <f>+_xlfn.XLOOKUP(Tabell1[[#This Row],[Regnr]],Tabell3[Regnr],Tabell3[DiagnoseÅr],"")</f>
        <v/>
      </c>
    </row>
    <row r="4128" spans="1:12" x14ac:dyDescent="0.25">
      <c r="A4128" s="2">
        <v>43799</v>
      </c>
      <c r="B4128" s="3">
        <v>0</v>
      </c>
      <c r="C4128" t="s">
        <v>10931</v>
      </c>
      <c r="D4128" t="s">
        <v>10932</v>
      </c>
      <c r="E4128" t="s">
        <v>26</v>
      </c>
      <c r="F4128" t="s">
        <v>8420</v>
      </c>
      <c r="G4128" t="s">
        <v>8421</v>
      </c>
      <c r="H4128" t="s">
        <v>6834</v>
      </c>
      <c r="I4128" t="s">
        <v>6835</v>
      </c>
      <c r="J4128" t="s">
        <v>4130</v>
      </c>
      <c r="K4128" t="str">
        <f>+_xlfn.XLOOKUP(Tabell1[[#This Row],[Regnr]],Tabell13[Regnr],Tabell13[Diagnose],"")</f>
        <v/>
      </c>
      <c r="L4128" t="str">
        <f>+_xlfn.XLOOKUP(Tabell1[[#This Row],[Regnr]],Tabell3[Regnr],Tabell3[DiagnoseÅr],"")</f>
        <v/>
      </c>
    </row>
    <row r="4129" spans="1:12" x14ac:dyDescent="0.25">
      <c r="A4129" s="2">
        <v>43799</v>
      </c>
      <c r="B4129" s="3">
        <v>0</v>
      </c>
      <c r="C4129" t="s">
        <v>10933</v>
      </c>
      <c r="D4129" t="s">
        <v>10934</v>
      </c>
      <c r="E4129" t="s">
        <v>26</v>
      </c>
      <c r="F4129" t="s">
        <v>8420</v>
      </c>
      <c r="G4129" t="s">
        <v>8421</v>
      </c>
      <c r="H4129" t="s">
        <v>6834</v>
      </c>
      <c r="I4129" t="s">
        <v>6835</v>
      </c>
      <c r="J4129" t="s">
        <v>4130</v>
      </c>
      <c r="K4129" t="str">
        <f>+_xlfn.XLOOKUP(Tabell1[[#This Row],[Regnr]],Tabell13[Regnr],Tabell13[Diagnose],"")</f>
        <v/>
      </c>
      <c r="L4129" t="str">
        <f>+_xlfn.XLOOKUP(Tabell1[[#This Row],[Regnr]],Tabell3[Regnr],Tabell3[DiagnoseÅr],"")</f>
        <v/>
      </c>
    </row>
    <row r="4130" spans="1:12" x14ac:dyDescent="0.25">
      <c r="A4130" s="2">
        <v>43791</v>
      </c>
      <c r="B4130" s="3">
        <v>0.1953125</v>
      </c>
      <c r="C4130" t="s">
        <v>10921</v>
      </c>
      <c r="D4130" t="s">
        <v>10922</v>
      </c>
      <c r="E4130" t="s">
        <v>10</v>
      </c>
      <c r="F4130" t="s">
        <v>9313</v>
      </c>
      <c r="G4130" t="s">
        <v>9314</v>
      </c>
      <c r="H4130" t="s">
        <v>7231</v>
      </c>
      <c r="I4130" t="s">
        <v>7232</v>
      </c>
      <c r="J4130" t="s">
        <v>4802</v>
      </c>
      <c r="K4130" t="str">
        <f>+_xlfn.XLOOKUP(Tabell1[[#This Row],[Regnr]],Tabell13[Regnr],Tabell13[Diagnose],"")</f>
        <v>B</v>
      </c>
      <c r="L4130" t="str">
        <f>+_xlfn.XLOOKUP(Tabell1[[#This Row],[Regnr]],Tabell3[Regnr],Tabell3[DiagnoseÅr],"")</f>
        <v>Intet påvist (2025)</v>
      </c>
    </row>
    <row r="4131" spans="1:12" x14ac:dyDescent="0.25">
      <c r="A4131" s="2">
        <v>43788</v>
      </c>
      <c r="B4131" s="3">
        <v>0.390625</v>
      </c>
      <c r="C4131" t="s">
        <v>10909</v>
      </c>
      <c r="D4131" t="s">
        <v>10910</v>
      </c>
      <c r="E4131" t="s">
        <v>10</v>
      </c>
      <c r="F4131" t="s">
        <v>6428</v>
      </c>
      <c r="G4131" t="s">
        <v>6429</v>
      </c>
      <c r="H4131" t="s">
        <v>8056</v>
      </c>
      <c r="I4131" t="s">
        <v>8057</v>
      </c>
      <c r="J4131" t="s">
        <v>4802</v>
      </c>
      <c r="K4131" t="str">
        <f>+_xlfn.XLOOKUP(Tabell1[[#This Row],[Regnr]],Tabell13[Regnr],Tabell13[Diagnose],"")</f>
        <v/>
      </c>
      <c r="L4131" t="str">
        <f>+_xlfn.XLOOKUP(Tabell1[[#This Row],[Regnr]],Tabell3[Regnr],Tabell3[DiagnoseÅr],"")</f>
        <v/>
      </c>
    </row>
    <row r="4132" spans="1:12" x14ac:dyDescent="0.25">
      <c r="A4132" s="2">
        <v>43788</v>
      </c>
      <c r="B4132" s="3">
        <v>0.390625</v>
      </c>
      <c r="C4132" t="s">
        <v>10911</v>
      </c>
      <c r="D4132" t="s">
        <v>10912</v>
      </c>
      <c r="E4132" t="s">
        <v>26</v>
      </c>
      <c r="F4132" t="s">
        <v>6428</v>
      </c>
      <c r="G4132" t="s">
        <v>6429</v>
      </c>
      <c r="H4132" t="s">
        <v>8056</v>
      </c>
      <c r="I4132" t="s">
        <v>8057</v>
      </c>
      <c r="J4132" t="s">
        <v>4802</v>
      </c>
      <c r="K4132" t="str">
        <f>+_xlfn.XLOOKUP(Tabell1[[#This Row],[Regnr]],Tabell13[Regnr],Tabell13[Diagnose],"")</f>
        <v>C</v>
      </c>
      <c r="L4132" t="str">
        <f>+_xlfn.XLOOKUP(Tabell1[[#This Row],[Regnr]],Tabell3[Regnr],Tabell3[DiagnoseÅr],"")</f>
        <v>Intet påvist (2023)</v>
      </c>
    </row>
    <row r="4133" spans="1:12" x14ac:dyDescent="0.25">
      <c r="A4133" s="2">
        <v>43788</v>
      </c>
      <c r="B4133" s="3">
        <v>0.390625</v>
      </c>
      <c r="C4133" t="s">
        <v>10913</v>
      </c>
      <c r="D4133" t="s">
        <v>10914</v>
      </c>
      <c r="E4133" t="s">
        <v>26</v>
      </c>
      <c r="F4133" t="s">
        <v>6428</v>
      </c>
      <c r="G4133" t="s">
        <v>6429</v>
      </c>
      <c r="H4133" t="s">
        <v>8056</v>
      </c>
      <c r="I4133" t="s">
        <v>8057</v>
      </c>
      <c r="J4133" t="s">
        <v>4802</v>
      </c>
      <c r="K4133" t="str">
        <f>+_xlfn.XLOOKUP(Tabell1[[#This Row],[Regnr]],Tabell13[Regnr],Tabell13[Diagnose],"")</f>
        <v>C</v>
      </c>
      <c r="L4133" t="str">
        <f>+_xlfn.XLOOKUP(Tabell1[[#This Row],[Regnr]],Tabell3[Regnr],Tabell3[DiagnoseÅr],"")</f>
        <v/>
      </c>
    </row>
    <row r="4134" spans="1:12" x14ac:dyDescent="0.25">
      <c r="A4134" s="2">
        <v>43788</v>
      </c>
      <c r="B4134" s="3">
        <v>0.390625</v>
      </c>
      <c r="C4134" t="s">
        <v>10915</v>
      </c>
      <c r="D4134" t="s">
        <v>10916</v>
      </c>
      <c r="E4134" t="s">
        <v>26</v>
      </c>
      <c r="F4134" t="s">
        <v>6428</v>
      </c>
      <c r="G4134" t="s">
        <v>6429</v>
      </c>
      <c r="H4134" t="s">
        <v>8056</v>
      </c>
      <c r="I4134" t="s">
        <v>8057</v>
      </c>
      <c r="J4134" t="s">
        <v>4802</v>
      </c>
      <c r="K4134" t="str">
        <f>+_xlfn.XLOOKUP(Tabell1[[#This Row],[Regnr]],Tabell13[Regnr],Tabell13[Diagnose],"")</f>
        <v>C</v>
      </c>
      <c r="L4134" t="str">
        <f>+_xlfn.XLOOKUP(Tabell1[[#This Row],[Regnr]],Tabell3[Regnr],Tabell3[DiagnoseÅr],"")</f>
        <v>Intet påvist (2021)</v>
      </c>
    </row>
    <row r="4135" spans="1:12" x14ac:dyDescent="0.25">
      <c r="A4135" s="2">
        <v>43788</v>
      </c>
      <c r="B4135" s="3">
        <v>0.390625</v>
      </c>
      <c r="C4135" t="s">
        <v>10917</v>
      </c>
      <c r="D4135" t="s">
        <v>10918</v>
      </c>
      <c r="E4135" t="s">
        <v>10</v>
      </c>
      <c r="F4135" t="s">
        <v>6428</v>
      </c>
      <c r="G4135" t="s">
        <v>6429</v>
      </c>
      <c r="H4135" t="s">
        <v>8056</v>
      </c>
      <c r="I4135" t="s">
        <v>8057</v>
      </c>
      <c r="J4135" t="s">
        <v>4802</v>
      </c>
      <c r="K4135" t="str">
        <f>+_xlfn.XLOOKUP(Tabell1[[#This Row],[Regnr]],Tabell13[Regnr],Tabell13[Diagnose],"")</f>
        <v>B</v>
      </c>
      <c r="L4135" t="str">
        <f>+_xlfn.XLOOKUP(Tabell1[[#This Row],[Regnr]],Tabell3[Regnr],Tabell3[DiagnoseÅr],"")</f>
        <v>Intet påvist (2021)</v>
      </c>
    </row>
    <row r="4136" spans="1:12" x14ac:dyDescent="0.25">
      <c r="A4136" s="2">
        <v>43788</v>
      </c>
      <c r="B4136" s="3">
        <v>0.390625</v>
      </c>
      <c r="C4136" t="s">
        <v>10919</v>
      </c>
      <c r="D4136" t="s">
        <v>10920</v>
      </c>
      <c r="E4136" t="s">
        <v>10</v>
      </c>
      <c r="F4136" t="s">
        <v>6428</v>
      </c>
      <c r="G4136" t="s">
        <v>6429</v>
      </c>
      <c r="H4136" t="s">
        <v>8056</v>
      </c>
      <c r="I4136" t="s">
        <v>8057</v>
      </c>
      <c r="J4136" t="s">
        <v>4802</v>
      </c>
      <c r="K4136" t="str">
        <f>+_xlfn.XLOOKUP(Tabell1[[#This Row],[Regnr]],Tabell13[Regnr],Tabell13[Diagnose],"")</f>
        <v>B</v>
      </c>
      <c r="L4136" t="str">
        <f>+_xlfn.XLOOKUP(Tabell1[[#This Row],[Regnr]],Tabell3[Regnr],Tabell3[DiagnoseÅr],"")</f>
        <v>Intet påvist (2021)</v>
      </c>
    </row>
    <row r="4137" spans="1:12" x14ac:dyDescent="0.25">
      <c r="A4137" s="2">
        <v>43780</v>
      </c>
      <c r="C4137" t="s">
        <v>10903</v>
      </c>
      <c r="D4137" t="s">
        <v>10904</v>
      </c>
      <c r="E4137" t="s">
        <v>26</v>
      </c>
      <c r="F4137" t="s">
        <v>4957</v>
      </c>
      <c r="G4137" t="s">
        <v>4958</v>
      </c>
      <c r="H4137" t="s">
        <v>10905</v>
      </c>
      <c r="I4137" t="s">
        <v>10906</v>
      </c>
      <c r="J4137" t="s">
        <v>8084</v>
      </c>
      <c r="K4137" t="str">
        <f>+_xlfn.XLOOKUP(Tabell1[[#This Row],[Regnr]],Tabell13[Regnr],Tabell13[Diagnose],"")</f>
        <v>A</v>
      </c>
      <c r="L4137" t="str">
        <f>+_xlfn.XLOOKUP(Tabell1[[#This Row],[Regnr]],Tabell3[Regnr],Tabell3[DiagnoseÅr],"")</f>
        <v/>
      </c>
    </row>
    <row r="4138" spans="1:12" x14ac:dyDescent="0.25">
      <c r="A4138" s="2">
        <v>43780</v>
      </c>
      <c r="C4138" t="s">
        <v>10907</v>
      </c>
      <c r="D4138" t="s">
        <v>10908</v>
      </c>
      <c r="E4138" t="s">
        <v>26</v>
      </c>
      <c r="F4138" t="s">
        <v>4957</v>
      </c>
      <c r="G4138" t="s">
        <v>4958</v>
      </c>
      <c r="H4138" t="s">
        <v>10905</v>
      </c>
      <c r="I4138" t="s">
        <v>10906</v>
      </c>
      <c r="J4138" t="s">
        <v>8084</v>
      </c>
      <c r="K4138" t="str">
        <f>+_xlfn.XLOOKUP(Tabell1[[#This Row],[Regnr]],Tabell13[Regnr],Tabell13[Diagnose],"")</f>
        <v>A</v>
      </c>
      <c r="L4138" t="str">
        <f>+_xlfn.XLOOKUP(Tabell1[[#This Row],[Regnr]],Tabell3[Regnr],Tabell3[DiagnoseÅr],"")</f>
        <v>Intet påvist (2025)</v>
      </c>
    </row>
    <row r="4139" spans="1:12" x14ac:dyDescent="0.25">
      <c r="A4139" s="2">
        <v>43775</v>
      </c>
      <c r="C4139" t="s">
        <v>10897</v>
      </c>
      <c r="D4139" t="s">
        <v>10898</v>
      </c>
      <c r="E4139" t="s">
        <v>26</v>
      </c>
      <c r="F4139" t="s">
        <v>10899</v>
      </c>
      <c r="G4139" t="s">
        <v>10900</v>
      </c>
      <c r="H4139" t="s">
        <v>10901</v>
      </c>
      <c r="I4139" t="s">
        <v>10902</v>
      </c>
      <c r="J4139" t="s">
        <v>7990</v>
      </c>
      <c r="K4139" t="str">
        <f>+_xlfn.XLOOKUP(Tabell1[[#This Row],[Regnr]],Tabell13[Regnr],Tabell13[Diagnose],"")</f>
        <v/>
      </c>
      <c r="L4139" t="str">
        <f>+_xlfn.XLOOKUP(Tabell1[[#This Row],[Regnr]],Tabell3[Regnr],Tabell3[DiagnoseÅr],"")</f>
        <v/>
      </c>
    </row>
    <row r="4140" spans="1:12" x14ac:dyDescent="0.25">
      <c r="A4140" s="2">
        <v>43773</v>
      </c>
      <c r="B4140" s="3">
        <v>0.390625</v>
      </c>
      <c r="C4140" t="s">
        <v>10881</v>
      </c>
      <c r="D4140" t="s">
        <v>10882</v>
      </c>
      <c r="E4140" t="s">
        <v>10</v>
      </c>
      <c r="F4140" t="s">
        <v>4502</v>
      </c>
      <c r="G4140" t="s">
        <v>4503</v>
      </c>
      <c r="H4140" t="s">
        <v>7225</v>
      </c>
      <c r="I4140" t="s">
        <v>7226</v>
      </c>
      <c r="J4140" t="s">
        <v>4771</v>
      </c>
      <c r="K4140" t="str">
        <f>+_xlfn.XLOOKUP(Tabell1[[#This Row],[Regnr]],Tabell13[Regnr],Tabell13[Diagnose],"")</f>
        <v/>
      </c>
      <c r="L4140" t="str">
        <f>+_xlfn.XLOOKUP(Tabell1[[#This Row],[Regnr]],Tabell3[Regnr],Tabell3[DiagnoseÅr],"")</f>
        <v>Intet påvist (2020)</v>
      </c>
    </row>
    <row r="4141" spans="1:12" x14ac:dyDescent="0.25">
      <c r="A4141" s="2">
        <v>43773</v>
      </c>
      <c r="B4141" s="3">
        <v>0.390625</v>
      </c>
      <c r="C4141" t="s">
        <v>10883</v>
      </c>
      <c r="D4141" t="s">
        <v>10884</v>
      </c>
      <c r="E4141" t="s">
        <v>10</v>
      </c>
      <c r="F4141" t="s">
        <v>4502</v>
      </c>
      <c r="G4141" t="s">
        <v>4503</v>
      </c>
      <c r="H4141" t="s">
        <v>7225</v>
      </c>
      <c r="I4141" t="s">
        <v>7226</v>
      </c>
      <c r="J4141" t="s">
        <v>4771</v>
      </c>
      <c r="K4141" t="str">
        <f>+_xlfn.XLOOKUP(Tabell1[[#This Row],[Regnr]],Tabell13[Regnr],Tabell13[Diagnose],"")</f>
        <v>A</v>
      </c>
      <c r="L4141" t="str">
        <f>+_xlfn.XLOOKUP(Tabell1[[#This Row],[Regnr]],Tabell3[Regnr],Tabell3[DiagnoseÅr],"")</f>
        <v>Intet påvist (2021)</v>
      </c>
    </row>
    <row r="4142" spans="1:12" x14ac:dyDescent="0.25">
      <c r="A4142" s="2">
        <v>43773</v>
      </c>
      <c r="B4142" s="3">
        <v>0.390625</v>
      </c>
      <c r="C4142" t="s">
        <v>10885</v>
      </c>
      <c r="D4142" t="s">
        <v>10886</v>
      </c>
      <c r="E4142" t="s">
        <v>10</v>
      </c>
      <c r="F4142" t="s">
        <v>4502</v>
      </c>
      <c r="G4142" t="s">
        <v>4503</v>
      </c>
      <c r="H4142" t="s">
        <v>7225</v>
      </c>
      <c r="I4142" t="s">
        <v>7226</v>
      </c>
      <c r="J4142" t="s">
        <v>4771</v>
      </c>
      <c r="K4142" t="str">
        <f>+_xlfn.XLOOKUP(Tabell1[[#This Row],[Regnr]],Tabell13[Regnr],Tabell13[Diagnose],"")</f>
        <v>A</v>
      </c>
      <c r="L4142" t="str">
        <f>+_xlfn.XLOOKUP(Tabell1[[#This Row],[Regnr]],Tabell3[Regnr],Tabell3[DiagnoseÅr],"")</f>
        <v>Katarakt, ikke medfødt (2021)</v>
      </c>
    </row>
    <row r="4143" spans="1:12" x14ac:dyDescent="0.25">
      <c r="A4143" s="2">
        <v>43773</v>
      </c>
      <c r="B4143" s="3">
        <v>0.390625</v>
      </c>
      <c r="C4143" t="s">
        <v>10887</v>
      </c>
      <c r="D4143" t="s">
        <v>10888</v>
      </c>
      <c r="E4143" t="s">
        <v>10</v>
      </c>
      <c r="F4143" t="s">
        <v>4502</v>
      </c>
      <c r="G4143" t="s">
        <v>4503</v>
      </c>
      <c r="H4143" t="s">
        <v>7225</v>
      </c>
      <c r="I4143" t="s">
        <v>7226</v>
      </c>
      <c r="J4143" t="s">
        <v>4771</v>
      </c>
      <c r="K4143" t="str">
        <f>+_xlfn.XLOOKUP(Tabell1[[#This Row],[Regnr]],Tabell13[Regnr],Tabell13[Diagnose],"")</f>
        <v>C</v>
      </c>
      <c r="L4143" t="str">
        <f>+_xlfn.XLOOKUP(Tabell1[[#This Row],[Regnr]],Tabell3[Regnr],Tabell3[DiagnoseÅr],"")</f>
        <v>Intet påvist (2022)</v>
      </c>
    </row>
    <row r="4144" spans="1:12" x14ac:dyDescent="0.25">
      <c r="A4144" s="2">
        <v>43773</v>
      </c>
      <c r="B4144" s="3">
        <v>0.390625</v>
      </c>
      <c r="C4144" t="s">
        <v>10889</v>
      </c>
      <c r="D4144" t="s">
        <v>10890</v>
      </c>
      <c r="E4144" t="s">
        <v>10</v>
      </c>
      <c r="F4144" t="s">
        <v>4502</v>
      </c>
      <c r="G4144" t="s">
        <v>4503</v>
      </c>
      <c r="H4144" t="s">
        <v>7225</v>
      </c>
      <c r="I4144" t="s">
        <v>7226</v>
      </c>
      <c r="J4144" t="s">
        <v>4771</v>
      </c>
      <c r="K4144" t="str">
        <f>+_xlfn.XLOOKUP(Tabell1[[#This Row],[Regnr]],Tabell13[Regnr],Tabell13[Diagnose],"")</f>
        <v/>
      </c>
      <c r="L4144" t="str">
        <f>+_xlfn.XLOOKUP(Tabell1[[#This Row],[Regnr]],Tabell3[Regnr],Tabell3[DiagnoseÅr],"")</f>
        <v>Intet påvist (2020)</v>
      </c>
    </row>
    <row r="4145" spans="1:12" x14ac:dyDescent="0.25">
      <c r="A4145" s="2">
        <v>43773</v>
      </c>
      <c r="B4145" s="3">
        <v>0.390625</v>
      </c>
      <c r="C4145" t="s">
        <v>10891</v>
      </c>
      <c r="D4145" t="s">
        <v>10892</v>
      </c>
      <c r="E4145" t="s">
        <v>26</v>
      </c>
      <c r="F4145" t="s">
        <v>4502</v>
      </c>
      <c r="G4145" t="s">
        <v>4503</v>
      </c>
      <c r="H4145" t="s">
        <v>7225</v>
      </c>
      <c r="I4145" t="s">
        <v>7226</v>
      </c>
      <c r="J4145" t="s">
        <v>4771</v>
      </c>
      <c r="K4145" t="str">
        <f>+_xlfn.XLOOKUP(Tabell1[[#This Row],[Regnr]],Tabell13[Regnr],Tabell13[Diagnose],"")</f>
        <v>A</v>
      </c>
      <c r="L4145" t="str">
        <f>+_xlfn.XLOOKUP(Tabell1[[#This Row],[Regnr]],Tabell3[Regnr],Tabell3[DiagnoseÅr],"")</f>
        <v>Intet påvist (2021)</v>
      </c>
    </row>
    <row r="4146" spans="1:12" x14ac:dyDescent="0.25">
      <c r="A4146" s="2">
        <v>43773</v>
      </c>
      <c r="B4146" s="3">
        <v>0.390625</v>
      </c>
      <c r="C4146" t="s">
        <v>10893</v>
      </c>
      <c r="D4146" t="s">
        <v>10894</v>
      </c>
      <c r="E4146" t="s">
        <v>26</v>
      </c>
      <c r="F4146" t="s">
        <v>4502</v>
      </c>
      <c r="G4146" t="s">
        <v>4503</v>
      </c>
      <c r="H4146" t="s">
        <v>7225</v>
      </c>
      <c r="I4146" t="s">
        <v>7226</v>
      </c>
      <c r="J4146" t="s">
        <v>4771</v>
      </c>
      <c r="K4146" t="str">
        <f>+_xlfn.XLOOKUP(Tabell1[[#This Row],[Regnr]],Tabell13[Regnr],Tabell13[Diagnose],"")</f>
        <v>B</v>
      </c>
      <c r="L4146" t="str">
        <f>+_xlfn.XLOOKUP(Tabell1[[#This Row],[Regnr]],Tabell3[Regnr],Tabell3[DiagnoseÅr],"")</f>
        <v/>
      </c>
    </row>
    <row r="4147" spans="1:12" x14ac:dyDescent="0.25">
      <c r="A4147" s="2">
        <v>43773</v>
      </c>
      <c r="B4147" s="3">
        <v>0.390625</v>
      </c>
      <c r="C4147" t="s">
        <v>10895</v>
      </c>
      <c r="D4147" t="s">
        <v>10896</v>
      </c>
      <c r="E4147" t="s">
        <v>26</v>
      </c>
      <c r="F4147" t="s">
        <v>4502</v>
      </c>
      <c r="G4147" t="s">
        <v>4503</v>
      </c>
      <c r="H4147" t="s">
        <v>7225</v>
      </c>
      <c r="I4147" t="s">
        <v>7226</v>
      </c>
      <c r="J4147" t="s">
        <v>4771</v>
      </c>
      <c r="K4147" t="str">
        <f>+_xlfn.XLOOKUP(Tabell1[[#This Row],[Regnr]],Tabell13[Regnr],Tabell13[Diagnose],"")</f>
        <v/>
      </c>
      <c r="L4147" t="str">
        <f>+_xlfn.XLOOKUP(Tabell1[[#This Row],[Regnr]],Tabell3[Regnr],Tabell3[DiagnoseÅr],"")</f>
        <v/>
      </c>
    </row>
    <row r="4148" spans="1:12" x14ac:dyDescent="0.25">
      <c r="A4148" s="2">
        <v>43770</v>
      </c>
      <c r="B4148" s="3">
        <v>0.78125</v>
      </c>
      <c r="C4148" t="s">
        <v>10871</v>
      </c>
      <c r="D4148" t="s">
        <v>10872</v>
      </c>
      <c r="E4148" t="s">
        <v>10</v>
      </c>
      <c r="F4148" t="s">
        <v>8420</v>
      </c>
      <c r="G4148" t="s">
        <v>8421</v>
      </c>
      <c r="H4148" t="s">
        <v>8190</v>
      </c>
      <c r="I4148" t="s">
        <v>8191</v>
      </c>
      <c r="J4148" t="s">
        <v>4130</v>
      </c>
      <c r="K4148" t="str">
        <f>+_xlfn.XLOOKUP(Tabell1[[#This Row],[Regnr]],Tabell13[Regnr],Tabell13[Diagnose],"")</f>
        <v/>
      </c>
      <c r="L4148" t="str">
        <f>+_xlfn.XLOOKUP(Tabell1[[#This Row],[Regnr]],Tabell3[Regnr],Tabell3[DiagnoseÅr],"")</f>
        <v/>
      </c>
    </row>
    <row r="4149" spans="1:12" x14ac:dyDescent="0.25">
      <c r="A4149" s="2">
        <v>43770</v>
      </c>
      <c r="B4149" s="3">
        <v>0.78125</v>
      </c>
      <c r="C4149" t="s">
        <v>10873</v>
      </c>
      <c r="D4149" t="s">
        <v>10874</v>
      </c>
      <c r="E4149" t="s">
        <v>10</v>
      </c>
      <c r="F4149" t="s">
        <v>8420</v>
      </c>
      <c r="G4149" t="s">
        <v>8421</v>
      </c>
      <c r="H4149" t="s">
        <v>8190</v>
      </c>
      <c r="I4149" t="s">
        <v>8191</v>
      </c>
      <c r="J4149" t="s">
        <v>4130</v>
      </c>
      <c r="K4149" t="str">
        <f>+_xlfn.XLOOKUP(Tabell1[[#This Row],[Regnr]],Tabell13[Regnr],Tabell13[Diagnose],"")</f>
        <v/>
      </c>
      <c r="L4149" t="str">
        <f>+_xlfn.XLOOKUP(Tabell1[[#This Row],[Regnr]],Tabell3[Regnr],Tabell3[DiagnoseÅr],"")</f>
        <v/>
      </c>
    </row>
    <row r="4150" spans="1:12" x14ac:dyDescent="0.25">
      <c r="A4150" s="2">
        <v>43770</v>
      </c>
      <c r="B4150" s="3">
        <v>0.78125</v>
      </c>
      <c r="C4150" t="s">
        <v>10875</v>
      </c>
      <c r="D4150" t="s">
        <v>10876</v>
      </c>
      <c r="E4150" t="s">
        <v>10</v>
      </c>
      <c r="F4150" t="s">
        <v>8420</v>
      </c>
      <c r="G4150" t="s">
        <v>8421</v>
      </c>
      <c r="H4150" t="s">
        <v>8190</v>
      </c>
      <c r="I4150" t="s">
        <v>8191</v>
      </c>
      <c r="J4150" t="s">
        <v>4130</v>
      </c>
      <c r="K4150" t="str">
        <f>+_xlfn.XLOOKUP(Tabell1[[#This Row],[Regnr]],Tabell13[Regnr],Tabell13[Diagnose],"")</f>
        <v/>
      </c>
      <c r="L4150" t="str">
        <f>+_xlfn.XLOOKUP(Tabell1[[#This Row],[Regnr]],Tabell3[Regnr],Tabell3[DiagnoseÅr],"")</f>
        <v/>
      </c>
    </row>
    <row r="4151" spans="1:12" x14ac:dyDescent="0.25">
      <c r="A4151" s="2">
        <v>43770</v>
      </c>
      <c r="B4151" s="3">
        <v>0.78125</v>
      </c>
      <c r="C4151" t="s">
        <v>10877</v>
      </c>
      <c r="D4151" t="s">
        <v>10878</v>
      </c>
      <c r="E4151" t="s">
        <v>10</v>
      </c>
      <c r="F4151" t="s">
        <v>8420</v>
      </c>
      <c r="G4151" t="s">
        <v>8421</v>
      </c>
      <c r="H4151" t="s">
        <v>8190</v>
      </c>
      <c r="I4151" t="s">
        <v>8191</v>
      </c>
      <c r="J4151" t="s">
        <v>4130</v>
      </c>
      <c r="K4151" t="str">
        <f>+_xlfn.XLOOKUP(Tabell1[[#This Row],[Regnr]],Tabell13[Regnr],Tabell13[Diagnose],"")</f>
        <v/>
      </c>
      <c r="L4151" t="str">
        <f>+_xlfn.XLOOKUP(Tabell1[[#This Row],[Regnr]],Tabell3[Regnr],Tabell3[DiagnoseÅr],"")</f>
        <v/>
      </c>
    </row>
    <row r="4152" spans="1:12" x14ac:dyDescent="0.25">
      <c r="A4152" s="2">
        <v>43770</v>
      </c>
      <c r="B4152" s="3">
        <v>0.78125</v>
      </c>
      <c r="C4152" t="s">
        <v>10879</v>
      </c>
      <c r="D4152" t="s">
        <v>10880</v>
      </c>
      <c r="E4152" t="s">
        <v>26</v>
      </c>
      <c r="F4152" t="s">
        <v>8420</v>
      </c>
      <c r="G4152" t="s">
        <v>8421</v>
      </c>
      <c r="H4152" t="s">
        <v>8190</v>
      </c>
      <c r="I4152" t="s">
        <v>8191</v>
      </c>
      <c r="J4152" t="s">
        <v>4130</v>
      </c>
      <c r="K4152" t="str">
        <f>+_xlfn.XLOOKUP(Tabell1[[#This Row],[Regnr]],Tabell13[Regnr],Tabell13[Diagnose],"")</f>
        <v/>
      </c>
      <c r="L4152" t="str">
        <f>+_xlfn.XLOOKUP(Tabell1[[#This Row],[Regnr]],Tabell3[Regnr],Tabell3[DiagnoseÅr],"")</f>
        <v/>
      </c>
    </row>
    <row r="4153" spans="1:12" x14ac:dyDescent="0.25">
      <c r="A4153" s="2">
        <v>43768</v>
      </c>
      <c r="C4153" t="s">
        <v>10869</v>
      </c>
      <c r="D4153" t="s">
        <v>10870</v>
      </c>
      <c r="E4153" t="s">
        <v>10</v>
      </c>
      <c r="F4153" t="s">
        <v>6380</v>
      </c>
      <c r="G4153" t="s">
        <v>6381</v>
      </c>
      <c r="H4153" t="s">
        <v>8452</v>
      </c>
      <c r="I4153" t="s">
        <v>8453</v>
      </c>
      <c r="J4153" t="s">
        <v>8243</v>
      </c>
      <c r="K4153" t="str">
        <f>+_xlfn.XLOOKUP(Tabell1[[#This Row],[Regnr]],Tabell13[Regnr],Tabell13[Diagnose],"")</f>
        <v>C</v>
      </c>
      <c r="L4153" t="str">
        <f>+_xlfn.XLOOKUP(Tabell1[[#This Row],[Regnr]],Tabell3[Regnr],Tabell3[DiagnoseÅr],"")</f>
        <v>Intet påvist (2026)</v>
      </c>
    </row>
    <row r="4154" spans="1:12" x14ac:dyDescent="0.25">
      <c r="A4154" s="2">
        <v>43766</v>
      </c>
      <c r="B4154" s="3">
        <v>2.34375</v>
      </c>
      <c r="C4154" t="s">
        <v>10857</v>
      </c>
      <c r="D4154" t="s">
        <v>10858</v>
      </c>
      <c r="E4154" t="s">
        <v>10</v>
      </c>
      <c r="F4154" t="s">
        <v>6368</v>
      </c>
      <c r="G4154" t="s">
        <v>6369</v>
      </c>
      <c r="H4154" t="s">
        <v>8381</v>
      </c>
      <c r="I4154" t="s">
        <v>8382</v>
      </c>
      <c r="J4154" t="s">
        <v>6365</v>
      </c>
      <c r="K4154" t="str">
        <f>+_xlfn.XLOOKUP(Tabell1[[#This Row],[Regnr]],Tabell13[Regnr],Tabell13[Diagnose],"")</f>
        <v>C</v>
      </c>
      <c r="L4154" t="str">
        <f>+_xlfn.XLOOKUP(Tabell1[[#This Row],[Regnr]],Tabell3[Regnr],Tabell3[DiagnoseÅr],"")</f>
        <v>Intet påvist (2021)</v>
      </c>
    </row>
    <row r="4155" spans="1:12" x14ac:dyDescent="0.25">
      <c r="A4155" s="2">
        <v>43766</v>
      </c>
      <c r="B4155" s="3">
        <v>2.34375</v>
      </c>
      <c r="C4155" t="s">
        <v>10859</v>
      </c>
      <c r="D4155" t="s">
        <v>10860</v>
      </c>
      <c r="E4155" t="s">
        <v>10</v>
      </c>
      <c r="F4155" t="s">
        <v>6368</v>
      </c>
      <c r="G4155" t="s">
        <v>6369</v>
      </c>
      <c r="H4155" t="s">
        <v>8381</v>
      </c>
      <c r="I4155" t="s">
        <v>8382</v>
      </c>
      <c r="J4155" t="s">
        <v>6365</v>
      </c>
      <c r="K4155" t="str">
        <f>+_xlfn.XLOOKUP(Tabell1[[#This Row],[Regnr]],Tabell13[Regnr],Tabell13[Diagnose],"")</f>
        <v>C</v>
      </c>
      <c r="L4155" t="str">
        <f>+_xlfn.XLOOKUP(Tabell1[[#This Row],[Regnr]],Tabell3[Regnr],Tabell3[DiagnoseÅr],"")</f>
        <v>Intet påvist (2021)</v>
      </c>
    </row>
    <row r="4156" spans="1:12" x14ac:dyDescent="0.25">
      <c r="A4156" s="2">
        <v>43766</v>
      </c>
      <c r="B4156" s="3">
        <v>2.34375</v>
      </c>
      <c r="C4156" t="s">
        <v>10861</v>
      </c>
      <c r="D4156" t="s">
        <v>10862</v>
      </c>
      <c r="E4156" t="s">
        <v>10</v>
      </c>
      <c r="F4156" t="s">
        <v>6368</v>
      </c>
      <c r="G4156" t="s">
        <v>6369</v>
      </c>
      <c r="H4156" t="s">
        <v>8381</v>
      </c>
      <c r="I4156" t="s">
        <v>8382</v>
      </c>
      <c r="J4156" t="s">
        <v>6365</v>
      </c>
      <c r="K4156" t="str">
        <f>+_xlfn.XLOOKUP(Tabell1[[#This Row],[Regnr]],Tabell13[Regnr],Tabell13[Diagnose],"")</f>
        <v/>
      </c>
      <c r="L4156" t="str">
        <f>+_xlfn.XLOOKUP(Tabell1[[#This Row],[Regnr]],Tabell3[Regnr],Tabell3[DiagnoseÅr],"")</f>
        <v/>
      </c>
    </row>
    <row r="4157" spans="1:12" x14ac:dyDescent="0.25">
      <c r="A4157" s="2">
        <v>43766</v>
      </c>
      <c r="B4157" s="3">
        <v>2.34375</v>
      </c>
      <c r="C4157" t="s">
        <v>10863</v>
      </c>
      <c r="D4157" t="s">
        <v>10864</v>
      </c>
      <c r="E4157" t="s">
        <v>10</v>
      </c>
      <c r="F4157" t="s">
        <v>6368</v>
      </c>
      <c r="G4157" t="s">
        <v>6369</v>
      </c>
      <c r="H4157" t="s">
        <v>8381</v>
      </c>
      <c r="I4157" t="s">
        <v>8382</v>
      </c>
      <c r="J4157" t="s">
        <v>6365</v>
      </c>
      <c r="K4157" t="str">
        <f>+_xlfn.XLOOKUP(Tabell1[[#This Row],[Regnr]],Tabell13[Regnr],Tabell13[Diagnose],"")</f>
        <v/>
      </c>
      <c r="L4157" t="str">
        <f>+_xlfn.XLOOKUP(Tabell1[[#This Row],[Regnr]],Tabell3[Regnr],Tabell3[DiagnoseÅr],"")</f>
        <v/>
      </c>
    </row>
    <row r="4158" spans="1:12" x14ac:dyDescent="0.25">
      <c r="A4158" s="2">
        <v>43766</v>
      </c>
      <c r="B4158" s="3">
        <v>2.34375</v>
      </c>
      <c r="C4158" t="s">
        <v>10865</v>
      </c>
      <c r="D4158" t="s">
        <v>10866</v>
      </c>
      <c r="E4158" t="s">
        <v>26</v>
      </c>
      <c r="F4158" t="s">
        <v>6368</v>
      </c>
      <c r="G4158" t="s">
        <v>6369</v>
      </c>
      <c r="H4158" t="s">
        <v>8381</v>
      </c>
      <c r="I4158" t="s">
        <v>8382</v>
      </c>
      <c r="J4158" t="s">
        <v>6365</v>
      </c>
      <c r="K4158" t="str">
        <f>+_xlfn.XLOOKUP(Tabell1[[#This Row],[Regnr]],Tabell13[Regnr],Tabell13[Diagnose],"")</f>
        <v>B</v>
      </c>
      <c r="L4158" t="str">
        <f>+_xlfn.XLOOKUP(Tabell1[[#This Row],[Regnr]],Tabell3[Regnr],Tabell3[DiagnoseÅr],"")</f>
        <v/>
      </c>
    </row>
    <row r="4159" spans="1:12" x14ac:dyDescent="0.25">
      <c r="A4159" s="2">
        <v>43766</v>
      </c>
      <c r="B4159" s="3">
        <v>2.34375</v>
      </c>
      <c r="C4159" t="s">
        <v>10867</v>
      </c>
      <c r="D4159" t="s">
        <v>10868</v>
      </c>
      <c r="E4159" t="s">
        <v>26</v>
      </c>
      <c r="F4159" t="s">
        <v>6368</v>
      </c>
      <c r="G4159" t="s">
        <v>6369</v>
      </c>
      <c r="H4159" t="s">
        <v>8381</v>
      </c>
      <c r="I4159" t="s">
        <v>8382</v>
      </c>
      <c r="J4159" t="s">
        <v>6365</v>
      </c>
      <c r="K4159" t="str">
        <f>+_xlfn.XLOOKUP(Tabell1[[#This Row],[Regnr]],Tabell13[Regnr],Tabell13[Diagnose],"")</f>
        <v/>
      </c>
      <c r="L4159" t="str">
        <f>+_xlfn.XLOOKUP(Tabell1[[#This Row],[Regnr]],Tabell3[Regnr],Tabell3[DiagnoseÅr],"")</f>
        <v/>
      </c>
    </row>
    <row r="4160" spans="1:12" x14ac:dyDescent="0.25">
      <c r="A4160" s="2">
        <v>43761</v>
      </c>
      <c r="C4160" t="s">
        <v>10850</v>
      </c>
      <c r="D4160" t="s">
        <v>10851</v>
      </c>
      <c r="E4160" t="s">
        <v>26</v>
      </c>
      <c r="F4160" t="s">
        <v>10852</v>
      </c>
      <c r="G4160" t="s">
        <v>10853</v>
      </c>
      <c r="H4160" t="s">
        <v>10854</v>
      </c>
      <c r="I4160" t="s">
        <v>10855</v>
      </c>
      <c r="J4160" t="s">
        <v>10856</v>
      </c>
      <c r="K4160" t="str">
        <f>+_xlfn.XLOOKUP(Tabell1[[#This Row],[Regnr]],Tabell13[Regnr],Tabell13[Diagnose],"")</f>
        <v>D</v>
      </c>
      <c r="L4160" t="str">
        <f>+_xlfn.XLOOKUP(Tabell1[[#This Row],[Regnr]],Tabell3[Regnr],Tabell3[DiagnoseÅr],"")</f>
        <v>Intet påvist (2021)</v>
      </c>
    </row>
    <row r="4161" spans="1:12" x14ac:dyDescent="0.25">
      <c r="A4161" s="2">
        <v>43760</v>
      </c>
      <c r="C4161" t="s">
        <v>10844</v>
      </c>
      <c r="D4161" t="s">
        <v>10845</v>
      </c>
      <c r="E4161" t="s">
        <v>26</v>
      </c>
      <c r="F4161" t="s">
        <v>10846</v>
      </c>
      <c r="G4161" t="s">
        <v>10847</v>
      </c>
      <c r="H4161" t="s">
        <v>10848</v>
      </c>
      <c r="I4161" t="s">
        <v>10849</v>
      </c>
      <c r="J4161" t="s">
        <v>8411</v>
      </c>
      <c r="K4161" t="str">
        <f>+_xlfn.XLOOKUP(Tabell1[[#This Row],[Regnr]],Tabell13[Regnr],Tabell13[Diagnose],"")</f>
        <v>B</v>
      </c>
      <c r="L4161" t="str">
        <f>+_xlfn.XLOOKUP(Tabell1[[#This Row],[Regnr]],Tabell3[Regnr],Tabell3[DiagnoseÅr],"")</f>
        <v>PPM iris (2021)</v>
      </c>
    </row>
    <row r="4162" spans="1:12" x14ac:dyDescent="0.25">
      <c r="A4162" s="2">
        <v>43757</v>
      </c>
      <c r="B4162" s="3">
        <v>0</v>
      </c>
      <c r="C4162" t="s">
        <v>10830</v>
      </c>
      <c r="D4162" t="s">
        <v>10831</v>
      </c>
      <c r="E4162" t="s">
        <v>26</v>
      </c>
      <c r="F4162" t="s">
        <v>8516</v>
      </c>
      <c r="G4162" t="s">
        <v>8517</v>
      </c>
      <c r="H4162" t="s">
        <v>8229</v>
      </c>
      <c r="I4162" t="s">
        <v>8230</v>
      </c>
      <c r="J4162" t="s">
        <v>4018</v>
      </c>
      <c r="K4162" t="str">
        <f>+_xlfn.XLOOKUP(Tabell1[[#This Row],[Regnr]],Tabell13[Regnr],Tabell13[Diagnose],"")</f>
        <v>B</v>
      </c>
      <c r="L4162" t="str">
        <f>+_xlfn.XLOOKUP(Tabell1[[#This Row],[Regnr]],Tabell3[Regnr],Tabell3[DiagnoseÅr],"")</f>
        <v>Intet påvist (2021)</v>
      </c>
    </row>
    <row r="4163" spans="1:12" x14ac:dyDescent="0.25">
      <c r="A4163" s="2">
        <v>43757</v>
      </c>
      <c r="B4163" s="3">
        <v>0</v>
      </c>
      <c r="C4163" t="s">
        <v>10832</v>
      </c>
      <c r="D4163" t="s">
        <v>10833</v>
      </c>
      <c r="E4163" t="s">
        <v>10</v>
      </c>
      <c r="F4163" t="s">
        <v>8516</v>
      </c>
      <c r="G4163" t="s">
        <v>8517</v>
      </c>
      <c r="H4163" t="s">
        <v>8229</v>
      </c>
      <c r="I4163" t="s">
        <v>8230</v>
      </c>
      <c r="J4163" t="s">
        <v>4018</v>
      </c>
      <c r="K4163" t="str">
        <f>+_xlfn.XLOOKUP(Tabell1[[#This Row],[Regnr]],Tabell13[Regnr],Tabell13[Diagnose],"")</f>
        <v>B</v>
      </c>
      <c r="L4163" t="str">
        <f>+_xlfn.XLOOKUP(Tabell1[[#This Row],[Regnr]],Tabell3[Regnr],Tabell3[DiagnoseÅr],"")</f>
        <v>Intet påvist (2021)</v>
      </c>
    </row>
    <row r="4164" spans="1:12" x14ac:dyDescent="0.25">
      <c r="A4164" s="2">
        <v>43757</v>
      </c>
      <c r="B4164" s="3">
        <v>0</v>
      </c>
      <c r="C4164" t="s">
        <v>10834</v>
      </c>
      <c r="D4164" t="s">
        <v>10835</v>
      </c>
      <c r="E4164" t="s">
        <v>26</v>
      </c>
      <c r="F4164" t="s">
        <v>8516</v>
      </c>
      <c r="G4164" t="s">
        <v>8517</v>
      </c>
      <c r="H4164" t="s">
        <v>8229</v>
      </c>
      <c r="I4164" t="s">
        <v>8230</v>
      </c>
      <c r="J4164" t="s">
        <v>4018</v>
      </c>
      <c r="K4164" t="str">
        <f>+_xlfn.XLOOKUP(Tabell1[[#This Row],[Regnr]],Tabell13[Regnr],Tabell13[Diagnose],"")</f>
        <v>B</v>
      </c>
      <c r="L4164" t="str">
        <f>+_xlfn.XLOOKUP(Tabell1[[#This Row],[Regnr]],Tabell3[Regnr],Tabell3[DiagnoseÅr],"")</f>
        <v>Intet påvist (2021)</v>
      </c>
    </row>
    <row r="4165" spans="1:12" x14ac:dyDescent="0.25">
      <c r="A4165" s="2">
        <v>43757</v>
      </c>
      <c r="B4165" s="3">
        <v>0</v>
      </c>
      <c r="C4165" t="s">
        <v>10836</v>
      </c>
      <c r="D4165" t="s">
        <v>10837</v>
      </c>
      <c r="E4165" t="s">
        <v>10</v>
      </c>
      <c r="F4165" t="s">
        <v>8516</v>
      </c>
      <c r="G4165" t="s">
        <v>8517</v>
      </c>
      <c r="H4165" t="s">
        <v>8229</v>
      </c>
      <c r="I4165" t="s">
        <v>8230</v>
      </c>
      <c r="J4165" t="s">
        <v>4018</v>
      </c>
      <c r="K4165" t="str">
        <f>+_xlfn.XLOOKUP(Tabell1[[#This Row],[Regnr]],Tabell13[Regnr],Tabell13[Diagnose],"")</f>
        <v>B</v>
      </c>
      <c r="L4165" t="str">
        <f>+_xlfn.XLOOKUP(Tabell1[[#This Row],[Regnr]],Tabell3[Regnr],Tabell3[DiagnoseÅr],"")</f>
        <v>Distichiasis/Ektopiske Cillier (2021)</v>
      </c>
    </row>
    <row r="4166" spans="1:12" x14ac:dyDescent="0.25">
      <c r="A4166" s="2">
        <v>43757</v>
      </c>
      <c r="B4166" s="3">
        <v>0</v>
      </c>
      <c r="C4166" t="s">
        <v>10838</v>
      </c>
      <c r="D4166" t="s">
        <v>10839</v>
      </c>
      <c r="E4166" t="s">
        <v>26</v>
      </c>
      <c r="F4166" t="s">
        <v>8516</v>
      </c>
      <c r="G4166" t="s">
        <v>8517</v>
      </c>
      <c r="H4166" t="s">
        <v>8229</v>
      </c>
      <c r="I4166" t="s">
        <v>8230</v>
      </c>
      <c r="J4166" t="s">
        <v>4018</v>
      </c>
      <c r="K4166" t="str">
        <f>+_xlfn.XLOOKUP(Tabell1[[#This Row],[Regnr]],Tabell13[Regnr],Tabell13[Diagnose],"")</f>
        <v>A</v>
      </c>
      <c r="L4166" t="str">
        <f>+_xlfn.XLOOKUP(Tabell1[[#This Row],[Regnr]],Tabell3[Regnr],Tabell3[DiagnoseÅr],"")</f>
        <v/>
      </c>
    </row>
    <row r="4167" spans="1:12" x14ac:dyDescent="0.25">
      <c r="A4167" s="2">
        <v>43757</v>
      </c>
      <c r="B4167" s="3">
        <v>0</v>
      </c>
      <c r="C4167" t="s">
        <v>10840</v>
      </c>
      <c r="D4167" t="s">
        <v>10841</v>
      </c>
      <c r="E4167" t="s">
        <v>26</v>
      </c>
      <c r="F4167" t="s">
        <v>8516</v>
      </c>
      <c r="G4167" t="s">
        <v>8517</v>
      </c>
      <c r="H4167" t="s">
        <v>8229</v>
      </c>
      <c r="I4167" t="s">
        <v>8230</v>
      </c>
      <c r="J4167" t="s">
        <v>4018</v>
      </c>
      <c r="K4167" t="str">
        <f>+_xlfn.XLOOKUP(Tabell1[[#This Row],[Regnr]],Tabell13[Regnr],Tabell13[Diagnose],"")</f>
        <v>A</v>
      </c>
      <c r="L4167" t="str">
        <f>+_xlfn.XLOOKUP(Tabell1[[#This Row],[Regnr]],Tabell3[Regnr],Tabell3[DiagnoseÅr],"")</f>
        <v>Intet påvist (2021)</v>
      </c>
    </row>
    <row r="4168" spans="1:12" x14ac:dyDescent="0.25">
      <c r="A4168" s="2">
        <v>43757</v>
      </c>
      <c r="B4168" s="3">
        <v>0</v>
      </c>
      <c r="C4168" t="s">
        <v>10842</v>
      </c>
      <c r="D4168" t="s">
        <v>10843</v>
      </c>
      <c r="E4168" t="s">
        <v>10</v>
      </c>
      <c r="F4168" t="s">
        <v>8516</v>
      </c>
      <c r="G4168" t="s">
        <v>8517</v>
      </c>
      <c r="H4168" t="s">
        <v>8229</v>
      </c>
      <c r="I4168" t="s">
        <v>8230</v>
      </c>
      <c r="J4168" t="s">
        <v>4018</v>
      </c>
      <c r="K4168" t="str">
        <f>+_xlfn.XLOOKUP(Tabell1[[#This Row],[Regnr]],Tabell13[Regnr],Tabell13[Diagnose],"")</f>
        <v>A</v>
      </c>
      <c r="L4168" t="str">
        <f>+_xlfn.XLOOKUP(Tabell1[[#This Row],[Regnr]],Tabell3[Regnr],Tabell3[DiagnoseÅr],"")</f>
        <v>Distichiasis/Ektopiske Cillier (2021)</v>
      </c>
    </row>
    <row r="4169" spans="1:12" x14ac:dyDescent="0.25">
      <c r="A4169" s="2">
        <v>43749</v>
      </c>
      <c r="C4169" t="s">
        <v>10824</v>
      </c>
      <c r="D4169" t="s">
        <v>10825</v>
      </c>
      <c r="E4169" t="s">
        <v>26</v>
      </c>
      <c r="F4169" t="s">
        <v>10826</v>
      </c>
      <c r="G4169" t="s">
        <v>10827</v>
      </c>
      <c r="H4169" t="s">
        <v>10828</v>
      </c>
      <c r="I4169" t="s">
        <v>10829</v>
      </c>
      <c r="J4169" t="s">
        <v>5612</v>
      </c>
      <c r="K4169" t="str">
        <f>+_xlfn.XLOOKUP(Tabell1[[#This Row],[Regnr]],Tabell13[Regnr],Tabell13[Diagnose],"")</f>
        <v/>
      </c>
      <c r="L4169" t="str">
        <f>+_xlfn.XLOOKUP(Tabell1[[#This Row],[Regnr]],Tabell3[Regnr],Tabell3[DiagnoseÅr],"")</f>
        <v/>
      </c>
    </row>
    <row r="4170" spans="1:12" x14ac:dyDescent="0.25">
      <c r="A4170" s="2">
        <v>43748</v>
      </c>
      <c r="B4170" s="3">
        <v>0.390625</v>
      </c>
      <c r="C4170" t="s">
        <v>10815</v>
      </c>
      <c r="D4170" t="s">
        <v>4986</v>
      </c>
      <c r="E4170" t="s">
        <v>10</v>
      </c>
      <c r="F4170" t="s">
        <v>5137</v>
      </c>
      <c r="G4170" t="s">
        <v>5138</v>
      </c>
      <c r="H4170" t="s">
        <v>4513</v>
      </c>
      <c r="I4170" t="s">
        <v>4514</v>
      </c>
      <c r="J4170" t="s">
        <v>6664</v>
      </c>
      <c r="K4170" t="str">
        <f>+_xlfn.XLOOKUP(Tabell1[[#This Row],[Regnr]],Tabell13[Regnr],Tabell13[Diagnose],"")</f>
        <v/>
      </c>
      <c r="L4170" t="str">
        <f>+_xlfn.XLOOKUP(Tabell1[[#This Row],[Regnr]],Tabell3[Regnr],Tabell3[DiagnoseÅr],"")</f>
        <v/>
      </c>
    </row>
    <row r="4171" spans="1:12" x14ac:dyDescent="0.25">
      <c r="A4171" s="2">
        <v>43748</v>
      </c>
      <c r="B4171" s="3">
        <v>0.390625</v>
      </c>
      <c r="C4171" t="s">
        <v>10816</v>
      </c>
      <c r="D4171" t="s">
        <v>140</v>
      </c>
      <c r="E4171" t="s">
        <v>10</v>
      </c>
      <c r="F4171" t="s">
        <v>5137</v>
      </c>
      <c r="G4171" t="s">
        <v>5138</v>
      </c>
      <c r="H4171" t="s">
        <v>4513</v>
      </c>
      <c r="I4171" t="s">
        <v>4514</v>
      </c>
      <c r="J4171" t="s">
        <v>6664</v>
      </c>
      <c r="K4171" t="str">
        <f>+_xlfn.XLOOKUP(Tabell1[[#This Row],[Regnr]],Tabell13[Regnr],Tabell13[Diagnose],"")</f>
        <v/>
      </c>
      <c r="L4171" t="str">
        <f>+_xlfn.XLOOKUP(Tabell1[[#This Row],[Regnr]],Tabell3[Regnr],Tabell3[DiagnoseÅr],"")</f>
        <v/>
      </c>
    </row>
    <row r="4172" spans="1:12" x14ac:dyDescent="0.25">
      <c r="A4172" s="2">
        <v>43748</v>
      </c>
      <c r="B4172" s="3">
        <v>0.390625</v>
      </c>
      <c r="C4172" t="s">
        <v>10817</v>
      </c>
      <c r="D4172" t="s">
        <v>3041</v>
      </c>
      <c r="E4172" t="s">
        <v>26</v>
      </c>
      <c r="F4172" t="s">
        <v>5137</v>
      </c>
      <c r="G4172" t="s">
        <v>5138</v>
      </c>
      <c r="H4172" t="s">
        <v>4513</v>
      </c>
      <c r="I4172" t="s">
        <v>4514</v>
      </c>
      <c r="J4172" t="s">
        <v>6664</v>
      </c>
      <c r="K4172" t="str">
        <f>+_xlfn.XLOOKUP(Tabell1[[#This Row],[Regnr]],Tabell13[Regnr],Tabell13[Diagnose],"")</f>
        <v/>
      </c>
      <c r="L4172" t="str">
        <f>+_xlfn.XLOOKUP(Tabell1[[#This Row],[Regnr]],Tabell3[Regnr],Tabell3[DiagnoseÅr],"")</f>
        <v/>
      </c>
    </row>
    <row r="4173" spans="1:12" x14ac:dyDescent="0.25">
      <c r="A4173" s="2">
        <v>43748</v>
      </c>
      <c r="B4173" s="3">
        <v>0.390625</v>
      </c>
      <c r="C4173" t="s">
        <v>10818</v>
      </c>
      <c r="D4173" t="s">
        <v>1916</v>
      </c>
      <c r="E4173" t="s">
        <v>26</v>
      </c>
      <c r="F4173" t="s">
        <v>5137</v>
      </c>
      <c r="G4173" t="s">
        <v>5138</v>
      </c>
      <c r="H4173" t="s">
        <v>4513</v>
      </c>
      <c r="I4173" t="s">
        <v>4514</v>
      </c>
      <c r="J4173" t="s">
        <v>6664</v>
      </c>
      <c r="K4173" t="str">
        <f>+_xlfn.XLOOKUP(Tabell1[[#This Row],[Regnr]],Tabell13[Regnr],Tabell13[Diagnose],"")</f>
        <v/>
      </c>
      <c r="L4173" t="str">
        <f>+_xlfn.XLOOKUP(Tabell1[[#This Row],[Regnr]],Tabell3[Regnr],Tabell3[DiagnoseÅr],"")</f>
        <v/>
      </c>
    </row>
    <row r="4174" spans="1:12" x14ac:dyDescent="0.25">
      <c r="A4174" s="2">
        <v>43748</v>
      </c>
      <c r="B4174" s="3">
        <v>0.390625</v>
      </c>
      <c r="C4174" t="s">
        <v>10819</v>
      </c>
      <c r="D4174" t="s">
        <v>706</v>
      </c>
      <c r="E4174" t="s">
        <v>26</v>
      </c>
      <c r="F4174" t="s">
        <v>5137</v>
      </c>
      <c r="G4174" t="s">
        <v>5138</v>
      </c>
      <c r="H4174" t="s">
        <v>4513</v>
      </c>
      <c r="I4174" t="s">
        <v>4514</v>
      </c>
      <c r="J4174" t="s">
        <v>6664</v>
      </c>
      <c r="K4174" t="str">
        <f>+_xlfn.XLOOKUP(Tabell1[[#This Row],[Regnr]],Tabell13[Regnr],Tabell13[Diagnose],"")</f>
        <v>D</v>
      </c>
      <c r="L4174" t="str">
        <f>+_xlfn.XLOOKUP(Tabell1[[#This Row],[Regnr]],Tabell3[Regnr],Tabell3[DiagnoseÅr],"")</f>
        <v/>
      </c>
    </row>
    <row r="4175" spans="1:12" x14ac:dyDescent="0.25">
      <c r="A4175" s="2">
        <v>43748</v>
      </c>
      <c r="B4175" s="3">
        <v>0.390625</v>
      </c>
      <c r="C4175" t="s">
        <v>10820</v>
      </c>
      <c r="D4175" t="s">
        <v>10821</v>
      </c>
      <c r="E4175" t="s">
        <v>26</v>
      </c>
      <c r="F4175" t="s">
        <v>5137</v>
      </c>
      <c r="G4175" t="s">
        <v>5138</v>
      </c>
      <c r="H4175" t="s">
        <v>4513</v>
      </c>
      <c r="I4175" t="s">
        <v>4514</v>
      </c>
      <c r="J4175" t="s">
        <v>6664</v>
      </c>
      <c r="K4175" t="str">
        <f>+_xlfn.XLOOKUP(Tabell1[[#This Row],[Regnr]],Tabell13[Regnr],Tabell13[Diagnose],"")</f>
        <v/>
      </c>
      <c r="L4175" t="str">
        <f>+_xlfn.XLOOKUP(Tabell1[[#This Row],[Regnr]],Tabell3[Regnr],Tabell3[DiagnoseÅr],"")</f>
        <v/>
      </c>
    </row>
    <row r="4176" spans="1:12" x14ac:dyDescent="0.25">
      <c r="A4176" s="2">
        <v>43748</v>
      </c>
      <c r="B4176" s="3">
        <v>0.390625</v>
      </c>
      <c r="C4176" t="s">
        <v>10822</v>
      </c>
      <c r="D4176" t="s">
        <v>10823</v>
      </c>
      <c r="E4176" t="s">
        <v>26</v>
      </c>
      <c r="F4176" t="s">
        <v>5137</v>
      </c>
      <c r="G4176" t="s">
        <v>5138</v>
      </c>
      <c r="H4176" t="s">
        <v>4513</v>
      </c>
      <c r="I4176" t="s">
        <v>4514</v>
      </c>
      <c r="J4176" t="s">
        <v>6664</v>
      </c>
      <c r="K4176" t="str">
        <f>+_xlfn.XLOOKUP(Tabell1[[#This Row],[Regnr]],Tabell13[Regnr],Tabell13[Diagnose],"")</f>
        <v>C</v>
      </c>
      <c r="L4176" t="str">
        <f>+_xlfn.XLOOKUP(Tabell1[[#This Row],[Regnr]],Tabell3[Regnr],Tabell3[DiagnoseÅr],"")</f>
        <v>Intet påvist (2021)</v>
      </c>
    </row>
    <row r="4177" spans="1:12" x14ac:dyDescent="0.25">
      <c r="A4177" s="2">
        <v>43742</v>
      </c>
      <c r="B4177" s="3">
        <v>3.9306640625</v>
      </c>
      <c r="C4177" t="s">
        <v>10794</v>
      </c>
      <c r="D4177" t="s">
        <v>10795</v>
      </c>
      <c r="E4177" t="s">
        <v>26</v>
      </c>
      <c r="F4177" t="s">
        <v>8725</v>
      </c>
      <c r="G4177" t="s">
        <v>8726</v>
      </c>
      <c r="H4177" t="s">
        <v>5155</v>
      </c>
      <c r="I4177" t="s">
        <v>5156</v>
      </c>
      <c r="J4177" t="s">
        <v>4252</v>
      </c>
      <c r="K4177" t="str">
        <f>+_xlfn.XLOOKUP(Tabell1[[#This Row],[Regnr]],Tabell13[Regnr],Tabell13[Diagnose],"")</f>
        <v/>
      </c>
      <c r="L4177" t="str">
        <f>+_xlfn.XLOOKUP(Tabell1[[#This Row],[Regnr]],Tabell3[Regnr],Tabell3[DiagnoseÅr],"")</f>
        <v/>
      </c>
    </row>
    <row r="4178" spans="1:12" x14ac:dyDescent="0.25">
      <c r="A4178" s="2">
        <v>43742</v>
      </c>
      <c r="B4178" s="3">
        <v>3.9306640625</v>
      </c>
      <c r="C4178" t="s">
        <v>10796</v>
      </c>
      <c r="D4178" t="s">
        <v>10797</v>
      </c>
      <c r="E4178" t="s">
        <v>26</v>
      </c>
      <c r="F4178" t="s">
        <v>8725</v>
      </c>
      <c r="G4178" t="s">
        <v>8726</v>
      </c>
      <c r="H4178" t="s">
        <v>5155</v>
      </c>
      <c r="I4178" t="s">
        <v>5156</v>
      </c>
      <c r="J4178" t="s">
        <v>4252</v>
      </c>
      <c r="K4178" t="str">
        <f>+_xlfn.XLOOKUP(Tabell1[[#This Row],[Regnr]],Tabell13[Regnr],Tabell13[Diagnose],"")</f>
        <v/>
      </c>
      <c r="L4178" t="str">
        <f>+_xlfn.XLOOKUP(Tabell1[[#This Row],[Regnr]],Tabell3[Regnr],Tabell3[DiagnoseÅr],"")</f>
        <v/>
      </c>
    </row>
    <row r="4179" spans="1:12" x14ac:dyDescent="0.25">
      <c r="A4179" s="2">
        <v>43742</v>
      </c>
      <c r="B4179" s="3">
        <v>3.9306640625</v>
      </c>
      <c r="C4179" t="s">
        <v>10798</v>
      </c>
      <c r="D4179" t="s">
        <v>10799</v>
      </c>
      <c r="E4179" t="s">
        <v>10</v>
      </c>
      <c r="F4179" t="s">
        <v>8725</v>
      </c>
      <c r="G4179" t="s">
        <v>8726</v>
      </c>
      <c r="H4179" t="s">
        <v>5155</v>
      </c>
      <c r="I4179" t="s">
        <v>5156</v>
      </c>
      <c r="J4179" t="s">
        <v>4252</v>
      </c>
      <c r="K4179" t="str">
        <f>+_xlfn.XLOOKUP(Tabell1[[#This Row],[Regnr]],Tabell13[Regnr],Tabell13[Diagnose],"")</f>
        <v/>
      </c>
      <c r="L4179" t="str">
        <f>+_xlfn.XLOOKUP(Tabell1[[#This Row],[Regnr]],Tabell3[Regnr],Tabell3[DiagnoseÅr],"")</f>
        <v/>
      </c>
    </row>
    <row r="4180" spans="1:12" x14ac:dyDescent="0.25">
      <c r="A4180" s="2">
        <v>43742</v>
      </c>
      <c r="B4180" s="3">
        <v>3.9306640625</v>
      </c>
      <c r="C4180" t="s">
        <v>10800</v>
      </c>
      <c r="D4180" t="s">
        <v>10801</v>
      </c>
      <c r="E4180" t="s">
        <v>10</v>
      </c>
      <c r="F4180" t="s">
        <v>8725</v>
      </c>
      <c r="G4180" t="s">
        <v>8726</v>
      </c>
      <c r="H4180" t="s">
        <v>5155</v>
      </c>
      <c r="I4180" t="s">
        <v>5156</v>
      </c>
      <c r="J4180" t="s">
        <v>4252</v>
      </c>
      <c r="K4180" t="str">
        <f>+_xlfn.XLOOKUP(Tabell1[[#This Row],[Regnr]],Tabell13[Regnr],Tabell13[Diagnose],"")</f>
        <v>B</v>
      </c>
      <c r="L4180" t="str">
        <f>+_xlfn.XLOOKUP(Tabell1[[#This Row],[Regnr]],Tabell3[Regnr],Tabell3[DiagnoseÅr],"")</f>
        <v/>
      </c>
    </row>
    <row r="4181" spans="1:12" x14ac:dyDescent="0.25">
      <c r="A4181" s="2">
        <v>43742</v>
      </c>
      <c r="B4181" s="3">
        <v>3.9306640625</v>
      </c>
      <c r="C4181" t="s">
        <v>10802</v>
      </c>
      <c r="D4181" t="s">
        <v>10803</v>
      </c>
      <c r="E4181" t="s">
        <v>10</v>
      </c>
      <c r="F4181" t="s">
        <v>8725</v>
      </c>
      <c r="G4181" t="s">
        <v>8726</v>
      </c>
      <c r="H4181" t="s">
        <v>5155</v>
      </c>
      <c r="I4181" t="s">
        <v>5156</v>
      </c>
      <c r="J4181" t="s">
        <v>4252</v>
      </c>
      <c r="K4181" t="str">
        <f>+_xlfn.XLOOKUP(Tabell1[[#This Row],[Regnr]],Tabell13[Regnr],Tabell13[Diagnose],"")</f>
        <v/>
      </c>
      <c r="L4181" t="str">
        <f>+_xlfn.XLOOKUP(Tabell1[[#This Row],[Regnr]],Tabell3[Regnr],Tabell3[DiagnoseÅr],"")</f>
        <v/>
      </c>
    </row>
    <row r="4182" spans="1:12" x14ac:dyDescent="0.25">
      <c r="A4182" s="2">
        <v>43742</v>
      </c>
      <c r="B4182" s="3">
        <v>0.390625</v>
      </c>
      <c r="C4182" t="s">
        <v>10804</v>
      </c>
      <c r="D4182" t="s">
        <v>10805</v>
      </c>
      <c r="E4182" t="s">
        <v>26</v>
      </c>
      <c r="F4182" t="s">
        <v>3506</v>
      </c>
      <c r="G4182" t="s">
        <v>3507</v>
      </c>
      <c r="H4182" t="s">
        <v>6859</v>
      </c>
      <c r="I4182" t="s">
        <v>6860</v>
      </c>
      <c r="J4182" t="s">
        <v>10806</v>
      </c>
      <c r="K4182" t="str">
        <f>+_xlfn.XLOOKUP(Tabell1[[#This Row],[Regnr]],Tabell13[Regnr],Tabell13[Diagnose],"")</f>
        <v/>
      </c>
      <c r="L4182" t="str">
        <f>+_xlfn.XLOOKUP(Tabell1[[#This Row],[Regnr]],Tabell3[Regnr],Tabell3[DiagnoseÅr],"")</f>
        <v>Intet påvist (2019)</v>
      </c>
    </row>
    <row r="4183" spans="1:12" x14ac:dyDescent="0.25">
      <c r="A4183" s="2">
        <v>43742</v>
      </c>
      <c r="B4183" s="3">
        <v>0.390625</v>
      </c>
      <c r="C4183" t="s">
        <v>10807</v>
      </c>
      <c r="D4183" t="s">
        <v>10808</v>
      </c>
      <c r="E4183" t="s">
        <v>26</v>
      </c>
      <c r="F4183" t="s">
        <v>3506</v>
      </c>
      <c r="G4183" t="s">
        <v>3507</v>
      </c>
      <c r="H4183" t="s">
        <v>6859</v>
      </c>
      <c r="I4183" t="s">
        <v>6860</v>
      </c>
      <c r="J4183" t="s">
        <v>10806</v>
      </c>
      <c r="K4183" t="str">
        <f>+_xlfn.XLOOKUP(Tabell1[[#This Row],[Regnr]],Tabell13[Regnr],Tabell13[Diagnose],"")</f>
        <v>B</v>
      </c>
      <c r="L4183" t="str">
        <f>+_xlfn.XLOOKUP(Tabell1[[#This Row],[Regnr]],Tabell3[Regnr],Tabell3[DiagnoseÅr],"")</f>
        <v>PPM iris (2023)</v>
      </c>
    </row>
    <row r="4184" spans="1:12" x14ac:dyDescent="0.25">
      <c r="A4184" s="2">
        <v>43742</v>
      </c>
      <c r="B4184" s="3">
        <v>0.390625</v>
      </c>
      <c r="C4184" t="s">
        <v>10809</v>
      </c>
      <c r="D4184" t="s">
        <v>10810</v>
      </c>
      <c r="E4184" t="s">
        <v>10</v>
      </c>
      <c r="F4184" t="s">
        <v>3506</v>
      </c>
      <c r="G4184" t="s">
        <v>3507</v>
      </c>
      <c r="H4184" t="s">
        <v>6859</v>
      </c>
      <c r="I4184" t="s">
        <v>6860</v>
      </c>
      <c r="J4184" t="s">
        <v>10806</v>
      </c>
      <c r="K4184" t="str">
        <f>+_xlfn.XLOOKUP(Tabell1[[#This Row],[Regnr]],Tabell13[Regnr],Tabell13[Diagnose],"")</f>
        <v>A</v>
      </c>
      <c r="L4184" t="str">
        <f>+_xlfn.XLOOKUP(Tabell1[[#This Row],[Regnr]],Tabell3[Regnr],Tabell3[DiagnoseÅr],"")</f>
        <v>Intet påvist (2023)</v>
      </c>
    </row>
    <row r="4185" spans="1:12" x14ac:dyDescent="0.25">
      <c r="A4185" s="2">
        <v>43742</v>
      </c>
      <c r="B4185" s="3">
        <v>0.390625</v>
      </c>
      <c r="C4185" t="s">
        <v>10811</v>
      </c>
      <c r="D4185" t="s">
        <v>10812</v>
      </c>
      <c r="E4185" t="s">
        <v>26</v>
      </c>
      <c r="F4185" t="s">
        <v>3506</v>
      </c>
      <c r="G4185" t="s">
        <v>3507</v>
      </c>
      <c r="H4185" t="s">
        <v>6859</v>
      </c>
      <c r="I4185" t="s">
        <v>6860</v>
      </c>
      <c r="J4185" t="s">
        <v>10806</v>
      </c>
      <c r="K4185" t="str">
        <f>+_xlfn.XLOOKUP(Tabell1[[#This Row],[Regnr]],Tabell13[Regnr],Tabell13[Diagnose],"")</f>
        <v>B</v>
      </c>
      <c r="L4185" t="str">
        <f>+_xlfn.XLOOKUP(Tabell1[[#This Row],[Regnr]],Tabell3[Regnr],Tabell3[DiagnoseÅr],"")</f>
        <v xml:space="preserve"> (2021)</v>
      </c>
    </row>
    <row r="4186" spans="1:12" x14ac:dyDescent="0.25">
      <c r="A4186" s="2">
        <v>43742</v>
      </c>
      <c r="B4186" s="3">
        <v>0.390625</v>
      </c>
      <c r="C4186" t="s">
        <v>10813</v>
      </c>
      <c r="D4186" t="s">
        <v>10814</v>
      </c>
      <c r="E4186" t="s">
        <v>10</v>
      </c>
      <c r="F4186" t="s">
        <v>3506</v>
      </c>
      <c r="G4186" t="s">
        <v>3507</v>
      </c>
      <c r="H4186" t="s">
        <v>6859</v>
      </c>
      <c r="I4186" t="s">
        <v>6860</v>
      </c>
      <c r="J4186" t="s">
        <v>10806</v>
      </c>
      <c r="K4186" t="str">
        <f>+_xlfn.XLOOKUP(Tabell1[[#This Row],[Regnr]],Tabell13[Regnr],Tabell13[Diagnose],"")</f>
        <v>A</v>
      </c>
      <c r="L4186" t="str">
        <f>+_xlfn.XLOOKUP(Tabell1[[#This Row],[Regnr]],Tabell3[Regnr],Tabell3[DiagnoseÅr],"")</f>
        <v>PPM iris (2022)</v>
      </c>
    </row>
    <row r="4187" spans="1:12" x14ac:dyDescent="0.25">
      <c r="A4187" s="2">
        <v>43738</v>
      </c>
      <c r="C4187" t="s">
        <v>10792</v>
      </c>
      <c r="D4187" t="s">
        <v>10793</v>
      </c>
      <c r="E4187" t="s">
        <v>10</v>
      </c>
      <c r="F4187" t="s">
        <v>8631</v>
      </c>
      <c r="G4187" t="s">
        <v>5315</v>
      </c>
      <c r="H4187" t="s">
        <v>8632</v>
      </c>
      <c r="I4187" t="s">
        <v>8633</v>
      </c>
      <c r="J4187" t="s">
        <v>8634</v>
      </c>
      <c r="K4187" t="str">
        <f>+_xlfn.XLOOKUP(Tabell1[[#This Row],[Regnr]],Tabell13[Regnr],Tabell13[Diagnose],"")</f>
        <v/>
      </c>
      <c r="L4187" t="str">
        <f>+_xlfn.XLOOKUP(Tabell1[[#This Row],[Regnr]],Tabell3[Regnr],Tabell3[DiagnoseÅr],"")</f>
        <v/>
      </c>
    </row>
    <row r="4188" spans="1:12" x14ac:dyDescent="0.25">
      <c r="A4188" s="2">
        <v>43728</v>
      </c>
      <c r="B4188" s="3">
        <v>1.568603515625</v>
      </c>
      <c r="C4188" t="s">
        <v>10781</v>
      </c>
      <c r="D4188" t="s">
        <v>10782</v>
      </c>
      <c r="E4188" t="s">
        <v>26</v>
      </c>
      <c r="F4188" t="s">
        <v>7814</v>
      </c>
      <c r="G4188" t="s">
        <v>7815</v>
      </c>
      <c r="H4188" t="s">
        <v>8313</v>
      </c>
      <c r="I4188" t="s">
        <v>8314</v>
      </c>
      <c r="J4188" t="s">
        <v>10783</v>
      </c>
      <c r="K4188" t="str">
        <f>+_xlfn.XLOOKUP(Tabell1[[#This Row],[Regnr]],Tabell13[Regnr],Tabell13[Diagnose],"")</f>
        <v/>
      </c>
      <c r="L4188" t="str">
        <f>+_xlfn.XLOOKUP(Tabell1[[#This Row],[Regnr]],Tabell3[Regnr],Tabell3[DiagnoseÅr],"")</f>
        <v/>
      </c>
    </row>
    <row r="4189" spans="1:12" x14ac:dyDescent="0.25">
      <c r="A4189" s="2">
        <v>43728</v>
      </c>
      <c r="B4189" s="3">
        <v>1.568603515625</v>
      </c>
      <c r="C4189" t="s">
        <v>10784</v>
      </c>
      <c r="D4189" t="s">
        <v>10785</v>
      </c>
      <c r="E4189" t="s">
        <v>26</v>
      </c>
      <c r="F4189" t="s">
        <v>7814</v>
      </c>
      <c r="G4189" t="s">
        <v>7815</v>
      </c>
      <c r="H4189" t="s">
        <v>8313</v>
      </c>
      <c r="I4189" t="s">
        <v>8314</v>
      </c>
      <c r="J4189" t="s">
        <v>10783</v>
      </c>
      <c r="K4189" t="str">
        <f>+_xlfn.XLOOKUP(Tabell1[[#This Row],[Regnr]],Tabell13[Regnr],Tabell13[Diagnose],"")</f>
        <v>C</v>
      </c>
      <c r="L4189" t="str">
        <f>+_xlfn.XLOOKUP(Tabell1[[#This Row],[Regnr]],Tabell3[Regnr],Tabell3[DiagnoseÅr],"")</f>
        <v>Intet påvist (2021)</v>
      </c>
    </row>
    <row r="4190" spans="1:12" x14ac:dyDescent="0.25">
      <c r="A4190" s="2">
        <v>43728</v>
      </c>
      <c r="B4190" s="3">
        <v>1.568603515625</v>
      </c>
      <c r="C4190" t="s">
        <v>10786</v>
      </c>
      <c r="D4190" t="s">
        <v>10787</v>
      </c>
      <c r="E4190" t="s">
        <v>10</v>
      </c>
      <c r="F4190" t="s">
        <v>7814</v>
      </c>
      <c r="G4190" t="s">
        <v>7815</v>
      </c>
      <c r="H4190" t="s">
        <v>8313</v>
      </c>
      <c r="I4190" t="s">
        <v>8314</v>
      </c>
      <c r="J4190" t="s">
        <v>10783</v>
      </c>
      <c r="K4190" t="str">
        <f>+_xlfn.XLOOKUP(Tabell1[[#This Row],[Regnr]],Tabell13[Regnr],Tabell13[Diagnose],"")</f>
        <v/>
      </c>
      <c r="L4190" t="str">
        <f>+_xlfn.XLOOKUP(Tabell1[[#This Row],[Regnr]],Tabell3[Regnr],Tabell3[DiagnoseÅr],"")</f>
        <v/>
      </c>
    </row>
    <row r="4191" spans="1:12" x14ac:dyDescent="0.25">
      <c r="A4191" s="2">
        <v>43728</v>
      </c>
      <c r="B4191" s="3">
        <v>1.568603515625</v>
      </c>
      <c r="C4191" t="s">
        <v>10788</v>
      </c>
      <c r="D4191" t="s">
        <v>10789</v>
      </c>
      <c r="E4191" t="s">
        <v>10</v>
      </c>
      <c r="F4191" t="s">
        <v>7814</v>
      </c>
      <c r="G4191" t="s">
        <v>7815</v>
      </c>
      <c r="H4191" t="s">
        <v>8313</v>
      </c>
      <c r="I4191" t="s">
        <v>8314</v>
      </c>
      <c r="J4191" t="s">
        <v>10783</v>
      </c>
      <c r="K4191" t="str">
        <f>+_xlfn.XLOOKUP(Tabell1[[#This Row],[Regnr]],Tabell13[Regnr],Tabell13[Diagnose],"")</f>
        <v>B</v>
      </c>
      <c r="L4191" t="str">
        <f>+_xlfn.XLOOKUP(Tabell1[[#This Row],[Regnr]],Tabell3[Regnr],Tabell3[DiagnoseÅr],"")</f>
        <v xml:space="preserve"> (2024)</v>
      </c>
    </row>
    <row r="4192" spans="1:12" x14ac:dyDescent="0.25">
      <c r="A4192" s="2">
        <v>43728</v>
      </c>
      <c r="B4192" s="3">
        <v>1.568603515625</v>
      </c>
      <c r="C4192" t="s">
        <v>10790</v>
      </c>
      <c r="D4192" t="s">
        <v>10791</v>
      </c>
      <c r="E4192" t="s">
        <v>10</v>
      </c>
      <c r="F4192" t="s">
        <v>7814</v>
      </c>
      <c r="G4192" t="s">
        <v>7815</v>
      </c>
      <c r="H4192" t="s">
        <v>8313</v>
      </c>
      <c r="I4192" t="s">
        <v>8314</v>
      </c>
      <c r="J4192" t="s">
        <v>10783</v>
      </c>
      <c r="K4192" t="str">
        <f>+_xlfn.XLOOKUP(Tabell1[[#This Row],[Regnr]],Tabell13[Regnr],Tabell13[Diagnose],"")</f>
        <v/>
      </c>
      <c r="L4192" t="str">
        <f>+_xlfn.XLOOKUP(Tabell1[[#This Row],[Regnr]],Tabell3[Regnr],Tabell3[DiagnoseÅr],"")</f>
        <v/>
      </c>
    </row>
    <row r="4193" spans="1:12" x14ac:dyDescent="0.25">
      <c r="A4193" s="2">
        <v>43726</v>
      </c>
      <c r="C4193" t="s">
        <v>10776</v>
      </c>
      <c r="D4193" t="s">
        <v>10777</v>
      </c>
      <c r="E4193" t="s">
        <v>10</v>
      </c>
      <c r="F4193" t="s">
        <v>5547</v>
      </c>
      <c r="G4193" t="s">
        <v>5548</v>
      </c>
      <c r="H4193" t="s">
        <v>10778</v>
      </c>
      <c r="I4193" t="s">
        <v>10779</v>
      </c>
      <c r="J4193" t="s">
        <v>10780</v>
      </c>
      <c r="K4193" t="str">
        <f>+_xlfn.XLOOKUP(Tabell1[[#This Row],[Regnr]],Tabell13[Regnr],Tabell13[Diagnose],"")</f>
        <v/>
      </c>
      <c r="L4193" t="str">
        <f>+_xlfn.XLOOKUP(Tabell1[[#This Row],[Regnr]],Tabell3[Regnr],Tabell3[DiagnoseÅr],"")</f>
        <v>Intet påvist (2024)</v>
      </c>
    </row>
    <row r="4194" spans="1:12" x14ac:dyDescent="0.25">
      <c r="A4194" s="2">
        <v>43724</v>
      </c>
      <c r="C4194" t="s">
        <v>10770</v>
      </c>
      <c r="D4194" t="s">
        <v>10771</v>
      </c>
      <c r="E4194" t="s">
        <v>10</v>
      </c>
      <c r="F4194" t="s">
        <v>10772</v>
      </c>
      <c r="G4194" t="s">
        <v>10773</v>
      </c>
      <c r="H4194" t="s">
        <v>7152</v>
      </c>
      <c r="I4194" t="s">
        <v>7153</v>
      </c>
      <c r="K4194" t="str">
        <f>+_xlfn.XLOOKUP(Tabell1[[#This Row],[Regnr]],Tabell13[Regnr],Tabell13[Diagnose],"")</f>
        <v/>
      </c>
      <c r="L4194" t="str">
        <f>+_xlfn.XLOOKUP(Tabell1[[#This Row],[Regnr]],Tabell3[Regnr],Tabell3[DiagnoseÅr],"")</f>
        <v/>
      </c>
    </row>
    <row r="4195" spans="1:12" x14ac:dyDescent="0.25">
      <c r="A4195" s="2">
        <v>43724</v>
      </c>
      <c r="C4195" t="s">
        <v>10774</v>
      </c>
      <c r="D4195" t="s">
        <v>10775</v>
      </c>
      <c r="E4195" t="s">
        <v>26</v>
      </c>
      <c r="F4195" t="s">
        <v>10772</v>
      </c>
      <c r="G4195" t="s">
        <v>10773</v>
      </c>
      <c r="H4195" t="s">
        <v>7152</v>
      </c>
      <c r="I4195" t="s">
        <v>7153</v>
      </c>
      <c r="K4195" t="str">
        <f>+_xlfn.XLOOKUP(Tabell1[[#This Row],[Regnr]],Tabell13[Regnr],Tabell13[Diagnose],"")</f>
        <v/>
      </c>
      <c r="L4195" t="str">
        <f>+_xlfn.XLOOKUP(Tabell1[[#This Row],[Regnr]],Tabell3[Regnr],Tabell3[DiagnoseÅr],"")</f>
        <v/>
      </c>
    </row>
    <row r="4196" spans="1:12" x14ac:dyDescent="0.25">
      <c r="A4196" s="2">
        <v>43722</v>
      </c>
      <c r="B4196" s="3">
        <v>0</v>
      </c>
      <c r="C4196" t="s">
        <v>10758</v>
      </c>
      <c r="D4196" t="s">
        <v>10759</v>
      </c>
      <c r="E4196" t="s">
        <v>10</v>
      </c>
      <c r="F4196" t="s">
        <v>8692</v>
      </c>
      <c r="G4196" t="s">
        <v>8693</v>
      </c>
      <c r="H4196" t="s">
        <v>7818</v>
      </c>
      <c r="I4196" t="s">
        <v>7819</v>
      </c>
      <c r="J4196" t="s">
        <v>4252</v>
      </c>
      <c r="K4196" t="str">
        <f>+_xlfn.XLOOKUP(Tabell1[[#This Row],[Regnr]],Tabell13[Regnr],Tabell13[Diagnose],"")</f>
        <v/>
      </c>
      <c r="L4196" t="str">
        <f>+_xlfn.XLOOKUP(Tabell1[[#This Row],[Regnr]],Tabell3[Regnr],Tabell3[DiagnoseÅr],"")</f>
        <v/>
      </c>
    </row>
    <row r="4197" spans="1:12" x14ac:dyDescent="0.25">
      <c r="A4197" s="2">
        <v>43722</v>
      </c>
      <c r="B4197" s="3">
        <v>0</v>
      </c>
      <c r="C4197" t="s">
        <v>10760</v>
      </c>
      <c r="D4197" t="s">
        <v>10761</v>
      </c>
      <c r="E4197" t="s">
        <v>10</v>
      </c>
      <c r="F4197" t="s">
        <v>8692</v>
      </c>
      <c r="G4197" t="s">
        <v>8693</v>
      </c>
      <c r="H4197" t="s">
        <v>7818</v>
      </c>
      <c r="I4197" t="s">
        <v>7819</v>
      </c>
      <c r="J4197" t="s">
        <v>4252</v>
      </c>
      <c r="K4197" t="str">
        <f>+_xlfn.XLOOKUP(Tabell1[[#This Row],[Regnr]],Tabell13[Regnr],Tabell13[Diagnose],"")</f>
        <v>C</v>
      </c>
      <c r="L4197" t="str">
        <f>+_xlfn.XLOOKUP(Tabell1[[#This Row],[Regnr]],Tabell3[Regnr],Tabell3[DiagnoseÅr],"")</f>
        <v>Katarakt, ikke medfødt (2023)</v>
      </c>
    </row>
    <row r="4198" spans="1:12" x14ac:dyDescent="0.25">
      <c r="A4198" s="2">
        <v>43722</v>
      </c>
      <c r="B4198" s="3">
        <v>0</v>
      </c>
      <c r="C4198" t="s">
        <v>10762</v>
      </c>
      <c r="D4198" t="s">
        <v>10763</v>
      </c>
      <c r="E4198" t="s">
        <v>10</v>
      </c>
      <c r="F4198" t="s">
        <v>8692</v>
      </c>
      <c r="G4198" t="s">
        <v>8693</v>
      </c>
      <c r="H4198" t="s">
        <v>7818</v>
      </c>
      <c r="I4198" t="s">
        <v>7819</v>
      </c>
      <c r="J4198" t="s">
        <v>4252</v>
      </c>
      <c r="K4198" t="str">
        <f>+_xlfn.XLOOKUP(Tabell1[[#This Row],[Regnr]],Tabell13[Regnr],Tabell13[Diagnose],"")</f>
        <v>B</v>
      </c>
      <c r="L4198" t="str">
        <f>+_xlfn.XLOOKUP(Tabell1[[#This Row],[Regnr]],Tabell3[Regnr],Tabell3[DiagnoseÅr],"")</f>
        <v xml:space="preserve"> (2022)</v>
      </c>
    </row>
    <row r="4199" spans="1:12" x14ac:dyDescent="0.25">
      <c r="A4199" s="2">
        <v>43722</v>
      </c>
      <c r="B4199" s="3">
        <v>0</v>
      </c>
      <c r="C4199" t="s">
        <v>10764</v>
      </c>
      <c r="D4199" t="s">
        <v>10765</v>
      </c>
      <c r="E4199" t="s">
        <v>10</v>
      </c>
      <c r="F4199" t="s">
        <v>8692</v>
      </c>
      <c r="G4199" t="s">
        <v>8693</v>
      </c>
      <c r="H4199" t="s">
        <v>7818</v>
      </c>
      <c r="I4199" t="s">
        <v>7819</v>
      </c>
      <c r="J4199" t="s">
        <v>4252</v>
      </c>
      <c r="K4199" t="str">
        <f>+_xlfn.XLOOKUP(Tabell1[[#This Row],[Regnr]],Tabell13[Regnr],Tabell13[Diagnose],"")</f>
        <v>B</v>
      </c>
      <c r="L4199" t="str">
        <f>+_xlfn.XLOOKUP(Tabell1[[#This Row],[Regnr]],Tabell3[Regnr],Tabell3[DiagnoseÅr],"")</f>
        <v>Intet påvist (2023)</v>
      </c>
    </row>
    <row r="4200" spans="1:12" x14ac:dyDescent="0.25">
      <c r="A4200" s="2">
        <v>43722</v>
      </c>
      <c r="B4200" s="3">
        <v>0</v>
      </c>
      <c r="C4200" t="s">
        <v>10766</v>
      </c>
      <c r="D4200" t="s">
        <v>10767</v>
      </c>
      <c r="E4200" t="s">
        <v>26</v>
      </c>
      <c r="F4200" t="s">
        <v>8692</v>
      </c>
      <c r="G4200" t="s">
        <v>8693</v>
      </c>
      <c r="H4200" t="s">
        <v>7818</v>
      </c>
      <c r="I4200" t="s">
        <v>7819</v>
      </c>
      <c r="J4200" t="s">
        <v>4252</v>
      </c>
      <c r="K4200" t="str">
        <f>+_xlfn.XLOOKUP(Tabell1[[#This Row],[Regnr]],Tabell13[Regnr],Tabell13[Diagnose],"")</f>
        <v>B</v>
      </c>
      <c r="L4200" t="str">
        <f>+_xlfn.XLOOKUP(Tabell1[[#This Row],[Regnr]],Tabell3[Regnr],Tabell3[DiagnoseÅr],"")</f>
        <v>Intet påvist (2022)</v>
      </c>
    </row>
    <row r="4201" spans="1:12" x14ac:dyDescent="0.25">
      <c r="A4201" s="2">
        <v>43722</v>
      </c>
      <c r="B4201" s="3">
        <v>0</v>
      </c>
      <c r="C4201" t="s">
        <v>10768</v>
      </c>
      <c r="D4201" t="s">
        <v>10769</v>
      </c>
      <c r="E4201" t="s">
        <v>26</v>
      </c>
      <c r="F4201" t="s">
        <v>8692</v>
      </c>
      <c r="G4201" t="s">
        <v>8693</v>
      </c>
      <c r="H4201" t="s">
        <v>7818</v>
      </c>
      <c r="I4201" t="s">
        <v>7819</v>
      </c>
      <c r="J4201" t="s">
        <v>4252</v>
      </c>
      <c r="K4201" t="str">
        <f>+_xlfn.XLOOKUP(Tabell1[[#This Row],[Regnr]],Tabell13[Regnr],Tabell13[Diagnose],"")</f>
        <v>A</v>
      </c>
      <c r="L4201" t="str">
        <f>+_xlfn.XLOOKUP(Tabell1[[#This Row],[Regnr]],Tabell3[Regnr],Tabell3[DiagnoseÅr],"")</f>
        <v>Intet påvist (2025)</v>
      </c>
    </row>
    <row r="4202" spans="1:12" x14ac:dyDescent="0.25">
      <c r="A4202" s="2">
        <v>43719</v>
      </c>
      <c r="C4202" t="s">
        <v>10754</v>
      </c>
      <c r="D4202" t="s">
        <v>10755</v>
      </c>
      <c r="E4202" t="s">
        <v>26</v>
      </c>
      <c r="F4202" t="s">
        <v>5637</v>
      </c>
      <c r="G4202" t="s">
        <v>5638</v>
      </c>
      <c r="H4202" t="s">
        <v>10756</v>
      </c>
      <c r="I4202" t="s">
        <v>10757</v>
      </c>
      <c r="J4202" t="s">
        <v>4249</v>
      </c>
      <c r="K4202" t="str">
        <f>+_xlfn.XLOOKUP(Tabell1[[#This Row],[Regnr]],Tabell13[Regnr],Tabell13[Diagnose],"")</f>
        <v>C</v>
      </c>
      <c r="L4202" t="str">
        <f>+_xlfn.XLOOKUP(Tabell1[[#This Row],[Regnr]],Tabell3[Regnr],Tabell3[DiagnoseÅr],"")</f>
        <v/>
      </c>
    </row>
    <row r="4203" spans="1:12" x14ac:dyDescent="0.25">
      <c r="A4203" s="2">
        <v>43713</v>
      </c>
      <c r="B4203" s="3">
        <v>0.5859375</v>
      </c>
      <c r="C4203" t="s">
        <v>10736</v>
      </c>
      <c r="D4203" t="s">
        <v>10737</v>
      </c>
      <c r="E4203" t="s">
        <v>26</v>
      </c>
      <c r="F4203" t="s">
        <v>4500</v>
      </c>
      <c r="G4203" t="s">
        <v>4501</v>
      </c>
      <c r="H4203" t="s">
        <v>5324</v>
      </c>
      <c r="I4203" t="s">
        <v>5325</v>
      </c>
      <c r="J4203" t="s">
        <v>4683</v>
      </c>
      <c r="K4203" t="str">
        <f>+_xlfn.XLOOKUP(Tabell1[[#This Row],[Regnr]],Tabell13[Regnr],Tabell13[Diagnose],"")</f>
        <v>B</v>
      </c>
      <c r="L4203" t="str">
        <f>+_xlfn.XLOOKUP(Tabell1[[#This Row],[Regnr]],Tabell3[Regnr],Tabell3[DiagnoseÅr],"")</f>
        <v>Intet påvist (2025)</v>
      </c>
    </row>
    <row r="4204" spans="1:12" x14ac:dyDescent="0.25">
      <c r="A4204" s="2">
        <v>43713</v>
      </c>
      <c r="B4204" s="3">
        <v>0.5859375</v>
      </c>
      <c r="C4204" t="s">
        <v>10738</v>
      </c>
      <c r="D4204" t="s">
        <v>10739</v>
      </c>
      <c r="E4204" t="s">
        <v>10</v>
      </c>
      <c r="F4204" t="s">
        <v>4500</v>
      </c>
      <c r="G4204" t="s">
        <v>4501</v>
      </c>
      <c r="H4204" t="s">
        <v>5324</v>
      </c>
      <c r="I4204" t="s">
        <v>5325</v>
      </c>
      <c r="J4204" t="s">
        <v>4683</v>
      </c>
      <c r="K4204" t="str">
        <f>+_xlfn.XLOOKUP(Tabell1[[#This Row],[Regnr]],Tabell13[Regnr],Tabell13[Diagnose],"")</f>
        <v>A</v>
      </c>
      <c r="L4204" t="str">
        <f>+_xlfn.XLOOKUP(Tabell1[[#This Row],[Regnr]],Tabell3[Regnr],Tabell3[DiagnoseÅr],"")</f>
        <v>Intet påvist (2020)</v>
      </c>
    </row>
    <row r="4205" spans="1:12" x14ac:dyDescent="0.25">
      <c r="A4205" s="2">
        <v>43713</v>
      </c>
      <c r="B4205" s="3">
        <v>0.5859375</v>
      </c>
      <c r="C4205" t="s">
        <v>10740</v>
      </c>
      <c r="D4205" t="s">
        <v>10741</v>
      </c>
      <c r="E4205" t="s">
        <v>10</v>
      </c>
      <c r="F4205" t="s">
        <v>4500</v>
      </c>
      <c r="G4205" t="s">
        <v>4501</v>
      </c>
      <c r="H4205" t="s">
        <v>5324</v>
      </c>
      <c r="I4205" t="s">
        <v>5325</v>
      </c>
      <c r="J4205" t="s">
        <v>4683</v>
      </c>
      <c r="K4205" t="str">
        <f>+_xlfn.XLOOKUP(Tabell1[[#This Row],[Regnr]],Tabell13[Regnr],Tabell13[Diagnose],"")</f>
        <v>B</v>
      </c>
      <c r="L4205" t="str">
        <f>+_xlfn.XLOOKUP(Tabell1[[#This Row],[Regnr]],Tabell3[Regnr],Tabell3[DiagnoseÅr],"")</f>
        <v>PHTVL/PHPV (2021)</v>
      </c>
    </row>
    <row r="4206" spans="1:12" x14ac:dyDescent="0.25">
      <c r="A4206" s="2">
        <v>43713</v>
      </c>
      <c r="B4206" s="3">
        <v>0.5859375</v>
      </c>
      <c r="C4206" t="s">
        <v>10742</v>
      </c>
      <c r="D4206" t="s">
        <v>10743</v>
      </c>
      <c r="E4206" t="s">
        <v>10</v>
      </c>
      <c r="F4206" t="s">
        <v>4500</v>
      </c>
      <c r="G4206" t="s">
        <v>4501</v>
      </c>
      <c r="H4206" t="s">
        <v>5324</v>
      </c>
      <c r="I4206" t="s">
        <v>5325</v>
      </c>
      <c r="J4206" t="s">
        <v>4683</v>
      </c>
      <c r="K4206" t="str">
        <f>+_xlfn.XLOOKUP(Tabell1[[#This Row],[Regnr]],Tabell13[Regnr],Tabell13[Diagnose],"")</f>
        <v>A</v>
      </c>
      <c r="L4206" t="str">
        <f>+_xlfn.XLOOKUP(Tabell1[[#This Row],[Regnr]],Tabell3[Regnr],Tabell3[DiagnoseÅr],"")</f>
        <v/>
      </c>
    </row>
    <row r="4207" spans="1:12" x14ac:dyDescent="0.25">
      <c r="A4207" s="2">
        <v>43713</v>
      </c>
      <c r="B4207" s="3">
        <v>0.5859375</v>
      </c>
      <c r="C4207" t="s">
        <v>10744</v>
      </c>
      <c r="D4207" t="s">
        <v>10745</v>
      </c>
      <c r="E4207" t="s">
        <v>10</v>
      </c>
      <c r="F4207" t="s">
        <v>4500</v>
      </c>
      <c r="G4207" t="s">
        <v>4501</v>
      </c>
      <c r="H4207" t="s">
        <v>5324</v>
      </c>
      <c r="I4207" t="s">
        <v>5325</v>
      </c>
      <c r="J4207" t="s">
        <v>4683</v>
      </c>
      <c r="K4207" t="str">
        <f>+_xlfn.XLOOKUP(Tabell1[[#This Row],[Regnr]],Tabell13[Regnr],Tabell13[Diagnose],"")</f>
        <v/>
      </c>
      <c r="L4207" t="str">
        <f>+_xlfn.XLOOKUP(Tabell1[[#This Row],[Regnr]],Tabell3[Regnr],Tabell3[DiagnoseÅr],"")</f>
        <v/>
      </c>
    </row>
    <row r="4208" spans="1:12" x14ac:dyDescent="0.25">
      <c r="A4208" s="2">
        <v>43713</v>
      </c>
      <c r="B4208" s="3">
        <v>0.5859375</v>
      </c>
      <c r="C4208" t="s">
        <v>10746</v>
      </c>
      <c r="D4208" t="s">
        <v>10747</v>
      </c>
      <c r="E4208" t="s">
        <v>10</v>
      </c>
      <c r="F4208" t="s">
        <v>4500</v>
      </c>
      <c r="G4208" t="s">
        <v>4501</v>
      </c>
      <c r="H4208" t="s">
        <v>5324</v>
      </c>
      <c r="I4208" t="s">
        <v>5325</v>
      </c>
      <c r="J4208" t="s">
        <v>4683</v>
      </c>
      <c r="K4208" t="str">
        <f>+_xlfn.XLOOKUP(Tabell1[[#This Row],[Regnr]],Tabell13[Regnr],Tabell13[Diagnose],"")</f>
        <v/>
      </c>
      <c r="L4208" t="str">
        <f>+_xlfn.XLOOKUP(Tabell1[[#This Row],[Regnr]],Tabell3[Regnr],Tabell3[DiagnoseÅr],"")</f>
        <v/>
      </c>
    </row>
    <row r="4209" spans="1:12" x14ac:dyDescent="0.25">
      <c r="A4209" s="2">
        <v>43713</v>
      </c>
      <c r="B4209" s="3">
        <v>0.5859375</v>
      </c>
      <c r="C4209" t="s">
        <v>10748</v>
      </c>
      <c r="D4209" t="s">
        <v>10749</v>
      </c>
      <c r="E4209" t="s">
        <v>10</v>
      </c>
      <c r="F4209" t="s">
        <v>4500</v>
      </c>
      <c r="G4209" t="s">
        <v>4501</v>
      </c>
      <c r="H4209" t="s">
        <v>5324</v>
      </c>
      <c r="I4209" t="s">
        <v>5325</v>
      </c>
      <c r="J4209" t="s">
        <v>4683</v>
      </c>
      <c r="K4209" t="str">
        <f>+_xlfn.XLOOKUP(Tabell1[[#This Row],[Regnr]],Tabell13[Regnr],Tabell13[Diagnose],"")</f>
        <v>A</v>
      </c>
      <c r="L4209" t="str">
        <f>+_xlfn.XLOOKUP(Tabell1[[#This Row],[Regnr]],Tabell3[Regnr],Tabell3[DiagnoseÅr],"")</f>
        <v>Intet påvist (2020)</v>
      </c>
    </row>
    <row r="4210" spans="1:12" x14ac:dyDescent="0.25">
      <c r="A4210" s="2">
        <v>43713</v>
      </c>
      <c r="B4210" s="3">
        <v>0.5859375</v>
      </c>
      <c r="C4210" t="s">
        <v>10750</v>
      </c>
      <c r="D4210" t="s">
        <v>10751</v>
      </c>
      <c r="E4210" t="s">
        <v>26</v>
      </c>
      <c r="F4210" t="s">
        <v>4500</v>
      </c>
      <c r="G4210" t="s">
        <v>4501</v>
      </c>
      <c r="H4210" t="s">
        <v>5324</v>
      </c>
      <c r="I4210" t="s">
        <v>5325</v>
      </c>
      <c r="J4210" t="s">
        <v>4683</v>
      </c>
      <c r="K4210" t="str">
        <f>+_xlfn.XLOOKUP(Tabell1[[#This Row],[Regnr]],Tabell13[Regnr],Tabell13[Diagnose],"")</f>
        <v/>
      </c>
      <c r="L4210" t="str">
        <f>+_xlfn.XLOOKUP(Tabell1[[#This Row],[Regnr]],Tabell3[Regnr],Tabell3[DiagnoseÅr],"")</f>
        <v/>
      </c>
    </row>
    <row r="4211" spans="1:12" x14ac:dyDescent="0.25">
      <c r="A4211" s="2">
        <v>43713</v>
      </c>
      <c r="B4211" s="3">
        <v>0.5859375</v>
      </c>
      <c r="C4211" t="s">
        <v>10752</v>
      </c>
      <c r="D4211" t="s">
        <v>10753</v>
      </c>
      <c r="E4211" t="s">
        <v>26</v>
      </c>
      <c r="F4211" t="s">
        <v>4500</v>
      </c>
      <c r="G4211" t="s">
        <v>4501</v>
      </c>
      <c r="H4211" t="s">
        <v>5324</v>
      </c>
      <c r="I4211" t="s">
        <v>5325</v>
      </c>
      <c r="J4211" t="s">
        <v>4683</v>
      </c>
      <c r="K4211" t="str">
        <f>+_xlfn.XLOOKUP(Tabell1[[#This Row],[Regnr]],Tabell13[Regnr],Tabell13[Diagnose],"")</f>
        <v/>
      </c>
      <c r="L4211" t="str">
        <f>+_xlfn.XLOOKUP(Tabell1[[#This Row],[Regnr]],Tabell3[Regnr],Tabell3[DiagnoseÅr],"")</f>
        <v/>
      </c>
    </row>
    <row r="4212" spans="1:12" x14ac:dyDescent="0.25">
      <c r="A4212" s="2">
        <v>43705</v>
      </c>
      <c r="C4212" t="s">
        <v>10731</v>
      </c>
      <c r="D4212" t="s">
        <v>10732</v>
      </c>
      <c r="E4212" t="s">
        <v>26</v>
      </c>
      <c r="F4212" t="s">
        <v>10733</v>
      </c>
      <c r="H4212" t="s">
        <v>10734</v>
      </c>
      <c r="I4212" t="s">
        <v>10735</v>
      </c>
      <c r="K4212" t="str">
        <f>+_xlfn.XLOOKUP(Tabell1[[#This Row],[Regnr]],Tabell13[Regnr],Tabell13[Diagnose],"")</f>
        <v/>
      </c>
      <c r="L4212" t="str">
        <f>+_xlfn.XLOOKUP(Tabell1[[#This Row],[Regnr]],Tabell3[Regnr],Tabell3[DiagnoseÅr],"")</f>
        <v/>
      </c>
    </row>
    <row r="4213" spans="1:12" x14ac:dyDescent="0.25">
      <c r="A4213" s="2">
        <v>43698</v>
      </c>
      <c r="B4213" s="3">
        <v>0.390625</v>
      </c>
      <c r="C4213" t="s">
        <v>10717</v>
      </c>
      <c r="D4213" t="s">
        <v>10718</v>
      </c>
      <c r="E4213" t="s">
        <v>10</v>
      </c>
      <c r="F4213" t="s">
        <v>10719</v>
      </c>
      <c r="G4213" t="s">
        <v>10720</v>
      </c>
      <c r="H4213" t="s">
        <v>6717</v>
      </c>
      <c r="I4213" t="s">
        <v>6718</v>
      </c>
      <c r="J4213" t="s">
        <v>5595</v>
      </c>
      <c r="K4213" t="str">
        <f>+_xlfn.XLOOKUP(Tabell1[[#This Row],[Regnr]],Tabell13[Regnr],Tabell13[Diagnose],"")</f>
        <v/>
      </c>
      <c r="L4213" t="str">
        <f>+_xlfn.XLOOKUP(Tabell1[[#This Row],[Regnr]],Tabell3[Regnr],Tabell3[DiagnoseÅr],"")</f>
        <v/>
      </c>
    </row>
    <row r="4214" spans="1:12" x14ac:dyDescent="0.25">
      <c r="A4214" s="2">
        <v>43698</v>
      </c>
      <c r="B4214" s="3">
        <v>0.390625</v>
      </c>
      <c r="C4214" t="s">
        <v>10721</v>
      </c>
      <c r="D4214" t="s">
        <v>10722</v>
      </c>
      <c r="E4214" t="s">
        <v>10</v>
      </c>
      <c r="F4214" t="s">
        <v>10719</v>
      </c>
      <c r="G4214" t="s">
        <v>10720</v>
      </c>
      <c r="H4214" t="s">
        <v>6717</v>
      </c>
      <c r="I4214" t="s">
        <v>6718</v>
      </c>
      <c r="J4214" t="s">
        <v>5595</v>
      </c>
      <c r="K4214" t="str">
        <f>+_xlfn.XLOOKUP(Tabell1[[#This Row],[Regnr]],Tabell13[Regnr],Tabell13[Diagnose],"")</f>
        <v/>
      </c>
      <c r="L4214" t="str">
        <f>+_xlfn.XLOOKUP(Tabell1[[#This Row],[Regnr]],Tabell3[Regnr],Tabell3[DiagnoseÅr],"")</f>
        <v/>
      </c>
    </row>
    <row r="4215" spans="1:12" x14ac:dyDescent="0.25">
      <c r="A4215" s="2">
        <v>43698</v>
      </c>
      <c r="B4215" s="3">
        <v>0.390625</v>
      </c>
      <c r="C4215" t="s">
        <v>10723</v>
      </c>
      <c r="D4215" t="s">
        <v>10724</v>
      </c>
      <c r="E4215" t="s">
        <v>10</v>
      </c>
      <c r="F4215" t="s">
        <v>10719</v>
      </c>
      <c r="G4215" t="s">
        <v>10720</v>
      </c>
      <c r="H4215" t="s">
        <v>6717</v>
      </c>
      <c r="I4215" t="s">
        <v>6718</v>
      </c>
      <c r="J4215" t="s">
        <v>5595</v>
      </c>
      <c r="K4215" t="str">
        <f>+_xlfn.XLOOKUP(Tabell1[[#This Row],[Regnr]],Tabell13[Regnr],Tabell13[Diagnose],"")</f>
        <v>B</v>
      </c>
      <c r="L4215" t="str">
        <f>+_xlfn.XLOOKUP(Tabell1[[#This Row],[Regnr]],Tabell3[Regnr],Tabell3[DiagnoseÅr],"")</f>
        <v/>
      </c>
    </row>
    <row r="4216" spans="1:12" x14ac:dyDescent="0.25">
      <c r="A4216" s="2">
        <v>43698</v>
      </c>
      <c r="B4216" s="3">
        <v>0.390625</v>
      </c>
      <c r="C4216" t="s">
        <v>10725</v>
      </c>
      <c r="D4216" t="s">
        <v>10726</v>
      </c>
      <c r="E4216" t="s">
        <v>26</v>
      </c>
      <c r="F4216" t="s">
        <v>10719</v>
      </c>
      <c r="G4216" t="s">
        <v>10720</v>
      </c>
      <c r="H4216" t="s">
        <v>6717</v>
      </c>
      <c r="I4216" t="s">
        <v>6718</v>
      </c>
      <c r="J4216" t="s">
        <v>5595</v>
      </c>
      <c r="K4216" t="str">
        <f>+_xlfn.XLOOKUP(Tabell1[[#This Row],[Regnr]],Tabell13[Regnr],Tabell13[Diagnose],"")</f>
        <v>D</v>
      </c>
      <c r="L4216" t="str">
        <f>+_xlfn.XLOOKUP(Tabell1[[#This Row],[Regnr]],Tabell3[Regnr],Tabell3[DiagnoseÅr],"")</f>
        <v/>
      </c>
    </row>
    <row r="4217" spans="1:12" x14ac:dyDescent="0.25">
      <c r="A4217" s="2">
        <v>43698</v>
      </c>
      <c r="B4217" s="3">
        <v>0.390625</v>
      </c>
      <c r="C4217" t="s">
        <v>10727</v>
      </c>
      <c r="D4217" t="s">
        <v>10728</v>
      </c>
      <c r="E4217" t="s">
        <v>26</v>
      </c>
      <c r="F4217" t="s">
        <v>10719</v>
      </c>
      <c r="G4217" t="s">
        <v>10720</v>
      </c>
      <c r="H4217" t="s">
        <v>6717</v>
      </c>
      <c r="I4217" t="s">
        <v>6718</v>
      </c>
      <c r="J4217" t="s">
        <v>5595</v>
      </c>
      <c r="K4217" t="str">
        <f>+_xlfn.XLOOKUP(Tabell1[[#This Row],[Regnr]],Tabell13[Regnr],Tabell13[Diagnose],"")</f>
        <v>C</v>
      </c>
      <c r="L4217" t="str">
        <f>+_xlfn.XLOOKUP(Tabell1[[#This Row],[Regnr]],Tabell3[Regnr],Tabell3[DiagnoseÅr],"")</f>
        <v/>
      </c>
    </row>
    <row r="4218" spans="1:12" x14ac:dyDescent="0.25">
      <c r="A4218" s="2">
        <v>43698</v>
      </c>
      <c r="B4218" s="3">
        <v>0.390625</v>
      </c>
      <c r="C4218" t="s">
        <v>10729</v>
      </c>
      <c r="D4218" t="s">
        <v>10730</v>
      </c>
      <c r="E4218" t="s">
        <v>10</v>
      </c>
      <c r="F4218" t="s">
        <v>10719</v>
      </c>
      <c r="G4218" t="s">
        <v>10720</v>
      </c>
      <c r="H4218" t="s">
        <v>6717</v>
      </c>
      <c r="I4218" t="s">
        <v>6718</v>
      </c>
      <c r="J4218" t="s">
        <v>5595</v>
      </c>
      <c r="K4218" t="str">
        <f>+_xlfn.XLOOKUP(Tabell1[[#This Row],[Regnr]],Tabell13[Regnr],Tabell13[Diagnose],"")</f>
        <v>C</v>
      </c>
      <c r="L4218" t="str">
        <f>+_xlfn.XLOOKUP(Tabell1[[#This Row],[Regnr]],Tabell3[Regnr],Tabell3[DiagnoseÅr],"")</f>
        <v>Intet påvist (2020)</v>
      </c>
    </row>
    <row r="4219" spans="1:12" x14ac:dyDescent="0.25">
      <c r="A4219" s="2">
        <v>43692</v>
      </c>
      <c r="B4219" s="3">
        <v>0</v>
      </c>
      <c r="C4219" t="s">
        <v>10701</v>
      </c>
      <c r="D4219" t="s">
        <v>10702</v>
      </c>
      <c r="E4219" t="s">
        <v>26</v>
      </c>
      <c r="F4219" t="s">
        <v>7201</v>
      </c>
      <c r="G4219" t="s">
        <v>7202</v>
      </c>
      <c r="H4219" t="s">
        <v>6853</v>
      </c>
      <c r="I4219" t="s">
        <v>6854</v>
      </c>
      <c r="J4219" t="s">
        <v>9097</v>
      </c>
      <c r="K4219" t="str">
        <f>+_xlfn.XLOOKUP(Tabell1[[#This Row],[Regnr]],Tabell13[Regnr],Tabell13[Diagnose],"")</f>
        <v>C</v>
      </c>
      <c r="L4219" t="str">
        <f>+_xlfn.XLOOKUP(Tabell1[[#This Row],[Regnr]],Tabell3[Regnr],Tabell3[DiagnoseÅr],"")</f>
        <v>Intet påvist (2020)</v>
      </c>
    </row>
    <row r="4220" spans="1:12" x14ac:dyDescent="0.25">
      <c r="A4220" s="2">
        <v>43692</v>
      </c>
      <c r="B4220" s="3">
        <v>0</v>
      </c>
      <c r="C4220" t="s">
        <v>10703</v>
      </c>
      <c r="D4220" t="s">
        <v>10704</v>
      </c>
      <c r="E4220" t="s">
        <v>10</v>
      </c>
      <c r="F4220" t="s">
        <v>7201</v>
      </c>
      <c r="G4220" t="s">
        <v>7202</v>
      </c>
      <c r="H4220" t="s">
        <v>6853</v>
      </c>
      <c r="I4220" t="s">
        <v>6854</v>
      </c>
      <c r="J4220" t="s">
        <v>9097</v>
      </c>
      <c r="K4220" t="str">
        <f>+_xlfn.XLOOKUP(Tabell1[[#This Row],[Regnr]],Tabell13[Regnr],Tabell13[Diagnose],"")</f>
        <v>B</v>
      </c>
      <c r="L4220" t="str">
        <f>+_xlfn.XLOOKUP(Tabell1[[#This Row],[Regnr]],Tabell3[Regnr],Tabell3[DiagnoseÅr],"")</f>
        <v>Intet påvist (2025)</v>
      </c>
    </row>
    <row r="4221" spans="1:12" x14ac:dyDescent="0.25">
      <c r="A4221" s="2">
        <v>43692</v>
      </c>
      <c r="B4221" s="3">
        <v>0</v>
      </c>
      <c r="C4221" t="s">
        <v>10705</v>
      </c>
      <c r="D4221" t="s">
        <v>10706</v>
      </c>
      <c r="E4221" t="s">
        <v>10</v>
      </c>
      <c r="F4221" t="s">
        <v>7201</v>
      </c>
      <c r="G4221" t="s">
        <v>7202</v>
      </c>
      <c r="H4221" t="s">
        <v>6853</v>
      </c>
      <c r="I4221" t="s">
        <v>6854</v>
      </c>
      <c r="J4221" t="s">
        <v>9097</v>
      </c>
      <c r="K4221" t="str">
        <f>+_xlfn.XLOOKUP(Tabell1[[#This Row],[Regnr]],Tabell13[Regnr],Tabell13[Diagnose],"")</f>
        <v>B</v>
      </c>
      <c r="L4221" t="str">
        <f>+_xlfn.XLOOKUP(Tabell1[[#This Row],[Regnr]],Tabell3[Regnr],Tabell3[DiagnoseÅr],"")</f>
        <v>Intet påvist (2020)</v>
      </c>
    </row>
    <row r="4222" spans="1:12" x14ac:dyDescent="0.25">
      <c r="A4222" s="2">
        <v>43692</v>
      </c>
      <c r="B4222" s="3">
        <v>0</v>
      </c>
      <c r="C4222" t="s">
        <v>10707</v>
      </c>
      <c r="D4222" t="s">
        <v>10708</v>
      </c>
      <c r="E4222" t="s">
        <v>10</v>
      </c>
      <c r="F4222" t="s">
        <v>7201</v>
      </c>
      <c r="G4222" t="s">
        <v>7202</v>
      </c>
      <c r="H4222" t="s">
        <v>6853</v>
      </c>
      <c r="I4222" t="s">
        <v>6854</v>
      </c>
      <c r="J4222" t="s">
        <v>9097</v>
      </c>
      <c r="K4222" t="str">
        <f>+_xlfn.XLOOKUP(Tabell1[[#This Row],[Regnr]],Tabell13[Regnr],Tabell13[Diagnose],"")</f>
        <v>A</v>
      </c>
      <c r="L4222" t="str">
        <f>+_xlfn.XLOOKUP(Tabell1[[#This Row],[Regnr]],Tabell3[Regnr],Tabell3[DiagnoseÅr],"")</f>
        <v>Annet medfødt (2021)</v>
      </c>
    </row>
    <row r="4223" spans="1:12" x14ac:dyDescent="0.25">
      <c r="A4223" s="2">
        <v>43692</v>
      </c>
      <c r="B4223" s="3">
        <v>0</v>
      </c>
      <c r="C4223" t="s">
        <v>10709</v>
      </c>
      <c r="D4223" t="s">
        <v>10710</v>
      </c>
      <c r="E4223" t="s">
        <v>10</v>
      </c>
      <c r="F4223" t="s">
        <v>7201</v>
      </c>
      <c r="G4223" t="s">
        <v>7202</v>
      </c>
      <c r="H4223" t="s">
        <v>6853</v>
      </c>
      <c r="I4223" t="s">
        <v>6854</v>
      </c>
      <c r="J4223" t="s">
        <v>9097</v>
      </c>
      <c r="K4223" t="str">
        <f>+_xlfn.XLOOKUP(Tabell1[[#This Row],[Regnr]],Tabell13[Regnr],Tabell13[Diagnose],"")</f>
        <v>A</v>
      </c>
      <c r="L4223" t="str">
        <f>+_xlfn.XLOOKUP(Tabell1[[#This Row],[Regnr]],Tabell3[Regnr],Tabell3[DiagnoseÅr],"")</f>
        <v>Intet påvist (2020)</v>
      </c>
    </row>
    <row r="4224" spans="1:12" x14ac:dyDescent="0.25">
      <c r="A4224" s="2">
        <v>43692</v>
      </c>
      <c r="C4224" t="s">
        <v>10711</v>
      </c>
      <c r="D4224" t="s">
        <v>10712</v>
      </c>
      <c r="E4224" t="s">
        <v>10</v>
      </c>
      <c r="F4224" t="s">
        <v>10713</v>
      </c>
      <c r="G4224" t="s">
        <v>10714</v>
      </c>
      <c r="H4224" t="s">
        <v>10715</v>
      </c>
      <c r="I4224" t="s">
        <v>10716</v>
      </c>
      <c r="J4224" t="s">
        <v>4819</v>
      </c>
      <c r="K4224" t="str">
        <f>+_xlfn.XLOOKUP(Tabell1[[#This Row],[Regnr]],Tabell13[Regnr],Tabell13[Diagnose],"")</f>
        <v/>
      </c>
      <c r="L4224" t="str">
        <f>+_xlfn.XLOOKUP(Tabell1[[#This Row],[Regnr]],Tabell3[Regnr],Tabell3[DiagnoseÅr],"")</f>
        <v/>
      </c>
    </row>
    <row r="4225" spans="1:12" x14ac:dyDescent="0.25">
      <c r="A4225" s="2">
        <v>43691</v>
      </c>
      <c r="B4225" s="3">
        <v>6.25</v>
      </c>
      <c r="C4225" t="s">
        <v>10693</v>
      </c>
      <c r="D4225" t="s">
        <v>10694</v>
      </c>
      <c r="E4225" t="s">
        <v>10</v>
      </c>
      <c r="F4225" t="s">
        <v>4873</v>
      </c>
      <c r="G4225" t="s">
        <v>4874</v>
      </c>
      <c r="H4225" t="s">
        <v>8835</v>
      </c>
      <c r="I4225" t="s">
        <v>8836</v>
      </c>
      <c r="J4225" t="s">
        <v>7058</v>
      </c>
      <c r="K4225" t="str">
        <f>+_xlfn.XLOOKUP(Tabell1[[#This Row],[Regnr]],Tabell13[Regnr],Tabell13[Diagnose],"")</f>
        <v>B</v>
      </c>
      <c r="L4225" t="str">
        <f>+_xlfn.XLOOKUP(Tabell1[[#This Row],[Regnr]],Tabell3[Regnr],Tabell3[DiagnoseÅr],"")</f>
        <v>Intet påvist (2026)</v>
      </c>
    </row>
    <row r="4226" spans="1:12" x14ac:dyDescent="0.25">
      <c r="A4226" s="2">
        <v>43691</v>
      </c>
      <c r="B4226" s="3">
        <v>6.25</v>
      </c>
      <c r="C4226" t="s">
        <v>10695</v>
      </c>
      <c r="D4226" t="s">
        <v>10696</v>
      </c>
      <c r="E4226" t="s">
        <v>10</v>
      </c>
      <c r="F4226" t="s">
        <v>4873</v>
      </c>
      <c r="G4226" t="s">
        <v>4874</v>
      </c>
      <c r="H4226" t="s">
        <v>8835</v>
      </c>
      <c r="I4226" t="s">
        <v>8836</v>
      </c>
      <c r="J4226" t="s">
        <v>7058</v>
      </c>
      <c r="K4226" t="str">
        <f>+_xlfn.XLOOKUP(Tabell1[[#This Row],[Regnr]],Tabell13[Regnr],Tabell13[Diagnose],"")</f>
        <v/>
      </c>
      <c r="L4226" t="str">
        <f>+_xlfn.XLOOKUP(Tabell1[[#This Row],[Regnr]],Tabell3[Regnr],Tabell3[DiagnoseÅr],"")</f>
        <v/>
      </c>
    </row>
    <row r="4227" spans="1:12" x14ac:dyDescent="0.25">
      <c r="A4227" s="2">
        <v>43691</v>
      </c>
      <c r="B4227" s="3">
        <v>6.25</v>
      </c>
      <c r="C4227" t="s">
        <v>10697</v>
      </c>
      <c r="D4227" t="s">
        <v>10698</v>
      </c>
      <c r="E4227" t="s">
        <v>10</v>
      </c>
      <c r="F4227" t="s">
        <v>4873</v>
      </c>
      <c r="G4227" t="s">
        <v>4874</v>
      </c>
      <c r="H4227" t="s">
        <v>8835</v>
      </c>
      <c r="I4227" t="s">
        <v>8836</v>
      </c>
      <c r="J4227" t="s">
        <v>7058</v>
      </c>
      <c r="K4227" t="str">
        <f>+_xlfn.XLOOKUP(Tabell1[[#This Row],[Regnr]],Tabell13[Regnr],Tabell13[Diagnose],"")</f>
        <v>A</v>
      </c>
      <c r="L4227" t="str">
        <f>+_xlfn.XLOOKUP(Tabell1[[#This Row],[Regnr]],Tabell3[Regnr],Tabell3[DiagnoseÅr],"")</f>
        <v/>
      </c>
    </row>
    <row r="4228" spans="1:12" x14ac:dyDescent="0.25">
      <c r="A4228" s="2">
        <v>43691</v>
      </c>
      <c r="B4228" s="3">
        <v>6.25</v>
      </c>
      <c r="C4228" t="s">
        <v>10699</v>
      </c>
      <c r="D4228" t="s">
        <v>10700</v>
      </c>
      <c r="E4228" t="s">
        <v>10</v>
      </c>
      <c r="F4228" t="s">
        <v>4873</v>
      </c>
      <c r="G4228" t="s">
        <v>4874</v>
      </c>
      <c r="H4228" t="s">
        <v>8835</v>
      </c>
      <c r="I4228" t="s">
        <v>8836</v>
      </c>
      <c r="J4228" t="s">
        <v>7058</v>
      </c>
      <c r="K4228" t="str">
        <f>+_xlfn.XLOOKUP(Tabell1[[#This Row],[Regnr]],Tabell13[Regnr],Tabell13[Diagnose],"")</f>
        <v>C</v>
      </c>
      <c r="L4228" t="str">
        <f>+_xlfn.XLOOKUP(Tabell1[[#This Row],[Regnr]],Tabell3[Regnr],Tabell3[DiagnoseÅr],"")</f>
        <v/>
      </c>
    </row>
    <row r="4229" spans="1:12" x14ac:dyDescent="0.25">
      <c r="A4229" s="2">
        <v>43686</v>
      </c>
      <c r="B4229" s="3">
        <v>0</v>
      </c>
      <c r="C4229" t="s">
        <v>10685</v>
      </c>
      <c r="D4229" t="s">
        <v>10686</v>
      </c>
      <c r="E4229" t="s">
        <v>10</v>
      </c>
      <c r="F4229" t="s">
        <v>5039</v>
      </c>
      <c r="G4229" t="s">
        <v>5040</v>
      </c>
      <c r="H4229" t="s">
        <v>6904</v>
      </c>
      <c r="I4229" t="s">
        <v>6905</v>
      </c>
      <c r="J4229" t="s">
        <v>3991</v>
      </c>
      <c r="K4229" t="str">
        <f>+_xlfn.XLOOKUP(Tabell1[[#This Row],[Regnr]],Tabell13[Regnr],Tabell13[Diagnose],"")</f>
        <v>C</v>
      </c>
      <c r="L4229" t="str">
        <f>+_xlfn.XLOOKUP(Tabell1[[#This Row],[Regnr]],Tabell3[Regnr],Tabell3[DiagnoseÅr],"")</f>
        <v>Intet påvist (2020)</v>
      </c>
    </row>
    <row r="4230" spans="1:12" x14ac:dyDescent="0.25">
      <c r="A4230" s="2">
        <v>43686</v>
      </c>
      <c r="B4230" s="3">
        <v>0</v>
      </c>
      <c r="C4230" t="s">
        <v>10687</v>
      </c>
      <c r="D4230" t="s">
        <v>10688</v>
      </c>
      <c r="E4230" t="s">
        <v>26</v>
      </c>
      <c r="F4230" t="s">
        <v>5039</v>
      </c>
      <c r="G4230" t="s">
        <v>5040</v>
      </c>
      <c r="H4230" t="s">
        <v>6904</v>
      </c>
      <c r="I4230" t="s">
        <v>6905</v>
      </c>
      <c r="J4230" t="s">
        <v>3991</v>
      </c>
      <c r="K4230" t="str">
        <f>+_xlfn.XLOOKUP(Tabell1[[#This Row],[Regnr]],Tabell13[Regnr],Tabell13[Diagnose],"")</f>
        <v>C</v>
      </c>
      <c r="L4230" t="str">
        <f>+_xlfn.XLOOKUP(Tabell1[[#This Row],[Regnr]],Tabell3[Regnr],Tabell3[DiagnoseÅr],"")</f>
        <v>Intet påvist (2020)</v>
      </c>
    </row>
    <row r="4231" spans="1:12" x14ac:dyDescent="0.25">
      <c r="A4231" s="2">
        <v>43686</v>
      </c>
      <c r="B4231" s="3">
        <v>0</v>
      </c>
      <c r="C4231" t="s">
        <v>10689</v>
      </c>
      <c r="D4231" t="s">
        <v>10690</v>
      </c>
      <c r="E4231" t="s">
        <v>10</v>
      </c>
      <c r="F4231" t="s">
        <v>5039</v>
      </c>
      <c r="G4231" t="s">
        <v>5040</v>
      </c>
      <c r="H4231" t="s">
        <v>6904</v>
      </c>
      <c r="I4231" t="s">
        <v>6905</v>
      </c>
      <c r="J4231" t="s">
        <v>3991</v>
      </c>
      <c r="K4231" t="str">
        <f>+_xlfn.XLOOKUP(Tabell1[[#This Row],[Regnr]],Tabell13[Regnr],Tabell13[Diagnose],"")</f>
        <v/>
      </c>
      <c r="L4231" t="str">
        <f>+_xlfn.XLOOKUP(Tabell1[[#This Row],[Regnr]],Tabell3[Regnr],Tabell3[DiagnoseÅr],"")</f>
        <v/>
      </c>
    </row>
    <row r="4232" spans="1:12" x14ac:dyDescent="0.25">
      <c r="A4232" s="2">
        <v>43686</v>
      </c>
      <c r="B4232" s="3">
        <v>0</v>
      </c>
      <c r="C4232" t="s">
        <v>10691</v>
      </c>
      <c r="D4232" t="s">
        <v>10692</v>
      </c>
      <c r="E4232" t="s">
        <v>26</v>
      </c>
      <c r="F4232" t="s">
        <v>5039</v>
      </c>
      <c r="G4232" t="s">
        <v>5040</v>
      </c>
      <c r="H4232" t="s">
        <v>6904</v>
      </c>
      <c r="I4232" t="s">
        <v>6905</v>
      </c>
      <c r="J4232" t="s">
        <v>3991</v>
      </c>
      <c r="K4232" t="str">
        <f>+_xlfn.XLOOKUP(Tabell1[[#This Row],[Regnr]],Tabell13[Regnr],Tabell13[Diagnose],"")</f>
        <v>A</v>
      </c>
      <c r="L4232" t="str">
        <f>+_xlfn.XLOOKUP(Tabell1[[#This Row],[Regnr]],Tabell3[Regnr],Tabell3[DiagnoseÅr],"")</f>
        <v>Cornea Dystrofi (2023)</v>
      </c>
    </row>
    <row r="4233" spans="1:12" x14ac:dyDescent="0.25">
      <c r="A4233" s="2">
        <v>43680</v>
      </c>
      <c r="C4233" t="s">
        <v>10678</v>
      </c>
      <c r="D4233" t="s">
        <v>10679</v>
      </c>
      <c r="E4233" t="s">
        <v>10</v>
      </c>
      <c r="F4233" t="s">
        <v>10680</v>
      </c>
      <c r="G4233" t="s">
        <v>10681</v>
      </c>
      <c r="H4233" t="s">
        <v>10682</v>
      </c>
      <c r="I4233" t="s">
        <v>10683</v>
      </c>
      <c r="J4233" t="s">
        <v>10684</v>
      </c>
      <c r="K4233" t="str">
        <f>+_xlfn.XLOOKUP(Tabell1[[#This Row],[Regnr]],Tabell13[Regnr],Tabell13[Diagnose],"")</f>
        <v>C</v>
      </c>
      <c r="L4233" t="str">
        <f>+_xlfn.XLOOKUP(Tabell1[[#This Row],[Regnr]],Tabell3[Regnr],Tabell3[DiagnoseÅr],"")</f>
        <v xml:space="preserve"> (2021)</v>
      </c>
    </row>
    <row r="4234" spans="1:12" x14ac:dyDescent="0.25">
      <c r="A4234" s="2">
        <v>43671</v>
      </c>
      <c r="B4234" s="3">
        <v>0</v>
      </c>
      <c r="C4234" t="s">
        <v>10671</v>
      </c>
      <c r="D4234" t="s">
        <v>10672</v>
      </c>
      <c r="E4234" t="s">
        <v>10</v>
      </c>
      <c r="F4234" t="s">
        <v>4758</v>
      </c>
      <c r="G4234" t="s">
        <v>4759</v>
      </c>
      <c r="H4234" t="s">
        <v>8078</v>
      </c>
      <c r="I4234" t="s">
        <v>8079</v>
      </c>
      <c r="J4234" t="s">
        <v>4113</v>
      </c>
      <c r="K4234" t="str">
        <f>+_xlfn.XLOOKUP(Tabell1[[#This Row],[Regnr]],Tabell13[Regnr],Tabell13[Diagnose],"")</f>
        <v>C</v>
      </c>
      <c r="L4234" t="str">
        <f>+_xlfn.XLOOKUP(Tabell1[[#This Row],[Regnr]],Tabell3[Regnr],Tabell3[DiagnoseÅr],"")</f>
        <v/>
      </c>
    </row>
    <row r="4235" spans="1:12" x14ac:dyDescent="0.25">
      <c r="A4235" s="2">
        <v>43671</v>
      </c>
      <c r="B4235" s="3">
        <v>0</v>
      </c>
      <c r="C4235" t="s">
        <v>10673</v>
      </c>
      <c r="D4235" t="s">
        <v>10674</v>
      </c>
      <c r="E4235" t="s">
        <v>26</v>
      </c>
      <c r="F4235" t="s">
        <v>4758</v>
      </c>
      <c r="G4235" t="s">
        <v>4759</v>
      </c>
      <c r="H4235" t="s">
        <v>8078</v>
      </c>
      <c r="I4235" t="s">
        <v>8079</v>
      </c>
      <c r="J4235" t="s">
        <v>4113</v>
      </c>
      <c r="K4235" t="str">
        <f>+_xlfn.XLOOKUP(Tabell1[[#This Row],[Regnr]],Tabell13[Regnr],Tabell13[Diagnose],"")</f>
        <v/>
      </c>
      <c r="L4235" t="str">
        <f>+_xlfn.XLOOKUP(Tabell1[[#This Row],[Regnr]],Tabell3[Regnr],Tabell3[DiagnoseÅr],"")</f>
        <v/>
      </c>
    </row>
    <row r="4236" spans="1:12" x14ac:dyDescent="0.25">
      <c r="A4236" s="2">
        <v>43671</v>
      </c>
      <c r="B4236" s="3">
        <v>0</v>
      </c>
      <c r="C4236" t="s">
        <v>10675</v>
      </c>
      <c r="D4236" t="s">
        <v>2734</v>
      </c>
      <c r="E4236" t="s">
        <v>26</v>
      </c>
      <c r="F4236" t="s">
        <v>4758</v>
      </c>
      <c r="G4236" t="s">
        <v>4759</v>
      </c>
      <c r="H4236" t="s">
        <v>8078</v>
      </c>
      <c r="I4236" t="s">
        <v>8079</v>
      </c>
      <c r="J4236" t="s">
        <v>4113</v>
      </c>
      <c r="K4236" t="str">
        <f>+_xlfn.XLOOKUP(Tabell1[[#This Row],[Regnr]],Tabell13[Regnr],Tabell13[Diagnose],"")</f>
        <v>A</v>
      </c>
      <c r="L4236" t="str">
        <f>+_xlfn.XLOOKUP(Tabell1[[#This Row],[Regnr]],Tabell3[Regnr],Tabell3[DiagnoseÅr],"")</f>
        <v/>
      </c>
    </row>
    <row r="4237" spans="1:12" x14ac:dyDescent="0.25">
      <c r="A4237" s="2">
        <v>43671</v>
      </c>
      <c r="B4237" s="3">
        <v>0</v>
      </c>
      <c r="C4237" t="s">
        <v>10676</v>
      </c>
      <c r="D4237" t="s">
        <v>10677</v>
      </c>
      <c r="E4237" t="s">
        <v>26</v>
      </c>
      <c r="F4237" t="s">
        <v>4758</v>
      </c>
      <c r="G4237" t="s">
        <v>4759</v>
      </c>
      <c r="H4237" t="s">
        <v>8078</v>
      </c>
      <c r="I4237" t="s">
        <v>8079</v>
      </c>
      <c r="J4237" t="s">
        <v>4113</v>
      </c>
      <c r="K4237" t="str">
        <f>+_xlfn.XLOOKUP(Tabell1[[#This Row],[Regnr]],Tabell13[Regnr],Tabell13[Diagnose],"")</f>
        <v/>
      </c>
      <c r="L4237" t="str">
        <f>+_xlfn.XLOOKUP(Tabell1[[#This Row],[Regnr]],Tabell3[Regnr],Tabell3[DiagnoseÅr],"")</f>
        <v/>
      </c>
    </row>
    <row r="4238" spans="1:12" x14ac:dyDescent="0.25">
      <c r="A4238" s="2">
        <v>43666</v>
      </c>
      <c r="C4238" t="s">
        <v>10664</v>
      </c>
      <c r="D4238" t="s">
        <v>10665</v>
      </c>
      <c r="E4238" t="s">
        <v>26</v>
      </c>
      <c r="F4238" t="s">
        <v>10666</v>
      </c>
      <c r="G4238" t="s">
        <v>10667</v>
      </c>
      <c r="H4238" t="s">
        <v>10668</v>
      </c>
      <c r="I4238" t="s">
        <v>10669</v>
      </c>
      <c r="J4238" t="s">
        <v>10670</v>
      </c>
      <c r="K4238" t="str">
        <f>+_xlfn.XLOOKUP(Tabell1[[#This Row],[Regnr]],Tabell13[Regnr],Tabell13[Diagnose],"")</f>
        <v/>
      </c>
      <c r="L4238" t="str">
        <f>+_xlfn.XLOOKUP(Tabell1[[#This Row],[Regnr]],Tabell3[Regnr],Tabell3[DiagnoseÅr],"")</f>
        <v>Intet påvist (2024)</v>
      </c>
    </row>
    <row r="4239" spans="1:12" x14ac:dyDescent="0.25">
      <c r="A4239" s="2">
        <v>43664</v>
      </c>
      <c r="B4239" s="3">
        <v>1.7578125</v>
      </c>
      <c r="C4239" t="s">
        <v>10650</v>
      </c>
      <c r="D4239" t="s">
        <v>10651</v>
      </c>
      <c r="E4239" t="s">
        <v>10</v>
      </c>
      <c r="F4239" t="s">
        <v>4758</v>
      </c>
      <c r="G4239" t="s">
        <v>4759</v>
      </c>
      <c r="H4239" t="s">
        <v>8179</v>
      </c>
      <c r="I4239" t="s">
        <v>8180</v>
      </c>
      <c r="J4239" t="s">
        <v>4113</v>
      </c>
      <c r="K4239" t="str">
        <f>+_xlfn.XLOOKUP(Tabell1[[#This Row],[Regnr]],Tabell13[Regnr],Tabell13[Diagnose],"")</f>
        <v>C</v>
      </c>
      <c r="L4239" t="str">
        <f>+_xlfn.XLOOKUP(Tabell1[[#This Row],[Regnr]],Tabell3[Regnr],Tabell3[DiagnoseÅr],"")</f>
        <v/>
      </c>
    </row>
    <row r="4240" spans="1:12" x14ac:dyDescent="0.25">
      <c r="A4240" s="2">
        <v>43664</v>
      </c>
      <c r="B4240" s="3">
        <v>1.7578125</v>
      </c>
      <c r="C4240" t="s">
        <v>10652</v>
      </c>
      <c r="D4240" t="s">
        <v>10653</v>
      </c>
      <c r="E4240" t="s">
        <v>10</v>
      </c>
      <c r="F4240" t="s">
        <v>4758</v>
      </c>
      <c r="G4240" t="s">
        <v>4759</v>
      </c>
      <c r="H4240" t="s">
        <v>8179</v>
      </c>
      <c r="I4240" t="s">
        <v>8180</v>
      </c>
      <c r="J4240" t="s">
        <v>4113</v>
      </c>
      <c r="K4240" t="str">
        <f>+_xlfn.XLOOKUP(Tabell1[[#This Row],[Regnr]],Tabell13[Regnr],Tabell13[Diagnose],"")</f>
        <v>B</v>
      </c>
      <c r="L4240" t="str">
        <f>+_xlfn.XLOOKUP(Tabell1[[#This Row],[Regnr]],Tabell3[Regnr],Tabell3[DiagnoseÅr],"")</f>
        <v/>
      </c>
    </row>
    <row r="4241" spans="1:12" x14ac:dyDescent="0.25">
      <c r="A4241" s="2">
        <v>43664</v>
      </c>
      <c r="B4241" s="3">
        <v>1.7578125</v>
      </c>
      <c r="C4241" t="s">
        <v>10654</v>
      </c>
      <c r="D4241" t="s">
        <v>10655</v>
      </c>
      <c r="E4241" t="s">
        <v>10</v>
      </c>
      <c r="F4241" t="s">
        <v>4758</v>
      </c>
      <c r="G4241" t="s">
        <v>4759</v>
      </c>
      <c r="H4241" t="s">
        <v>8179</v>
      </c>
      <c r="I4241" t="s">
        <v>8180</v>
      </c>
      <c r="J4241" t="s">
        <v>4113</v>
      </c>
      <c r="K4241" t="str">
        <f>+_xlfn.XLOOKUP(Tabell1[[#This Row],[Regnr]],Tabell13[Regnr],Tabell13[Diagnose],"")</f>
        <v/>
      </c>
      <c r="L4241" t="str">
        <f>+_xlfn.XLOOKUP(Tabell1[[#This Row],[Regnr]],Tabell3[Regnr],Tabell3[DiagnoseÅr],"")</f>
        <v/>
      </c>
    </row>
    <row r="4242" spans="1:12" x14ac:dyDescent="0.25">
      <c r="A4242" s="2">
        <v>43664</v>
      </c>
      <c r="B4242" s="3">
        <v>1.7578125</v>
      </c>
      <c r="C4242" t="s">
        <v>10656</v>
      </c>
      <c r="D4242" t="s">
        <v>10657</v>
      </c>
      <c r="E4242" t="s">
        <v>10</v>
      </c>
      <c r="F4242" t="s">
        <v>4758</v>
      </c>
      <c r="G4242" t="s">
        <v>4759</v>
      </c>
      <c r="H4242" t="s">
        <v>8179</v>
      </c>
      <c r="I4242" t="s">
        <v>8180</v>
      </c>
      <c r="J4242" t="s">
        <v>4113</v>
      </c>
      <c r="K4242" t="str">
        <f>+_xlfn.XLOOKUP(Tabell1[[#This Row],[Regnr]],Tabell13[Regnr],Tabell13[Diagnose],"")</f>
        <v/>
      </c>
      <c r="L4242" t="str">
        <f>+_xlfn.XLOOKUP(Tabell1[[#This Row],[Regnr]],Tabell3[Regnr],Tabell3[DiagnoseÅr],"")</f>
        <v/>
      </c>
    </row>
    <row r="4243" spans="1:12" x14ac:dyDescent="0.25">
      <c r="A4243" s="2">
        <v>43664</v>
      </c>
      <c r="B4243" s="3">
        <v>1.7578125</v>
      </c>
      <c r="C4243" t="s">
        <v>10658</v>
      </c>
      <c r="D4243" t="s">
        <v>10659</v>
      </c>
      <c r="E4243" t="s">
        <v>10</v>
      </c>
      <c r="F4243" t="s">
        <v>4758</v>
      </c>
      <c r="G4243" t="s">
        <v>4759</v>
      </c>
      <c r="H4243" t="s">
        <v>8179</v>
      </c>
      <c r="I4243" t="s">
        <v>8180</v>
      </c>
      <c r="J4243" t="s">
        <v>4113</v>
      </c>
      <c r="K4243" t="str">
        <f>+_xlfn.XLOOKUP(Tabell1[[#This Row],[Regnr]],Tabell13[Regnr],Tabell13[Diagnose],"")</f>
        <v>B</v>
      </c>
      <c r="L4243" t="str">
        <f>+_xlfn.XLOOKUP(Tabell1[[#This Row],[Regnr]],Tabell3[Regnr],Tabell3[DiagnoseÅr],"")</f>
        <v/>
      </c>
    </row>
    <row r="4244" spans="1:12" x14ac:dyDescent="0.25">
      <c r="A4244" s="2">
        <v>43664</v>
      </c>
      <c r="B4244" s="3">
        <v>1.7578125</v>
      </c>
      <c r="C4244" t="s">
        <v>10660</v>
      </c>
      <c r="D4244" t="s">
        <v>10661</v>
      </c>
      <c r="E4244" t="s">
        <v>10</v>
      </c>
      <c r="F4244" t="s">
        <v>4758</v>
      </c>
      <c r="G4244" t="s">
        <v>4759</v>
      </c>
      <c r="H4244" t="s">
        <v>8179</v>
      </c>
      <c r="I4244" t="s">
        <v>8180</v>
      </c>
      <c r="J4244" t="s">
        <v>4113</v>
      </c>
      <c r="K4244" t="str">
        <f>+_xlfn.XLOOKUP(Tabell1[[#This Row],[Regnr]],Tabell13[Regnr],Tabell13[Diagnose],"")</f>
        <v/>
      </c>
      <c r="L4244" t="str">
        <f>+_xlfn.XLOOKUP(Tabell1[[#This Row],[Regnr]],Tabell3[Regnr],Tabell3[DiagnoseÅr],"")</f>
        <v/>
      </c>
    </row>
    <row r="4245" spans="1:12" x14ac:dyDescent="0.25">
      <c r="A4245" s="2">
        <v>43664</v>
      </c>
      <c r="B4245" s="3">
        <v>1.7578125</v>
      </c>
      <c r="C4245" t="s">
        <v>10662</v>
      </c>
      <c r="D4245" t="s">
        <v>10663</v>
      </c>
      <c r="E4245" t="s">
        <v>10</v>
      </c>
      <c r="F4245" t="s">
        <v>4758</v>
      </c>
      <c r="G4245" t="s">
        <v>4759</v>
      </c>
      <c r="H4245" t="s">
        <v>8179</v>
      </c>
      <c r="I4245" t="s">
        <v>8180</v>
      </c>
      <c r="J4245" t="s">
        <v>4113</v>
      </c>
      <c r="K4245" t="str">
        <f>+_xlfn.XLOOKUP(Tabell1[[#This Row],[Regnr]],Tabell13[Regnr],Tabell13[Diagnose],"")</f>
        <v>B</v>
      </c>
      <c r="L4245" t="str">
        <f>+_xlfn.XLOOKUP(Tabell1[[#This Row],[Regnr]],Tabell3[Regnr],Tabell3[DiagnoseÅr],"")</f>
        <v/>
      </c>
    </row>
    <row r="4246" spans="1:12" x14ac:dyDescent="0.25">
      <c r="A4246" s="2">
        <v>43661</v>
      </c>
      <c r="C4246" t="s">
        <v>10646</v>
      </c>
      <c r="D4246" t="s">
        <v>10647</v>
      </c>
      <c r="E4246" t="s">
        <v>26</v>
      </c>
      <c r="F4246" t="s">
        <v>9743</v>
      </c>
      <c r="G4246" t="s">
        <v>9744</v>
      </c>
      <c r="H4246" t="s">
        <v>10648</v>
      </c>
      <c r="I4246" t="s">
        <v>10649</v>
      </c>
      <c r="K4246" t="str">
        <f>+_xlfn.XLOOKUP(Tabell1[[#This Row],[Regnr]],Tabell13[Regnr],Tabell13[Diagnose],"")</f>
        <v/>
      </c>
      <c r="L4246" t="str">
        <f>+_xlfn.XLOOKUP(Tabell1[[#This Row],[Regnr]],Tabell3[Regnr],Tabell3[DiagnoseÅr],"")</f>
        <v/>
      </c>
    </row>
    <row r="4247" spans="1:12" x14ac:dyDescent="0.25">
      <c r="A4247" s="2">
        <v>43659</v>
      </c>
      <c r="C4247" t="s">
        <v>10640</v>
      </c>
      <c r="D4247" t="s">
        <v>10641</v>
      </c>
      <c r="E4247" t="s">
        <v>26</v>
      </c>
      <c r="F4247" t="s">
        <v>10301</v>
      </c>
      <c r="G4247" t="s">
        <v>10302</v>
      </c>
      <c r="H4247" t="s">
        <v>10642</v>
      </c>
      <c r="I4247" t="s">
        <v>10643</v>
      </c>
      <c r="J4247" t="s">
        <v>3986</v>
      </c>
      <c r="K4247" t="str">
        <f>+_xlfn.XLOOKUP(Tabell1[[#This Row],[Regnr]],Tabell13[Regnr],Tabell13[Diagnose],"")</f>
        <v>B</v>
      </c>
      <c r="L4247" t="str">
        <f>+_xlfn.XLOOKUP(Tabell1[[#This Row],[Regnr]],Tabell3[Regnr],Tabell3[DiagnoseÅr],"")</f>
        <v>Intet påvist (2021)</v>
      </c>
    </row>
    <row r="4248" spans="1:12" x14ac:dyDescent="0.25">
      <c r="A4248" s="2">
        <v>43659</v>
      </c>
      <c r="C4248" t="s">
        <v>10644</v>
      </c>
      <c r="D4248" t="s">
        <v>10645</v>
      </c>
      <c r="E4248" t="s">
        <v>26</v>
      </c>
      <c r="F4248" t="s">
        <v>10301</v>
      </c>
      <c r="G4248" t="s">
        <v>10302</v>
      </c>
      <c r="H4248" t="s">
        <v>10642</v>
      </c>
      <c r="I4248" t="s">
        <v>10643</v>
      </c>
      <c r="J4248" t="s">
        <v>3986</v>
      </c>
      <c r="K4248" t="str">
        <f>+_xlfn.XLOOKUP(Tabell1[[#This Row],[Regnr]],Tabell13[Regnr],Tabell13[Diagnose],"")</f>
        <v>A</v>
      </c>
      <c r="L4248" t="str">
        <f>+_xlfn.XLOOKUP(Tabell1[[#This Row],[Regnr]],Tabell3[Regnr],Tabell3[DiagnoseÅr],"")</f>
        <v>Intet påvist (2022)</v>
      </c>
    </row>
    <row r="4249" spans="1:12" x14ac:dyDescent="0.25">
      <c r="A4249" s="2">
        <v>43653</v>
      </c>
      <c r="B4249" s="3">
        <v>0</v>
      </c>
      <c r="C4249" t="s">
        <v>10621</v>
      </c>
      <c r="D4249" t="s">
        <v>10622</v>
      </c>
      <c r="E4249" t="s">
        <v>10</v>
      </c>
      <c r="F4249" t="s">
        <v>7901</v>
      </c>
      <c r="G4249" t="s">
        <v>7902</v>
      </c>
      <c r="H4249" t="s">
        <v>8440</v>
      </c>
      <c r="I4249" t="s">
        <v>8441</v>
      </c>
      <c r="J4249" t="s">
        <v>4683</v>
      </c>
      <c r="K4249" t="str">
        <f>+_xlfn.XLOOKUP(Tabell1[[#This Row],[Regnr]],Tabell13[Regnr],Tabell13[Diagnose],"")</f>
        <v/>
      </c>
      <c r="L4249" t="str">
        <f>+_xlfn.XLOOKUP(Tabell1[[#This Row],[Regnr]],Tabell3[Regnr],Tabell3[DiagnoseÅr],"")</f>
        <v/>
      </c>
    </row>
    <row r="4250" spans="1:12" x14ac:dyDescent="0.25">
      <c r="A4250" s="2">
        <v>43653</v>
      </c>
      <c r="B4250" s="3">
        <v>0</v>
      </c>
      <c r="C4250" t="s">
        <v>10623</v>
      </c>
      <c r="D4250" t="s">
        <v>10624</v>
      </c>
      <c r="E4250" t="s">
        <v>10</v>
      </c>
      <c r="F4250" t="s">
        <v>7901</v>
      </c>
      <c r="G4250" t="s">
        <v>7902</v>
      </c>
      <c r="H4250" t="s">
        <v>8440</v>
      </c>
      <c r="I4250" t="s">
        <v>8441</v>
      </c>
      <c r="J4250" t="s">
        <v>4683</v>
      </c>
      <c r="K4250" t="str">
        <f>+_xlfn.XLOOKUP(Tabell1[[#This Row],[Regnr]],Tabell13[Regnr],Tabell13[Diagnose],"")</f>
        <v>C</v>
      </c>
      <c r="L4250" t="str">
        <f>+_xlfn.XLOOKUP(Tabell1[[#This Row],[Regnr]],Tabell3[Regnr],Tabell3[DiagnoseÅr],"")</f>
        <v>Intet påvist (2022)</v>
      </c>
    </row>
    <row r="4251" spans="1:12" x14ac:dyDescent="0.25">
      <c r="A4251" s="2">
        <v>43653</v>
      </c>
      <c r="B4251" s="3">
        <v>0</v>
      </c>
      <c r="C4251" t="s">
        <v>10625</v>
      </c>
      <c r="D4251" t="s">
        <v>10626</v>
      </c>
      <c r="E4251" t="s">
        <v>26</v>
      </c>
      <c r="F4251" t="s">
        <v>7901</v>
      </c>
      <c r="G4251" t="s">
        <v>7902</v>
      </c>
      <c r="H4251" t="s">
        <v>8440</v>
      </c>
      <c r="I4251" t="s">
        <v>8441</v>
      </c>
      <c r="J4251" t="s">
        <v>4683</v>
      </c>
      <c r="K4251" t="str">
        <f>+_xlfn.XLOOKUP(Tabell1[[#This Row],[Regnr]],Tabell13[Regnr],Tabell13[Diagnose],"")</f>
        <v/>
      </c>
      <c r="L4251" t="str">
        <f>+_xlfn.XLOOKUP(Tabell1[[#This Row],[Regnr]],Tabell3[Regnr],Tabell3[DiagnoseÅr],"")</f>
        <v/>
      </c>
    </row>
    <row r="4252" spans="1:12" x14ac:dyDescent="0.25">
      <c r="A4252" s="2">
        <v>43653</v>
      </c>
      <c r="B4252" s="3">
        <v>0</v>
      </c>
      <c r="C4252" t="s">
        <v>10627</v>
      </c>
      <c r="D4252" t="s">
        <v>10628</v>
      </c>
      <c r="E4252" t="s">
        <v>10</v>
      </c>
      <c r="F4252" t="s">
        <v>7901</v>
      </c>
      <c r="G4252" t="s">
        <v>7902</v>
      </c>
      <c r="H4252" t="s">
        <v>8440</v>
      </c>
      <c r="I4252" t="s">
        <v>8441</v>
      </c>
      <c r="J4252" t="s">
        <v>4683</v>
      </c>
      <c r="K4252" t="str">
        <f>+_xlfn.XLOOKUP(Tabell1[[#This Row],[Regnr]],Tabell13[Regnr],Tabell13[Diagnose],"")</f>
        <v/>
      </c>
      <c r="L4252" t="str">
        <f>+_xlfn.XLOOKUP(Tabell1[[#This Row],[Regnr]],Tabell3[Regnr],Tabell3[DiagnoseÅr],"")</f>
        <v/>
      </c>
    </row>
    <row r="4253" spans="1:12" x14ac:dyDescent="0.25">
      <c r="A4253" s="2">
        <v>43653</v>
      </c>
      <c r="B4253" s="3">
        <v>0</v>
      </c>
      <c r="C4253" t="s">
        <v>10629</v>
      </c>
      <c r="D4253" t="s">
        <v>10630</v>
      </c>
      <c r="E4253" t="s">
        <v>10</v>
      </c>
      <c r="F4253" t="s">
        <v>7901</v>
      </c>
      <c r="G4253" t="s">
        <v>7902</v>
      </c>
      <c r="H4253" t="s">
        <v>8440</v>
      </c>
      <c r="I4253" t="s">
        <v>8441</v>
      </c>
      <c r="J4253" t="s">
        <v>4683</v>
      </c>
      <c r="K4253" t="str">
        <f>+_xlfn.XLOOKUP(Tabell1[[#This Row],[Regnr]],Tabell13[Regnr],Tabell13[Diagnose],"")</f>
        <v>D</v>
      </c>
      <c r="L4253" t="str">
        <f>+_xlfn.XLOOKUP(Tabell1[[#This Row],[Regnr]],Tabell3[Regnr],Tabell3[DiagnoseÅr],"")</f>
        <v/>
      </c>
    </row>
    <row r="4254" spans="1:12" x14ac:dyDescent="0.25">
      <c r="A4254" s="2">
        <v>43653</v>
      </c>
      <c r="B4254" s="3">
        <v>0</v>
      </c>
      <c r="C4254" t="s">
        <v>10631</v>
      </c>
      <c r="D4254" t="s">
        <v>10632</v>
      </c>
      <c r="E4254" t="s">
        <v>26</v>
      </c>
      <c r="F4254" t="s">
        <v>7901</v>
      </c>
      <c r="G4254" t="s">
        <v>7902</v>
      </c>
      <c r="H4254" t="s">
        <v>8440</v>
      </c>
      <c r="I4254" t="s">
        <v>8441</v>
      </c>
      <c r="J4254" t="s">
        <v>4683</v>
      </c>
      <c r="K4254" t="str">
        <f>+_xlfn.XLOOKUP(Tabell1[[#This Row],[Regnr]],Tabell13[Regnr],Tabell13[Diagnose],"")</f>
        <v/>
      </c>
      <c r="L4254" t="str">
        <f>+_xlfn.XLOOKUP(Tabell1[[#This Row],[Regnr]],Tabell3[Regnr],Tabell3[DiagnoseÅr],"")</f>
        <v/>
      </c>
    </row>
    <row r="4255" spans="1:12" x14ac:dyDescent="0.25">
      <c r="A4255" s="2">
        <v>43653</v>
      </c>
      <c r="C4255" t="s">
        <v>10633</v>
      </c>
      <c r="D4255" t="s">
        <v>10634</v>
      </c>
      <c r="E4255" t="s">
        <v>26</v>
      </c>
      <c r="F4255" t="s">
        <v>8137</v>
      </c>
      <c r="G4255" t="s">
        <v>8138</v>
      </c>
      <c r="H4255" t="s">
        <v>10635</v>
      </c>
      <c r="I4255" t="s">
        <v>10636</v>
      </c>
      <c r="J4255" t="s">
        <v>10637</v>
      </c>
      <c r="K4255" t="str">
        <f>+_xlfn.XLOOKUP(Tabell1[[#This Row],[Regnr]],Tabell13[Regnr],Tabell13[Diagnose],"")</f>
        <v>C</v>
      </c>
      <c r="L4255" t="str">
        <f>+_xlfn.XLOOKUP(Tabell1[[#This Row],[Regnr]],Tabell3[Regnr],Tabell3[DiagnoseÅr],"")</f>
        <v/>
      </c>
    </row>
    <row r="4256" spans="1:12" x14ac:dyDescent="0.25">
      <c r="A4256" s="2">
        <v>43653</v>
      </c>
      <c r="C4256" t="s">
        <v>10638</v>
      </c>
      <c r="D4256" t="s">
        <v>10639</v>
      </c>
      <c r="E4256" t="s">
        <v>26</v>
      </c>
      <c r="F4256" t="s">
        <v>8137</v>
      </c>
      <c r="G4256" t="s">
        <v>8138</v>
      </c>
      <c r="H4256" t="s">
        <v>10635</v>
      </c>
      <c r="I4256" t="s">
        <v>10636</v>
      </c>
      <c r="J4256" t="s">
        <v>10637</v>
      </c>
      <c r="K4256" t="str">
        <f>+_xlfn.XLOOKUP(Tabell1[[#This Row],[Regnr]],Tabell13[Regnr],Tabell13[Diagnose],"")</f>
        <v>C</v>
      </c>
      <c r="L4256" t="str">
        <f>+_xlfn.XLOOKUP(Tabell1[[#This Row],[Regnr]],Tabell3[Regnr],Tabell3[DiagnoseÅr],"")</f>
        <v/>
      </c>
    </row>
    <row r="4257" spans="1:12" x14ac:dyDescent="0.25">
      <c r="A4257" s="2">
        <v>43652</v>
      </c>
      <c r="B4257" s="3">
        <v>6.4453125</v>
      </c>
      <c r="C4257" t="s">
        <v>10611</v>
      </c>
      <c r="D4257" t="s">
        <v>10612</v>
      </c>
      <c r="E4257" t="s">
        <v>26</v>
      </c>
      <c r="F4257" t="s">
        <v>4873</v>
      </c>
      <c r="G4257" t="s">
        <v>4874</v>
      </c>
      <c r="H4257" t="s">
        <v>7067</v>
      </c>
      <c r="I4257" t="s">
        <v>7068</v>
      </c>
      <c r="J4257" t="s">
        <v>7058</v>
      </c>
      <c r="K4257" t="str">
        <f>+_xlfn.XLOOKUP(Tabell1[[#This Row],[Regnr]],Tabell13[Regnr],Tabell13[Diagnose],"")</f>
        <v/>
      </c>
      <c r="L4257" t="str">
        <f>+_xlfn.XLOOKUP(Tabell1[[#This Row],[Regnr]],Tabell3[Regnr],Tabell3[DiagnoseÅr],"")</f>
        <v/>
      </c>
    </row>
    <row r="4258" spans="1:12" x14ac:dyDescent="0.25">
      <c r="A4258" s="2">
        <v>43652</v>
      </c>
      <c r="B4258" s="3">
        <v>6.4453125</v>
      </c>
      <c r="C4258" t="s">
        <v>10613</v>
      </c>
      <c r="D4258" t="s">
        <v>10614</v>
      </c>
      <c r="E4258" t="s">
        <v>10</v>
      </c>
      <c r="F4258" t="s">
        <v>4873</v>
      </c>
      <c r="G4258" t="s">
        <v>4874</v>
      </c>
      <c r="H4258" t="s">
        <v>7067</v>
      </c>
      <c r="I4258" t="s">
        <v>7068</v>
      </c>
      <c r="J4258" t="s">
        <v>7058</v>
      </c>
      <c r="K4258" t="str">
        <f>+_xlfn.XLOOKUP(Tabell1[[#This Row],[Regnr]],Tabell13[Regnr],Tabell13[Diagnose],"")</f>
        <v/>
      </c>
      <c r="L4258" t="str">
        <f>+_xlfn.XLOOKUP(Tabell1[[#This Row],[Regnr]],Tabell3[Regnr],Tabell3[DiagnoseÅr],"")</f>
        <v/>
      </c>
    </row>
    <row r="4259" spans="1:12" x14ac:dyDescent="0.25">
      <c r="A4259" s="2">
        <v>43652</v>
      </c>
      <c r="B4259" s="3">
        <v>6.4453125</v>
      </c>
      <c r="C4259" t="s">
        <v>10615</v>
      </c>
      <c r="D4259" t="s">
        <v>10616</v>
      </c>
      <c r="E4259" t="s">
        <v>10</v>
      </c>
      <c r="F4259" t="s">
        <v>4873</v>
      </c>
      <c r="G4259" t="s">
        <v>4874</v>
      </c>
      <c r="H4259" t="s">
        <v>7067</v>
      </c>
      <c r="I4259" t="s">
        <v>7068</v>
      </c>
      <c r="J4259" t="s">
        <v>7058</v>
      </c>
      <c r="K4259" t="str">
        <f>+_xlfn.XLOOKUP(Tabell1[[#This Row],[Regnr]],Tabell13[Regnr],Tabell13[Diagnose],"")</f>
        <v/>
      </c>
      <c r="L4259" t="str">
        <f>+_xlfn.XLOOKUP(Tabell1[[#This Row],[Regnr]],Tabell3[Regnr],Tabell3[DiagnoseÅr],"")</f>
        <v/>
      </c>
    </row>
    <row r="4260" spans="1:12" x14ac:dyDescent="0.25">
      <c r="A4260" s="2">
        <v>43652</v>
      </c>
      <c r="B4260" s="3">
        <v>6.4453125</v>
      </c>
      <c r="C4260" t="s">
        <v>10617</v>
      </c>
      <c r="D4260" t="s">
        <v>10618</v>
      </c>
      <c r="E4260" t="s">
        <v>26</v>
      </c>
      <c r="F4260" t="s">
        <v>4873</v>
      </c>
      <c r="G4260" t="s">
        <v>4874</v>
      </c>
      <c r="H4260" t="s">
        <v>7067</v>
      </c>
      <c r="I4260" t="s">
        <v>7068</v>
      </c>
      <c r="J4260" t="s">
        <v>7058</v>
      </c>
      <c r="K4260" t="str">
        <f>+_xlfn.XLOOKUP(Tabell1[[#This Row],[Regnr]],Tabell13[Regnr],Tabell13[Diagnose],"")</f>
        <v>B</v>
      </c>
      <c r="L4260" t="str">
        <f>+_xlfn.XLOOKUP(Tabell1[[#This Row],[Regnr]],Tabell3[Regnr],Tabell3[DiagnoseÅr],"")</f>
        <v>Intet påvist (2022)</v>
      </c>
    </row>
    <row r="4261" spans="1:12" x14ac:dyDescent="0.25">
      <c r="A4261" s="2">
        <v>43652</v>
      </c>
      <c r="B4261" s="3">
        <v>6.4453125</v>
      </c>
      <c r="C4261" t="s">
        <v>10619</v>
      </c>
      <c r="D4261" t="s">
        <v>10620</v>
      </c>
      <c r="E4261" t="s">
        <v>26</v>
      </c>
      <c r="F4261" t="s">
        <v>4873</v>
      </c>
      <c r="G4261" t="s">
        <v>4874</v>
      </c>
      <c r="H4261" t="s">
        <v>7067</v>
      </c>
      <c r="I4261" t="s">
        <v>7068</v>
      </c>
      <c r="J4261" t="s">
        <v>7058</v>
      </c>
      <c r="K4261" t="str">
        <f>+_xlfn.XLOOKUP(Tabell1[[#This Row],[Regnr]],Tabell13[Regnr],Tabell13[Diagnose],"")</f>
        <v/>
      </c>
      <c r="L4261" t="str">
        <f>+_xlfn.XLOOKUP(Tabell1[[#This Row],[Regnr]],Tabell3[Regnr],Tabell3[DiagnoseÅr],"")</f>
        <v/>
      </c>
    </row>
    <row r="4262" spans="1:12" x14ac:dyDescent="0.25">
      <c r="A4262" s="2">
        <v>43649</v>
      </c>
      <c r="C4262" t="s">
        <v>10609</v>
      </c>
      <c r="D4262" t="s">
        <v>10610</v>
      </c>
      <c r="E4262" t="s">
        <v>26</v>
      </c>
      <c r="K4262" t="str">
        <f>+_xlfn.XLOOKUP(Tabell1[[#This Row],[Regnr]],Tabell13[Regnr],Tabell13[Diagnose],"")</f>
        <v>B</v>
      </c>
      <c r="L4262" t="str">
        <f>+_xlfn.XLOOKUP(Tabell1[[#This Row],[Regnr]],Tabell3[Regnr],Tabell3[DiagnoseÅr],"")</f>
        <v>Intet påvist (2023)</v>
      </c>
    </row>
    <row r="4263" spans="1:12" x14ac:dyDescent="0.25">
      <c r="A4263" s="2">
        <v>43647</v>
      </c>
      <c r="B4263" s="3">
        <v>0</v>
      </c>
      <c r="C4263" t="s">
        <v>10587</v>
      </c>
      <c r="D4263" t="s">
        <v>10588</v>
      </c>
      <c r="E4263" t="s">
        <v>26</v>
      </c>
      <c r="F4263" t="s">
        <v>7201</v>
      </c>
      <c r="G4263" t="s">
        <v>7202</v>
      </c>
      <c r="H4263" t="s">
        <v>6116</v>
      </c>
      <c r="I4263" t="s">
        <v>6117</v>
      </c>
      <c r="J4263" t="s">
        <v>6365</v>
      </c>
      <c r="K4263" t="str">
        <f>+_xlfn.XLOOKUP(Tabell1[[#This Row],[Regnr]],Tabell13[Regnr],Tabell13[Diagnose],"")</f>
        <v>C</v>
      </c>
      <c r="L4263" t="str">
        <f>+_xlfn.XLOOKUP(Tabell1[[#This Row],[Regnr]],Tabell3[Regnr],Tabell3[DiagnoseÅr],"")</f>
        <v>Intet påvist (2025)</v>
      </c>
    </row>
    <row r="4264" spans="1:12" x14ac:dyDescent="0.25">
      <c r="A4264" s="2">
        <v>43647</v>
      </c>
      <c r="B4264" s="3">
        <v>0</v>
      </c>
      <c r="C4264" t="s">
        <v>10589</v>
      </c>
      <c r="D4264" t="s">
        <v>10590</v>
      </c>
      <c r="E4264" t="s">
        <v>26</v>
      </c>
      <c r="F4264" t="s">
        <v>7201</v>
      </c>
      <c r="G4264" t="s">
        <v>7202</v>
      </c>
      <c r="H4264" t="s">
        <v>6116</v>
      </c>
      <c r="I4264" t="s">
        <v>6117</v>
      </c>
      <c r="J4264" t="s">
        <v>6365</v>
      </c>
      <c r="K4264" t="str">
        <f>+_xlfn.XLOOKUP(Tabell1[[#This Row],[Regnr]],Tabell13[Regnr],Tabell13[Diagnose],"")</f>
        <v/>
      </c>
      <c r="L4264" t="str">
        <f>+_xlfn.XLOOKUP(Tabell1[[#This Row],[Regnr]],Tabell3[Regnr],Tabell3[DiagnoseÅr],"")</f>
        <v/>
      </c>
    </row>
    <row r="4265" spans="1:12" x14ac:dyDescent="0.25">
      <c r="A4265" s="2">
        <v>43647</v>
      </c>
      <c r="B4265" s="3">
        <v>0</v>
      </c>
      <c r="C4265" t="s">
        <v>10591</v>
      </c>
      <c r="D4265" t="s">
        <v>10592</v>
      </c>
      <c r="E4265" t="s">
        <v>26</v>
      </c>
      <c r="F4265" t="s">
        <v>7201</v>
      </c>
      <c r="G4265" t="s">
        <v>7202</v>
      </c>
      <c r="H4265" t="s">
        <v>6116</v>
      </c>
      <c r="I4265" t="s">
        <v>6117</v>
      </c>
      <c r="J4265" t="s">
        <v>6365</v>
      </c>
      <c r="K4265" t="str">
        <f>+_xlfn.XLOOKUP(Tabell1[[#This Row],[Regnr]],Tabell13[Regnr],Tabell13[Diagnose],"")</f>
        <v>C</v>
      </c>
      <c r="L4265" t="str">
        <f>+_xlfn.XLOOKUP(Tabell1[[#This Row],[Regnr]],Tabell3[Regnr],Tabell3[DiagnoseÅr],"")</f>
        <v>PPM iris (2021)</v>
      </c>
    </row>
    <row r="4266" spans="1:12" x14ac:dyDescent="0.25">
      <c r="A4266" s="2">
        <v>43647</v>
      </c>
      <c r="B4266" s="3">
        <v>0</v>
      </c>
      <c r="C4266" t="s">
        <v>10593</v>
      </c>
      <c r="D4266" t="s">
        <v>10594</v>
      </c>
      <c r="E4266" t="s">
        <v>10</v>
      </c>
      <c r="F4266" t="s">
        <v>7201</v>
      </c>
      <c r="G4266" t="s">
        <v>7202</v>
      </c>
      <c r="H4266" t="s">
        <v>6116</v>
      </c>
      <c r="I4266" t="s">
        <v>6117</v>
      </c>
      <c r="J4266" t="s">
        <v>6365</v>
      </c>
      <c r="K4266" t="str">
        <f>+_xlfn.XLOOKUP(Tabell1[[#This Row],[Regnr]],Tabell13[Regnr],Tabell13[Diagnose],"")</f>
        <v>E</v>
      </c>
      <c r="L4266" t="str">
        <f>+_xlfn.XLOOKUP(Tabell1[[#This Row],[Regnr]],Tabell3[Regnr],Tabell3[DiagnoseÅr],"")</f>
        <v>Intet påvist (2021)</v>
      </c>
    </row>
    <row r="4267" spans="1:12" x14ac:dyDescent="0.25">
      <c r="A4267" s="2">
        <v>43647</v>
      </c>
      <c r="B4267" s="3">
        <v>0</v>
      </c>
      <c r="C4267" t="s">
        <v>10595</v>
      </c>
      <c r="D4267" t="s">
        <v>10596</v>
      </c>
      <c r="E4267" t="s">
        <v>10</v>
      </c>
      <c r="F4267" t="s">
        <v>7201</v>
      </c>
      <c r="G4267" t="s">
        <v>7202</v>
      </c>
      <c r="H4267" t="s">
        <v>6116</v>
      </c>
      <c r="I4267" t="s">
        <v>6117</v>
      </c>
      <c r="J4267" t="s">
        <v>6365</v>
      </c>
      <c r="K4267" t="str">
        <f>+_xlfn.XLOOKUP(Tabell1[[#This Row],[Regnr]],Tabell13[Regnr],Tabell13[Diagnose],"")</f>
        <v/>
      </c>
      <c r="L4267" t="str">
        <f>+_xlfn.XLOOKUP(Tabell1[[#This Row],[Regnr]],Tabell3[Regnr],Tabell3[DiagnoseÅr],"")</f>
        <v/>
      </c>
    </row>
    <row r="4268" spans="1:12" x14ac:dyDescent="0.25">
      <c r="A4268" s="2">
        <v>43647</v>
      </c>
      <c r="B4268" s="3">
        <v>0</v>
      </c>
      <c r="C4268" t="s">
        <v>10597</v>
      </c>
      <c r="D4268" t="s">
        <v>10598</v>
      </c>
      <c r="E4268" t="s">
        <v>10</v>
      </c>
      <c r="F4268" t="s">
        <v>7201</v>
      </c>
      <c r="G4268" t="s">
        <v>7202</v>
      </c>
      <c r="H4268" t="s">
        <v>6116</v>
      </c>
      <c r="I4268" t="s">
        <v>6117</v>
      </c>
      <c r="J4268" t="s">
        <v>6365</v>
      </c>
      <c r="K4268" t="str">
        <f>+_xlfn.XLOOKUP(Tabell1[[#This Row],[Regnr]],Tabell13[Regnr],Tabell13[Diagnose],"")</f>
        <v/>
      </c>
      <c r="L4268" t="str">
        <f>+_xlfn.XLOOKUP(Tabell1[[#This Row],[Regnr]],Tabell3[Regnr],Tabell3[DiagnoseÅr],"")</f>
        <v/>
      </c>
    </row>
    <row r="4269" spans="1:12" x14ac:dyDescent="0.25">
      <c r="A4269" s="2">
        <v>43647</v>
      </c>
      <c r="B4269" s="3">
        <v>0</v>
      </c>
      <c r="C4269" t="s">
        <v>10599</v>
      </c>
      <c r="D4269" t="s">
        <v>10600</v>
      </c>
      <c r="E4269" t="s">
        <v>10</v>
      </c>
      <c r="F4269" t="s">
        <v>7201</v>
      </c>
      <c r="G4269" t="s">
        <v>7202</v>
      </c>
      <c r="H4269" t="s">
        <v>6116</v>
      </c>
      <c r="I4269" t="s">
        <v>6117</v>
      </c>
      <c r="J4269" t="s">
        <v>6365</v>
      </c>
      <c r="K4269" t="str">
        <f>+_xlfn.XLOOKUP(Tabell1[[#This Row],[Regnr]],Tabell13[Regnr],Tabell13[Diagnose],"")</f>
        <v>D</v>
      </c>
      <c r="L4269" t="str">
        <f>+_xlfn.XLOOKUP(Tabell1[[#This Row],[Regnr]],Tabell3[Regnr],Tabell3[DiagnoseÅr],"")</f>
        <v/>
      </c>
    </row>
    <row r="4270" spans="1:12" x14ac:dyDescent="0.25">
      <c r="A4270" s="2">
        <v>43647</v>
      </c>
      <c r="B4270" s="3">
        <v>0.78125</v>
      </c>
      <c r="C4270" t="s">
        <v>10601</v>
      </c>
      <c r="D4270" t="s">
        <v>10602</v>
      </c>
      <c r="E4270" t="s">
        <v>26</v>
      </c>
      <c r="F4270" t="s">
        <v>7368</v>
      </c>
      <c r="G4270" t="s">
        <v>7369</v>
      </c>
      <c r="H4270" t="s">
        <v>6980</v>
      </c>
      <c r="I4270" t="s">
        <v>6981</v>
      </c>
      <c r="J4270" t="s">
        <v>8286</v>
      </c>
      <c r="K4270" t="str">
        <f>+_xlfn.XLOOKUP(Tabell1[[#This Row],[Regnr]],Tabell13[Regnr],Tabell13[Diagnose],"")</f>
        <v>A</v>
      </c>
      <c r="L4270" t="str">
        <f>+_xlfn.XLOOKUP(Tabell1[[#This Row],[Regnr]],Tabell3[Regnr],Tabell3[DiagnoseÅr],"")</f>
        <v>Intet påvist (2020)</v>
      </c>
    </row>
    <row r="4271" spans="1:12" x14ac:dyDescent="0.25">
      <c r="A4271" s="2">
        <v>43647</v>
      </c>
      <c r="B4271" s="3">
        <v>0.78125</v>
      </c>
      <c r="C4271" t="s">
        <v>10603</v>
      </c>
      <c r="D4271" t="s">
        <v>10604</v>
      </c>
      <c r="E4271" t="s">
        <v>10</v>
      </c>
      <c r="F4271" t="s">
        <v>7368</v>
      </c>
      <c r="G4271" t="s">
        <v>7369</v>
      </c>
      <c r="H4271" t="s">
        <v>6980</v>
      </c>
      <c r="I4271" t="s">
        <v>6981</v>
      </c>
      <c r="J4271" t="s">
        <v>8286</v>
      </c>
      <c r="K4271" t="str">
        <f>+_xlfn.XLOOKUP(Tabell1[[#This Row],[Regnr]],Tabell13[Regnr],Tabell13[Diagnose],"")</f>
        <v/>
      </c>
      <c r="L4271" t="str">
        <f>+_xlfn.XLOOKUP(Tabell1[[#This Row],[Regnr]],Tabell3[Regnr],Tabell3[DiagnoseÅr],"")</f>
        <v/>
      </c>
    </row>
    <row r="4272" spans="1:12" x14ac:dyDescent="0.25">
      <c r="A4272" s="2">
        <v>43647</v>
      </c>
      <c r="B4272" s="3">
        <v>0.78125</v>
      </c>
      <c r="C4272" t="s">
        <v>10605</v>
      </c>
      <c r="D4272" t="s">
        <v>1541</v>
      </c>
      <c r="E4272" t="s">
        <v>10</v>
      </c>
      <c r="F4272" t="s">
        <v>7368</v>
      </c>
      <c r="G4272" t="s">
        <v>7369</v>
      </c>
      <c r="H4272" t="s">
        <v>6980</v>
      </c>
      <c r="I4272" t="s">
        <v>6981</v>
      </c>
      <c r="J4272" t="s">
        <v>8286</v>
      </c>
      <c r="K4272" t="str">
        <f>+_xlfn.XLOOKUP(Tabell1[[#This Row],[Regnr]],Tabell13[Regnr],Tabell13[Diagnose],"")</f>
        <v/>
      </c>
      <c r="L4272" t="str">
        <f>+_xlfn.XLOOKUP(Tabell1[[#This Row],[Regnr]],Tabell3[Regnr],Tabell3[DiagnoseÅr],"")</f>
        <v/>
      </c>
    </row>
    <row r="4273" spans="1:12" x14ac:dyDescent="0.25">
      <c r="A4273" s="2">
        <v>43647</v>
      </c>
      <c r="B4273" s="3">
        <v>0.78125</v>
      </c>
      <c r="C4273" t="s">
        <v>10606</v>
      </c>
      <c r="D4273" t="s">
        <v>10012</v>
      </c>
      <c r="E4273" t="s">
        <v>10</v>
      </c>
      <c r="F4273" t="s">
        <v>7368</v>
      </c>
      <c r="G4273" t="s">
        <v>7369</v>
      </c>
      <c r="H4273" t="s">
        <v>6980</v>
      </c>
      <c r="I4273" t="s">
        <v>6981</v>
      </c>
      <c r="J4273" t="s">
        <v>8286</v>
      </c>
      <c r="K4273" t="str">
        <f>+_xlfn.XLOOKUP(Tabell1[[#This Row],[Regnr]],Tabell13[Regnr],Tabell13[Diagnose],"")</f>
        <v/>
      </c>
      <c r="L4273" t="str">
        <f>+_xlfn.XLOOKUP(Tabell1[[#This Row],[Regnr]],Tabell3[Regnr],Tabell3[DiagnoseÅr],"")</f>
        <v/>
      </c>
    </row>
    <row r="4274" spans="1:12" x14ac:dyDescent="0.25">
      <c r="A4274" s="2">
        <v>43647</v>
      </c>
      <c r="B4274" s="3">
        <v>0.78125</v>
      </c>
      <c r="C4274" t="s">
        <v>10607</v>
      </c>
      <c r="D4274" t="s">
        <v>10608</v>
      </c>
      <c r="E4274" t="s">
        <v>10</v>
      </c>
      <c r="F4274" t="s">
        <v>7368</v>
      </c>
      <c r="G4274" t="s">
        <v>7369</v>
      </c>
      <c r="H4274" t="s">
        <v>6980</v>
      </c>
      <c r="I4274" t="s">
        <v>6981</v>
      </c>
      <c r="J4274" t="s">
        <v>8286</v>
      </c>
      <c r="K4274" t="str">
        <f>+_xlfn.XLOOKUP(Tabell1[[#This Row],[Regnr]],Tabell13[Regnr],Tabell13[Diagnose],"")</f>
        <v/>
      </c>
      <c r="L4274" t="str">
        <f>+_xlfn.XLOOKUP(Tabell1[[#This Row],[Regnr]],Tabell3[Regnr],Tabell3[DiagnoseÅr],"")</f>
        <v/>
      </c>
    </row>
    <row r="4275" spans="1:12" x14ac:dyDescent="0.25">
      <c r="A4275" s="2">
        <v>43644</v>
      </c>
      <c r="B4275" s="3">
        <v>0.390625</v>
      </c>
      <c r="C4275" t="s">
        <v>10573</v>
      </c>
      <c r="D4275" t="s">
        <v>10574</v>
      </c>
      <c r="E4275" t="s">
        <v>10</v>
      </c>
      <c r="F4275" t="s">
        <v>7368</v>
      </c>
      <c r="G4275" t="s">
        <v>7369</v>
      </c>
      <c r="H4275" t="s">
        <v>5004</v>
      </c>
      <c r="I4275" t="s">
        <v>5005</v>
      </c>
      <c r="J4275" t="s">
        <v>10575</v>
      </c>
      <c r="K4275" t="str">
        <f>+_xlfn.XLOOKUP(Tabell1[[#This Row],[Regnr]],Tabell13[Regnr],Tabell13[Diagnose],"")</f>
        <v/>
      </c>
      <c r="L4275" t="str">
        <f>+_xlfn.XLOOKUP(Tabell1[[#This Row],[Regnr]],Tabell3[Regnr],Tabell3[DiagnoseÅr],"")</f>
        <v/>
      </c>
    </row>
    <row r="4276" spans="1:12" x14ac:dyDescent="0.25">
      <c r="A4276" s="2">
        <v>43644</v>
      </c>
      <c r="B4276" s="3">
        <v>0.390625</v>
      </c>
      <c r="C4276" t="s">
        <v>10576</v>
      </c>
      <c r="D4276" t="s">
        <v>10577</v>
      </c>
      <c r="E4276" t="s">
        <v>26</v>
      </c>
      <c r="F4276" t="s">
        <v>7368</v>
      </c>
      <c r="G4276" t="s">
        <v>7369</v>
      </c>
      <c r="H4276" t="s">
        <v>5004</v>
      </c>
      <c r="I4276" t="s">
        <v>5005</v>
      </c>
      <c r="J4276" t="s">
        <v>10575</v>
      </c>
      <c r="K4276" t="str">
        <f>+_xlfn.XLOOKUP(Tabell1[[#This Row],[Regnr]],Tabell13[Regnr],Tabell13[Diagnose],"")</f>
        <v>B</v>
      </c>
      <c r="L4276" t="str">
        <f>+_xlfn.XLOOKUP(Tabell1[[#This Row],[Regnr]],Tabell3[Regnr],Tabell3[DiagnoseÅr],"")</f>
        <v/>
      </c>
    </row>
    <row r="4277" spans="1:12" x14ac:dyDescent="0.25">
      <c r="A4277" s="2">
        <v>43644</v>
      </c>
      <c r="B4277" s="3">
        <v>0.390625</v>
      </c>
      <c r="C4277" t="s">
        <v>10578</v>
      </c>
      <c r="D4277" t="s">
        <v>10579</v>
      </c>
      <c r="E4277" t="s">
        <v>10</v>
      </c>
      <c r="F4277" t="s">
        <v>7368</v>
      </c>
      <c r="G4277" t="s">
        <v>7369</v>
      </c>
      <c r="H4277" t="s">
        <v>5004</v>
      </c>
      <c r="I4277" t="s">
        <v>5005</v>
      </c>
      <c r="J4277" t="s">
        <v>10575</v>
      </c>
      <c r="K4277" t="str">
        <f>+_xlfn.XLOOKUP(Tabell1[[#This Row],[Regnr]],Tabell13[Regnr],Tabell13[Diagnose],"")</f>
        <v/>
      </c>
      <c r="L4277" t="str">
        <f>+_xlfn.XLOOKUP(Tabell1[[#This Row],[Regnr]],Tabell3[Regnr],Tabell3[DiagnoseÅr],"")</f>
        <v/>
      </c>
    </row>
    <row r="4278" spans="1:12" x14ac:dyDescent="0.25">
      <c r="A4278" s="2">
        <v>43644</v>
      </c>
      <c r="B4278" s="3">
        <v>0.390625</v>
      </c>
      <c r="C4278" t="s">
        <v>10580</v>
      </c>
      <c r="D4278" t="s">
        <v>10581</v>
      </c>
      <c r="E4278" t="s">
        <v>10</v>
      </c>
      <c r="F4278" t="s">
        <v>7368</v>
      </c>
      <c r="G4278" t="s">
        <v>7369</v>
      </c>
      <c r="H4278" t="s">
        <v>5004</v>
      </c>
      <c r="I4278" t="s">
        <v>5005</v>
      </c>
      <c r="J4278" t="s">
        <v>10575</v>
      </c>
      <c r="K4278" t="str">
        <f>+_xlfn.XLOOKUP(Tabell1[[#This Row],[Regnr]],Tabell13[Regnr],Tabell13[Diagnose],"")</f>
        <v>B</v>
      </c>
      <c r="L4278" t="str">
        <f>+_xlfn.XLOOKUP(Tabell1[[#This Row],[Regnr]],Tabell3[Regnr],Tabell3[DiagnoseÅr],"")</f>
        <v/>
      </c>
    </row>
    <row r="4279" spans="1:12" x14ac:dyDescent="0.25">
      <c r="A4279" s="2">
        <v>43644</v>
      </c>
      <c r="B4279" s="3">
        <v>0.390625</v>
      </c>
      <c r="C4279" t="s">
        <v>10582</v>
      </c>
      <c r="D4279" t="s">
        <v>10583</v>
      </c>
      <c r="E4279" t="s">
        <v>26</v>
      </c>
      <c r="F4279" t="s">
        <v>7368</v>
      </c>
      <c r="G4279" t="s">
        <v>7369</v>
      </c>
      <c r="H4279" t="s">
        <v>5004</v>
      </c>
      <c r="I4279" t="s">
        <v>5005</v>
      </c>
      <c r="J4279" t="s">
        <v>10575</v>
      </c>
      <c r="K4279" t="str">
        <f>+_xlfn.XLOOKUP(Tabell1[[#This Row],[Regnr]],Tabell13[Regnr],Tabell13[Diagnose],"")</f>
        <v>B</v>
      </c>
      <c r="L4279" t="str">
        <f>+_xlfn.XLOOKUP(Tabell1[[#This Row],[Regnr]],Tabell3[Regnr],Tabell3[DiagnoseÅr],"")</f>
        <v/>
      </c>
    </row>
    <row r="4280" spans="1:12" x14ac:dyDescent="0.25">
      <c r="A4280" s="2">
        <v>43644</v>
      </c>
      <c r="B4280" s="3">
        <v>0.390625</v>
      </c>
      <c r="C4280" t="s">
        <v>10584</v>
      </c>
      <c r="D4280" t="s">
        <v>10585</v>
      </c>
      <c r="E4280" t="s">
        <v>26</v>
      </c>
      <c r="F4280" t="s">
        <v>7368</v>
      </c>
      <c r="G4280" t="s">
        <v>7369</v>
      </c>
      <c r="H4280" t="s">
        <v>5004</v>
      </c>
      <c r="I4280" t="s">
        <v>5005</v>
      </c>
      <c r="J4280" t="s">
        <v>10575</v>
      </c>
      <c r="K4280" t="str">
        <f>+_xlfn.XLOOKUP(Tabell1[[#This Row],[Regnr]],Tabell13[Regnr],Tabell13[Diagnose],"")</f>
        <v/>
      </c>
      <c r="L4280" t="str">
        <f>+_xlfn.XLOOKUP(Tabell1[[#This Row],[Regnr]],Tabell3[Regnr],Tabell3[DiagnoseÅr],"")</f>
        <v/>
      </c>
    </row>
    <row r="4281" spans="1:12" x14ac:dyDescent="0.25">
      <c r="A4281" s="2">
        <v>43644</v>
      </c>
      <c r="B4281" s="3">
        <v>0.390625</v>
      </c>
      <c r="C4281" t="s">
        <v>10586</v>
      </c>
      <c r="D4281" t="s">
        <v>1916</v>
      </c>
      <c r="E4281" t="s">
        <v>26</v>
      </c>
      <c r="F4281" t="s">
        <v>7368</v>
      </c>
      <c r="G4281" t="s">
        <v>7369</v>
      </c>
      <c r="H4281" t="s">
        <v>5004</v>
      </c>
      <c r="I4281" t="s">
        <v>5005</v>
      </c>
      <c r="J4281" t="s">
        <v>10575</v>
      </c>
      <c r="K4281" t="str">
        <f>+_xlfn.XLOOKUP(Tabell1[[#This Row],[Regnr]],Tabell13[Regnr],Tabell13[Diagnose],"")</f>
        <v>A</v>
      </c>
      <c r="L4281" t="str">
        <f>+_xlfn.XLOOKUP(Tabell1[[#This Row],[Regnr]],Tabell3[Regnr],Tabell3[DiagnoseÅr],"")</f>
        <v>Intet påvist (2021)</v>
      </c>
    </row>
    <row r="4282" spans="1:12" x14ac:dyDescent="0.25">
      <c r="A4282" s="2">
        <v>43643</v>
      </c>
      <c r="C4282" t="s">
        <v>10571</v>
      </c>
      <c r="D4282" t="s">
        <v>10572</v>
      </c>
      <c r="E4282" t="s">
        <v>26</v>
      </c>
      <c r="F4282" t="s">
        <v>6136</v>
      </c>
      <c r="G4282" t="s">
        <v>6137</v>
      </c>
      <c r="H4282" t="s">
        <v>5619</v>
      </c>
      <c r="I4282" t="s">
        <v>5620</v>
      </c>
      <c r="K4282" t="str">
        <f>+_xlfn.XLOOKUP(Tabell1[[#This Row],[Regnr]],Tabell13[Regnr],Tabell13[Diagnose],"")</f>
        <v/>
      </c>
      <c r="L4282" t="str">
        <f>+_xlfn.XLOOKUP(Tabell1[[#This Row],[Regnr]],Tabell3[Regnr],Tabell3[DiagnoseÅr],"")</f>
        <v/>
      </c>
    </row>
    <row r="4283" spans="1:12" x14ac:dyDescent="0.25">
      <c r="A4283" s="2">
        <v>43642</v>
      </c>
      <c r="B4283" s="3">
        <v>0.78125</v>
      </c>
      <c r="C4283" t="s">
        <v>10563</v>
      </c>
      <c r="D4283" t="s">
        <v>10564</v>
      </c>
      <c r="E4283" t="s">
        <v>26</v>
      </c>
      <c r="F4283" t="s">
        <v>6404</v>
      </c>
      <c r="G4283" t="s">
        <v>6405</v>
      </c>
      <c r="H4283" t="s">
        <v>7675</v>
      </c>
      <c r="I4283" t="s">
        <v>7676</v>
      </c>
      <c r="J4283" t="s">
        <v>4033</v>
      </c>
      <c r="K4283" t="str">
        <f>+_xlfn.XLOOKUP(Tabell1[[#This Row],[Regnr]],Tabell13[Regnr],Tabell13[Diagnose],"")</f>
        <v>B</v>
      </c>
      <c r="L4283" t="str">
        <f>+_xlfn.XLOOKUP(Tabell1[[#This Row],[Regnr]],Tabell3[Regnr],Tabell3[DiagnoseÅr],"")</f>
        <v/>
      </c>
    </row>
    <row r="4284" spans="1:12" x14ac:dyDescent="0.25">
      <c r="A4284" s="2">
        <v>43642</v>
      </c>
      <c r="B4284" s="3">
        <v>0.78125</v>
      </c>
      <c r="C4284" t="s">
        <v>10565</v>
      </c>
      <c r="D4284" t="s">
        <v>10566</v>
      </c>
      <c r="E4284" t="s">
        <v>10</v>
      </c>
      <c r="F4284" t="s">
        <v>6404</v>
      </c>
      <c r="G4284" t="s">
        <v>6405</v>
      </c>
      <c r="H4284" t="s">
        <v>7675</v>
      </c>
      <c r="I4284" t="s">
        <v>7676</v>
      </c>
      <c r="J4284" t="s">
        <v>4033</v>
      </c>
      <c r="K4284" t="str">
        <f>+_xlfn.XLOOKUP(Tabell1[[#This Row],[Regnr]],Tabell13[Regnr],Tabell13[Diagnose],"")</f>
        <v>C</v>
      </c>
      <c r="L4284" t="str">
        <f>+_xlfn.XLOOKUP(Tabell1[[#This Row],[Regnr]],Tabell3[Regnr],Tabell3[DiagnoseÅr],"")</f>
        <v/>
      </c>
    </row>
    <row r="4285" spans="1:12" x14ac:dyDescent="0.25">
      <c r="A4285" s="2">
        <v>43642</v>
      </c>
      <c r="B4285" s="3">
        <v>0.78125</v>
      </c>
      <c r="C4285" t="s">
        <v>10567</v>
      </c>
      <c r="D4285" t="s">
        <v>10568</v>
      </c>
      <c r="E4285" t="s">
        <v>10</v>
      </c>
      <c r="F4285" t="s">
        <v>6404</v>
      </c>
      <c r="G4285" t="s">
        <v>6405</v>
      </c>
      <c r="H4285" t="s">
        <v>7675</v>
      </c>
      <c r="I4285" t="s">
        <v>7676</v>
      </c>
      <c r="J4285" t="s">
        <v>4033</v>
      </c>
      <c r="K4285" t="str">
        <f>+_xlfn.XLOOKUP(Tabell1[[#This Row],[Regnr]],Tabell13[Regnr],Tabell13[Diagnose],"")</f>
        <v>C</v>
      </c>
      <c r="L4285" t="str">
        <f>+_xlfn.XLOOKUP(Tabell1[[#This Row],[Regnr]],Tabell3[Regnr],Tabell3[DiagnoseÅr],"")</f>
        <v/>
      </c>
    </row>
    <row r="4286" spans="1:12" x14ac:dyDescent="0.25">
      <c r="A4286" s="2">
        <v>43642</v>
      </c>
      <c r="B4286" s="3">
        <v>0.78125</v>
      </c>
      <c r="C4286" t="s">
        <v>10569</v>
      </c>
      <c r="D4286" t="s">
        <v>10570</v>
      </c>
      <c r="E4286" t="s">
        <v>10</v>
      </c>
      <c r="F4286" t="s">
        <v>6404</v>
      </c>
      <c r="G4286" t="s">
        <v>6405</v>
      </c>
      <c r="H4286" t="s">
        <v>7675</v>
      </c>
      <c r="I4286" t="s">
        <v>7676</v>
      </c>
      <c r="J4286" t="s">
        <v>4033</v>
      </c>
      <c r="K4286" t="str">
        <f>+_xlfn.XLOOKUP(Tabell1[[#This Row],[Regnr]],Tabell13[Regnr],Tabell13[Diagnose],"")</f>
        <v>B</v>
      </c>
      <c r="L4286" t="str">
        <f>+_xlfn.XLOOKUP(Tabell1[[#This Row],[Regnr]],Tabell3[Regnr],Tabell3[DiagnoseÅr],"")</f>
        <v/>
      </c>
    </row>
    <row r="4287" spans="1:12" x14ac:dyDescent="0.25">
      <c r="A4287" s="2">
        <v>43638</v>
      </c>
      <c r="B4287" s="3">
        <v>0</v>
      </c>
      <c r="C4287" t="s">
        <v>10555</v>
      </c>
      <c r="D4287" t="s">
        <v>5670</v>
      </c>
      <c r="E4287" t="s">
        <v>26</v>
      </c>
      <c r="F4287" t="s">
        <v>3389</v>
      </c>
      <c r="G4287" t="s">
        <v>3390</v>
      </c>
      <c r="H4287" t="s">
        <v>4750</v>
      </c>
      <c r="I4287" t="s">
        <v>4751</v>
      </c>
      <c r="J4287" t="s">
        <v>7626</v>
      </c>
      <c r="K4287" t="str">
        <f>+_xlfn.XLOOKUP(Tabell1[[#This Row],[Regnr]],Tabell13[Regnr],Tabell13[Diagnose],"")</f>
        <v/>
      </c>
      <c r="L4287" t="str">
        <f>+_xlfn.XLOOKUP(Tabell1[[#This Row],[Regnr]],Tabell3[Regnr],Tabell3[DiagnoseÅr],"")</f>
        <v/>
      </c>
    </row>
    <row r="4288" spans="1:12" x14ac:dyDescent="0.25">
      <c r="A4288" s="2">
        <v>43638</v>
      </c>
      <c r="B4288" s="3">
        <v>0</v>
      </c>
      <c r="C4288" t="s">
        <v>10556</v>
      </c>
      <c r="D4288" t="s">
        <v>10557</v>
      </c>
      <c r="E4288" t="s">
        <v>10</v>
      </c>
      <c r="F4288" t="s">
        <v>3389</v>
      </c>
      <c r="G4288" t="s">
        <v>3390</v>
      </c>
      <c r="H4288" t="s">
        <v>4750</v>
      </c>
      <c r="I4288" t="s">
        <v>4751</v>
      </c>
      <c r="J4288" t="s">
        <v>7626</v>
      </c>
      <c r="K4288" t="str">
        <f>+_xlfn.XLOOKUP(Tabell1[[#This Row],[Regnr]],Tabell13[Regnr],Tabell13[Diagnose],"")</f>
        <v/>
      </c>
      <c r="L4288" t="str">
        <f>+_xlfn.XLOOKUP(Tabell1[[#This Row],[Regnr]],Tabell3[Regnr],Tabell3[DiagnoseÅr],"")</f>
        <v/>
      </c>
    </row>
    <row r="4289" spans="1:12" x14ac:dyDescent="0.25">
      <c r="A4289" s="2">
        <v>43638</v>
      </c>
      <c r="B4289" s="3">
        <v>0</v>
      </c>
      <c r="C4289" t="s">
        <v>10558</v>
      </c>
      <c r="D4289" t="s">
        <v>10559</v>
      </c>
      <c r="E4289" t="s">
        <v>26</v>
      </c>
      <c r="F4289" t="s">
        <v>3389</v>
      </c>
      <c r="G4289" t="s">
        <v>3390</v>
      </c>
      <c r="H4289" t="s">
        <v>4750</v>
      </c>
      <c r="I4289" t="s">
        <v>4751</v>
      </c>
      <c r="J4289" t="s">
        <v>7626</v>
      </c>
      <c r="K4289" t="str">
        <f>+_xlfn.XLOOKUP(Tabell1[[#This Row],[Regnr]],Tabell13[Regnr],Tabell13[Diagnose],"")</f>
        <v/>
      </c>
      <c r="L4289" t="str">
        <f>+_xlfn.XLOOKUP(Tabell1[[#This Row],[Regnr]],Tabell3[Regnr],Tabell3[DiagnoseÅr],"")</f>
        <v/>
      </c>
    </row>
    <row r="4290" spans="1:12" x14ac:dyDescent="0.25">
      <c r="A4290" s="2">
        <v>43638</v>
      </c>
      <c r="B4290" s="3">
        <v>0</v>
      </c>
      <c r="C4290" t="s">
        <v>10560</v>
      </c>
      <c r="D4290" t="s">
        <v>10561</v>
      </c>
      <c r="E4290" t="s">
        <v>26</v>
      </c>
      <c r="F4290" t="s">
        <v>3389</v>
      </c>
      <c r="G4290" t="s">
        <v>3390</v>
      </c>
      <c r="H4290" t="s">
        <v>4750</v>
      </c>
      <c r="I4290" t="s">
        <v>4751</v>
      </c>
      <c r="J4290" t="s">
        <v>7626</v>
      </c>
      <c r="K4290" t="str">
        <f>+_xlfn.XLOOKUP(Tabell1[[#This Row],[Regnr]],Tabell13[Regnr],Tabell13[Diagnose],"")</f>
        <v/>
      </c>
      <c r="L4290" t="str">
        <f>+_xlfn.XLOOKUP(Tabell1[[#This Row],[Regnr]],Tabell3[Regnr],Tabell3[DiagnoseÅr],"")</f>
        <v/>
      </c>
    </row>
    <row r="4291" spans="1:12" x14ac:dyDescent="0.25">
      <c r="A4291" s="2">
        <v>43638</v>
      </c>
      <c r="B4291" s="3">
        <v>0</v>
      </c>
      <c r="C4291" t="s">
        <v>10562</v>
      </c>
      <c r="D4291" t="s">
        <v>384</v>
      </c>
      <c r="E4291" t="s">
        <v>10</v>
      </c>
      <c r="F4291" t="s">
        <v>3389</v>
      </c>
      <c r="G4291" t="s">
        <v>3390</v>
      </c>
      <c r="H4291" t="s">
        <v>4750</v>
      </c>
      <c r="I4291" t="s">
        <v>4751</v>
      </c>
      <c r="J4291" t="s">
        <v>7626</v>
      </c>
      <c r="K4291" t="str">
        <f>+_xlfn.XLOOKUP(Tabell1[[#This Row],[Regnr]],Tabell13[Regnr],Tabell13[Diagnose],"")</f>
        <v/>
      </c>
      <c r="L4291" t="str">
        <f>+_xlfn.XLOOKUP(Tabell1[[#This Row],[Regnr]],Tabell3[Regnr],Tabell3[DiagnoseÅr],"")</f>
        <v/>
      </c>
    </row>
    <row r="4292" spans="1:12" x14ac:dyDescent="0.25">
      <c r="A4292" s="2">
        <v>43626</v>
      </c>
      <c r="B4292" s="3">
        <v>0.1953125</v>
      </c>
      <c r="C4292" t="s">
        <v>10543</v>
      </c>
      <c r="D4292" t="s">
        <v>10544</v>
      </c>
      <c r="E4292" t="s">
        <v>26</v>
      </c>
      <c r="F4292" t="s">
        <v>7392</v>
      </c>
      <c r="G4292" t="s">
        <v>7393</v>
      </c>
      <c r="H4292" t="s">
        <v>4820</v>
      </c>
      <c r="I4292" t="s">
        <v>4821</v>
      </c>
      <c r="J4292" t="s">
        <v>6644</v>
      </c>
      <c r="K4292" t="str">
        <f>+_xlfn.XLOOKUP(Tabell1[[#This Row],[Regnr]],Tabell13[Regnr],Tabell13[Diagnose],"")</f>
        <v>A</v>
      </c>
      <c r="L4292" t="str">
        <f>+_xlfn.XLOOKUP(Tabell1[[#This Row],[Regnr]],Tabell3[Regnr],Tabell3[DiagnoseÅr],"")</f>
        <v>Cornea Dystrofi (2023)</v>
      </c>
    </row>
    <row r="4293" spans="1:12" x14ac:dyDescent="0.25">
      <c r="A4293" s="2">
        <v>43626</v>
      </c>
      <c r="B4293" s="3">
        <v>0.1953125</v>
      </c>
      <c r="C4293" t="s">
        <v>10545</v>
      </c>
      <c r="D4293" t="s">
        <v>10546</v>
      </c>
      <c r="E4293" t="s">
        <v>26</v>
      </c>
      <c r="F4293" t="s">
        <v>7392</v>
      </c>
      <c r="G4293" t="s">
        <v>7393</v>
      </c>
      <c r="H4293" t="s">
        <v>4820</v>
      </c>
      <c r="I4293" t="s">
        <v>4821</v>
      </c>
      <c r="J4293" t="s">
        <v>6644</v>
      </c>
      <c r="K4293" t="str">
        <f>+_xlfn.XLOOKUP(Tabell1[[#This Row],[Regnr]],Tabell13[Regnr],Tabell13[Diagnose],"")</f>
        <v>A</v>
      </c>
      <c r="L4293" t="str">
        <f>+_xlfn.XLOOKUP(Tabell1[[#This Row],[Regnr]],Tabell3[Regnr],Tabell3[DiagnoseÅr],"")</f>
        <v/>
      </c>
    </row>
    <row r="4294" spans="1:12" x14ac:dyDescent="0.25">
      <c r="A4294" s="2">
        <v>43626</v>
      </c>
      <c r="B4294" s="3">
        <v>0.1953125</v>
      </c>
      <c r="C4294" t="s">
        <v>10547</v>
      </c>
      <c r="D4294" t="s">
        <v>10548</v>
      </c>
      <c r="E4294" t="s">
        <v>26</v>
      </c>
      <c r="F4294" t="s">
        <v>7392</v>
      </c>
      <c r="G4294" t="s">
        <v>7393</v>
      </c>
      <c r="H4294" t="s">
        <v>4820</v>
      </c>
      <c r="I4294" t="s">
        <v>4821</v>
      </c>
      <c r="J4294" t="s">
        <v>6644</v>
      </c>
      <c r="K4294" t="str">
        <f>+_xlfn.XLOOKUP(Tabell1[[#This Row],[Regnr]],Tabell13[Regnr],Tabell13[Diagnose],"")</f>
        <v>A</v>
      </c>
      <c r="L4294" t="str">
        <f>+_xlfn.XLOOKUP(Tabell1[[#This Row],[Regnr]],Tabell3[Regnr],Tabell3[DiagnoseÅr],"")</f>
        <v>Intet påvist (2020)</v>
      </c>
    </row>
    <row r="4295" spans="1:12" x14ac:dyDescent="0.25">
      <c r="A4295" s="2">
        <v>43626</v>
      </c>
      <c r="B4295" s="3">
        <v>0.1953125</v>
      </c>
      <c r="C4295" t="s">
        <v>10549</v>
      </c>
      <c r="D4295" t="s">
        <v>10550</v>
      </c>
      <c r="E4295" t="s">
        <v>26</v>
      </c>
      <c r="F4295" t="s">
        <v>7392</v>
      </c>
      <c r="G4295" t="s">
        <v>7393</v>
      </c>
      <c r="H4295" t="s">
        <v>4820</v>
      </c>
      <c r="I4295" t="s">
        <v>4821</v>
      </c>
      <c r="J4295" t="s">
        <v>6644</v>
      </c>
      <c r="K4295" t="str">
        <f>+_xlfn.XLOOKUP(Tabell1[[#This Row],[Regnr]],Tabell13[Regnr],Tabell13[Diagnose],"")</f>
        <v>A</v>
      </c>
      <c r="L4295" t="str">
        <f>+_xlfn.XLOOKUP(Tabell1[[#This Row],[Regnr]],Tabell3[Regnr],Tabell3[DiagnoseÅr],"")</f>
        <v>Intet påvist (2022)</v>
      </c>
    </row>
    <row r="4296" spans="1:12" x14ac:dyDescent="0.25">
      <c r="A4296" s="2">
        <v>43626</v>
      </c>
      <c r="B4296" s="3">
        <v>0.1953125</v>
      </c>
      <c r="C4296" t="s">
        <v>10551</v>
      </c>
      <c r="D4296" t="s">
        <v>10552</v>
      </c>
      <c r="E4296" t="s">
        <v>10</v>
      </c>
      <c r="F4296" t="s">
        <v>7392</v>
      </c>
      <c r="G4296" t="s">
        <v>7393</v>
      </c>
      <c r="H4296" t="s">
        <v>4820</v>
      </c>
      <c r="I4296" t="s">
        <v>4821</v>
      </c>
      <c r="J4296" t="s">
        <v>6644</v>
      </c>
      <c r="K4296" t="str">
        <f>+_xlfn.XLOOKUP(Tabell1[[#This Row],[Regnr]],Tabell13[Regnr],Tabell13[Diagnose],"")</f>
        <v>B</v>
      </c>
      <c r="L4296" t="str">
        <f>+_xlfn.XLOOKUP(Tabell1[[#This Row],[Regnr]],Tabell3[Regnr],Tabell3[DiagnoseÅr],"")</f>
        <v>Intet påvist (2020)</v>
      </c>
    </row>
    <row r="4297" spans="1:12" x14ac:dyDescent="0.25">
      <c r="A4297" s="2">
        <v>43626</v>
      </c>
      <c r="B4297" s="3">
        <v>0.1953125</v>
      </c>
      <c r="C4297" t="s">
        <v>10553</v>
      </c>
      <c r="D4297" t="s">
        <v>10554</v>
      </c>
      <c r="E4297" t="s">
        <v>10</v>
      </c>
      <c r="F4297" t="s">
        <v>7392</v>
      </c>
      <c r="G4297" t="s">
        <v>7393</v>
      </c>
      <c r="H4297" t="s">
        <v>4820</v>
      </c>
      <c r="I4297" t="s">
        <v>4821</v>
      </c>
      <c r="J4297" t="s">
        <v>6644</v>
      </c>
      <c r="K4297" t="str">
        <f>+_xlfn.XLOOKUP(Tabell1[[#This Row],[Regnr]],Tabell13[Regnr],Tabell13[Diagnose],"")</f>
        <v>A</v>
      </c>
      <c r="L4297" t="str">
        <f>+_xlfn.XLOOKUP(Tabell1[[#This Row],[Regnr]],Tabell3[Regnr],Tabell3[DiagnoseÅr],"")</f>
        <v>Katarakt, ikke medfødt (2025)</v>
      </c>
    </row>
    <row r="4298" spans="1:12" x14ac:dyDescent="0.25">
      <c r="A4298" s="2">
        <v>43622</v>
      </c>
      <c r="B4298" s="3">
        <v>0.78125</v>
      </c>
      <c r="C4298" t="s">
        <v>10531</v>
      </c>
      <c r="D4298" t="s">
        <v>10532</v>
      </c>
      <c r="E4298" t="s">
        <v>10</v>
      </c>
      <c r="F4298" t="s">
        <v>1944</v>
      </c>
      <c r="G4298" t="s">
        <v>1945</v>
      </c>
      <c r="H4298" t="s">
        <v>7927</v>
      </c>
      <c r="I4298" t="s">
        <v>7928</v>
      </c>
      <c r="J4298" t="s">
        <v>6696</v>
      </c>
      <c r="K4298" t="str">
        <f>+_xlfn.XLOOKUP(Tabell1[[#This Row],[Regnr]],Tabell13[Regnr],Tabell13[Diagnose],"")</f>
        <v>B</v>
      </c>
      <c r="L4298" t="str">
        <f>+_xlfn.XLOOKUP(Tabell1[[#This Row],[Regnr]],Tabell3[Regnr],Tabell3[DiagnoseÅr],"")</f>
        <v/>
      </c>
    </row>
    <row r="4299" spans="1:12" x14ac:dyDescent="0.25">
      <c r="A4299" s="2">
        <v>43622</v>
      </c>
      <c r="B4299" s="3">
        <v>0.78125</v>
      </c>
      <c r="C4299" t="s">
        <v>10533</v>
      </c>
      <c r="D4299" t="s">
        <v>10534</v>
      </c>
      <c r="E4299" t="s">
        <v>26</v>
      </c>
      <c r="F4299" t="s">
        <v>1944</v>
      </c>
      <c r="G4299" t="s">
        <v>1945</v>
      </c>
      <c r="H4299" t="s">
        <v>7927</v>
      </c>
      <c r="I4299" t="s">
        <v>7928</v>
      </c>
      <c r="J4299" t="s">
        <v>6696</v>
      </c>
      <c r="K4299" t="str">
        <f>+_xlfn.XLOOKUP(Tabell1[[#This Row],[Regnr]],Tabell13[Regnr],Tabell13[Diagnose],"")</f>
        <v>B</v>
      </c>
      <c r="L4299" t="str">
        <f>+_xlfn.XLOOKUP(Tabell1[[#This Row],[Regnr]],Tabell3[Regnr],Tabell3[DiagnoseÅr],"")</f>
        <v>Intet påvist (2020)</v>
      </c>
    </row>
    <row r="4300" spans="1:12" x14ac:dyDescent="0.25">
      <c r="A4300" s="2">
        <v>43622</v>
      </c>
      <c r="B4300" s="3">
        <v>0.78125</v>
      </c>
      <c r="C4300" t="s">
        <v>10535</v>
      </c>
      <c r="D4300" t="s">
        <v>10536</v>
      </c>
      <c r="E4300" t="s">
        <v>26</v>
      </c>
      <c r="F4300" t="s">
        <v>1944</v>
      </c>
      <c r="G4300" t="s">
        <v>1945</v>
      </c>
      <c r="H4300" t="s">
        <v>7927</v>
      </c>
      <c r="I4300" t="s">
        <v>7928</v>
      </c>
      <c r="J4300" t="s">
        <v>6696</v>
      </c>
      <c r="K4300" t="str">
        <f>+_xlfn.XLOOKUP(Tabell1[[#This Row],[Regnr]],Tabell13[Regnr],Tabell13[Diagnose],"")</f>
        <v/>
      </c>
      <c r="L4300" t="str">
        <f>+_xlfn.XLOOKUP(Tabell1[[#This Row],[Regnr]],Tabell3[Regnr],Tabell3[DiagnoseÅr],"")</f>
        <v/>
      </c>
    </row>
    <row r="4301" spans="1:12" x14ac:dyDescent="0.25">
      <c r="A4301" s="2">
        <v>43622</v>
      </c>
      <c r="B4301" s="3">
        <v>0.78125</v>
      </c>
      <c r="C4301" t="s">
        <v>10537</v>
      </c>
      <c r="D4301" t="s">
        <v>10538</v>
      </c>
      <c r="E4301" t="s">
        <v>26</v>
      </c>
      <c r="F4301" t="s">
        <v>1944</v>
      </c>
      <c r="G4301" t="s">
        <v>1945</v>
      </c>
      <c r="H4301" t="s">
        <v>7927</v>
      </c>
      <c r="I4301" t="s">
        <v>7928</v>
      </c>
      <c r="J4301" t="s">
        <v>6696</v>
      </c>
      <c r="K4301" t="str">
        <f>+_xlfn.XLOOKUP(Tabell1[[#This Row],[Regnr]],Tabell13[Regnr],Tabell13[Diagnose],"")</f>
        <v>B</v>
      </c>
      <c r="L4301" t="str">
        <f>+_xlfn.XLOOKUP(Tabell1[[#This Row],[Regnr]],Tabell3[Regnr],Tabell3[DiagnoseÅr],"")</f>
        <v>Intet påvist (2021)</v>
      </c>
    </row>
    <row r="4302" spans="1:12" x14ac:dyDescent="0.25">
      <c r="A4302" s="2">
        <v>43622</v>
      </c>
      <c r="C4302" t="s">
        <v>10539</v>
      </c>
      <c r="D4302" t="s">
        <v>10540</v>
      </c>
      <c r="E4302" t="s">
        <v>26</v>
      </c>
      <c r="F4302" t="s">
        <v>10541</v>
      </c>
      <c r="G4302" t="s">
        <v>10542</v>
      </c>
      <c r="H4302" t="s">
        <v>8371</v>
      </c>
      <c r="I4302" t="s">
        <v>8372</v>
      </c>
      <c r="J4302" t="s">
        <v>5792</v>
      </c>
      <c r="K4302" t="str">
        <f>+_xlfn.XLOOKUP(Tabell1[[#This Row],[Regnr]],Tabell13[Regnr],Tabell13[Diagnose],"")</f>
        <v>B</v>
      </c>
      <c r="L4302" t="str">
        <f>+_xlfn.XLOOKUP(Tabell1[[#This Row],[Regnr]],Tabell3[Regnr],Tabell3[DiagnoseÅr],"")</f>
        <v/>
      </c>
    </row>
    <row r="4303" spans="1:12" x14ac:dyDescent="0.25">
      <c r="A4303" s="2">
        <v>43621</v>
      </c>
      <c r="C4303" t="s">
        <v>10523</v>
      </c>
      <c r="D4303" t="s">
        <v>10524</v>
      </c>
      <c r="E4303" t="s">
        <v>10</v>
      </c>
      <c r="F4303" t="s">
        <v>10525</v>
      </c>
      <c r="G4303" t="s">
        <v>10526</v>
      </c>
      <c r="H4303" t="s">
        <v>10527</v>
      </c>
      <c r="I4303" t="s">
        <v>10528</v>
      </c>
      <c r="J4303" t="s">
        <v>5110</v>
      </c>
      <c r="K4303" t="str">
        <f>+_xlfn.XLOOKUP(Tabell1[[#This Row],[Regnr]],Tabell13[Regnr],Tabell13[Diagnose],"")</f>
        <v>B</v>
      </c>
      <c r="L4303" t="str">
        <f>+_xlfn.XLOOKUP(Tabell1[[#This Row],[Regnr]],Tabell3[Regnr],Tabell3[DiagnoseÅr],"")</f>
        <v>Intet påvist (2021)</v>
      </c>
    </row>
    <row r="4304" spans="1:12" x14ac:dyDescent="0.25">
      <c r="A4304" s="2">
        <v>43621</v>
      </c>
      <c r="C4304" t="s">
        <v>10529</v>
      </c>
      <c r="D4304" t="s">
        <v>10530</v>
      </c>
      <c r="E4304" t="s">
        <v>26</v>
      </c>
      <c r="F4304" t="s">
        <v>10525</v>
      </c>
      <c r="G4304" t="s">
        <v>10526</v>
      </c>
      <c r="H4304" t="s">
        <v>10527</v>
      </c>
      <c r="I4304" t="s">
        <v>10528</v>
      </c>
      <c r="J4304" t="s">
        <v>5110</v>
      </c>
      <c r="K4304" t="str">
        <f>+_xlfn.XLOOKUP(Tabell1[[#This Row],[Regnr]],Tabell13[Regnr],Tabell13[Diagnose],"")</f>
        <v>B</v>
      </c>
      <c r="L4304" t="str">
        <f>+_xlfn.XLOOKUP(Tabell1[[#This Row],[Regnr]],Tabell3[Regnr],Tabell3[DiagnoseÅr],"")</f>
        <v/>
      </c>
    </row>
    <row r="4305" spans="1:12" x14ac:dyDescent="0.25">
      <c r="A4305" s="2">
        <v>43620</v>
      </c>
      <c r="B4305" s="3">
        <v>0.390625</v>
      </c>
      <c r="C4305" t="s">
        <v>10511</v>
      </c>
      <c r="D4305" t="s">
        <v>10512</v>
      </c>
      <c r="E4305" t="s">
        <v>26</v>
      </c>
      <c r="F4305" t="s">
        <v>6260</v>
      </c>
      <c r="G4305" t="s">
        <v>6261</v>
      </c>
      <c r="H4305" t="s">
        <v>5972</v>
      </c>
      <c r="I4305" t="s">
        <v>5973</v>
      </c>
      <c r="J4305" t="s">
        <v>5965</v>
      </c>
      <c r="K4305" t="str">
        <f>+_xlfn.XLOOKUP(Tabell1[[#This Row],[Regnr]],Tabell13[Regnr],Tabell13[Diagnose],"")</f>
        <v/>
      </c>
      <c r="L4305" t="str">
        <f>+_xlfn.XLOOKUP(Tabell1[[#This Row],[Regnr]],Tabell3[Regnr],Tabell3[DiagnoseÅr],"")</f>
        <v/>
      </c>
    </row>
    <row r="4306" spans="1:12" x14ac:dyDescent="0.25">
      <c r="A4306" s="2">
        <v>43620</v>
      </c>
      <c r="B4306" s="3">
        <v>0.390625</v>
      </c>
      <c r="C4306" t="s">
        <v>10513</v>
      </c>
      <c r="D4306" t="s">
        <v>10514</v>
      </c>
      <c r="E4306" t="s">
        <v>26</v>
      </c>
      <c r="F4306" t="s">
        <v>6260</v>
      </c>
      <c r="G4306" t="s">
        <v>6261</v>
      </c>
      <c r="H4306" t="s">
        <v>5972</v>
      </c>
      <c r="I4306" t="s">
        <v>5973</v>
      </c>
      <c r="J4306" t="s">
        <v>5965</v>
      </c>
      <c r="K4306" t="str">
        <f>+_xlfn.XLOOKUP(Tabell1[[#This Row],[Regnr]],Tabell13[Regnr],Tabell13[Diagnose],"")</f>
        <v/>
      </c>
      <c r="L4306" t="str">
        <f>+_xlfn.XLOOKUP(Tabell1[[#This Row],[Regnr]],Tabell3[Regnr],Tabell3[DiagnoseÅr],"")</f>
        <v/>
      </c>
    </row>
    <row r="4307" spans="1:12" x14ac:dyDescent="0.25">
      <c r="A4307" s="2">
        <v>43620</v>
      </c>
      <c r="B4307" s="3">
        <v>0.390625</v>
      </c>
      <c r="C4307" t="s">
        <v>10515</v>
      </c>
      <c r="D4307" t="s">
        <v>10516</v>
      </c>
      <c r="E4307" t="s">
        <v>26</v>
      </c>
      <c r="F4307" t="s">
        <v>6260</v>
      </c>
      <c r="G4307" t="s">
        <v>6261</v>
      </c>
      <c r="H4307" t="s">
        <v>5972</v>
      </c>
      <c r="I4307" t="s">
        <v>5973</v>
      </c>
      <c r="J4307" t="s">
        <v>5965</v>
      </c>
      <c r="K4307" t="str">
        <f>+_xlfn.XLOOKUP(Tabell1[[#This Row],[Regnr]],Tabell13[Regnr],Tabell13[Diagnose],"")</f>
        <v/>
      </c>
      <c r="L4307" t="str">
        <f>+_xlfn.XLOOKUP(Tabell1[[#This Row],[Regnr]],Tabell3[Regnr],Tabell3[DiagnoseÅr],"")</f>
        <v/>
      </c>
    </row>
    <row r="4308" spans="1:12" x14ac:dyDescent="0.25">
      <c r="A4308" s="2">
        <v>43620</v>
      </c>
      <c r="B4308" s="3">
        <v>0.390625</v>
      </c>
      <c r="C4308" t="s">
        <v>10517</v>
      </c>
      <c r="D4308" t="s">
        <v>363</v>
      </c>
      <c r="E4308" t="s">
        <v>26</v>
      </c>
      <c r="F4308" t="s">
        <v>6260</v>
      </c>
      <c r="G4308" t="s">
        <v>6261</v>
      </c>
      <c r="H4308" t="s">
        <v>5972</v>
      </c>
      <c r="I4308" t="s">
        <v>5973</v>
      </c>
      <c r="J4308" t="s">
        <v>5965</v>
      </c>
      <c r="K4308" t="str">
        <f>+_xlfn.XLOOKUP(Tabell1[[#This Row],[Regnr]],Tabell13[Regnr],Tabell13[Diagnose],"")</f>
        <v/>
      </c>
      <c r="L4308" t="str">
        <f>+_xlfn.XLOOKUP(Tabell1[[#This Row],[Regnr]],Tabell3[Regnr],Tabell3[DiagnoseÅr],"")</f>
        <v/>
      </c>
    </row>
    <row r="4309" spans="1:12" x14ac:dyDescent="0.25">
      <c r="A4309" s="2">
        <v>43620</v>
      </c>
      <c r="B4309" s="3">
        <v>0.390625</v>
      </c>
      <c r="C4309" t="s">
        <v>10518</v>
      </c>
      <c r="D4309" t="s">
        <v>10519</v>
      </c>
      <c r="E4309" t="s">
        <v>10</v>
      </c>
      <c r="F4309" t="s">
        <v>6260</v>
      </c>
      <c r="G4309" t="s">
        <v>6261</v>
      </c>
      <c r="H4309" t="s">
        <v>5972</v>
      </c>
      <c r="I4309" t="s">
        <v>5973</v>
      </c>
      <c r="J4309" t="s">
        <v>5965</v>
      </c>
      <c r="K4309" t="str">
        <f>+_xlfn.XLOOKUP(Tabell1[[#This Row],[Regnr]],Tabell13[Regnr],Tabell13[Diagnose],"")</f>
        <v/>
      </c>
      <c r="L4309" t="str">
        <f>+_xlfn.XLOOKUP(Tabell1[[#This Row],[Regnr]],Tabell3[Regnr],Tabell3[DiagnoseÅr],"")</f>
        <v/>
      </c>
    </row>
    <row r="4310" spans="1:12" x14ac:dyDescent="0.25">
      <c r="A4310" s="2">
        <v>43620</v>
      </c>
      <c r="B4310" s="3">
        <v>0.390625</v>
      </c>
      <c r="C4310" t="s">
        <v>10520</v>
      </c>
      <c r="D4310" t="s">
        <v>10521</v>
      </c>
      <c r="E4310" t="s">
        <v>10</v>
      </c>
      <c r="F4310" t="s">
        <v>6260</v>
      </c>
      <c r="G4310" t="s">
        <v>6261</v>
      </c>
      <c r="H4310" t="s">
        <v>5972</v>
      </c>
      <c r="I4310" t="s">
        <v>5973</v>
      </c>
      <c r="J4310" t="s">
        <v>5965</v>
      </c>
      <c r="K4310" t="str">
        <f>+_xlfn.XLOOKUP(Tabell1[[#This Row],[Regnr]],Tabell13[Regnr],Tabell13[Diagnose],"")</f>
        <v/>
      </c>
      <c r="L4310" t="str">
        <f>+_xlfn.XLOOKUP(Tabell1[[#This Row],[Regnr]],Tabell3[Regnr],Tabell3[DiagnoseÅr],"")</f>
        <v/>
      </c>
    </row>
    <row r="4311" spans="1:12" x14ac:dyDescent="0.25">
      <c r="A4311" s="2">
        <v>43620</v>
      </c>
      <c r="B4311" s="3">
        <v>0.390625</v>
      </c>
      <c r="C4311" t="s">
        <v>10522</v>
      </c>
      <c r="D4311" t="s">
        <v>7353</v>
      </c>
      <c r="E4311" t="s">
        <v>26</v>
      </c>
      <c r="F4311" t="s">
        <v>6260</v>
      </c>
      <c r="G4311" t="s">
        <v>6261</v>
      </c>
      <c r="H4311" t="s">
        <v>5972</v>
      </c>
      <c r="I4311" t="s">
        <v>5973</v>
      </c>
      <c r="J4311" t="s">
        <v>5965</v>
      </c>
      <c r="K4311" t="str">
        <f>+_xlfn.XLOOKUP(Tabell1[[#This Row],[Regnr]],Tabell13[Regnr],Tabell13[Diagnose],"")</f>
        <v/>
      </c>
      <c r="L4311" t="str">
        <f>+_xlfn.XLOOKUP(Tabell1[[#This Row],[Regnr]],Tabell3[Regnr],Tabell3[DiagnoseÅr],"")</f>
        <v/>
      </c>
    </row>
    <row r="4312" spans="1:12" x14ac:dyDescent="0.25">
      <c r="A4312" s="2">
        <v>43614</v>
      </c>
      <c r="B4312" s="3">
        <v>0</v>
      </c>
      <c r="C4312" t="s">
        <v>10501</v>
      </c>
      <c r="D4312" t="s">
        <v>10502</v>
      </c>
      <c r="E4312" t="s">
        <v>26</v>
      </c>
      <c r="F4312" t="s">
        <v>5581</v>
      </c>
      <c r="G4312" t="s">
        <v>5582</v>
      </c>
      <c r="H4312" t="s">
        <v>5939</v>
      </c>
      <c r="I4312" t="s">
        <v>5940</v>
      </c>
      <c r="J4312" t="s">
        <v>4674</v>
      </c>
      <c r="K4312" t="str">
        <f>+_xlfn.XLOOKUP(Tabell1[[#This Row],[Regnr]],Tabell13[Regnr],Tabell13[Diagnose],"")</f>
        <v/>
      </c>
      <c r="L4312" t="str">
        <f>+_xlfn.XLOOKUP(Tabell1[[#This Row],[Regnr]],Tabell3[Regnr],Tabell3[DiagnoseÅr],"")</f>
        <v/>
      </c>
    </row>
    <row r="4313" spans="1:12" x14ac:dyDescent="0.25">
      <c r="A4313" s="2">
        <v>43614</v>
      </c>
      <c r="B4313" s="3">
        <v>0</v>
      </c>
      <c r="C4313" t="s">
        <v>10503</v>
      </c>
      <c r="D4313" t="s">
        <v>10504</v>
      </c>
      <c r="E4313" t="s">
        <v>26</v>
      </c>
      <c r="F4313" t="s">
        <v>5581</v>
      </c>
      <c r="G4313" t="s">
        <v>5582</v>
      </c>
      <c r="H4313" t="s">
        <v>5939</v>
      </c>
      <c r="I4313" t="s">
        <v>5940</v>
      </c>
      <c r="J4313" t="s">
        <v>4674</v>
      </c>
      <c r="K4313" t="str">
        <f>+_xlfn.XLOOKUP(Tabell1[[#This Row],[Regnr]],Tabell13[Regnr],Tabell13[Diagnose],"")</f>
        <v>D</v>
      </c>
      <c r="L4313" t="str">
        <f>+_xlfn.XLOOKUP(Tabell1[[#This Row],[Regnr]],Tabell3[Regnr],Tabell3[DiagnoseÅr],"")</f>
        <v/>
      </c>
    </row>
    <row r="4314" spans="1:12" x14ac:dyDescent="0.25">
      <c r="A4314" s="2">
        <v>43614</v>
      </c>
      <c r="B4314" s="3">
        <v>0</v>
      </c>
      <c r="C4314" t="s">
        <v>10505</v>
      </c>
      <c r="D4314" t="s">
        <v>10506</v>
      </c>
      <c r="E4314" t="s">
        <v>10</v>
      </c>
      <c r="F4314" t="s">
        <v>5581</v>
      </c>
      <c r="G4314" t="s">
        <v>5582</v>
      </c>
      <c r="H4314" t="s">
        <v>5939</v>
      </c>
      <c r="I4314" t="s">
        <v>5940</v>
      </c>
      <c r="J4314" t="s">
        <v>4674</v>
      </c>
      <c r="K4314" t="str">
        <f>+_xlfn.XLOOKUP(Tabell1[[#This Row],[Regnr]],Tabell13[Regnr],Tabell13[Diagnose],"")</f>
        <v>C</v>
      </c>
      <c r="L4314" t="str">
        <f>+_xlfn.XLOOKUP(Tabell1[[#This Row],[Regnr]],Tabell3[Regnr],Tabell3[DiagnoseÅr],"")</f>
        <v>Intet påvist (2024)</v>
      </c>
    </row>
    <row r="4315" spans="1:12" x14ac:dyDescent="0.25">
      <c r="A4315" s="2">
        <v>43614</v>
      </c>
      <c r="B4315" s="3">
        <v>0</v>
      </c>
      <c r="C4315" t="s">
        <v>10507</v>
      </c>
      <c r="D4315" t="s">
        <v>10508</v>
      </c>
      <c r="E4315" t="s">
        <v>10</v>
      </c>
      <c r="F4315" t="s">
        <v>5581</v>
      </c>
      <c r="G4315" t="s">
        <v>5582</v>
      </c>
      <c r="H4315" t="s">
        <v>5939</v>
      </c>
      <c r="I4315" t="s">
        <v>5940</v>
      </c>
      <c r="J4315" t="s">
        <v>4674</v>
      </c>
      <c r="K4315" t="str">
        <f>+_xlfn.XLOOKUP(Tabell1[[#This Row],[Regnr]],Tabell13[Regnr],Tabell13[Diagnose],"")</f>
        <v/>
      </c>
      <c r="L4315" t="str">
        <f>+_xlfn.XLOOKUP(Tabell1[[#This Row],[Regnr]],Tabell3[Regnr],Tabell3[DiagnoseÅr],"")</f>
        <v/>
      </c>
    </row>
    <row r="4316" spans="1:12" x14ac:dyDescent="0.25">
      <c r="A4316" s="2">
        <v>43614</v>
      </c>
      <c r="B4316" s="3">
        <v>0</v>
      </c>
      <c r="C4316" t="s">
        <v>10509</v>
      </c>
      <c r="D4316" t="s">
        <v>10510</v>
      </c>
      <c r="E4316" t="s">
        <v>10</v>
      </c>
      <c r="F4316" t="s">
        <v>5581</v>
      </c>
      <c r="G4316" t="s">
        <v>5582</v>
      </c>
      <c r="H4316" t="s">
        <v>5939</v>
      </c>
      <c r="I4316" t="s">
        <v>5940</v>
      </c>
      <c r="J4316" t="s">
        <v>4674</v>
      </c>
      <c r="K4316" t="str">
        <f>+_xlfn.XLOOKUP(Tabell1[[#This Row],[Regnr]],Tabell13[Regnr],Tabell13[Diagnose],"")</f>
        <v>C</v>
      </c>
      <c r="L4316" t="str">
        <f>+_xlfn.XLOOKUP(Tabell1[[#This Row],[Regnr]],Tabell3[Regnr],Tabell3[DiagnoseÅr],"")</f>
        <v/>
      </c>
    </row>
    <row r="4317" spans="1:12" x14ac:dyDescent="0.25">
      <c r="A4317" s="2">
        <v>43613</v>
      </c>
      <c r="B4317" s="3">
        <v>1.7578125</v>
      </c>
      <c r="C4317" t="s">
        <v>10494</v>
      </c>
      <c r="D4317" t="s">
        <v>10495</v>
      </c>
      <c r="E4317" t="s">
        <v>10</v>
      </c>
      <c r="F4317" t="s">
        <v>8241</v>
      </c>
      <c r="G4317" t="s">
        <v>8242</v>
      </c>
      <c r="H4317" t="s">
        <v>6682</v>
      </c>
      <c r="I4317" t="s">
        <v>6683</v>
      </c>
      <c r="J4317" t="s">
        <v>10496</v>
      </c>
      <c r="K4317" t="str">
        <f>+_xlfn.XLOOKUP(Tabell1[[#This Row],[Regnr]],Tabell13[Regnr],Tabell13[Diagnose],"")</f>
        <v>B</v>
      </c>
      <c r="L4317" t="str">
        <f>+_xlfn.XLOOKUP(Tabell1[[#This Row],[Regnr]],Tabell3[Regnr],Tabell3[DiagnoseÅr],"")</f>
        <v>Intet påvist (2021)</v>
      </c>
    </row>
    <row r="4318" spans="1:12" x14ac:dyDescent="0.25">
      <c r="A4318" s="2">
        <v>43613</v>
      </c>
      <c r="B4318" s="3">
        <v>1.7578125</v>
      </c>
      <c r="C4318" t="s">
        <v>10497</v>
      </c>
      <c r="D4318" t="s">
        <v>10498</v>
      </c>
      <c r="E4318" t="s">
        <v>10</v>
      </c>
      <c r="F4318" t="s">
        <v>8241</v>
      </c>
      <c r="G4318" t="s">
        <v>8242</v>
      </c>
      <c r="H4318" t="s">
        <v>6682</v>
      </c>
      <c r="I4318" t="s">
        <v>6683</v>
      </c>
      <c r="J4318" t="s">
        <v>10496</v>
      </c>
      <c r="K4318" t="str">
        <f>+_xlfn.XLOOKUP(Tabell1[[#This Row],[Regnr]],Tabell13[Regnr],Tabell13[Diagnose],"")</f>
        <v>C</v>
      </c>
      <c r="L4318" t="str">
        <f>+_xlfn.XLOOKUP(Tabell1[[#This Row],[Regnr]],Tabell3[Regnr],Tabell3[DiagnoseÅr],"")</f>
        <v xml:space="preserve"> (2021)</v>
      </c>
    </row>
    <row r="4319" spans="1:12" x14ac:dyDescent="0.25">
      <c r="A4319" s="2">
        <v>43613</v>
      </c>
      <c r="B4319" s="3">
        <v>1.7578125</v>
      </c>
      <c r="C4319" t="s">
        <v>10499</v>
      </c>
      <c r="D4319" t="s">
        <v>10500</v>
      </c>
      <c r="E4319" t="s">
        <v>26</v>
      </c>
      <c r="F4319" t="s">
        <v>8241</v>
      </c>
      <c r="G4319" t="s">
        <v>8242</v>
      </c>
      <c r="H4319" t="s">
        <v>6682</v>
      </c>
      <c r="I4319" t="s">
        <v>6683</v>
      </c>
      <c r="J4319" t="s">
        <v>10496</v>
      </c>
      <c r="K4319" t="str">
        <f>+_xlfn.XLOOKUP(Tabell1[[#This Row],[Regnr]],Tabell13[Regnr],Tabell13[Diagnose],"")</f>
        <v>C</v>
      </c>
      <c r="L4319" t="str">
        <f>+_xlfn.XLOOKUP(Tabell1[[#This Row],[Regnr]],Tabell3[Regnr],Tabell3[DiagnoseÅr],"")</f>
        <v>Intet påvist (2021)</v>
      </c>
    </row>
    <row r="4320" spans="1:12" x14ac:dyDescent="0.25">
      <c r="A4320" s="2">
        <v>43612</v>
      </c>
      <c r="B4320" s="3">
        <v>0</v>
      </c>
      <c r="C4320" t="s">
        <v>10482</v>
      </c>
      <c r="D4320" t="s">
        <v>10483</v>
      </c>
      <c r="E4320" t="s">
        <v>10</v>
      </c>
      <c r="F4320" t="s">
        <v>7368</v>
      </c>
      <c r="G4320" t="s">
        <v>7369</v>
      </c>
      <c r="H4320" t="s">
        <v>7161</v>
      </c>
      <c r="I4320" t="s">
        <v>7162</v>
      </c>
      <c r="J4320" t="s">
        <v>7058</v>
      </c>
      <c r="K4320" t="str">
        <f>+_xlfn.XLOOKUP(Tabell1[[#This Row],[Regnr]],Tabell13[Regnr],Tabell13[Diagnose],"")</f>
        <v/>
      </c>
      <c r="L4320" t="str">
        <f>+_xlfn.XLOOKUP(Tabell1[[#This Row],[Regnr]],Tabell3[Regnr],Tabell3[DiagnoseÅr],"")</f>
        <v/>
      </c>
    </row>
    <row r="4321" spans="1:12" x14ac:dyDescent="0.25">
      <c r="A4321" s="2">
        <v>43612</v>
      </c>
      <c r="B4321" s="3">
        <v>0</v>
      </c>
      <c r="C4321" t="s">
        <v>10484</v>
      </c>
      <c r="D4321" t="s">
        <v>10485</v>
      </c>
      <c r="E4321" t="s">
        <v>10</v>
      </c>
      <c r="F4321" t="s">
        <v>7368</v>
      </c>
      <c r="G4321" t="s">
        <v>7369</v>
      </c>
      <c r="H4321" t="s">
        <v>7161</v>
      </c>
      <c r="I4321" t="s">
        <v>7162</v>
      </c>
      <c r="J4321" t="s">
        <v>7058</v>
      </c>
      <c r="K4321" t="str">
        <f>+_xlfn.XLOOKUP(Tabell1[[#This Row],[Regnr]],Tabell13[Regnr],Tabell13[Diagnose],"")</f>
        <v>C</v>
      </c>
      <c r="L4321" t="str">
        <f>+_xlfn.XLOOKUP(Tabell1[[#This Row],[Regnr]],Tabell3[Regnr],Tabell3[DiagnoseÅr],"")</f>
        <v/>
      </c>
    </row>
    <row r="4322" spans="1:12" x14ac:dyDescent="0.25">
      <c r="A4322" s="2">
        <v>43612</v>
      </c>
      <c r="B4322" s="3">
        <v>0</v>
      </c>
      <c r="C4322" t="s">
        <v>10486</v>
      </c>
      <c r="D4322" t="s">
        <v>10487</v>
      </c>
      <c r="E4322" t="s">
        <v>10</v>
      </c>
      <c r="F4322" t="s">
        <v>7368</v>
      </c>
      <c r="G4322" t="s">
        <v>7369</v>
      </c>
      <c r="H4322" t="s">
        <v>7161</v>
      </c>
      <c r="I4322" t="s">
        <v>7162</v>
      </c>
      <c r="J4322" t="s">
        <v>7058</v>
      </c>
      <c r="K4322" t="str">
        <f>+_xlfn.XLOOKUP(Tabell1[[#This Row],[Regnr]],Tabell13[Regnr],Tabell13[Diagnose],"")</f>
        <v>C</v>
      </c>
      <c r="L4322" t="str">
        <f>+_xlfn.XLOOKUP(Tabell1[[#This Row],[Regnr]],Tabell3[Regnr],Tabell3[DiagnoseÅr],"")</f>
        <v/>
      </c>
    </row>
    <row r="4323" spans="1:12" x14ac:dyDescent="0.25">
      <c r="A4323" s="2">
        <v>43612</v>
      </c>
      <c r="B4323" s="3">
        <v>0</v>
      </c>
      <c r="C4323" t="s">
        <v>10488</v>
      </c>
      <c r="D4323" t="s">
        <v>10489</v>
      </c>
      <c r="E4323" t="s">
        <v>26</v>
      </c>
      <c r="F4323" t="s">
        <v>7368</v>
      </c>
      <c r="G4323" t="s">
        <v>7369</v>
      </c>
      <c r="H4323" t="s">
        <v>7161</v>
      </c>
      <c r="I4323" t="s">
        <v>7162</v>
      </c>
      <c r="J4323" t="s">
        <v>7058</v>
      </c>
      <c r="K4323" t="str">
        <f>+_xlfn.XLOOKUP(Tabell1[[#This Row],[Regnr]],Tabell13[Regnr],Tabell13[Diagnose],"")</f>
        <v>A</v>
      </c>
      <c r="L4323" t="str">
        <f>+_xlfn.XLOOKUP(Tabell1[[#This Row],[Regnr]],Tabell3[Regnr],Tabell3[DiagnoseÅr],"")</f>
        <v>Intet påvist (2023)</v>
      </c>
    </row>
    <row r="4324" spans="1:12" x14ac:dyDescent="0.25">
      <c r="A4324" s="2">
        <v>43612</v>
      </c>
      <c r="B4324" s="3">
        <v>0</v>
      </c>
      <c r="C4324" t="s">
        <v>10490</v>
      </c>
      <c r="D4324" t="s">
        <v>10491</v>
      </c>
      <c r="E4324" t="s">
        <v>26</v>
      </c>
      <c r="F4324" t="s">
        <v>7368</v>
      </c>
      <c r="G4324" t="s">
        <v>7369</v>
      </c>
      <c r="H4324" t="s">
        <v>7161</v>
      </c>
      <c r="I4324" t="s">
        <v>7162</v>
      </c>
      <c r="J4324" t="s">
        <v>7058</v>
      </c>
      <c r="K4324" t="str">
        <f>+_xlfn.XLOOKUP(Tabell1[[#This Row],[Regnr]],Tabell13[Regnr],Tabell13[Diagnose],"")</f>
        <v>B</v>
      </c>
      <c r="L4324" t="str">
        <f>+_xlfn.XLOOKUP(Tabell1[[#This Row],[Regnr]],Tabell3[Regnr],Tabell3[DiagnoseÅr],"")</f>
        <v>Intet påvist (2021)</v>
      </c>
    </row>
    <row r="4325" spans="1:12" x14ac:dyDescent="0.25">
      <c r="A4325" s="2">
        <v>43612</v>
      </c>
      <c r="B4325" s="3">
        <v>0</v>
      </c>
      <c r="C4325" t="s">
        <v>10492</v>
      </c>
      <c r="D4325" t="s">
        <v>10493</v>
      </c>
      <c r="E4325" t="s">
        <v>26</v>
      </c>
      <c r="F4325" t="s">
        <v>7368</v>
      </c>
      <c r="G4325" t="s">
        <v>7369</v>
      </c>
      <c r="H4325" t="s">
        <v>7161</v>
      </c>
      <c r="I4325" t="s">
        <v>7162</v>
      </c>
      <c r="J4325" t="s">
        <v>7058</v>
      </c>
      <c r="K4325" t="str">
        <f>+_xlfn.XLOOKUP(Tabell1[[#This Row],[Regnr]],Tabell13[Regnr],Tabell13[Diagnose],"")</f>
        <v>C</v>
      </c>
      <c r="L4325" t="str">
        <f>+_xlfn.XLOOKUP(Tabell1[[#This Row],[Regnr]],Tabell3[Regnr],Tabell3[DiagnoseÅr],"")</f>
        <v/>
      </c>
    </row>
    <row r="4326" spans="1:12" x14ac:dyDescent="0.25">
      <c r="A4326" s="2">
        <v>43611</v>
      </c>
      <c r="B4326" s="3">
        <v>0</v>
      </c>
      <c r="C4326" t="s">
        <v>10461</v>
      </c>
      <c r="D4326" t="s">
        <v>10462</v>
      </c>
      <c r="E4326" t="s">
        <v>10</v>
      </c>
      <c r="F4326" t="s">
        <v>7317</v>
      </c>
      <c r="G4326" t="s">
        <v>7318</v>
      </c>
      <c r="H4326" t="s">
        <v>7528</v>
      </c>
      <c r="I4326" t="s">
        <v>7529</v>
      </c>
      <c r="J4326" t="s">
        <v>5184</v>
      </c>
      <c r="K4326" t="str">
        <f>+_xlfn.XLOOKUP(Tabell1[[#This Row],[Regnr]],Tabell13[Regnr],Tabell13[Diagnose],"")</f>
        <v>B</v>
      </c>
      <c r="L4326" t="str">
        <f>+_xlfn.XLOOKUP(Tabell1[[#This Row],[Regnr]],Tabell3[Regnr],Tabell3[DiagnoseÅr],"")</f>
        <v/>
      </c>
    </row>
    <row r="4327" spans="1:12" x14ac:dyDescent="0.25">
      <c r="A4327" s="2">
        <v>43611</v>
      </c>
      <c r="B4327" s="3">
        <v>0</v>
      </c>
      <c r="C4327" t="s">
        <v>10463</v>
      </c>
      <c r="D4327" t="s">
        <v>10464</v>
      </c>
      <c r="E4327" t="s">
        <v>10</v>
      </c>
      <c r="F4327" t="s">
        <v>7317</v>
      </c>
      <c r="G4327" t="s">
        <v>7318</v>
      </c>
      <c r="H4327" t="s">
        <v>7528</v>
      </c>
      <c r="I4327" t="s">
        <v>7529</v>
      </c>
      <c r="J4327" t="s">
        <v>5184</v>
      </c>
      <c r="K4327" t="str">
        <f>+_xlfn.XLOOKUP(Tabell1[[#This Row],[Regnr]],Tabell13[Regnr],Tabell13[Diagnose],"")</f>
        <v>B</v>
      </c>
      <c r="L4327" t="str">
        <f>+_xlfn.XLOOKUP(Tabell1[[#This Row],[Regnr]],Tabell3[Regnr],Tabell3[DiagnoseÅr],"")</f>
        <v/>
      </c>
    </row>
    <row r="4328" spans="1:12" x14ac:dyDescent="0.25">
      <c r="A4328" s="2">
        <v>43611</v>
      </c>
      <c r="B4328" s="3">
        <v>0</v>
      </c>
      <c r="C4328" t="s">
        <v>10465</v>
      </c>
      <c r="D4328" t="s">
        <v>10466</v>
      </c>
      <c r="E4328" t="s">
        <v>10</v>
      </c>
      <c r="F4328" t="s">
        <v>7317</v>
      </c>
      <c r="G4328" t="s">
        <v>7318</v>
      </c>
      <c r="H4328" t="s">
        <v>7528</v>
      </c>
      <c r="I4328" t="s">
        <v>7529</v>
      </c>
      <c r="J4328" t="s">
        <v>5184</v>
      </c>
      <c r="K4328" t="str">
        <f>+_xlfn.XLOOKUP(Tabell1[[#This Row],[Regnr]],Tabell13[Regnr],Tabell13[Diagnose],"")</f>
        <v/>
      </c>
      <c r="L4328" t="str">
        <f>+_xlfn.XLOOKUP(Tabell1[[#This Row],[Regnr]],Tabell3[Regnr],Tabell3[DiagnoseÅr],"")</f>
        <v/>
      </c>
    </row>
    <row r="4329" spans="1:12" x14ac:dyDescent="0.25">
      <c r="A4329" s="2">
        <v>43611</v>
      </c>
      <c r="B4329" s="3">
        <v>0</v>
      </c>
      <c r="C4329" t="s">
        <v>10467</v>
      </c>
      <c r="D4329" t="s">
        <v>10468</v>
      </c>
      <c r="E4329" t="s">
        <v>26</v>
      </c>
      <c r="F4329" t="s">
        <v>7317</v>
      </c>
      <c r="G4329" t="s">
        <v>7318</v>
      </c>
      <c r="H4329" t="s">
        <v>7528</v>
      </c>
      <c r="I4329" t="s">
        <v>7529</v>
      </c>
      <c r="J4329" t="s">
        <v>5184</v>
      </c>
      <c r="K4329" t="str">
        <f>+_xlfn.XLOOKUP(Tabell1[[#This Row],[Regnr]],Tabell13[Regnr],Tabell13[Diagnose],"")</f>
        <v>C</v>
      </c>
      <c r="L4329" t="str">
        <f>+_xlfn.XLOOKUP(Tabell1[[#This Row],[Regnr]],Tabell3[Regnr],Tabell3[DiagnoseÅr],"")</f>
        <v>Intet påvist (2022)</v>
      </c>
    </row>
    <row r="4330" spans="1:12" x14ac:dyDescent="0.25">
      <c r="A4330" s="2">
        <v>43611</v>
      </c>
      <c r="B4330" s="3">
        <v>0</v>
      </c>
      <c r="C4330" t="s">
        <v>10469</v>
      </c>
      <c r="D4330" t="s">
        <v>10470</v>
      </c>
      <c r="E4330" t="s">
        <v>26</v>
      </c>
      <c r="F4330" t="s">
        <v>7317</v>
      </c>
      <c r="G4330" t="s">
        <v>7318</v>
      </c>
      <c r="H4330" t="s">
        <v>7528</v>
      </c>
      <c r="I4330" t="s">
        <v>7529</v>
      </c>
      <c r="J4330" t="s">
        <v>5184</v>
      </c>
      <c r="K4330" t="str">
        <f>+_xlfn.XLOOKUP(Tabell1[[#This Row],[Regnr]],Tabell13[Regnr],Tabell13[Diagnose],"")</f>
        <v>B</v>
      </c>
      <c r="L4330" t="str">
        <f>+_xlfn.XLOOKUP(Tabell1[[#This Row],[Regnr]],Tabell3[Regnr],Tabell3[DiagnoseÅr],"")</f>
        <v>Intet påvist (2020)</v>
      </c>
    </row>
    <row r="4331" spans="1:12" x14ac:dyDescent="0.25">
      <c r="A4331" s="2">
        <v>43611</v>
      </c>
      <c r="B4331" s="3">
        <v>0</v>
      </c>
      <c r="C4331" t="s">
        <v>10471</v>
      </c>
      <c r="D4331" t="s">
        <v>10472</v>
      </c>
      <c r="E4331" t="s">
        <v>26</v>
      </c>
      <c r="F4331" t="s">
        <v>7317</v>
      </c>
      <c r="G4331" t="s">
        <v>7318</v>
      </c>
      <c r="H4331" t="s">
        <v>7528</v>
      </c>
      <c r="I4331" t="s">
        <v>7529</v>
      </c>
      <c r="J4331" t="s">
        <v>5184</v>
      </c>
      <c r="K4331" t="str">
        <f>+_xlfn.XLOOKUP(Tabell1[[#This Row],[Regnr]],Tabell13[Regnr],Tabell13[Diagnose],"")</f>
        <v>C</v>
      </c>
      <c r="L4331" t="str">
        <f>+_xlfn.XLOOKUP(Tabell1[[#This Row],[Regnr]],Tabell3[Regnr],Tabell3[DiagnoseÅr],"")</f>
        <v/>
      </c>
    </row>
    <row r="4332" spans="1:12" x14ac:dyDescent="0.25">
      <c r="A4332" s="2">
        <v>43611</v>
      </c>
      <c r="C4332" t="s">
        <v>10473</v>
      </c>
      <c r="D4332" t="s">
        <v>10474</v>
      </c>
      <c r="E4332" t="s">
        <v>10</v>
      </c>
      <c r="F4332" t="s">
        <v>10475</v>
      </c>
      <c r="G4332" t="s">
        <v>10476</v>
      </c>
      <c r="H4332" t="s">
        <v>7477</v>
      </c>
      <c r="I4332" t="s">
        <v>7478</v>
      </c>
      <c r="K4332" t="str">
        <f>+_xlfn.XLOOKUP(Tabell1[[#This Row],[Regnr]],Tabell13[Regnr],Tabell13[Diagnose],"")</f>
        <v/>
      </c>
      <c r="L4332" t="str">
        <f>+_xlfn.XLOOKUP(Tabell1[[#This Row],[Regnr]],Tabell3[Regnr],Tabell3[DiagnoseÅr],"")</f>
        <v/>
      </c>
    </row>
    <row r="4333" spans="1:12" x14ac:dyDescent="0.25">
      <c r="A4333" s="2">
        <v>43611</v>
      </c>
      <c r="C4333" t="s">
        <v>10477</v>
      </c>
      <c r="D4333" t="s">
        <v>10478</v>
      </c>
      <c r="E4333" t="s">
        <v>26</v>
      </c>
      <c r="F4333" t="s">
        <v>10475</v>
      </c>
      <c r="G4333" t="s">
        <v>10476</v>
      </c>
      <c r="H4333" t="s">
        <v>7477</v>
      </c>
      <c r="I4333" t="s">
        <v>7478</v>
      </c>
      <c r="J4333" t="s">
        <v>10479</v>
      </c>
      <c r="K4333" t="str">
        <f>+_xlfn.XLOOKUP(Tabell1[[#This Row],[Regnr]],Tabell13[Regnr],Tabell13[Diagnose],"")</f>
        <v/>
      </c>
      <c r="L4333" t="str">
        <f>+_xlfn.XLOOKUP(Tabell1[[#This Row],[Regnr]],Tabell3[Regnr],Tabell3[DiagnoseÅr],"")</f>
        <v>Intet påvist (2024)</v>
      </c>
    </row>
    <row r="4334" spans="1:12" x14ac:dyDescent="0.25">
      <c r="A4334" s="2">
        <v>43611</v>
      </c>
      <c r="C4334" t="s">
        <v>10480</v>
      </c>
      <c r="D4334" t="s">
        <v>10481</v>
      </c>
      <c r="E4334" t="s">
        <v>26</v>
      </c>
      <c r="F4334" t="s">
        <v>10475</v>
      </c>
      <c r="G4334" t="s">
        <v>10476</v>
      </c>
      <c r="H4334" t="s">
        <v>7477</v>
      </c>
      <c r="I4334" t="s">
        <v>7478</v>
      </c>
      <c r="J4334" t="s">
        <v>10479</v>
      </c>
      <c r="K4334" t="str">
        <f>+_xlfn.XLOOKUP(Tabell1[[#This Row],[Regnr]],Tabell13[Regnr],Tabell13[Diagnose],"")</f>
        <v>B</v>
      </c>
      <c r="L4334" t="str">
        <f>+_xlfn.XLOOKUP(Tabell1[[#This Row],[Regnr]],Tabell3[Regnr],Tabell3[DiagnoseÅr],"")</f>
        <v>Distichiasis/Ektopiske Cillier (2021)</v>
      </c>
    </row>
    <row r="4335" spans="1:12" x14ac:dyDescent="0.25">
      <c r="A4335" s="2">
        <v>43610</v>
      </c>
      <c r="B4335" s="3">
        <v>0</v>
      </c>
      <c r="C4335" t="s">
        <v>10447</v>
      </c>
      <c r="D4335" t="s">
        <v>10448</v>
      </c>
      <c r="E4335" t="s">
        <v>26</v>
      </c>
      <c r="F4335" t="s">
        <v>7659</v>
      </c>
      <c r="G4335" t="s">
        <v>7660</v>
      </c>
      <c r="H4335" t="s">
        <v>6978</v>
      </c>
      <c r="I4335" t="s">
        <v>6979</v>
      </c>
      <c r="J4335" t="s">
        <v>4062</v>
      </c>
      <c r="K4335" t="str">
        <f>+_xlfn.XLOOKUP(Tabell1[[#This Row],[Regnr]],Tabell13[Regnr],Tabell13[Diagnose],"")</f>
        <v>C</v>
      </c>
      <c r="L4335" t="str">
        <f>+_xlfn.XLOOKUP(Tabell1[[#This Row],[Regnr]],Tabell3[Regnr],Tabell3[DiagnoseÅr],"")</f>
        <v>Intet påvist (2021)</v>
      </c>
    </row>
    <row r="4336" spans="1:12" x14ac:dyDescent="0.25">
      <c r="A4336" s="2">
        <v>43610</v>
      </c>
      <c r="B4336" s="3">
        <v>0</v>
      </c>
      <c r="C4336" t="s">
        <v>10449</v>
      </c>
      <c r="D4336" t="s">
        <v>10450</v>
      </c>
      <c r="E4336" t="s">
        <v>26</v>
      </c>
      <c r="F4336" t="s">
        <v>7659</v>
      </c>
      <c r="G4336" t="s">
        <v>7660</v>
      </c>
      <c r="H4336" t="s">
        <v>6978</v>
      </c>
      <c r="I4336" t="s">
        <v>6979</v>
      </c>
      <c r="J4336" t="s">
        <v>4062</v>
      </c>
      <c r="K4336" t="str">
        <f>+_xlfn.XLOOKUP(Tabell1[[#This Row],[Regnr]],Tabell13[Regnr],Tabell13[Diagnose],"")</f>
        <v>C</v>
      </c>
      <c r="L4336" t="str">
        <f>+_xlfn.XLOOKUP(Tabell1[[#This Row],[Regnr]],Tabell3[Regnr],Tabell3[DiagnoseÅr],"")</f>
        <v>Distichiasis/Ektopiske Cillier (2023)</v>
      </c>
    </row>
    <row r="4337" spans="1:12" x14ac:dyDescent="0.25">
      <c r="A4337" s="2">
        <v>43610</v>
      </c>
      <c r="B4337" s="3">
        <v>0</v>
      </c>
      <c r="C4337" t="s">
        <v>10451</v>
      </c>
      <c r="D4337" t="s">
        <v>10452</v>
      </c>
      <c r="E4337" t="s">
        <v>26</v>
      </c>
      <c r="F4337" t="s">
        <v>7659</v>
      </c>
      <c r="G4337" t="s">
        <v>7660</v>
      </c>
      <c r="H4337" t="s">
        <v>6978</v>
      </c>
      <c r="I4337" t="s">
        <v>6979</v>
      </c>
      <c r="J4337" t="s">
        <v>4062</v>
      </c>
      <c r="K4337" t="str">
        <f>+_xlfn.XLOOKUP(Tabell1[[#This Row],[Regnr]],Tabell13[Regnr],Tabell13[Diagnose],"")</f>
        <v/>
      </c>
      <c r="L4337" t="str">
        <f>+_xlfn.XLOOKUP(Tabell1[[#This Row],[Regnr]],Tabell3[Regnr],Tabell3[DiagnoseÅr],"")</f>
        <v/>
      </c>
    </row>
    <row r="4338" spans="1:12" x14ac:dyDescent="0.25">
      <c r="A4338" s="2">
        <v>43610</v>
      </c>
      <c r="B4338" s="3">
        <v>0</v>
      </c>
      <c r="C4338" t="s">
        <v>10453</v>
      </c>
      <c r="D4338" t="s">
        <v>10454</v>
      </c>
      <c r="E4338" t="s">
        <v>10</v>
      </c>
      <c r="F4338" t="s">
        <v>7659</v>
      </c>
      <c r="G4338" t="s">
        <v>7660</v>
      </c>
      <c r="H4338" t="s">
        <v>6978</v>
      </c>
      <c r="I4338" t="s">
        <v>6979</v>
      </c>
      <c r="J4338" t="s">
        <v>4062</v>
      </c>
      <c r="K4338" t="str">
        <f>+_xlfn.XLOOKUP(Tabell1[[#This Row],[Regnr]],Tabell13[Regnr],Tabell13[Diagnose],"")</f>
        <v>B</v>
      </c>
      <c r="L4338" t="str">
        <f>+_xlfn.XLOOKUP(Tabell1[[#This Row],[Regnr]],Tabell3[Regnr],Tabell3[DiagnoseÅr],"")</f>
        <v>Intet påvist (2023)</v>
      </c>
    </row>
    <row r="4339" spans="1:12" x14ac:dyDescent="0.25">
      <c r="A4339" s="2">
        <v>43610</v>
      </c>
      <c r="B4339" s="3">
        <v>0</v>
      </c>
      <c r="C4339" t="s">
        <v>10455</v>
      </c>
      <c r="D4339" t="s">
        <v>10456</v>
      </c>
      <c r="E4339" t="s">
        <v>10</v>
      </c>
      <c r="F4339" t="s">
        <v>7659</v>
      </c>
      <c r="G4339" t="s">
        <v>7660</v>
      </c>
      <c r="H4339" t="s">
        <v>6978</v>
      </c>
      <c r="I4339" t="s">
        <v>6979</v>
      </c>
      <c r="J4339" t="s">
        <v>4062</v>
      </c>
      <c r="K4339" t="str">
        <f>+_xlfn.XLOOKUP(Tabell1[[#This Row],[Regnr]],Tabell13[Regnr],Tabell13[Diagnose],"")</f>
        <v/>
      </c>
      <c r="L4339" t="str">
        <f>+_xlfn.XLOOKUP(Tabell1[[#This Row],[Regnr]],Tabell3[Regnr],Tabell3[DiagnoseÅr],"")</f>
        <v/>
      </c>
    </row>
    <row r="4340" spans="1:12" x14ac:dyDescent="0.25">
      <c r="A4340" s="2">
        <v>43610</v>
      </c>
      <c r="B4340" s="3">
        <v>0</v>
      </c>
      <c r="C4340" t="s">
        <v>10457</v>
      </c>
      <c r="D4340" t="s">
        <v>10458</v>
      </c>
      <c r="E4340" t="s">
        <v>10</v>
      </c>
      <c r="F4340" t="s">
        <v>7659</v>
      </c>
      <c r="G4340" t="s">
        <v>7660</v>
      </c>
      <c r="H4340" t="s">
        <v>6978</v>
      </c>
      <c r="I4340" t="s">
        <v>6979</v>
      </c>
      <c r="J4340" t="s">
        <v>4062</v>
      </c>
      <c r="K4340" t="str">
        <f>+_xlfn.XLOOKUP(Tabell1[[#This Row],[Regnr]],Tabell13[Regnr],Tabell13[Diagnose],"")</f>
        <v/>
      </c>
      <c r="L4340" t="str">
        <f>+_xlfn.XLOOKUP(Tabell1[[#This Row],[Regnr]],Tabell3[Regnr],Tabell3[DiagnoseÅr],"")</f>
        <v/>
      </c>
    </row>
    <row r="4341" spans="1:12" x14ac:dyDescent="0.25">
      <c r="A4341" s="2">
        <v>43610</v>
      </c>
      <c r="B4341" s="3">
        <v>0</v>
      </c>
      <c r="C4341" t="s">
        <v>10459</v>
      </c>
      <c r="D4341" t="s">
        <v>10460</v>
      </c>
      <c r="E4341" t="s">
        <v>10</v>
      </c>
      <c r="F4341" t="s">
        <v>7659</v>
      </c>
      <c r="G4341" t="s">
        <v>7660</v>
      </c>
      <c r="H4341" t="s">
        <v>6978</v>
      </c>
      <c r="I4341" t="s">
        <v>6979</v>
      </c>
      <c r="J4341" t="s">
        <v>4062</v>
      </c>
      <c r="K4341" t="str">
        <f>+_xlfn.XLOOKUP(Tabell1[[#This Row],[Regnr]],Tabell13[Regnr],Tabell13[Diagnose],"")</f>
        <v/>
      </c>
      <c r="L4341" t="str">
        <f>+_xlfn.XLOOKUP(Tabell1[[#This Row],[Regnr]],Tabell3[Regnr],Tabell3[DiagnoseÅr],"")</f>
        <v/>
      </c>
    </row>
    <row r="4342" spans="1:12" x14ac:dyDescent="0.25">
      <c r="A4342" s="2">
        <v>43607</v>
      </c>
      <c r="B4342" s="3">
        <v>1.5625</v>
      </c>
      <c r="C4342" t="s">
        <v>10436</v>
      </c>
      <c r="D4342" t="s">
        <v>10437</v>
      </c>
      <c r="E4342" t="s">
        <v>26</v>
      </c>
      <c r="F4342" t="s">
        <v>6106</v>
      </c>
      <c r="G4342" t="s">
        <v>6107</v>
      </c>
      <c r="H4342" t="s">
        <v>5830</v>
      </c>
      <c r="I4342" t="s">
        <v>5831</v>
      </c>
      <c r="J4342" t="s">
        <v>10438</v>
      </c>
      <c r="K4342" t="str">
        <f>+_xlfn.XLOOKUP(Tabell1[[#This Row],[Regnr]],Tabell13[Regnr],Tabell13[Diagnose],"")</f>
        <v>B</v>
      </c>
      <c r="L4342" t="str">
        <f>+_xlfn.XLOOKUP(Tabell1[[#This Row],[Regnr]],Tabell3[Regnr],Tabell3[DiagnoseÅr],"")</f>
        <v>Intet påvist (2022)</v>
      </c>
    </row>
    <row r="4343" spans="1:12" x14ac:dyDescent="0.25">
      <c r="A4343" s="2">
        <v>43607</v>
      </c>
      <c r="B4343" s="3">
        <v>1.5625</v>
      </c>
      <c r="C4343" t="s">
        <v>10439</v>
      </c>
      <c r="D4343" t="s">
        <v>10440</v>
      </c>
      <c r="E4343" t="s">
        <v>26</v>
      </c>
      <c r="F4343" t="s">
        <v>6106</v>
      </c>
      <c r="G4343" t="s">
        <v>6107</v>
      </c>
      <c r="H4343" t="s">
        <v>5830</v>
      </c>
      <c r="I4343" t="s">
        <v>5831</v>
      </c>
      <c r="J4343" t="s">
        <v>10438</v>
      </c>
      <c r="K4343" t="str">
        <f>+_xlfn.XLOOKUP(Tabell1[[#This Row],[Regnr]],Tabell13[Regnr],Tabell13[Diagnose],"")</f>
        <v/>
      </c>
      <c r="L4343" t="str">
        <f>+_xlfn.XLOOKUP(Tabell1[[#This Row],[Regnr]],Tabell3[Regnr],Tabell3[DiagnoseÅr],"")</f>
        <v/>
      </c>
    </row>
    <row r="4344" spans="1:12" x14ac:dyDescent="0.25">
      <c r="A4344" s="2">
        <v>43607</v>
      </c>
      <c r="B4344" s="3">
        <v>1.5625</v>
      </c>
      <c r="C4344" t="s">
        <v>10441</v>
      </c>
      <c r="D4344" t="s">
        <v>10442</v>
      </c>
      <c r="E4344" t="s">
        <v>26</v>
      </c>
      <c r="F4344" t="s">
        <v>6106</v>
      </c>
      <c r="G4344" t="s">
        <v>6107</v>
      </c>
      <c r="H4344" t="s">
        <v>5830</v>
      </c>
      <c r="I4344" t="s">
        <v>5831</v>
      </c>
      <c r="J4344" t="s">
        <v>10438</v>
      </c>
      <c r="K4344" t="str">
        <f>+_xlfn.XLOOKUP(Tabell1[[#This Row],[Regnr]],Tabell13[Regnr],Tabell13[Diagnose],"")</f>
        <v/>
      </c>
      <c r="L4344" t="str">
        <f>+_xlfn.XLOOKUP(Tabell1[[#This Row],[Regnr]],Tabell3[Regnr],Tabell3[DiagnoseÅr],"")</f>
        <v/>
      </c>
    </row>
    <row r="4345" spans="1:12" x14ac:dyDescent="0.25">
      <c r="A4345" s="2">
        <v>43607</v>
      </c>
      <c r="B4345" s="3">
        <v>1.5625</v>
      </c>
      <c r="C4345" t="s">
        <v>10443</v>
      </c>
      <c r="D4345" t="s">
        <v>10444</v>
      </c>
      <c r="E4345" t="s">
        <v>10</v>
      </c>
      <c r="F4345" t="s">
        <v>6106</v>
      </c>
      <c r="G4345" t="s">
        <v>6107</v>
      </c>
      <c r="H4345" t="s">
        <v>5830</v>
      </c>
      <c r="I4345" t="s">
        <v>5831</v>
      </c>
      <c r="J4345" t="s">
        <v>10438</v>
      </c>
      <c r="K4345" t="str">
        <f>+_xlfn.XLOOKUP(Tabell1[[#This Row],[Regnr]],Tabell13[Regnr],Tabell13[Diagnose],"")</f>
        <v>D</v>
      </c>
      <c r="L4345" t="str">
        <f>+_xlfn.XLOOKUP(Tabell1[[#This Row],[Regnr]],Tabell3[Regnr],Tabell3[DiagnoseÅr],"")</f>
        <v/>
      </c>
    </row>
    <row r="4346" spans="1:12" x14ac:dyDescent="0.25">
      <c r="A4346" s="2">
        <v>43607</v>
      </c>
      <c r="B4346" s="3">
        <v>1.5625</v>
      </c>
      <c r="C4346" t="s">
        <v>10445</v>
      </c>
      <c r="D4346" t="s">
        <v>10446</v>
      </c>
      <c r="E4346" t="s">
        <v>10</v>
      </c>
      <c r="F4346" t="s">
        <v>6106</v>
      </c>
      <c r="G4346" t="s">
        <v>6107</v>
      </c>
      <c r="H4346" t="s">
        <v>5830</v>
      </c>
      <c r="I4346" t="s">
        <v>5831</v>
      </c>
      <c r="J4346" t="s">
        <v>10438</v>
      </c>
      <c r="K4346" t="str">
        <f>+_xlfn.XLOOKUP(Tabell1[[#This Row],[Regnr]],Tabell13[Regnr],Tabell13[Diagnose],"")</f>
        <v>C</v>
      </c>
      <c r="L4346" t="str">
        <f>+_xlfn.XLOOKUP(Tabell1[[#This Row],[Regnr]],Tabell3[Regnr],Tabell3[DiagnoseÅr],"")</f>
        <v>Intet påvist (2025)</v>
      </c>
    </row>
    <row r="4347" spans="1:12" x14ac:dyDescent="0.25">
      <c r="A4347" s="2">
        <v>43605</v>
      </c>
      <c r="C4347" t="s">
        <v>10430</v>
      </c>
      <c r="D4347" t="s">
        <v>10431</v>
      </c>
      <c r="E4347" t="s">
        <v>10</v>
      </c>
      <c r="F4347" t="s">
        <v>10432</v>
      </c>
      <c r="G4347" t="s">
        <v>10433</v>
      </c>
      <c r="H4347" t="s">
        <v>10434</v>
      </c>
      <c r="I4347" t="s">
        <v>10435</v>
      </c>
      <c r="J4347" t="s">
        <v>4698</v>
      </c>
      <c r="K4347" t="str">
        <f>+_xlfn.XLOOKUP(Tabell1[[#This Row],[Regnr]],Tabell13[Regnr],Tabell13[Diagnose],"")</f>
        <v/>
      </c>
      <c r="L4347" t="str">
        <f>+_xlfn.XLOOKUP(Tabell1[[#This Row],[Regnr]],Tabell3[Regnr],Tabell3[DiagnoseÅr],"")</f>
        <v/>
      </c>
    </row>
    <row r="4348" spans="1:12" x14ac:dyDescent="0.25">
      <c r="A4348" s="2">
        <v>43600</v>
      </c>
      <c r="C4348" t="s">
        <v>10428</v>
      </c>
      <c r="D4348" t="s">
        <v>10429</v>
      </c>
      <c r="E4348" t="s">
        <v>26</v>
      </c>
      <c r="F4348" t="s">
        <v>4560</v>
      </c>
      <c r="G4348" t="s">
        <v>4561</v>
      </c>
      <c r="H4348" t="s">
        <v>10187</v>
      </c>
      <c r="I4348" t="s">
        <v>10188</v>
      </c>
      <c r="K4348" t="str">
        <f>+_xlfn.XLOOKUP(Tabell1[[#This Row],[Regnr]],Tabell13[Regnr],Tabell13[Diagnose],"")</f>
        <v/>
      </c>
      <c r="L4348" t="str">
        <f>+_xlfn.XLOOKUP(Tabell1[[#This Row],[Regnr]],Tabell3[Regnr],Tabell3[DiagnoseÅr],"")</f>
        <v/>
      </c>
    </row>
    <row r="4349" spans="1:12" x14ac:dyDescent="0.25">
      <c r="A4349" s="2">
        <v>43599</v>
      </c>
      <c r="B4349" s="3">
        <v>0</v>
      </c>
      <c r="C4349" t="s">
        <v>10412</v>
      </c>
      <c r="D4349" t="s">
        <v>10413</v>
      </c>
      <c r="E4349" t="s">
        <v>10</v>
      </c>
      <c r="F4349" t="s">
        <v>7471</v>
      </c>
      <c r="G4349" t="s">
        <v>7472</v>
      </c>
      <c r="H4349" t="s">
        <v>8397</v>
      </c>
      <c r="I4349" t="s">
        <v>8398</v>
      </c>
      <c r="J4349" t="s">
        <v>4905</v>
      </c>
      <c r="K4349" t="str">
        <f>+_xlfn.XLOOKUP(Tabell1[[#This Row],[Regnr]],Tabell13[Regnr],Tabell13[Diagnose],"")</f>
        <v>C</v>
      </c>
      <c r="L4349" t="str">
        <f>+_xlfn.XLOOKUP(Tabell1[[#This Row],[Regnr]],Tabell3[Regnr],Tabell3[DiagnoseÅr],"")</f>
        <v>Intet påvist (2021)</v>
      </c>
    </row>
    <row r="4350" spans="1:12" x14ac:dyDescent="0.25">
      <c r="A4350" s="2">
        <v>43599</v>
      </c>
      <c r="B4350" s="3">
        <v>0</v>
      </c>
      <c r="C4350" t="s">
        <v>10414</v>
      </c>
      <c r="D4350" t="s">
        <v>10415</v>
      </c>
      <c r="E4350" t="s">
        <v>26</v>
      </c>
      <c r="F4350" t="s">
        <v>7471</v>
      </c>
      <c r="G4350" t="s">
        <v>7472</v>
      </c>
      <c r="H4350" t="s">
        <v>8397</v>
      </c>
      <c r="I4350" t="s">
        <v>8398</v>
      </c>
      <c r="J4350" t="s">
        <v>4905</v>
      </c>
      <c r="K4350" t="str">
        <f>+_xlfn.XLOOKUP(Tabell1[[#This Row],[Regnr]],Tabell13[Regnr],Tabell13[Diagnose],"")</f>
        <v>B</v>
      </c>
      <c r="L4350" t="str">
        <f>+_xlfn.XLOOKUP(Tabell1[[#This Row],[Regnr]],Tabell3[Regnr],Tabell3[DiagnoseÅr],"")</f>
        <v>Intet påvist (2021)</v>
      </c>
    </row>
    <row r="4351" spans="1:12" x14ac:dyDescent="0.25">
      <c r="A4351" s="2">
        <v>43599</v>
      </c>
      <c r="B4351" s="3">
        <v>0</v>
      </c>
      <c r="C4351" t="s">
        <v>10416</v>
      </c>
      <c r="D4351" t="s">
        <v>10417</v>
      </c>
      <c r="E4351" t="s">
        <v>26</v>
      </c>
      <c r="F4351" t="s">
        <v>7471</v>
      </c>
      <c r="G4351" t="s">
        <v>7472</v>
      </c>
      <c r="H4351" t="s">
        <v>8397</v>
      </c>
      <c r="I4351" t="s">
        <v>8398</v>
      </c>
      <c r="J4351" t="s">
        <v>4905</v>
      </c>
      <c r="K4351" t="str">
        <f>+_xlfn.XLOOKUP(Tabell1[[#This Row],[Regnr]],Tabell13[Regnr],Tabell13[Diagnose],"")</f>
        <v>B</v>
      </c>
      <c r="L4351" t="str">
        <f>+_xlfn.XLOOKUP(Tabell1[[#This Row],[Regnr]],Tabell3[Regnr],Tabell3[DiagnoseÅr],"")</f>
        <v>Intet påvist (2021)</v>
      </c>
    </row>
    <row r="4352" spans="1:12" x14ac:dyDescent="0.25">
      <c r="A4352" s="2">
        <v>43599</v>
      </c>
      <c r="B4352" s="3">
        <v>0</v>
      </c>
      <c r="C4352" t="s">
        <v>10418</v>
      </c>
      <c r="D4352" t="s">
        <v>10419</v>
      </c>
      <c r="E4352" t="s">
        <v>26</v>
      </c>
      <c r="F4352" t="s">
        <v>7471</v>
      </c>
      <c r="G4352" t="s">
        <v>7472</v>
      </c>
      <c r="H4352" t="s">
        <v>8397</v>
      </c>
      <c r="I4352" t="s">
        <v>8398</v>
      </c>
      <c r="J4352" t="s">
        <v>4905</v>
      </c>
      <c r="K4352" t="str">
        <f>+_xlfn.XLOOKUP(Tabell1[[#This Row],[Regnr]],Tabell13[Regnr],Tabell13[Diagnose],"")</f>
        <v>A</v>
      </c>
      <c r="L4352" t="str">
        <f>+_xlfn.XLOOKUP(Tabell1[[#This Row],[Regnr]],Tabell3[Regnr],Tabell3[DiagnoseÅr],"")</f>
        <v>Katarakt, ikke medfødt (2021)</v>
      </c>
    </row>
    <row r="4353" spans="1:12" x14ac:dyDescent="0.25">
      <c r="A4353" s="2">
        <v>43599</v>
      </c>
      <c r="B4353" s="3">
        <v>0</v>
      </c>
      <c r="C4353" t="s">
        <v>10420</v>
      </c>
      <c r="D4353" t="s">
        <v>10421</v>
      </c>
      <c r="E4353" t="s">
        <v>10</v>
      </c>
      <c r="F4353" t="s">
        <v>7471</v>
      </c>
      <c r="G4353" t="s">
        <v>7472</v>
      </c>
      <c r="H4353" t="s">
        <v>8397</v>
      </c>
      <c r="I4353" t="s">
        <v>8398</v>
      </c>
      <c r="J4353" t="s">
        <v>4905</v>
      </c>
      <c r="K4353" t="str">
        <f>+_xlfn.XLOOKUP(Tabell1[[#This Row],[Regnr]],Tabell13[Regnr],Tabell13[Diagnose],"")</f>
        <v>D</v>
      </c>
      <c r="L4353" t="str">
        <f>+_xlfn.XLOOKUP(Tabell1[[#This Row],[Regnr]],Tabell3[Regnr],Tabell3[DiagnoseÅr],"")</f>
        <v>Intet påvist (2021)</v>
      </c>
    </row>
    <row r="4354" spans="1:12" x14ac:dyDescent="0.25">
      <c r="A4354" s="2">
        <v>43599</v>
      </c>
      <c r="B4354" s="3">
        <v>0</v>
      </c>
      <c r="C4354" t="s">
        <v>10422</v>
      </c>
      <c r="D4354" t="s">
        <v>10423</v>
      </c>
      <c r="E4354" t="s">
        <v>10</v>
      </c>
      <c r="F4354" t="s">
        <v>7471</v>
      </c>
      <c r="G4354" t="s">
        <v>7472</v>
      </c>
      <c r="H4354" t="s">
        <v>8397</v>
      </c>
      <c r="I4354" t="s">
        <v>8398</v>
      </c>
      <c r="J4354" t="s">
        <v>4905</v>
      </c>
      <c r="K4354" t="str">
        <f>+_xlfn.XLOOKUP(Tabell1[[#This Row],[Regnr]],Tabell13[Regnr],Tabell13[Diagnose],"")</f>
        <v>C</v>
      </c>
      <c r="L4354" t="str">
        <f>+_xlfn.XLOOKUP(Tabell1[[#This Row],[Regnr]],Tabell3[Regnr],Tabell3[DiagnoseÅr],"")</f>
        <v xml:space="preserve"> (2022)</v>
      </c>
    </row>
    <row r="4355" spans="1:12" x14ac:dyDescent="0.25">
      <c r="A4355" s="2">
        <v>43599</v>
      </c>
      <c r="B4355" s="3">
        <v>0</v>
      </c>
      <c r="C4355" t="s">
        <v>10424</v>
      </c>
      <c r="D4355" t="s">
        <v>10425</v>
      </c>
      <c r="E4355" t="s">
        <v>10</v>
      </c>
      <c r="F4355" t="s">
        <v>7471</v>
      </c>
      <c r="G4355" t="s">
        <v>7472</v>
      </c>
      <c r="H4355" t="s">
        <v>8397</v>
      </c>
      <c r="I4355" t="s">
        <v>8398</v>
      </c>
      <c r="J4355" t="s">
        <v>4905</v>
      </c>
      <c r="K4355" t="str">
        <f>+_xlfn.XLOOKUP(Tabell1[[#This Row],[Regnr]],Tabell13[Regnr],Tabell13[Diagnose],"")</f>
        <v>A</v>
      </c>
      <c r="L4355" t="str">
        <f>+_xlfn.XLOOKUP(Tabell1[[#This Row],[Regnr]],Tabell3[Regnr],Tabell3[DiagnoseÅr],"")</f>
        <v>Intet påvist (2024)</v>
      </c>
    </row>
    <row r="4356" spans="1:12" x14ac:dyDescent="0.25">
      <c r="A4356" s="2">
        <v>43599</v>
      </c>
      <c r="B4356" s="3">
        <v>0</v>
      </c>
      <c r="C4356" t="s">
        <v>10426</v>
      </c>
      <c r="D4356" t="s">
        <v>10427</v>
      </c>
      <c r="E4356" t="s">
        <v>26</v>
      </c>
      <c r="F4356" t="s">
        <v>7471</v>
      </c>
      <c r="G4356" t="s">
        <v>7472</v>
      </c>
      <c r="H4356" t="s">
        <v>8397</v>
      </c>
      <c r="I4356" t="s">
        <v>8398</v>
      </c>
      <c r="J4356" t="s">
        <v>4905</v>
      </c>
      <c r="K4356" t="str">
        <f>+_xlfn.XLOOKUP(Tabell1[[#This Row],[Regnr]],Tabell13[Regnr],Tabell13[Diagnose],"")</f>
        <v>C</v>
      </c>
      <c r="L4356" t="str">
        <f>+_xlfn.XLOOKUP(Tabell1[[#This Row],[Regnr]],Tabell3[Regnr],Tabell3[DiagnoseÅr],"")</f>
        <v>Intet påvist (2021)</v>
      </c>
    </row>
    <row r="4357" spans="1:12" x14ac:dyDescent="0.25">
      <c r="A4357" s="2">
        <v>43597</v>
      </c>
      <c r="B4357" s="3">
        <v>1.5625</v>
      </c>
      <c r="C4357" t="s">
        <v>10398</v>
      </c>
      <c r="D4357" t="s">
        <v>10399</v>
      </c>
      <c r="E4357" t="s">
        <v>26</v>
      </c>
      <c r="F4357" t="s">
        <v>7089</v>
      </c>
      <c r="G4357" t="s">
        <v>7090</v>
      </c>
      <c r="H4357" t="s">
        <v>4979</v>
      </c>
      <c r="I4357" t="s">
        <v>4980</v>
      </c>
      <c r="J4357" t="s">
        <v>5724</v>
      </c>
      <c r="K4357" t="str">
        <f>+_xlfn.XLOOKUP(Tabell1[[#This Row],[Regnr]],Tabell13[Regnr],Tabell13[Diagnose],"")</f>
        <v/>
      </c>
      <c r="L4357" t="str">
        <f>+_xlfn.XLOOKUP(Tabell1[[#This Row],[Regnr]],Tabell3[Regnr],Tabell3[DiagnoseÅr],"")</f>
        <v>Intet påvist (2022)</v>
      </c>
    </row>
    <row r="4358" spans="1:12" x14ac:dyDescent="0.25">
      <c r="A4358" s="2">
        <v>43597</v>
      </c>
      <c r="B4358" s="3">
        <v>1.5625</v>
      </c>
      <c r="C4358" t="s">
        <v>10400</v>
      </c>
      <c r="D4358" t="s">
        <v>10401</v>
      </c>
      <c r="E4358" t="s">
        <v>10</v>
      </c>
      <c r="F4358" t="s">
        <v>7089</v>
      </c>
      <c r="G4358" t="s">
        <v>7090</v>
      </c>
      <c r="H4358" t="s">
        <v>4979</v>
      </c>
      <c r="I4358" t="s">
        <v>4980</v>
      </c>
      <c r="J4358" t="s">
        <v>5724</v>
      </c>
      <c r="K4358" t="str">
        <f>+_xlfn.XLOOKUP(Tabell1[[#This Row],[Regnr]],Tabell13[Regnr],Tabell13[Diagnose],"")</f>
        <v/>
      </c>
      <c r="L4358" t="str">
        <f>+_xlfn.XLOOKUP(Tabell1[[#This Row],[Regnr]],Tabell3[Regnr],Tabell3[DiagnoseÅr],"")</f>
        <v>Intet påvist (2022)</v>
      </c>
    </row>
    <row r="4359" spans="1:12" x14ac:dyDescent="0.25">
      <c r="A4359" s="2">
        <v>43597</v>
      </c>
      <c r="B4359" s="3">
        <v>1.5625</v>
      </c>
      <c r="C4359" t="s">
        <v>10402</v>
      </c>
      <c r="D4359" t="s">
        <v>10403</v>
      </c>
      <c r="E4359" t="s">
        <v>10</v>
      </c>
      <c r="F4359" t="s">
        <v>7089</v>
      </c>
      <c r="G4359" t="s">
        <v>7090</v>
      </c>
      <c r="H4359" t="s">
        <v>4979</v>
      </c>
      <c r="I4359" t="s">
        <v>4980</v>
      </c>
      <c r="J4359" t="s">
        <v>5724</v>
      </c>
      <c r="K4359" t="str">
        <f>+_xlfn.XLOOKUP(Tabell1[[#This Row],[Regnr]],Tabell13[Regnr],Tabell13[Diagnose],"")</f>
        <v/>
      </c>
      <c r="L4359" t="str">
        <f>+_xlfn.XLOOKUP(Tabell1[[#This Row],[Regnr]],Tabell3[Regnr],Tabell3[DiagnoseÅr],"")</f>
        <v/>
      </c>
    </row>
    <row r="4360" spans="1:12" x14ac:dyDescent="0.25">
      <c r="A4360" s="2">
        <v>43597</v>
      </c>
      <c r="B4360" s="3">
        <v>1.5625</v>
      </c>
      <c r="C4360" t="s">
        <v>10404</v>
      </c>
      <c r="D4360" t="s">
        <v>10405</v>
      </c>
      <c r="E4360" t="s">
        <v>10</v>
      </c>
      <c r="F4360" t="s">
        <v>7089</v>
      </c>
      <c r="G4360" t="s">
        <v>7090</v>
      </c>
      <c r="H4360" t="s">
        <v>4979</v>
      </c>
      <c r="I4360" t="s">
        <v>4980</v>
      </c>
      <c r="J4360" t="s">
        <v>5724</v>
      </c>
      <c r="K4360" t="str">
        <f>+_xlfn.XLOOKUP(Tabell1[[#This Row],[Regnr]],Tabell13[Regnr],Tabell13[Diagnose],"")</f>
        <v/>
      </c>
      <c r="L4360" t="str">
        <f>+_xlfn.XLOOKUP(Tabell1[[#This Row],[Regnr]],Tabell3[Regnr],Tabell3[DiagnoseÅr],"")</f>
        <v>Intet påvist (2022)</v>
      </c>
    </row>
    <row r="4361" spans="1:12" x14ac:dyDescent="0.25">
      <c r="A4361" s="2">
        <v>43597</v>
      </c>
      <c r="B4361" s="3">
        <v>1.5625</v>
      </c>
      <c r="C4361" t="s">
        <v>10406</v>
      </c>
      <c r="D4361" t="s">
        <v>10407</v>
      </c>
      <c r="E4361" t="s">
        <v>10</v>
      </c>
      <c r="F4361" t="s">
        <v>7089</v>
      </c>
      <c r="G4361" t="s">
        <v>7090</v>
      </c>
      <c r="H4361" t="s">
        <v>4979</v>
      </c>
      <c r="I4361" t="s">
        <v>4980</v>
      </c>
      <c r="J4361" t="s">
        <v>5724</v>
      </c>
      <c r="K4361" t="str">
        <f>+_xlfn.XLOOKUP(Tabell1[[#This Row],[Regnr]],Tabell13[Regnr],Tabell13[Diagnose],"")</f>
        <v>C</v>
      </c>
      <c r="L4361" t="str">
        <f>+_xlfn.XLOOKUP(Tabell1[[#This Row],[Regnr]],Tabell3[Regnr],Tabell3[DiagnoseÅr],"")</f>
        <v xml:space="preserve"> (2025)</v>
      </c>
    </row>
    <row r="4362" spans="1:12" x14ac:dyDescent="0.25">
      <c r="A4362" s="2">
        <v>43597</v>
      </c>
      <c r="B4362" s="3">
        <v>1.5625</v>
      </c>
      <c r="C4362" t="s">
        <v>10408</v>
      </c>
      <c r="D4362" t="s">
        <v>10409</v>
      </c>
      <c r="E4362" t="s">
        <v>26</v>
      </c>
      <c r="F4362" t="s">
        <v>7089</v>
      </c>
      <c r="G4362" t="s">
        <v>7090</v>
      </c>
      <c r="H4362" t="s">
        <v>4979</v>
      </c>
      <c r="I4362" t="s">
        <v>4980</v>
      </c>
      <c r="J4362" t="s">
        <v>5724</v>
      </c>
      <c r="K4362" t="str">
        <f>+_xlfn.XLOOKUP(Tabell1[[#This Row],[Regnr]],Tabell13[Regnr],Tabell13[Diagnose],"")</f>
        <v/>
      </c>
      <c r="L4362" t="str">
        <f>+_xlfn.XLOOKUP(Tabell1[[#This Row],[Regnr]],Tabell3[Regnr],Tabell3[DiagnoseÅr],"")</f>
        <v/>
      </c>
    </row>
    <row r="4363" spans="1:12" x14ac:dyDescent="0.25">
      <c r="A4363" s="2">
        <v>43597</v>
      </c>
      <c r="B4363" s="3">
        <v>1.5625</v>
      </c>
      <c r="C4363" t="s">
        <v>10410</v>
      </c>
      <c r="D4363" t="s">
        <v>10411</v>
      </c>
      <c r="E4363" t="s">
        <v>26</v>
      </c>
      <c r="F4363" t="s">
        <v>7089</v>
      </c>
      <c r="G4363" t="s">
        <v>7090</v>
      </c>
      <c r="H4363" t="s">
        <v>4979</v>
      </c>
      <c r="I4363" t="s">
        <v>4980</v>
      </c>
      <c r="J4363" t="s">
        <v>5724</v>
      </c>
      <c r="K4363" t="str">
        <f>+_xlfn.XLOOKUP(Tabell1[[#This Row],[Regnr]],Tabell13[Regnr],Tabell13[Diagnose],"")</f>
        <v>C</v>
      </c>
      <c r="L4363" t="str">
        <f>+_xlfn.XLOOKUP(Tabell1[[#This Row],[Regnr]],Tabell3[Regnr],Tabell3[DiagnoseÅr],"")</f>
        <v>Cortical &amp; Katarakt, ikke medfødt (2022)</v>
      </c>
    </row>
    <row r="4364" spans="1:12" x14ac:dyDescent="0.25">
      <c r="A4364" s="2">
        <v>43596</v>
      </c>
      <c r="B4364" s="3">
        <v>0.78125</v>
      </c>
      <c r="C4364" t="s">
        <v>10389</v>
      </c>
      <c r="D4364" t="s">
        <v>10390</v>
      </c>
      <c r="E4364" t="s">
        <v>10</v>
      </c>
      <c r="F4364" t="s">
        <v>7081</v>
      </c>
      <c r="G4364" t="s">
        <v>7082</v>
      </c>
      <c r="H4364" t="s">
        <v>8216</v>
      </c>
      <c r="I4364" t="s">
        <v>8217</v>
      </c>
      <c r="J4364" t="s">
        <v>10391</v>
      </c>
      <c r="K4364" t="str">
        <f>+_xlfn.XLOOKUP(Tabell1[[#This Row],[Regnr]],Tabell13[Regnr],Tabell13[Diagnose],"")</f>
        <v>C</v>
      </c>
      <c r="L4364" t="str">
        <f>+_xlfn.XLOOKUP(Tabell1[[#This Row],[Regnr]],Tabell3[Regnr],Tabell3[DiagnoseÅr],"")</f>
        <v/>
      </c>
    </row>
    <row r="4365" spans="1:12" x14ac:dyDescent="0.25">
      <c r="A4365" s="2">
        <v>43596</v>
      </c>
      <c r="B4365" s="3">
        <v>0.78125</v>
      </c>
      <c r="C4365" t="s">
        <v>10392</v>
      </c>
      <c r="D4365" t="s">
        <v>10393</v>
      </c>
      <c r="E4365" t="s">
        <v>26</v>
      </c>
      <c r="F4365" t="s">
        <v>7081</v>
      </c>
      <c r="G4365" t="s">
        <v>7082</v>
      </c>
      <c r="H4365" t="s">
        <v>8216</v>
      </c>
      <c r="I4365" t="s">
        <v>8217</v>
      </c>
      <c r="J4365" t="s">
        <v>10391</v>
      </c>
      <c r="K4365" t="str">
        <f>+_xlfn.XLOOKUP(Tabell1[[#This Row],[Regnr]],Tabell13[Regnr],Tabell13[Diagnose],"")</f>
        <v>B</v>
      </c>
      <c r="L4365" t="str">
        <f>+_xlfn.XLOOKUP(Tabell1[[#This Row],[Regnr]],Tabell3[Regnr],Tabell3[DiagnoseÅr],"")</f>
        <v>Intet påvist (2021)</v>
      </c>
    </row>
    <row r="4366" spans="1:12" x14ac:dyDescent="0.25">
      <c r="A4366" s="2">
        <v>43596</v>
      </c>
      <c r="B4366" s="3">
        <v>0.78125</v>
      </c>
      <c r="C4366" t="s">
        <v>10394</v>
      </c>
      <c r="D4366" t="s">
        <v>10395</v>
      </c>
      <c r="E4366" t="s">
        <v>26</v>
      </c>
      <c r="F4366" t="s">
        <v>7081</v>
      </c>
      <c r="G4366" t="s">
        <v>7082</v>
      </c>
      <c r="H4366" t="s">
        <v>8216</v>
      </c>
      <c r="I4366" t="s">
        <v>8217</v>
      </c>
      <c r="J4366" t="s">
        <v>10391</v>
      </c>
      <c r="K4366" t="str">
        <f>+_xlfn.XLOOKUP(Tabell1[[#This Row],[Regnr]],Tabell13[Regnr],Tabell13[Diagnose],"")</f>
        <v>A</v>
      </c>
      <c r="L4366" t="str">
        <f>+_xlfn.XLOOKUP(Tabell1[[#This Row],[Regnr]],Tabell3[Regnr],Tabell3[DiagnoseÅr],"")</f>
        <v>Distichiasis/Ektopiske Cillier (2021)</v>
      </c>
    </row>
    <row r="4367" spans="1:12" x14ac:dyDescent="0.25">
      <c r="A4367" s="2">
        <v>43596</v>
      </c>
      <c r="B4367" s="3">
        <v>0.78125</v>
      </c>
      <c r="C4367" t="s">
        <v>10396</v>
      </c>
      <c r="D4367" t="s">
        <v>10397</v>
      </c>
      <c r="E4367" t="s">
        <v>26</v>
      </c>
      <c r="F4367" t="s">
        <v>7081</v>
      </c>
      <c r="G4367" t="s">
        <v>7082</v>
      </c>
      <c r="H4367" t="s">
        <v>8216</v>
      </c>
      <c r="I4367" t="s">
        <v>8217</v>
      </c>
      <c r="J4367" t="s">
        <v>10391</v>
      </c>
      <c r="K4367" t="str">
        <f>+_xlfn.XLOOKUP(Tabell1[[#This Row],[Regnr]],Tabell13[Regnr],Tabell13[Diagnose],"")</f>
        <v>A</v>
      </c>
      <c r="L4367" t="str">
        <f>+_xlfn.XLOOKUP(Tabell1[[#This Row],[Regnr]],Tabell3[Regnr],Tabell3[DiagnoseÅr],"")</f>
        <v>Intet påvist (2026)</v>
      </c>
    </row>
    <row r="4368" spans="1:12" x14ac:dyDescent="0.25">
      <c r="A4368" s="2">
        <v>43595</v>
      </c>
      <c r="C4368" t="s">
        <v>10384</v>
      </c>
      <c r="D4368" t="s">
        <v>10385</v>
      </c>
      <c r="E4368" t="s">
        <v>26</v>
      </c>
      <c r="F4368" t="s">
        <v>6609</v>
      </c>
      <c r="G4368" t="s">
        <v>6610</v>
      </c>
      <c r="H4368" t="s">
        <v>10386</v>
      </c>
      <c r="I4368" t="s">
        <v>10387</v>
      </c>
      <c r="J4368" t="s">
        <v>10388</v>
      </c>
      <c r="K4368" t="str">
        <f>+_xlfn.XLOOKUP(Tabell1[[#This Row],[Regnr]],Tabell13[Regnr],Tabell13[Diagnose],"")</f>
        <v>C</v>
      </c>
      <c r="L4368" t="str">
        <f>+_xlfn.XLOOKUP(Tabell1[[#This Row],[Regnr]],Tabell3[Regnr],Tabell3[DiagnoseÅr],"")</f>
        <v>Intet påvist (2023)</v>
      </c>
    </row>
    <row r="4369" spans="1:12" x14ac:dyDescent="0.25">
      <c r="A4369" s="2">
        <v>43590</v>
      </c>
      <c r="B4369" s="3">
        <v>0.1953125</v>
      </c>
      <c r="C4369" t="s">
        <v>10372</v>
      </c>
      <c r="D4369" t="s">
        <v>10373</v>
      </c>
      <c r="E4369" t="s">
        <v>26</v>
      </c>
      <c r="F4369" t="s">
        <v>4957</v>
      </c>
      <c r="G4369" t="s">
        <v>4958</v>
      </c>
      <c r="H4369" t="s">
        <v>6995</v>
      </c>
      <c r="I4369" t="s">
        <v>6996</v>
      </c>
      <c r="J4369" t="s">
        <v>4100</v>
      </c>
      <c r="K4369" t="str">
        <f>+_xlfn.XLOOKUP(Tabell1[[#This Row],[Regnr]],Tabell13[Regnr],Tabell13[Diagnose],"")</f>
        <v>C</v>
      </c>
      <c r="L4369" t="str">
        <f>+_xlfn.XLOOKUP(Tabell1[[#This Row],[Regnr]],Tabell3[Regnr],Tabell3[DiagnoseÅr],"")</f>
        <v>Intet påvist (2023)</v>
      </c>
    </row>
    <row r="4370" spans="1:12" x14ac:dyDescent="0.25">
      <c r="A4370" s="2">
        <v>43590</v>
      </c>
      <c r="B4370" s="3">
        <v>0.1953125</v>
      </c>
      <c r="C4370" t="s">
        <v>10374</v>
      </c>
      <c r="D4370" t="s">
        <v>10375</v>
      </c>
      <c r="E4370" t="s">
        <v>26</v>
      </c>
      <c r="F4370" t="s">
        <v>4957</v>
      </c>
      <c r="G4370" t="s">
        <v>4958</v>
      </c>
      <c r="H4370" t="s">
        <v>6995</v>
      </c>
      <c r="I4370" t="s">
        <v>6996</v>
      </c>
      <c r="J4370" t="s">
        <v>4100</v>
      </c>
      <c r="K4370" t="str">
        <f>+_xlfn.XLOOKUP(Tabell1[[#This Row],[Regnr]],Tabell13[Regnr],Tabell13[Diagnose],"")</f>
        <v/>
      </c>
      <c r="L4370" t="str">
        <f>+_xlfn.XLOOKUP(Tabell1[[#This Row],[Regnr]],Tabell3[Regnr],Tabell3[DiagnoseÅr],"")</f>
        <v/>
      </c>
    </row>
    <row r="4371" spans="1:12" x14ac:dyDescent="0.25">
      <c r="A4371" s="2">
        <v>43590</v>
      </c>
      <c r="B4371" s="3">
        <v>0.1953125</v>
      </c>
      <c r="C4371" t="s">
        <v>10376</v>
      </c>
      <c r="D4371" t="s">
        <v>10377</v>
      </c>
      <c r="E4371" t="s">
        <v>26</v>
      </c>
      <c r="F4371" t="s">
        <v>4957</v>
      </c>
      <c r="G4371" t="s">
        <v>4958</v>
      </c>
      <c r="H4371" t="s">
        <v>6995</v>
      </c>
      <c r="I4371" t="s">
        <v>6996</v>
      </c>
      <c r="J4371" t="s">
        <v>4100</v>
      </c>
      <c r="K4371" t="str">
        <f>+_xlfn.XLOOKUP(Tabell1[[#This Row],[Regnr]],Tabell13[Regnr],Tabell13[Diagnose],"")</f>
        <v/>
      </c>
      <c r="L4371" t="str">
        <f>+_xlfn.XLOOKUP(Tabell1[[#This Row],[Regnr]],Tabell3[Regnr],Tabell3[DiagnoseÅr],"")</f>
        <v/>
      </c>
    </row>
    <row r="4372" spans="1:12" x14ac:dyDescent="0.25">
      <c r="A4372" s="2">
        <v>43590</v>
      </c>
      <c r="B4372" s="3">
        <v>0.1953125</v>
      </c>
      <c r="C4372" t="s">
        <v>10378</v>
      </c>
      <c r="D4372" t="s">
        <v>10379</v>
      </c>
      <c r="E4372" t="s">
        <v>26</v>
      </c>
      <c r="F4372" t="s">
        <v>4957</v>
      </c>
      <c r="G4372" t="s">
        <v>4958</v>
      </c>
      <c r="H4372" t="s">
        <v>6995</v>
      </c>
      <c r="I4372" t="s">
        <v>6996</v>
      </c>
      <c r="J4372" t="s">
        <v>4100</v>
      </c>
      <c r="K4372" t="str">
        <f>+_xlfn.XLOOKUP(Tabell1[[#This Row],[Regnr]],Tabell13[Regnr],Tabell13[Diagnose],"")</f>
        <v/>
      </c>
      <c r="L4372" t="str">
        <f>+_xlfn.XLOOKUP(Tabell1[[#This Row],[Regnr]],Tabell3[Regnr],Tabell3[DiagnoseÅr],"")</f>
        <v/>
      </c>
    </row>
    <row r="4373" spans="1:12" x14ac:dyDescent="0.25">
      <c r="A4373" s="2">
        <v>43590</v>
      </c>
      <c r="B4373" s="3">
        <v>0.1953125</v>
      </c>
      <c r="C4373" t="s">
        <v>10380</v>
      </c>
      <c r="D4373" t="s">
        <v>10381</v>
      </c>
      <c r="E4373" t="s">
        <v>26</v>
      </c>
      <c r="F4373" t="s">
        <v>4957</v>
      </c>
      <c r="G4373" t="s">
        <v>4958</v>
      </c>
      <c r="H4373" t="s">
        <v>6995</v>
      </c>
      <c r="I4373" t="s">
        <v>6996</v>
      </c>
      <c r="J4373" t="s">
        <v>4100</v>
      </c>
      <c r="K4373" t="str">
        <f>+_xlfn.XLOOKUP(Tabell1[[#This Row],[Regnr]],Tabell13[Regnr],Tabell13[Diagnose],"")</f>
        <v/>
      </c>
      <c r="L4373" t="str">
        <f>+_xlfn.XLOOKUP(Tabell1[[#This Row],[Regnr]],Tabell3[Regnr],Tabell3[DiagnoseÅr],"")</f>
        <v/>
      </c>
    </row>
    <row r="4374" spans="1:12" x14ac:dyDescent="0.25">
      <c r="A4374" s="2">
        <v>43590</v>
      </c>
      <c r="C4374" t="s">
        <v>10382</v>
      </c>
      <c r="D4374" t="s">
        <v>10383</v>
      </c>
      <c r="E4374" t="s">
        <v>10</v>
      </c>
      <c r="K4374" t="str">
        <f>+_xlfn.XLOOKUP(Tabell1[[#This Row],[Regnr]],Tabell13[Regnr],Tabell13[Diagnose],"")</f>
        <v/>
      </c>
      <c r="L4374" t="str">
        <f>+_xlfn.XLOOKUP(Tabell1[[#This Row],[Regnr]],Tabell3[Regnr],Tabell3[DiagnoseÅr],"")</f>
        <v/>
      </c>
    </row>
    <row r="4375" spans="1:12" x14ac:dyDescent="0.25">
      <c r="A4375" s="2">
        <v>43586</v>
      </c>
      <c r="B4375" s="3">
        <v>3.1494140625</v>
      </c>
      <c r="C4375" t="s">
        <v>10362</v>
      </c>
      <c r="D4375" t="s">
        <v>10363</v>
      </c>
      <c r="E4375" t="s">
        <v>26</v>
      </c>
      <c r="F4375" t="s">
        <v>7876</v>
      </c>
      <c r="G4375" t="s">
        <v>7877</v>
      </c>
      <c r="H4375" t="s">
        <v>7925</v>
      </c>
      <c r="I4375" t="s">
        <v>7926</v>
      </c>
      <c r="J4375" t="s">
        <v>6696</v>
      </c>
      <c r="K4375" t="str">
        <f>+_xlfn.XLOOKUP(Tabell1[[#This Row],[Regnr]],Tabell13[Regnr],Tabell13[Diagnose],"")</f>
        <v>A</v>
      </c>
      <c r="L4375" t="str">
        <f>+_xlfn.XLOOKUP(Tabell1[[#This Row],[Regnr]],Tabell3[Regnr],Tabell3[DiagnoseÅr],"")</f>
        <v>Intet påvist (2020)</v>
      </c>
    </row>
    <row r="4376" spans="1:12" x14ac:dyDescent="0.25">
      <c r="A4376" s="2">
        <v>43586</v>
      </c>
      <c r="B4376" s="3">
        <v>3.1494140625</v>
      </c>
      <c r="C4376" t="s">
        <v>10364</v>
      </c>
      <c r="D4376" t="s">
        <v>10365</v>
      </c>
      <c r="E4376" t="s">
        <v>26</v>
      </c>
      <c r="F4376" t="s">
        <v>7876</v>
      </c>
      <c r="G4376" t="s">
        <v>7877</v>
      </c>
      <c r="H4376" t="s">
        <v>7925</v>
      </c>
      <c r="I4376" t="s">
        <v>7926</v>
      </c>
      <c r="J4376" t="s">
        <v>6696</v>
      </c>
      <c r="K4376" t="str">
        <f>+_xlfn.XLOOKUP(Tabell1[[#This Row],[Regnr]],Tabell13[Regnr],Tabell13[Diagnose],"")</f>
        <v>B</v>
      </c>
      <c r="L4376" t="str">
        <f>+_xlfn.XLOOKUP(Tabell1[[#This Row],[Regnr]],Tabell3[Regnr],Tabell3[DiagnoseÅr],"")</f>
        <v>Intet påvist (2020)</v>
      </c>
    </row>
    <row r="4377" spans="1:12" x14ac:dyDescent="0.25">
      <c r="A4377" s="2">
        <v>43586</v>
      </c>
      <c r="B4377" s="3">
        <v>3.1494140625</v>
      </c>
      <c r="C4377" t="s">
        <v>10366</v>
      </c>
      <c r="D4377" t="s">
        <v>10367</v>
      </c>
      <c r="E4377" t="s">
        <v>10</v>
      </c>
      <c r="F4377" t="s">
        <v>7876</v>
      </c>
      <c r="G4377" t="s">
        <v>7877</v>
      </c>
      <c r="H4377" t="s">
        <v>7925</v>
      </c>
      <c r="I4377" t="s">
        <v>7926</v>
      </c>
      <c r="J4377" t="s">
        <v>6696</v>
      </c>
      <c r="K4377" t="str">
        <f>+_xlfn.XLOOKUP(Tabell1[[#This Row],[Regnr]],Tabell13[Regnr],Tabell13[Diagnose],"")</f>
        <v>B</v>
      </c>
      <c r="L4377" t="str">
        <f>+_xlfn.XLOOKUP(Tabell1[[#This Row],[Regnr]],Tabell3[Regnr],Tabell3[DiagnoseÅr],"")</f>
        <v/>
      </c>
    </row>
    <row r="4378" spans="1:12" x14ac:dyDescent="0.25">
      <c r="A4378" s="2">
        <v>43586</v>
      </c>
      <c r="B4378" s="3">
        <v>3.1494140625</v>
      </c>
      <c r="C4378" t="s">
        <v>10368</v>
      </c>
      <c r="D4378" t="s">
        <v>10369</v>
      </c>
      <c r="E4378" t="s">
        <v>10</v>
      </c>
      <c r="F4378" t="s">
        <v>7876</v>
      </c>
      <c r="G4378" t="s">
        <v>7877</v>
      </c>
      <c r="H4378" t="s">
        <v>7925</v>
      </c>
      <c r="I4378" t="s">
        <v>7926</v>
      </c>
      <c r="J4378" t="s">
        <v>6696</v>
      </c>
      <c r="K4378" t="str">
        <f>+_xlfn.XLOOKUP(Tabell1[[#This Row],[Regnr]],Tabell13[Regnr],Tabell13[Diagnose],"")</f>
        <v>B</v>
      </c>
      <c r="L4378" t="str">
        <f>+_xlfn.XLOOKUP(Tabell1[[#This Row],[Regnr]],Tabell3[Regnr],Tabell3[DiagnoseÅr],"")</f>
        <v>Intet påvist (2020)</v>
      </c>
    </row>
    <row r="4379" spans="1:12" x14ac:dyDescent="0.25">
      <c r="A4379" s="2">
        <v>43586</v>
      </c>
      <c r="B4379" s="3">
        <v>3.1494140625</v>
      </c>
      <c r="C4379" t="s">
        <v>10370</v>
      </c>
      <c r="D4379" t="s">
        <v>10371</v>
      </c>
      <c r="E4379" t="s">
        <v>10</v>
      </c>
      <c r="F4379" t="s">
        <v>7876</v>
      </c>
      <c r="G4379" t="s">
        <v>7877</v>
      </c>
      <c r="H4379" t="s">
        <v>7925</v>
      </c>
      <c r="I4379" t="s">
        <v>7926</v>
      </c>
      <c r="J4379" t="s">
        <v>6696</v>
      </c>
      <c r="K4379" t="str">
        <f>+_xlfn.XLOOKUP(Tabell1[[#This Row],[Regnr]],Tabell13[Regnr],Tabell13[Diagnose],"")</f>
        <v>D</v>
      </c>
      <c r="L4379" t="str">
        <f>+_xlfn.XLOOKUP(Tabell1[[#This Row],[Regnr]],Tabell3[Regnr],Tabell3[DiagnoseÅr],"")</f>
        <v/>
      </c>
    </row>
    <row r="4380" spans="1:12" x14ac:dyDescent="0.25">
      <c r="A4380" s="2">
        <v>43585</v>
      </c>
      <c r="B4380" s="3">
        <v>0.390625</v>
      </c>
      <c r="C4380" t="s">
        <v>10348</v>
      </c>
      <c r="D4380" t="s">
        <v>10349</v>
      </c>
      <c r="E4380" t="s">
        <v>10</v>
      </c>
      <c r="F4380" t="s">
        <v>8692</v>
      </c>
      <c r="G4380" t="s">
        <v>8693</v>
      </c>
      <c r="H4380" t="s">
        <v>6160</v>
      </c>
      <c r="I4380" t="s">
        <v>6161</v>
      </c>
      <c r="J4380" t="s">
        <v>8927</v>
      </c>
      <c r="K4380" t="str">
        <f>+_xlfn.XLOOKUP(Tabell1[[#This Row],[Regnr]],Tabell13[Regnr],Tabell13[Diagnose],"")</f>
        <v>B</v>
      </c>
      <c r="L4380" t="str">
        <f>+_xlfn.XLOOKUP(Tabell1[[#This Row],[Regnr]],Tabell3[Regnr],Tabell3[DiagnoseÅr],"")</f>
        <v/>
      </c>
    </row>
    <row r="4381" spans="1:12" x14ac:dyDescent="0.25">
      <c r="A4381" s="2">
        <v>43585</v>
      </c>
      <c r="B4381" s="3">
        <v>0.390625</v>
      </c>
      <c r="C4381" t="s">
        <v>10350</v>
      </c>
      <c r="D4381" t="s">
        <v>10351</v>
      </c>
      <c r="E4381" t="s">
        <v>26</v>
      </c>
      <c r="F4381" t="s">
        <v>8692</v>
      </c>
      <c r="G4381" t="s">
        <v>8693</v>
      </c>
      <c r="H4381" t="s">
        <v>6160</v>
      </c>
      <c r="I4381" t="s">
        <v>6161</v>
      </c>
      <c r="J4381" t="s">
        <v>8927</v>
      </c>
      <c r="K4381" t="str">
        <f>+_xlfn.XLOOKUP(Tabell1[[#This Row],[Regnr]],Tabell13[Regnr],Tabell13[Diagnose],"")</f>
        <v>A</v>
      </c>
      <c r="L4381" t="str">
        <f>+_xlfn.XLOOKUP(Tabell1[[#This Row],[Regnr]],Tabell3[Regnr],Tabell3[DiagnoseÅr],"")</f>
        <v>Intet påvist (2021)</v>
      </c>
    </row>
    <row r="4382" spans="1:12" x14ac:dyDescent="0.25">
      <c r="A4382" s="2">
        <v>43585</v>
      </c>
      <c r="B4382" s="3">
        <v>0.390625</v>
      </c>
      <c r="C4382" t="s">
        <v>10352</v>
      </c>
      <c r="D4382" t="s">
        <v>10353</v>
      </c>
      <c r="E4382" t="s">
        <v>26</v>
      </c>
      <c r="F4382" t="s">
        <v>8692</v>
      </c>
      <c r="G4382" t="s">
        <v>8693</v>
      </c>
      <c r="H4382" t="s">
        <v>6160</v>
      </c>
      <c r="I4382" t="s">
        <v>6161</v>
      </c>
      <c r="J4382" t="s">
        <v>8927</v>
      </c>
      <c r="K4382" t="str">
        <f>+_xlfn.XLOOKUP(Tabell1[[#This Row],[Regnr]],Tabell13[Regnr],Tabell13[Diagnose],"")</f>
        <v>B</v>
      </c>
      <c r="L4382" t="str">
        <f>+_xlfn.XLOOKUP(Tabell1[[#This Row],[Regnr]],Tabell3[Regnr],Tabell3[DiagnoseÅr],"")</f>
        <v>Intet påvist (2024)</v>
      </c>
    </row>
    <row r="4383" spans="1:12" x14ac:dyDescent="0.25">
      <c r="A4383" s="2">
        <v>43585</v>
      </c>
      <c r="B4383" s="3">
        <v>0.390625</v>
      </c>
      <c r="C4383" t="s">
        <v>10354</v>
      </c>
      <c r="D4383" t="s">
        <v>10355</v>
      </c>
      <c r="E4383" t="s">
        <v>10</v>
      </c>
      <c r="F4383" t="s">
        <v>8692</v>
      </c>
      <c r="G4383" t="s">
        <v>8693</v>
      </c>
      <c r="H4383" t="s">
        <v>6160</v>
      </c>
      <c r="I4383" t="s">
        <v>6161</v>
      </c>
      <c r="J4383" t="s">
        <v>8927</v>
      </c>
      <c r="K4383" t="str">
        <f>+_xlfn.XLOOKUP(Tabell1[[#This Row],[Regnr]],Tabell13[Regnr],Tabell13[Diagnose],"")</f>
        <v/>
      </c>
      <c r="L4383" t="str">
        <f>+_xlfn.XLOOKUP(Tabell1[[#This Row],[Regnr]],Tabell3[Regnr],Tabell3[DiagnoseÅr],"")</f>
        <v/>
      </c>
    </row>
    <row r="4384" spans="1:12" x14ac:dyDescent="0.25">
      <c r="A4384" s="2">
        <v>43585</v>
      </c>
      <c r="B4384" s="3">
        <v>0.390625</v>
      </c>
      <c r="C4384" t="s">
        <v>10356</v>
      </c>
      <c r="D4384" t="s">
        <v>10357</v>
      </c>
      <c r="E4384" t="s">
        <v>10</v>
      </c>
      <c r="F4384" t="s">
        <v>8692</v>
      </c>
      <c r="G4384" t="s">
        <v>8693</v>
      </c>
      <c r="H4384" t="s">
        <v>6160</v>
      </c>
      <c r="I4384" t="s">
        <v>6161</v>
      </c>
      <c r="J4384" t="s">
        <v>8927</v>
      </c>
      <c r="K4384" t="str">
        <f>+_xlfn.XLOOKUP(Tabell1[[#This Row],[Regnr]],Tabell13[Regnr],Tabell13[Diagnose],"")</f>
        <v>B</v>
      </c>
      <c r="L4384" t="str">
        <f>+_xlfn.XLOOKUP(Tabell1[[#This Row],[Regnr]],Tabell3[Regnr],Tabell3[DiagnoseÅr],"")</f>
        <v/>
      </c>
    </row>
    <row r="4385" spans="1:12" x14ac:dyDescent="0.25">
      <c r="A4385" s="2">
        <v>43585</v>
      </c>
      <c r="B4385" s="3">
        <v>0.390625</v>
      </c>
      <c r="C4385" t="s">
        <v>10358</v>
      </c>
      <c r="D4385" t="s">
        <v>10359</v>
      </c>
      <c r="E4385" t="s">
        <v>10</v>
      </c>
      <c r="F4385" t="s">
        <v>8692</v>
      </c>
      <c r="G4385" t="s">
        <v>8693</v>
      </c>
      <c r="H4385" t="s">
        <v>6160</v>
      </c>
      <c r="I4385" t="s">
        <v>6161</v>
      </c>
      <c r="J4385" t="s">
        <v>8927</v>
      </c>
      <c r="K4385" t="str">
        <f>+_xlfn.XLOOKUP(Tabell1[[#This Row],[Regnr]],Tabell13[Regnr],Tabell13[Diagnose],"")</f>
        <v>B</v>
      </c>
      <c r="L4385" t="str">
        <f>+_xlfn.XLOOKUP(Tabell1[[#This Row],[Regnr]],Tabell3[Regnr],Tabell3[DiagnoseÅr],"")</f>
        <v/>
      </c>
    </row>
    <row r="4386" spans="1:12" x14ac:dyDescent="0.25">
      <c r="A4386" s="2">
        <v>43585</v>
      </c>
      <c r="B4386" s="3">
        <v>0.390625</v>
      </c>
      <c r="C4386" t="s">
        <v>10360</v>
      </c>
      <c r="D4386" t="s">
        <v>10361</v>
      </c>
      <c r="E4386" t="s">
        <v>26</v>
      </c>
      <c r="F4386" t="s">
        <v>8692</v>
      </c>
      <c r="G4386" t="s">
        <v>8693</v>
      </c>
      <c r="H4386" t="s">
        <v>6160</v>
      </c>
      <c r="I4386" t="s">
        <v>6161</v>
      </c>
      <c r="J4386" t="s">
        <v>8927</v>
      </c>
      <c r="K4386" t="str">
        <f>+_xlfn.XLOOKUP(Tabell1[[#This Row],[Regnr]],Tabell13[Regnr],Tabell13[Diagnose],"")</f>
        <v>A</v>
      </c>
      <c r="L4386" t="str">
        <f>+_xlfn.XLOOKUP(Tabell1[[#This Row],[Regnr]],Tabell3[Regnr],Tabell3[DiagnoseÅr],"")</f>
        <v/>
      </c>
    </row>
    <row r="4387" spans="1:12" x14ac:dyDescent="0.25">
      <c r="A4387" s="2">
        <v>43583</v>
      </c>
      <c r="B4387" s="3">
        <v>0</v>
      </c>
      <c r="C4387" t="s">
        <v>10325</v>
      </c>
      <c r="D4387" t="s">
        <v>10326</v>
      </c>
      <c r="E4387" t="s">
        <v>26</v>
      </c>
      <c r="F4387" t="s">
        <v>5706</v>
      </c>
      <c r="G4387" t="s">
        <v>5707</v>
      </c>
      <c r="H4387" t="s">
        <v>5656</v>
      </c>
      <c r="I4387" t="s">
        <v>5657</v>
      </c>
      <c r="J4387" t="s">
        <v>4100</v>
      </c>
      <c r="K4387" t="str">
        <f>+_xlfn.XLOOKUP(Tabell1[[#This Row],[Regnr]],Tabell13[Regnr],Tabell13[Diagnose],"")</f>
        <v/>
      </c>
      <c r="L4387" t="str">
        <f>+_xlfn.XLOOKUP(Tabell1[[#This Row],[Regnr]],Tabell3[Regnr],Tabell3[DiagnoseÅr],"")</f>
        <v/>
      </c>
    </row>
    <row r="4388" spans="1:12" x14ac:dyDescent="0.25">
      <c r="A4388" s="2">
        <v>43583</v>
      </c>
      <c r="B4388" s="3">
        <v>0</v>
      </c>
      <c r="C4388" t="s">
        <v>10327</v>
      </c>
      <c r="D4388" t="s">
        <v>10328</v>
      </c>
      <c r="E4388" t="s">
        <v>26</v>
      </c>
      <c r="F4388" t="s">
        <v>5706</v>
      </c>
      <c r="G4388" t="s">
        <v>5707</v>
      </c>
      <c r="H4388" t="s">
        <v>5656</v>
      </c>
      <c r="I4388" t="s">
        <v>5657</v>
      </c>
      <c r="J4388" t="s">
        <v>4100</v>
      </c>
      <c r="K4388" t="str">
        <f>+_xlfn.XLOOKUP(Tabell1[[#This Row],[Regnr]],Tabell13[Regnr],Tabell13[Diagnose],"")</f>
        <v/>
      </c>
      <c r="L4388" t="str">
        <f>+_xlfn.XLOOKUP(Tabell1[[#This Row],[Regnr]],Tabell3[Regnr],Tabell3[DiagnoseÅr],"")</f>
        <v/>
      </c>
    </row>
    <row r="4389" spans="1:12" x14ac:dyDescent="0.25">
      <c r="A4389" s="2">
        <v>43583</v>
      </c>
      <c r="B4389" s="3">
        <v>0</v>
      </c>
      <c r="C4389" t="s">
        <v>10329</v>
      </c>
      <c r="D4389" t="s">
        <v>10330</v>
      </c>
      <c r="E4389" t="s">
        <v>26</v>
      </c>
      <c r="F4389" t="s">
        <v>5706</v>
      </c>
      <c r="G4389" t="s">
        <v>5707</v>
      </c>
      <c r="H4389" t="s">
        <v>5656</v>
      </c>
      <c r="I4389" t="s">
        <v>5657</v>
      </c>
      <c r="J4389" t="s">
        <v>4100</v>
      </c>
      <c r="K4389" t="str">
        <f>+_xlfn.XLOOKUP(Tabell1[[#This Row],[Regnr]],Tabell13[Regnr],Tabell13[Diagnose],"")</f>
        <v>D</v>
      </c>
      <c r="L4389" t="str">
        <f>+_xlfn.XLOOKUP(Tabell1[[#This Row],[Regnr]],Tabell3[Regnr],Tabell3[DiagnoseÅr],"")</f>
        <v/>
      </c>
    </row>
    <row r="4390" spans="1:12" x14ac:dyDescent="0.25">
      <c r="A4390" s="2">
        <v>43583</v>
      </c>
      <c r="B4390" s="3">
        <v>0</v>
      </c>
      <c r="C4390" t="s">
        <v>10331</v>
      </c>
      <c r="D4390" t="s">
        <v>10332</v>
      </c>
      <c r="E4390" t="s">
        <v>10</v>
      </c>
      <c r="F4390" t="s">
        <v>5706</v>
      </c>
      <c r="G4390" t="s">
        <v>5707</v>
      </c>
      <c r="H4390" t="s">
        <v>5656</v>
      </c>
      <c r="I4390" t="s">
        <v>5657</v>
      </c>
      <c r="J4390" t="s">
        <v>4100</v>
      </c>
      <c r="K4390" t="str">
        <f>+_xlfn.XLOOKUP(Tabell1[[#This Row],[Regnr]],Tabell13[Regnr],Tabell13[Diagnose],"")</f>
        <v>D</v>
      </c>
      <c r="L4390" t="str">
        <f>+_xlfn.XLOOKUP(Tabell1[[#This Row],[Regnr]],Tabell3[Regnr],Tabell3[DiagnoseÅr],"")</f>
        <v/>
      </c>
    </row>
    <row r="4391" spans="1:12" x14ac:dyDescent="0.25">
      <c r="A4391" s="2">
        <v>43583</v>
      </c>
      <c r="B4391" s="3">
        <v>0</v>
      </c>
      <c r="C4391" t="s">
        <v>10333</v>
      </c>
      <c r="D4391" t="s">
        <v>10334</v>
      </c>
      <c r="E4391" t="s">
        <v>10</v>
      </c>
      <c r="F4391" t="s">
        <v>5706</v>
      </c>
      <c r="G4391" t="s">
        <v>5707</v>
      </c>
      <c r="H4391" t="s">
        <v>5656</v>
      </c>
      <c r="I4391" t="s">
        <v>5657</v>
      </c>
      <c r="J4391" t="s">
        <v>4100</v>
      </c>
      <c r="K4391" t="str">
        <f>+_xlfn.XLOOKUP(Tabell1[[#This Row],[Regnr]],Tabell13[Regnr],Tabell13[Diagnose],"")</f>
        <v>C</v>
      </c>
      <c r="L4391" t="str">
        <f>+_xlfn.XLOOKUP(Tabell1[[#This Row],[Regnr]],Tabell3[Regnr],Tabell3[DiagnoseÅr],"")</f>
        <v>Intet påvist (2022)</v>
      </c>
    </row>
    <row r="4392" spans="1:12" x14ac:dyDescent="0.25">
      <c r="A4392" s="2">
        <v>43583</v>
      </c>
      <c r="B4392" s="3">
        <v>0</v>
      </c>
      <c r="C4392" t="s">
        <v>10335</v>
      </c>
      <c r="D4392" t="s">
        <v>10336</v>
      </c>
      <c r="E4392" t="s">
        <v>10</v>
      </c>
      <c r="F4392" t="s">
        <v>5706</v>
      </c>
      <c r="G4392" t="s">
        <v>5707</v>
      </c>
      <c r="H4392" t="s">
        <v>5656</v>
      </c>
      <c r="I4392" t="s">
        <v>5657</v>
      </c>
      <c r="J4392" t="s">
        <v>4100</v>
      </c>
      <c r="K4392" t="str">
        <f>+_xlfn.XLOOKUP(Tabell1[[#This Row],[Regnr]],Tabell13[Regnr],Tabell13[Diagnose],"")</f>
        <v>C</v>
      </c>
      <c r="L4392" t="str">
        <f>+_xlfn.XLOOKUP(Tabell1[[#This Row],[Regnr]],Tabell3[Regnr],Tabell3[DiagnoseÅr],"")</f>
        <v/>
      </c>
    </row>
    <row r="4393" spans="1:12" x14ac:dyDescent="0.25">
      <c r="A4393" s="2">
        <v>43583</v>
      </c>
      <c r="B4393" s="3">
        <v>0.390625</v>
      </c>
      <c r="C4393" t="s">
        <v>10337</v>
      </c>
      <c r="D4393" t="s">
        <v>10338</v>
      </c>
      <c r="E4393" t="s">
        <v>10</v>
      </c>
      <c r="F4393" t="s">
        <v>3506</v>
      </c>
      <c r="G4393" t="s">
        <v>3507</v>
      </c>
      <c r="H4393" t="s">
        <v>7503</v>
      </c>
      <c r="I4393" t="s">
        <v>5670</v>
      </c>
      <c r="J4393" t="s">
        <v>10339</v>
      </c>
      <c r="K4393" t="str">
        <f>+_xlfn.XLOOKUP(Tabell1[[#This Row],[Regnr]],Tabell13[Regnr],Tabell13[Diagnose],"")</f>
        <v/>
      </c>
      <c r="L4393" t="str">
        <f>+_xlfn.XLOOKUP(Tabell1[[#This Row],[Regnr]],Tabell3[Regnr],Tabell3[DiagnoseÅr],"")</f>
        <v/>
      </c>
    </row>
    <row r="4394" spans="1:12" x14ac:dyDescent="0.25">
      <c r="A4394" s="2">
        <v>43583</v>
      </c>
      <c r="B4394" s="3">
        <v>0.390625</v>
      </c>
      <c r="C4394" t="s">
        <v>10340</v>
      </c>
      <c r="D4394" t="s">
        <v>10341</v>
      </c>
      <c r="E4394" t="s">
        <v>10</v>
      </c>
      <c r="F4394" t="s">
        <v>3506</v>
      </c>
      <c r="G4394" t="s">
        <v>3507</v>
      </c>
      <c r="H4394" t="s">
        <v>7503</v>
      </c>
      <c r="I4394" t="s">
        <v>5670</v>
      </c>
      <c r="J4394" t="s">
        <v>10339</v>
      </c>
      <c r="K4394" t="str">
        <f>+_xlfn.XLOOKUP(Tabell1[[#This Row],[Regnr]],Tabell13[Regnr],Tabell13[Diagnose],"")</f>
        <v/>
      </c>
      <c r="L4394" t="str">
        <f>+_xlfn.XLOOKUP(Tabell1[[#This Row],[Regnr]],Tabell3[Regnr],Tabell3[DiagnoseÅr],"")</f>
        <v/>
      </c>
    </row>
    <row r="4395" spans="1:12" x14ac:dyDescent="0.25">
      <c r="A4395" s="2">
        <v>43583</v>
      </c>
      <c r="B4395" s="3">
        <v>0.390625</v>
      </c>
      <c r="C4395" t="s">
        <v>10342</v>
      </c>
      <c r="D4395" t="s">
        <v>10343</v>
      </c>
      <c r="E4395" t="s">
        <v>10</v>
      </c>
      <c r="F4395" t="s">
        <v>3506</v>
      </c>
      <c r="G4395" t="s">
        <v>3507</v>
      </c>
      <c r="H4395" t="s">
        <v>7503</v>
      </c>
      <c r="I4395" t="s">
        <v>5670</v>
      </c>
      <c r="J4395" t="s">
        <v>10339</v>
      </c>
      <c r="K4395" t="str">
        <f>+_xlfn.XLOOKUP(Tabell1[[#This Row],[Regnr]],Tabell13[Regnr],Tabell13[Diagnose],"")</f>
        <v/>
      </c>
      <c r="L4395" t="str">
        <f>+_xlfn.XLOOKUP(Tabell1[[#This Row],[Regnr]],Tabell3[Regnr],Tabell3[DiagnoseÅr],"")</f>
        <v/>
      </c>
    </row>
    <row r="4396" spans="1:12" x14ac:dyDescent="0.25">
      <c r="A4396" s="2">
        <v>43583</v>
      </c>
      <c r="B4396" s="3">
        <v>0.390625</v>
      </c>
      <c r="C4396" t="s">
        <v>10344</v>
      </c>
      <c r="D4396" t="s">
        <v>10345</v>
      </c>
      <c r="E4396" t="s">
        <v>10</v>
      </c>
      <c r="F4396" t="s">
        <v>3506</v>
      </c>
      <c r="G4396" t="s">
        <v>3507</v>
      </c>
      <c r="H4396" t="s">
        <v>7503</v>
      </c>
      <c r="I4396" t="s">
        <v>5670</v>
      </c>
      <c r="J4396" t="s">
        <v>10339</v>
      </c>
      <c r="K4396" t="str">
        <f>+_xlfn.XLOOKUP(Tabell1[[#This Row],[Regnr]],Tabell13[Regnr],Tabell13[Diagnose],"")</f>
        <v>D</v>
      </c>
      <c r="L4396" t="str">
        <f>+_xlfn.XLOOKUP(Tabell1[[#This Row],[Regnr]],Tabell3[Regnr],Tabell3[DiagnoseÅr],"")</f>
        <v>Intet påvist (2023)</v>
      </c>
    </row>
    <row r="4397" spans="1:12" x14ac:dyDescent="0.25">
      <c r="A4397" s="2">
        <v>43583</v>
      </c>
      <c r="B4397" s="3">
        <v>0.390625</v>
      </c>
      <c r="C4397" t="s">
        <v>10346</v>
      </c>
      <c r="D4397" t="s">
        <v>10347</v>
      </c>
      <c r="E4397" t="s">
        <v>26</v>
      </c>
      <c r="F4397" t="s">
        <v>3506</v>
      </c>
      <c r="G4397" t="s">
        <v>3507</v>
      </c>
      <c r="H4397" t="s">
        <v>7503</v>
      </c>
      <c r="I4397" t="s">
        <v>5670</v>
      </c>
      <c r="J4397" t="s">
        <v>10339</v>
      </c>
      <c r="K4397" t="str">
        <f>+_xlfn.XLOOKUP(Tabell1[[#This Row],[Regnr]],Tabell13[Regnr],Tabell13[Diagnose],"")</f>
        <v>B</v>
      </c>
      <c r="L4397" t="str">
        <f>+_xlfn.XLOOKUP(Tabell1[[#This Row],[Regnr]],Tabell3[Regnr],Tabell3[DiagnoseÅr],"")</f>
        <v>Intet påvist (2024)</v>
      </c>
    </row>
    <row r="4398" spans="1:12" x14ac:dyDescent="0.25">
      <c r="A4398" s="2">
        <v>43580</v>
      </c>
      <c r="B4398" s="3">
        <v>0.1953125</v>
      </c>
      <c r="C4398" t="s">
        <v>10319</v>
      </c>
      <c r="D4398" t="s">
        <v>10320</v>
      </c>
      <c r="E4398" t="s">
        <v>26</v>
      </c>
      <c r="F4398" t="s">
        <v>6603</v>
      </c>
      <c r="G4398" t="s">
        <v>6604</v>
      </c>
      <c r="H4398" t="s">
        <v>6156</v>
      </c>
      <c r="I4398" t="s">
        <v>6157</v>
      </c>
      <c r="J4398" t="s">
        <v>9097</v>
      </c>
      <c r="K4398" t="str">
        <f>+_xlfn.XLOOKUP(Tabell1[[#This Row],[Regnr]],Tabell13[Regnr],Tabell13[Diagnose],"")</f>
        <v/>
      </c>
      <c r="L4398" t="str">
        <f>+_xlfn.XLOOKUP(Tabell1[[#This Row],[Regnr]],Tabell3[Regnr],Tabell3[DiagnoseÅr],"")</f>
        <v/>
      </c>
    </row>
    <row r="4399" spans="1:12" x14ac:dyDescent="0.25">
      <c r="A4399" s="2">
        <v>43580</v>
      </c>
      <c r="B4399" s="3">
        <v>0.1953125</v>
      </c>
      <c r="C4399" t="s">
        <v>10321</v>
      </c>
      <c r="D4399" t="s">
        <v>10322</v>
      </c>
      <c r="E4399" t="s">
        <v>10</v>
      </c>
      <c r="F4399" t="s">
        <v>6603</v>
      </c>
      <c r="G4399" t="s">
        <v>6604</v>
      </c>
      <c r="H4399" t="s">
        <v>6156</v>
      </c>
      <c r="I4399" t="s">
        <v>6157</v>
      </c>
      <c r="J4399" t="s">
        <v>9097</v>
      </c>
      <c r="K4399" t="str">
        <f>+_xlfn.XLOOKUP(Tabell1[[#This Row],[Regnr]],Tabell13[Regnr],Tabell13[Diagnose],"")</f>
        <v>C</v>
      </c>
      <c r="L4399" t="str">
        <f>+_xlfn.XLOOKUP(Tabell1[[#This Row],[Regnr]],Tabell3[Regnr],Tabell3[DiagnoseÅr],"")</f>
        <v>Intet påvist (2024)</v>
      </c>
    </row>
    <row r="4400" spans="1:12" x14ac:dyDescent="0.25">
      <c r="A4400" s="2">
        <v>43580</v>
      </c>
      <c r="B4400" s="3">
        <v>0.1953125</v>
      </c>
      <c r="C4400" t="s">
        <v>10323</v>
      </c>
      <c r="D4400" t="s">
        <v>10324</v>
      </c>
      <c r="E4400" t="s">
        <v>10</v>
      </c>
      <c r="F4400" t="s">
        <v>6603</v>
      </c>
      <c r="G4400" t="s">
        <v>6604</v>
      </c>
      <c r="H4400" t="s">
        <v>6156</v>
      </c>
      <c r="I4400" t="s">
        <v>6157</v>
      </c>
      <c r="J4400" t="s">
        <v>9097</v>
      </c>
      <c r="K4400" t="str">
        <f>+_xlfn.XLOOKUP(Tabell1[[#This Row],[Regnr]],Tabell13[Regnr],Tabell13[Diagnose],"")</f>
        <v/>
      </c>
      <c r="L4400" t="str">
        <f>+_xlfn.XLOOKUP(Tabell1[[#This Row],[Regnr]],Tabell3[Regnr],Tabell3[DiagnoseÅr],"")</f>
        <v/>
      </c>
    </row>
    <row r="4401" spans="1:12" x14ac:dyDescent="0.25">
      <c r="A4401" s="2">
        <v>43572</v>
      </c>
      <c r="C4401" t="s">
        <v>10313</v>
      </c>
      <c r="D4401" t="s">
        <v>10314</v>
      </c>
      <c r="E4401" t="s">
        <v>10</v>
      </c>
      <c r="F4401" t="s">
        <v>10315</v>
      </c>
      <c r="G4401" t="s">
        <v>10316</v>
      </c>
      <c r="H4401" t="s">
        <v>10317</v>
      </c>
      <c r="I4401" t="s">
        <v>10318</v>
      </c>
      <c r="J4401" t="s">
        <v>7990</v>
      </c>
      <c r="K4401" t="str">
        <f>+_xlfn.XLOOKUP(Tabell1[[#This Row],[Regnr]],Tabell13[Regnr],Tabell13[Diagnose],"")</f>
        <v>B</v>
      </c>
      <c r="L4401" t="str">
        <f>+_xlfn.XLOOKUP(Tabell1[[#This Row],[Regnr]],Tabell3[Regnr],Tabell3[DiagnoseÅr],"")</f>
        <v>Intet påvist (2022)</v>
      </c>
    </row>
    <row r="4402" spans="1:12" x14ac:dyDescent="0.25">
      <c r="A4402" s="2">
        <v>43565</v>
      </c>
      <c r="B4402" s="3">
        <v>0.5859375</v>
      </c>
      <c r="C4402" t="s">
        <v>10305</v>
      </c>
      <c r="D4402" t="s">
        <v>10306</v>
      </c>
      <c r="E4402" t="s">
        <v>26</v>
      </c>
      <c r="F4402" t="s">
        <v>5483</v>
      </c>
      <c r="G4402" t="s">
        <v>5484</v>
      </c>
      <c r="H4402" t="s">
        <v>7069</v>
      </c>
      <c r="I4402" t="s">
        <v>7070</v>
      </c>
      <c r="J4402" t="s">
        <v>8916</v>
      </c>
      <c r="K4402" t="str">
        <f>+_xlfn.XLOOKUP(Tabell1[[#This Row],[Regnr]],Tabell13[Regnr],Tabell13[Diagnose],"")</f>
        <v/>
      </c>
      <c r="L4402" t="str">
        <f>+_xlfn.XLOOKUP(Tabell1[[#This Row],[Regnr]],Tabell3[Regnr],Tabell3[DiagnoseÅr],"")</f>
        <v/>
      </c>
    </row>
    <row r="4403" spans="1:12" x14ac:dyDescent="0.25">
      <c r="A4403" s="2">
        <v>43565</v>
      </c>
      <c r="B4403" s="3">
        <v>0.5859375</v>
      </c>
      <c r="C4403" t="s">
        <v>10307</v>
      </c>
      <c r="D4403" t="s">
        <v>7630</v>
      </c>
      <c r="E4403" t="s">
        <v>26</v>
      </c>
      <c r="F4403" t="s">
        <v>5483</v>
      </c>
      <c r="G4403" t="s">
        <v>5484</v>
      </c>
      <c r="H4403" t="s">
        <v>7069</v>
      </c>
      <c r="I4403" t="s">
        <v>7070</v>
      </c>
      <c r="J4403" t="s">
        <v>8916</v>
      </c>
      <c r="K4403" t="str">
        <f>+_xlfn.XLOOKUP(Tabell1[[#This Row],[Regnr]],Tabell13[Regnr],Tabell13[Diagnose],"")</f>
        <v/>
      </c>
      <c r="L4403" t="str">
        <f>+_xlfn.XLOOKUP(Tabell1[[#This Row],[Regnr]],Tabell3[Regnr],Tabell3[DiagnoseÅr],"")</f>
        <v/>
      </c>
    </row>
    <row r="4404" spans="1:12" x14ac:dyDescent="0.25">
      <c r="A4404" s="2">
        <v>43565</v>
      </c>
      <c r="B4404" s="3">
        <v>0.5859375</v>
      </c>
      <c r="C4404" t="s">
        <v>10308</v>
      </c>
      <c r="D4404" t="s">
        <v>3601</v>
      </c>
      <c r="E4404" t="s">
        <v>26</v>
      </c>
      <c r="F4404" t="s">
        <v>5483</v>
      </c>
      <c r="G4404" t="s">
        <v>5484</v>
      </c>
      <c r="H4404" t="s">
        <v>7069</v>
      </c>
      <c r="I4404" t="s">
        <v>7070</v>
      </c>
      <c r="J4404" t="s">
        <v>8916</v>
      </c>
      <c r="K4404" t="str">
        <f>+_xlfn.XLOOKUP(Tabell1[[#This Row],[Regnr]],Tabell13[Regnr],Tabell13[Diagnose],"")</f>
        <v/>
      </c>
      <c r="L4404" t="str">
        <f>+_xlfn.XLOOKUP(Tabell1[[#This Row],[Regnr]],Tabell3[Regnr],Tabell3[DiagnoseÅr],"")</f>
        <v/>
      </c>
    </row>
    <row r="4405" spans="1:12" x14ac:dyDescent="0.25">
      <c r="A4405" s="2">
        <v>43565</v>
      </c>
      <c r="B4405" s="3">
        <v>0.5859375</v>
      </c>
      <c r="C4405" t="s">
        <v>10309</v>
      </c>
      <c r="D4405" t="s">
        <v>2446</v>
      </c>
      <c r="E4405" t="s">
        <v>10</v>
      </c>
      <c r="F4405" t="s">
        <v>5483</v>
      </c>
      <c r="G4405" t="s">
        <v>5484</v>
      </c>
      <c r="H4405" t="s">
        <v>7069</v>
      </c>
      <c r="I4405" t="s">
        <v>7070</v>
      </c>
      <c r="J4405" t="s">
        <v>8916</v>
      </c>
      <c r="K4405" t="str">
        <f>+_xlfn.XLOOKUP(Tabell1[[#This Row],[Regnr]],Tabell13[Regnr],Tabell13[Diagnose],"")</f>
        <v/>
      </c>
      <c r="L4405" t="str">
        <f>+_xlfn.XLOOKUP(Tabell1[[#This Row],[Regnr]],Tabell3[Regnr],Tabell3[DiagnoseÅr],"")</f>
        <v>Intet påvist (2022)</v>
      </c>
    </row>
    <row r="4406" spans="1:12" x14ac:dyDescent="0.25">
      <c r="A4406" s="2">
        <v>43565</v>
      </c>
      <c r="B4406" s="3">
        <v>0.5859375</v>
      </c>
      <c r="C4406" t="s">
        <v>10310</v>
      </c>
      <c r="D4406" t="s">
        <v>9670</v>
      </c>
      <c r="E4406" t="s">
        <v>10</v>
      </c>
      <c r="F4406" t="s">
        <v>5483</v>
      </c>
      <c r="G4406" t="s">
        <v>5484</v>
      </c>
      <c r="H4406" t="s">
        <v>7069</v>
      </c>
      <c r="I4406" t="s">
        <v>7070</v>
      </c>
      <c r="J4406" t="s">
        <v>8916</v>
      </c>
      <c r="K4406" t="str">
        <f>+_xlfn.XLOOKUP(Tabell1[[#This Row],[Regnr]],Tabell13[Regnr],Tabell13[Diagnose],"")</f>
        <v/>
      </c>
      <c r="L4406" t="str">
        <f>+_xlfn.XLOOKUP(Tabell1[[#This Row],[Regnr]],Tabell3[Regnr],Tabell3[DiagnoseÅr],"")</f>
        <v/>
      </c>
    </row>
    <row r="4407" spans="1:12" x14ac:dyDescent="0.25">
      <c r="A4407" s="2">
        <v>43565</v>
      </c>
      <c r="B4407" s="3">
        <v>0.5859375</v>
      </c>
      <c r="C4407" t="s">
        <v>10311</v>
      </c>
      <c r="D4407" t="s">
        <v>1916</v>
      </c>
      <c r="E4407" t="s">
        <v>26</v>
      </c>
      <c r="F4407" t="s">
        <v>5483</v>
      </c>
      <c r="G4407" t="s">
        <v>5484</v>
      </c>
      <c r="H4407" t="s">
        <v>7069</v>
      </c>
      <c r="I4407" t="s">
        <v>7070</v>
      </c>
      <c r="J4407" t="s">
        <v>8916</v>
      </c>
      <c r="K4407" t="str">
        <f>+_xlfn.XLOOKUP(Tabell1[[#This Row],[Regnr]],Tabell13[Regnr],Tabell13[Diagnose],"")</f>
        <v>C</v>
      </c>
      <c r="L4407" t="str">
        <f>+_xlfn.XLOOKUP(Tabell1[[#This Row],[Regnr]],Tabell3[Regnr],Tabell3[DiagnoseÅr],"")</f>
        <v/>
      </c>
    </row>
    <row r="4408" spans="1:12" x14ac:dyDescent="0.25">
      <c r="A4408" s="2">
        <v>43565</v>
      </c>
      <c r="B4408" s="3">
        <v>0.5859375</v>
      </c>
      <c r="C4408" t="s">
        <v>10312</v>
      </c>
      <c r="D4408" t="s">
        <v>3613</v>
      </c>
      <c r="E4408" t="s">
        <v>10</v>
      </c>
      <c r="F4408" t="s">
        <v>5483</v>
      </c>
      <c r="G4408" t="s">
        <v>5484</v>
      </c>
      <c r="H4408" t="s">
        <v>7069</v>
      </c>
      <c r="I4408" t="s">
        <v>7070</v>
      </c>
      <c r="J4408" t="s">
        <v>8916</v>
      </c>
      <c r="K4408" t="str">
        <f>+_xlfn.XLOOKUP(Tabell1[[#This Row],[Regnr]],Tabell13[Regnr],Tabell13[Diagnose],"")</f>
        <v/>
      </c>
      <c r="L4408" t="str">
        <f>+_xlfn.XLOOKUP(Tabell1[[#This Row],[Regnr]],Tabell3[Regnr],Tabell3[DiagnoseÅr],"")</f>
        <v/>
      </c>
    </row>
    <row r="4409" spans="1:12" x14ac:dyDescent="0.25">
      <c r="A4409" s="2">
        <v>43560</v>
      </c>
      <c r="C4409" t="s">
        <v>10299</v>
      </c>
      <c r="D4409" t="s">
        <v>10300</v>
      </c>
      <c r="E4409" t="s">
        <v>10</v>
      </c>
      <c r="F4409" t="s">
        <v>10301</v>
      </c>
      <c r="G4409" t="s">
        <v>10302</v>
      </c>
      <c r="H4409" t="s">
        <v>10303</v>
      </c>
      <c r="I4409" t="s">
        <v>10304</v>
      </c>
      <c r="J4409" t="s">
        <v>4819</v>
      </c>
      <c r="K4409" t="str">
        <f>+_xlfn.XLOOKUP(Tabell1[[#This Row],[Regnr]],Tabell13[Regnr],Tabell13[Diagnose],"")</f>
        <v>C</v>
      </c>
      <c r="L4409" t="str">
        <f>+_xlfn.XLOOKUP(Tabell1[[#This Row],[Regnr]],Tabell3[Regnr],Tabell3[DiagnoseÅr],"")</f>
        <v>Intet påvist (2020)</v>
      </c>
    </row>
    <row r="4410" spans="1:12" x14ac:dyDescent="0.25">
      <c r="A4410" s="2">
        <v>43554</v>
      </c>
      <c r="C4410" t="s">
        <v>10292</v>
      </c>
      <c r="D4410" t="s">
        <v>10293</v>
      </c>
      <c r="E4410" t="s">
        <v>26</v>
      </c>
      <c r="F4410" t="s">
        <v>10294</v>
      </c>
      <c r="G4410" t="s">
        <v>10295</v>
      </c>
      <c r="H4410" t="s">
        <v>10296</v>
      </c>
      <c r="I4410" t="s">
        <v>10297</v>
      </c>
      <c r="J4410" t="s">
        <v>10298</v>
      </c>
      <c r="K4410" t="str">
        <f>+_xlfn.XLOOKUP(Tabell1[[#This Row],[Regnr]],Tabell13[Regnr],Tabell13[Diagnose],"")</f>
        <v>A</v>
      </c>
      <c r="L4410" t="str">
        <f>+_xlfn.XLOOKUP(Tabell1[[#This Row],[Regnr]],Tabell3[Regnr],Tabell3[DiagnoseÅr],"")</f>
        <v>Intet påvist (2021)</v>
      </c>
    </row>
    <row r="4411" spans="1:12" x14ac:dyDescent="0.25">
      <c r="A4411" s="2">
        <v>43553</v>
      </c>
      <c r="B4411" s="3">
        <v>0.390625</v>
      </c>
      <c r="C4411" t="s">
        <v>10284</v>
      </c>
      <c r="D4411" t="s">
        <v>10285</v>
      </c>
      <c r="E4411" t="s">
        <v>26</v>
      </c>
      <c r="F4411" t="s">
        <v>5961</v>
      </c>
      <c r="G4411" t="s">
        <v>5962</v>
      </c>
      <c r="H4411" t="s">
        <v>7534</v>
      </c>
      <c r="I4411" t="s">
        <v>7535</v>
      </c>
      <c r="J4411" t="s">
        <v>10286</v>
      </c>
      <c r="K4411" t="str">
        <f>+_xlfn.XLOOKUP(Tabell1[[#This Row],[Regnr]],Tabell13[Regnr],Tabell13[Diagnose],"")</f>
        <v>D</v>
      </c>
      <c r="L4411" t="str">
        <f>+_xlfn.XLOOKUP(Tabell1[[#This Row],[Regnr]],Tabell3[Regnr],Tabell3[DiagnoseÅr],"")</f>
        <v/>
      </c>
    </row>
    <row r="4412" spans="1:12" x14ac:dyDescent="0.25">
      <c r="A4412" s="2">
        <v>43553</v>
      </c>
      <c r="B4412" s="3">
        <v>0.390625</v>
      </c>
      <c r="C4412" t="s">
        <v>10287</v>
      </c>
      <c r="D4412" t="s">
        <v>10288</v>
      </c>
      <c r="E4412" t="s">
        <v>10</v>
      </c>
      <c r="F4412" t="s">
        <v>5961</v>
      </c>
      <c r="G4412" t="s">
        <v>5962</v>
      </c>
      <c r="H4412" t="s">
        <v>7534</v>
      </c>
      <c r="I4412" t="s">
        <v>7535</v>
      </c>
      <c r="J4412" t="s">
        <v>10286</v>
      </c>
      <c r="K4412" t="str">
        <f>+_xlfn.XLOOKUP(Tabell1[[#This Row],[Regnr]],Tabell13[Regnr],Tabell13[Diagnose],"")</f>
        <v/>
      </c>
      <c r="L4412" t="str">
        <f>+_xlfn.XLOOKUP(Tabell1[[#This Row],[Regnr]],Tabell3[Regnr],Tabell3[DiagnoseÅr],"")</f>
        <v/>
      </c>
    </row>
    <row r="4413" spans="1:12" x14ac:dyDescent="0.25">
      <c r="A4413" s="2">
        <v>43553</v>
      </c>
      <c r="B4413" s="3">
        <v>0.390625</v>
      </c>
      <c r="C4413" t="s">
        <v>10289</v>
      </c>
      <c r="D4413" t="s">
        <v>384</v>
      </c>
      <c r="E4413" t="s">
        <v>10</v>
      </c>
      <c r="F4413" t="s">
        <v>5961</v>
      </c>
      <c r="G4413" t="s">
        <v>5962</v>
      </c>
      <c r="H4413" t="s">
        <v>7534</v>
      </c>
      <c r="I4413" t="s">
        <v>7535</v>
      </c>
      <c r="J4413" t="s">
        <v>10286</v>
      </c>
      <c r="K4413" t="str">
        <f>+_xlfn.XLOOKUP(Tabell1[[#This Row],[Regnr]],Tabell13[Regnr],Tabell13[Diagnose],"")</f>
        <v/>
      </c>
      <c r="L4413" t="str">
        <f>+_xlfn.XLOOKUP(Tabell1[[#This Row],[Regnr]],Tabell3[Regnr],Tabell3[DiagnoseÅr],"")</f>
        <v/>
      </c>
    </row>
    <row r="4414" spans="1:12" x14ac:dyDescent="0.25">
      <c r="A4414" s="2">
        <v>43553</v>
      </c>
      <c r="B4414" s="3">
        <v>0.390625</v>
      </c>
      <c r="C4414" t="s">
        <v>10290</v>
      </c>
      <c r="D4414" t="s">
        <v>10291</v>
      </c>
      <c r="E4414" t="s">
        <v>10</v>
      </c>
      <c r="F4414" t="s">
        <v>5961</v>
      </c>
      <c r="G4414" t="s">
        <v>5962</v>
      </c>
      <c r="H4414" t="s">
        <v>7534</v>
      </c>
      <c r="I4414" t="s">
        <v>7535</v>
      </c>
      <c r="J4414" t="s">
        <v>10286</v>
      </c>
      <c r="K4414" t="str">
        <f>+_xlfn.XLOOKUP(Tabell1[[#This Row],[Regnr]],Tabell13[Regnr],Tabell13[Diagnose],"")</f>
        <v/>
      </c>
      <c r="L4414" t="str">
        <f>+_xlfn.XLOOKUP(Tabell1[[#This Row],[Regnr]],Tabell3[Regnr],Tabell3[DiagnoseÅr],"")</f>
        <v/>
      </c>
    </row>
    <row r="4415" spans="1:12" x14ac:dyDescent="0.25">
      <c r="A4415" s="2">
        <v>43551</v>
      </c>
      <c r="B4415" s="3">
        <v>0</v>
      </c>
      <c r="C4415" t="s">
        <v>10266</v>
      </c>
      <c r="D4415" t="s">
        <v>10267</v>
      </c>
      <c r="E4415" t="s">
        <v>10</v>
      </c>
      <c r="F4415" t="s">
        <v>6627</v>
      </c>
      <c r="G4415" t="s">
        <v>6628</v>
      </c>
      <c r="H4415" t="s">
        <v>5718</v>
      </c>
      <c r="I4415" t="s">
        <v>5719</v>
      </c>
      <c r="J4415" t="s">
        <v>4771</v>
      </c>
      <c r="K4415" t="str">
        <f>+_xlfn.XLOOKUP(Tabell1[[#This Row],[Regnr]],Tabell13[Regnr],Tabell13[Diagnose],"")</f>
        <v/>
      </c>
      <c r="L4415" t="str">
        <f>+_xlfn.XLOOKUP(Tabell1[[#This Row],[Regnr]],Tabell3[Regnr],Tabell3[DiagnoseÅr],"")</f>
        <v>Intet påvist (2020)</v>
      </c>
    </row>
    <row r="4416" spans="1:12" x14ac:dyDescent="0.25">
      <c r="A4416" s="2">
        <v>43551</v>
      </c>
      <c r="B4416" s="3">
        <v>0</v>
      </c>
      <c r="C4416" t="s">
        <v>10268</v>
      </c>
      <c r="D4416" t="s">
        <v>10269</v>
      </c>
      <c r="E4416" t="s">
        <v>10</v>
      </c>
      <c r="F4416" t="s">
        <v>6627</v>
      </c>
      <c r="G4416" t="s">
        <v>6628</v>
      </c>
      <c r="H4416" t="s">
        <v>5718</v>
      </c>
      <c r="I4416" t="s">
        <v>5719</v>
      </c>
      <c r="J4416" t="s">
        <v>4771</v>
      </c>
      <c r="K4416" t="str">
        <f>+_xlfn.XLOOKUP(Tabell1[[#This Row],[Regnr]],Tabell13[Regnr],Tabell13[Diagnose],"")</f>
        <v>B</v>
      </c>
      <c r="L4416" t="str">
        <f>+_xlfn.XLOOKUP(Tabell1[[#This Row],[Regnr]],Tabell3[Regnr],Tabell3[DiagnoseÅr],"")</f>
        <v/>
      </c>
    </row>
    <row r="4417" spans="1:12" x14ac:dyDescent="0.25">
      <c r="A4417" s="2">
        <v>43551</v>
      </c>
      <c r="B4417" s="3">
        <v>0</v>
      </c>
      <c r="C4417" t="s">
        <v>10270</v>
      </c>
      <c r="D4417" t="s">
        <v>10271</v>
      </c>
      <c r="E4417" t="s">
        <v>10</v>
      </c>
      <c r="F4417" t="s">
        <v>6627</v>
      </c>
      <c r="G4417" t="s">
        <v>6628</v>
      </c>
      <c r="H4417" t="s">
        <v>5718</v>
      </c>
      <c r="I4417" t="s">
        <v>5719</v>
      </c>
      <c r="J4417" t="s">
        <v>4771</v>
      </c>
      <c r="K4417" t="str">
        <f>+_xlfn.XLOOKUP(Tabell1[[#This Row],[Regnr]],Tabell13[Regnr],Tabell13[Diagnose],"")</f>
        <v/>
      </c>
      <c r="L4417" t="str">
        <f>+_xlfn.XLOOKUP(Tabell1[[#This Row],[Regnr]],Tabell3[Regnr],Tabell3[DiagnoseÅr],"")</f>
        <v/>
      </c>
    </row>
    <row r="4418" spans="1:12" x14ac:dyDescent="0.25">
      <c r="A4418" s="2">
        <v>43551</v>
      </c>
      <c r="B4418" s="3">
        <v>0</v>
      </c>
      <c r="C4418" t="s">
        <v>10272</v>
      </c>
      <c r="D4418" t="s">
        <v>10273</v>
      </c>
      <c r="E4418" t="s">
        <v>26</v>
      </c>
      <c r="F4418" t="s">
        <v>6627</v>
      </c>
      <c r="G4418" t="s">
        <v>6628</v>
      </c>
      <c r="H4418" t="s">
        <v>5718</v>
      </c>
      <c r="I4418" t="s">
        <v>5719</v>
      </c>
      <c r="J4418" t="s">
        <v>4771</v>
      </c>
      <c r="K4418" t="str">
        <f>+_xlfn.XLOOKUP(Tabell1[[#This Row],[Regnr]],Tabell13[Regnr],Tabell13[Diagnose],"")</f>
        <v>D</v>
      </c>
      <c r="L4418" t="str">
        <f>+_xlfn.XLOOKUP(Tabell1[[#This Row],[Regnr]],Tabell3[Regnr],Tabell3[DiagnoseÅr],"")</f>
        <v/>
      </c>
    </row>
    <row r="4419" spans="1:12" x14ac:dyDescent="0.25">
      <c r="A4419" s="2">
        <v>43551</v>
      </c>
      <c r="B4419" s="3">
        <v>0</v>
      </c>
      <c r="C4419" t="s">
        <v>10274</v>
      </c>
      <c r="D4419" t="s">
        <v>10275</v>
      </c>
      <c r="E4419" t="s">
        <v>26</v>
      </c>
      <c r="F4419" t="s">
        <v>6627</v>
      </c>
      <c r="G4419" t="s">
        <v>6628</v>
      </c>
      <c r="H4419" t="s">
        <v>5718</v>
      </c>
      <c r="I4419" t="s">
        <v>5719</v>
      </c>
      <c r="J4419" t="s">
        <v>4771</v>
      </c>
      <c r="K4419" t="str">
        <f>+_xlfn.XLOOKUP(Tabell1[[#This Row],[Regnr]],Tabell13[Regnr],Tabell13[Diagnose],"")</f>
        <v>C</v>
      </c>
      <c r="L4419" t="str">
        <f>+_xlfn.XLOOKUP(Tabell1[[#This Row],[Regnr]],Tabell3[Regnr],Tabell3[DiagnoseÅr],"")</f>
        <v>Intet påvist (2024)</v>
      </c>
    </row>
    <row r="4420" spans="1:12" x14ac:dyDescent="0.25">
      <c r="A4420" s="2">
        <v>43551</v>
      </c>
      <c r="B4420" s="3">
        <v>0</v>
      </c>
      <c r="C4420" t="s">
        <v>10276</v>
      </c>
      <c r="D4420" t="s">
        <v>10277</v>
      </c>
      <c r="E4420" t="s">
        <v>26</v>
      </c>
      <c r="F4420" t="s">
        <v>6627</v>
      </c>
      <c r="G4420" t="s">
        <v>6628</v>
      </c>
      <c r="H4420" t="s">
        <v>5718</v>
      </c>
      <c r="I4420" t="s">
        <v>5719</v>
      </c>
      <c r="J4420" t="s">
        <v>4771</v>
      </c>
      <c r="K4420" t="str">
        <f>+_xlfn.XLOOKUP(Tabell1[[#This Row],[Regnr]],Tabell13[Regnr],Tabell13[Diagnose],"")</f>
        <v>A</v>
      </c>
      <c r="L4420" t="str">
        <f>+_xlfn.XLOOKUP(Tabell1[[#This Row],[Regnr]],Tabell3[Regnr],Tabell3[DiagnoseÅr],"")</f>
        <v>Intet påvist (2020)</v>
      </c>
    </row>
    <row r="4421" spans="1:12" x14ac:dyDescent="0.25">
      <c r="A4421" s="2">
        <v>43551</v>
      </c>
      <c r="B4421" s="3">
        <v>0</v>
      </c>
      <c r="C4421" t="s">
        <v>10278</v>
      </c>
      <c r="D4421" t="s">
        <v>10279</v>
      </c>
      <c r="E4421" t="s">
        <v>26</v>
      </c>
      <c r="F4421" t="s">
        <v>6627</v>
      </c>
      <c r="G4421" t="s">
        <v>6628</v>
      </c>
      <c r="H4421" t="s">
        <v>5718</v>
      </c>
      <c r="I4421" t="s">
        <v>5719</v>
      </c>
      <c r="J4421" t="s">
        <v>4771</v>
      </c>
      <c r="K4421" t="str">
        <f>+_xlfn.XLOOKUP(Tabell1[[#This Row],[Regnr]],Tabell13[Regnr],Tabell13[Diagnose],"")</f>
        <v/>
      </c>
      <c r="L4421" t="str">
        <f>+_xlfn.XLOOKUP(Tabell1[[#This Row],[Regnr]],Tabell3[Regnr],Tabell3[DiagnoseÅr],"")</f>
        <v/>
      </c>
    </row>
    <row r="4422" spans="1:12" x14ac:dyDescent="0.25">
      <c r="A4422" s="2">
        <v>43551</v>
      </c>
      <c r="B4422" s="3">
        <v>0</v>
      </c>
      <c r="C4422" t="s">
        <v>10280</v>
      </c>
      <c r="D4422" t="s">
        <v>10281</v>
      </c>
      <c r="E4422" t="s">
        <v>26</v>
      </c>
      <c r="F4422" t="s">
        <v>6627</v>
      </c>
      <c r="G4422" t="s">
        <v>6628</v>
      </c>
      <c r="H4422" t="s">
        <v>5718</v>
      </c>
      <c r="I4422" t="s">
        <v>5719</v>
      </c>
      <c r="J4422" t="s">
        <v>4771</v>
      </c>
      <c r="K4422" t="str">
        <f>+_xlfn.XLOOKUP(Tabell1[[#This Row],[Regnr]],Tabell13[Regnr],Tabell13[Diagnose],"")</f>
        <v/>
      </c>
      <c r="L4422" t="str">
        <f>+_xlfn.XLOOKUP(Tabell1[[#This Row],[Regnr]],Tabell3[Regnr],Tabell3[DiagnoseÅr],"")</f>
        <v/>
      </c>
    </row>
    <row r="4423" spans="1:12" x14ac:dyDescent="0.25">
      <c r="A4423" s="2">
        <v>43551</v>
      </c>
      <c r="B4423" s="3">
        <v>0</v>
      </c>
      <c r="C4423" t="s">
        <v>10282</v>
      </c>
      <c r="D4423" t="s">
        <v>10283</v>
      </c>
      <c r="E4423" t="s">
        <v>26</v>
      </c>
      <c r="F4423" t="s">
        <v>6627</v>
      </c>
      <c r="G4423" t="s">
        <v>6628</v>
      </c>
      <c r="H4423" t="s">
        <v>5718</v>
      </c>
      <c r="I4423" t="s">
        <v>5719</v>
      </c>
      <c r="J4423" t="s">
        <v>4771</v>
      </c>
      <c r="K4423" t="str">
        <f>+_xlfn.XLOOKUP(Tabell1[[#This Row],[Regnr]],Tabell13[Regnr],Tabell13[Diagnose],"")</f>
        <v/>
      </c>
      <c r="L4423" t="str">
        <f>+_xlfn.XLOOKUP(Tabell1[[#This Row],[Regnr]],Tabell3[Regnr],Tabell3[DiagnoseÅr],"")</f>
        <v>Annet, ikke medfødt (2019)</v>
      </c>
    </row>
    <row r="4424" spans="1:12" x14ac:dyDescent="0.25">
      <c r="A4424" s="2">
        <v>43550</v>
      </c>
      <c r="B4424" s="3">
        <v>0.78125</v>
      </c>
      <c r="C4424" t="s">
        <v>10245</v>
      </c>
      <c r="D4424" t="s">
        <v>10246</v>
      </c>
      <c r="E4424" t="s">
        <v>10</v>
      </c>
      <c r="F4424" t="s">
        <v>7229</v>
      </c>
      <c r="G4424" t="s">
        <v>7230</v>
      </c>
      <c r="H4424" t="s">
        <v>8190</v>
      </c>
      <c r="I4424" t="s">
        <v>8191</v>
      </c>
      <c r="J4424" t="s">
        <v>4130</v>
      </c>
      <c r="K4424" t="str">
        <f>+_xlfn.XLOOKUP(Tabell1[[#This Row],[Regnr]],Tabell13[Regnr],Tabell13[Diagnose],"")</f>
        <v/>
      </c>
      <c r="L4424" t="str">
        <f>+_xlfn.XLOOKUP(Tabell1[[#This Row],[Regnr]],Tabell3[Regnr],Tabell3[DiagnoseÅr],"")</f>
        <v/>
      </c>
    </row>
    <row r="4425" spans="1:12" x14ac:dyDescent="0.25">
      <c r="A4425" s="2">
        <v>43550</v>
      </c>
      <c r="B4425" s="3">
        <v>0.78125</v>
      </c>
      <c r="C4425" t="s">
        <v>10247</v>
      </c>
      <c r="D4425" t="s">
        <v>10248</v>
      </c>
      <c r="E4425" t="s">
        <v>10</v>
      </c>
      <c r="F4425" t="s">
        <v>7229</v>
      </c>
      <c r="G4425" t="s">
        <v>7230</v>
      </c>
      <c r="H4425" t="s">
        <v>8190</v>
      </c>
      <c r="I4425" t="s">
        <v>8191</v>
      </c>
      <c r="J4425" t="s">
        <v>4130</v>
      </c>
      <c r="K4425" t="str">
        <f>+_xlfn.XLOOKUP(Tabell1[[#This Row],[Regnr]],Tabell13[Regnr],Tabell13[Diagnose],"")</f>
        <v/>
      </c>
      <c r="L4425" t="str">
        <f>+_xlfn.XLOOKUP(Tabell1[[#This Row],[Regnr]],Tabell3[Regnr],Tabell3[DiagnoseÅr],"")</f>
        <v/>
      </c>
    </row>
    <row r="4426" spans="1:12" x14ac:dyDescent="0.25">
      <c r="A4426" s="2">
        <v>43550</v>
      </c>
      <c r="B4426" s="3">
        <v>0.78125</v>
      </c>
      <c r="C4426" t="s">
        <v>10249</v>
      </c>
      <c r="D4426" t="s">
        <v>10250</v>
      </c>
      <c r="E4426" t="s">
        <v>10</v>
      </c>
      <c r="F4426" t="s">
        <v>7229</v>
      </c>
      <c r="G4426" t="s">
        <v>7230</v>
      </c>
      <c r="H4426" t="s">
        <v>8190</v>
      </c>
      <c r="I4426" t="s">
        <v>8191</v>
      </c>
      <c r="J4426" t="s">
        <v>4130</v>
      </c>
      <c r="K4426" t="str">
        <f>+_xlfn.XLOOKUP(Tabell1[[#This Row],[Regnr]],Tabell13[Regnr],Tabell13[Diagnose],"")</f>
        <v/>
      </c>
      <c r="L4426" t="str">
        <f>+_xlfn.XLOOKUP(Tabell1[[#This Row],[Regnr]],Tabell3[Regnr],Tabell3[DiagnoseÅr],"")</f>
        <v/>
      </c>
    </row>
    <row r="4427" spans="1:12" x14ac:dyDescent="0.25">
      <c r="A4427" s="2">
        <v>43550</v>
      </c>
      <c r="B4427" s="3">
        <v>0.78125</v>
      </c>
      <c r="C4427" t="s">
        <v>10251</v>
      </c>
      <c r="D4427" t="s">
        <v>10252</v>
      </c>
      <c r="E4427" t="s">
        <v>26</v>
      </c>
      <c r="F4427" t="s">
        <v>7229</v>
      </c>
      <c r="G4427" t="s">
        <v>7230</v>
      </c>
      <c r="H4427" t="s">
        <v>8190</v>
      </c>
      <c r="I4427" t="s">
        <v>8191</v>
      </c>
      <c r="J4427" t="s">
        <v>4130</v>
      </c>
      <c r="K4427" t="str">
        <f>+_xlfn.XLOOKUP(Tabell1[[#This Row],[Regnr]],Tabell13[Regnr],Tabell13[Diagnose],"")</f>
        <v>D</v>
      </c>
      <c r="L4427" t="str">
        <f>+_xlfn.XLOOKUP(Tabell1[[#This Row],[Regnr]],Tabell3[Regnr],Tabell3[DiagnoseÅr],"")</f>
        <v/>
      </c>
    </row>
    <row r="4428" spans="1:12" x14ac:dyDescent="0.25">
      <c r="A4428" s="2">
        <v>43550</v>
      </c>
      <c r="B4428" s="3">
        <v>6.304931640625</v>
      </c>
      <c r="C4428" t="s">
        <v>10253</v>
      </c>
      <c r="D4428" t="s">
        <v>10254</v>
      </c>
      <c r="E4428" t="s">
        <v>10</v>
      </c>
      <c r="F4428" t="s">
        <v>4870</v>
      </c>
      <c r="G4428" t="s">
        <v>4871</v>
      </c>
      <c r="H4428" t="s">
        <v>7514</v>
      </c>
      <c r="I4428" t="s">
        <v>7515</v>
      </c>
      <c r="J4428" t="s">
        <v>4113</v>
      </c>
      <c r="K4428" t="str">
        <f>+_xlfn.XLOOKUP(Tabell1[[#This Row],[Regnr]],Tabell13[Regnr],Tabell13[Diagnose],"")</f>
        <v/>
      </c>
      <c r="L4428" t="str">
        <f>+_xlfn.XLOOKUP(Tabell1[[#This Row],[Regnr]],Tabell3[Regnr],Tabell3[DiagnoseÅr],"")</f>
        <v/>
      </c>
    </row>
    <row r="4429" spans="1:12" x14ac:dyDescent="0.25">
      <c r="A4429" s="2">
        <v>43550</v>
      </c>
      <c r="B4429" s="3">
        <v>6.304931640625</v>
      </c>
      <c r="C4429" t="s">
        <v>10255</v>
      </c>
      <c r="D4429" t="s">
        <v>10256</v>
      </c>
      <c r="E4429" t="s">
        <v>10</v>
      </c>
      <c r="F4429" t="s">
        <v>4870</v>
      </c>
      <c r="G4429" t="s">
        <v>4871</v>
      </c>
      <c r="H4429" t="s">
        <v>7514</v>
      </c>
      <c r="I4429" t="s">
        <v>7515</v>
      </c>
      <c r="J4429" t="s">
        <v>4113</v>
      </c>
      <c r="K4429" t="str">
        <f>+_xlfn.XLOOKUP(Tabell1[[#This Row],[Regnr]],Tabell13[Regnr],Tabell13[Diagnose],"")</f>
        <v>C</v>
      </c>
      <c r="L4429" t="str">
        <f>+_xlfn.XLOOKUP(Tabell1[[#This Row],[Regnr]],Tabell3[Regnr],Tabell3[DiagnoseÅr],"")</f>
        <v>Intet påvist (2024)</v>
      </c>
    </row>
    <row r="4430" spans="1:12" x14ac:dyDescent="0.25">
      <c r="A4430" s="2">
        <v>43550</v>
      </c>
      <c r="B4430" s="3">
        <v>6.304931640625</v>
      </c>
      <c r="C4430" t="s">
        <v>10257</v>
      </c>
      <c r="D4430" t="s">
        <v>2512</v>
      </c>
      <c r="E4430" t="s">
        <v>26</v>
      </c>
      <c r="F4430" t="s">
        <v>4870</v>
      </c>
      <c r="G4430" t="s">
        <v>4871</v>
      </c>
      <c r="H4430" t="s">
        <v>7514</v>
      </c>
      <c r="I4430" t="s">
        <v>7515</v>
      </c>
      <c r="J4430" t="s">
        <v>4113</v>
      </c>
      <c r="K4430" t="str">
        <f>+_xlfn.XLOOKUP(Tabell1[[#This Row],[Regnr]],Tabell13[Regnr],Tabell13[Diagnose],"")</f>
        <v>C</v>
      </c>
      <c r="L4430" t="str">
        <f>+_xlfn.XLOOKUP(Tabell1[[#This Row],[Regnr]],Tabell3[Regnr],Tabell3[DiagnoseÅr],"")</f>
        <v>Distichiasis/Ektopiske Cillier (2021)</v>
      </c>
    </row>
    <row r="4431" spans="1:12" x14ac:dyDescent="0.25">
      <c r="A4431" s="2">
        <v>43550</v>
      </c>
      <c r="B4431" s="3">
        <v>6.304931640625</v>
      </c>
      <c r="C4431" t="s">
        <v>10258</v>
      </c>
      <c r="D4431" t="s">
        <v>10259</v>
      </c>
      <c r="E4431" t="s">
        <v>26</v>
      </c>
      <c r="F4431" t="s">
        <v>4870</v>
      </c>
      <c r="G4431" t="s">
        <v>4871</v>
      </c>
      <c r="H4431" t="s">
        <v>7514</v>
      </c>
      <c r="I4431" t="s">
        <v>7515</v>
      </c>
      <c r="J4431" t="s">
        <v>4113</v>
      </c>
      <c r="K4431" t="str">
        <f>+_xlfn.XLOOKUP(Tabell1[[#This Row],[Regnr]],Tabell13[Regnr],Tabell13[Diagnose],"")</f>
        <v/>
      </c>
      <c r="L4431" t="str">
        <f>+_xlfn.XLOOKUP(Tabell1[[#This Row],[Regnr]],Tabell3[Regnr],Tabell3[DiagnoseÅr],"")</f>
        <v/>
      </c>
    </row>
    <row r="4432" spans="1:12" x14ac:dyDescent="0.25">
      <c r="A4432" s="2">
        <v>43550</v>
      </c>
      <c r="B4432" s="3">
        <v>6.304931640625</v>
      </c>
      <c r="C4432" t="s">
        <v>10260</v>
      </c>
      <c r="D4432" t="s">
        <v>10261</v>
      </c>
      <c r="E4432" t="s">
        <v>26</v>
      </c>
      <c r="F4432" t="s">
        <v>4870</v>
      </c>
      <c r="G4432" t="s">
        <v>4871</v>
      </c>
      <c r="H4432" t="s">
        <v>7514</v>
      </c>
      <c r="I4432" t="s">
        <v>7515</v>
      </c>
      <c r="J4432" t="s">
        <v>4113</v>
      </c>
      <c r="K4432" t="str">
        <f>+_xlfn.XLOOKUP(Tabell1[[#This Row],[Regnr]],Tabell13[Regnr],Tabell13[Diagnose],"")</f>
        <v>C</v>
      </c>
      <c r="L4432" t="str">
        <f>+_xlfn.XLOOKUP(Tabell1[[#This Row],[Regnr]],Tabell3[Regnr],Tabell3[DiagnoseÅr],"")</f>
        <v/>
      </c>
    </row>
    <row r="4433" spans="1:12" x14ac:dyDescent="0.25">
      <c r="A4433" s="2">
        <v>43550</v>
      </c>
      <c r="B4433" s="3">
        <v>6.304931640625</v>
      </c>
      <c r="C4433" t="s">
        <v>10262</v>
      </c>
      <c r="D4433" t="s">
        <v>10263</v>
      </c>
      <c r="E4433" t="s">
        <v>26</v>
      </c>
      <c r="F4433" t="s">
        <v>4870</v>
      </c>
      <c r="G4433" t="s">
        <v>4871</v>
      </c>
      <c r="H4433" t="s">
        <v>7514</v>
      </c>
      <c r="I4433" t="s">
        <v>7515</v>
      </c>
      <c r="J4433" t="s">
        <v>4113</v>
      </c>
      <c r="K4433" t="str">
        <f>+_xlfn.XLOOKUP(Tabell1[[#This Row],[Regnr]],Tabell13[Regnr],Tabell13[Diagnose],"")</f>
        <v>C</v>
      </c>
      <c r="L4433" t="str">
        <f>+_xlfn.XLOOKUP(Tabell1[[#This Row],[Regnr]],Tabell3[Regnr],Tabell3[DiagnoseÅr],"")</f>
        <v/>
      </c>
    </row>
    <row r="4434" spans="1:12" x14ac:dyDescent="0.25">
      <c r="A4434" s="2">
        <v>43550</v>
      </c>
      <c r="B4434" s="3">
        <v>6.304931640625</v>
      </c>
      <c r="C4434" t="s">
        <v>10264</v>
      </c>
      <c r="D4434" t="s">
        <v>10265</v>
      </c>
      <c r="E4434" t="s">
        <v>26</v>
      </c>
      <c r="F4434" t="s">
        <v>4870</v>
      </c>
      <c r="G4434" t="s">
        <v>4871</v>
      </c>
      <c r="H4434" t="s">
        <v>7514</v>
      </c>
      <c r="I4434" t="s">
        <v>7515</v>
      </c>
      <c r="J4434" t="s">
        <v>4113</v>
      </c>
      <c r="K4434" t="str">
        <f>+_xlfn.XLOOKUP(Tabell1[[#This Row],[Regnr]],Tabell13[Regnr],Tabell13[Diagnose],"")</f>
        <v/>
      </c>
      <c r="L4434" t="str">
        <f>+_xlfn.XLOOKUP(Tabell1[[#This Row],[Regnr]],Tabell3[Regnr],Tabell3[DiagnoseÅr],"")</f>
        <v/>
      </c>
    </row>
    <row r="4435" spans="1:12" x14ac:dyDescent="0.25">
      <c r="A4435" s="2">
        <v>43548</v>
      </c>
      <c r="B4435" s="3">
        <v>0.390625</v>
      </c>
      <c r="C4435" t="s">
        <v>10239</v>
      </c>
      <c r="D4435" t="s">
        <v>10240</v>
      </c>
      <c r="E4435" t="s">
        <v>26</v>
      </c>
      <c r="F4435" t="s">
        <v>3076</v>
      </c>
      <c r="G4435" t="s">
        <v>3077</v>
      </c>
      <c r="H4435" t="s">
        <v>8006</v>
      </c>
      <c r="I4435" t="s">
        <v>8007</v>
      </c>
      <c r="J4435" t="s">
        <v>4062</v>
      </c>
      <c r="K4435" t="str">
        <f>+_xlfn.XLOOKUP(Tabell1[[#This Row],[Regnr]],Tabell13[Regnr],Tabell13[Diagnose],"")</f>
        <v>C</v>
      </c>
      <c r="L4435" t="str">
        <f>+_xlfn.XLOOKUP(Tabell1[[#This Row],[Regnr]],Tabell3[Regnr],Tabell3[DiagnoseÅr],"")</f>
        <v>Intet påvist (2021)</v>
      </c>
    </row>
    <row r="4436" spans="1:12" x14ac:dyDescent="0.25">
      <c r="A4436" s="2">
        <v>43548</v>
      </c>
      <c r="B4436" s="3">
        <v>0.390625</v>
      </c>
      <c r="C4436" t="s">
        <v>10241</v>
      </c>
      <c r="D4436" t="s">
        <v>10242</v>
      </c>
      <c r="E4436" t="s">
        <v>10</v>
      </c>
      <c r="F4436" t="s">
        <v>3076</v>
      </c>
      <c r="G4436" t="s">
        <v>3077</v>
      </c>
      <c r="H4436" t="s">
        <v>8006</v>
      </c>
      <c r="I4436" t="s">
        <v>8007</v>
      </c>
      <c r="J4436" t="s">
        <v>4062</v>
      </c>
      <c r="K4436" t="str">
        <f>+_xlfn.XLOOKUP(Tabell1[[#This Row],[Regnr]],Tabell13[Regnr],Tabell13[Diagnose],"")</f>
        <v/>
      </c>
      <c r="L4436" t="str">
        <f>+_xlfn.XLOOKUP(Tabell1[[#This Row],[Regnr]],Tabell3[Regnr],Tabell3[DiagnoseÅr],"")</f>
        <v/>
      </c>
    </row>
    <row r="4437" spans="1:12" x14ac:dyDescent="0.25">
      <c r="A4437" s="2">
        <v>43548</v>
      </c>
      <c r="B4437" s="3">
        <v>0.390625</v>
      </c>
      <c r="C4437" t="s">
        <v>10243</v>
      </c>
      <c r="D4437" t="s">
        <v>10244</v>
      </c>
      <c r="E4437" t="s">
        <v>10</v>
      </c>
      <c r="F4437" t="s">
        <v>3076</v>
      </c>
      <c r="G4437" t="s">
        <v>3077</v>
      </c>
      <c r="H4437" t="s">
        <v>8006</v>
      </c>
      <c r="I4437" t="s">
        <v>8007</v>
      </c>
      <c r="J4437" t="s">
        <v>4062</v>
      </c>
      <c r="K4437" t="str">
        <f>+_xlfn.XLOOKUP(Tabell1[[#This Row],[Regnr]],Tabell13[Regnr],Tabell13[Diagnose],"")</f>
        <v/>
      </c>
      <c r="L4437" t="str">
        <f>+_xlfn.XLOOKUP(Tabell1[[#This Row],[Regnr]],Tabell3[Regnr],Tabell3[DiagnoseÅr],"")</f>
        <v/>
      </c>
    </row>
    <row r="4438" spans="1:12" x14ac:dyDescent="0.25">
      <c r="A4438" s="2">
        <v>43547</v>
      </c>
      <c r="B4438" s="3">
        <v>2.34375</v>
      </c>
      <c r="C4438" t="s">
        <v>10225</v>
      </c>
      <c r="D4438" t="s">
        <v>10226</v>
      </c>
      <c r="E4438" t="s">
        <v>26</v>
      </c>
      <c r="F4438" t="s">
        <v>6870</v>
      </c>
      <c r="G4438" t="s">
        <v>6871</v>
      </c>
      <c r="H4438" t="s">
        <v>8381</v>
      </c>
      <c r="I4438" t="s">
        <v>8382</v>
      </c>
      <c r="J4438" t="s">
        <v>6365</v>
      </c>
      <c r="K4438" t="str">
        <f>+_xlfn.XLOOKUP(Tabell1[[#This Row],[Regnr]],Tabell13[Regnr],Tabell13[Diagnose],"")</f>
        <v>D</v>
      </c>
      <c r="L4438" t="str">
        <f>+_xlfn.XLOOKUP(Tabell1[[#This Row],[Regnr]],Tabell3[Regnr],Tabell3[DiagnoseÅr],"")</f>
        <v/>
      </c>
    </row>
    <row r="4439" spans="1:12" x14ac:dyDescent="0.25">
      <c r="A4439" s="2">
        <v>43547</v>
      </c>
      <c r="B4439" s="3">
        <v>2.34375</v>
      </c>
      <c r="C4439" t="s">
        <v>10227</v>
      </c>
      <c r="D4439" t="s">
        <v>10228</v>
      </c>
      <c r="E4439" t="s">
        <v>26</v>
      </c>
      <c r="F4439" t="s">
        <v>6870</v>
      </c>
      <c r="G4439" t="s">
        <v>6871</v>
      </c>
      <c r="H4439" t="s">
        <v>8381</v>
      </c>
      <c r="I4439" t="s">
        <v>8382</v>
      </c>
      <c r="J4439" t="s">
        <v>6365</v>
      </c>
      <c r="K4439" t="str">
        <f>+_xlfn.XLOOKUP(Tabell1[[#This Row],[Regnr]],Tabell13[Regnr],Tabell13[Diagnose],"")</f>
        <v>D</v>
      </c>
      <c r="L4439" t="str">
        <f>+_xlfn.XLOOKUP(Tabell1[[#This Row],[Regnr]],Tabell3[Regnr],Tabell3[DiagnoseÅr],"")</f>
        <v/>
      </c>
    </row>
    <row r="4440" spans="1:12" x14ac:dyDescent="0.25">
      <c r="A4440" s="2">
        <v>43547</v>
      </c>
      <c r="B4440" s="3">
        <v>2.34375</v>
      </c>
      <c r="C4440" t="s">
        <v>10229</v>
      </c>
      <c r="D4440" t="s">
        <v>10230</v>
      </c>
      <c r="E4440" t="s">
        <v>10</v>
      </c>
      <c r="F4440" t="s">
        <v>6870</v>
      </c>
      <c r="G4440" t="s">
        <v>6871</v>
      </c>
      <c r="H4440" t="s">
        <v>8381</v>
      </c>
      <c r="I4440" t="s">
        <v>8382</v>
      </c>
      <c r="J4440" t="s">
        <v>6365</v>
      </c>
      <c r="K4440" t="str">
        <f>+_xlfn.XLOOKUP(Tabell1[[#This Row],[Regnr]],Tabell13[Regnr],Tabell13[Diagnose],"")</f>
        <v>C</v>
      </c>
      <c r="L4440" t="str">
        <f>+_xlfn.XLOOKUP(Tabell1[[#This Row],[Regnr]],Tabell3[Regnr],Tabell3[DiagnoseÅr],"")</f>
        <v/>
      </c>
    </row>
    <row r="4441" spans="1:12" x14ac:dyDescent="0.25">
      <c r="A4441" s="2">
        <v>43547</v>
      </c>
      <c r="B4441" s="3">
        <v>2.34375</v>
      </c>
      <c r="C4441" t="s">
        <v>10231</v>
      </c>
      <c r="D4441" t="s">
        <v>10232</v>
      </c>
      <c r="E4441" t="s">
        <v>10</v>
      </c>
      <c r="F4441" t="s">
        <v>6870</v>
      </c>
      <c r="G4441" t="s">
        <v>6871</v>
      </c>
      <c r="H4441" t="s">
        <v>8381</v>
      </c>
      <c r="I4441" t="s">
        <v>8382</v>
      </c>
      <c r="J4441" t="s">
        <v>6365</v>
      </c>
      <c r="K4441" t="str">
        <f>+_xlfn.XLOOKUP(Tabell1[[#This Row],[Regnr]],Tabell13[Regnr],Tabell13[Diagnose],"")</f>
        <v/>
      </c>
      <c r="L4441" t="str">
        <f>+_xlfn.XLOOKUP(Tabell1[[#This Row],[Regnr]],Tabell3[Regnr],Tabell3[DiagnoseÅr],"")</f>
        <v/>
      </c>
    </row>
    <row r="4442" spans="1:12" x14ac:dyDescent="0.25">
      <c r="A4442" s="2">
        <v>43547</v>
      </c>
      <c r="B4442" s="3">
        <v>2.34375</v>
      </c>
      <c r="C4442" t="s">
        <v>10233</v>
      </c>
      <c r="D4442" t="s">
        <v>10234</v>
      </c>
      <c r="E4442" t="s">
        <v>10</v>
      </c>
      <c r="F4442" t="s">
        <v>6870</v>
      </c>
      <c r="G4442" t="s">
        <v>6871</v>
      </c>
      <c r="H4442" t="s">
        <v>8381</v>
      </c>
      <c r="I4442" t="s">
        <v>8382</v>
      </c>
      <c r="J4442" t="s">
        <v>6365</v>
      </c>
      <c r="K4442" t="str">
        <f>+_xlfn.XLOOKUP(Tabell1[[#This Row],[Regnr]],Tabell13[Regnr],Tabell13[Diagnose],"")</f>
        <v/>
      </c>
      <c r="L4442" t="str">
        <f>+_xlfn.XLOOKUP(Tabell1[[#This Row],[Regnr]],Tabell3[Regnr],Tabell3[DiagnoseÅr],"")</f>
        <v>Intet påvist (2020)</v>
      </c>
    </row>
    <row r="4443" spans="1:12" x14ac:dyDescent="0.25">
      <c r="A4443" s="2">
        <v>43547</v>
      </c>
      <c r="B4443" s="3">
        <v>2.34375</v>
      </c>
      <c r="C4443" t="s">
        <v>10235</v>
      </c>
      <c r="D4443" t="s">
        <v>10236</v>
      </c>
      <c r="E4443" t="s">
        <v>26</v>
      </c>
      <c r="F4443" t="s">
        <v>6870</v>
      </c>
      <c r="G4443" t="s">
        <v>6871</v>
      </c>
      <c r="H4443" t="s">
        <v>8381</v>
      </c>
      <c r="I4443" t="s">
        <v>8382</v>
      </c>
      <c r="J4443" t="s">
        <v>6365</v>
      </c>
      <c r="K4443" t="str">
        <f>+_xlfn.XLOOKUP(Tabell1[[#This Row],[Regnr]],Tabell13[Regnr],Tabell13[Diagnose],"")</f>
        <v>B</v>
      </c>
      <c r="L4443" t="str">
        <f>+_xlfn.XLOOKUP(Tabell1[[#This Row],[Regnr]],Tabell3[Regnr],Tabell3[DiagnoseÅr],"")</f>
        <v>Intet påvist (2021)</v>
      </c>
    </row>
    <row r="4444" spans="1:12" x14ac:dyDescent="0.25">
      <c r="A4444" s="2">
        <v>43547</v>
      </c>
      <c r="B4444" s="3">
        <v>2.34375</v>
      </c>
      <c r="C4444" t="s">
        <v>10237</v>
      </c>
      <c r="D4444" t="s">
        <v>10238</v>
      </c>
      <c r="E4444" t="s">
        <v>26</v>
      </c>
      <c r="F4444" t="s">
        <v>6870</v>
      </c>
      <c r="G4444" t="s">
        <v>6871</v>
      </c>
      <c r="H4444" t="s">
        <v>8381</v>
      </c>
      <c r="I4444" t="s">
        <v>8382</v>
      </c>
      <c r="J4444" t="s">
        <v>6365</v>
      </c>
      <c r="K4444" t="str">
        <f>+_xlfn.XLOOKUP(Tabell1[[#This Row],[Regnr]],Tabell13[Regnr],Tabell13[Diagnose],"")</f>
        <v>D</v>
      </c>
      <c r="L4444" t="str">
        <f>+_xlfn.XLOOKUP(Tabell1[[#This Row],[Regnr]],Tabell3[Regnr],Tabell3[DiagnoseÅr],"")</f>
        <v/>
      </c>
    </row>
    <row r="4445" spans="1:12" x14ac:dyDescent="0.25">
      <c r="A4445" s="2">
        <v>43546</v>
      </c>
      <c r="B4445" s="3">
        <v>1.5625</v>
      </c>
      <c r="C4445" t="s">
        <v>10213</v>
      </c>
      <c r="D4445" t="s">
        <v>10214</v>
      </c>
      <c r="E4445" t="s">
        <v>26</v>
      </c>
      <c r="F4445" t="s">
        <v>8241</v>
      </c>
      <c r="G4445" t="s">
        <v>8242</v>
      </c>
      <c r="H4445" t="s">
        <v>6952</v>
      </c>
      <c r="I4445" t="s">
        <v>6953</v>
      </c>
      <c r="J4445" t="s">
        <v>4130</v>
      </c>
      <c r="K4445" t="str">
        <f>+_xlfn.XLOOKUP(Tabell1[[#This Row],[Regnr]],Tabell13[Regnr],Tabell13[Diagnose],"")</f>
        <v/>
      </c>
      <c r="L4445" t="str">
        <f>+_xlfn.XLOOKUP(Tabell1[[#This Row],[Regnr]],Tabell3[Regnr],Tabell3[DiagnoseÅr],"")</f>
        <v/>
      </c>
    </row>
    <row r="4446" spans="1:12" x14ac:dyDescent="0.25">
      <c r="A4446" s="2">
        <v>43546</v>
      </c>
      <c r="B4446" s="3">
        <v>1.5625</v>
      </c>
      <c r="C4446" t="s">
        <v>10215</v>
      </c>
      <c r="D4446" t="s">
        <v>10216</v>
      </c>
      <c r="E4446" t="s">
        <v>26</v>
      </c>
      <c r="F4446" t="s">
        <v>8241</v>
      </c>
      <c r="G4446" t="s">
        <v>8242</v>
      </c>
      <c r="H4446" t="s">
        <v>6952</v>
      </c>
      <c r="I4446" t="s">
        <v>6953</v>
      </c>
      <c r="J4446" t="s">
        <v>4130</v>
      </c>
      <c r="K4446" t="str">
        <f>+_xlfn.XLOOKUP(Tabell1[[#This Row],[Regnr]],Tabell13[Regnr],Tabell13[Diagnose],"")</f>
        <v/>
      </c>
      <c r="L4446" t="str">
        <f>+_xlfn.XLOOKUP(Tabell1[[#This Row],[Regnr]],Tabell3[Regnr],Tabell3[DiagnoseÅr],"")</f>
        <v/>
      </c>
    </row>
    <row r="4447" spans="1:12" x14ac:dyDescent="0.25">
      <c r="A4447" s="2">
        <v>43546</v>
      </c>
      <c r="B4447" s="3">
        <v>1.5625</v>
      </c>
      <c r="C4447" t="s">
        <v>10217</v>
      </c>
      <c r="D4447" t="s">
        <v>10218</v>
      </c>
      <c r="E4447" t="s">
        <v>10</v>
      </c>
      <c r="F4447" t="s">
        <v>8241</v>
      </c>
      <c r="G4447" t="s">
        <v>8242</v>
      </c>
      <c r="H4447" t="s">
        <v>6952</v>
      </c>
      <c r="I4447" t="s">
        <v>6953</v>
      </c>
      <c r="J4447" t="s">
        <v>4130</v>
      </c>
      <c r="K4447" t="str">
        <f>+_xlfn.XLOOKUP(Tabell1[[#This Row],[Regnr]],Tabell13[Regnr],Tabell13[Diagnose],"")</f>
        <v/>
      </c>
      <c r="L4447" t="str">
        <f>+_xlfn.XLOOKUP(Tabell1[[#This Row],[Regnr]],Tabell3[Regnr],Tabell3[DiagnoseÅr],"")</f>
        <v>Cortical &amp; Katarakt, ikke medfødt (2023)</v>
      </c>
    </row>
    <row r="4448" spans="1:12" x14ac:dyDescent="0.25">
      <c r="A4448" s="2">
        <v>43546</v>
      </c>
      <c r="B4448" s="3">
        <v>1.5625</v>
      </c>
      <c r="C4448" t="s">
        <v>10219</v>
      </c>
      <c r="D4448" t="s">
        <v>10220</v>
      </c>
      <c r="E4448" t="s">
        <v>10</v>
      </c>
      <c r="F4448" t="s">
        <v>8241</v>
      </c>
      <c r="G4448" t="s">
        <v>8242</v>
      </c>
      <c r="H4448" t="s">
        <v>6952</v>
      </c>
      <c r="I4448" t="s">
        <v>6953</v>
      </c>
      <c r="J4448" t="s">
        <v>4130</v>
      </c>
      <c r="K4448" t="str">
        <f>+_xlfn.XLOOKUP(Tabell1[[#This Row],[Regnr]],Tabell13[Regnr],Tabell13[Diagnose],"")</f>
        <v/>
      </c>
      <c r="L4448" t="str">
        <f>+_xlfn.XLOOKUP(Tabell1[[#This Row],[Regnr]],Tabell3[Regnr],Tabell3[DiagnoseÅr],"")</f>
        <v/>
      </c>
    </row>
    <row r="4449" spans="1:12" x14ac:dyDescent="0.25">
      <c r="A4449" s="2">
        <v>43546</v>
      </c>
      <c r="B4449" s="3">
        <v>1.5625</v>
      </c>
      <c r="C4449" t="s">
        <v>10221</v>
      </c>
      <c r="D4449" t="s">
        <v>10222</v>
      </c>
      <c r="E4449" t="s">
        <v>10</v>
      </c>
      <c r="F4449" t="s">
        <v>8241</v>
      </c>
      <c r="G4449" t="s">
        <v>8242</v>
      </c>
      <c r="H4449" t="s">
        <v>6952</v>
      </c>
      <c r="I4449" t="s">
        <v>6953</v>
      </c>
      <c r="J4449" t="s">
        <v>4130</v>
      </c>
      <c r="K4449" t="str">
        <f>+_xlfn.XLOOKUP(Tabell1[[#This Row],[Regnr]],Tabell13[Regnr],Tabell13[Diagnose],"")</f>
        <v>C</v>
      </c>
      <c r="L4449" t="str">
        <f>+_xlfn.XLOOKUP(Tabell1[[#This Row],[Regnr]],Tabell3[Regnr],Tabell3[DiagnoseÅr],"")</f>
        <v>Intet påvist (2022)</v>
      </c>
    </row>
    <row r="4450" spans="1:12" x14ac:dyDescent="0.25">
      <c r="A4450" s="2">
        <v>43546</v>
      </c>
      <c r="B4450" s="3">
        <v>1.5625</v>
      </c>
      <c r="C4450" t="s">
        <v>10223</v>
      </c>
      <c r="D4450" t="s">
        <v>10224</v>
      </c>
      <c r="E4450" t="s">
        <v>26</v>
      </c>
      <c r="F4450" t="s">
        <v>8241</v>
      </c>
      <c r="G4450" t="s">
        <v>8242</v>
      </c>
      <c r="H4450" t="s">
        <v>6952</v>
      </c>
      <c r="I4450" t="s">
        <v>6953</v>
      </c>
      <c r="J4450" t="s">
        <v>4130</v>
      </c>
      <c r="K4450" t="str">
        <f>+_xlfn.XLOOKUP(Tabell1[[#This Row],[Regnr]],Tabell13[Regnr],Tabell13[Diagnose],"")</f>
        <v/>
      </c>
      <c r="L4450" t="str">
        <f>+_xlfn.XLOOKUP(Tabell1[[#This Row],[Regnr]],Tabell3[Regnr],Tabell3[DiagnoseÅr],"")</f>
        <v/>
      </c>
    </row>
    <row r="4451" spans="1:12" x14ac:dyDescent="0.25">
      <c r="A4451" s="2">
        <v>43545</v>
      </c>
      <c r="B4451" s="3">
        <v>1.5625</v>
      </c>
      <c r="C4451" t="s">
        <v>10201</v>
      </c>
      <c r="D4451" t="s">
        <v>10202</v>
      </c>
      <c r="E4451" t="s">
        <v>26</v>
      </c>
      <c r="F4451" t="s">
        <v>5961</v>
      </c>
      <c r="G4451" t="s">
        <v>5962</v>
      </c>
      <c r="H4451" t="s">
        <v>6872</v>
      </c>
      <c r="I4451" t="s">
        <v>6873</v>
      </c>
      <c r="J4451" t="s">
        <v>6365</v>
      </c>
      <c r="K4451" t="str">
        <f>+_xlfn.XLOOKUP(Tabell1[[#This Row],[Regnr]],Tabell13[Regnr],Tabell13[Diagnose],"")</f>
        <v>E</v>
      </c>
      <c r="L4451" t="str">
        <f>+_xlfn.XLOOKUP(Tabell1[[#This Row],[Regnr]],Tabell3[Regnr],Tabell3[DiagnoseÅr],"")</f>
        <v>Intet påvist (2020)</v>
      </c>
    </row>
    <row r="4452" spans="1:12" x14ac:dyDescent="0.25">
      <c r="A4452" s="2">
        <v>43545</v>
      </c>
      <c r="B4452" s="3">
        <v>1.5625</v>
      </c>
      <c r="C4452" t="s">
        <v>10203</v>
      </c>
      <c r="D4452" t="s">
        <v>10204</v>
      </c>
      <c r="E4452" t="s">
        <v>26</v>
      </c>
      <c r="F4452" t="s">
        <v>5961</v>
      </c>
      <c r="G4452" t="s">
        <v>5962</v>
      </c>
      <c r="H4452" t="s">
        <v>6872</v>
      </c>
      <c r="I4452" t="s">
        <v>6873</v>
      </c>
      <c r="J4452" t="s">
        <v>6365</v>
      </c>
      <c r="K4452" t="str">
        <f>+_xlfn.XLOOKUP(Tabell1[[#This Row],[Regnr]],Tabell13[Regnr],Tabell13[Diagnose],"")</f>
        <v/>
      </c>
      <c r="L4452" t="str">
        <f>+_xlfn.XLOOKUP(Tabell1[[#This Row],[Regnr]],Tabell3[Regnr],Tabell3[DiagnoseÅr],"")</f>
        <v/>
      </c>
    </row>
    <row r="4453" spans="1:12" x14ac:dyDescent="0.25">
      <c r="A4453" s="2">
        <v>43545</v>
      </c>
      <c r="B4453" s="3">
        <v>1.5625</v>
      </c>
      <c r="C4453" t="s">
        <v>10205</v>
      </c>
      <c r="D4453" t="s">
        <v>10206</v>
      </c>
      <c r="E4453" t="s">
        <v>26</v>
      </c>
      <c r="F4453" t="s">
        <v>5961</v>
      </c>
      <c r="G4453" t="s">
        <v>5962</v>
      </c>
      <c r="H4453" t="s">
        <v>6872</v>
      </c>
      <c r="I4453" t="s">
        <v>6873</v>
      </c>
      <c r="J4453" t="s">
        <v>6365</v>
      </c>
      <c r="K4453" t="str">
        <f>+_xlfn.XLOOKUP(Tabell1[[#This Row],[Regnr]],Tabell13[Regnr],Tabell13[Diagnose],"")</f>
        <v>D</v>
      </c>
      <c r="L4453" t="str">
        <f>+_xlfn.XLOOKUP(Tabell1[[#This Row],[Regnr]],Tabell3[Regnr],Tabell3[DiagnoseÅr],"")</f>
        <v>Intet påvist (2020)</v>
      </c>
    </row>
    <row r="4454" spans="1:12" x14ac:dyDescent="0.25">
      <c r="A4454" s="2">
        <v>43545</v>
      </c>
      <c r="B4454" s="3">
        <v>1.5625</v>
      </c>
      <c r="C4454" t="s">
        <v>10207</v>
      </c>
      <c r="D4454" t="s">
        <v>10208</v>
      </c>
      <c r="E4454" t="s">
        <v>10</v>
      </c>
      <c r="F4454" t="s">
        <v>5961</v>
      </c>
      <c r="G4454" t="s">
        <v>5962</v>
      </c>
      <c r="H4454" t="s">
        <v>6872</v>
      </c>
      <c r="I4454" t="s">
        <v>6873</v>
      </c>
      <c r="J4454" t="s">
        <v>6365</v>
      </c>
      <c r="K4454" t="str">
        <f>+_xlfn.XLOOKUP(Tabell1[[#This Row],[Regnr]],Tabell13[Regnr],Tabell13[Diagnose],"")</f>
        <v/>
      </c>
      <c r="L4454" t="str">
        <f>+_xlfn.XLOOKUP(Tabell1[[#This Row],[Regnr]],Tabell3[Regnr],Tabell3[DiagnoseÅr],"")</f>
        <v/>
      </c>
    </row>
    <row r="4455" spans="1:12" x14ac:dyDescent="0.25">
      <c r="A4455" s="2">
        <v>43545</v>
      </c>
      <c r="B4455" s="3">
        <v>1.5625</v>
      </c>
      <c r="C4455" t="s">
        <v>10209</v>
      </c>
      <c r="D4455" t="s">
        <v>10210</v>
      </c>
      <c r="E4455" t="s">
        <v>10</v>
      </c>
      <c r="F4455" t="s">
        <v>5961</v>
      </c>
      <c r="G4455" t="s">
        <v>5962</v>
      </c>
      <c r="H4455" t="s">
        <v>6872</v>
      </c>
      <c r="I4455" t="s">
        <v>6873</v>
      </c>
      <c r="J4455" t="s">
        <v>6365</v>
      </c>
      <c r="K4455" t="str">
        <f>+_xlfn.XLOOKUP(Tabell1[[#This Row],[Regnr]],Tabell13[Regnr],Tabell13[Diagnose],"")</f>
        <v/>
      </c>
      <c r="L4455" t="str">
        <f>+_xlfn.XLOOKUP(Tabell1[[#This Row],[Regnr]],Tabell3[Regnr],Tabell3[DiagnoseÅr],"")</f>
        <v/>
      </c>
    </row>
    <row r="4456" spans="1:12" x14ac:dyDescent="0.25">
      <c r="A4456" s="2">
        <v>43545</v>
      </c>
      <c r="B4456" s="3">
        <v>1.5625</v>
      </c>
      <c r="C4456" t="s">
        <v>10211</v>
      </c>
      <c r="D4456" t="s">
        <v>10212</v>
      </c>
      <c r="E4456" t="s">
        <v>10</v>
      </c>
      <c r="F4456" t="s">
        <v>5961</v>
      </c>
      <c r="G4456" t="s">
        <v>5962</v>
      </c>
      <c r="H4456" t="s">
        <v>6872</v>
      </c>
      <c r="I4456" t="s">
        <v>6873</v>
      </c>
      <c r="J4456" t="s">
        <v>6365</v>
      </c>
      <c r="K4456" t="str">
        <f>+_xlfn.XLOOKUP(Tabell1[[#This Row],[Regnr]],Tabell13[Regnr],Tabell13[Diagnose],"")</f>
        <v>B</v>
      </c>
      <c r="L4456" t="str">
        <f>+_xlfn.XLOOKUP(Tabell1[[#This Row],[Regnr]],Tabell3[Regnr],Tabell3[DiagnoseÅr],"")</f>
        <v/>
      </c>
    </row>
    <row r="4457" spans="1:12" x14ac:dyDescent="0.25">
      <c r="A4457" s="2">
        <v>43540</v>
      </c>
      <c r="B4457" s="3">
        <v>0.78125</v>
      </c>
      <c r="C4457" t="s">
        <v>10189</v>
      </c>
      <c r="D4457" t="s">
        <v>10190</v>
      </c>
      <c r="E4457" t="s">
        <v>26</v>
      </c>
      <c r="F4457" t="s">
        <v>7317</v>
      </c>
      <c r="G4457" t="s">
        <v>7318</v>
      </c>
      <c r="H4457" t="s">
        <v>4347</v>
      </c>
      <c r="I4457" t="s">
        <v>4348</v>
      </c>
      <c r="J4457" t="s">
        <v>6527</v>
      </c>
      <c r="K4457" t="str">
        <f>+_xlfn.XLOOKUP(Tabell1[[#This Row],[Regnr]],Tabell13[Regnr],Tabell13[Diagnose],"")</f>
        <v/>
      </c>
      <c r="L4457" t="str">
        <f>+_xlfn.XLOOKUP(Tabell1[[#This Row],[Regnr]],Tabell3[Regnr],Tabell3[DiagnoseÅr],"")</f>
        <v/>
      </c>
    </row>
    <row r="4458" spans="1:12" x14ac:dyDescent="0.25">
      <c r="A4458" s="2">
        <v>43540</v>
      </c>
      <c r="B4458" s="3">
        <v>0.78125</v>
      </c>
      <c r="C4458" t="s">
        <v>10191</v>
      </c>
      <c r="D4458" t="s">
        <v>10192</v>
      </c>
      <c r="E4458" t="s">
        <v>10</v>
      </c>
      <c r="F4458" t="s">
        <v>7317</v>
      </c>
      <c r="G4458" t="s">
        <v>7318</v>
      </c>
      <c r="H4458" t="s">
        <v>4347</v>
      </c>
      <c r="I4458" t="s">
        <v>4348</v>
      </c>
      <c r="J4458" t="s">
        <v>6527</v>
      </c>
      <c r="K4458" t="str">
        <f>+_xlfn.XLOOKUP(Tabell1[[#This Row],[Regnr]],Tabell13[Regnr],Tabell13[Diagnose],"")</f>
        <v/>
      </c>
      <c r="L4458" t="str">
        <f>+_xlfn.XLOOKUP(Tabell1[[#This Row],[Regnr]],Tabell3[Regnr],Tabell3[DiagnoseÅr],"")</f>
        <v/>
      </c>
    </row>
    <row r="4459" spans="1:12" x14ac:dyDescent="0.25">
      <c r="A4459" s="2">
        <v>43540</v>
      </c>
      <c r="B4459" s="3">
        <v>0.78125</v>
      </c>
      <c r="C4459" t="s">
        <v>10193</v>
      </c>
      <c r="D4459" t="s">
        <v>10194</v>
      </c>
      <c r="E4459" t="s">
        <v>26</v>
      </c>
      <c r="F4459" t="s">
        <v>7317</v>
      </c>
      <c r="G4459" t="s">
        <v>7318</v>
      </c>
      <c r="H4459" t="s">
        <v>4347</v>
      </c>
      <c r="I4459" t="s">
        <v>4348</v>
      </c>
      <c r="J4459" t="s">
        <v>6527</v>
      </c>
      <c r="K4459" t="str">
        <f>+_xlfn.XLOOKUP(Tabell1[[#This Row],[Regnr]],Tabell13[Regnr],Tabell13[Diagnose],"")</f>
        <v/>
      </c>
      <c r="L4459" t="str">
        <f>+_xlfn.XLOOKUP(Tabell1[[#This Row],[Regnr]],Tabell3[Regnr],Tabell3[DiagnoseÅr],"")</f>
        <v/>
      </c>
    </row>
    <row r="4460" spans="1:12" x14ac:dyDescent="0.25">
      <c r="A4460" s="2">
        <v>43540</v>
      </c>
      <c r="B4460" s="3">
        <v>0.78125</v>
      </c>
      <c r="C4460" t="s">
        <v>10195</v>
      </c>
      <c r="D4460" t="s">
        <v>10196</v>
      </c>
      <c r="E4460" t="s">
        <v>26</v>
      </c>
      <c r="F4460" t="s">
        <v>7317</v>
      </c>
      <c r="G4460" t="s">
        <v>7318</v>
      </c>
      <c r="H4460" t="s">
        <v>4347</v>
      </c>
      <c r="I4460" t="s">
        <v>4348</v>
      </c>
      <c r="J4460" t="s">
        <v>6527</v>
      </c>
      <c r="K4460" t="str">
        <f>+_xlfn.XLOOKUP(Tabell1[[#This Row],[Regnr]],Tabell13[Regnr],Tabell13[Diagnose],"")</f>
        <v>C</v>
      </c>
      <c r="L4460" t="str">
        <f>+_xlfn.XLOOKUP(Tabell1[[#This Row],[Regnr]],Tabell3[Regnr],Tabell3[DiagnoseÅr],"")</f>
        <v/>
      </c>
    </row>
    <row r="4461" spans="1:12" x14ac:dyDescent="0.25">
      <c r="A4461" s="2">
        <v>43540</v>
      </c>
      <c r="B4461" s="3">
        <v>0.78125</v>
      </c>
      <c r="C4461" t="s">
        <v>10197</v>
      </c>
      <c r="D4461" t="s">
        <v>10198</v>
      </c>
      <c r="E4461" t="s">
        <v>10</v>
      </c>
      <c r="F4461" t="s">
        <v>7317</v>
      </c>
      <c r="G4461" t="s">
        <v>7318</v>
      </c>
      <c r="H4461" t="s">
        <v>4347</v>
      </c>
      <c r="I4461" t="s">
        <v>4348</v>
      </c>
      <c r="J4461" t="s">
        <v>6527</v>
      </c>
      <c r="K4461" t="str">
        <f>+_xlfn.XLOOKUP(Tabell1[[#This Row],[Regnr]],Tabell13[Regnr],Tabell13[Diagnose],"")</f>
        <v/>
      </c>
      <c r="L4461" t="str">
        <f>+_xlfn.XLOOKUP(Tabell1[[#This Row],[Regnr]],Tabell3[Regnr],Tabell3[DiagnoseÅr],"")</f>
        <v/>
      </c>
    </row>
    <row r="4462" spans="1:12" x14ac:dyDescent="0.25">
      <c r="A4462" s="2">
        <v>43540</v>
      </c>
      <c r="C4462" t="s">
        <v>10199</v>
      </c>
      <c r="D4462" t="s">
        <v>10200</v>
      </c>
      <c r="E4462" t="s">
        <v>10</v>
      </c>
      <c r="F4462" t="s">
        <v>7814</v>
      </c>
      <c r="G4462" t="s">
        <v>7815</v>
      </c>
      <c r="H4462" t="s">
        <v>4280</v>
      </c>
      <c r="I4462" t="s">
        <v>4281</v>
      </c>
      <c r="J4462" t="s">
        <v>8139</v>
      </c>
      <c r="K4462" t="str">
        <f>+_xlfn.XLOOKUP(Tabell1[[#This Row],[Regnr]],Tabell13[Regnr],Tabell13[Diagnose],"")</f>
        <v/>
      </c>
      <c r="L4462" t="str">
        <f>+_xlfn.XLOOKUP(Tabell1[[#This Row],[Regnr]],Tabell3[Regnr],Tabell3[DiagnoseÅr],"")</f>
        <v/>
      </c>
    </row>
    <row r="4463" spans="1:12" x14ac:dyDescent="0.25">
      <c r="A4463" s="2">
        <v>43539</v>
      </c>
      <c r="C4463" t="s">
        <v>10185</v>
      </c>
      <c r="D4463" t="s">
        <v>10186</v>
      </c>
      <c r="E4463" t="s">
        <v>10</v>
      </c>
      <c r="F4463" t="s">
        <v>4560</v>
      </c>
      <c r="G4463" t="s">
        <v>4561</v>
      </c>
      <c r="H4463" t="s">
        <v>10187</v>
      </c>
      <c r="I4463" t="s">
        <v>10188</v>
      </c>
      <c r="K4463" t="str">
        <f>+_xlfn.XLOOKUP(Tabell1[[#This Row],[Regnr]],Tabell13[Regnr],Tabell13[Diagnose],"")</f>
        <v/>
      </c>
      <c r="L4463" t="str">
        <f>+_xlfn.XLOOKUP(Tabell1[[#This Row],[Regnr]],Tabell3[Regnr],Tabell3[DiagnoseÅr],"")</f>
        <v/>
      </c>
    </row>
    <row r="4464" spans="1:12" x14ac:dyDescent="0.25">
      <c r="A4464" s="2">
        <v>43537</v>
      </c>
      <c r="C4464" t="s">
        <v>10178</v>
      </c>
      <c r="D4464" t="s">
        <v>10179</v>
      </c>
      <c r="E4464" t="s">
        <v>26</v>
      </c>
      <c r="F4464" t="s">
        <v>4932</v>
      </c>
      <c r="G4464" t="s">
        <v>4933</v>
      </c>
      <c r="H4464" t="s">
        <v>10180</v>
      </c>
      <c r="I4464" t="s">
        <v>10181</v>
      </c>
      <c r="K4464" t="str">
        <f>+_xlfn.XLOOKUP(Tabell1[[#This Row],[Regnr]],Tabell13[Regnr],Tabell13[Diagnose],"")</f>
        <v/>
      </c>
      <c r="L4464" t="str">
        <f>+_xlfn.XLOOKUP(Tabell1[[#This Row],[Regnr]],Tabell3[Regnr],Tabell3[DiagnoseÅr],"")</f>
        <v/>
      </c>
    </row>
    <row r="4465" spans="1:12" x14ac:dyDescent="0.25">
      <c r="A4465" s="2">
        <v>43537</v>
      </c>
      <c r="B4465" s="3">
        <v>1.5625</v>
      </c>
      <c r="C4465" t="s">
        <v>10182</v>
      </c>
      <c r="D4465" t="s">
        <v>5837</v>
      </c>
      <c r="E4465" t="s">
        <v>10</v>
      </c>
      <c r="F4465" t="s">
        <v>6870</v>
      </c>
      <c r="G4465" t="s">
        <v>6871</v>
      </c>
      <c r="H4465" t="s">
        <v>5617</v>
      </c>
      <c r="I4465" t="s">
        <v>5618</v>
      </c>
      <c r="J4465" t="s">
        <v>10183</v>
      </c>
      <c r="K4465" t="str">
        <f>+_xlfn.XLOOKUP(Tabell1[[#This Row],[Regnr]],Tabell13[Regnr],Tabell13[Diagnose],"")</f>
        <v>D</v>
      </c>
      <c r="L4465" t="str">
        <f>+_xlfn.XLOOKUP(Tabell1[[#This Row],[Regnr]],Tabell3[Regnr],Tabell3[DiagnoseÅr],"")</f>
        <v/>
      </c>
    </row>
    <row r="4466" spans="1:12" x14ac:dyDescent="0.25">
      <c r="A4466" s="2">
        <v>43537</v>
      </c>
      <c r="B4466" s="3">
        <v>1.5625</v>
      </c>
      <c r="C4466" t="s">
        <v>10184</v>
      </c>
      <c r="D4466" t="s">
        <v>3071</v>
      </c>
      <c r="E4466" t="s">
        <v>10</v>
      </c>
      <c r="F4466" t="s">
        <v>6870</v>
      </c>
      <c r="G4466" t="s">
        <v>6871</v>
      </c>
      <c r="H4466" t="s">
        <v>5617</v>
      </c>
      <c r="I4466" t="s">
        <v>5618</v>
      </c>
      <c r="J4466" t="s">
        <v>10183</v>
      </c>
      <c r="K4466" t="str">
        <f>+_xlfn.XLOOKUP(Tabell1[[#This Row],[Regnr]],Tabell13[Regnr],Tabell13[Diagnose],"")</f>
        <v/>
      </c>
      <c r="L4466" t="str">
        <f>+_xlfn.XLOOKUP(Tabell1[[#This Row],[Regnr]],Tabell3[Regnr],Tabell3[DiagnoseÅr],"")</f>
        <v/>
      </c>
    </row>
    <row r="4467" spans="1:12" x14ac:dyDescent="0.25">
      <c r="A4467" s="2">
        <v>43535</v>
      </c>
      <c r="B4467" s="3">
        <v>0</v>
      </c>
      <c r="C4467" t="s">
        <v>10168</v>
      </c>
      <c r="D4467" t="s">
        <v>10169</v>
      </c>
      <c r="E4467" t="s">
        <v>10</v>
      </c>
      <c r="F4467" t="s">
        <v>8241</v>
      </c>
      <c r="G4467" t="s">
        <v>8242</v>
      </c>
      <c r="H4467" t="s">
        <v>5343</v>
      </c>
      <c r="I4467" t="s">
        <v>5344</v>
      </c>
      <c r="J4467" t="s">
        <v>4130</v>
      </c>
      <c r="K4467" t="str">
        <f>+_xlfn.XLOOKUP(Tabell1[[#This Row],[Regnr]],Tabell13[Regnr],Tabell13[Diagnose],"")</f>
        <v>B</v>
      </c>
      <c r="L4467" t="str">
        <f>+_xlfn.XLOOKUP(Tabell1[[#This Row],[Regnr]],Tabell3[Regnr],Tabell3[DiagnoseÅr],"")</f>
        <v>Intet påvist (2022)</v>
      </c>
    </row>
    <row r="4468" spans="1:12" x14ac:dyDescent="0.25">
      <c r="A4468" s="2">
        <v>43535</v>
      </c>
      <c r="B4468" s="3">
        <v>0</v>
      </c>
      <c r="C4468" t="s">
        <v>10170</v>
      </c>
      <c r="D4468" t="s">
        <v>10171</v>
      </c>
      <c r="E4468" t="s">
        <v>26</v>
      </c>
      <c r="F4468" t="s">
        <v>8241</v>
      </c>
      <c r="G4468" t="s">
        <v>8242</v>
      </c>
      <c r="H4468" t="s">
        <v>5343</v>
      </c>
      <c r="I4468" t="s">
        <v>5344</v>
      </c>
      <c r="J4468" t="s">
        <v>4130</v>
      </c>
      <c r="K4468" t="str">
        <f>+_xlfn.XLOOKUP(Tabell1[[#This Row],[Regnr]],Tabell13[Regnr],Tabell13[Diagnose],"")</f>
        <v>C</v>
      </c>
      <c r="L4468" t="str">
        <f>+_xlfn.XLOOKUP(Tabell1[[#This Row],[Regnr]],Tabell3[Regnr],Tabell3[DiagnoseÅr],"")</f>
        <v>Distichiasis/Ektopiske Cillier (2022)</v>
      </c>
    </row>
    <row r="4469" spans="1:12" x14ac:dyDescent="0.25">
      <c r="A4469" s="2">
        <v>43535</v>
      </c>
      <c r="B4469" s="3">
        <v>0</v>
      </c>
      <c r="C4469" t="s">
        <v>10172</v>
      </c>
      <c r="D4469" t="s">
        <v>10173</v>
      </c>
      <c r="E4469" t="s">
        <v>26</v>
      </c>
      <c r="F4469" t="s">
        <v>8241</v>
      </c>
      <c r="G4469" t="s">
        <v>8242</v>
      </c>
      <c r="H4469" t="s">
        <v>5343</v>
      </c>
      <c r="I4469" t="s">
        <v>5344</v>
      </c>
      <c r="J4469" t="s">
        <v>4130</v>
      </c>
      <c r="K4469" t="str">
        <f>+_xlfn.XLOOKUP(Tabell1[[#This Row],[Regnr]],Tabell13[Regnr],Tabell13[Diagnose],"")</f>
        <v/>
      </c>
      <c r="L4469" t="str">
        <f>+_xlfn.XLOOKUP(Tabell1[[#This Row],[Regnr]],Tabell3[Regnr],Tabell3[DiagnoseÅr],"")</f>
        <v/>
      </c>
    </row>
    <row r="4470" spans="1:12" x14ac:dyDescent="0.25">
      <c r="A4470" s="2">
        <v>43535</v>
      </c>
      <c r="B4470" s="3">
        <v>0</v>
      </c>
      <c r="C4470" t="s">
        <v>10174</v>
      </c>
      <c r="D4470" t="s">
        <v>10175</v>
      </c>
      <c r="E4470" t="s">
        <v>26</v>
      </c>
      <c r="F4470" t="s">
        <v>8241</v>
      </c>
      <c r="G4470" t="s">
        <v>8242</v>
      </c>
      <c r="H4470" t="s">
        <v>5343</v>
      </c>
      <c r="I4470" t="s">
        <v>5344</v>
      </c>
      <c r="J4470" t="s">
        <v>4130</v>
      </c>
      <c r="K4470" t="str">
        <f>+_xlfn.XLOOKUP(Tabell1[[#This Row],[Regnr]],Tabell13[Regnr],Tabell13[Diagnose],"")</f>
        <v/>
      </c>
      <c r="L4470" t="str">
        <f>+_xlfn.XLOOKUP(Tabell1[[#This Row],[Regnr]],Tabell3[Regnr],Tabell3[DiagnoseÅr],"")</f>
        <v/>
      </c>
    </row>
    <row r="4471" spans="1:12" x14ac:dyDescent="0.25">
      <c r="A4471" s="2">
        <v>43535</v>
      </c>
      <c r="B4471" s="3">
        <v>0</v>
      </c>
      <c r="C4471" t="s">
        <v>10176</v>
      </c>
      <c r="D4471" t="s">
        <v>10177</v>
      </c>
      <c r="E4471" t="s">
        <v>26</v>
      </c>
      <c r="F4471" t="s">
        <v>8241</v>
      </c>
      <c r="G4471" t="s">
        <v>8242</v>
      </c>
      <c r="H4471" t="s">
        <v>5343</v>
      </c>
      <c r="I4471" t="s">
        <v>5344</v>
      </c>
      <c r="J4471" t="s">
        <v>4130</v>
      </c>
      <c r="K4471" t="str">
        <f>+_xlfn.XLOOKUP(Tabell1[[#This Row],[Regnr]],Tabell13[Regnr],Tabell13[Diagnose],"")</f>
        <v/>
      </c>
      <c r="L4471" t="str">
        <f>+_xlfn.XLOOKUP(Tabell1[[#This Row],[Regnr]],Tabell3[Regnr],Tabell3[DiagnoseÅr],"")</f>
        <v/>
      </c>
    </row>
    <row r="4472" spans="1:12" x14ac:dyDescent="0.25">
      <c r="A4472" s="2">
        <v>43531</v>
      </c>
      <c r="B4472" s="3">
        <v>1.3671875</v>
      </c>
      <c r="C4472" t="s">
        <v>10154</v>
      </c>
      <c r="D4472" t="s">
        <v>10155</v>
      </c>
      <c r="E4472" t="s">
        <v>10</v>
      </c>
      <c r="F4472" t="s">
        <v>6556</v>
      </c>
      <c r="G4472" t="s">
        <v>6557</v>
      </c>
      <c r="H4472" t="s">
        <v>5155</v>
      </c>
      <c r="I4472" t="s">
        <v>5156</v>
      </c>
      <c r="J4472" t="s">
        <v>4252</v>
      </c>
      <c r="K4472" t="str">
        <f>+_xlfn.XLOOKUP(Tabell1[[#This Row],[Regnr]],Tabell13[Regnr],Tabell13[Diagnose],"")</f>
        <v>B</v>
      </c>
      <c r="L4472" t="str">
        <f>+_xlfn.XLOOKUP(Tabell1[[#This Row],[Regnr]],Tabell3[Regnr],Tabell3[DiagnoseÅr],"")</f>
        <v/>
      </c>
    </row>
    <row r="4473" spans="1:12" x14ac:dyDescent="0.25">
      <c r="A4473" s="2">
        <v>43531</v>
      </c>
      <c r="B4473" s="3">
        <v>1.3671875</v>
      </c>
      <c r="C4473" t="s">
        <v>10156</v>
      </c>
      <c r="D4473" t="s">
        <v>10157</v>
      </c>
      <c r="E4473" t="s">
        <v>10</v>
      </c>
      <c r="F4473" t="s">
        <v>6556</v>
      </c>
      <c r="G4473" t="s">
        <v>6557</v>
      </c>
      <c r="H4473" t="s">
        <v>5155</v>
      </c>
      <c r="I4473" t="s">
        <v>5156</v>
      </c>
      <c r="J4473" t="s">
        <v>4252</v>
      </c>
      <c r="K4473" t="str">
        <f>+_xlfn.XLOOKUP(Tabell1[[#This Row],[Regnr]],Tabell13[Regnr],Tabell13[Diagnose],"")</f>
        <v>A</v>
      </c>
      <c r="L4473" t="str">
        <f>+_xlfn.XLOOKUP(Tabell1[[#This Row],[Regnr]],Tabell3[Regnr],Tabell3[DiagnoseÅr],"")</f>
        <v>Intet påvist (2021)</v>
      </c>
    </row>
    <row r="4474" spans="1:12" x14ac:dyDescent="0.25">
      <c r="A4474" s="2">
        <v>43531</v>
      </c>
      <c r="B4474" s="3">
        <v>1.3671875</v>
      </c>
      <c r="C4474" t="s">
        <v>10158</v>
      </c>
      <c r="D4474" t="s">
        <v>10159</v>
      </c>
      <c r="E4474" t="s">
        <v>26</v>
      </c>
      <c r="F4474" t="s">
        <v>6556</v>
      </c>
      <c r="G4474" t="s">
        <v>6557</v>
      </c>
      <c r="H4474" t="s">
        <v>5155</v>
      </c>
      <c r="I4474" t="s">
        <v>5156</v>
      </c>
      <c r="J4474" t="s">
        <v>4252</v>
      </c>
      <c r="K4474" t="str">
        <f>+_xlfn.XLOOKUP(Tabell1[[#This Row],[Regnr]],Tabell13[Regnr],Tabell13[Diagnose],"")</f>
        <v>B</v>
      </c>
      <c r="L4474" t="str">
        <f>+_xlfn.XLOOKUP(Tabell1[[#This Row],[Regnr]],Tabell3[Regnr],Tabell3[DiagnoseÅr],"")</f>
        <v>Distichiasis/Ektopiske Cillier (2022)</v>
      </c>
    </row>
    <row r="4475" spans="1:12" x14ac:dyDescent="0.25">
      <c r="A4475" s="2">
        <v>43531</v>
      </c>
      <c r="B4475" s="3">
        <v>1.3671875</v>
      </c>
      <c r="C4475" t="s">
        <v>10160</v>
      </c>
      <c r="D4475" t="s">
        <v>10161</v>
      </c>
      <c r="E4475" t="s">
        <v>26</v>
      </c>
      <c r="F4475" t="s">
        <v>6556</v>
      </c>
      <c r="G4475" t="s">
        <v>6557</v>
      </c>
      <c r="H4475" t="s">
        <v>5155</v>
      </c>
      <c r="I4475" t="s">
        <v>5156</v>
      </c>
      <c r="J4475" t="s">
        <v>4252</v>
      </c>
      <c r="K4475" t="str">
        <f>+_xlfn.XLOOKUP(Tabell1[[#This Row],[Regnr]],Tabell13[Regnr],Tabell13[Diagnose],"")</f>
        <v>C</v>
      </c>
      <c r="L4475" t="str">
        <f>+_xlfn.XLOOKUP(Tabell1[[#This Row],[Regnr]],Tabell3[Regnr],Tabell3[DiagnoseÅr],"")</f>
        <v>PHTVL/PHPV (2022)</v>
      </c>
    </row>
    <row r="4476" spans="1:12" x14ac:dyDescent="0.25">
      <c r="A4476" s="2">
        <v>43531</v>
      </c>
      <c r="B4476" s="3">
        <v>1.3671875</v>
      </c>
      <c r="C4476" t="s">
        <v>10162</v>
      </c>
      <c r="D4476" t="s">
        <v>10163</v>
      </c>
      <c r="E4476" t="s">
        <v>26</v>
      </c>
      <c r="F4476" t="s">
        <v>6556</v>
      </c>
      <c r="G4476" t="s">
        <v>6557</v>
      </c>
      <c r="H4476" t="s">
        <v>5155</v>
      </c>
      <c r="I4476" t="s">
        <v>5156</v>
      </c>
      <c r="J4476" t="s">
        <v>4252</v>
      </c>
      <c r="K4476" t="str">
        <f>+_xlfn.XLOOKUP(Tabell1[[#This Row],[Regnr]],Tabell13[Regnr],Tabell13[Diagnose],"")</f>
        <v/>
      </c>
      <c r="L4476" t="str">
        <f>+_xlfn.XLOOKUP(Tabell1[[#This Row],[Regnr]],Tabell3[Regnr],Tabell3[DiagnoseÅr],"")</f>
        <v/>
      </c>
    </row>
    <row r="4477" spans="1:12" x14ac:dyDescent="0.25">
      <c r="A4477" s="2">
        <v>43531</v>
      </c>
      <c r="C4477" t="s">
        <v>10164</v>
      </c>
      <c r="D4477" t="s">
        <v>10165</v>
      </c>
      <c r="E4477" t="s">
        <v>10</v>
      </c>
      <c r="F4477" t="s">
        <v>10118</v>
      </c>
      <c r="G4477" t="s">
        <v>10119</v>
      </c>
      <c r="H4477" t="s">
        <v>10166</v>
      </c>
      <c r="I4477" t="s">
        <v>10167</v>
      </c>
      <c r="J4477" t="s">
        <v>6863</v>
      </c>
      <c r="K4477" t="str">
        <f>+_xlfn.XLOOKUP(Tabell1[[#This Row],[Regnr]],Tabell13[Regnr],Tabell13[Diagnose],"")</f>
        <v/>
      </c>
      <c r="L4477" t="str">
        <f>+_xlfn.XLOOKUP(Tabell1[[#This Row],[Regnr]],Tabell3[Regnr],Tabell3[DiagnoseÅr],"")</f>
        <v/>
      </c>
    </row>
    <row r="4478" spans="1:12" x14ac:dyDescent="0.25">
      <c r="A4478" s="2">
        <v>43530</v>
      </c>
      <c r="B4478" s="3">
        <v>0.7965087890625</v>
      </c>
      <c r="C4478" t="s">
        <v>10145</v>
      </c>
      <c r="D4478" t="s">
        <v>10146</v>
      </c>
      <c r="E4478" t="s">
        <v>10</v>
      </c>
      <c r="F4478" t="s">
        <v>5836</v>
      </c>
      <c r="G4478" t="s">
        <v>5837</v>
      </c>
      <c r="H4478" t="s">
        <v>5445</v>
      </c>
      <c r="I4478" t="s">
        <v>5446</v>
      </c>
      <c r="J4478" t="s">
        <v>10147</v>
      </c>
      <c r="K4478" t="str">
        <f>+_xlfn.XLOOKUP(Tabell1[[#This Row],[Regnr]],Tabell13[Regnr],Tabell13[Diagnose],"")</f>
        <v/>
      </c>
      <c r="L4478" t="str">
        <f>+_xlfn.XLOOKUP(Tabell1[[#This Row],[Regnr]],Tabell3[Regnr],Tabell3[DiagnoseÅr],"")</f>
        <v/>
      </c>
    </row>
    <row r="4479" spans="1:12" x14ac:dyDescent="0.25">
      <c r="A4479" s="2">
        <v>43530</v>
      </c>
      <c r="B4479" s="3">
        <v>0.7965087890625</v>
      </c>
      <c r="C4479" t="s">
        <v>10148</v>
      </c>
      <c r="D4479" t="s">
        <v>10149</v>
      </c>
      <c r="E4479" t="s">
        <v>10</v>
      </c>
      <c r="F4479" t="s">
        <v>5836</v>
      </c>
      <c r="G4479" t="s">
        <v>5837</v>
      </c>
      <c r="H4479" t="s">
        <v>5445</v>
      </c>
      <c r="I4479" t="s">
        <v>5446</v>
      </c>
      <c r="J4479" t="s">
        <v>10147</v>
      </c>
      <c r="K4479" t="str">
        <f>+_xlfn.XLOOKUP(Tabell1[[#This Row],[Regnr]],Tabell13[Regnr],Tabell13[Diagnose],"")</f>
        <v/>
      </c>
      <c r="L4479" t="str">
        <f>+_xlfn.XLOOKUP(Tabell1[[#This Row],[Regnr]],Tabell3[Regnr],Tabell3[DiagnoseÅr],"")</f>
        <v/>
      </c>
    </row>
    <row r="4480" spans="1:12" x14ac:dyDescent="0.25">
      <c r="A4480" s="2">
        <v>43530</v>
      </c>
      <c r="B4480" s="3">
        <v>0.7965087890625</v>
      </c>
      <c r="C4480" t="s">
        <v>10150</v>
      </c>
      <c r="D4480" t="s">
        <v>10151</v>
      </c>
      <c r="E4480" t="s">
        <v>26</v>
      </c>
      <c r="F4480" t="s">
        <v>5836</v>
      </c>
      <c r="G4480" t="s">
        <v>5837</v>
      </c>
      <c r="H4480" t="s">
        <v>5445</v>
      </c>
      <c r="I4480" t="s">
        <v>5446</v>
      </c>
      <c r="J4480" t="s">
        <v>10147</v>
      </c>
      <c r="K4480" t="str">
        <f>+_xlfn.XLOOKUP(Tabell1[[#This Row],[Regnr]],Tabell13[Regnr],Tabell13[Diagnose],"")</f>
        <v/>
      </c>
      <c r="L4480" t="str">
        <f>+_xlfn.XLOOKUP(Tabell1[[#This Row],[Regnr]],Tabell3[Regnr],Tabell3[DiagnoseÅr],"")</f>
        <v/>
      </c>
    </row>
    <row r="4481" spans="1:12" x14ac:dyDescent="0.25">
      <c r="A4481" s="2">
        <v>43530</v>
      </c>
      <c r="B4481" s="3">
        <v>0.7965087890625</v>
      </c>
      <c r="C4481" t="s">
        <v>10152</v>
      </c>
      <c r="D4481" t="s">
        <v>10153</v>
      </c>
      <c r="E4481" t="s">
        <v>26</v>
      </c>
      <c r="F4481" t="s">
        <v>5836</v>
      </c>
      <c r="G4481" t="s">
        <v>5837</v>
      </c>
      <c r="H4481" t="s">
        <v>5445</v>
      </c>
      <c r="I4481" t="s">
        <v>5446</v>
      </c>
      <c r="J4481" t="s">
        <v>10147</v>
      </c>
      <c r="K4481" t="str">
        <f>+_xlfn.XLOOKUP(Tabell1[[#This Row],[Regnr]],Tabell13[Regnr],Tabell13[Diagnose],"")</f>
        <v/>
      </c>
      <c r="L4481" t="str">
        <f>+_xlfn.XLOOKUP(Tabell1[[#This Row],[Regnr]],Tabell3[Regnr],Tabell3[DiagnoseÅr],"")</f>
        <v/>
      </c>
    </row>
    <row r="4482" spans="1:12" x14ac:dyDescent="0.25">
      <c r="A4482" s="2">
        <v>43528</v>
      </c>
      <c r="B4482" s="3">
        <v>1.5869140625</v>
      </c>
      <c r="C4482" t="s">
        <v>10134</v>
      </c>
      <c r="D4482" t="s">
        <v>10135</v>
      </c>
      <c r="E4482" t="s">
        <v>10</v>
      </c>
      <c r="F4482" t="s">
        <v>7197</v>
      </c>
      <c r="G4482" t="s">
        <v>7198</v>
      </c>
      <c r="H4482" t="s">
        <v>7035</v>
      </c>
      <c r="I4482" t="s">
        <v>7036</v>
      </c>
      <c r="J4482" t="s">
        <v>10136</v>
      </c>
      <c r="K4482" t="str">
        <f>+_xlfn.XLOOKUP(Tabell1[[#This Row],[Regnr]],Tabell13[Regnr],Tabell13[Diagnose],"")</f>
        <v/>
      </c>
      <c r="L4482" t="str">
        <f>+_xlfn.XLOOKUP(Tabell1[[#This Row],[Regnr]],Tabell3[Regnr],Tabell3[DiagnoseÅr],"")</f>
        <v>Retinal Dysplasi (2020)</v>
      </c>
    </row>
    <row r="4483" spans="1:12" x14ac:dyDescent="0.25">
      <c r="A4483" s="2">
        <v>43528</v>
      </c>
      <c r="B4483" s="3">
        <v>1.5869140625</v>
      </c>
      <c r="C4483" t="s">
        <v>10137</v>
      </c>
      <c r="D4483" t="s">
        <v>10138</v>
      </c>
      <c r="E4483" t="s">
        <v>26</v>
      </c>
      <c r="F4483" t="s">
        <v>7197</v>
      </c>
      <c r="G4483" t="s">
        <v>7198</v>
      </c>
      <c r="H4483" t="s">
        <v>7035</v>
      </c>
      <c r="I4483" t="s">
        <v>7036</v>
      </c>
      <c r="J4483" t="s">
        <v>10136</v>
      </c>
      <c r="K4483" t="str">
        <f>+_xlfn.XLOOKUP(Tabell1[[#This Row],[Regnr]],Tabell13[Regnr],Tabell13[Diagnose],"")</f>
        <v>C</v>
      </c>
      <c r="L4483" t="str">
        <f>+_xlfn.XLOOKUP(Tabell1[[#This Row],[Regnr]],Tabell3[Regnr],Tabell3[DiagnoseÅr],"")</f>
        <v>Intet påvist (2020)</v>
      </c>
    </row>
    <row r="4484" spans="1:12" x14ac:dyDescent="0.25">
      <c r="A4484" s="2">
        <v>43528</v>
      </c>
      <c r="B4484" s="3">
        <v>1.5869140625</v>
      </c>
      <c r="C4484" t="s">
        <v>10139</v>
      </c>
      <c r="D4484" t="s">
        <v>10140</v>
      </c>
      <c r="E4484" t="s">
        <v>10</v>
      </c>
      <c r="F4484" t="s">
        <v>7197</v>
      </c>
      <c r="G4484" t="s">
        <v>7198</v>
      </c>
      <c r="H4484" t="s">
        <v>7035</v>
      </c>
      <c r="I4484" t="s">
        <v>7036</v>
      </c>
      <c r="J4484" t="s">
        <v>10136</v>
      </c>
      <c r="K4484" t="str">
        <f>+_xlfn.XLOOKUP(Tabell1[[#This Row],[Regnr]],Tabell13[Regnr],Tabell13[Diagnose],"")</f>
        <v/>
      </c>
      <c r="L4484" t="str">
        <f>+_xlfn.XLOOKUP(Tabell1[[#This Row],[Regnr]],Tabell3[Regnr],Tabell3[DiagnoseÅr],"")</f>
        <v xml:space="preserve"> (2023)</v>
      </c>
    </row>
    <row r="4485" spans="1:12" x14ac:dyDescent="0.25">
      <c r="A4485" s="2">
        <v>43528</v>
      </c>
      <c r="B4485" s="3">
        <v>1.5869140625</v>
      </c>
      <c r="C4485" t="s">
        <v>10141</v>
      </c>
      <c r="D4485" t="s">
        <v>10142</v>
      </c>
      <c r="E4485" t="s">
        <v>26</v>
      </c>
      <c r="F4485" t="s">
        <v>7197</v>
      </c>
      <c r="G4485" t="s">
        <v>7198</v>
      </c>
      <c r="H4485" t="s">
        <v>7035</v>
      </c>
      <c r="I4485" t="s">
        <v>7036</v>
      </c>
      <c r="J4485" t="s">
        <v>10136</v>
      </c>
      <c r="K4485" t="str">
        <f>+_xlfn.XLOOKUP(Tabell1[[#This Row],[Regnr]],Tabell13[Regnr],Tabell13[Diagnose],"")</f>
        <v/>
      </c>
      <c r="L4485" t="str">
        <f>+_xlfn.XLOOKUP(Tabell1[[#This Row],[Regnr]],Tabell3[Regnr],Tabell3[DiagnoseÅr],"")</f>
        <v/>
      </c>
    </row>
    <row r="4486" spans="1:12" x14ac:dyDescent="0.25">
      <c r="A4486" s="2">
        <v>43528</v>
      </c>
      <c r="B4486" s="3">
        <v>1.5869140625</v>
      </c>
      <c r="C4486" t="s">
        <v>10143</v>
      </c>
      <c r="D4486" t="s">
        <v>10144</v>
      </c>
      <c r="E4486" t="s">
        <v>10</v>
      </c>
      <c r="F4486" t="s">
        <v>7197</v>
      </c>
      <c r="G4486" t="s">
        <v>7198</v>
      </c>
      <c r="H4486" t="s">
        <v>7035</v>
      </c>
      <c r="I4486" t="s">
        <v>7036</v>
      </c>
      <c r="J4486" t="s">
        <v>10136</v>
      </c>
      <c r="K4486" t="str">
        <f>+_xlfn.XLOOKUP(Tabell1[[#This Row],[Regnr]],Tabell13[Regnr],Tabell13[Diagnose],"")</f>
        <v>A</v>
      </c>
      <c r="L4486" t="str">
        <f>+_xlfn.XLOOKUP(Tabell1[[#This Row],[Regnr]],Tabell3[Regnr],Tabell3[DiagnoseÅr],"")</f>
        <v xml:space="preserve"> (2024)</v>
      </c>
    </row>
    <row r="4487" spans="1:12" x14ac:dyDescent="0.25">
      <c r="A4487" s="2">
        <v>43526</v>
      </c>
      <c r="B4487" s="3">
        <v>0.9765625</v>
      </c>
      <c r="C4487" t="s">
        <v>10122</v>
      </c>
      <c r="D4487" t="s">
        <v>10123</v>
      </c>
      <c r="E4487" t="s">
        <v>10</v>
      </c>
      <c r="F4487" t="s">
        <v>7197</v>
      </c>
      <c r="G4487" t="s">
        <v>7198</v>
      </c>
      <c r="H4487" t="s">
        <v>6548</v>
      </c>
      <c r="I4487" t="s">
        <v>6549</v>
      </c>
      <c r="J4487" t="s">
        <v>5724</v>
      </c>
      <c r="K4487" t="str">
        <f>+_xlfn.XLOOKUP(Tabell1[[#This Row],[Regnr]],Tabell13[Regnr],Tabell13[Diagnose],"")</f>
        <v/>
      </c>
      <c r="L4487" t="str">
        <f>+_xlfn.XLOOKUP(Tabell1[[#This Row],[Regnr]],Tabell3[Regnr],Tabell3[DiagnoseÅr],"")</f>
        <v/>
      </c>
    </row>
    <row r="4488" spans="1:12" x14ac:dyDescent="0.25">
      <c r="A4488" s="2">
        <v>43526</v>
      </c>
      <c r="B4488" s="3">
        <v>0.9765625</v>
      </c>
      <c r="C4488" t="s">
        <v>10124</v>
      </c>
      <c r="D4488" t="s">
        <v>10125</v>
      </c>
      <c r="E4488" t="s">
        <v>26</v>
      </c>
      <c r="F4488" t="s">
        <v>7197</v>
      </c>
      <c r="G4488" t="s">
        <v>7198</v>
      </c>
      <c r="H4488" t="s">
        <v>6548</v>
      </c>
      <c r="I4488" t="s">
        <v>6549</v>
      </c>
      <c r="J4488" t="s">
        <v>5724</v>
      </c>
      <c r="K4488" t="str">
        <f>+_xlfn.XLOOKUP(Tabell1[[#This Row],[Regnr]],Tabell13[Regnr],Tabell13[Diagnose],"")</f>
        <v>B</v>
      </c>
      <c r="L4488" t="str">
        <f>+_xlfn.XLOOKUP(Tabell1[[#This Row],[Regnr]],Tabell3[Regnr],Tabell3[DiagnoseÅr],"")</f>
        <v/>
      </c>
    </row>
    <row r="4489" spans="1:12" x14ac:dyDescent="0.25">
      <c r="A4489" s="2">
        <v>43526</v>
      </c>
      <c r="B4489" s="3">
        <v>0.9765625</v>
      </c>
      <c r="C4489" t="s">
        <v>10126</v>
      </c>
      <c r="D4489" t="s">
        <v>10127</v>
      </c>
      <c r="E4489" t="s">
        <v>10</v>
      </c>
      <c r="F4489" t="s">
        <v>7197</v>
      </c>
      <c r="G4489" t="s">
        <v>7198</v>
      </c>
      <c r="H4489" t="s">
        <v>6548</v>
      </c>
      <c r="I4489" t="s">
        <v>6549</v>
      </c>
      <c r="J4489" t="s">
        <v>5724</v>
      </c>
      <c r="K4489" t="str">
        <f>+_xlfn.XLOOKUP(Tabell1[[#This Row],[Regnr]],Tabell13[Regnr],Tabell13[Diagnose],"")</f>
        <v/>
      </c>
      <c r="L4489" t="str">
        <f>+_xlfn.XLOOKUP(Tabell1[[#This Row],[Regnr]],Tabell3[Regnr],Tabell3[DiagnoseÅr],"")</f>
        <v/>
      </c>
    </row>
    <row r="4490" spans="1:12" x14ac:dyDescent="0.25">
      <c r="A4490" s="2">
        <v>43526</v>
      </c>
      <c r="B4490" s="3">
        <v>0.9765625</v>
      </c>
      <c r="C4490" t="s">
        <v>10128</v>
      </c>
      <c r="D4490" t="s">
        <v>10129</v>
      </c>
      <c r="E4490" t="s">
        <v>10</v>
      </c>
      <c r="F4490" t="s">
        <v>7197</v>
      </c>
      <c r="G4490" t="s">
        <v>7198</v>
      </c>
      <c r="H4490" t="s">
        <v>6548</v>
      </c>
      <c r="I4490" t="s">
        <v>6549</v>
      </c>
      <c r="J4490" t="s">
        <v>5724</v>
      </c>
      <c r="K4490" t="str">
        <f>+_xlfn.XLOOKUP(Tabell1[[#This Row],[Regnr]],Tabell13[Regnr],Tabell13[Diagnose],"")</f>
        <v>A</v>
      </c>
      <c r="L4490" t="str">
        <f>+_xlfn.XLOOKUP(Tabell1[[#This Row],[Regnr]],Tabell3[Regnr],Tabell3[DiagnoseÅr],"")</f>
        <v>Intet påvist (2023)</v>
      </c>
    </row>
    <row r="4491" spans="1:12" x14ac:dyDescent="0.25">
      <c r="A4491" s="2">
        <v>43526</v>
      </c>
      <c r="B4491" s="3">
        <v>0.9765625</v>
      </c>
      <c r="C4491" t="s">
        <v>10130</v>
      </c>
      <c r="D4491" t="s">
        <v>10131</v>
      </c>
      <c r="E4491" t="s">
        <v>26</v>
      </c>
      <c r="F4491" t="s">
        <v>7197</v>
      </c>
      <c r="G4491" t="s">
        <v>7198</v>
      </c>
      <c r="H4491" t="s">
        <v>6548</v>
      </c>
      <c r="I4491" t="s">
        <v>6549</v>
      </c>
      <c r="J4491" t="s">
        <v>5724</v>
      </c>
      <c r="K4491" t="str">
        <f>+_xlfn.XLOOKUP(Tabell1[[#This Row],[Regnr]],Tabell13[Regnr],Tabell13[Diagnose],"")</f>
        <v>B</v>
      </c>
      <c r="L4491" t="str">
        <f>+_xlfn.XLOOKUP(Tabell1[[#This Row],[Regnr]],Tabell3[Regnr],Tabell3[DiagnoseÅr],"")</f>
        <v>Intet påvist (2021)</v>
      </c>
    </row>
    <row r="4492" spans="1:12" x14ac:dyDescent="0.25">
      <c r="A4492" s="2">
        <v>43526</v>
      </c>
      <c r="B4492" s="3">
        <v>0.9765625</v>
      </c>
      <c r="C4492" t="s">
        <v>10132</v>
      </c>
      <c r="D4492" t="s">
        <v>10133</v>
      </c>
      <c r="E4492" t="s">
        <v>10</v>
      </c>
      <c r="F4492" t="s">
        <v>7197</v>
      </c>
      <c r="G4492" t="s">
        <v>7198</v>
      </c>
      <c r="H4492" t="s">
        <v>6548</v>
      </c>
      <c r="I4492" t="s">
        <v>6549</v>
      </c>
      <c r="J4492" t="s">
        <v>5724</v>
      </c>
      <c r="K4492" t="str">
        <f>+_xlfn.XLOOKUP(Tabell1[[#This Row],[Regnr]],Tabell13[Regnr],Tabell13[Diagnose],"")</f>
        <v/>
      </c>
      <c r="L4492" t="str">
        <f>+_xlfn.XLOOKUP(Tabell1[[#This Row],[Regnr]],Tabell3[Regnr],Tabell3[DiagnoseÅr],"")</f>
        <v/>
      </c>
    </row>
    <row r="4493" spans="1:12" x14ac:dyDescent="0.25">
      <c r="A4493" s="2">
        <v>43516</v>
      </c>
      <c r="C4493" t="s">
        <v>10116</v>
      </c>
      <c r="D4493" t="s">
        <v>10117</v>
      </c>
      <c r="E4493" t="s">
        <v>10</v>
      </c>
      <c r="F4493" t="s">
        <v>10118</v>
      </c>
      <c r="G4493" t="s">
        <v>10119</v>
      </c>
      <c r="H4493" t="s">
        <v>10120</v>
      </c>
      <c r="I4493" t="s">
        <v>10121</v>
      </c>
      <c r="J4493" t="s">
        <v>6863</v>
      </c>
      <c r="K4493" t="str">
        <f>+_xlfn.XLOOKUP(Tabell1[[#This Row],[Regnr]],Tabell13[Regnr],Tabell13[Diagnose],"")</f>
        <v>A</v>
      </c>
      <c r="L4493" t="str">
        <f>+_xlfn.XLOOKUP(Tabell1[[#This Row],[Regnr]],Tabell3[Regnr],Tabell3[DiagnoseÅr],"")</f>
        <v/>
      </c>
    </row>
    <row r="4494" spans="1:12" x14ac:dyDescent="0.25">
      <c r="A4494" s="2">
        <v>43515</v>
      </c>
      <c r="B4494" s="3">
        <v>1.5625</v>
      </c>
      <c r="C4494" t="s">
        <v>10108</v>
      </c>
      <c r="D4494" t="s">
        <v>10109</v>
      </c>
      <c r="E4494" t="s">
        <v>26</v>
      </c>
      <c r="F4494" t="s">
        <v>4383</v>
      </c>
      <c r="G4494" t="s">
        <v>4384</v>
      </c>
      <c r="H4494" t="s">
        <v>7481</v>
      </c>
      <c r="I4494" t="s">
        <v>7482</v>
      </c>
      <c r="J4494" t="s">
        <v>4062</v>
      </c>
      <c r="K4494" t="str">
        <f>+_xlfn.XLOOKUP(Tabell1[[#This Row],[Regnr]],Tabell13[Regnr],Tabell13[Diagnose],"")</f>
        <v/>
      </c>
      <c r="L4494" t="str">
        <f>+_xlfn.XLOOKUP(Tabell1[[#This Row],[Regnr]],Tabell3[Regnr],Tabell3[DiagnoseÅr],"")</f>
        <v/>
      </c>
    </row>
    <row r="4495" spans="1:12" x14ac:dyDescent="0.25">
      <c r="A4495" s="2">
        <v>43515</v>
      </c>
      <c r="B4495" s="3">
        <v>1.5625</v>
      </c>
      <c r="C4495" t="s">
        <v>10110</v>
      </c>
      <c r="D4495" t="s">
        <v>10111</v>
      </c>
      <c r="E4495" t="s">
        <v>26</v>
      </c>
      <c r="F4495" t="s">
        <v>4383</v>
      </c>
      <c r="G4495" t="s">
        <v>4384</v>
      </c>
      <c r="H4495" t="s">
        <v>7481</v>
      </c>
      <c r="I4495" t="s">
        <v>7482</v>
      </c>
      <c r="J4495" t="s">
        <v>4062</v>
      </c>
      <c r="K4495" t="str">
        <f>+_xlfn.XLOOKUP(Tabell1[[#This Row],[Regnr]],Tabell13[Regnr],Tabell13[Diagnose],"")</f>
        <v/>
      </c>
      <c r="L4495" t="str">
        <f>+_xlfn.XLOOKUP(Tabell1[[#This Row],[Regnr]],Tabell3[Regnr],Tabell3[DiagnoseÅr],"")</f>
        <v/>
      </c>
    </row>
    <row r="4496" spans="1:12" x14ac:dyDescent="0.25">
      <c r="A4496" s="2">
        <v>43515</v>
      </c>
      <c r="B4496" s="3">
        <v>1.5625</v>
      </c>
      <c r="C4496" t="s">
        <v>10112</v>
      </c>
      <c r="D4496" t="s">
        <v>10113</v>
      </c>
      <c r="E4496" t="s">
        <v>10</v>
      </c>
      <c r="F4496" t="s">
        <v>4383</v>
      </c>
      <c r="G4496" t="s">
        <v>4384</v>
      </c>
      <c r="H4496" t="s">
        <v>7481</v>
      </c>
      <c r="I4496" t="s">
        <v>7482</v>
      </c>
      <c r="J4496" t="s">
        <v>4062</v>
      </c>
      <c r="K4496" t="str">
        <f>+_xlfn.XLOOKUP(Tabell1[[#This Row],[Regnr]],Tabell13[Regnr],Tabell13[Diagnose],"")</f>
        <v/>
      </c>
      <c r="L4496" t="str">
        <f>+_xlfn.XLOOKUP(Tabell1[[#This Row],[Regnr]],Tabell3[Regnr],Tabell3[DiagnoseÅr],"")</f>
        <v/>
      </c>
    </row>
    <row r="4497" spans="1:12" x14ac:dyDescent="0.25">
      <c r="A4497" s="2">
        <v>43515</v>
      </c>
      <c r="B4497" s="3">
        <v>1.5625</v>
      </c>
      <c r="C4497" t="s">
        <v>10114</v>
      </c>
      <c r="D4497" t="s">
        <v>10115</v>
      </c>
      <c r="E4497" t="s">
        <v>10</v>
      </c>
      <c r="F4497" t="s">
        <v>4383</v>
      </c>
      <c r="G4497" t="s">
        <v>4384</v>
      </c>
      <c r="H4497" t="s">
        <v>7481</v>
      </c>
      <c r="I4497" t="s">
        <v>7482</v>
      </c>
      <c r="J4497" t="s">
        <v>4062</v>
      </c>
      <c r="K4497" t="str">
        <f>+_xlfn.XLOOKUP(Tabell1[[#This Row],[Regnr]],Tabell13[Regnr],Tabell13[Diagnose],"")</f>
        <v/>
      </c>
      <c r="L4497" t="str">
        <f>+_xlfn.XLOOKUP(Tabell1[[#This Row],[Regnr]],Tabell3[Regnr],Tabell3[DiagnoseÅr],"")</f>
        <v/>
      </c>
    </row>
    <row r="4498" spans="1:12" x14ac:dyDescent="0.25">
      <c r="A4498" s="2">
        <v>43514</v>
      </c>
      <c r="C4498" t="s">
        <v>10101</v>
      </c>
      <c r="D4498" t="s">
        <v>10102</v>
      </c>
      <c r="E4498" t="s">
        <v>26</v>
      </c>
      <c r="F4498" t="s">
        <v>10103</v>
      </c>
      <c r="G4498" t="s">
        <v>10104</v>
      </c>
      <c r="H4498" t="s">
        <v>10105</v>
      </c>
      <c r="I4498" t="s">
        <v>10106</v>
      </c>
      <c r="J4498" t="s">
        <v>10107</v>
      </c>
      <c r="K4498" t="str">
        <f>+_xlfn.XLOOKUP(Tabell1[[#This Row],[Regnr]],Tabell13[Regnr],Tabell13[Diagnose],"")</f>
        <v/>
      </c>
      <c r="L4498" t="str">
        <f>+_xlfn.XLOOKUP(Tabell1[[#This Row],[Regnr]],Tabell3[Regnr],Tabell3[DiagnoseÅr],"")</f>
        <v/>
      </c>
    </row>
    <row r="4499" spans="1:12" x14ac:dyDescent="0.25">
      <c r="A4499" s="2">
        <v>43513</v>
      </c>
      <c r="B4499" s="3">
        <v>0.9765625</v>
      </c>
      <c r="C4499" t="s">
        <v>10093</v>
      </c>
      <c r="D4499" t="s">
        <v>10094</v>
      </c>
      <c r="E4499" t="s">
        <v>26</v>
      </c>
      <c r="F4499" t="s">
        <v>7266</v>
      </c>
      <c r="G4499" t="s">
        <v>7267</v>
      </c>
      <c r="H4499" t="s">
        <v>6396</v>
      </c>
      <c r="I4499" t="s">
        <v>6397</v>
      </c>
      <c r="J4499" t="s">
        <v>4100</v>
      </c>
      <c r="K4499" t="str">
        <f>+_xlfn.XLOOKUP(Tabell1[[#This Row],[Regnr]],Tabell13[Regnr],Tabell13[Diagnose],"")</f>
        <v>B</v>
      </c>
      <c r="L4499" t="str">
        <f>+_xlfn.XLOOKUP(Tabell1[[#This Row],[Regnr]],Tabell3[Regnr],Tabell3[DiagnoseÅr],"")</f>
        <v>Intet påvist (2021)</v>
      </c>
    </row>
    <row r="4500" spans="1:12" x14ac:dyDescent="0.25">
      <c r="A4500" s="2">
        <v>43513</v>
      </c>
      <c r="B4500" s="3">
        <v>0.9765625</v>
      </c>
      <c r="C4500" t="s">
        <v>10095</v>
      </c>
      <c r="D4500" t="s">
        <v>10096</v>
      </c>
      <c r="E4500" t="s">
        <v>26</v>
      </c>
      <c r="F4500" t="s">
        <v>7266</v>
      </c>
      <c r="G4500" t="s">
        <v>7267</v>
      </c>
      <c r="H4500" t="s">
        <v>6396</v>
      </c>
      <c r="I4500" t="s">
        <v>6397</v>
      </c>
      <c r="J4500" t="s">
        <v>4100</v>
      </c>
      <c r="K4500" t="str">
        <f>+_xlfn.XLOOKUP(Tabell1[[#This Row],[Regnr]],Tabell13[Regnr],Tabell13[Diagnose],"")</f>
        <v/>
      </c>
      <c r="L4500" t="str">
        <f>+_xlfn.XLOOKUP(Tabell1[[#This Row],[Regnr]],Tabell3[Regnr],Tabell3[DiagnoseÅr],"")</f>
        <v/>
      </c>
    </row>
    <row r="4501" spans="1:12" x14ac:dyDescent="0.25">
      <c r="A4501" s="2">
        <v>43513</v>
      </c>
      <c r="B4501" s="3">
        <v>0.9765625</v>
      </c>
      <c r="C4501" t="s">
        <v>10097</v>
      </c>
      <c r="D4501" t="s">
        <v>10098</v>
      </c>
      <c r="E4501" t="s">
        <v>26</v>
      </c>
      <c r="F4501" t="s">
        <v>7266</v>
      </c>
      <c r="G4501" t="s">
        <v>7267</v>
      </c>
      <c r="H4501" t="s">
        <v>6396</v>
      </c>
      <c r="I4501" t="s">
        <v>6397</v>
      </c>
      <c r="J4501" t="s">
        <v>4100</v>
      </c>
      <c r="K4501" t="str">
        <f>+_xlfn.XLOOKUP(Tabell1[[#This Row],[Regnr]],Tabell13[Regnr],Tabell13[Diagnose],"")</f>
        <v>A</v>
      </c>
      <c r="L4501" t="str">
        <f>+_xlfn.XLOOKUP(Tabell1[[#This Row],[Regnr]],Tabell3[Regnr],Tabell3[DiagnoseÅr],"")</f>
        <v/>
      </c>
    </row>
    <row r="4502" spans="1:12" x14ac:dyDescent="0.25">
      <c r="A4502" s="2">
        <v>43513</v>
      </c>
      <c r="B4502" s="3">
        <v>0.9765625</v>
      </c>
      <c r="C4502" t="s">
        <v>10099</v>
      </c>
      <c r="D4502" t="s">
        <v>10100</v>
      </c>
      <c r="E4502" t="s">
        <v>10</v>
      </c>
      <c r="F4502" t="s">
        <v>7266</v>
      </c>
      <c r="G4502" t="s">
        <v>7267</v>
      </c>
      <c r="H4502" t="s">
        <v>6396</v>
      </c>
      <c r="I4502" t="s">
        <v>6397</v>
      </c>
      <c r="J4502" t="s">
        <v>4100</v>
      </c>
      <c r="K4502" t="str">
        <f>+_xlfn.XLOOKUP(Tabell1[[#This Row],[Regnr]],Tabell13[Regnr],Tabell13[Diagnose],"")</f>
        <v>C</v>
      </c>
      <c r="L4502" t="str">
        <f>+_xlfn.XLOOKUP(Tabell1[[#This Row],[Regnr]],Tabell3[Regnr],Tabell3[DiagnoseÅr],"")</f>
        <v/>
      </c>
    </row>
    <row r="4503" spans="1:12" x14ac:dyDescent="0.25">
      <c r="A4503" s="2">
        <v>43507</v>
      </c>
      <c r="B4503" s="3">
        <v>0</v>
      </c>
      <c r="C4503" t="s">
        <v>10080</v>
      </c>
      <c r="D4503" t="s">
        <v>10081</v>
      </c>
      <c r="E4503" t="s">
        <v>10</v>
      </c>
      <c r="F4503" t="s">
        <v>6697</v>
      </c>
      <c r="G4503" t="s">
        <v>6698</v>
      </c>
      <c r="H4503" t="s">
        <v>6445</v>
      </c>
      <c r="I4503" t="s">
        <v>6446</v>
      </c>
      <c r="J4503" t="s">
        <v>10082</v>
      </c>
      <c r="K4503" t="str">
        <f>+_xlfn.XLOOKUP(Tabell1[[#This Row],[Regnr]],Tabell13[Regnr],Tabell13[Diagnose],"")</f>
        <v>B</v>
      </c>
      <c r="L4503" t="str">
        <f>+_xlfn.XLOOKUP(Tabell1[[#This Row],[Regnr]],Tabell3[Regnr],Tabell3[DiagnoseÅr],"")</f>
        <v/>
      </c>
    </row>
    <row r="4504" spans="1:12" x14ac:dyDescent="0.25">
      <c r="A4504" s="2">
        <v>43507</v>
      </c>
      <c r="B4504" s="3">
        <v>0</v>
      </c>
      <c r="C4504" t="s">
        <v>10083</v>
      </c>
      <c r="D4504" t="s">
        <v>10084</v>
      </c>
      <c r="E4504" t="s">
        <v>26</v>
      </c>
      <c r="F4504" t="s">
        <v>6697</v>
      </c>
      <c r="G4504" t="s">
        <v>6698</v>
      </c>
      <c r="H4504" t="s">
        <v>6445</v>
      </c>
      <c r="I4504" t="s">
        <v>6446</v>
      </c>
      <c r="J4504" t="s">
        <v>10082</v>
      </c>
      <c r="K4504" t="str">
        <f>+_xlfn.XLOOKUP(Tabell1[[#This Row],[Regnr]],Tabell13[Regnr],Tabell13[Diagnose],"")</f>
        <v>B</v>
      </c>
      <c r="L4504" t="str">
        <f>+_xlfn.XLOOKUP(Tabell1[[#This Row],[Regnr]],Tabell3[Regnr],Tabell3[DiagnoseÅr],"")</f>
        <v>Intet påvist (2020)</v>
      </c>
    </row>
    <row r="4505" spans="1:12" x14ac:dyDescent="0.25">
      <c r="A4505" s="2">
        <v>43507</v>
      </c>
      <c r="B4505" s="3">
        <v>0</v>
      </c>
      <c r="C4505" t="s">
        <v>10085</v>
      </c>
      <c r="D4505" t="s">
        <v>10086</v>
      </c>
      <c r="E4505" t="s">
        <v>26</v>
      </c>
      <c r="F4505" t="s">
        <v>6697</v>
      </c>
      <c r="G4505" t="s">
        <v>6698</v>
      </c>
      <c r="H4505" t="s">
        <v>6445</v>
      </c>
      <c r="I4505" t="s">
        <v>6446</v>
      </c>
      <c r="J4505" t="s">
        <v>10082</v>
      </c>
      <c r="K4505" t="str">
        <f>+_xlfn.XLOOKUP(Tabell1[[#This Row],[Regnr]],Tabell13[Regnr],Tabell13[Diagnose],"")</f>
        <v>A</v>
      </c>
      <c r="L4505" t="str">
        <f>+_xlfn.XLOOKUP(Tabell1[[#This Row],[Regnr]],Tabell3[Regnr],Tabell3[DiagnoseÅr],"")</f>
        <v>Intet påvist (2022)</v>
      </c>
    </row>
    <row r="4506" spans="1:12" x14ac:dyDescent="0.25">
      <c r="A4506" s="2">
        <v>43507</v>
      </c>
      <c r="B4506" s="3">
        <v>0</v>
      </c>
      <c r="C4506" t="s">
        <v>10087</v>
      </c>
      <c r="D4506" t="s">
        <v>10088</v>
      </c>
      <c r="E4506" t="s">
        <v>10</v>
      </c>
      <c r="F4506" t="s">
        <v>6697</v>
      </c>
      <c r="G4506" t="s">
        <v>6698</v>
      </c>
      <c r="H4506" t="s">
        <v>6445</v>
      </c>
      <c r="I4506" t="s">
        <v>6446</v>
      </c>
      <c r="J4506" t="s">
        <v>10082</v>
      </c>
      <c r="K4506" t="str">
        <f>+_xlfn.XLOOKUP(Tabell1[[#This Row],[Regnr]],Tabell13[Regnr],Tabell13[Diagnose],"")</f>
        <v>B</v>
      </c>
      <c r="L4506" t="str">
        <f>+_xlfn.XLOOKUP(Tabell1[[#This Row],[Regnr]],Tabell3[Regnr],Tabell3[DiagnoseÅr],"")</f>
        <v>Intet påvist (2021)</v>
      </c>
    </row>
    <row r="4507" spans="1:12" x14ac:dyDescent="0.25">
      <c r="A4507" s="2">
        <v>43507</v>
      </c>
      <c r="B4507" s="3">
        <v>0</v>
      </c>
      <c r="C4507" t="s">
        <v>10089</v>
      </c>
      <c r="D4507" t="s">
        <v>10090</v>
      </c>
      <c r="E4507" t="s">
        <v>10</v>
      </c>
      <c r="F4507" t="s">
        <v>6697</v>
      </c>
      <c r="G4507" t="s">
        <v>6698</v>
      </c>
      <c r="H4507" t="s">
        <v>6445</v>
      </c>
      <c r="I4507" t="s">
        <v>6446</v>
      </c>
      <c r="J4507" t="s">
        <v>10082</v>
      </c>
      <c r="K4507" t="str">
        <f>+_xlfn.XLOOKUP(Tabell1[[#This Row],[Regnr]],Tabell13[Regnr],Tabell13[Diagnose],"")</f>
        <v>C</v>
      </c>
      <c r="L4507" t="str">
        <f>+_xlfn.XLOOKUP(Tabell1[[#This Row],[Regnr]],Tabell3[Regnr],Tabell3[DiagnoseÅr],"")</f>
        <v>Intet påvist (2020)</v>
      </c>
    </row>
    <row r="4508" spans="1:12" x14ac:dyDescent="0.25">
      <c r="A4508" s="2">
        <v>43507</v>
      </c>
      <c r="B4508" s="3">
        <v>0</v>
      </c>
      <c r="C4508" t="s">
        <v>10091</v>
      </c>
      <c r="D4508" t="s">
        <v>10092</v>
      </c>
      <c r="E4508" t="s">
        <v>10</v>
      </c>
      <c r="F4508" t="s">
        <v>6697</v>
      </c>
      <c r="G4508" t="s">
        <v>6698</v>
      </c>
      <c r="H4508" t="s">
        <v>6445</v>
      </c>
      <c r="I4508" t="s">
        <v>6446</v>
      </c>
      <c r="J4508" t="s">
        <v>10082</v>
      </c>
      <c r="K4508" t="str">
        <f>+_xlfn.XLOOKUP(Tabell1[[#This Row],[Regnr]],Tabell13[Regnr],Tabell13[Diagnose],"")</f>
        <v>A</v>
      </c>
      <c r="L4508" t="str">
        <f>+_xlfn.XLOOKUP(Tabell1[[#This Row],[Regnr]],Tabell3[Regnr],Tabell3[DiagnoseÅr],"")</f>
        <v>Intet påvist (2020)</v>
      </c>
    </row>
    <row r="4509" spans="1:12" x14ac:dyDescent="0.25">
      <c r="A4509" s="2">
        <v>43503</v>
      </c>
      <c r="C4509" t="s">
        <v>10074</v>
      </c>
      <c r="D4509" t="s">
        <v>10075</v>
      </c>
      <c r="E4509" t="s">
        <v>10</v>
      </c>
      <c r="F4509" t="s">
        <v>10076</v>
      </c>
      <c r="G4509" t="s">
        <v>10077</v>
      </c>
      <c r="H4509" t="s">
        <v>10078</v>
      </c>
      <c r="I4509" t="s">
        <v>10079</v>
      </c>
      <c r="K4509" t="str">
        <f>+_xlfn.XLOOKUP(Tabell1[[#This Row],[Regnr]],Tabell13[Regnr],Tabell13[Diagnose],"")</f>
        <v/>
      </c>
      <c r="L4509" t="str">
        <f>+_xlfn.XLOOKUP(Tabell1[[#This Row],[Regnr]],Tabell3[Regnr],Tabell3[DiagnoseÅr],"")</f>
        <v/>
      </c>
    </row>
    <row r="4510" spans="1:12" x14ac:dyDescent="0.25">
      <c r="A4510" s="2">
        <v>43502</v>
      </c>
      <c r="B4510" s="3">
        <v>0</v>
      </c>
      <c r="C4510" t="s">
        <v>10071</v>
      </c>
      <c r="D4510" t="s">
        <v>3071</v>
      </c>
      <c r="E4510" t="s">
        <v>10</v>
      </c>
      <c r="F4510" t="s">
        <v>8422</v>
      </c>
      <c r="G4510" t="s">
        <v>8423</v>
      </c>
      <c r="H4510" t="s">
        <v>7282</v>
      </c>
      <c r="I4510" t="s">
        <v>7283</v>
      </c>
      <c r="J4510" t="s">
        <v>10072</v>
      </c>
      <c r="K4510" t="str">
        <f>+_xlfn.XLOOKUP(Tabell1[[#This Row],[Regnr]],Tabell13[Regnr],Tabell13[Diagnose],"")</f>
        <v/>
      </c>
      <c r="L4510" t="str">
        <f>+_xlfn.XLOOKUP(Tabell1[[#This Row],[Regnr]],Tabell3[Regnr],Tabell3[DiagnoseÅr],"")</f>
        <v/>
      </c>
    </row>
    <row r="4511" spans="1:12" x14ac:dyDescent="0.25">
      <c r="A4511" s="2">
        <v>43502</v>
      </c>
      <c r="B4511" s="3">
        <v>0</v>
      </c>
      <c r="C4511" t="s">
        <v>10073</v>
      </c>
      <c r="D4511" t="s">
        <v>1722</v>
      </c>
      <c r="E4511" t="s">
        <v>10</v>
      </c>
      <c r="F4511" t="s">
        <v>8422</v>
      </c>
      <c r="G4511" t="s">
        <v>8423</v>
      </c>
      <c r="H4511" t="s">
        <v>7282</v>
      </c>
      <c r="I4511" t="s">
        <v>7283</v>
      </c>
      <c r="J4511" t="s">
        <v>10072</v>
      </c>
      <c r="K4511" t="str">
        <f>+_xlfn.XLOOKUP(Tabell1[[#This Row],[Regnr]],Tabell13[Regnr],Tabell13[Diagnose],"")</f>
        <v/>
      </c>
      <c r="L4511" t="str">
        <f>+_xlfn.XLOOKUP(Tabell1[[#This Row],[Regnr]],Tabell3[Regnr],Tabell3[DiagnoseÅr],"")</f>
        <v/>
      </c>
    </row>
    <row r="4512" spans="1:12" x14ac:dyDescent="0.25">
      <c r="A4512" s="2">
        <v>43499</v>
      </c>
      <c r="B4512" s="3">
        <v>0</v>
      </c>
      <c r="C4512" t="s">
        <v>10057</v>
      </c>
      <c r="D4512" t="s">
        <v>10058</v>
      </c>
      <c r="E4512" t="s">
        <v>10</v>
      </c>
      <c r="F4512" t="s">
        <v>6647</v>
      </c>
      <c r="G4512" t="s">
        <v>6648</v>
      </c>
      <c r="H4512" t="s">
        <v>7007</v>
      </c>
      <c r="I4512" t="s">
        <v>7008</v>
      </c>
      <c r="J4512" t="s">
        <v>4018</v>
      </c>
      <c r="K4512" t="str">
        <f>+_xlfn.XLOOKUP(Tabell1[[#This Row],[Regnr]],Tabell13[Regnr],Tabell13[Diagnose],"")</f>
        <v>C</v>
      </c>
      <c r="L4512" t="str">
        <f>+_xlfn.XLOOKUP(Tabell1[[#This Row],[Regnr]],Tabell3[Regnr],Tabell3[DiagnoseÅr],"")</f>
        <v>Intet påvist (2020)</v>
      </c>
    </row>
    <row r="4513" spans="1:12" x14ac:dyDescent="0.25">
      <c r="A4513" s="2">
        <v>43499</v>
      </c>
      <c r="B4513" s="3">
        <v>0</v>
      </c>
      <c r="C4513" t="s">
        <v>10059</v>
      </c>
      <c r="D4513" t="s">
        <v>10060</v>
      </c>
      <c r="E4513" t="s">
        <v>26</v>
      </c>
      <c r="F4513" t="s">
        <v>6647</v>
      </c>
      <c r="G4513" t="s">
        <v>6648</v>
      </c>
      <c r="H4513" t="s">
        <v>7007</v>
      </c>
      <c r="I4513" t="s">
        <v>7008</v>
      </c>
      <c r="J4513" t="s">
        <v>4018</v>
      </c>
      <c r="K4513" t="str">
        <f>+_xlfn.XLOOKUP(Tabell1[[#This Row],[Regnr]],Tabell13[Regnr],Tabell13[Diagnose],"")</f>
        <v>B</v>
      </c>
      <c r="L4513" t="str">
        <f>+_xlfn.XLOOKUP(Tabell1[[#This Row],[Regnr]],Tabell3[Regnr],Tabell3[DiagnoseÅr],"")</f>
        <v/>
      </c>
    </row>
    <row r="4514" spans="1:12" x14ac:dyDescent="0.25">
      <c r="A4514" s="2">
        <v>43499</v>
      </c>
      <c r="B4514" s="3">
        <v>0</v>
      </c>
      <c r="C4514" t="s">
        <v>10061</v>
      </c>
      <c r="D4514" t="s">
        <v>10062</v>
      </c>
      <c r="E4514" t="s">
        <v>26</v>
      </c>
      <c r="F4514" t="s">
        <v>6647</v>
      </c>
      <c r="G4514" t="s">
        <v>6648</v>
      </c>
      <c r="H4514" t="s">
        <v>7007</v>
      </c>
      <c r="I4514" t="s">
        <v>7008</v>
      </c>
      <c r="J4514" t="s">
        <v>4018</v>
      </c>
      <c r="K4514" t="str">
        <f>+_xlfn.XLOOKUP(Tabell1[[#This Row],[Regnr]],Tabell13[Regnr],Tabell13[Diagnose],"")</f>
        <v>B</v>
      </c>
      <c r="L4514" t="str">
        <f>+_xlfn.XLOOKUP(Tabell1[[#This Row],[Regnr]],Tabell3[Regnr],Tabell3[DiagnoseÅr],"")</f>
        <v>Intet påvist (2020)</v>
      </c>
    </row>
    <row r="4515" spans="1:12" x14ac:dyDescent="0.25">
      <c r="A4515" s="2">
        <v>43499</v>
      </c>
      <c r="B4515" s="3">
        <v>0</v>
      </c>
      <c r="C4515" t="s">
        <v>10063</v>
      </c>
      <c r="D4515" t="s">
        <v>10064</v>
      </c>
      <c r="E4515" t="s">
        <v>10</v>
      </c>
      <c r="F4515" t="s">
        <v>6647</v>
      </c>
      <c r="G4515" t="s">
        <v>6648</v>
      </c>
      <c r="H4515" t="s">
        <v>7007</v>
      </c>
      <c r="I4515" t="s">
        <v>7008</v>
      </c>
      <c r="J4515" t="s">
        <v>4018</v>
      </c>
      <c r="K4515" t="str">
        <f>+_xlfn.XLOOKUP(Tabell1[[#This Row],[Regnr]],Tabell13[Regnr],Tabell13[Diagnose],"")</f>
        <v>B</v>
      </c>
      <c r="L4515" t="str">
        <f>+_xlfn.XLOOKUP(Tabell1[[#This Row],[Regnr]],Tabell3[Regnr],Tabell3[DiagnoseÅr],"")</f>
        <v>Intet påvist (2021)</v>
      </c>
    </row>
    <row r="4516" spans="1:12" x14ac:dyDescent="0.25">
      <c r="A4516" s="2">
        <v>43499</v>
      </c>
      <c r="B4516" s="3">
        <v>0</v>
      </c>
      <c r="C4516" t="s">
        <v>10065</v>
      </c>
      <c r="D4516" t="s">
        <v>10066</v>
      </c>
      <c r="E4516" t="s">
        <v>26</v>
      </c>
      <c r="F4516" t="s">
        <v>6647</v>
      </c>
      <c r="G4516" t="s">
        <v>6648</v>
      </c>
      <c r="H4516" t="s">
        <v>7007</v>
      </c>
      <c r="I4516" t="s">
        <v>7008</v>
      </c>
      <c r="J4516" t="s">
        <v>4018</v>
      </c>
      <c r="K4516" t="str">
        <f>+_xlfn.XLOOKUP(Tabell1[[#This Row],[Regnr]],Tabell13[Regnr],Tabell13[Diagnose],"")</f>
        <v>B</v>
      </c>
      <c r="L4516" t="str">
        <f>+_xlfn.XLOOKUP(Tabell1[[#This Row],[Regnr]],Tabell3[Regnr],Tabell3[DiagnoseÅr],"")</f>
        <v>Intet påvist (2020)</v>
      </c>
    </row>
    <row r="4517" spans="1:12" x14ac:dyDescent="0.25">
      <c r="A4517" s="2">
        <v>43499</v>
      </c>
      <c r="B4517" s="3">
        <v>0</v>
      </c>
      <c r="C4517" t="s">
        <v>10067</v>
      </c>
      <c r="D4517" t="s">
        <v>10068</v>
      </c>
      <c r="E4517" t="s">
        <v>26</v>
      </c>
      <c r="F4517" t="s">
        <v>6647</v>
      </c>
      <c r="G4517" t="s">
        <v>6648</v>
      </c>
      <c r="H4517" t="s">
        <v>7007</v>
      </c>
      <c r="I4517" t="s">
        <v>7008</v>
      </c>
      <c r="J4517" t="s">
        <v>4018</v>
      </c>
      <c r="K4517" t="str">
        <f>+_xlfn.XLOOKUP(Tabell1[[#This Row],[Regnr]],Tabell13[Regnr],Tabell13[Diagnose],"")</f>
        <v>B</v>
      </c>
      <c r="L4517" t="str">
        <f>+_xlfn.XLOOKUP(Tabell1[[#This Row],[Regnr]],Tabell3[Regnr],Tabell3[DiagnoseÅr],"")</f>
        <v>Intet påvist (2020)</v>
      </c>
    </row>
    <row r="4518" spans="1:12" x14ac:dyDescent="0.25">
      <c r="A4518" s="2">
        <v>43499</v>
      </c>
      <c r="B4518" s="3">
        <v>0</v>
      </c>
      <c r="C4518" t="s">
        <v>10069</v>
      </c>
      <c r="D4518" t="s">
        <v>10070</v>
      </c>
      <c r="E4518" t="s">
        <v>26</v>
      </c>
      <c r="F4518" t="s">
        <v>6647</v>
      </c>
      <c r="G4518" t="s">
        <v>6648</v>
      </c>
      <c r="H4518" t="s">
        <v>7007</v>
      </c>
      <c r="I4518" t="s">
        <v>7008</v>
      </c>
      <c r="J4518" t="s">
        <v>4018</v>
      </c>
      <c r="K4518" t="str">
        <f>+_xlfn.XLOOKUP(Tabell1[[#This Row],[Regnr]],Tabell13[Regnr],Tabell13[Diagnose],"")</f>
        <v>C</v>
      </c>
      <c r="L4518" t="str">
        <f>+_xlfn.XLOOKUP(Tabell1[[#This Row],[Regnr]],Tabell3[Regnr],Tabell3[DiagnoseÅr],"")</f>
        <v xml:space="preserve"> (2022)</v>
      </c>
    </row>
    <row r="4519" spans="1:12" x14ac:dyDescent="0.25">
      <c r="A4519" s="2">
        <v>43497</v>
      </c>
      <c r="C4519" t="s">
        <v>10051</v>
      </c>
      <c r="D4519" t="s">
        <v>10052</v>
      </c>
      <c r="E4519" t="s">
        <v>10</v>
      </c>
      <c r="F4519" t="s">
        <v>5673</v>
      </c>
      <c r="G4519" t="s">
        <v>5674</v>
      </c>
      <c r="H4519" t="s">
        <v>10053</v>
      </c>
      <c r="I4519" t="s">
        <v>10054</v>
      </c>
      <c r="J4519" t="s">
        <v>5861</v>
      </c>
      <c r="K4519" t="str">
        <f>+_xlfn.XLOOKUP(Tabell1[[#This Row],[Regnr]],Tabell13[Regnr],Tabell13[Diagnose],"")</f>
        <v>C</v>
      </c>
      <c r="L4519" t="str">
        <f>+_xlfn.XLOOKUP(Tabell1[[#This Row],[Regnr]],Tabell3[Regnr],Tabell3[DiagnoseÅr],"")</f>
        <v/>
      </c>
    </row>
    <row r="4520" spans="1:12" x14ac:dyDescent="0.25">
      <c r="A4520" s="2">
        <v>43497</v>
      </c>
      <c r="C4520" t="s">
        <v>10055</v>
      </c>
      <c r="D4520" t="s">
        <v>10056</v>
      </c>
      <c r="E4520" t="s">
        <v>26</v>
      </c>
      <c r="F4520" t="s">
        <v>5673</v>
      </c>
      <c r="G4520" t="s">
        <v>5674</v>
      </c>
      <c r="H4520" t="s">
        <v>10053</v>
      </c>
      <c r="I4520" t="s">
        <v>10054</v>
      </c>
      <c r="J4520" t="s">
        <v>5861</v>
      </c>
      <c r="K4520" t="str">
        <f>+_xlfn.XLOOKUP(Tabell1[[#This Row],[Regnr]],Tabell13[Regnr],Tabell13[Diagnose],"")</f>
        <v>C</v>
      </c>
      <c r="L4520" t="str">
        <f>+_xlfn.XLOOKUP(Tabell1[[#This Row],[Regnr]],Tabell3[Regnr],Tabell3[DiagnoseÅr],"")</f>
        <v>Distichiasis/Ektopiske Cillier (2020)</v>
      </c>
    </row>
    <row r="4521" spans="1:12" x14ac:dyDescent="0.25">
      <c r="A4521" s="2">
        <v>43495</v>
      </c>
      <c r="B4521" s="3">
        <v>0</v>
      </c>
      <c r="C4521" t="s">
        <v>10035</v>
      </c>
      <c r="D4521" t="s">
        <v>10036</v>
      </c>
      <c r="E4521" t="s">
        <v>10</v>
      </c>
      <c r="F4521" t="s">
        <v>3334</v>
      </c>
      <c r="G4521" t="s">
        <v>3335</v>
      </c>
      <c r="H4521" t="s">
        <v>5324</v>
      </c>
      <c r="I4521" t="s">
        <v>5325</v>
      </c>
      <c r="J4521" t="s">
        <v>4683</v>
      </c>
      <c r="K4521" t="str">
        <f>+_xlfn.XLOOKUP(Tabell1[[#This Row],[Regnr]],Tabell13[Regnr],Tabell13[Diagnose],"")</f>
        <v>A</v>
      </c>
      <c r="L4521" t="str">
        <f>+_xlfn.XLOOKUP(Tabell1[[#This Row],[Regnr]],Tabell3[Regnr],Tabell3[DiagnoseÅr],"")</f>
        <v>Intet påvist (2024)</v>
      </c>
    </row>
    <row r="4522" spans="1:12" x14ac:dyDescent="0.25">
      <c r="A4522" s="2">
        <v>43495</v>
      </c>
      <c r="B4522" s="3">
        <v>0</v>
      </c>
      <c r="C4522" t="s">
        <v>10037</v>
      </c>
      <c r="D4522" t="s">
        <v>10038</v>
      </c>
      <c r="E4522" t="s">
        <v>10</v>
      </c>
      <c r="F4522" t="s">
        <v>3334</v>
      </c>
      <c r="G4522" t="s">
        <v>3335</v>
      </c>
      <c r="H4522" t="s">
        <v>5324</v>
      </c>
      <c r="I4522" t="s">
        <v>5325</v>
      </c>
      <c r="J4522" t="s">
        <v>4683</v>
      </c>
      <c r="K4522" t="str">
        <f>+_xlfn.XLOOKUP(Tabell1[[#This Row],[Regnr]],Tabell13[Regnr],Tabell13[Diagnose],"")</f>
        <v>B</v>
      </c>
      <c r="L4522" t="str">
        <f>+_xlfn.XLOOKUP(Tabell1[[#This Row],[Regnr]],Tabell3[Regnr],Tabell3[DiagnoseÅr],"")</f>
        <v>Intet påvist (2021)</v>
      </c>
    </row>
    <row r="4523" spans="1:12" x14ac:dyDescent="0.25">
      <c r="A4523" s="2">
        <v>43495</v>
      </c>
      <c r="B4523" s="3">
        <v>0</v>
      </c>
      <c r="C4523" t="s">
        <v>10039</v>
      </c>
      <c r="D4523" t="s">
        <v>10040</v>
      </c>
      <c r="E4523" t="s">
        <v>10</v>
      </c>
      <c r="F4523" t="s">
        <v>3334</v>
      </c>
      <c r="G4523" t="s">
        <v>3335</v>
      </c>
      <c r="H4523" t="s">
        <v>5324</v>
      </c>
      <c r="I4523" t="s">
        <v>5325</v>
      </c>
      <c r="J4523" t="s">
        <v>4683</v>
      </c>
      <c r="K4523" t="str">
        <f>+_xlfn.XLOOKUP(Tabell1[[#This Row],[Regnr]],Tabell13[Regnr],Tabell13[Diagnose],"")</f>
        <v/>
      </c>
      <c r="L4523" t="str">
        <f>+_xlfn.XLOOKUP(Tabell1[[#This Row],[Regnr]],Tabell3[Regnr],Tabell3[DiagnoseÅr],"")</f>
        <v/>
      </c>
    </row>
    <row r="4524" spans="1:12" x14ac:dyDescent="0.25">
      <c r="A4524" s="2">
        <v>43495</v>
      </c>
      <c r="B4524" s="3">
        <v>0</v>
      </c>
      <c r="C4524" t="s">
        <v>10041</v>
      </c>
      <c r="D4524" t="s">
        <v>10042</v>
      </c>
      <c r="E4524" t="s">
        <v>10</v>
      </c>
      <c r="F4524" t="s">
        <v>3334</v>
      </c>
      <c r="G4524" t="s">
        <v>3335</v>
      </c>
      <c r="H4524" t="s">
        <v>5324</v>
      </c>
      <c r="I4524" t="s">
        <v>5325</v>
      </c>
      <c r="J4524" t="s">
        <v>4683</v>
      </c>
      <c r="K4524" t="str">
        <f>+_xlfn.XLOOKUP(Tabell1[[#This Row],[Regnr]],Tabell13[Regnr],Tabell13[Diagnose],"")</f>
        <v/>
      </c>
      <c r="L4524" t="str">
        <f>+_xlfn.XLOOKUP(Tabell1[[#This Row],[Regnr]],Tabell3[Regnr],Tabell3[DiagnoseÅr],"")</f>
        <v/>
      </c>
    </row>
    <row r="4525" spans="1:12" x14ac:dyDescent="0.25">
      <c r="A4525" s="2">
        <v>43495</v>
      </c>
      <c r="B4525" s="3">
        <v>0</v>
      </c>
      <c r="C4525" t="s">
        <v>10043</v>
      </c>
      <c r="D4525" t="s">
        <v>10044</v>
      </c>
      <c r="E4525" t="s">
        <v>10</v>
      </c>
      <c r="F4525" t="s">
        <v>3334</v>
      </c>
      <c r="G4525" t="s">
        <v>3335</v>
      </c>
      <c r="H4525" t="s">
        <v>5324</v>
      </c>
      <c r="I4525" t="s">
        <v>5325</v>
      </c>
      <c r="J4525" t="s">
        <v>4683</v>
      </c>
      <c r="K4525" t="str">
        <f>+_xlfn.XLOOKUP(Tabell1[[#This Row],[Regnr]],Tabell13[Regnr],Tabell13[Diagnose],"")</f>
        <v/>
      </c>
      <c r="L4525" t="str">
        <f>+_xlfn.XLOOKUP(Tabell1[[#This Row],[Regnr]],Tabell3[Regnr],Tabell3[DiagnoseÅr],"")</f>
        <v/>
      </c>
    </row>
    <row r="4526" spans="1:12" x14ac:dyDescent="0.25">
      <c r="A4526" s="2">
        <v>43495</v>
      </c>
      <c r="B4526" s="3">
        <v>0</v>
      </c>
      <c r="C4526" t="s">
        <v>10045</v>
      </c>
      <c r="D4526" t="s">
        <v>10046</v>
      </c>
      <c r="E4526" t="s">
        <v>26</v>
      </c>
      <c r="F4526" t="s">
        <v>3334</v>
      </c>
      <c r="G4526" t="s">
        <v>3335</v>
      </c>
      <c r="H4526" t="s">
        <v>5324</v>
      </c>
      <c r="I4526" t="s">
        <v>5325</v>
      </c>
      <c r="J4526" t="s">
        <v>4683</v>
      </c>
      <c r="K4526" t="str">
        <f>+_xlfn.XLOOKUP(Tabell1[[#This Row],[Regnr]],Tabell13[Regnr],Tabell13[Diagnose],"")</f>
        <v>A</v>
      </c>
      <c r="L4526" t="str">
        <f>+_xlfn.XLOOKUP(Tabell1[[#This Row],[Regnr]],Tabell3[Regnr],Tabell3[DiagnoseÅr],"")</f>
        <v>Intet påvist (2026)</v>
      </c>
    </row>
    <row r="4527" spans="1:12" x14ac:dyDescent="0.25">
      <c r="A4527" s="2">
        <v>43495</v>
      </c>
      <c r="B4527" s="3">
        <v>0</v>
      </c>
      <c r="C4527" t="s">
        <v>10047</v>
      </c>
      <c r="D4527" t="s">
        <v>10048</v>
      </c>
      <c r="E4527" t="s">
        <v>26</v>
      </c>
      <c r="F4527" t="s">
        <v>3334</v>
      </c>
      <c r="G4527" t="s">
        <v>3335</v>
      </c>
      <c r="H4527" t="s">
        <v>5324</v>
      </c>
      <c r="I4527" t="s">
        <v>5325</v>
      </c>
      <c r="J4527" t="s">
        <v>4683</v>
      </c>
      <c r="K4527" t="str">
        <f>+_xlfn.XLOOKUP(Tabell1[[#This Row],[Regnr]],Tabell13[Regnr],Tabell13[Diagnose],"")</f>
        <v>B</v>
      </c>
      <c r="L4527" t="str">
        <f>+_xlfn.XLOOKUP(Tabell1[[#This Row],[Regnr]],Tabell3[Regnr],Tabell3[DiagnoseÅr],"")</f>
        <v>Retinal Dysplasi (2021)</v>
      </c>
    </row>
    <row r="4528" spans="1:12" x14ac:dyDescent="0.25">
      <c r="A4528" s="2">
        <v>43495</v>
      </c>
      <c r="B4528" s="3">
        <v>0</v>
      </c>
      <c r="C4528" t="s">
        <v>10049</v>
      </c>
      <c r="D4528" t="s">
        <v>10050</v>
      </c>
      <c r="E4528" t="s">
        <v>26</v>
      </c>
      <c r="F4528" t="s">
        <v>3334</v>
      </c>
      <c r="G4528" t="s">
        <v>3335</v>
      </c>
      <c r="H4528" t="s">
        <v>5324</v>
      </c>
      <c r="I4528" t="s">
        <v>5325</v>
      </c>
      <c r="J4528" t="s">
        <v>4683</v>
      </c>
      <c r="K4528" t="str">
        <f>+_xlfn.XLOOKUP(Tabell1[[#This Row],[Regnr]],Tabell13[Regnr],Tabell13[Diagnose],"")</f>
        <v>B</v>
      </c>
      <c r="L4528" t="str">
        <f>+_xlfn.XLOOKUP(Tabell1[[#This Row],[Regnr]],Tabell3[Regnr],Tabell3[DiagnoseÅr],"")</f>
        <v>Intet påvist (2025)</v>
      </c>
    </row>
    <row r="4529" spans="1:12" x14ac:dyDescent="0.25">
      <c r="A4529" s="2">
        <v>43493</v>
      </c>
      <c r="B4529" s="3">
        <v>0</v>
      </c>
      <c r="C4529" t="s">
        <v>10027</v>
      </c>
      <c r="D4529" t="s">
        <v>10028</v>
      </c>
      <c r="E4529" t="s">
        <v>26</v>
      </c>
      <c r="F4529" t="s">
        <v>7315</v>
      </c>
      <c r="G4529" t="s">
        <v>7316</v>
      </c>
      <c r="H4529" t="s">
        <v>4651</v>
      </c>
      <c r="I4529" t="s">
        <v>4652</v>
      </c>
      <c r="J4529" t="s">
        <v>4018</v>
      </c>
      <c r="K4529" t="str">
        <f>+_xlfn.XLOOKUP(Tabell1[[#This Row],[Regnr]],Tabell13[Regnr],Tabell13[Diagnose],"")</f>
        <v>B</v>
      </c>
      <c r="L4529" t="str">
        <f>+_xlfn.XLOOKUP(Tabell1[[#This Row],[Regnr]],Tabell3[Regnr],Tabell3[DiagnoseÅr],"")</f>
        <v>Intet påvist (2020)</v>
      </c>
    </row>
    <row r="4530" spans="1:12" x14ac:dyDescent="0.25">
      <c r="A4530" s="2">
        <v>43493</v>
      </c>
      <c r="B4530" s="3">
        <v>0</v>
      </c>
      <c r="C4530" t="s">
        <v>10029</v>
      </c>
      <c r="D4530" t="s">
        <v>10030</v>
      </c>
      <c r="E4530" t="s">
        <v>10</v>
      </c>
      <c r="F4530" t="s">
        <v>7315</v>
      </c>
      <c r="G4530" t="s">
        <v>7316</v>
      </c>
      <c r="H4530" t="s">
        <v>4651</v>
      </c>
      <c r="I4530" t="s">
        <v>4652</v>
      </c>
      <c r="J4530" t="s">
        <v>4018</v>
      </c>
      <c r="K4530" t="str">
        <f>+_xlfn.XLOOKUP(Tabell1[[#This Row],[Regnr]],Tabell13[Regnr],Tabell13[Diagnose],"")</f>
        <v>B</v>
      </c>
      <c r="L4530" t="str">
        <f>+_xlfn.XLOOKUP(Tabell1[[#This Row],[Regnr]],Tabell3[Regnr],Tabell3[DiagnoseÅr],"")</f>
        <v>Intet påvist (2020)</v>
      </c>
    </row>
    <row r="4531" spans="1:12" x14ac:dyDescent="0.25">
      <c r="A4531" s="2">
        <v>43493</v>
      </c>
      <c r="B4531" s="3">
        <v>0</v>
      </c>
      <c r="C4531" t="s">
        <v>10031</v>
      </c>
      <c r="D4531" t="s">
        <v>10032</v>
      </c>
      <c r="E4531" t="s">
        <v>10</v>
      </c>
      <c r="F4531" t="s">
        <v>7315</v>
      </c>
      <c r="G4531" t="s">
        <v>7316</v>
      </c>
      <c r="H4531" t="s">
        <v>4651</v>
      </c>
      <c r="I4531" t="s">
        <v>4652</v>
      </c>
      <c r="J4531" t="s">
        <v>4018</v>
      </c>
      <c r="K4531" t="str">
        <f>+_xlfn.XLOOKUP(Tabell1[[#This Row],[Regnr]],Tabell13[Regnr],Tabell13[Diagnose],"")</f>
        <v>B</v>
      </c>
      <c r="L4531" t="str">
        <f>+_xlfn.XLOOKUP(Tabell1[[#This Row],[Regnr]],Tabell3[Regnr],Tabell3[DiagnoseÅr],"")</f>
        <v>Intet påvist (2020)</v>
      </c>
    </row>
    <row r="4532" spans="1:12" x14ac:dyDescent="0.25">
      <c r="A4532" s="2">
        <v>43493</v>
      </c>
      <c r="B4532" s="3">
        <v>0</v>
      </c>
      <c r="C4532" t="s">
        <v>10033</v>
      </c>
      <c r="D4532" t="s">
        <v>10034</v>
      </c>
      <c r="E4532" t="s">
        <v>26</v>
      </c>
      <c r="F4532" t="s">
        <v>7315</v>
      </c>
      <c r="G4532" t="s">
        <v>7316</v>
      </c>
      <c r="H4532" t="s">
        <v>4651</v>
      </c>
      <c r="I4532" t="s">
        <v>4652</v>
      </c>
      <c r="J4532" t="s">
        <v>4018</v>
      </c>
      <c r="K4532" t="str">
        <f>+_xlfn.XLOOKUP(Tabell1[[#This Row],[Regnr]],Tabell13[Regnr],Tabell13[Diagnose],"")</f>
        <v>B</v>
      </c>
      <c r="L4532" t="str">
        <f>+_xlfn.XLOOKUP(Tabell1[[#This Row],[Regnr]],Tabell3[Regnr],Tabell3[DiagnoseÅr],"")</f>
        <v xml:space="preserve"> (2020)</v>
      </c>
    </row>
    <row r="4533" spans="1:12" x14ac:dyDescent="0.25">
      <c r="A4533" s="2">
        <v>43492</v>
      </c>
      <c r="B4533" s="3">
        <v>0</v>
      </c>
      <c r="C4533" t="s">
        <v>10015</v>
      </c>
      <c r="D4533" t="s">
        <v>10016</v>
      </c>
      <c r="E4533" t="s">
        <v>26</v>
      </c>
      <c r="F4533" t="s">
        <v>2763</v>
      </c>
      <c r="G4533" t="s">
        <v>2764</v>
      </c>
      <c r="H4533" t="s">
        <v>7737</v>
      </c>
      <c r="I4533" t="s">
        <v>7738</v>
      </c>
      <c r="J4533" t="s">
        <v>4062</v>
      </c>
      <c r="K4533" t="str">
        <f>+_xlfn.XLOOKUP(Tabell1[[#This Row],[Regnr]],Tabell13[Regnr],Tabell13[Diagnose],"")</f>
        <v/>
      </c>
      <c r="L4533" t="str">
        <f>+_xlfn.XLOOKUP(Tabell1[[#This Row],[Regnr]],Tabell3[Regnr],Tabell3[DiagnoseÅr],"")</f>
        <v/>
      </c>
    </row>
    <row r="4534" spans="1:12" x14ac:dyDescent="0.25">
      <c r="A4534" s="2">
        <v>43492</v>
      </c>
      <c r="B4534" s="3">
        <v>0</v>
      </c>
      <c r="C4534" t="s">
        <v>10017</v>
      </c>
      <c r="D4534" t="s">
        <v>10018</v>
      </c>
      <c r="E4534" t="s">
        <v>10</v>
      </c>
      <c r="F4534" t="s">
        <v>2763</v>
      </c>
      <c r="G4534" t="s">
        <v>2764</v>
      </c>
      <c r="H4534" t="s">
        <v>7737</v>
      </c>
      <c r="I4534" t="s">
        <v>7738</v>
      </c>
      <c r="J4534" t="s">
        <v>4062</v>
      </c>
      <c r="K4534" t="str">
        <f>+_xlfn.XLOOKUP(Tabell1[[#This Row],[Regnr]],Tabell13[Regnr],Tabell13[Diagnose],"")</f>
        <v/>
      </c>
      <c r="L4534" t="str">
        <f>+_xlfn.XLOOKUP(Tabell1[[#This Row],[Regnr]],Tabell3[Regnr],Tabell3[DiagnoseÅr],"")</f>
        <v/>
      </c>
    </row>
    <row r="4535" spans="1:12" x14ac:dyDescent="0.25">
      <c r="A4535" s="2">
        <v>43492</v>
      </c>
      <c r="B4535" s="3">
        <v>0</v>
      </c>
      <c r="C4535" t="s">
        <v>10019</v>
      </c>
      <c r="D4535" t="s">
        <v>10020</v>
      </c>
      <c r="E4535" t="s">
        <v>10</v>
      </c>
      <c r="F4535" t="s">
        <v>2763</v>
      </c>
      <c r="G4535" t="s">
        <v>2764</v>
      </c>
      <c r="H4535" t="s">
        <v>7737</v>
      </c>
      <c r="I4535" t="s">
        <v>7738</v>
      </c>
      <c r="J4535" t="s">
        <v>4062</v>
      </c>
      <c r="K4535" t="str">
        <f>+_xlfn.XLOOKUP(Tabell1[[#This Row],[Regnr]],Tabell13[Regnr],Tabell13[Diagnose],"")</f>
        <v>B</v>
      </c>
      <c r="L4535" t="str">
        <f>+_xlfn.XLOOKUP(Tabell1[[#This Row],[Regnr]],Tabell3[Regnr],Tabell3[DiagnoseÅr],"")</f>
        <v>Intet påvist (2025)</v>
      </c>
    </row>
    <row r="4536" spans="1:12" x14ac:dyDescent="0.25">
      <c r="A4536" s="2">
        <v>43492</v>
      </c>
      <c r="B4536" s="3">
        <v>0</v>
      </c>
      <c r="C4536" t="s">
        <v>10021</v>
      </c>
      <c r="D4536" t="s">
        <v>10022</v>
      </c>
      <c r="E4536" t="s">
        <v>26</v>
      </c>
      <c r="F4536" t="s">
        <v>2763</v>
      </c>
      <c r="G4536" t="s">
        <v>2764</v>
      </c>
      <c r="H4536" t="s">
        <v>7737</v>
      </c>
      <c r="I4536" t="s">
        <v>7738</v>
      </c>
      <c r="J4536" t="s">
        <v>4062</v>
      </c>
      <c r="K4536" t="str">
        <f>+_xlfn.XLOOKUP(Tabell1[[#This Row],[Regnr]],Tabell13[Regnr],Tabell13[Diagnose],"")</f>
        <v/>
      </c>
      <c r="L4536" t="str">
        <f>+_xlfn.XLOOKUP(Tabell1[[#This Row],[Regnr]],Tabell3[Regnr],Tabell3[DiagnoseÅr],"")</f>
        <v/>
      </c>
    </row>
    <row r="4537" spans="1:12" x14ac:dyDescent="0.25">
      <c r="A4537" s="2">
        <v>43492</v>
      </c>
      <c r="B4537" s="3">
        <v>0</v>
      </c>
      <c r="C4537" t="s">
        <v>10023</v>
      </c>
      <c r="D4537" t="s">
        <v>10024</v>
      </c>
      <c r="E4537" t="s">
        <v>26</v>
      </c>
      <c r="F4537" t="s">
        <v>2763</v>
      </c>
      <c r="G4537" t="s">
        <v>2764</v>
      </c>
      <c r="H4537" t="s">
        <v>7737</v>
      </c>
      <c r="I4537" t="s">
        <v>7738</v>
      </c>
      <c r="J4537" t="s">
        <v>4062</v>
      </c>
      <c r="K4537" t="str">
        <f>+_xlfn.XLOOKUP(Tabell1[[#This Row],[Regnr]],Tabell13[Regnr],Tabell13[Diagnose],"")</f>
        <v>B</v>
      </c>
      <c r="L4537" t="str">
        <f>+_xlfn.XLOOKUP(Tabell1[[#This Row],[Regnr]],Tabell3[Regnr],Tabell3[DiagnoseÅr],"")</f>
        <v>Intet påvist (2021)</v>
      </c>
    </row>
    <row r="4538" spans="1:12" x14ac:dyDescent="0.25">
      <c r="A4538" s="2">
        <v>43492</v>
      </c>
      <c r="B4538" s="3">
        <v>0</v>
      </c>
      <c r="C4538" t="s">
        <v>10025</v>
      </c>
      <c r="D4538" t="s">
        <v>10026</v>
      </c>
      <c r="E4538" t="s">
        <v>10</v>
      </c>
      <c r="F4538" t="s">
        <v>2763</v>
      </c>
      <c r="G4538" t="s">
        <v>2764</v>
      </c>
      <c r="H4538" t="s">
        <v>7737</v>
      </c>
      <c r="I4538" t="s">
        <v>7738</v>
      </c>
      <c r="J4538" t="s">
        <v>4062</v>
      </c>
      <c r="K4538" t="str">
        <f>+_xlfn.XLOOKUP(Tabell1[[#This Row],[Regnr]],Tabell13[Regnr],Tabell13[Diagnose],"")</f>
        <v/>
      </c>
      <c r="L4538" t="str">
        <f>+_xlfn.XLOOKUP(Tabell1[[#This Row],[Regnr]],Tabell3[Regnr],Tabell3[DiagnoseÅr],"")</f>
        <v/>
      </c>
    </row>
    <row r="4539" spans="1:12" x14ac:dyDescent="0.25">
      <c r="A4539" s="2">
        <v>43491</v>
      </c>
      <c r="B4539" s="3">
        <v>0</v>
      </c>
      <c r="C4539" t="s">
        <v>10009</v>
      </c>
      <c r="D4539" t="s">
        <v>10010</v>
      </c>
      <c r="E4539" t="s">
        <v>10</v>
      </c>
      <c r="F4539" t="s">
        <v>5373</v>
      </c>
      <c r="G4539" t="s">
        <v>5374</v>
      </c>
      <c r="H4539" t="s">
        <v>5685</v>
      </c>
      <c r="I4539" t="s">
        <v>5686</v>
      </c>
      <c r="J4539" t="s">
        <v>7703</v>
      </c>
      <c r="K4539" t="str">
        <f>+_xlfn.XLOOKUP(Tabell1[[#This Row],[Regnr]],Tabell13[Regnr],Tabell13[Diagnose],"")</f>
        <v/>
      </c>
      <c r="L4539" t="str">
        <f>+_xlfn.XLOOKUP(Tabell1[[#This Row],[Regnr]],Tabell3[Regnr],Tabell3[DiagnoseÅr],"")</f>
        <v/>
      </c>
    </row>
    <row r="4540" spans="1:12" x14ac:dyDescent="0.25">
      <c r="A4540" s="2">
        <v>43491</v>
      </c>
      <c r="B4540" s="3">
        <v>0</v>
      </c>
      <c r="C4540" t="s">
        <v>10011</v>
      </c>
      <c r="D4540" t="s">
        <v>10012</v>
      </c>
      <c r="E4540" t="s">
        <v>10</v>
      </c>
      <c r="F4540" t="s">
        <v>5373</v>
      </c>
      <c r="G4540" t="s">
        <v>5374</v>
      </c>
      <c r="H4540" t="s">
        <v>5685</v>
      </c>
      <c r="I4540" t="s">
        <v>5686</v>
      </c>
      <c r="J4540" t="s">
        <v>7703</v>
      </c>
      <c r="K4540" t="str">
        <f>+_xlfn.XLOOKUP(Tabell1[[#This Row],[Regnr]],Tabell13[Regnr],Tabell13[Diagnose],"")</f>
        <v/>
      </c>
      <c r="L4540" t="str">
        <f>+_xlfn.XLOOKUP(Tabell1[[#This Row],[Regnr]],Tabell3[Regnr],Tabell3[DiagnoseÅr],"")</f>
        <v/>
      </c>
    </row>
    <row r="4541" spans="1:12" x14ac:dyDescent="0.25">
      <c r="A4541" s="2">
        <v>43491</v>
      </c>
      <c r="B4541" s="3">
        <v>0</v>
      </c>
      <c r="C4541" t="s">
        <v>10013</v>
      </c>
      <c r="D4541" t="s">
        <v>6290</v>
      </c>
      <c r="E4541" t="s">
        <v>26</v>
      </c>
      <c r="F4541" t="s">
        <v>5373</v>
      </c>
      <c r="G4541" t="s">
        <v>5374</v>
      </c>
      <c r="H4541" t="s">
        <v>5685</v>
      </c>
      <c r="I4541" t="s">
        <v>5686</v>
      </c>
      <c r="J4541" t="s">
        <v>7703</v>
      </c>
      <c r="K4541" t="str">
        <f>+_xlfn.XLOOKUP(Tabell1[[#This Row],[Regnr]],Tabell13[Regnr],Tabell13[Diagnose],"")</f>
        <v/>
      </c>
      <c r="L4541" t="str">
        <f>+_xlfn.XLOOKUP(Tabell1[[#This Row],[Regnr]],Tabell3[Regnr],Tabell3[DiagnoseÅr],"")</f>
        <v/>
      </c>
    </row>
    <row r="4542" spans="1:12" x14ac:dyDescent="0.25">
      <c r="A4542" s="2">
        <v>43491</v>
      </c>
      <c r="B4542" s="3">
        <v>0</v>
      </c>
      <c r="C4542" t="s">
        <v>10014</v>
      </c>
      <c r="D4542" t="s">
        <v>1820</v>
      </c>
      <c r="E4542" t="s">
        <v>26</v>
      </c>
      <c r="F4542" t="s">
        <v>5373</v>
      </c>
      <c r="G4542" t="s">
        <v>5374</v>
      </c>
      <c r="H4542" t="s">
        <v>5685</v>
      </c>
      <c r="I4542" t="s">
        <v>5686</v>
      </c>
      <c r="J4542" t="s">
        <v>7703</v>
      </c>
      <c r="K4542" t="str">
        <f>+_xlfn.XLOOKUP(Tabell1[[#This Row],[Regnr]],Tabell13[Regnr],Tabell13[Diagnose],"")</f>
        <v/>
      </c>
      <c r="L4542" t="str">
        <f>+_xlfn.XLOOKUP(Tabell1[[#This Row],[Regnr]],Tabell3[Regnr],Tabell3[DiagnoseÅr],"")</f>
        <v/>
      </c>
    </row>
    <row r="4543" spans="1:12" x14ac:dyDescent="0.25">
      <c r="A4543" s="2">
        <v>43489</v>
      </c>
      <c r="B4543" s="3">
        <v>0</v>
      </c>
      <c r="C4543" t="s">
        <v>9993</v>
      </c>
      <c r="D4543" t="s">
        <v>9994</v>
      </c>
      <c r="E4543" t="s">
        <v>10</v>
      </c>
      <c r="F4543" t="s">
        <v>6777</v>
      </c>
      <c r="G4543" t="s">
        <v>6778</v>
      </c>
      <c r="H4543" t="s">
        <v>6501</v>
      </c>
      <c r="I4543" t="s">
        <v>6502</v>
      </c>
      <c r="J4543" t="s">
        <v>4033</v>
      </c>
      <c r="K4543" t="str">
        <f>+_xlfn.XLOOKUP(Tabell1[[#This Row],[Regnr]],Tabell13[Regnr],Tabell13[Diagnose],"")</f>
        <v>B</v>
      </c>
      <c r="L4543" t="str">
        <f>+_xlfn.XLOOKUP(Tabell1[[#This Row],[Regnr]],Tabell3[Regnr],Tabell3[DiagnoseÅr],"")</f>
        <v>Intet påvist (2023)</v>
      </c>
    </row>
    <row r="4544" spans="1:12" x14ac:dyDescent="0.25">
      <c r="A4544" s="2">
        <v>43489</v>
      </c>
      <c r="B4544" s="3">
        <v>1.5625</v>
      </c>
      <c r="C4544" t="s">
        <v>9995</v>
      </c>
      <c r="D4544" t="s">
        <v>9996</v>
      </c>
      <c r="E4544" t="s">
        <v>26</v>
      </c>
      <c r="F4544" t="s">
        <v>5961</v>
      </c>
      <c r="G4544" t="s">
        <v>5962</v>
      </c>
      <c r="H4544" t="s">
        <v>6857</v>
      </c>
      <c r="I4544" t="s">
        <v>6858</v>
      </c>
      <c r="J4544" t="s">
        <v>6365</v>
      </c>
      <c r="K4544" t="str">
        <f>+_xlfn.XLOOKUP(Tabell1[[#This Row],[Regnr]],Tabell13[Regnr],Tabell13[Diagnose],"")</f>
        <v>C</v>
      </c>
      <c r="L4544" t="str">
        <f>+_xlfn.XLOOKUP(Tabell1[[#This Row],[Regnr]],Tabell3[Regnr],Tabell3[DiagnoseÅr],"")</f>
        <v>Intet påvist (2021)</v>
      </c>
    </row>
    <row r="4545" spans="1:12" x14ac:dyDescent="0.25">
      <c r="A4545" s="2">
        <v>43489</v>
      </c>
      <c r="B4545" s="3">
        <v>1.5625</v>
      </c>
      <c r="C4545" t="s">
        <v>9997</v>
      </c>
      <c r="D4545" t="s">
        <v>9998</v>
      </c>
      <c r="E4545" t="s">
        <v>26</v>
      </c>
      <c r="F4545" t="s">
        <v>5961</v>
      </c>
      <c r="G4545" t="s">
        <v>5962</v>
      </c>
      <c r="H4545" t="s">
        <v>6857</v>
      </c>
      <c r="I4545" t="s">
        <v>6858</v>
      </c>
      <c r="J4545" t="s">
        <v>6365</v>
      </c>
      <c r="K4545" t="str">
        <f>+_xlfn.XLOOKUP(Tabell1[[#This Row],[Regnr]],Tabell13[Regnr],Tabell13[Diagnose],"")</f>
        <v/>
      </c>
      <c r="L4545" t="str">
        <f>+_xlfn.XLOOKUP(Tabell1[[#This Row],[Regnr]],Tabell3[Regnr],Tabell3[DiagnoseÅr],"")</f>
        <v/>
      </c>
    </row>
    <row r="4546" spans="1:12" x14ac:dyDescent="0.25">
      <c r="A4546" s="2">
        <v>43489</v>
      </c>
      <c r="B4546" s="3">
        <v>1.5625</v>
      </c>
      <c r="C4546" t="s">
        <v>9999</v>
      </c>
      <c r="D4546" t="s">
        <v>10000</v>
      </c>
      <c r="E4546" t="s">
        <v>26</v>
      </c>
      <c r="F4546" t="s">
        <v>5961</v>
      </c>
      <c r="G4546" t="s">
        <v>5962</v>
      </c>
      <c r="H4546" t="s">
        <v>6857</v>
      </c>
      <c r="I4546" t="s">
        <v>6858</v>
      </c>
      <c r="J4546" t="s">
        <v>6365</v>
      </c>
      <c r="K4546" t="str">
        <f>+_xlfn.XLOOKUP(Tabell1[[#This Row],[Regnr]],Tabell13[Regnr],Tabell13[Diagnose],"")</f>
        <v/>
      </c>
      <c r="L4546" t="str">
        <f>+_xlfn.XLOOKUP(Tabell1[[#This Row],[Regnr]],Tabell3[Regnr],Tabell3[DiagnoseÅr],"")</f>
        <v/>
      </c>
    </row>
    <row r="4547" spans="1:12" x14ac:dyDescent="0.25">
      <c r="A4547" s="2">
        <v>43489</v>
      </c>
      <c r="B4547" s="3">
        <v>1.5625</v>
      </c>
      <c r="C4547" t="s">
        <v>10001</v>
      </c>
      <c r="D4547" t="s">
        <v>10002</v>
      </c>
      <c r="E4547" t="s">
        <v>26</v>
      </c>
      <c r="F4547" t="s">
        <v>5961</v>
      </c>
      <c r="G4547" t="s">
        <v>5962</v>
      </c>
      <c r="H4547" t="s">
        <v>6857</v>
      </c>
      <c r="I4547" t="s">
        <v>6858</v>
      </c>
      <c r="J4547" t="s">
        <v>6365</v>
      </c>
      <c r="K4547" t="str">
        <f>+_xlfn.XLOOKUP(Tabell1[[#This Row],[Regnr]],Tabell13[Regnr],Tabell13[Diagnose],"")</f>
        <v/>
      </c>
      <c r="L4547" t="str">
        <f>+_xlfn.XLOOKUP(Tabell1[[#This Row],[Regnr]],Tabell3[Regnr],Tabell3[DiagnoseÅr],"")</f>
        <v/>
      </c>
    </row>
    <row r="4548" spans="1:12" x14ac:dyDescent="0.25">
      <c r="A4548" s="2">
        <v>43489</v>
      </c>
      <c r="B4548" s="3">
        <v>1.5625</v>
      </c>
      <c r="C4548" t="s">
        <v>10003</v>
      </c>
      <c r="D4548" t="s">
        <v>10004</v>
      </c>
      <c r="E4548" t="s">
        <v>10</v>
      </c>
      <c r="F4548" t="s">
        <v>5961</v>
      </c>
      <c r="G4548" t="s">
        <v>5962</v>
      </c>
      <c r="H4548" t="s">
        <v>6857</v>
      </c>
      <c r="I4548" t="s">
        <v>6858</v>
      </c>
      <c r="J4548" t="s">
        <v>6365</v>
      </c>
      <c r="K4548" t="str">
        <f>+_xlfn.XLOOKUP(Tabell1[[#This Row],[Regnr]],Tabell13[Regnr],Tabell13[Diagnose],"")</f>
        <v>B</v>
      </c>
      <c r="L4548" t="str">
        <f>+_xlfn.XLOOKUP(Tabell1[[#This Row],[Regnr]],Tabell3[Regnr],Tabell3[DiagnoseÅr],"")</f>
        <v>Intet påvist (2021)</v>
      </c>
    </row>
    <row r="4549" spans="1:12" x14ac:dyDescent="0.25">
      <c r="A4549" s="2">
        <v>43489</v>
      </c>
      <c r="B4549" s="3">
        <v>1.5625</v>
      </c>
      <c r="C4549" t="s">
        <v>10005</v>
      </c>
      <c r="D4549" t="s">
        <v>10006</v>
      </c>
      <c r="E4549" t="s">
        <v>10</v>
      </c>
      <c r="F4549" t="s">
        <v>5961</v>
      </c>
      <c r="G4549" t="s">
        <v>5962</v>
      </c>
      <c r="H4549" t="s">
        <v>6857</v>
      </c>
      <c r="I4549" t="s">
        <v>6858</v>
      </c>
      <c r="J4549" t="s">
        <v>6365</v>
      </c>
      <c r="K4549" t="str">
        <f>+_xlfn.XLOOKUP(Tabell1[[#This Row],[Regnr]],Tabell13[Regnr],Tabell13[Diagnose],"")</f>
        <v/>
      </c>
      <c r="L4549" t="str">
        <f>+_xlfn.XLOOKUP(Tabell1[[#This Row],[Regnr]],Tabell3[Regnr],Tabell3[DiagnoseÅr],"")</f>
        <v/>
      </c>
    </row>
    <row r="4550" spans="1:12" x14ac:dyDescent="0.25">
      <c r="A4550" s="2">
        <v>43489</v>
      </c>
      <c r="B4550" s="3">
        <v>0.5859375</v>
      </c>
      <c r="C4550" t="s">
        <v>10007</v>
      </c>
      <c r="D4550" t="s">
        <v>10008</v>
      </c>
      <c r="E4550" t="s">
        <v>26</v>
      </c>
      <c r="F4550" t="s">
        <v>7229</v>
      </c>
      <c r="G4550" t="s">
        <v>7230</v>
      </c>
      <c r="H4550" t="s">
        <v>4811</v>
      </c>
      <c r="I4550" t="s">
        <v>4812</v>
      </c>
      <c r="J4550" t="s">
        <v>4802</v>
      </c>
      <c r="K4550" t="str">
        <f>+_xlfn.XLOOKUP(Tabell1[[#This Row],[Regnr]],Tabell13[Regnr],Tabell13[Diagnose],"")</f>
        <v>C</v>
      </c>
      <c r="L4550" t="str">
        <f>+_xlfn.XLOOKUP(Tabell1[[#This Row],[Regnr]],Tabell3[Regnr],Tabell3[DiagnoseÅr],"")</f>
        <v xml:space="preserve"> (2023)</v>
      </c>
    </row>
    <row r="4551" spans="1:12" x14ac:dyDescent="0.25">
      <c r="A4551" s="2">
        <v>43482</v>
      </c>
      <c r="B4551" s="3">
        <v>1.57470703125</v>
      </c>
      <c r="C4551" t="s">
        <v>9985</v>
      </c>
      <c r="D4551" t="s">
        <v>9986</v>
      </c>
      <c r="E4551" t="s">
        <v>26</v>
      </c>
      <c r="F4551" t="s">
        <v>7609</v>
      </c>
      <c r="G4551" t="s">
        <v>7610</v>
      </c>
      <c r="H4551" t="s">
        <v>7864</v>
      </c>
      <c r="I4551" t="s">
        <v>7865</v>
      </c>
      <c r="J4551" t="s">
        <v>6696</v>
      </c>
      <c r="K4551" t="str">
        <f>+_xlfn.XLOOKUP(Tabell1[[#This Row],[Regnr]],Tabell13[Regnr],Tabell13[Diagnose],"")</f>
        <v>C</v>
      </c>
      <c r="L4551" t="str">
        <f>+_xlfn.XLOOKUP(Tabell1[[#This Row],[Regnr]],Tabell3[Regnr],Tabell3[DiagnoseÅr],"")</f>
        <v>Intet påvist (2024)</v>
      </c>
    </row>
    <row r="4552" spans="1:12" x14ac:dyDescent="0.25">
      <c r="A4552" s="2">
        <v>43482</v>
      </c>
      <c r="B4552" s="3">
        <v>1.57470703125</v>
      </c>
      <c r="C4552" t="s">
        <v>9987</v>
      </c>
      <c r="D4552" t="s">
        <v>9988</v>
      </c>
      <c r="E4552" t="s">
        <v>10</v>
      </c>
      <c r="F4552" t="s">
        <v>7609</v>
      </c>
      <c r="G4552" t="s">
        <v>7610</v>
      </c>
      <c r="H4552" t="s">
        <v>7864</v>
      </c>
      <c r="I4552" t="s">
        <v>7865</v>
      </c>
      <c r="J4552" t="s">
        <v>6696</v>
      </c>
      <c r="K4552" t="str">
        <f>+_xlfn.XLOOKUP(Tabell1[[#This Row],[Regnr]],Tabell13[Regnr],Tabell13[Diagnose],"")</f>
        <v>B</v>
      </c>
      <c r="L4552" t="str">
        <f>+_xlfn.XLOOKUP(Tabell1[[#This Row],[Regnr]],Tabell3[Regnr],Tabell3[DiagnoseÅr],"")</f>
        <v>Intet påvist (2024)</v>
      </c>
    </row>
    <row r="4553" spans="1:12" x14ac:dyDescent="0.25">
      <c r="A4553" s="2">
        <v>43482</v>
      </c>
      <c r="B4553" s="3">
        <v>1.57470703125</v>
      </c>
      <c r="C4553" t="s">
        <v>9989</v>
      </c>
      <c r="D4553" t="s">
        <v>9990</v>
      </c>
      <c r="E4553" t="s">
        <v>10</v>
      </c>
      <c r="F4553" t="s">
        <v>7609</v>
      </c>
      <c r="G4553" t="s">
        <v>7610</v>
      </c>
      <c r="H4553" t="s">
        <v>7864</v>
      </c>
      <c r="I4553" t="s">
        <v>7865</v>
      </c>
      <c r="J4553" t="s">
        <v>6696</v>
      </c>
      <c r="K4553" t="str">
        <f>+_xlfn.XLOOKUP(Tabell1[[#This Row],[Regnr]],Tabell13[Regnr],Tabell13[Diagnose],"")</f>
        <v>C</v>
      </c>
      <c r="L4553" t="str">
        <f>+_xlfn.XLOOKUP(Tabell1[[#This Row],[Regnr]],Tabell3[Regnr],Tabell3[DiagnoseÅr],"")</f>
        <v>Intet påvist (2020)</v>
      </c>
    </row>
    <row r="4554" spans="1:12" x14ac:dyDescent="0.25">
      <c r="A4554" s="2">
        <v>43482</v>
      </c>
      <c r="B4554" s="3">
        <v>1.57470703125</v>
      </c>
      <c r="C4554" t="s">
        <v>9991</v>
      </c>
      <c r="D4554" t="s">
        <v>9992</v>
      </c>
      <c r="E4554" t="s">
        <v>10</v>
      </c>
      <c r="F4554" t="s">
        <v>7609</v>
      </c>
      <c r="G4554" t="s">
        <v>7610</v>
      </c>
      <c r="H4554" t="s">
        <v>7864</v>
      </c>
      <c r="I4554" t="s">
        <v>7865</v>
      </c>
      <c r="J4554" t="s">
        <v>6696</v>
      </c>
      <c r="K4554" t="str">
        <f>+_xlfn.XLOOKUP(Tabell1[[#This Row],[Regnr]],Tabell13[Regnr],Tabell13[Diagnose],"")</f>
        <v>B</v>
      </c>
      <c r="L4554" t="str">
        <f>+_xlfn.XLOOKUP(Tabell1[[#This Row],[Regnr]],Tabell3[Regnr],Tabell3[DiagnoseÅr],"")</f>
        <v/>
      </c>
    </row>
    <row r="4555" spans="1:12" x14ac:dyDescent="0.25">
      <c r="A4555" s="2">
        <v>43481</v>
      </c>
      <c r="C4555" t="s">
        <v>9979</v>
      </c>
      <c r="D4555" t="s">
        <v>9980</v>
      </c>
      <c r="E4555" t="s">
        <v>26</v>
      </c>
      <c r="F4555" t="s">
        <v>9981</v>
      </c>
      <c r="G4555" t="s">
        <v>9982</v>
      </c>
      <c r="H4555" t="s">
        <v>9983</v>
      </c>
      <c r="I4555" t="s">
        <v>9984</v>
      </c>
      <c r="K4555" t="str">
        <f>+_xlfn.XLOOKUP(Tabell1[[#This Row],[Regnr]],Tabell13[Regnr],Tabell13[Diagnose],"")</f>
        <v/>
      </c>
      <c r="L4555" t="str">
        <f>+_xlfn.XLOOKUP(Tabell1[[#This Row],[Regnr]],Tabell3[Regnr],Tabell3[DiagnoseÅr],"")</f>
        <v/>
      </c>
    </row>
    <row r="4556" spans="1:12" x14ac:dyDescent="0.25">
      <c r="A4556" s="2">
        <v>43470</v>
      </c>
      <c r="B4556" s="3">
        <v>0</v>
      </c>
      <c r="C4556" t="s">
        <v>9969</v>
      </c>
      <c r="D4556" t="s">
        <v>9970</v>
      </c>
      <c r="E4556" t="s">
        <v>10</v>
      </c>
      <c r="F4556" t="s">
        <v>7229</v>
      </c>
      <c r="G4556" t="s">
        <v>7230</v>
      </c>
      <c r="H4556" t="s">
        <v>5341</v>
      </c>
      <c r="I4556" t="s">
        <v>5342</v>
      </c>
      <c r="J4556" t="s">
        <v>4802</v>
      </c>
      <c r="K4556" t="str">
        <f>+_xlfn.XLOOKUP(Tabell1[[#This Row],[Regnr]],Tabell13[Regnr],Tabell13[Diagnose],"")</f>
        <v>C</v>
      </c>
      <c r="L4556" t="str">
        <f>+_xlfn.XLOOKUP(Tabell1[[#This Row],[Regnr]],Tabell3[Regnr],Tabell3[DiagnoseÅr],"")</f>
        <v>Intet påvist (2020)</v>
      </c>
    </row>
    <row r="4557" spans="1:12" x14ac:dyDescent="0.25">
      <c r="A4557" s="2">
        <v>43470</v>
      </c>
      <c r="B4557" s="3">
        <v>0</v>
      </c>
      <c r="C4557" t="s">
        <v>9971</v>
      </c>
      <c r="D4557" t="s">
        <v>9972</v>
      </c>
      <c r="E4557" t="s">
        <v>26</v>
      </c>
      <c r="F4557" t="s">
        <v>7229</v>
      </c>
      <c r="G4557" t="s">
        <v>7230</v>
      </c>
      <c r="H4557" t="s">
        <v>5341</v>
      </c>
      <c r="I4557" t="s">
        <v>5342</v>
      </c>
      <c r="J4557" t="s">
        <v>4802</v>
      </c>
      <c r="K4557" t="str">
        <f>+_xlfn.XLOOKUP(Tabell1[[#This Row],[Regnr]],Tabell13[Regnr],Tabell13[Diagnose],"")</f>
        <v>C</v>
      </c>
      <c r="L4557" t="str">
        <f>+_xlfn.XLOOKUP(Tabell1[[#This Row],[Regnr]],Tabell3[Regnr],Tabell3[DiagnoseÅr],"")</f>
        <v>Intet påvist (2024)</v>
      </c>
    </row>
    <row r="4558" spans="1:12" x14ac:dyDescent="0.25">
      <c r="A4558" s="2">
        <v>43470</v>
      </c>
      <c r="B4558" s="3">
        <v>0</v>
      </c>
      <c r="C4558" t="s">
        <v>9973</v>
      </c>
      <c r="D4558" t="s">
        <v>9974</v>
      </c>
      <c r="E4558" t="s">
        <v>26</v>
      </c>
      <c r="F4558" t="s">
        <v>7229</v>
      </c>
      <c r="G4558" t="s">
        <v>7230</v>
      </c>
      <c r="H4558" t="s">
        <v>5341</v>
      </c>
      <c r="I4558" t="s">
        <v>5342</v>
      </c>
      <c r="J4558" t="s">
        <v>4802</v>
      </c>
      <c r="K4558" t="str">
        <f>+_xlfn.XLOOKUP(Tabell1[[#This Row],[Regnr]],Tabell13[Regnr],Tabell13[Diagnose],"")</f>
        <v/>
      </c>
      <c r="L4558" t="str">
        <f>+_xlfn.XLOOKUP(Tabell1[[#This Row],[Regnr]],Tabell3[Regnr],Tabell3[DiagnoseÅr],"")</f>
        <v/>
      </c>
    </row>
    <row r="4559" spans="1:12" x14ac:dyDescent="0.25">
      <c r="A4559" s="2">
        <v>43470</v>
      </c>
      <c r="B4559" s="3">
        <v>0</v>
      </c>
      <c r="C4559" t="s">
        <v>9975</v>
      </c>
      <c r="D4559" t="s">
        <v>9976</v>
      </c>
      <c r="E4559" t="s">
        <v>26</v>
      </c>
      <c r="F4559" t="s">
        <v>7229</v>
      </c>
      <c r="G4559" t="s">
        <v>7230</v>
      </c>
      <c r="H4559" t="s">
        <v>5341</v>
      </c>
      <c r="I4559" t="s">
        <v>5342</v>
      </c>
      <c r="J4559" t="s">
        <v>4802</v>
      </c>
      <c r="K4559" t="str">
        <f>+_xlfn.XLOOKUP(Tabell1[[#This Row],[Regnr]],Tabell13[Regnr],Tabell13[Diagnose],"")</f>
        <v/>
      </c>
      <c r="L4559" t="str">
        <f>+_xlfn.XLOOKUP(Tabell1[[#This Row],[Regnr]],Tabell3[Regnr],Tabell3[DiagnoseÅr],"")</f>
        <v/>
      </c>
    </row>
    <row r="4560" spans="1:12" x14ac:dyDescent="0.25">
      <c r="A4560" s="2">
        <v>43470</v>
      </c>
      <c r="B4560" s="3">
        <v>0</v>
      </c>
      <c r="C4560" t="s">
        <v>9977</v>
      </c>
      <c r="D4560" t="s">
        <v>9978</v>
      </c>
      <c r="E4560" t="s">
        <v>26</v>
      </c>
      <c r="F4560" t="s">
        <v>7229</v>
      </c>
      <c r="G4560" t="s">
        <v>7230</v>
      </c>
      <c r="H4560" t="s">
        <v>5341</v>
      </c>
      <c r="I4560" t="s">
        <v>5342</v>
      </c>
      <c r="J4560" t="s">
        <v>4802</v>
      </c>
      <c r="K4560" t="str">
        <f>+_xlfn.XLOOKUP(Tabell1[[#This Row],[Regnr]],Tabell13[Regnr],Tabell13[Diagnose],"")</f>
        <v>A</v>
      </c>
      <c r="L4560" t="str">
        <f>+_xlfn.XLOOKUP(Tabell1[[#This Row],[Regnr]],Tabell3[Regnr],Tabell3[DiagnoseÅr],"")</f>
        <v>Intet påvist (2021)</v>
      </c>
    </row>
    <row r="4561" spans="1:12" x14ac:dyDescent="0.25">
      <c r="A4561" s="2">
        <v>43466</v>
      </c>
      <c r="C4561" t="s">
        <v>9960</v>
      </c>
      <c r="D4561" t="s">
        <v>9961</v>
      </c>
      <c r="E4561" t="s">
        <v>26</v>
      </c>
      <c r="F4561" t="s">
        <v>9557</v>
      </c>
      <c r="G4561" t="s">
        <v>9558</v>
      </c>
      <c r="H4561" t="s">
        <v>9962</v>
      </c>
      <c r="I4561" t="s">
        <v>9963</v>
      </c>
      <c r="K4561" t="str">
        <f>+_xlfn.XLOOKUP(Tabell1[[#This Row],[Regnr]],Tabell13[Regnr],Tabell13[Diagnose],"")</f>
        <v/>
      </c>
      <c r="L4561" t="str">
        <f>+_xlfn.XLOOKUP(Tabell1[[#This Row],[Regnr]],Tabell3[Regnr],Tabell3[DiagnoseÅr],"")</f>
        <v/>
      </c>
    </row>
    <row r="4562" spans="1:12" x14ac:dyDescent="0.25">
      <c r="A4562" s="2">
        <v>43466</v>
      </c>
      <c r="C4562" t="s">
        <v>9964</v>
      </c>
      <c r="D4562" t="s">
        <v>9965</v>
      </c>
      <c r="E4562" t="s">
        <v>10</v>
      </c>
      <c r="F4562" t="s">
        <v>9557</v>
      </c>
      <c r="G4562" t="s">
        <v>9558</v>
      </c>
      <c r="H4562" t="s">
        <v>9962</v>
      </c>
      <c r="I4562" t="s">
        <v>9963</v>
      </c>
      <c r="K4562" t="str">
        <f>+_xlfn.XLOOKUP(Tabell1[[#This Row],[Regnr]],Tabell13[Regnr],Tabell13[Diagnose],"")</f>
        <v/>
      </c>
      <c r="L4562" t="str">
        <f>+_xlfn.XLOOKUP(Tabell1[[#This Row],[Regnr]],Tabell3[Regnr],Tabell3[DiagnoseÅr],"")</f>
        <v/>
      </c>
    </row>
    <row r="4563" spans="1:12" x14ac:dyDescent="0.25">
      <c r="A4563" s="2">
        <v>43466</v>
      </c>
      <c r="C4563" t="s">
        <v>9966</v>
      </c>
      <c r="D4563" t="s">
        <v>9967</v>
      </c>
      <c r="E4563" t="s">
        <v>10</v>
      </c>
      <c r="F4563" t="s">
        <v>9557</v>
      </c>
      <c r="G4563" t="s">
        <v>9558</v>
      </c>
      <c r="H4563" t="s">
        <v>9962</v>
      </c>
      <c r="I4563" t="s">
        <v>9963</v>
      </c>
      <c r="J4563" t="s">
        <v>9968</v>
      </c>
      <c r="K4563" t="str">
        <f>+_xlfn.XLOOKUP(Tabell1[[#This Row],[Regnr]],Tabell13[Regnr],Tabell13[Diagnose],"")</f>
        <v>C</v>
      </c>
      <c r="L4563" t="str">
        <f>+_xlfn.XLOOKUP(Tabell1[[#This Row],[Regnr]],Tabell3[Regnr],Tabell3[DiagnoseÅr],"")</f>
        <v/>
      </c>
    </row>
    <row r="4564" spans="1:12" x14ac:dyDescent="0.25">
      <c r="A4564" s="2">
        <v>43462</v>
      </c>
      <c r="B4564" s="3">
        <v>0</v>
      </c>
      <c r="C4564" t="s">
        <v>9956</v>
      </c>
      <c r="D4564" t="s">
        <v>9957</v>
      </c>
      <c r="E4564" t="s">
        <v>10</v>
      </c>
      <c r="F4564" t="s">
        <v>6886</v>
      </c>
      <c r="G4564" t="s">
        <v>6887</v>
      </c>
      <c r="H4564" t="s">
        <v>6834</v>
      </c>
      <c r="I4564" t="s">
        <v>6835</v>
      </c>
      <c r="J4564" t="s">
        <v>4130</v>
      </c>
      <c r="K4564" t="str">
        <f>+_xlfn.XLOOKUP(Tabell1[[#This Row],[Regnr]],Tabell13[Regnr],Tabell13[Diagnose],"")</f>
        <v/>
      </c>
      <c r="L4564" t="str">
        <f>+_xlfn.XLOOKUP(Tabell1[[#This Row],[Regnr]],Tabell3[Regnr],Tabell3[DiagnoseÅr],"")</f>
        <v/>
      </c>
    </row>
    <row r="4565" spans="1:12" x14ac:dyDescent="0.25">
      <c r="A4565" s="2">
        <v>43462</v>
      </c>
      <c r="B4565" s="3">
        <v>0</v>
      </c>
      <c r="C4565" t="s">
        <v>9958</v>
      </c>
      <c r="D4565" t="s">
        <v>9959</v>
      </c>
      <c r="E4565" t="s">
        <v>10</v>
      </c>
      <c r="F4565" t="s">
        <v>6886</v>
      </c>
      <c r="G4565" t="s">
        <v>6887</v>
      </c>
      <c r="H4565" t="s">
        <v>6834</v>
      </c>
      <c r="I4565" t="s">
        <v>6835</v>
      </c>
      <c r="J4565" t="s">
        <v>4130</v>
      </c>
      <c r="K4565" t="str">
        <f>+_xlfn.XLOOKUP(Tabell1[[#This Row],[Regnr]],Tabell13[Regnr],Tabell13[Diagnose],"")</f>
        <v/>
      </c>
      <c r="L4565" t="str">
        <f>+_xlfn.XLOOKUP(Tabell1[[#This Row],[Regnr]],Tabell3[Regnr],Tabell3[DiagnoseÅr],"")</f>
        <v/>
      </c>
    </row>
    <row r="4566" spans="1:12" x14ac:dyDescent="0.25">
      <c r="A4566" s="2">
        <v>43455</v>
      </c>
      <c r="B4566" s="3">
        <v>0.390625</v>
      </c>
      <c r="C4566" t="s">
        <v>9950</v>
      </c>
      <c r="D4566" t="s">
        <v>9951</v>
      </c>
      <c r="E4566" t="s">
        <v>26</v>
      </c>
      <c r="F4566" t="s">
        <v>7471</v>
      </c>
      <c r="G4566" t="s">
        <v>7472</v>
      </c>
      <c r="H4566" t="s">
        <v>6991</v>
      </c>
      <c r="I4566" t="s">
        <v>6992</v>
      </c>
      <c r="J4566" t="s">
        <v>4905</v>
      </c>
      <c r="K4566" t="str">
        <f>+_xlfn.XLOOKUP(Tabell1[[#This Row],[Regnr]],Tabell13[Regnr],Tabell13[Diagnose],"")</f>
        <v>C</v>
      </c>
      <c r="L4566" t="str">
        <f>+_xlfn.XLOOKUP(Tabell1[[#This Row],[Regnr]],Tabell3[Regnr],Tabell3[DiagnoseÅr],"")</f>
        <v>Intet påvist (2024)</v>
      </c>
    </row>
    <row r="4567" spans="1:12" x14ac:dyDescent="0.25">
      <c r="A4567" s="2">
        <v>43455</v>
      </c>
      <c r="B4567" s="3">
        <v>0.390625</v>
      </c>
      <c r="C4567" t="s">
        <v>9952</v>
      </c>
      <c r="D4567" t="s">
        <v>9953</v>
      </c>
      <c r="E4567" t="s">
        <v>10</v>
      </c>
      <c r="F4567" t="s">
        <v>7471</v>
      </c>
      <c r="G4567" t="s">
        <v>7472</v>
      </c>
      <c r="H4567" t="s">
        <v>6991</v>
      </c>
      <c r="I4567" t="s">
        <v>6992</v>
      </c>
      <c r="J4567" t="s">
        <v>4905</v>
      </c>
      <c r="K4567" t="str">
        <f>+_xlfn.XLOOKUP(Tabell1[[#This Row],[Regnr]],Tabell13[Regnr],Tabell13[Diagnose],"")</f>
        <v>C</v>
      </c>
      <c r="L4567" t="str">
        <f>+_xlfn.XLOOKUP(Tabell1[[#This Row],[Regnr]],Tabell3[Regnr],Tabell3[DiagnoseÅr],"")</f>
        <v>Intet påvist (2021)</v>
      </c>
    </row>
    <row r="4568" spans="1:12" x14ac:dyDescent="0.25">
      <c r="A4568" s="2">
        <v>43455</v>
      </c>
      <c r="B4568" s="3">
        <v>0.390625</v>
      </c>
      <c r="C4568" t="s">
        <v>9954</v>
      </c>
      <c r="D4568" t="s">
        <v>9955</v>
      </c>
      <c r="E4568" t="s">
        <v>10</v>
      </c>
      <c r="F4568" t="s">
        <v>7471</v>
      </c>
      <c r="G4568" t="s">
        <v>7472</v>
      </c>
      <c r="H4568" t="s">
        <v>6991</v>
      </c>
      <c r="I4568" t="s">
        <v>6992</v>
      </c>
      <c r="J4568" t="s">
        <v>4905</v>
      </c>
      <c r="K4568" t="str">
        <f>+_xlfn.XLOOKUP(Tabell1[[#This Row],[Regnr]],Tabell13[Regnr],Tabell13[Diagnose],"")</f>
        <v>C</v>
      </c>
      <c r="L4568" t="str">
        <f>+_xlfn.XLOOKUP(Tabell1[[#This Row],[Regnr]],Tabell3[Regnr],Tabell3[DiagnoseÅr],"")</f>
        <v>Intet påvist (2021)</v>
      </c>
    </row>
    <row r="4569" spans="1:12" x14ac:dyDescent="0.25">
      <c r="A4569" s="2">
        <v>43451</v>
      </c>
      <c r="B4569" s="3">
        <v>0.1953125</v>
      </c>
      <c r="C4569" t="s">
        <v>9938</v>
      </c>
      <c r="D4569" t="s">
        <v>9939</v>
      </c>
      <c r="E4569" t="s">
        <v>10</v>
      </c>
      <c r="F4569" t="s">
        <v>9543</v>
      </c>
      <c r="G4569" t="s">
        <v>9544</v>
      </c>
      <c r="H4569" t="s">
        <v>7623</v>
      </c>
      <c r="I4569" t="s">
        <v>7624</v>
      </c>
      <c r="J4569" t="s">
        <v>6696</v>
      </c>
      <c r="K4569" t="str">
        <f>+_xlfn.XLOOKUP(Tabell1[[#This Row],[Regnr]],Tabell13[Regnr],Tabell13[Diagnose],"")</f>
        <v>B</v>
      </c>
      <c r="L4569" t="str">
        <f>+_xlfn.XLOOKUP(Tabell1[[#This Row],[Regnr]],Tabell3[Regnr],Tabell3[DiagnoseÅr],"")</f>
        <v>Intet påvist (2022)</v>
      </c>
    </row>
    <row r="4570" spans="1:12" x14ac:dyDescent="0.25">
      <c r="A4570" s="2">
        <v>43451</v>
      </c>
      <c r="B4570" s="3">
        <v>0.1953125</v>
      </c>
      <c r="C4570" t="s">
        <v>9940</v>
      </c>
      <c r="D4570" t="s">
        <v>9941</v>
      </c>
      <c r="E4570" t="s">
        <v>10</v>
      </c>
      <c r="F4570" t="s">
        <v>9543</v>
      </c>
      <c r="G4570" t="s">
        <v>9544</v>
      </c>
      <c r="H4570" t="s">
        <v>7623</v>
      </c>
      <c r="I4570" t="s">
        <v>7624</v>
      </c>
      <c r="J4570" t="s">
        <v>6696</v>
      </c>
      <c r="K4570" t="str">
        <f>+_xlfn.XLOOKUP(Tabell1[[#This Row],[Regnr]],Tabell13[Regnr],Tabell13[Diagnose],"")</f>
        <v/>
      </c>
      <c r="L4570" t="str">
        <f>+_xlfn.XLOOKUP(Tabell1[[#This Row],[Regnr]],Tabell3[Regnr],Tabell3[DiagnoseÅr],"")</f>
        <v/>
      </c>
    </row>
    <row r="4571" spans="1:12" x14ac:dyDescent="0.25">
      <c r="A4571" s="2">
        <v>43451</v>
      </c>
      <c r="B4571" s="3">
        <v>0.1953125</v>
      </c>
      <c r="C4571" t="s">
        <v>9942</v>
      </c>
      <c r="D4571" t="s">
        <v>9943</v>
      </c>
      <c r="E4571" t="s">
        <v>10</v>
      </c>
      <c r="F4571" t="s">
        <v>9543</v>
      </c>
      <c r="G4571" t="s">
        <v>9544</v>
      </c>
      <c r="H4571" t="s">
        <v>7623</v>
      </c>
      <c r="I4571" t="s">
        <v>7624</v>
      </c>
      <c r="J4571" t="s">
        <v>6696</v>
      </c>
      <c r="K4571" t="str">
        <f>+_xlfn.XLOOKUP(Tabell1[[#This Row],[Regnr]],Tabell13[Regnr],Tabell13[Diagnose],"")</f>
        <v>B</v>
      </c>
      <c r="L4571" t="str">
        <f>+_xlfn.XLOOKUP(Tabell1[[#This Row],[Regnr]],Tabell3[Regnr],Tabell3[DiagnoseÅr],"")</f>
        <v>Intet påvist (2020)</v>
      </c>
    </row>
    <row r="4572" spans="1:12" x14ac:dyDescent="0.25">
      <c r="A4572" s="2">
        <v>43451</v>
      </c>
      <c r="B4572" s="3">
        <v>0.1953125</v>
      </c>
      <c r="C4572" t="s">
        <v>9944</v>
      </c>
      <c r="D4572" t="s">
        <v>9945</v>
      </c>
      <c r="E4572" t="s">
        <v>10</v>
      </c>
      <c r="F4572" t="s">
        <v>9543</v>
      </c>
      <c r="G4572" t="s">
        <v>9544</v>
      </c>
      <c r="H4572" t="s">
        <v>7623</v>
      </c>
      <c r="I4572" t="s">
        <v>7624</v>
      </c>
      <c r="J4572" t="s">
        <v>6696</v>
      </c>
      <c r="K4572" t="str">
        <f>+_xlfn.XLOOKUP(Tabell1[[#This Row],[Regnr]],Tabell13[Regnr],Tabell13[Diagnose],"")</f>
        <v>B</v>
      </c>
      <c r="L4572" t="str">
        <f>+_xlfn.XLOOKUP(Tabell1[[#This Row],[Regnr]],Tabell3[Regnr],Tabell3[DiagnoseÅr],"")</f>
        <v>Intet påvist (2020)</v>
      </c>
    </row>
    <row r="4573" spans="1:12" x14ac:dyDescent="0.25">
      <c r="A4573" s="2">
        <v>43451</v>
      </c>
      <c r="B4573" s="3">
        <v>0.1953125</v>
      </c>
      <c r="C4573" t="s">
        <v>9946</v>
      </c>
      <c r="D4573" t="s">
        <v>9947</v>
      </c>
      <c r="E4573" t="s">
        <v>10</v>
      </c>
      <c r="F4573" t="s">
        <v>9543</v>
      </c>
      <c r="G4573" t="s">
        <v>9544</v>
      </c>
      <c r="H4573" t="s">
        <v>7623</v>
      </c>
      <c r="I4573" t="s">
        <v>7624</v>
      </c>
      <c r="J4573" t="s">
        <v>6696</v>
      </c>
      <c r="K4573" t="str">
        <f>+_xlfn.XLOOKUP(Tabell1[[#This Row],[Regnr]],Tabell13[Regnr],Tabell13[Diagnose],"")</f>
        <v>C</v>
      </c>
      <c r="L4573" t="str">
        <f>+_xlfn.XLOOKUP(Tabell1[[#This Row],[Regnr]],Tabell3[Regnr],Tabell3[DiagnoseÅr],"")</f>
        <v>Intet påvist (2020)</v>
      </c>
    </row>
    <row r="4574" spans="1:12" x14ac:dyDescent="0.25">
      <c r="A4574" s="2">
        <v>43451</v>
      </c>
      <c r="B4574" s="3">
        <v>0.1953125</v>
      </c>
      <c r="C4574" t="s">
        <v>9948</v>
      </c>
      <c r="D4574" t="s">
        <v>9949</v>
      </c>
      <c r="E4574" t="s">
        <v>10</v>
      </c>
      <c r="F4574" t="s">
        <v>9543</v>
      </c>
      <c r="G4574" t="s">
        <v>9544</v>
      </c>
      <c r="H4574" t="s">
        <v>7623</v>
      </c>
      <c r="I4574" t="s">
        <v>7624</v>
      </c>
      <c r="J4574" t="s">
        <v>6696</v>
      </c>
      <c r="K4574" t="str">
        <f>+_xlfn.XLOOKUP(Tabell1[[#This Row],[Regnr]],Tabell13[Regnr],Tabell13[Diagnose],"")</f>
        <v>C</v>
      </c>
      <c r="L4574" t="str">
        <f>+_xlfn.XLOOKUP(Tabell1[[#This Row],[Regnr]],Tabell3[Regnr],Tabell3[DiagnoseÅr],"")</f>
        <v>Intet påvist (2020)</v>
      </c>
    </row>
    <row r="4575" spans="1:12" x14ac:dyDescent="0.25">
      <c r="A4575" s="2">
        <v>43449</v>
      </c>
      <c r="C4575" t="s">
        <v>9934</v>
      </c>
      <c r="D4575" t="s">
        <v>9935</v>
      </c>
      <c r="E4575" t="s">
        <v>26</v>
      </c>
      <c r="F4575" t="s">
        <v>9936</v>
      </c>
      <c r="G4575" t="s">
        <v>9937</v>
      </c>
      <c r="H4575" t="s">
        <v>6180</v>
      </c>
      <c r="I4575" t="s">
        <v>6181</v>
      </c>
      <c r="J4575" t="s">
        <v>4046</v>
      </c>
      <c r="K4575" t="str">
        <f>+_xlfn.XLOOKUP(Tabell1[[#This Row],[Regnr]],Tabell13[Regnr],Tabell13[Diagnose],"")</f>
        <v/>
      </c>
      <c r="L4575" t="str">
        <f>+_xlfn.XLOOKUP(Tabell1[[#This Row],[Regnr]],Tabell3[Regnr],Tabell3[DiagnoseÅr],"")</f>
        <v xml:space="preserve"> (2023)</v>
      </c>
    </row>
    <row r="4576" spans="1:12" x14ac:dyDescent="0.25">
      <c r="A4576" s="2">
        <v>43436</v>
      </c>
      <c r="C4576" t="s">
        <v>9931</v>
      </c>
      <c r="D4576" t="s">
        <v>9932</v>
      </c>
      <c r="E4576" t="s">
        <v>26</v>
      </c>
      <c r="F4576" t="s">
        <v>7075</v>
      </c>
      <c r="G4576" t="s">
        <v>7076</v>
      </c>
      <c r="H4576" t="s">
        <v>6353</v>
      </c>
      <c r="I4576" t="s">
        <v>6354</v>
      </c>
      <c r="J4576" t="s">
        <v>9933</v>
      </c>
      <c r="K4576" t="str">
        <f>+_xlfn.XLOOKUP(Tabell1[[#This Row],[Regnr]],Tabell13[Regnr],Tabell13[Diagnose],"")</f>
        <v/>
      </c>
      <c r="L4576" t="str">
        <f>+_xlfn.XLOOKUP(Tabell1[[#This Row],[Regnr]],Tabell3[Regnr],Tabell3[DiagnoseÅr],"")</f>
        <v/>
      </c>
    </row>
    <row r="4577" spans="1:12" x14ac:dyDescent="0.25">
      <c r="A4577" s="2">
        <v>43432</v>
      </c>
      <c r="B4577" s="3">
        <v>0.9765625</v>
      </c>
      <c r="C4577" t="s">
        <v>9918</v>
      </c>
      <c r="D4577" t="s">
        <v>9919</v>
      </c>
      <c r="E4577" t="s">
        <v>10</v>
      </c>
      <c r="F4577" t="s">
        <v>7083</v>
      </c>
      <c r="G4577" t="s">
        <v>7084</v>
      </c>
      <c r="H4577" t="s">
        <v>7506</v>
      </c>
      <c r="I4577" t="s">
        <v>7507</v>
      </c>
      <c r="J4577" t="s">
        <v>9920</v>
      </c>
      <c r="K4577" t="str">
        <f>+_xlfn.XLOOKUP(Tabell1[[#This Row],[Regnr]],Tabell13[Regnr],Tabell13[Diagnose],"")</f>
        <v>C</v>
      </c>
      <c r="L4577" t="str">
        <f>+_xlfn.XLOOKUP(Tabell1[[#This Row],[Regnr]],Tabell3[Regnr],Tabell3[DiagnoseÅr],"")</f>
        <v>Intet påvist (2019)</v>
      </c>
    </row>
    <row r="4578" spans="1:12" x14ac:dyDescent="0.25">
      <c r="A4578" s="2">
        <v>43432</v>
      </c>
      <c r="B4578" s="3">
        <v>0.9765625</v>
      </c>
      <c r="C4578" t="s">
        <v>9921</v>
      </c>
      <c r="D4578" t="s">
        <v>9922</v>
      </c>
      <c r="E4578" t="s">
        <v>26</v>
      </c>
      <c r="F4578" t="s">
        <v>7083</v>
      </c>
      <c r="G4578" t="s">
        <v>7084</v>
      </c>
      <c r="H4578" t="s">
        <v>7506</v>
      </c>
      <c r="I4578" t="s">
        <v>7507</v>
      </c>
      <c r="J4578" t="s">
        <v>9920</v>
      </c>
      <c r="K4578" t="str">
        <f>+_xlfn.XLOOKUP(Tabell1[[#This Row],[Regnr]],Tabell13[Regnr],Tabell13[Diagnose],"")</f>
        <v>D</v>
      </c>
      <c r="L4578" t="str">
        <f>+_xlfn.XLOOKUP(Tabell1[[#This Row],[Regnr]],Tabell3[Regnr],Tabell3[DiagnoseÅr],"")</f>
        <v>Intet påvist (2020)</v>
      </c>
    </row>
    <row r="4579" spans="1:12" x14ac:dyDescent="0.25">
      <c r="A4579" s="2">
        <v>43432</v>
      </c>
      <c r="B4579" s="3">
        <v>0.9765625</v>
      </c>
      <c r="C4579" t="s">
        <v>9923</v>
      </c>
      <c r="D4579" t="s">
        <v>9924</v>
      </c>
      <c r="E4579" t="s">
        <v>10</v>
      </c>
      <c r="F4579" t="s">
        <v>7083</v>
      </c>
      <c r="G4579" t="s">
        <v>7084</v>
      </c>
      <c r="H4579" t="s">
        <v>7506</v>
      </c>
      <c r="I4579" t="s">
        <v>7507</v>
      </c>
      <c r="J4579" t="s">
        <v>9920</v>
      </c>
      <c r="K4579" t="str">
        <f>+_xlfn.XLOOKUP(Tabell1[[#This Row],[Regnr]],Tabell13[Regnr],Tabell13[Diagnose],"")</f>
        <v>D</v>
      </c>
      <c r="L4579" t="str">
        <f>+_xlfn.XLOOKUP(Tabell1[[#This Row],[Regnr]],Tabell3[Regnr],Tabell3[DiagnoseÅr],"")</f>
        <v>Intet påvist (2019)</v>
      </c>
    </row>
    <row r="4580" spans="1:12" x14ac:dyDescent="0.25">
      <c r="A4580" s="2">
        <v>43432</v>
      </c>
      <c r="B4580" s="3">
        <v>0.9765625</v>
      </c>
      <c r="C4580" t="s">
        <v>9925</v>
      </c>
      <c r="D4580" t="s">
        <v>9926</v>
      </c>
      <c r="E4580" t="s">
        <v>26</v>
      </c>
      <c r="F4580" t="s">
        <v>7083</v>
      </c>
      <c r="G4580" t="s">
        <v>7084</v>
      </c>
      <c r="H4580" t="s">
        <v>7506</v>
      </c>
      <c r="I4580" t="s">
        <v>7507</v>
      </c>
      <c r="J4580" t="s">
        <v>9920</v>
      </c>
      <c r="K4580" t="str">
        <f>+_xlfn.XLOOKUP(Tabell1[[#This Row],[Regnr]],Tabell13[Regnr],Tabell13[Diagnose],"")</f>
        <v>A</v>
      </c>
      <c r="L4580" t="str">
        <f>+_xlfn.XLOOKUP(Tabell1[[#This Row],[Regnr]],Tabell3[Regnr],Tabell3[DiagnoseÅr],"")</f>
        <v>Intet påvist (2019)</v>
      </c>
    </row>
    <row r="4581" spans="1:12" x14ac:dyDescent="0.25">
      <c r="A4581" s="2">
        <v>43432</v>
      </c>
      <c r="B4581" s="3">
        <v>0.9765625</v>
      </c>
      <c r="C4581" t="s">
        <v>9927</v>
      </c>
      <c r="D4581" t="s">
        <v>9928</v>
      </c>
      <c r="E4581" t="s">
        <v>10</v>
      </c>
      <c r="F4581" t="s">
        <v>7083</v>
      </c>
      <c r="G4581" t="s">
        <v>7084</v>
      </c>
      <c r="H4581" t="s">
        <v>7506</v>
      </c>
      <c r="I4581" t="s">
        <v>7507</v>
      </c>
      <c r="J4581" t="s">
        <v>9920</v>
      </c>
      <c r="K4581" t="str">
        <f>+_xlfn.XLOOKUP(Tabell1[[#This Row],[Regnr]],Tabell13[Regnr],Tabell13[Diagnose],"")</f>
        <v>C</v>
      </c>
      <c r="L4581" t="str">
        <f>+_xlfn.XLOOKUP(Tabell1[[#This Row],[Regnr]],Tabell3[Regnr],Tabell3[DiagnoseÅr],"")</f>
        <v>Intet påvist (2021)</v>
      </c>
    </row>
    <row r="4582" spans="1:12" x14ac:dyDescent="0.25">
      <c r="A4582" s="2">
        <v>43432</v>
      </c>
      <c r="B4582" s="3">
        <v>0.9765625</v>
      </c>
      <c r="C4582" t="s">
        <v>9929</v>
      </c>
      <c r="D4582" t="s">
        <v>9930</v>
      </c>
      <c r="E4582" t="s">
        <v>10</v>
      </c>
      <c r="F4582" t="s">
        <v>7083</v>
      </c>
      <c r="G4582" t="s">
        <v>7084</v>
      </c>
      <c r="H4582" t="s">
        <v>7506</v>
      </c>
      <c r="I4582" t="s">
        <v>7507</v>
      </c>
      <c r="J4582" t="s">
        <v>9920</v>
      </c>
      <c r="K4582" t="str">
        <f>+_xlfn.XLOOKUP(Tabell1[[#This Row],[Regnr]],Tabell13[Regnr],Tabell13[Diagnose],"")</f>
        <v>D</v>
      </c>
      <c r="L4582" t="str">
        <f>+_xlfn.XLOOKUP(Tabell1[[#This Row],[Regnr]],Tabell3[Regnr],Tabell3[DiagnoseÅr],"")</f>
        <v/>
      </c>
    </row>
    <row r="4583" spans="1:12" x14ac:dyDescent="0.25">
      <c r="A4583" s="2">
        <v>43420</v>
      </c>
      <c r="C4583" t="s">
        <v>9912</v>
      </c>
      <c r="D4583" t="s">
        <v>9913</v>
      </c>
      <c r="E4583" t="s">
        <v>26</v>
      </c>
      <c r="F4583" t="s">
        <v>9914</v>
      </c>
      <c r="G4583" t="s">
        <v>9915</v>
      </c>
      <c r="H4583" t="s">
        <v>9916</v>
      </c>
      <c r="I4583" t="s">
        <v>9917</v>
      </c>
      <c r="K4583" t="str">
        <f>+_xlfn.XLOOKUP(Tabell1[[#This Row],[Regnr]],Tabell13[Regnr],Tabell13[Diagnose],"")</f>
        <v/>
      </c>
      <c r="L4583" t="str">
        <f>+_xlfn.XLOOKUP(Tabell1[[#This Row],[Regnr]],Tabell3[Regnr],Tabell3[DiagnoseÅr],"")</f>
        <v/>
      </c>
    </row>
    <row r="4584" spans="1:12" x14ac:dyDescent="0.25">
      <c r="A4584" s="2">
        <v>43416</v>
      </c>
      <c r="B4584" s="3">
        <v>0</v>
      </c>
      <c r="C4584" t="s">
        <v>9901</v>
      </c>
      <c r="D4584" t="s">
        <v>9902</v>
      </c>
      <c r="E4584" t="s">
        <v>10</v>
      </c>
      <c r="F4584" t="s">
        <v>7659</v>
      </c>
      <c r="G4584" t="s">
        <v>7660</v>
      </c>
      <c r="H4584" t="s">
        <v>7550</v>
      </c>
      <c r="I4584" t="s">
        <v>7551</v>
      </c>
      <c r="J4584" t="s">
        <v>9903</v>
      </c>
      <c r="K4584" t="str">
        <f>+_xlfn.XLOOKUP(Tabell1[[#This Row],[Regnr]],Tabell13[Regnr],Tabell13[Diagnose],"")</f>
        <v/>
      </c>
      <c r="L4584" t="str">
        <f>+_xlfn.XLOOKUP(Tabell1[[#This Row],[Regnr]],Tabell3[Regnr],Tabell3[DiagnoseÅr],"")</f>
        <v>Katarakt, ikke medfødt (2022)</v>
      </c>
    </row>
    <row r="4585" spans="1:12" x14ac:dyDescent="0.25">
      <c r="A4585" s="2">
        <v>43416</v>
      </c>
      <c r="B4585" s="3">
        <v>0</v>
      </c>
      <c r="C4585" t="s">
        <v>9904</v>
      </c>
      <c r="D4585" t="s">
        <v>9905</v>
      </c>
      <c r="E4585" t="s">
        <v>26</v>
      </c>
      <c r="F4585" t="s">
        <v>7659</v>
      </c>
      <c r="G4585" t="s">
        <v>7660</v>
      </c>
      <c r="H4585" t="s">
        <v>7550</v>
      </c>
      <c r="I4585" t="s">
        <v>7551</v>
      </c>
      <c r="J4585" t="s">
        <v>9903</v>
      </c>
      <c r="K4585" t="str">
        <f>+_xlfn.XLOOKUP(Tabell1[[#This Row],[Regnr]],Tabell13[Regnr],Tabell13[Diagnose],"")</f>
        <v/>
      </c>
      <c r="L4585" t="str">
        <f>+_xlfn.XLOOKUP(Tabell1[[#This Row],[Regnr]],Tabell3[Regnr],Tabell3[DiagnoseÅr],"")</f>
        <v/>
      </c>
    </row>
    <row r="4586" spans="1:12" x14ac:dyDescent="0.25">
      <c r="A4586" s="2">
        <v>43416</v>
      </c>
      <c r="B4586" s="3">
        <v>0</v>
      </c>
      <c r="C4586" t="s">
        <v>9906</v>
      </c>
      <c r="D4586" t="s">
        <v>9907</v>
      </c>
      <c r="E4586" t="s">
        <v>26</v>
      </c>
      <c r="F4586" t="s">
        <v>7659</v>
      </c>
      <c r="G4586" t="s">
        <v>7660</v>
      </c>
      <c r="H4586" t="s">
        <v>7550</v>
      </c>
      <c r="I4586" t="s">
        <v>7551</v>
      </c>
      <c r="J4586" t="s">
        <v>9903</v>
      </c>
      <c r="K4586" t="str">
        <f>+_xlfn.XLOOKUP(Tabell1[[#This Row],[Regnr]],Tabell13[Regnr],Tabell13[Diagnose],"")</f>
        <v>C</v>
      </c>
      <c r="L4586" t="str">
        <f>+_xlfn.XLOOKUP(Tabell1[[#This Row],[Regnr]],Tabell3[Regnr],Tabell3[DiagnoseÅr],"")</f>
        <v>Distichiasis/Ektopiske Cillier (2022)</v>
      </c>
    </row>
    <row r="4587" spans="1:12" x14ac:dyDescent="0.25">
      <c r="A4587" s="2">
        <v>43416</v>
      </c>
      <c r="B4587" s="3">
        <v>0</v>
      </c>
      <c r="C4587" t="s">
        <v>9908</v>
      </c>
      <c r="D4587" t="s">
        <v>9909</v>
      </c>
      <c r="E4587" t="s">
        <v>10</v>
      </c>
      <c r="F4587" t="s">
        <v>7659</v>
      </c>
      <c r="G4587" t="s">
        <v>7660</v>
      </c>
      <c r="H4587" t="s">
        <v>7550</v>
      </c>
      <c r="I4587" t="s">
        <v>7551</v>
      </c>
      <c r="J4587" t="s">
        <v>9903</v>
      </c>
      <c r="K4587" t="str">
        <f>+_xlfn.XLOOKUP(Tabell1[[#This Row],[Regnr]],Tabell13[Regnr],Tabell13[Diagnose],"")</f>
        <v>B</v>
      </c>
      <c r="L4587" t="str">
        <f>+_xlfn.XLOOKUP(Tabell1[[#This Row],[Regnr]],Tabell3[Regnr],Tabell3[DiagnoseÅr],"")</f>
        <v/>
      </c>
    </row>
    <row r="4588" spans="1:12" x14ac:dyDescent="0.25">
      <c r="A4588" s="2">
        <v>43416</v>
      </c>
      <c r="B4588" s="3">
        <v>0</v>
      </c>
      <c r="C4588" t="s">
        <v>9910</v>
      </c>
      <c r="D4588" t="s">
        <v>9911</v>
      </c>
      <c r="E4588" t="s">
        <v>26</v>
      </c>
      <c r="F4588" t="s">
        <v>7659</v>
      </c>
      <c r="G4588" t="s">
        <v>7660</v>
      </c>
      <c r="H4588" t="s">
        <v>7550</v>
      </c>
      <c r="I4588" t="s">
        <v>7551</v>
      </c>
      <c r="J4588" t="s">
        <v>9903</v>
      </c>
      <c r="K4588" t="str">
        <f>+_xlfn.XLOOKUP(Tabell1[[#This Row],[Regnr]],Tabell13[Regnr],Tabell13[Diagnose],"")</f>
        <v>C</v>
      </c>
      <c r="L4588" t="str">
        <f>+_xlfn.XLOOKUP(Tabell1[[#This Row],[Regnr]],Tabell3[Regnr],Tabell3[DiagnoseÅr],"")</f>
        <v>Intet påvist (2022)</v>
      </c>
    </row>
    <row r="4589" spans="1:12" x14ac:dyDescent="0.25">
      <c r="A4589" s="2">
        <v>43405</v>
      </c>
      <c r="B4589" s="3">
        <v>0</v>
      </c>
      <c r="C4589" t="s">
        <v>9889</v>
      </c>
      <c r="D4589" t="s">
        <v>9890</v>
      </c>
      <c r="E4589" t="s">
        <v>10</v>
      </c>
      <c r="F4589" t="s">
        <v>4517</v>
      </c>
      <c r="G4589" t="s">
        <v>4518</v>
      </c>
      <c r="H4589" t="s">
        <v>7161</v>
      </c>
      <c r="I4589" t="s">
        <v>7162</v>
      </c>
      <c r="J4589" t="s">
        <v>7058</v>
      </c>
      <c r="K4589" t="str">
        <f>+_xlfn.XLOOKUP(Tabell1[[#This Row],[Regnr]],Tabell13[Regnr],Tabell13[Diagnose],"")</f>
        <v/>
      </c>
      <c r="L4589" t="str">
        <f>+_xlfn.XLOOKUP(Tabell1[[#This Row],[Regnr]],Tabell3[Regnr],Tabell3[DiagnoseÅr],"")</f>
        <v/>
      </c>
    </row>
    <row r="4590" spans="1:12" x14ac:dyDescent="0.25">
      <c r="A4590" s="2">
        <v>43405</v>
      </c>
      <c r="B4590" s="3">
        <v>0</v>
      </c>
      <c r="C4590" t="s">
        <v>9891</v>
      </c>
      <c r="D4590" t="s">
        <v>9892</v>
      </c>
      <c r="E4590" t="s">
        <v>26</v>
      </c>
      <c r="F4590" t="s">
        <v>4517</v>
      </c>
      <c r="G4590" t="s">
        <v>4518</v>
      </c>
      <c r="H4590" t="s">
        <v>7161</v>
      </c>
      <c r="I4590" t="s">
        <v>7162</v>
      </c>
      <c r="J4590" t="s">
        <v>7058</v>
      </c>
      <c r="K4590" t="str">
        <f>+_xlfn.XLOOKUP(Tabell1[[#This Row],[Regnr]],Tabell13[Regnr],Tabell13[Diagnose],"")</f>
        <v>C</v>
      </c>
      <c r="L4590" t="str">
        <f>+_xlfn.XLOOKUP(Tabell1[[#This Row],[Regnr]],Tabell3[Regnr],Tabell3[DiagnoseÅr],"")</f>
        <v/>
      </c>
    </row>
    <row r="4591" spans="1:12" x14ac:dyDescent="0.25">
      <c r="A4591" s="2">
        <v>43405</v>
      </c>
      <c r="B4591" s="3">
        <v>0</v>
      </c>
      <c r="C4591" t="s">
        <v>9893</v>
      </c>
      <c r="D4591" t="s">
        <v>9894</v>
      </c>
      <c r="E4591" t="s">
        <v>26</v>
      </c>
      <c r="F4591" t="s">
        <v>4517</v>
      </c>
      <c r="G4591" t="s">
        <v>4518</v>
      </c>
      <c r="H4591" t="s">
        <v>7161</v>
      </c>
      <c r="I4591" t="s">
        <v>7162</v>
      </c>
      <c r="J4591" t="s">
        <v>7058</v>
      </c>
      <c r="K4591" t="str">
        <f>+_xlfn.XLOOKUP(Tabell1[[#This Row],[Regnr]],Tabell13[Regnr],Tabell13[Diagnose],"")</f>
        <v>C</v>
      </c>
      <c r="L4591" t="str">
        <f>+_xlfn.XLOOKUP(Tabell1[[#This Row],[Regnr]],Tabell3[Regnr],Tabell3[DiagnoseÅr],"")</f>
        <v>Intet påvist (2021)</v>
      </c>
    </row>
    <row r="4592" spans="1:12" x14ac:dyDescent="0.25">
      <c r="A4592" s="2">
        <v>43405</v>
      </c>
      <c r="B4592" s="3">
        <v>0</v>
      </c>
      <c r="C4592" t="s">
        <v>9895</v>
      </c>
      <c r="D4592" t="s">
        <v>9896</v>
      </c>
      <c r="E4592" t="s">
        <v>26</v>
      </c>
      <c r="F4592" t="s">
        <v>4517</v>
      </c>
      <c r="G4592" t="s">
        <v>4518</v>
      </c>
      <c r="H4592" t="s">
        <v>7161</v>
      </c>
      <c r="I4592" t="s">
        <v>7162</v>
      </c>
      <c r="J4592" t="s">
        <v>7058</v>
      </c>
      <c r="K4592" t="str">
        <f>+_xlfn.XLOOKUP(Tabell1[[#This Row],[Regnr]],Tabell13[Regnr],Tabell13[Diagnose],"")</f>
        <v>C</v>
      </c>
      <c r="L4592" t="str">
        <f>+_xlfn.XLOOKUP(Tabell1[[#This Row],[Regnr]],Tabell3[Regnr],Tabell3[DiagnoseÅr],"")</f>
        <v/>
      </c>
    </row>
    <row r="4593" spans="1:12" x14ac:dyDescent="0.25">
      <c r="A4593" s="2">
        <v>43405</v>
      </c>
      <c r="B4593" s="3">
        <v>0</v>
      </c>
      <c r="C4593" t="s">
        <v>9897</v>
      </c>
      <c r="D4593" t="s">
        <v>9898</v>
      </c>
      <c r="E4593" t="s">
        <v>26</v>
      </c>
      <c r="F4593" t="s">
        <v>4517</v>
      </c>
      <c r="G4593" t="s">
        <v>4518</v>
      </c>
      <c r="H4593" t="s">
        <v>7161</v>
      </c>
      <c r="I4593" t="s">
        <v>7162</v>
      </c>
      <c r="J4593" t="s">
        <v>7058</v>
      </c>
      <c r="K4593" t="str">
        <f>+_xlfn.XLOOKUP(Tabell1[[#This Row],[Regnr]],Tabell13[Regnr],Tabell13[Diagnose],"")</f>
        <v>C</v>
      </c>
      <c r="L4593" t="str">
        <f>+_xlfn.XLOOKUP(Tabell1[[#This Row],[Regnr]],Tabell3[Regnr],Tabell3[DiagnoseÅr],"")</f>
        <v>Intet påvist (2021)</v>
      </c>
    </row>
    <row r="4594" spans="1:12" x14ac:dyDescent="0.25">
      <c r="A4594" s="2">
        <v>43405</v>
      </c>
      <c r="B4594" s="3">
        <v>0</v>
      </c>
      <c r="C4594" t="s">
        <v>9899</v>
      </c>
      <c r="D4594" t="s">
        <v>9900</v>
      </c>
      <c r="E4594" t="s">
        <v>26</v>
      </c>
      <c r="F4594" t="s">
        <v>4517</v>
      </c>
      <c r="G4594" t="s">
        <v>4518</v>
      </c>
      <c r="H4594" t="s">
        <v>7161</v>
      </c>
      <c r="I4594" t="s">
        <v>7162</v>
      </c>
      <c r="J4594" t="s">
        <v>7058</v>
      </c>
      <c r="K4594" t="str">
        <f>+_xlfn.XLOOKUP(Tabell1[[#This Row],[Regnr]],Tabell13[Regnr],Tabell13[Diagnose],"")</f>
        <v>B</v>
      </c>
      <c r="L4594" t="str">
        <f>+_xlfn.XLOOKUP(Tabell1[[#This Row],[Regnr]],Tabell3[Regnr],Tabell3[DiagnoseÅr],"")</f>
        <v/>
      </c>
    </row>
    <row r="4595" spans="1:12" x14ac:dyDescent="0.25">
      <c r="A4595" s="2">
        <v>43401</v>
      </c>
      <c r="B4595" s="3">
        <v>0</v>
      </c>
      <c r="C4595" t="s">
        <v>9879</v>
      </c>
      <c r="D4595" t="s">
        <v>9880</v>
      </c>
      <c r="E4595" t="s">
        <v>10</v>
      </c>
      <c r="F4595" t="s">
        <v>4517</v>
      </c>
      <c r="G4595" t="s">
        <v>4518</v>
      </c>
      <c r="H4595" t="s">
        <v>7370</v>
      </c>
      <c r="I4595" t="s">
        <v>7371</v>
      </c>
      <c r="J4595" t="s">
        <v>7058</v>
      </c>
      <c r="K4595" t="str">
        <f>+_xlfn.XLOOKUP(Tabell1[[#This Row],[Regnr]],Tabell13[Regnr],Tabell13[Diagnose],"")</f>
        <v>B</v>
      </c>
      <c r="L4595" t="str">
        <f>+_xlfn.XLOOKUP(Tabell1[[#This Row],[Regnr]],Tabell3[Regnr],Tabell3[DiagnoseÅr],"")</f>
        <v/>
      </c>
    </row>
    <row r="4596" spans="1:12" x14ac:dyDescent="0.25">
      <c r="A4596" s="2">
        <v>43401</v>
      </c>
      <c r="B4596" s="3">
        <v>0</v>
      </c>
      <c r="C4596" t="s">
        <v>9881</v>
      </c>
      <c r="D4596" t="s">
        <v>9882</v>
      </c>
      <c r="E4596" t="s">
        <v>10</v>
      </c>
      <c r="F4596" t="s">
        <v>4517</v>
      </c>
      <c r="G4596" t="s">
        <v>4518</v>
      </c>
      <c r="H4596" t="s">
        <v>7370</v>
      </c>
      <c r="I4596" t="s">
        <v>7371</v>
      </c>
      <c r="J4596" t="s">
        <v>7058</v>
      </c>
      <c r="K4596" t="str">
        <f>+_xlfn.XLOOKUP(Tabell1[[#This Row],[Regnr]],Tabell13[Regnr],Tabell13[Diagnose],"")</f>
        <v/>
      </c>
      <c r="L4596" t="str">
        <f>+_xlfn.XLOOKUP(Tabell1[[#This Row],[Regnr]],Tabell3[Regnr],Tabell3[DiagnoseÅr],"")</f>
        <v/>
      </c>
    </row>
    <row r="4597" spans="1:12" x14ac:dyDescent="0.25">
      <c r="A4597" s="2">
        <v>43401</v>
      </c>
      <c r="B4597" s="3">
        <v>0</v>
      </c>
      <c r="C4597" t="s">
        <v>9883</v>
      </c>
      <c r="D4597" t="s">
        <v>9884</v>
      </c>
      <c r="E4597" t="s">
        <v>26</v>
      </c>
      <c r="F4597" t="s">
        <v>4517</v>
      </c>
      <c r="G4597" t="s">
        <v>4518</v>
      </c>
      <c r="H4597" t="s">
        <v>7370</v>
      </c>
      <c r="I4597" t="s">
        <v>7371</v>
      </c>
      <c r="J4597" t="s">
        <v>7058</v>
      </c>
      <c r="K4597" t="str">
        <f>+_xlfn.XLOOKUP(Tabell1[[#This Row],[Regnr]],Tabell13[Regnr],Tabell13[Diagnose],"")</f>
        <v>C</v>
      </c>
      <c r="L4597" t="str">
        <f>+_xlfn.XLOOKUP(Tabell1[[#This Row],[Regnr]],Tabell3[Regnr],Tabell3[DiagnoseÅr],"")</f>
        <v>Intet påvist (2026)</v>
      </c>
    </row>
    <row r="4598" spans="1:12" x14ac:dyDescent="0.25">
      <c r="A4598" s="2">
        <v>43401</v>
      </c>
      <c r="B4598" s="3">
        <v>0</v>
      </c>
      <c r="C4598" t="s">
        <v>9885</v>
      </c>
      <c r="D4598" t="s">
        <v>9886</v>
      </c>
      <c r="E4598" t="s">
        <v>26</v>
      </c>
      <c r="F4598" t="s">
        <v>4517</v>
      </c>
      <c r="G4598" t="s">
        <v>4518</v>
      </c>
      <c r="H4598" t="s">
        <v>7370</v>
      </c>
      <c r="I4598" t="s">
        <v>7371</v>
      </c>
      <c r="J4598" t="s">
        <v>7058</v>
      </c>
      <c r="K4598" t="str">
        <f>+_xlfn.XLOOKUP(Tabell1[[#This Row],[Regnr]],Tabell13[Regnr],Tabell13[Diagnose],"")</f>
        <v/>
      </c>
      <c r="L4598" t="str">
        <f>+_xlfn.XLOOKUP(Tabell1[[#This Row],[Regnr]],Tabell3[Regnr],Tabell3[DiagnoseÅr],"")</f>
        <v/>
      </c>
    </row>
    <row r="4599" spans="1:12" x14ac:dyDescent="0.25">
      <c r="A4599" s="2">
        <v>43401</v>
      </c>
      <c r="B4599" s="3">
        <v>0</v>
      </c>
      <c r="C4599" t="s">
        <v>9887</v>
      </c>
      <c r="D4599" t="s">
        <v>9888</v>
      </c>
      <c r="E4599" t="s">
        <v>26</v>
      </c>
      <c r="F4599" t="s">
        <v>4517</v>
      </c>
      <c r="G4599" t="s">
        <v>4518</v>
      </c>
      <c r="H4599" t="s">
        <v>7370</v>
      </c>
      <c r="I4599" t="s">
        <v>7371</v>
      </c>
      <c r="J4599" t="s">
        <v>7058</v>
      </c>
      <c r="K4599" t="str">
        <f>+_xlfn.XLOOKUP(Tabell1[[#This Row],[Regnr]],Tabell13[Regnr],Tabell13[Diagnose],"")</f>
        <v/>
      </c>
      <c r="L4599" t="str">
        <f>+_xlfn.XLOOKUP(Tabell1[[#This Row],[Regnr]],Tabell3[Regnr],Tabell3[DiagnoseÅr],"")</f>
        <v/>
      </c>
    </row>
    <row r="4600" spans="1:12" x14ac:dyDescent="0.25">
      <c r="A4600" s="2">
        <v>43397</v>
      </c>
      <c r="B4600" s="3">
        <v>1.3671875</v>
      </c>
      <c r="C4600" t="s">
        <v>9861</v>
      </c>
      <c r="D4600" t="s">
        <v>9862</v>
      </c>
      <c r="E4600" t="s">
        <v>10</v>
      </c>
      <c r="F4600" t="s">
        <v>4855</v>
      </c>
      <c r="G4600" t="s">
        <v>4856</v>
      </c>
      <c r="H4600" t="s">
        <v>4588</v>
      </c>
      <c r="I4600" t="s">
        <v>4589</v>
      </c>
      <c r="J4600" t="s">
        <v>3991</v>
      </c>
      <c r="K4600" t="str">
        <f>+_xlfn.XLOOKUP(Tabell1[[#This Row],[Regnr]],Tabell13[Regnr],Tabell13[Diagnose],"")</f>
        <v>B</v>
      </c>
      <c r="L4600" t="str">
        <f>+_xlfn.XLOOKUP(Tabell1[[#This Row],[Regnr]],Tabell3[Regnr],Tabell3[DiagnoseÅr],"")</f>
        <v>Intet påvist (2019)</v>
      </c>
    </row>
    <row r="4601" spans="1:12" x14ac:dyDescent="0.25">
      <c r="A4601" s="2">
        <v>43397</v>
      </c>
      <c r="B4601" s="3">
        <v>1.3671875</v>
      </c>
      <c r="C4601" t="s">
        <v>9863</v>
      </c>
      <c r="D4601" t="s">
        <v>9864</v>
      </c>
      <c r="E4601" t="s">
        <v>26</v>
      </c>
      <c r="F4601" t="s">
        <v>4855</v>
      </c>
      <c r="G4601" t="s">
        <v>4856</v>
      </c>
      <c r="H4601" t="s">
        <v>4588</v>
      </c>
      <c r="I4601" t="s">
        <v>4589</v>
      </c>
      <c r="J4601" t="s">
        <v>3991</v>
      </c>
      <c r="K4601" t="str">
        <f>+_xlfn.XLOOKUP(Tabell1[[#This Row],[Regnr]],Tabell13[Regnr],Tabell13[Diagnose],"")</f>
        <v>B</v>
      </c>
      <c r="L4601" t="str">
        <f>+_xlfn.XLOOKUP(Tabell1[[#This Row],[Regnr]],Tabell3[Regnr],Tabell3[DiagnoseÅr],"")</f>
        <v/>
      </c>
    </row>
    <row r="4602" spans="1:12" x14ac:dyDescent="0.25">
      <c r="A4602" s="2">
        <v>43397</v>
      </c>
      <c r="B4602" s="3">
        <v>1.3671875</v>
      </c>
      <c r="C4602" t="s">
        <v>9865</v>
      </c>
      <c r="D4602" t="s">
        <v>9866</v>
      </c>
      <c r="E4602" t="s">
        <v>10</v>
      </c>
      <c r="F4602" t="s">
        <v>4855</v>
      </c>
      <c r="G4602" t="s">
        <v>4856</v>
      </c>
      <c r="H4602" t="s">
        <v>4588</v>
      </c>
      <c r="I4602" t="s">
        <v>4589</v>
      </c>
      <c r="J4602" t="s">
        <v>3991</v>
      </c>
      <c r="K4602" t="str">
        <f>+_xlfn.XLOOKUP(Tabell1[[#This Row],[Regnr]],Tabell13[Regnr],Tabell13[Diagnose],"")</f>
        <v>B</v>
      </c>
      <c r="L4602" t="str">
        <f>+_xlfn.XLOOKUP(Tabell1[[#This Row],[Regnr]],Tabell3[Regnr],Tabell3[DiagnoseÅr],"")</f>
        <v/>
      </c>
    </row>
    <row r="4603" spans="1:12" x14ac:dyDescent="0.25">
      <c r="A4603" s="2">
        <v>43397</v>
      </c>
      <c r="B4603" s="3">
        <v>1.3671875</v>
      </c>
      <c r="C4603" t="s">
        <v>9867</v>
      </c>
      <c r="D4603" t="s">
        <v>9868</v>
      </c>
      <c r="E4603" t="s">
        <v>26</v>
      </c>
      <c r="F4603" t="s">
        <v>4855</v>
      </c>
      <c r="G4603" t="s">
        <v>4856</v>
      </c>
      <c r="H4603" t="s">
        <v>4588</v>
      </c>
      <c r="I4603" t="s">
        <v>4589</v>
      </c>
      <c r="J4603" t="s">
        <v>3991</v>
      </c>
      <c r="K4603" t="str">
        <f>+_xlfn.XLOOKUP(Tabell1[[#This Row],[Regnr]],Tabell13[Regnr],Tabell13[Diagnose],"")</f>
        <v>C</v>
      </c>
      <c r="L4603" t="str">
        <f>+_xlfn.XLOOKUP(Tabell1[[#This Row],[Regnr]],Tabell3[Regnr],Tabell3[DiagnoseÅr],"")</f>
        <v/>
      </c>
    </row>
    <row r="4604" spans="1:12" x14ac:dyDescent="0.25">
      <c r="A4604" s="2">
        <v>43397</v>
      </c>
      <c r="B4604" s="3">
        <v>1.3671875</v>
      </c>
      <c r="C4604" t="s">
        <v>9869</v>
      </c>
      <c r="D4604" t="s">
        <v>9870</v>
      </c>
      <c r="E4604" t="s">
        <v>10</v>
      </c>
      <c r="F4604" t="s">
        <v>4855</v>
      </c>
      <c r="G4604" t="s">
        <v>4856</v>
      </c>
      <c r="H4604" t="s">
        <v>4588</v>
      </c>
      <c r="I4604" t="s">
        <v>4589</v>
      </c>
      <c r="J4604" t="s">
        <v>3991</v>
      </c>
      <c r="K4604" t="str">
        <f>+_xlfn.XLOOKUP(Tabell1[[#This Row],[Regnr]],Tabell13[Regnr],Tabell13[Diagnose],"")</f>
        <v>C</v>
      </c>
      <c r="L4604" t="str">
        <f>+_xlfn.XLOOKUP(Tabell1[[#This Row],[Regnr]],Tabell3[Regnr],Tabell3[DiagnoseÅr],"")</f>
        <v/>
      </c>
    </row>
    <row r="4605" spans="1:12" x14ac:dyDescent="0.25">
      <c r="A4605" s="2">
        <v>43397</v>
      </c>
      <c r="B4605" s="3">
        <v>1.3671875</v>
      </c>
      <c r="C4605" t="s">
        <v>9871</v>
      </c>
      <c r="D4605" t="s">
        <v>9872</v>
      </c>
      <c r="E4605" t="s">
        <v>26</v>
      </c>
      <c r="F4605" t="s">
        <v>4855</v>
      </c>
      <c r="G4605" t="s">
        <v>4856</v>
      </c>
      <c r="H4605" t="s">
        <v>4588</v>
      </c>
      <c r="I4605" t="s">
        <v>4589</v>
      </c>
      <c r="J4605" t="s">
        <v>3991</v>
      </c>
      <c r="K4605" t="str">
        <f>+_xlfn.XLOOKUP(Tabell1[[#This Row],[Regnr]],Tabell13[Regnr],Tabell13[Diagnose],"")</f>
        <v>B</v>
      </c>
      <c r="L4605" t="str">
        <f>+_xlfn.XLOOKUP(Tabell1[[#This Row],[Regnr]],Tabell3[Regnr],Tabell3[DiagnoseÅr],"")</f>
        <v/>
      </c>
    </row>
    <row r="4606" spans="1:12" x14ac:dyDescent="0.25">
      <c r="A4606" s="2">
        <v>43397</v>
      </c>
      <c r="B4606" s="3">
        <v>1.3671875</v>
      </c>
      <c r="C4606" t="s">
        <v>9873</v>
      </c>
      <c r="D4606" t="s">
        <v>9874</v>
      </c>
      <c r="E4606" t="s">
        <v>26</v>
      </c>
      <c r="F4606" t="s">
        <v>4855</v>
      </c>
      <c r="G4606" t="s">
        <v>4856</v>
      </c>
      <c r="H4606" t="s">
        <v>4588</v>
      </c>
      <c r="I4606" t="s">
        <v>4589</v>
      </c>
      <c r="J4606" t="s">
        <v>3991</v>
      </c>
      <c r="K4606" t="str">
        <f>+_xlfn.XLOOKUP(Tabell1[[#This Row],[Regnr]],Tabell13[Regnr],Tabell13[Diagnose],"")</f>
        <v>B</v>
      </c>
      <c r="L4606" t="str">
        <f>+_xlfn.XLOOKUP(Tabell1[[#This Row],[Regnr]],Tabell3[Regnr],Tabell3[DiagnoseÅr],"")</f>
        <v>Intet påvist (2023)</v>
      </c>
    </row>
    <row r="4607" spans="1:12" x14ac:dyDescent="0.25">
      <c r="A4607" s="2">
        <v>43397</v>
      </c>
      <c r="B4607" s="3">
        <v>1.3671875</v>
      </c>
      <c r="C4607" t="s">
        <v>9875</v>
      </c>
      <c r="D4607" t="s">
        <v>9876</v>
      </c>
      <c r="E4607" t="s">
        <v>26</v>
      </c>
      <c r="F4607" t="s">
        <v>4855</v>
      </c>
      <c r="G4607" t="s">
        <v>4856</v>
      </c>
      <c r="H4607" t="s">
        <v>4588</v>
      </c>
      <c r="I4607" t="s">
        <v>4589</v>
      </c>
      <c r="J4607" t="s">
        <v>3991</v>
      </c>
      <c r="K4607" t="str">
        <f>+_xlfn.XLOOKUP(Tabell1[[#This Row],[Regnr]],Tabell13[Regnr],Tabell13[Diagnose],"")</f>
        <v>C</v>
      </c>
      <c r="L4607" t="str">
        <f>+_xlfn.XLOOKUP(Tabell1[[#This Row],[Regnr]],Tabell3[Regnr],Tabell3[DiagnoseÅr],"")</f>
        <v>Intet påvist (2019)</v>
      </c>
    </row>
    <row r="4608" spans="1:12" x14ac:dyDescent="0.25">
      <c r="A4608" s="2">
        <v>43397</v>
      </c>
      <c r="B4608" s="3">
        <v>1.3671875</v>
      </c>
      <c r="C4608" t="s">
        <v>9877</v>
      </c>
      <c r="D4608" t="s">
        <v>9878</v>
      </c>
      <c r="E4608" t="s">
        <v>26</v>
      </c>
      <c r="F4608" t="s">
        <v>4855</v>
      </c>
      <c r="G4608" t="s">
        <v>4856</v>
      </c>
      <c r="H4608" t="s">
        <v>4588</v>
      </c>
      <c r="I4608" t="s">
        <v>4589</v>
      </c>
      <c r="J4608" t="s">
        <v>3991</v>
      </c>
      <c r="K4608" t="str">
        <f>+_xlfn.XLOOKUP(Tabell1[[#This Row],[Regnr]],Tabell13[Regnr],Tabell13[Diagnose],"")</f>
        <v>D</v>
      </c>
      <c r="L4608" t="str">
        <f>+_xlfn.XLOOKUP(Tabell1[[#This Row],[Regnr]],Tabell3[Regnr],Tabell3[DiagnoseÅr],"")</f>
        <v/>
      </c>
    </row>
    <row r="4609" spans="1:12" x14ac:dyDescent="0.25">
      <c r="A4609" s="2">
        <v>43384</v>
      </c>
      <c r="B4609" s="3">
        <v>0</v>
      </c>
      <c r="C4609" t="s">
        <v>9849</v>
      </c>
      <c r="D4609" t="s">
        <v>9850</v>
      </c>
      <c r="E4609" t="s">
        <v>10</v>
      </c>
      <c r="F4609" t="s">
        <v>7471</v>
      </c>
      <c r="G4609" t="s">
        <v>7472</v>
      </c>
      <c r="H4609" t="s">
        <v>7095</v>
      </c>
      <c r="I4609" t="s">
        <v>7096</v>
      </c>
      <c r="J4609" t="s">
        <v>4018</v>
      </c>
      <c r="K4609" t="str">
        <f>+_xlfn.XLOOKUP(Tabell1[[#This Row],[Regnr]],Tabell13[Regnr],Tabell13[Diagnose],"")</f>
        <v>D</v>
      </c>
      <c r="L4609" t="str">
        <f>+_xlfn.XLOOKUP(Tabell1[[#This Row],[Regnr]],Tabell3[Regnr],Tabell3[DiagnoseÅr],"")</f>
        <v>Intet påvist (2020)</v>
      </c>
    </row>
    <row r="4610" spans="1:12" x14ac:dyDescent="0.25">
      <c r="A4610" s="2">
        <v>43384</v>
      </c>
      <c r="B4610" s="3">
        <v>0</v>
      </c>
      <c r="C4610" t="s">
        <v>9851</v>
      </c>
      <c r="D4610" t="s">
        <v>9852</v>
      </c>
      <c r="E4610" t="s">
        <v>10</v>
      </c>
      <c r="F4610" t="s">
        <v>7471</v>
      </c>
      <c r="G4610" t="s">
        <v>7472</v>
      </c>
      <c r="H4610" t="s">
        <v>7095</v>
      </c>
      <c r="I4610" t="s">
        <v>7096</v>
      </c>
      <c r="J4610" t="s">
        <v>4018</v>
      </c>
      <c r="K4610" t="str">
        <f>+_xlfn.XLOOKUP(Tabell1[[#This Row],[Regnr]],Tabell13[Regnr],Tabell13[Diagnose],"")</f>
        <v/>
      </c>
      <c r="L4610" t="str">
        <f>+_xlfn.XLOOKUP(Tabell1[[#This Row],[Regnr]],Tabell3[Regnr],Tabell3[DiagnoseÅr],"")</f>
        <v>Intet påvist (2020)</v>
      </c>
    </row>
    <row r="4611" spans="1:12" x14ac:dyDescent="0.25">
      <c r="A4611" s="2">
        <v>43384</v>
      </c>
      <c r="B4611" s="3">
        <v>0</v>
      </c>
      <c r="C4611" t="s">
        <v>9853</v>
      </c>
      <c r="D4611" t="s">
        <v>9854</v>
      </c>
      <c r="E4611" t="s">
        <v>26</v>
      </c>
      <c r="F4611" t="s">
        <v>7471</v>
      </c>
      <c r="G4611" t="s">
        <v>7472</v>
      </c>
      <c r="H4611" t="s">
        <v>7095</v>
      </c>
      <c r="I4611" t="s">
        <v>7096</v>
      </c>
      <c r="J4611" t="s">
        <v>4018</v>
      </c>
      <c r="K4611" t="str">
        <f>+_xlfn.XLOOKUP(Tabell1[[#This Row],[Regnr]],Tabell13[Regnr],Tabell13[Diagnose],"")</f>
        <v>A</v>
      </c>
      <c r="L4611" t="str">
        <f>+_xlfn.XLOOKUP(Tabell1[[#This Row],[Regnr]],Tabell3[Regnr],Tabell3[DiagnoseÅr],"")</f>
        <v>Intet påvist (2020)</v>
      </c>
    </row>
    <row r="4612" spans="1:12" x14ac:dyDescent="0.25">
      <c r="A4612" s="2">
        <v>43384</v>
      </c>
      <c r="B4612" s="3">
        <v>0</v>
      </c>
      <c r="C4612" t="s">
        <v>9855</v>
      </c>
      <c r="D4612" t="s">
        <v>9856</v>
      </c>
      <c r="E4612" t="s">
        <v>10</v>
      </c>
      <c r="F4612" t="s">
        <v>7471</v>
      </c>
      <c r="G4612" t="s">
        <v>7472</v>
      </c>
      <c r="H4612" t="s">
        <v>7095</v>
      </c>
      <c r="I4612" t="s">
        <v>7096</v>
      </c>
      <c r="J4612" t="s">
        <v>4018</v>
      </c>
      <c r="K4612" t="str">
        <f>+_xlfn.XLOOKUP(Tabell1[[#This Row],[Regnr]],Tabell13[Regnr],Tabell13[Diagnose],"")</f>
        <v>A</v>
      </c>
      <c r="L4612" t="str">
        <f>+_xlfn.XLOOKUP(Tabell1[[#This Row],[Regnr]],Tabell3[Regnr],Tabell3[DiagnoseÅr],"")</f>
        <v>Intet påvist (2019)</v>
      </c>
    </row>
    <row r="4613" spans="1:12" x14ac:dyDescent="0.25">
      <c r="A4613" s="2">
        <v>43384</v>
      </c>
      <c r="B4613" s="3">
        <v>0</v>
      </c>
      <c r="C4613" t="s">
        <v>9857</v>
      </c>
      <c r="D4613" t="s">
        <v>9858</v>
      </c>
      <c r="E4613" t="s">
        <v>10</v>
      </c>
      <c r="F4613" t="s">
        <v>7471</v>
      </c>
      <c r="G4613" t="s">
        <v>7472</v>
      </c>
      <c r="H4613" t="s">
        <v>7095</v>
      </c>
      <c r="I4613" t="s">
        <v>7096</v>
      </c>
      <c r="J4613" t="s">
        <v>4018</v>
      </c>
      <c r="K4613" t="str">
        <f>+_xlfn.XLOOKUP(Tabell1[[#This Row],[Regnr]],Tabell13[Regnr],Tabell13[Diagnose],"")</f>
        <v>E</v>
      </c>
      <c r="L4613" t="str">
        <f>+_xlfn.XLOOKUP(Tabell1[[#This Row],[Regnr]],Tabell3[Regnr],Tabell3[DiagnoseÅr],"")</f>
        <v>Katarakt, ikke medfødt (2019)</v>
      </c>
    </row>
    <row r="4614" spans="1:12" x14ac:dyDescent="0.25">
      <c r="A4614" s="2">
        <v>43384</v>
      </c>
      <c r="B4614" s="3">
        <v>0</v>
      </c>
      <c r="C4614" t="s">
        <v>9859</v>
      </c>
      <c r="D4614" t="s">
        <v>9860</v>
      </c>
      <c r="E4614" t="s">
        <v>26</v>
      </c>
      <c r="F4614" t="s">
        <v>7471</v>
      </c>
      <c r="G4614" t="s">
        <v>7472</v>
      </c>
      <c r="H4614" t="s">
        <v>7095</v>
      </c>
      <c r="I4614" t="s">
        <v>7096</v>
      </c>
      <c r="J4614" t="s">
        <v>4018</v>
      </c>
      <c r="K4614" t="str">
        <f>+_xlfn.XLOOKUP(Tabell1[[#This Row],[Regnr]],Tabell13[Regnr],Tabell13[Diagnose],"")</f>
        <v>B</v>
      </c>
      <c r="L4614" t="str">
        <f>+_xlfn.XLOOKUP(Tabell1[[#This Row],[Regnr]],Tabell3[Regnr],Tabell3[DiagnoseÅr],"")</f>
        <v>Intet påvist (2019)</v>
      </c>
    </row>
    <row r="4615" spans="1:12" x14ac:dyDescent="0.25">
      <c r="A4615" s="2">
        <v>43382</v>
      </c>
      <c r="C4615" t="s">
        <v>9843</v>
      </c>
      <c r="D4615" t="s">
        <v>9844</v>
      </c>
      <c r="E4615" t="s">
        <v>26</v>
      </c>
      <c r="F4615" t="s">
        <v>9845</v>
      </c>
      <c r="G4615" t="s">
        <v>9846</v>
      </c>
      <c r="H4615" t="s">
        <v>9847</v>
      </c>
      <c r="I4615" t="s">
        <v>9848</v>
      </c>
      <c r="J4615" t="s">
        <v>5110</v>
      </c>
      <c r="K4615" t="str">
        <f>+_xlfn.XLOOKUP(Tabell1[[#This Row],[Regnr]],Tabell13[Regnr],Tabell13[Diagnose],"")</f>
        <v/>
      </c>
      <c r="L4615" t="str">
        <f>+_xlfn.XLOOKUP(Tabell1[[#This Row],[Regnr]],Tabell3[Regnr],Tabell3[DiagnoseÅr],"")</f>
        <v/>
      </c>
    </row>
    <row r="4616" spans="1:12" x14ac:dyDescent="0.25">
      <c r="A4616" s="2">
        <v>43381</v>
      </c>
      <c r="B4616" s="3">
        <v>0</v>
      </c>
      <c r="C4616" t="s">
        <v>9827</v>
      </c>
      <c r="D4616" t="s">
        <v>9828</v>
      </c>
      <c r="E4616" t="s">
        <v>10</v>
      </c>
      <c r="F4616" t="s">
        <v>9829</v>
      </c>
      <c r="G4616" t="s">
        <v>9830</v>
      </c>
      <c r="H4616" t="s">
        <v>7362</v>
      </c>
      <c r="I4616" t="s">
        <v>7363</v>
      </c>
      <c r="J4616" t="s">
        <v>4771</v>
      </c>
      <c r="K4616" t="str">
        <f>+_xlfn.XLOOKUP(Tabell1[[#This Row],[Regnr]],Tabell13[Regnr],Tabell13[Diagnose],"")</f>
        <v>C</v>
      </c>
      <c r="L4616" t="str">
        <f>+_xlfn.XLOOKUP(Tabell1[[#This Row],[Regnr]],Tabell3[Regnr],Tabell3[DiagnoseÅr],"")</f>
        <v>Intet påvist (2021)</v>
      </c>
    </row>
    <row r="4617" spans="1:12" x14ac:dyDescent="0.25">
      <c r="A4617" s="2">
        <v>43381</v>
      </c>
      <c r="B4617" s="3">
        <v>0</v>
      </c>
      <c r="C4617" t="s">
        <v>9831</v>
      </c>
      <c r="D4617" t="s">
        <v>9832</v>
      </c>
      <c r="E4617" t="s">
        <v>10</v>
      </c>
      <c r="F4617" t="s">
        <v>9829</v>
      </c>
      <c r="G4617" t="s">
        <v>9830</v>
      </c>
      <c r="H4617" t="s">
        <v>7362</v>
      </c>
      <c r="I4617" t="s">
        <v>7363</v>
      </c>
      <c r="J4617" t="s">
        <v>4771</v>
      </c>
      <c r="K4617" t="str">
        <f>+_xlfn.XLOOKUP(Tabell1[[#This Row],[Regnr]],Tabell13[Regnr],Tabell13[Diagnose],"")</f>
        <v/>
      </c>
      <c r="L4617" t="str">
        <f>+_xlfn.XLOOKUP(Tabell1[[#This Row],[Regnr]],Tabell3[Regnr],Tabell3[DiagnoseÅr],"")</f>
        <v/>
      </c>
    </row>
    <row r="4618" spans="1:12" x14ac:dyDescent="0.25">
      <c r="A4618" s="2">
        <v>43381</v>
      </c>
      <c r="B4618" s="3">
        <v>0</v>
      </c>
      <c r="C4618" t="s">
        <v>9833</v>
      </c>
      <c r="D4618" t="s">
        <v>9834</v>
      </c>
      <c r="E4618" t="s">
        <v>10</v>
      </c>
      <c r="F4618" t="s">
        <v>9829</v>
      </c>
      <c r="G4618" t="s">
        <v>9830</v>
      </c>
      <c r="H4618" t="s">
        <v>7362</v>
      </c>
      <c r="I4618" t="s">
        <v>7363</v>
      </c>
      <c r="J4618" t="s">
        <v>4771</v>
      </c>
      <c r="K4618" t="str">
        <f>+_xlfn.XLOOKUP(Tabell1[[#This Row],[Regnr]],Tabell13[Regnr],Tabell13[Diagnose],"")</f>
        <v>C</v>
      </c>
      <c r="L4618" t="str">
        <f>+_xlfn.XLOOKUP(Tabell1[[#This Row],[Regnr]],Tabell3[Regnr],Tabell3[DiagnoseÅr],"")</f>
        <v/>
      </c>
    </row>
    <row r="4619" spans="1:12" x14ac:dyDescent="0.25">
      <c r="A4619" s="2">
        <v>43381</v>
      </c>
      <c r="B4619" s="3">
        <v>0</v>
      </c>
      <c r="C4619" t="s">
        <v>9835</v>
      </c>
      <c r="D4619" t="s">
        <v>9836</v>
      </c>
      <c r="E4619" t="s">
        <v>10</v>
      </c>
      <c r="F4619" t="s">
        <v>9829</v>
      </c>
      <c r="G4619" t="s">
        <v>9830</v>
      </c>
      <c r="H4619" t="s">
        <v>7362</v>
      </c>
      <c r="I4619" t="s">
        <v>7363</v>
      </c>
      <c r="J4619" t="s">
        <v>4771</v>
      </c>
      <c r="K4619" t="str">
        <f>+_xlfn.XLOOKUP(Tabell1[[#This Row],[Regnr]],Tabell13[Regnr],Tabell13[Diagnose],"")</f>
        <v/>
      </c>
      <c r="L4619" t="str">
        <f>+_xlfn.XLOOKUP(Tabell1[[#This Row],[Regnr]],Tabell3[Regnr],Tabell3[DiagnoseÅr],"")</f>
        <v/>
      </c>
    </row>
    <row r="4620" spans="1:12" x14ac:dyDescent="0.25">
      <c r="A4620" s="2">
        <v>43381</v>
      </c>
      <c r="B4620" s="3">
        <v>0</v>
      </c>
      <c r="C4620" t="s">
        <v>9837</v>
      </c>
      <c r="D4620" t="s">
        <v>9838</v>
      </c>
      <c r="E4620" t="s">
        <v>10</v>
      </c>
      <c r="F4620" t="s">
        <v>9829</v>
      </c>
      <c r="G4620" t="s">
        <v>9830</v>
      </c>
      <c r="H4620" t="s">
        <v>7362</v>
      </c>
      <c r="I4620" t="s">
        <v>7363</v>
      </c>
      <c r="J4620" t="s">
        <v>4771</v>
      </c>
      <c r="K4620" t="str">
        <f>+_xlfn.XLOOKUP(Tabell1[[#This Row],[Regnr]],Tabell13[Regnr],Tabell13[Diagnose],"")</f>
        <v>B</v>
      </c>
      <c r="L4620" t="str">
        <f>+_xlfn.XLOOKUP(Tabell1[[#This Row],[Regnr]],Tabell3[Regnr],Tabell3[DiagnoseÅr],"")</f>
        <v>Intet påvist (2022)</v>
      </c>
    </row>
    <row r="4621" spans="1:12" x14ac:dyDescent="0.25">
      <c r="A4621" s="2">
        <v>43381</v>
      </c>
      <c r="B4621" s="3">
        <v>0</v>
      </c>
      <c r="C4621" t="s">
        <v>9839</v>
      </c>
      <c r="D4621" t="s">
        <v>9840</v>
      </c>
      <c r="E4621" t="s">
        <v>26</v>
      </c>
      <c r="F4621" t="s">
        <v>9829</v>
      </c>
      <c r="G4621" t="s">
        <v>9830</v>
      </c>
      <c r="H4621" t="s">
        <v>7362</v>
      </c>
      <c r="I4621" t="s">
        <v>7363</v>
      </c>
      <c r="J4621" t="s">
        <v>4771</v>
      </c>
      <c r="K4621" t="str">
        <f>+_xlfn.XLOOKUP(Tabell1[[#This Row],[Regnr]],Tabell13[Regnr],Tabell13[Diagnose],"")</f>
        <v/>
      </c>
      <c r="L4621" t="str">
        <f>+_xlfn.XLOOKUP(Tabell1[[#This Row],[Regnr]],Tabell3[Regnr],Tabell3[DiagnoseÅr],"")</f>
        <v/>
      </c>
    </row>
    <row r="4622" spans="1:12" x14ac:dyDescent="0.25">
      <c r="A4622" s="2">
        <v>43381</v>
      </c>
      <c r="B4622" s="3">
        <v>0</v>
      </c>
      <c r="C4622" t="s">
        <v>9841</v>
      </c>
      <c r="D4622" t="s">
        <v>9842</v>
      </c>
      <c r="E4622" t="s">
        <v>26</v>
      </c>
      <c r="F4622" t="s">
        <v>9829</v>
      </c>
      <c r="G4622" t="s">
        <v>9830</v>
      </c>
      <c r="H4622" t="s">
        <v>7362</v>
      </c>
      <c r="I4622" t="s">
        <v>7363</v>
      </c>
      <c r="J4622" t="s">
        <v>4771</v>
      </c>
      <c r="K4622" t="str">
        <f>+_xlfn.XLOOKUP(Tabell1[[#This Row],[Regnr]],Tabell13[Regnr],Tabell13[Diagnose],"")</f>
        <v/>
      </c>
      <c r="L4622" t="str">
        <f>+_xlfn.XLOOKUP(Tabell1[[#This Row],[Regnr]],Tabell3[Regnr],Tabell3[DiagnoseÅr],"")</f>
        <v/>
      </c>
    </row>
    <row r="4623" spans="1:12" x14ac:dyDescent="0.25">
      <c r="A4623" s="2">
        <v>43374</v>
      </c>
      <c r="B4623" s="3">
        <v>1.5625</v>
      </c>
      <c r="C4623" t="s">
        <v>9811</v>
      </c>
      <c r="D4623" t="s">
        <v>9812</v>
      </c>
      <c r="E4623" t="s">
        <v>10</v>
      </c>
      <c r="F4623" t="s">
        <v>8021</v>
      </c>
      <c r="G4623" t="s">
        <v>8022</v>
      </c>
      <c r="H4623" t="s">
        <v>5086</v>
      </c>
      <c r="I4623" t="s">
        <v>5087</v>
      </c>
      <c r="J4623" t="s">
        <v>4033</v>
      </c>
      <c r="K4623" t="str">
        <f>+_xlfn.XLOOKUP(Tabell1[[#This Row],[Regnr]],Tabell13[Regnr],Tabell13[Diagnose],"")</f>
        <v>A</v>
      </c>
      <c r="L4623" t="str">
        <f>+_xlfn.XLOOKUP(Tabell1[[#This Row],[Regnr]],Tabell3[Regnr],Tabell3[DiagnoseÅr],"")</f>
        <v>Intet påvist (2019)</v>
      </c>
    </row>
    <row r="4624" spans="1:12" x14ac:dyDescent="0.25">
      <c r="A4624" s="2">
        <v>43374</v>
      </c>
      <c r="B4624" s="3">
        <v>1.5625</v>
      </c>
      <c r="C4624" t="s">
        <v>9813</v>
      </c>
      <c r="D4624" t="s">
        <v>9814</v>
      </c>
      <c r="E4624" t="s">
        <v>10</v>
      </c>
      <c r="F4624" t="s">
        <v>8021</v>
      </c>
      <c r="G4624" t="s">
        <v>8022</v>
      </c>
      <c r="H4624" t="s">
        <v>5086</v>
      </c>
      <c r="I4624" t="s">
        <v>5087</v>
      </c>
      <c r="J4624" t="s">
        <v>4033</v>
      </c>
      <c r="K4624" t="str">
        <f>+_xlfn.XLOOKUP(Tabell1[[#This Row],[Regnr]],Tabell13[Regnr],Tabell13[Diagnose],"")</f>
        <v>A</v>
      </c>
      <c r="L4624" t="str">
        <f>+_xlfn.XLOOKUP(Tabell1[[#This Row],[Regnr]],Tabell3[Regnr],Tabell3[DiagnoseÅr],"")</f>
        <v xml:space="preserve"> (2021)</v>
      </c>
    </row>
    <row r="4625" spans="1:12" x14ac:dyDescent="0.25">
      <c r="A4625" s="2">
        <v>43374</v>
      </c>
      <c r="B4625" s="3">
        <v>1.5625</v>
      </c>
      <c r="C4625" t="s">
        <v>9815</v>
      </c>
      <c r="D4625" t="s">
        <v>9816</v>
      </c>
      <c r="E4625" t="s">
        <v>10</v>
      </c>
      <c r="F4625" t="s">
        <v>8021</v>
      </c>
      <c r="G4625" t="s">
        <v>8022</v>
      </c>
      <c r="H4625" t="s">
        <v>5086</v>
      </c>
      <c r="I4625" t="s">
        <v>5087</v>
      </c>
      <c r="J4625" t="s">
        <v>4033</v>
      </c>
      <c r="K4625" t="str">
        <f>+_xlfn.XLOOKUP(Tabell1[[#This Row],[Regnr]],Tabell13[Regnr],Tabell13[Diagnose],"")</f>
        <v/>
      </c>
      <c r="L4625" t="str">
        <f>+_xlfn.XLOOKUP(Tabell1[[#This Row],[Regnr]],Tabell3[Regnr],Tabell3[DiagnoseÅr],"")</f>
        <v/>
      </c>
    </row>
    <row r="4626" spans="1:12" x14ac:dyDescent="0.25">
      <c r="A4626" s="2">
        <v>43374</v>
      </c>
      <c r="B4626" s="3">
        <v>1.5625</v>
      </c>
      <c r="C4626" t="s">
        <v>9817</v>
      </c>
      <c r="D4626" t="s">
        <v>9818</v>
      </c>
      <c r="E4626" t="s">
        <v>10</v>
      </c>
      <c r="F4626" t="s">
        <v>8021</v>
      </c>
      <c r="G4626" t="s">
        <v>8022</v>
      </c>
      <c r="H4626" t="s">
        <v>5086</v>
      </c>
      <c r="I4626" t="s">
        <v>5087</v>
      </c>
      <c r="J4626" t="s">
        <v>4033</v>
      </c>
      <c r="K4626" t="str">
        <f>+_xlfn.XLOOKUP(Tabell1[[#This Row],[Regnr]],Tabell13[Regnr],Tabell13[Diagnose],"")</f>
        <v>B</v>
      </c>
      <c r="L4626" t="str">
        <f>+_xlfn.XLOOKUP(Tabell1[[#This Row],[Regnr]],Tabell3[Regnr],Tabell3[DiagnoseÅr],"")</f>
        <v>Intet påvist (2020)</v>
      </c>
    </row>
    <row r="4627" spans="1:12" x14ac:dyDescent="0.25">
      <c r="A4627" s="2">
        <v>43374</v>
      </c>
      <c r="B4627" s="3">
        <v>1.5625</v>
      </c>
      <c r="C4627" t="s">
        <v>9819</v>
      </c>
      <c r="D4627" t="s">
        <v>9820</v>
      </c>
      <c r="E4627" t="s">
        <v>10</v>
      </c>
      <c r="F4627" t="s">
        <v>8021</v>
      </c>
      <c r="G4627" t="s">
        <v>8022</v>
      </c>
      <c r="H4627" t="s">
        <v>5086</v>
      </c>
      <c r="I4627" t="s">
        <v>5087</v>
      </c>
      <c r="J4627" t="s">
        <v>4033</v>
      </c>
      <c r="K4627" t="str">
        <f>+_xlfn.XLOOKUP(Tabell1[[#This Row],[Regnr]],Tabell13[Regnr],Tabell13[Diagnose],"")</f>
        <v>B</v>
      </c>
      <c r="L4627" t="str">
        <f>+_xlfn.XLOOKUP(Tabell1[[#This Row],[Regnr]],Tabell3[Regnr],Tabell3[DiagnoseÅr],"")</f>
        <v>Intet påvist (2020)</v>
      </c>
    </row>
    <row r="4628" spans="1:12" x14ac:dyDescent="0.25">
      <c r="A4628" s="2">
        <v>43374</v>
      </c>
      <c r="B4628" s="3">
        <v>1.5625</v>
      </c>
      <c r="C4628" t="s">
        <v>9821</v>
      </c>
      <c r="D4628" t="s">
        <v>9822</v>
      </c>
      <c r="E4628" t="s">
        <v>26</v>
      </c>
      <c r="F4628" t="s">
        <v>8021</v>
      </c>
      <c r="G4628" t="s">
        <v>8022</v>
      </c>
      <c r="H4628" t="s">
        <v>5086</v>
      </c>
      <c r="I4628" t="s">
        <v>5087</v>
      </c>
      <c r="J4628" t="s">
        <v>4033</v>
      </c>
      <c r="K4628" t="str">
        <f>+_xlfn.XLOOKUP(Tabell1[[#This Row],[Regnr]],Tabell13[Regnr],Tabell13[Diagnose],"")</f>
        <v>B</v>
      </c>
      <c r="L4628" t="str">
        <f>+_xlfn.XLOOKUP(Tabell1[[#This Row],[Regnr]],Tabell3[Regnr],Tabell3[DiagnoseÅr],"")</f>
        <v/>
      </c>
    </row>
    <row r="4629" spans="1:12" x14ac:dyDescent="0.25">
      <c r="A4629" s="2">
        <v>43374</v>
      </c>
      <c r="B4629" s="3">
        <v>1.5625</v>
      </c>
      <c r="C4629" t="s">
        <v>9823</v>
      </c>
      <c r="D4629" t="s">
        <v>9824</v>
      </c>
      <c r="E4629" t="s">
        <v>26</v>
      </c>
      <c r="F4629" t="s">
        <v>8021</v>
      </c>
      <c r="G4629" t="s">
        <v>8022</v>
      </c>
      <c r="H4629" t="s">
        <v>5086</v>
      </c>
      <c r="I4629" t="s">
        <v>5087</v>
      </c>
      <c r="J4629" t="s">
        <v>4033</v>
      </c>
      <c r="K4629" t="str">
        <f>+_xlfn.XLOOKUP(Tabell1[[#This Row],[Regnr]],Tabell13[Regnr],Tabell13[Diagnose],"")</f>
        <v>B</v>
      </c>
      <c r="L4629" t="str">
        <f>+_xlfn.XLOOKUP(Tabell1[[#This Row],[Regnr]],Tabell3[Regnr],Tabell3[DiagnoseÅr],"")</f>
        <v>Intet påvist (2021)</v>
      </c>
    </row>
    <row r="4630" spans="1:12" x14ac:dyDescent="0.25">
      <c r="A4630" s="2">
        <v>43374</v>
      </c>
      <c r="B4630" s="3">
        <v>1.5625</v>
      </c>
      <c r="C4630" t="s">
        <v>9825</v>
      </c>
      <c r="D4630" t="s">
        <v>9826</v>
      </c>
      <c r="E4630" t="s">
        <v>26</v>
      </c>
      <c r="F4630" t="s">
        <v>8021</v>
      </c>
      <c r="G4630" t="s">
        <v>8022</v>
      </c>
      <c r="H4630" t="s">
        <v>5086</v>
      </c>
      <c r="I4630" t="s">
        <v>5087</v>
      </c>
      <c r="J4630" t="s">
        <v>4033</v>
      </c>
      <c r="K4630" t="str">
        <f>+_xlfn.XLOOKUP(Tabell1[[#This Row],[Regnr]],Tabell13[Regnr],Tabell13[Diagnose],"")</f>
        <v>B</v>
      </c>
      <c r="L4630" t="str">
        <f>+_xlfn.XLOOKUP(Tabell1[[#This Row],[Regnr]],Tabell3[Regnr],Tabell3[DiagnoseÅr],"")</f>
        <v/>
      </c>
    </row>
    <row r="4631" spans="1:12" x14ac:dyDescent="0.25">
      <c r="A4631" s="2">
        <v>43372</v>
      </c>
      <c r="C4631" t="s">
        <v>9806</v>
      </c>
      <c r="D4631" t="s">
        <v>9807</v>
      </c>
      <c r="E4631" t="s">
        <v>10</v>
      </c>
      <c r="F4631" t="s">
        <v>2063</v>
      </c>
      <c r="G4631" t="s">
        <v>2064</v>
      </c>
      <c r="H4631" t="s">
        <v>9808</v>
      </c>
      <c r="I4631" t="s">
        <v>9809</v>
      </c>
      <c r="J4631" t="s">
        <v>9810</v>
      </c>
      <c r="K4631" t="str">
        <f>+_xlfn.XLOOKUP(Tabell1[[#This Row],[Regnr]],Tabell13[Regnr],Tabell13[Diagnose],"")</f>
        <v/>
      </c>
      <c r="L4631" t="str">
        <f>+_xlfn.XLOOKUP(Tabell1[[#This Row],[Regnr]],Tabell3[Regnr],Tabell3[DiagnoseÅr],"")</f>
        <v/>
      </c>
    </row>
    <row r="4632" spans="1:12" x14ac:dyDescent="0.25">
      <c r="A4632" s="2">
        <v>43371</v>
      </c>
      <c r="B4632" s="3">
        <v>0</v>
      </c>
      <c r="C4632" t="s">
        <v>9780</v>
      </c>
      <c r="D4632" t="s">
        <v>9781</v>
      </c>
      <c r="E4632" t="s">
        <v>10</v>
      </c>
      <c r="F4632" t="s">
        <v>2324</v>
      </c>
      <c r="G4632" t="s">
        <v>2325</v>
      </c>
      <c r="H4632" t="s">
        <v>6088</v>
      </c>
      <c r="I4632" t="s">
        <v>6089</v>
      </c>
      <c r="J4632" t="s">
        <v>4033</v>
      </c>
      <c r="K4632" t="str">
        <f>+_xlfn.XLOOKUP(Tabell1[[#This Row],[Regnr]],Tabell13[Regnr],Tabell13[Diagnose],"")</f>
        <v>B</v>
      </c>
      <c r="L4632" t="str">
        <f>+_xlfn.XLOOKUP(Tabell1[[#This Row],[Regnr]],Tabell3[Regnr],Tabell3[DiagnoseÅr],"")</f>
        <v>Katarakt, ikke medfødt (2022)</v>
      </c>
    </row>
    <row r="4633" spans="1:12" x14ac:dyDescent="0.25">
      <c r="A4633" s="2">
        <v>43371</v>
      </c>
      <c r="B4633" s="3">
        <v>0</v>
      </c>
      <c r="C4633" t="s">
        <v>9782</v>
      </c>
      <c r="D4633" t="s">
        <v>9783</v>
      </c>
      <c r="E4633" t="s">
        <v>10</v>
      </c>
      <c r="F4633" t="s">
        <v>2324</v>
      </c>
      <c r="G4633" t="s">
        <v>2325</v>
      </c>
      <c r="H4633" t="s">
        <v>6088</v>
      </c>
      <c r="I4633" t="s">
        <v>6089</v>
      </c>
      <c r="J4633" t="s">
        <v>4033</v>
      </c>
      <c r="K4633" t="str">
        <f>+_xlfn.XLOOKUP(Tabell1[[#This Row],[Regnr]],Tabell13[Regnr],Tabell13[Diagnose],"")</f>
        <v>B</v>
      </c>
      <c r="L4633" t="str">
        <f>+_xlfn.XLOOKUP(Tabell1[[#This Row],[Regnr]],Tabell3[Regnr],Tabell3[DiagnoseÅr],"")</f>
        <v>Intet påvist (2020)</v>
      </c>
    </row>
    <row r="4634" spans="1:12" x14ac:dyDescent="0.25">
      <c r="A4634" s="2">
        <v>43371</v>
      </c>
      <c r="B4634" s="3">
        <v>0</v>
      </c>
      <c r="C4634" t="s">
        <v>9784</v>
      </c>
      <c r="D4634" t="s">
        <v>9785</v>
      </c>
      <c r="E4634" t="s">
        <v>10</v>
      </c>
      <c r="F4634" t="s">
        <v>2324</v>
      </c>
      <c r="G4634" t="s">
        <v>2325</v>
      </c>
      <c r="H4634" t="s">
        <v>6088</v>
      </c>
      <c r="I4634" t="s">
        <v>6089</v>
      </c>
      <c r="J4634" t="s">
        <v>4033</v>
      </c>
      <c r="K4634" t="str">
        <f>+_xlfn.XLOOKUP(Tabell1[[#This Row],[Regnr]],Tabell13[Regnr],Tabell13[Diagnose],"")</f>
        <v>A</v>
      </c>
      <c r="L4634" t="str">
        <f>+_xlfn.XLOOKUP(Tabell1[[#This Row],[Regnr]],Tabell3[Regnr],Tabell3[DiagnoseÅr],"")</f>
        <v>PPM iris (2020)</v>
      </c>
    </row>
    <row r="4635" spans="1:12" x14ac:dyDescent="0.25">
      <c r="A4635" s="2">
        <v>43371</v>
      </c>
      <c r="B4635" s="3">
        <v>0</v>
      </c>
      <c r="C4635" t="s">
        <v>9786</v>
      </c>
      <c r="D4635" t="s">
        <v>9787</v>
      </c>
      <c r="E4635" t="s">
        <v>10</v>
      </c>
      <c r="F4635" t="s">
        <v>2324</v>
      </c>
      <c r="G4635" t="s">
        <v>2325</v>
      </c>
      <c r="H4635" t="s">
        <v>6088</v>
      </c>
      <c r="I4635" t="s">
        <v>6089</v>
      </c>
      <c r="J4635" t="s">
        <v>4033</v>
      </c>
      <c r="K4635" t="str">
        <f>+_xlfn.XLOOKUP(Tabell1[[#This Row],[Regnr]],Tabell13[Regnr],Tabell13[Diagnose],"")</f>
        <v>B</v>
      </c>
      <c r="L4635" t="str">
        <f>+_xlfn.XLOOKUP(Tabell1[[#This Row],[Regnr]],Tabell3[Regnr],Tabell3[DiagnoseÅr],"")</f>
        <v>Intet påvist (2020)</v>
      </c>
    </row>
    <row r="4636" spans="1:12" x14ac:dyDescent="0.25">
      <c r="A4636" s="2">
        <v>43371</v>
      </c>
      <c r="B4636" s="3">
        <v>0</v>
      </c>
      <c r="C4636" t="s">
        <v>9788</v>
      </c>
      <c r="D4636" t="s">
        <v>9789</v>
      </c>
      <c r="E4636" t="s">
        <v>10</v>
      </c>
      <c r="F4636" t="s">
        <v>2324</v>
      </c>
      <c r="G4636" t="s">
        <v>2325</v>
      </c>
      <c r="H4636" t="s">
        <v>6088</v>
      </c>
      <c r="I4636" t="s">
        <v>6089</v>
      </c>
      <c r="J4636" t="s">
        <v>4033</v>
      </c>
      <c r="K4636" t="str">
        <f>+_xlfn.XLOOKUP(Tabell1[[#This Row],[Regnr]],Tabell13[Regnr],Tabell13[Diagnose],"")</f>
        <v>A</v>
      </c>
      <c r="L4636" t="str">
        <f>+_xlfn.XLOOKUP(Tabell1[[#This Row],[Regnr]],Tabell3[Regnr],Tabell3[DiagnoseÅr],"")</f>
        <v>Intet påvist (2020)</v>
      </c>
    </row>
    <row r="4637" spans="1:12" x14ac:dyDescent="0.25">
      <c r="A4637" s="2">
        <v>43371</v>
      </c>
      <c r="B4637" s="3">
        <v>0</v>
      </c>
      <c r="C4637" t="s">
        <v>9790</v>
      </c>
      <c r="D4637" t="s">
        <v>9791</v>
      </c>
      <c r="E4637" t="s">
        <v>26</v>
      </c>
      <c r="F4637" t="s">
        <v>9792</v>
      </c>
      <c r="G4637" t="s">
        <v>9793</v>
      </c>
      <c r="H4637" t="s">
        <v>5111</v>
      </c>
      <c r="I4637" t="s">
        <v>5112</v>
      </c>
      <c r="J4637" t="s">
        <v>9794</v>
      </c>
      <c r="K4637" t="str">
        <f>+_xlfn.XLOOKUP(Tabell1[[#This Row],[Regnr]],Tabell13[Regnr],Tabell13[Diagnose],"")</f>
        <v/>
      </c>
      <c r="L4637" t="str">
        <f>+_xlfn.XLOOKUP(Tabell1[[#This Row],[Regnr]],Tabell3[Regnr],Tabell3[DiagnoseÅr],"")</f>
        <v/>
      </c>
    </row>
    <row r="4638" spans="1:12" x14ac:dyDescent="0.25">
      <c r="A4638" s="2">
        <v>43371</v>
      </c>
      <c r="B4638" s="3">
        <v>0</v>
      </c>
      <c r="C4638" t="s">
        <v>9795</v>
      </c>
      <c r="D4638" t="s">
        <v>9796</v>
      </c>
      <c r="E4638" t="s">
        <v>26</v>
      </c>
      <c r="F4638" t="s">
        <v>9792</v>
      </c>
      <c r="G4638" t="s">
        <v>9793</v>
      </c>
      <c r="H4638" t="s">
        <v>5111</v>
      </c>
      <c r="I4638" t="s">
        <v>5112</v>
      </c>
      <c r="J4638" t="s">
        <v>9794</v>
      </c>
      <c r="K4638" t="str">
        <f>+_xlfn.XLOOKUP(Tabell1[[#This Row],[Regnr]],Tabell13[Regnr],Tabell13[Diagnose],"")</f>
        <v>C</v>
      </c>
      <c r="L4638" t="str">
        <f>+_xlfn.XLOOKUP(Tabell1[[#This Row],[Regnr]],Tabell3[Regnr],Tabell3[DiagnoseÅr],"")</f>
        <v>Intet påvist (2021)</v>
      </c>
    </row>
    <row r="4639" spans="1:12" x14ac:dyDescent="0.25">
      <c r="A4639" s="2">
        <v>43371</v>
      </c>
      <c r="B4639" s="3">
        <v>0</v>
      </c>
      <c r="C4639" t="s">
        <v>9797</v>
      </c>
      <c r="D4639" t="s">
        <v>9798</v>
      </c>
      <c r="E4639" t="s">
        <v>10</v>
      </c>
      <c r="F4639" t="s">
        <v>9792</v>
      </c>
      <c r="G4639" t="s">
        <v>9793</v>
      </c>
      <c r="H4639" t="s">
        <v>5111</v>
      </c>
      <c r="I4639" t="s">
        <v>5112</v>
      </c>
      <c r="J4639" t="s">
        <v>9794</v>
      </c>
      <c r="K4639" t="str">
        <f>+_xlfn.XLOOKUP(Tabell1[[#This Row],[Regnr]],Tabell13[Regnr],Tabell13[Diagnose],"")</f>
        <v>A</v>
      </c>
      <c r="L4639" t="str">
        <f>+_xlfn.XLOOKUP(Tabell1[[#This Row],[Regnr]],Tabell3[Regnr],Tabell3[DiagnoseÅr],"")</f>
        <v>Intet påvist (2022)</v>
      </c>
    </row>
    <row r="4640" spans="1:12" x14ac:dyDescent="0.25">
      <c r="A4640" s="2">
        <v>43371</v>
      </c>
      <c r="B4640" s="3">
        <v>0</v>
      </c>
      <c r="C4640" t="s">
        <v>9799</v>
      </c>
      <c r="D4640" t="s">
        <v>9800</v>
      </c>
      <c r="E4640" t="s">
        <v>10</v>
      </c>
      <c r="F4640" t="s">
        <v>9792</v>
      </c>
      <c r="G4640" t="s">
        <v>9793</v>
      </c>
      <c r="H4640" t="s">
        <v>5111</v>
      </c>
      <c r="I4640" t="s">
        <v>5112</v>
      </c>
      <c r="J4640" t="s">
        <v>9794</v>
      </c>
      <c r="K4640" t="str">
        <f>+_xlfn.XLOOKUP(Tabell1[[#This Row],[Regnr]],Tabell13[Regnr],Tabell13[Diagnose],"")</f>
        <v>C</v>
      </c>
      <c r="L4640" t="str">
        <f>+_xlfn.XLOOKUP(Tabell1[[#This Row],[Regnr]],Tabell3[Regnr],Tabell3[DiagnoseÅr],"")</f>
        <v>Intet påvist (2021)</v>
      </c>
    </row>
    <row r="4641" spans="1:12" x14ac:dyDescent="0.25">
      <c r="A4641" s="2">
        <v>43371</v>
      </c>
      <c r="B4641" s="3">
        <v>0</v>
      </c>
      <c r="C4641" t="s">
        <v>9801</v>
      </c>
      <c r="D4641" t="s">
        <v>9802</v>
      </c>
      <c r="E4641" t="s">
        <v>10</v>
      </c>
      <c r="F4641" t="s">
        <v>9792</v>
      </c>
      <c r="G4641" t="s">
        <v>9793</v>
      </c>
      <c r="H4641" t="s">
        <v>5111</v>
      </c>
      <c r="I4641" t="s">
        <v>5112</v>
      </c>
      <c r="J4641" t="s">
        <v>9794</v>
      </c>
      <c r="K4641" t="str">
        <f>+_xlfn.XLOOKUP(Tabell1[[#This Row],[Regnr]],Tabell13[Regnr],Tabell13[Diagnose],"")</f>
        <v>A</v>
      </c>
      <c r="L4641" t="str">
        <f>+_xlfn.XLOOKUP(Tabell1[[#This Row],[Regnr]],Tabell3[Regnr],Tabell3[DiagnoseÅr],"")</f>
        <v>Intet påvist (2021)</v>
      </c>
    </row>
    <row r="4642" spans="1:12" x14ac:dyDescent="0.25">
      <c r="A4642" s="2">
        <v>43371</v>
      </c>
      <c r="B4642" s="3">
        <v>0</v>
      </c>
      <c r="C4642" t="s">
        <v>9803</v>
      </c>
      <c r="D4642" t="s">
        <v>381</v>
      </c>
      <c r="E4642" t="s">
        <v>10</v>
      </c>
      <c r="F4642" t="s">
        <v>9792</v>
      </c>
      <c r="G4642" t="s">
        <v>9793</v>
      </c>
      <c r="H4642" t="s">
        <v>5111</v>
      </c>
      <c r="I4642" t="s">
        <v>5112</v>
      </c>
      <c r="J4642" t="s">
        <v>9794</v>
      </c>
      <c r="K4642" t="str">
        <f>+_xlfn.XLOOKUP(Tabell1[[#This Row],[Regnr]],Tabell13[Regnr],Tabell13[Diagnose],"")</f>
        <v/>
      </c>
      <c r="L4642" t="str">
        <f>+_xlfn.XLOOKUP(Tabell1[[#This Row],[Regnr]],Tabell3[Regnr],Tabell3[DiagnoseÅr],"")</f>
        <v/>
      </c>
    </row>
    <row r="4643" spans="1:12" x14ac:dyDescent="0.25">
      <c r="A4643" s="2">
        <v>43371</v>
      </c>
      <c r="B4643" s="3">
        <v>0</v>
      </c>
      <c r="C4643" t="s">
        <v>9804</v>
      </c>
      <c r="D4643" t="s">
        <v>9805</v>
      </c>
      <c r="E4643" t="s">
        <v>10</v>
      </c>
      <c r="F4643" t="s">
        <v>9792</v>
      </c>
      <c r="G4643" t="s">
        <v>9793</v>
      </c>
      <c r="H4643" t="s">
        <v>5111</v>
      </c>
      <c r="I4643" t="s">
        <v>5112</v>
      </c>
      <c r="J4643" t="s">
        <v>9794</v>
      </c>
      <c r="K4643" t="str">
        <f>+_xlfn.XLOOKUP(Tabell1[[#This Row],[Regnr]],Tabell13[Regnr],Tabell13[Diagnose],"")</f>
        <v>C</v>
      </c>
      <c r="L4643" t="str">
        <f>+_xlfn.XLOOKUP(Tabell1[[#This Row],[Regnr]],Tabell3[Regnr],Tabell3[DiagnoseÅr],"")</f>
        <v>Annet medfødt (2021)</v>
      </c>
    </row>
    <row r="4644" spans="1:12" x14ac:dyDescent="0.25">
      <c r="A4644" s="2">
        <v>43370</v>
      </c>
      <c r="C4644" t="s">
        <v>9769</v>
      </c>
      <c r="D4644" t="s">
        <v>6284</v>
      </c>
      <c r="E4644" t="s">
        <v>10</v>
      </c>
      <c r="F4644" t="s">
        <v>7611</v>
      </c>
      <c r="G4644" t="s">
        <v>7612</v>
      </c>
      <c r="H4644" t="s">
        <v>9770</v>
      </c>
      <c r="I4644" t="s">
        <v>9771</v>
      </c>
      <c r="J4644" t="s">
        <v>9772</v>
      </c>
      <c r="K4644" t="str">
        <f>+_xlfn.XLOOKUP(Tabell1[[#This Row],[Regnr]],Tabell13[Regnr],Tabell13[Diagnose],"")</f>
        <v>C</v>
      </c>
      <c r="L4644" t="str">
        <f>+_xlfn.XLOOKUP(Tabell1[[#This Row],[Regnr]],Tabell3[Regnr],Tabell3[DiagnoseÅr],"")</f>
        <v>Intet påvist (2025)</v>
      </c>
    </row>
    <row r="4645" spans="1:12" x14ac:dyDescent="0.25">
      <c r="A4645" s="2">
        <v>43370</v>
      </c>
      <c r="B4645" s="3">
        <v>0</v>
      </c>
      <c r="C4645" t="s">
        <v>9773</v>
      </c>
      <c r="D4645" t="s">
        <v>9774</v>
      </c>
      <c r="E4645" t="s">
        <v>26</v>
      </c>
      <c r="F4645" t="s">
        <v>5031</v>
      </c>
      <c r="G4645" t="s">
        <v>5032</v>
      </c>
      <c r="H4645" t="s">
        <v>4971</v>
      </c>
      <c r="I4645" t="s">
        <v>4972</v>
      </c>
      <c r="J4645" t="s">
        <v>9775</v>
      </c>
      <c r="K4645" t="str">
        <f>+_xlfn.XLOOKUP(Tabell1[[#This Row],[Regnr]],Tabell13[Regnr],Tabell13[Diagnose],"")</f>
        <v>A</v>
      </c>
      <c r="L4645" t="str">
        <f>+_xlfn.XLOOKUP(Tabell1[[#This Row],[Regnr]],Tabell3[Regnr],Tabell3[DiagnoseÅr],"")</f>
        <v>Intet påvist (2020)</v>
      </c>
    </row>
    <row r="4646" spans="1:12" x14ac:dyDescent="0.25">
      <c r="A4646" s="2">
        <v>43370</v>
      </c>
      <c r="B4646" s="3">
        <v>0</v>
      </c>
      <c r="C4646" t="s">
        <v>9776</v>
      </c>
      <c r="D4646" t="s">
        <v>9777</v>
      </c>
      <c r="E4646" t="s">
        <v>26</v>
      </c>
      <c r="F4646" t="s">
        <v>5031</v>
      </c>
      <c r="G4646" t="s">
        <v>5032</v>
      </c>
      <c r="H4646" t="s">
        <v>4971</v>
      </c>
      <c r="I4646" t="s">
        <v>4972</v>
      </c>
      <c r="J4646" t="s">
        <v>9775</v>
      </c>
      <c r="K4646" t="str">
        <f>+_xlfn.XLOOKUP(Tabell1[[#This Row],[Regnr]],Tabell13[Regnr],Tabell13[Diagnose],"")</f>
        <v>B</v>
      </c>
      <c r="L4646" t="str">
        <f>+_xlfn.XLOOKUP(Tabell1[[#This Row],[Regnr]],Tabell3[Regnr],Tabell3[DiagnoseÅr],"")</f>
        <v>Intet påvist (2022)</v>
      </c>
    </row>
    <row r="4647" spans="1:12" x14ac:dyDescent="0.25">
      <c r="A4647" s="2">
        <v>43370</v>
      </c>
      <c r="B4647" s="3">
        <v>0</v>
      </c>
      <c r="C4647" t="s">
        <v>9778</v>
      </c>
      <c r="D4647" t="s">
        <v>9779</v>
      </c>
      <c r="E4647" t="s">
        <v>26</v>
      </c>
      <c r="F4647" t="s">
        <v>5031</v>
      </c>
      <c r="G4647" t="s">
        <v>5032</v>
      </c>
      <c r="H4647" t="s">
        <v>4971</v>
      </c>
      <c r="I4647" t="s">
        <v>4972</v>
      </c>
      <c r="J4647" t="s">
        <v>9775</v>
      </c>
      <c r="K4647" t="str">
        <f>+_xlfn.XLOOKUP(Tabell1[[#This Row],[Regnr]],Tabell13[Regnr],Tabell13[Diagnose],"")</f>
        <v/>
      </c>
      <c r="L4647" t="str">
        <f>+_xlfn.XLOOKUP(Tabell1[[#This Row],[Regnr]],Tabell3[Regnr],Tabell3[DiagnoseÅr],"")</f>
        <v/>
      </c>
    </row>
    <row r="4648" spans="1:12" x14ac:dyDescent="0.25">
      <c r="A4648" s="2">
        <v>43366</v>
      </c>
      <c r="B4648" s="3">
        <v>0</v>
      </c>
      <c r="C4648" t="s">
        <v>9757</v>
      </c>
      <c r="D4648" t="s">
        <v>9758</v>
      </c>
      <c r="E4648" t="s">
        <v>10</v>
      </c>
      <c r="F4648" t="s">
        <v>6609</v>
      </c>
      <c r="G4648" t="s">
        <v>6610</v>
      </c>
      <c r="H4648" t="s">
        <v>7584</v>
      </c>
      <c r="I4648" t="s">
        <v>7585</v>
      </c>
      <c r="J4648" t="s">
        <v>4771</v>
      </c>
      <c r="K4648" t="str">
        <f>+_xlfn.XLOOKUP(Tabell1[[#This Row],[Regnr]],Tabell13[Regnr],Tabell13[Diagnose],"")</f>
        <v>B</v>
      </c>
      <c r="L4648" t="str">
        <f>+_xlfn.XLOOKUP(Tabell1[[#This Row],[Regnr]],Tabell3[Regnr],Tabell3[DiagnoseÅr],"")</f>
        <v>Intet påvist (2022)</v>
      </c>
    </row>
    <row r="4649" spans="1:12" x14ac:dyDescent="0.25">
      <c r="A4649" s="2">
        <v>43366</v>
      </c>
      <c r="B4649" s="3">
        <v>0</v>
      </c>
      <c r="C4649" t="s">
        <v>9759</v>
      </c>
      <c r="D4649" t="s">
        <v>9760</v>
      </c>
      <c r="E4649" t="s">
        <v>10</v>
      </c>
      <c r="F4649" t="s">
        <v>6609</v>
      </c>
      <c r="G4649" t="s">
        <v>6610</v>
      </c>
      <c r="H4649" t="s">
        <v>7584</v>
      </c>
      <c r="I4649" t="s">
        <v>7585</v>
      </c>
      <c r="J4649" t="s">
        <v>4771</v>
      </c>
      <c r="K4649" t="str">
        <f>+_xlfn.XLOOKUP(Tabell1[[#This Row],[Regnr]],Tabell13[Regnr],Tabell13[Diagnose],"")</f>
        <v>A</v>
      </c>
      <c r="L4649" t="str">
        <f>+_xlfn.XLOOKUP(Tabell1[[#This Row],[Regnr]],Tabell3[Regnr],Tabell3[DiagnoseÅr],"")</f>
        <v>Intet påvist (2019)</v>
      </c>
    </row>
    <row r="4650" spans="1:12" x14ac:dyDescent="0.25">
      <c r="A4650" s="2">
        <v>43366</v>
      </c>
      <c r="B4650" s="3">
        <v>0</v>
      </c>
      <c r="C4650" t="s">
        <v>9761</v>
      </c>
      <c r="D4650" t="s">
        <v>9762</v>
      </c>
      <c r="E4650" t="s">
        <v>10</v>
      </c>
      <c r="F4650" t="s">
        <v>6609</v>
      </c>
      <c r="G4650" t="s">
        <v>6610</v>
      </c>
      <c r="H4650" t="s">
        <v>7584</v>
      </c>
      <c r="I4650" t="s">
        <v>7585</v>
      </c>
      <c r="J4650" t="s">
        <v>4771</v>
      </c>
      <c r="K4650" t="str">
        <f>+_xlfn.XLOOKUP(Tabell1[[#This Row],[Regnr]],Tabell13[Regnr],Tabell13[Diagnose],"")</f>
        <v/>
      </c>
      <c r="L4650" t="str">
        <f>+_xlfn.XLOOKUP(Tabell1[[#This Row],[Regnr]],Tabell3[Regnr],Tabell3[DiagnoseÅr],"")</f>
        <v>Intet påvist (2019)</v>
      </c>
    </row>
    <row r="4651" spans="1:12" x14ac:dyDescent="0.25">
      <c r="A4651" s="2">
        <v>43366</v>
      </c>
      <c r="B4651" s="3">
        <v>0</v>
      </c>
      <c r="C4651" t="s">
        <v>9763</v>
      </c>
      <c r="D4651" t="s">
        <v>9764</v>
      </c>
      <c r="E4651" t="s">
        <v>10</v>
      </c>
      <c r="F4651" t="s">
        <v>6609</v>
      </c>
      <c r="G4651" t="s">
        <v>6610</v>
      </c>
      <c r="H4651" t="s">
        <v>7584</v>
      </c>
      <c r="I4651" t="s">
        <v>7585</v>
      </c>
      <c r="J4651" t="s">
        <v>4771</v>
      </c>
      <c r="K4651" t="str">
        <f>+_xlfn.XLOOKUP(Tabell1[[#This Row],[Regnr]],Tabell13[Regnr],Tabell13[Diagnose],"")</f>
        <v/>
      </c>
      <c r="L4651" t="str">
        <f>+_xlfn.XLOOKUP(Tabell1[[#This Row],[Regnr]],Tabell3[Regnr],Tabell3[DiagnoseÅr],"")</f>
        <v/>
      </c>
    </row>
    <row r="4652" spans="1:12" x14ac:dyDescent="0.25">
      <c r="A4652" s="2">
        <v>43366</v>
      </c>
      <c r="B4652" s="3">
        <v>0</v>
      </c>
      <c r="C4652" t="s">
        <v>9765</v>
      </c>
      <c r="D4652" t="s">
        <v>9766</v>
      </c>
      <c r="E4652" t="s">
        <v>26</v>
      </c>
      <c r="F4652" t="s">
        <v>6609</v>
      </c>
      <c r="G4652" t="s">
        <v>6610</v>
      </c>
      <c r="H4652" t="s">
        <v>7584</v>
      </c>
      <c r="I4652" t="s">
        <v>7585</v>
      </c>
      <c r="J4652" t="s">
        <v>4771</v>
      </c>
      <c r="K4652" t="str">
        <f>+_xlfn.XLOOKUP(Tabell1[[#This Row],[Regnr]],Tabell13[Regnr],Tabell13[Diagnose],"")</f>
        <v>B</v>
      </c>
      <c r="L4652" t="str">
        <f>+_xlfn.XLOOKUP(Tabell1[[#This Row],[Regnr]],Tabell3[Regnr],Tabell3[DiagnoseÅr],"")</f>
        <v>Intet påvist (2019)</v>
      </c>
    </row>
    <row r="4653" spans="1:12" x14ac:dyDescent="0.25">
      <c r="A4653" s="2">
        <v>43366</v>
      </c>
      <c r="B4653" s="3">
        <v>0</v>
      </c>
      <c r="C4653" t="s">
        <v>9767</v>
      </c>
      <c r="D4653" t="s">
        <v>9768</v>
      </c>
      <c r="E4653" t="s">
        <v>26</v>
      </c>
      <c r="F4653" t="s">
        <v>6609</v>
      </c>
      <c r="G4653" t="s">
        <v>6610</v>
      </c>
      <c r="H4653" t="s">
        <v>7584</v>
      </c>
      <c r="I4653" t="s">
        <v>7585</v>
      </c>
      <c r="J4653" t="s">
        <v>4771</v>
      </c>
      <c r="K4653" t="str">
        <f>+_xlfn.XLOOKUP(Tabell1[[#This Row],[Regnr]],Tabell13[Regnr],Tabell13[Diagnose],"")</f>
        <v>B</v>
      </c>
      <c r="L4653" t="str">
        <f>+_xlfn.XLOOKUP(Tabell1[[#This Row],[Regnr]],Tabell3[Regnr],Tabell3[DiagnoseÅr],"")</f>
        <v/>
      </c>
    </row>
    <row r="4654" spans="1:12" x14ac:dyDescent="0.25">
      <c r="A4654" s="2">
        <v>43363</v>
      </c>
      <c r="C4654" t="s">
        <v>9753</v>
      </c>
      <c r="D4654" t="s">
        <v>9754</v>
      </c>
      <c r="E4654" t="s">
        <v>10</v>
      </c>
      <c r="F4654" t="s">
        <v>6619</v>
      </c>
      <c r="G4654" t="s">
        <v>6620</v>
      </c>
      <c r="H4654" t="s">
        <v>9755</v>
      </c>
      <c r="I4654" t="s">
        <v>9756</v>
      </c>
      <c r="K4654" t="str">
        <f>+_xlfn.XLOOKUP(Tabell1[[#This Row],[Regnr]],Tabell13[Regnr],Tabell13[Diagnose],"")</f>
        <v/>
      </c>
      <c r="L4654" t="str">
        <f>+_xlfn.XLOOKUP(Tabell1[[#This Row],[Regnr]],Tabell3[Regnr],Tabell3[DiagnoseÅr],"")</f>
        <v/>
      </c>
    </row>
    <row r="4655" spans="1:12" x14ac:dyDescent="0.25">
      <c r="A4655" s="2">
        <v>43361</v>
      </c>
      <c r="B4655" s="3">
        <v>0.1953125</v>
      </c>
      <c r="C4655" t="s">
        <v>9741</v>
      </c>
      <c r="D4655" t="s">
        <v>9742</v>
      </c>
      <c r="E4655" t="s">
        <v>10</v>
      </c>
      <c r="F4655" t="s">
        <v>5410</v>
      </c>
      <c r="G4655" t="s">
        <v>5411</v>
      </c>
      <c r="H4655" t="s">
        <v>6451</v>
      </c>
      <c r="I4655" t="s">
        <v>6452</v>
      </c>
      <c r="J4655" t="s">
        <v>4130</v>
      </c>
      <c r="K4655" t="str">
        <f>+_xlfn.XLOOKUP(Tabell1[[#This Row],[Regnr]],Tabell13[Regnr],Tabell13[Diagnose],"")</f>
        <v>C</v>
      </c>
      <c r="L4655" t="str">
        <f>+_xlfn.XLOOKUP(Tabell1[[#This Row],[Regnr]],Tabell3[Regnr],Tabell3[DiagnoseÅr],"")</f>
        <v/>
      </c>
    </row>
    <row r="4656" spans="1:12" x14ac:dyDescent="0.25">
      <c r="A4656" s="2">
        <v>43361</v>
      </c>
      <c r="B4656" s="3">
        <v>0.1953125</v>
      </c>
      <c r="C4656" t="s">
        <v>9743</v>
      </c>
      <c r="D4656" t="s">
        <v>9744</v>
      </c>
      <c r="E4656" t="s">
        <v>10</v>
      </c>
      <c r="F4656" t="s">
        <v>5410</v>
      </c>
      <c r="G4656" t="s">
        <v>5411</v>
      </c>
      <c r="H4656" t="s">
        <v>6451</v>
      </c>
      <c r="I4656" t="s">
        <v>6452</v>
      </c>
      <c r="J4656" t="s">
        <v>4130</v>
      </c>
      <c r="K4656" t="str">
        <f>+_xlfn.XLOOKUP(Tabell1[[#This Row],[Regnr]],Tabell13[Regnr],Tabell13[Diagnose],"")</f>
        <v/>
      </c>
      <c r="L4656" t="str">
        <f>+_xlfn.XLOOKUP(Tabell1[[#This Row],[Regnr]],Tabell3[Regnr],Tabell3[DiagnoseÅr],"")</f>
        <v/>
      </c>
    </row>
    <row r="4657" spans="1:12" x14ac:dyDescent="0.25">
      <c r="A4657" s="2">
        <v>43361</v>
      </c>
      <c r="B4657" s="3">
        <v>0.1953125</v>
      </c>
      <c r="C4657" t="s">
        <v>9745</v>
      </c>
      <c r="D4657" t="s">
        <v>9746</v>
      </c>
      <c r="E4657" t="s">
        <v>10</v>
      </c>
      <c r="F4657" t="s">
        <v>5410</v>
      </c>
      <c r="G4657" t="s">
        <v>5411</v>
      </c>
      <c r="H4657" t="s">
        <v>6451</v>
      </c>
      <c r="I4657" t="s">
        <v>6452</v>
      </c>
      <c r="J4657" t="s">
        <v>4130</v>
      </c>
      <c r="K4657" t="str">
        <f>+_xlfn.XLOOKUP(Tabell1[[#This Row],[Regnr]],Tabell13[Regnr],Tabell13[Diagnose],"")</f>
        <v>D</v>
      </c>
      <c r="L4657" t="str">
        <f>+_xlfn.XLOOKUP(Tabell1[[#This Row],[Regnr]],Tabell3[Regnr],Tabell3[DiagnoseÅr],"")</f>
        <v/>
      </c>
    </row>
    <row r="4658" spans="1:12" x14ac:dyDescent="0.25">
      <c r="A4658" s="2">
        <v>43361</v>
      </c>
      <c r="B4658" s="3">
        <v>0.1953125</v>
      </c>
      <c r="C4658" t="s">
        <v>9747</v>
      </c>
      <c r="D4658" t="s">
        <v>9748</v>
      </c>
      <c r="E4658" t="s">
        <v>26</v>
      </c>
      <c r="F4658" t="s">
        <v>5410</v>
      </c>
      <c r="G4658" t="s">
        <v>5411</v>
      </c>
      <c r="H4658" t="s">
        <v>6451</v>
      </c>
      <c r="I4658" t="s">
        <v>6452</v>
      </c>
      <c r="J4658" t="s">
        <v>4130</v>
      </c>
      <c r="K4658" t="str">
        <f>+_xlfn.XLOOKUP(Tabell1[[#This Row],[Regnr]],Tabell13[Regnr],Tabell13[Diagnose],"")</f>
        <v/>
      </c>
      <c r="L4658" t="str">
        <f>+_xlfn.XLOOKUP(Tabell1[[#This Row],[Regnr]],Tabell3[Regnr],Tabell3[DiagnoseÅr],"")</f>
        <v/>
      </c>
    </row>
    <row r="4659" spans="1:12" x14ac:dyDescent="0.25">
      <c r="A4659" s="2">
        <v>43361</v>
      </c>
      <c r="B4659" s="3">
        <v>0.1953125</v>
      </c>
      <c r="C4659" t="s">
        <v>9749</v>
      </c>
      <c r="D4659" t="s">
        <v>9750</v>
      </c>
      <c r="E4659" t="s">
        <v>26</v>
      </c>
      <c r="F4659" t="s">
        <v>5410</v>
      </c>
      <c r="G4659" t="s">
        <v>5411</v>
      </c>
      <c r="H4659" t="s">
        <v>6451</v>
      </c>
      <c r="I4659" t="s">
        <v>6452</v>
      </c>
      <c r="J4659" t="s">
        <v>4130</v>
      </c>
      <c r="K4659" t="str">
        <f>+_xlfn.XLOOKUP(Tabell1[[#This Row],[Regnr]],Tabell13[Regnr],Tabell13[Diagnose],"")</f>
        <v>A</v>
      </c>
      <c r="L4659" t="str">
        <f>+_xlfn.XLOOKUP(Tabell1[[#This Row],[Regnr]],Tabell3[Regnr],Tabell3[DiagnoseÅr],"")</f>
        <v xml:space="preserve"> (2024)</v>
      </c>
    </row>
    <row r="4660" spans="1:12" x14ac:dyDescent="0.25">
      <c r="A4660" s="2">
        <v>43361</v>
      </c>
      <c r="B4660" s="3">
        <v>0.1953125</v>
      </c>
      <c r="C4660" t="s">
        <v>9751</v>
      </c>
      <c r="D4660" t="s">
        <v>9752</v>
      </c>
      <c r="E4660" t="s">
        <v>26</v>
      </c>
      <c r="F4660" t="s">
        <v>5410</v>
      </c>
      <c r="G4660" t="s">
        <v>5411</v>
      </c>
      <c r="H4660" t="s">
        <v>6451</v>
      </c>
      <c r="I4660" t="s">
        <v>6452</v>
      </c>
      <c r="J4660" t="s">
        <v>4130</v>
      </c>
      <c r="K4660" t="str">
        <f>+_xlfn.XLOOKUP(Tabell1[[#This Row],[Regnr]],Tabell13[Regnr],Tabell13[Diagnose],"")</f>
        <v>A</v>
      </c>
      <c r="L4660" t="str">
        <f>+_xlfn.XLOOKUP(Tabell1[[#This Row],[Regnr]],Tabell3[Regnr],Tabell3[DiagnoseÅr],"")</f>
        <v>Katarakt, ikke medfødt (2022)</v>
      </c>
    </row>
    <row r="4661" spans="1:12" x14ac:dyDescent="0.25">
      <c r="A4661" s="2">
        <v>43358</v>
      </c>
      <c r="B4661" s="3">
        <v>0</v>
      </c>
      <c r="C4661" t="s">
        <v>9735</v>
      </c>
      <c r="D4661" t="s">
        <v>9736</v>
      </c>
      <c r="E4661" t="s">
        <v>10</v>
      </c>
      <c r="F4661" t="s">
        <v>7089</v>
      </c>
      <c r="G4661" t="s">
        <v>7090</v>
      </c>
      <c r="H4661" t="s">
        <v>4159</v>
      </c>
      <c r="I4661" t="s">
        <v>4160</v>
      </c>
      <c r="J4661" t="s">
        <v>5724</v>
      </c>
      <c r="K4661" t="str">
        <f>+_xlfn.XLOOKUP(Tabell1[[#This Row],[Regnr]],Tabell13[Regnr],Tabell13[Diagnose],"")</f>
        <v>C</v>
      </c>
      <c r="L4661" t="str">
        <f>+_xlfn.XLOOKUP(Tabell1[[#This Row],[Regnr]],Tabell3[Regnr],Tabell3[DiagnoseÅr],"")</f>
        <v>Intet påvist (2022)</v>
      </c>
    </row>
    <row r="4662" spans="1:12" x14ac:dyDescent="0.25">
      <c r="A4662" s="2">
        <v>43358</v>
      </c>
      <c r="B4662" s="3">
        <v>0</v>
      </c>
      <c r="C4662" t="s">
        <v>9737</v>
      </c>
      <c r="D4662" t="s">
        <v>9738</v>
      </c>
      <c r="E4662" t="s">
        <v>10</v>
      </c>
      <c r="F4662" t="s">
        <v>7089</v>
      </c>
      <c r="G4662" t="s">
        <v>7090</v>
      </c>
      <c r="H4662" t="s">
        <v>4159</v>
      </c>
      <c r="I4662" t="s">
        <v>4160</v>
      </c>
      <c r="J4662" t="s">
        <v>5724</v>
      </c>
      <c r="K4662" t="str">
        <f>+_xlfn.XLOOKUP(Tabell1[[#This Row],[Regnr]],Tabell13[Regnr],Tabell13[Diagnose],"")</f>
        <v/>
      </c>
      <c r="L4662" t="str">
        <f>+_xlfn.XLOOKUP(Tabell1[[#This Row],[Regnr]],Tabell3[Regnr],Tabell3[DiagnoseÅr],"")</f>
        <v/>
      </c>
    </row>
    <row r="4663" spans="1:12" x14ac:dyDescent="0.25">
      <c r="A4663" s="2">
        <v>43358</v>
      </c>
      <c r="B4663" s="3">
        <v>0</v>
      </c>
      <c r="C4663" t="s">
        <v>9739</v>
      </c>
      <c r="D4663" t="s">
        <v>9740</v>
      </c>
      <c r="E4663" t="s">
        <v>26</v>
      </c>
      <c r="F4663" t="s">
        <v>7089</v>
      </c>
      <c r="G4663" t="s">
        <v>7090</v>
      </c>
      <c r="H4663" t="s">
        <v>4159</v>
      </c>
      <c r="I4663" t="s">
        <v>4160</v>
      </c>
      <c r="J4663" t="s">
        <v>5724</v>
      </c>
      <c r="K4663" t="str">
        <f>+_xlfn.XLOOKUP(Tabell1[[#This Row],[Regnr]],Tabell13[Regnr],Tabell13[Diagnose],"")</f>
        <v>D</v>
      </c>
      <c r="L4663" t="str">
        <f>+_xlfn.XLOOKUP(Tabell1[[#This Row],[Regnr]],Tabell3[Regnr],Tabell3[DiagnoseÅr],"")</f>
        <v>Intet påvist (2020)</v>
      </c>
    </row>
    <row r="4664" spans="1:12" x14ac:dyDescent="0.25">
      <c r="A4664" s="2">
        <v>43355</v>
      </c>
      <c r="C4664" t="s">
        <v>9728</v>
      </c>
      <c r="D4664" t="s">
        <v>9729</v>
      </c>
      <c r="E4664" t="s">
        <v>10</v>
      </c>
      <c r="F4664" t="s">
        <v>9730</v>
      </c>
      <c r="G4664" t="s">
        <v>9731</v>
      </c>
      <c r="H4664" t="s">
        <v>9732</v>
      </c>
      <c r="I4664" t="s">
        <v>9733</v>
      </c>
      <c r="J4664" t="s">
        <v>9734</v>
      </c>
      <c r="K4664" t="str">
        <f>+_xlfn.XLOOKUP(Tabell1[[#This Row],[Regnr]],Tabell13[Regnr],Tabell13[Diagnose],"")</f>
        <v>C</v>
      </c>
      <c r="L4664" t="str">
        <f>+_xlfn.XLOOKUP(Tabell1[[#This Row],[Regnr]],Tabell3[Regnr],Tabell3[DiagnoseÅr],"")</f>
        <v>Intet påvist (2022)</v>
      </c>
    </row>
    <row r="4665" spans="1:12" x14ac:dyDescent="0.25">
      <c r="A4665" s="2">
        <v>43351</v>
      </c>
      <c r="B4665" s="3">
        <v>0</v>
      </c>
      <c r="C4665" t="s">
        <v>9719</v>
      </c>
      <c r="D4665" t="s">
        <v>9720</v>
      </c>
      <c r="E4665" t="s">
        <v>10</v>
      </c>
      <c r="F4665" t="s">
        <v>7450</v>
      </c>
      <c r="G4665" t="s">
        <v>7451</v>
      </c>
      <c r="H4665" t="s">
        <v>3604</v>
      </c>
      <c r="I4665" t="s">
        <v>3605</v>
      </c>
      <c r="J4665" t="s">
        <v>7544</v>
      </c>
      <c r="K4665" t="str">
        <f>+_xlfn.XLOOKUP(Tabell1[[#This Row],[Regnr]],Tabell13[Regnr],Tabell13[Diagnose],"")</f>
        <v/>
      </c>
      <c r="L4665" t="str">
        <f>+_xlfn.XLOOKUP(Tabell1[[#This Row],[Regnr]],Tabell3[Regnr],Tabell3[DiagnoseÅr],"")</f>
        <v/>
      </c>
    </row>
    <row r="4666" spans="1:12" x14ac:dyDescent="0.25">
      <c r="A4666" s="2">
        <v>43351</v>
      </c>
      <c r="B4666" s="3">
        <v>0</v>
      </c>
      <c r="C4666" t="s">
        <v>9721</v>
      </c>
      <c r="D4666" t="s">
        <v>1541</v>
      </c>
      <c r="E4666" t="s">
        <v>10</v>
      </c>
      <c r="F4666" t="s">
        <v>7450</v>
      </c>
      <c r="G4666" t="s">
        <v>7451</v>
      </c>
      <c r="H4666" t="s">
        <v>3604</v>
      </c>
      <c r="I4666" t="s">
        <v>3605</v>
      </c>
      <c r="J4666" t="s">
        <v>7544</v>
      </c>
      <c r="K4666" t="str">
        <f>+_xlfn.XLOOKUP(Tabell1[[#This Row],[Regnr]],Tabell13[Regnr],Tabell13[Diagnose],"")</f>
        <v/>
      </c>
      <c r="L4666" t="str">
        <f>+_xlfn.XLOOKUP(Tabell1[[#This Row],[Regnr]],Tabell3[Regnr],Tabell3[DiagnoseÅr],"")</f>
        <v/>
      </c>
    </row>
    <row r="4667" spans="1:12" x14ac:dyDescent="0.25">
      <c r="A4667" s="2">
        <v>43351</v>
      </c>
      <c r="B4667" s="3">
        <v>0</v>
      </c>
      <c r="C4667" t="s">
        <v>9722</v>
      </c>
      <c r="D4667" t="s">
        <v>9723</v>
      </c>
      <c r="E4667" t="s">
        <v>26</v>
      </c>
      <c r="F4667" t="s">
        <v>7450</v>
      </c>
      <c r="G4667" t="s">
        <v>7451</v>
      </c>
      <c r="H4667" t="s">
        <v>3604</v>
      </c>
      <c r="I4667" t="s">
        <v>3605</v>
      </c>
      <c r="J4667" t="s">
        <v>7544</v>
      </c>
      <c r="K4667" t="str">
        <f>+_xlfn.XLOOKUP(Tabell1[[#This Row],[Regnr]],Tabell13[Regnr],Tabell13[Diagnose],"")</f>
        <v/>
      </c>
      <c r="L4667" t="str">
        <f>+_xlfn.XLOOKUP(Tabell1[[#This Row],[Regnr]],Tabell3[Regnr],Tabell3[DiagnoseÅr],"")</f>
        <v/>
      </c>
    </row>
    <row r="4668" spans="1:12" x14ac:dyDescent="0.25">
      <c r="A4668" s="2">
        <v>43351</v>
      </c>
      <c r="B4668" s="3">
        <v>0</v>
      </c>
      <c r="C4668" t="s">
        <v>9724</v>
      </c>
      <c r="D4668" t="s">
        <v>9725</v>
      </c>
      <c r="E4668" t="s">
        <v>26</v>
      </c>
      <c r="F4668" t="s">
        <v>7450</v>
      </c>
      <c r="G4668" t="s">
        <v>7451</v>
      </c>
      <c r="H4668" t="s">
        <v>3604</v>
      </c>
      <c r="I4668" t="s">
        <v>3605</v>
      </c>
      <c r="J4668" t="s">
        <v>7544</v>
      </c>
      <c r="K4668" t="str">
        <f>+_xlfn.XLOOKUP(Tabell1[[#This Row],[Regnr]],Tabell13[Regnr],Tabell13[Diagnose],"")</f>
        <v/>
      </c>
      <c r="L4668" t="str">
        <f>+_xlfn.XLOOKUP(Tabell1[[#This Row],[Regnr]],Tabell3[Regnr],Tabell3[DiagnoseÅr],"")</f>
        <v/>
      </c>
    </row>
    <row r="4669" spans="1:12" x14ac:dyDescent="0.25">
      <c r="A4669" s="2">
        <v>43351</v>
      </c>
      <c r="B4669" s="3">
        <v>0</v>
      </c>
      <c r="C4669" t="s">
        <v>9726</v>
      </c>
      <c r="D4669" t="s">
        <v>9727</v>
      </c>
      <c r="E4669" t="s">
        <v>26</v>
      </c>
      <c r="F4669" t="s">
        <v>7450</v>
      </c>
      <c r="G4669" t="s">
        <v>7451</v>
      </c>
      <c r="H4669" t="s">
        <v>3604</v>
      </c>
      <c r="I4669" t="s">
        <v>3605</v>
      </c>
      <c r="J4669" t="s">
        <v>7544</v>
      </c>
      <c r="K4669" t="str">
        <f>+_xlfn.XLOOKUP(Tabell1[[#This Row],[Regnr]],Tabell13[Regnr],Tabell13[Diagnose],"")</f>
        <v/>
      </c>
      <c r="L4669" t="str">
        <f>+_xlfn.XLOOKUP(Tabell1[[#This Row],[Regnr]],Tabell3[Regnr],Tabell3[DiagnoseÅr],"")</f>
        <v/>
      </c>
    </row>
    <row r="4670" spans="1:12" x14ac:dyDescent="0.25">
      <c r="A4670" s="2">
        <v>43341</v>
      </c>
      <c r="B4670" s="3">
        <v>0</v>
      </c>
      <c r="C4670" t="s">
        <v>9699</v>
      </c>
      <c r="D4670" t="s">
        <v>9700</v>
      </c>
      <c r="E4670" t="s">
        <v>26</v>
      </c>
      <c r="F4670" t="s">
        <v>6886</v>
      </c>
      <c r="G4670" t="s">
        <v>6887</v>
      </c>
      <c r="H4670" t="s">
        <v>4131</v>
      </c>
      <c r="I4670" t="s">
        <v>4132</v>
      </c>
      <c r="J4670" t="s">
        <v>4130</v>
      </c>
      <c r="K4670" t="str">
        <f>+_xlfn.XLOOKUP(Tabell1[[#This Row],[Regnr]],Tabell13[Regnr],Tabell13[Diagnose],"")</f>
        <v/>
      </c>
      <c r="L4670" t="str">
        <f>+_xlfn.XLOOKUP(Tabell1[[#This Row],[Regnr]],Tabell3[Regnr],Tabell3[DiagnoseÅr],"")</f>
        <v/>
      </c>
    </row>
    <row r="4671" spans="1:12" x14ac:dyDescent="0.25">
      <c r="A4671" s="2">
        <v>43341</v>
      </c>
      <c r="B4671" s="3">
        <v>0</v>
      </c>
      <c r="C4671" t="s">
        <v>9701</v>
      </c>
      <c r="D4671" t="s">
        <v>9702</v>
      </c>
      <c r="E4671" t="s">
        <v>26</v>
      </c>
      <c r="F4671" t="s">
        <v>6886</v>
      </c>
      <c r="G4671" t="s">
        <v>6887</v>
      </c>
      <c r="H4671" t="s">
        <v>4131</v>
      </c>
      <c r="I4671" t="s">
        <v>4132</v>
      </c>
      <c r="J4671" t="s">
        <v>4130</v>
      </c>
      <c r="K4671" t="str">
        <f>+_xlfn.XLOOKUP(Tabell1[[#This Row],[Regnr]],Tabell13[Regnr],Tabell13[Diagnose],"")</f>
        <v/>
      </c>
      <c r="L4671" t="str">
        <f>+_xlfn.XLOOKUP(Tabell1[[#This Row],[Regnr]],Tabell3[Regnr],Tabell3[DiagnoseÅr],"")</f>
        <v/>
      </c>
    </row>
    <row r="4672" spans="1:12" x14ac:dyDescent="0.25">
      <c r="A4672" s="2">
        <v>43341</v>
      </c>
      <c r="B4672" s="3">
        <v>0</v>
      </c>
      <c r="C4672" t="s">
        <v>9703</v>
      </c>
      <c r="D4672" t="s">
        <v>9704</v>
      </c>
      <c r="E4672" t="s">
        <v>26</v>
      </c>
      <c r="F4672" t="s">
        <v>6886</v>
      </c>
      <c r="G4672" t="s">
        <v>6887</v>
      </c>
      <c r="H4672" t="s">
        <v>4131</v>
      </c>
      <c r="I4672" t="s">
        <v>4132</v>
      </c>
      <c r="J4672" t="s">
        <v>4130</v>
      </c>
      <c r="K4672" t="str">
        <f>+_xlfn.XLOOKUP(Tabell1[[#This Row],[Regnr]],Tabell13[Regnr],Tabell13[Diagnose],"")</f>
        <v>B</v>
      </c>
      <c r="L4672" t="str">
        <f>+_xlfn.XLOOKUP(Tabell1[[#This Row],[Regnr]],Tabell3[Regnr],Tabell3[DiagnoseÅr],"")</f>
        <v/>
      </c>
    </row>
    <row r="4673" spans="1:12" x14ac:dyDescent="0.25">
      <c r="A4673" s="2">
        <v>43341</v>
      </c>
      <c r="B4673" s="3">
        <v>0</v>
      </c>
      <c r="C4673" t="s">
        <v>9705</v>
      </c>
      <c r="D4673" t="s">
        <v>9706</v>
      </c>
      <c r="E4673" t="s">
        <v>26</v>
      </c>
      <c r="F4673" t="s">
        <v>6886</v>
      </c>
      <c r="G4673" t="s">
        <v>6887</v>
      </c>
      <c r="H4673" t="s">
        <v>4131</v>
      </c>
      <c r="I4673" t="s">
        <v>4132</v>
      </c>
      <c r="J4673" t="s">
        <v>4130</v>
      </c>
      <c r="K4673" t="str">
        <f>+_xlfn.XLOOKUP(Tabell1[[#This Row],[Regnr]],Tabell13[Regnr],Tabell13[Diagnose],"")</f>
        <v>D</v>
      </c>
      <c r="L4673" t="str">
        <f>+_xlfn.XLOOKUP(Tabell1[[#This Row],[Regnr]],Tabell3[Regnr],Tabell3[DiagnoseÅr],"")</f>
        <v/>
      </c>
    </row>
    <row r="4674" spans="1:12" x14ac:dyDescent="0.25">
      <c r="A4674" s="2">
        <v>43341</v>
      </c>
      <c r="B4674" s="3">
        <v>0</v>
      </c>
      <c r="C4674" t="s">
        <v>9707</v>
      </c>
      <c r="D4674" t="s">
        <v>9708</v>
      </c>
      <c r="E4674" t="s">
        <v>10</v>
      </c>
      <c r="F4674" t="s">
        <v>6886</v>
      </c>
      <c r="G4674" t="s">
        <v>6887</v>
      </c>
      <c r="H4674" t="s">
        <v>4131</v>
      </c>
      <c r="I4674" t="s">
        <v>4132</v>
      </c>
      <c r="J4674" t="s">
        <v>4130</v>
      </c>
      <c r="K4674" t="str">
        <f>+_xlfn.XLOOKUP(Tabell1[[#This Row],[Regnr]],Tabell13[Regnr],Tabell13[Diagnose],"")</f>
        <v>C</v>
      </c>
      <c r="L4674" t="str">
        <f>+_xlfn.XLOOKUP(Tabell1[[#This Row],[Regnr]],Tabell3[Regnr],Tabell3[DiagnoseÅr],"")</f>
        <v/>
      </c>
    </row>
    <row r="4675" spans="1:12" x14ac:dyDescent="0.25">
      <c r="A4675" s="2">
        <v>43341</v>
      </c>
      <c r="B4675" s="3">
        <v>0</v>
      </c>
      <c r="C4675" t="s">
        <v>9709</v>
      </c>
      <c r="D4675" t="s">
        <v>9710</v>
      </c>
      <c r="E4675" t="s">
        <v>10</v>
      </c>
      <c r="F4675" t="s">
        <v>6886</v>
      </c>
      <c r="G4675" t="s">
        <v>6887</v>
      </c>
      <c r="H4675" t="s">
        <v>4131</v>
      </c>
      <c r="I4675" t="s">
        <v>4132</v>
      </c>
      <c r="J4675" t="s">
        <v>4130</v>
      </c>
      <c r="K4675" t="str">
        <f>+_xlfn.XLOOKUP(Tabell1[[#This Row],[Regnr]],Tabell13[Regnr],Tabell13[Diagnose],"")</f>
        <v>D</v>
      </c>
      <c r="L4675" t="str">
        <f>+_xlfn.XLOOKUP(Tabell1[[#This Row],[Regnr]],Tabell3[Regnr],Tabell3[DiagnoseÅr],"")</f>
        <v/>
      </c>
    </row>
    <row r="4676" spans="1:12" x14ac:dyDescent="0.25">
      <c r="A4676" s="2">
        <v>43341</v>
      </c>
      <c r="B4676" s="3">
        <v>0</v>
      </c>
      <c r="C4676" t="s">
        <v>9711</v>
      </c>
      <c r="D4676" t="s">
        <v>9712</v>
      </c>
      <c r="E4676" t="s">
        <v>10</v>
      </c>
      <c r="F4676" t="s">
        <v>6886</v>
      </c>
      <c r="G4676" t="s">
        <v>6887</v>
      </c>
      <c r="H4676" t="s">
        <v>4131</v>
      </c>
      <c r="I4676" t="s">
        <v>4132</v>
      </c>
      <c r="J4676" t="s">
        <v>4130</v>
      </c>
      <c r="K4676" t="str">
        <f>+_xlfn.XLOOKUP(Tabell1[[#This Row],[Regnr]],Tabell13[Regnr],Tabell13[Diagnose],"")</f>
        <v/>
      </c>
      <c r="L4676" t="str">
        <f>+_xlfn.XLOOKUP(Tabell1[[#This Row],[Regnr]],Tabell3[Regnr],Tabell3[DiagnoseÅr],"")</f>
        <v/>
      </c>
    </row>
    <row r="4677" spans="1:12" x14ac:dyDescent="0.25">
      <c r="A4677" s="2">
        <v>43341</v>
      </c>
      <c r="B4677" s="3">
        <v>0</v>
      </c>
      <c r="C4677" t="s">
        <v>9713</v>
      </c>
      <c r="D4677" t="s">
        <v>9714</v>
      </c>
      <c r="E4677" t="s">
        <v>10</v>
      </c>
      <c r="F4677" t="s">
        <v>6886</v>
      </c>
      <c r="G4677" t="s">
        <v>6887</v>
      </c>
      <c r="H4677" t="s">
        <v>4131</v>
      </c>
      <c r="I4677" t="s">
        <v>4132</v>
      </c>
      <c r="J4677" t="s">
        <v>4130</v>
      </c>
      <c r="K4677" t="str">
        <f>+_xlfn.XLOOKUP(Tabell1[[#This Row],[Regnr]],Tabell13[Regnr],Tabell13[Diagnose],"")</f>
        <v/>
      </c>
      <c r="L4677" t="str">
        <f>+_xlfn.XLOOKUP(Tabell1[[#This Row],[Regnr]],Tabell3[Regnr],Tabell3[DiagnoseÅr],"")</f>
        <v/>
      </c>
    </row>
    <row r="4678" spans="1:12" x14ac:dyDescent="0.25">
      <c r="A4678" s="2">
        <v>43341</v>
      </c>
      <c r="B4678" s="3">
        <v>0</v>
      </c>
      <c r="C4678" t="s">
        <v>9715</v>
      </c>
      <c r="D4678" t="s">
        <v>9716</v>
      </c>
      <c r="E4678" t="s">
        <v>10</v>
      </c>
      <c r="F4678" t="s">
        <v>6886</v>
      </c>
      <c r="G4678" t="s">
        <v>6887</v>
      </c>
      <c r="H4678" t="s">
        <v>4131</v>
      </c>
      <c r="I4678" t="s">
        <v>4132</v>
      </c>
      <c r="J4678" t="s">
        <v>4130</v>
      </c>
      <c r="K4678" t="str">
        <f>+_xlfn.XLOOKUP(Tabell1[[#This Row],[Regnr]],Tabell13[Regnr],Tabell13[Diagnose],"")</f>
        <v/>
      </c>
      <c r="L4678" t="str">
        <f>+_xlfn.XLOOKUP(Tabell1[[#This Row],[Regnr]],Tabell3[Regnr],Tabell3[DiagnoseÅr],"")</f>
        <v/>
      </c>
    </row>
    <row r="4679" spans="1:12" x14ac:dyDescent="0.25">
      <c r="A4679" s="2">
        <v>43341</v>
      </c>
      <c r="B4679" s="3">
        <v>0</v>
      </c>
      <c r="C4679" t="s">
        <v>9717</v>
      </c>
      <c r="D4679" t="s">
        <v>9718</v>
      </c>
      <c r="E4679" t="s">
        <v>26</v>
      </c>
      <c r="F4679" t="s">
        <v>6886</v>
      </c>
      <c r="G4679" t="s">
        <v>6887</v>
      </c>
      <c r="H4679" t="s">
        <v>4131</v>
      </c>
      <c r="I4679" t="s">
        <v>4132</v>
      </c>
      <c r="J4679" t="s">
        <v>4130</v>
      </c>
      <c r="K4679" t="str">
        <f>+_xlfn.XLOOKUP(Tabell1[[#This Row],[Regnr]],Tabell13[Regnr],Tabell13[Diagnose],"")</f>
        <v>B</v>
      </c>
      <c r="L4679" t="str">
        <f>+_xlfn.XLOOKUP(Tabell1[[#This Row],[Regnr]],Tabell3[Regnr],Tabell3[DiagnoseÅr],"")</f>
        <v>Intet påvist (2022)</v>
      </c>
    </row>
    <row r="4680" spans="1:12" x14ac:dyDescent="0.25">
      <c r="A4680" s="2">
        <v>43335</v>
      </c>
      <c r="C4680" t="s">
        <v>9695</v>
      </c>
      <c r="D4680" t="s">
        <v>9696</v>
      </c>
      <c r="E4680" t="s">
        <v>26</v>
      </c>
      <c r="F4680" t="s">
        <v>9331</v>
      </c>
      <c r="G4680" t="s">
        <v>9332</v>
      </c>
      <c r="H4680" t="s">
        <v>9697</v>
      </c>
      <c r="I4680" t="s">
        <v>9698</v>
      </c>
      <c r="J4680" t="s">
        <v>9466</v>
      </c>
      <c r="K4680" t="str">
        <f>+_xlfn.XLOOKUP(Tabell1[[#This Row],[Regnr]],Tabell13[Regnr],Tabell13[Diagnose],"")</f>
        <v>B</v>
      </c>
      <c r="L4680" t="str">
        <f>+_xlfn.XLOOKUP(Tabell1[[#This Row],[Regnr]],Tabell3[Regnr],Tabell3[DiagnoseÅr],"")</f>
        <v>Intet påvist (2020)</v>
      </c>
    </row>
    <row r="4681" spans="1:12" x14ac:dyDescent="0.25">
      <c r="A4681" s="2">
        <v>43332</v>
      </c>
      <c r="B4681" s="3">
        <v>0</v>
      </c>
      <c r="C4681" t="s">
        <v>9685</v>
      </c>
      <c r="D4681" t="s">
        <v>9686</v>
      </c>
      <c r="E4681" t="s">
        <v>10</v>
      </c>
      <c r="F4681" t="s">
        <v>4137</v>
      </c>
      <c r="G4681" t="s">
        <v>4138</v>
      </c>
      <c r="H4681" t="s">
        <v>6394</v>
      </c>
      <c r="I4681" t="s">
        <v>6395</v>
      </c>
      <c r="J4681" t="s">
        <v>4100</v>
      </c>
      <c r="K4681" t="str">
        <f>+_xlfn.XLOOKUP(Tabell1[[#This Row],[Regnr]],Tabell13[Regnr],Tabell13[Diagnose],"")</f>
        <v>D</v>
      </c>
      <c r="L4681" t="str">
        <f>+_xlfn.XLOOKUP(Tabell1[[#This Row],[Regnr]],Tabell3[Regnr],Tabell3[DiagnoseÅr],"")</f>
        <v>Intet påvist (2021)</v>
      </c>
    </row>
    <row r="4682" spans="1:12" x14ac:dyDescent="0.25">
      <c r="A4682" s="2">
        <v>43332</v>
      </c>
      <c r="B4682" s="3">
        <v>0</v>
      </c>
      <c r="C4682" t="s">
        <v>9687</v>
      </c>
      <c r="D4682" t="s">
        <v>9688</v>
      </c>
      <c r="E4682" t="s">
        <v>26</v>
      </c>
      <c r="F4682" t="s">
        <v>4137</v>
      </c>
      <c r="G4682" t="s">
        <v>4138</v>
      </c>
      <c r="H4682" t="s">
        <v>6394</v>
      </c>
      <c r="I4682" t="s">
        <v>6395</v>
      </c>
      <c r="J4682" t="s">
        <v>4100</v>
      </c>
      <c r="K4682" t="str">
        <f>+_xlfn.XLOOKUP(Tabell1[[#This Row],[Regnr]],Tabell13[Regnr],Tabell13[Diagnose],"")</f>
        <v>E</v>
      </c>
      <c r="L4682" t="str">
        <f>+_xlfn.XLOOKUP(Tabell1[[#This Row],[Regnr]],Tabell3[Regnr],Tabell3[DiagnoseÅr],"")</f>
        <v/>
      </c>
    </row>
    <row r="4683" spans="1:12" x14ac:dyDescent="0.25">
      <c r="A4683" s="2">
        <v>43332</v>
      </c>
      <c r="B4683" s="3">
        <v>0</v>
      </c>
      <c r="C4683" t="s">
        <v>9689</v>
      </c>
      <c r="D4683" t="s">
        <v>9690</v>
      </c>
      <c r="E4683" t="s">
        <v>26</v>
      </c>
      <c r="F4683" t="s">
        <v>4137</v>
      </c>
      <c r="G4683" t="s">
        <v>4138</v>
      </c>
      <c r="H4683" t="s">
        <v>6394</v>
      </c>
      <c r="I4683" t="s">
        <v>6395</v>
      </c>
      <c r="J4683" t="s">
        <v>4100</v>
      </c>
      <c r="K4683" t="str">
        <f>+_xlfn.XLOOKUP(Tabell1[[#This Row],[Regnr]],Tabell13[Regnr],Tabell13[Diagnose],"")</f>
        <v/>
      </c>
      <c r="L4683" t="str">
        <f>+_xlfn.XLOOKUP(Tabell1[[#This Row],[Regnr]],Tabell3[Regnr],Tabell3[DiagnoseÅr],"")</f>
        <v/>
      </c>
    </row>
    <row r="4684" spans="1:12" x14ac:dyDescent="0.25">
      <c r="A4684" s="2">
        <v>43332</v>
      </c>
      <c r="B4684" s="3">
        <v>0</v>
      </c>
      <c r="C4684" t="s">
        <v>9691</v>
      </c>
      <c r="D4684" t="s">
        <v>9692</v>
      </c>
      <c r="E4684" t="s">
        <v>26</v>
      </c>
      <c r="F4684" t="s">
        <v>4137</v>
      </c>
      <c r="G4684" t="s">
        <v>4138</v>
      </c>
      <c r="H4684" t="s">
        <v>6394</v>
      </c>
      <c r="I4684" t="s">
        <v>6395</v>
      </c>
      <c r="J4684" t="s">
        <v>4100</v>
      </c>
      <c r="K4684" t="str">
        <f>+_xlfn.XLOOKUP(Tabell1[[#This Row],[Regnr]],Tabell13[Regnr],Tabell13[Diagnose],"")</f>
        <v/>
      </c>
      <c r="L4684" t="str">
        <f>+_xlfn.XLOOKUP(Tabell1[[#This Row],[Regnr]],Tabell3[Regnr],Tabell3[DiagnoseÅr],"")</f>
        <v/>
      </c>
    </row>
    <row r="4685" spans="1:12" x14ac:dyDescent="0.25">
      <c r="A4685" s="2">
        <v>43332</v>
      </c>
      <c r="B4685" s="3">
        <v>0</v>
      </c>
      <c r="C4685" t="s">
        <v>9693</v>
      </c>
      <c r="D4685" t="s">
        <v>9694</v>
      </c>
      <c r="E4685" t="s">
        <v>10</v>
      </c>
      <c r="F4685" t="s">
        <v>4137</v>
      </c>
      <c r="G4685" t="s">
        <v>4138</v>
      </c>
      <c r="H4685" t="s">
        <v>6394</v>
      </c>
      <c r="I4685" t="s">
        <v>6395</v>
      </c>
      <c r="J4685" t="s">
        <v>4100</v>
      </c>
      <c r="K4685" t="str">
        <f>+_xlfn.XLOOKUP(Tabell1[[#This Row],[Regnr]],Tabell13[Regnr],Tabell13[Diagnose],"")</f>
        <v>C</v>
      </c>
      <c r="L4685" t="str">
        <f>+_xlfn.XLOOKUP(Tabell1[[#This Row],[Regnr]],Tabell3[Regnr],Tabell3[DiagnoseÅr],"")</f>
        <v/>
      </c>
    </row>
    <row r="4686" spans="1:12" x14ac:dyDescent="0.25">
      <c r="A4686" s="2">
        <v>43326</v>
      </c>
      <c r="B4686" s="3">
        <v>0.78125</v>
      </c>
      <c r="C4686" t="s">
        <v>9677</v>
      </c>
      <c r="D4686" t="s">
        <v>9678</v>
      </c>
      <c r="E4686" t="s">
        <v>10</v>
      </c>
      <c r="F4686" t="s">
        <v>7266</v>
      </c>
      <c r="G4686" t="s">
        <v>7267</v>
      </c>
      <c r="H4686" t="s">
        <v>3936</v>
      </c>
      <c r="I4686" t="s">
        <v>3937</v>
      </c>
      <c r="J4686" t="s">
        <v>4062</v>
      </c>
      <c r="K4686" t="str">
        <f>+_xlfn.XLOOKUP(Tabell1[[#This Row],[Regnr]],Tabell13[Regnr],Tabell13[Diagnose],"")</f>
        <v>B</v>
      </c>
      <c r="L4686" t="str">
        <f>+_xlfn.XLOOKUP(Tabell1[[#This Row],[Regnr]],Tabell3[Regnr],Tabell3[DiagnoseÅr],"")</f>
        <v>Intet påvist (2019)</v>
      </c>
    </row>
    <row r="4687" spans="1:12" x14ac:dyDescent="0.25">
      <c r="A4687" s="2">
        <v>43326</v>
      </c>
      <c r="B4687" s="3">
        <v>0.78125</v>
      </c>
      <c r="C4687" t="s">
        <v>9679</v>
      </c>
      <c r="D4687" t="s">
        <v>9680</v>
      </c>
      <c r="E4687" t="s">
        <v>26</v>
      </c>
      <c r="F4687" t="s">
        <v>7266</v>
      </c>
      <c r="G4687" t="s">
        <v>7267</v>
      </c>
      <c r="H4687" t="s">
        <v>3936</v>
      </c>
      <c r="I4687" t="s">
        <v>3937</v>
      </c>
      <c r="J4687" t="s">
        <v>4062</v>
      </c>
      <c r="K4687" t="str">
        <f>+_xlfn.XLOOKUP(Tabell1[[#This Row],[Regnr]],Tabell13[Regnr],Tabell13[Diagnose],"")</f>
        <v>C</v>
      </c>
      <c r="L4687" t="str">
        <f>+_xlfn.XLOOKUP(Tabell1[[#This Row],[Regnr]],Tabell3[Regnr],Tabell3[DiagnoseÅr],"")</f>
        <v>Intet påvist (2021)</v>
      </c>
    </row>
    <row r="4688" spans="1:12" x14ac:dyDescent="0.25">
      <c r="A4688" s="2">
        <v>43326</v>
      </c>
      <c r="B4688" s="3">
        <v>0.78125</v>
      </c>
      <c r="C4688" t="s">
        <v>9681</v>
      </c>
      <c r="D4688" t="s">
        <v>9682</v>
      </c>
      <c r="E4688" t="s">
        <v>26</v>
      </c>
      <c r="F4688" t="s">
        <v>7266</v>
      </c>
      <c r="G4688" t="s">
        <v>7267</v>
      </c>
      <c r="H4688" t="s">
        <v>3936</v>
      </c>
      <c r="I4688" t="s">
        <v>3937</v>
      </c>
      <c r="J4688" t="s">
        <v>4062</v>
      </c>
      <c r="K4688" t="str">
        <f>+_xlfn.XLOOKUP(Tabell1[[#This Row],[Regnr]],Tabell13[Regnr],Tabell13[Diagnose],"")</f>
        <v>A</v>
      </c>
      <c r="L4688" t="str">
        <f>+_xlfn.XLOOKUP(Tabell1[[#This Row],[Regnr]],Tabell3[Regnr],Tabell3[DiagnoseÅr],"")</f>
        <v>Intet påvist (2023)</v>
      </c>
    </row>
    <row r="4689" spans="1:12" x14ac:dyDescent="0.25">
      <c r="A4689" s="2">
        <v>43326</v>
      </c>
      <c r="B4689" s="3">
        <v>0.78125</v>
      </c>
      <c r="C4689" t="s">
        <v>9683</v>
      </c>
      <c r="D4689" t="s">
        <v>9684</v>
      </c>
      <c r="E4689" t="s">
        <v>26</v>
      </c>
      <c r="F4689" t="s">
        <v>7266</v>
      </c>
      <c r="G4689" t="s">
        <v>7267</v>
      </c>
      <c r="H4689" t="s">
        <v>3936</v>
      </c>
      <c r="I4689" t="s">
        <v>3937</v>
      </c>
      <c r="J4689" t="s">
        <v>4062</v>
      </c>
      <c r="K4689" t="str">
        <f>+_xlfn.XLOOKUP(Tabell1[[#This Row],[Regnr]],Tabell13[Regnr],Tabell13[Diagnose],"")</f>
        <v/>
      </c>
      <c r="L4689" t="str">
        <f>+_xlfn.XLOOKUP(Tabell1[[#This Row],[Regnr]],Tabell3[Regnr],Tabell3[DiagnoseÅr],"")</f>
        <v/>
      </c>
    </row>
    <row r="4690" spans="1:12" x14ac:dyDescent="0.25">
      <c r="A4690" s="2">
        <v>43324</v>
      </c>
      <c r="B4690" s="3">
        <v>0</v>
      </c>
      <c r="C4690" t="s">
        <v>9662</v>
      </c>
      <c r="D4690" t="s">
        <v>9663</v>
      </c>
      <c r="E4690" t="s">
        <v>26</v>
      </c>
      <c r="F4690" t="s">
        <v>2509</v>
      </c>
      <c r="G4690" t="s">
        <v>2510</v>
      </c>
      <c r="H4690" t="s">
        <v>4124</v>
      </c>
      <c r="I4690" t="s">
        <v>4125</v>
      </c>
      <c r="J4690" t="s">
        <v>7433</v>
      </c>
      <c r="K4690" t="str">
        <f>+_xlfn.XLOOKUP(Tabell1[[#This Row],[Regnr]],Tabell13[Regnr],Tabell13[Diagnose],"")</f>
        <v/>
      </c>
      <c r="L4690" t="str">
        <f>+_xlfn.XLOOKUP(Tabell1[[#This Row],[Regnr]],Tabell3[Regnr],Tabell3[DiagnoseÅr],"")</f>
        <v/>
      </c>
    </row>
    <row r="4691" spans="1:12" x14ac:dyDescent="0.25">
      <c r="A4691" s="2">
        <v>43324</v>
      </c>
      <c r="B4691" s="3">
        <v>0</v>
      </c>
      <c r="C4691" t="s">
        <v>9664</v>
      </c>
      <c r="D4691" t="s">
        <v>9665</v>
      </c>
      <c r="E4691" t="s">
        <v>26</v>
      </c>
      <c r="F4691" t="s">
        <v>2509</v>
      </c>
      <c r="G4691" t="s">
        <v>2510</v>
      </c>
      <c r="H4691" t="s">
        <v>4124</v>
      </c>
      <c r="I4691" t="s">
        <v>4125</v>
      </c>
      <c r="J4691" t="s">
        <v>7433</v>
      </c>
      <c r="K4691" t="str">
        <f>+_xlfn.XLOOKUP(Tabell1[[#This Row],[Regnr]],Tabell13[Regnr],Tabell13[Diagnose],"")</f>
        <v>B</v>
      </c>
      <c r="L4691" t="str">
        <f>+_xlfn.XLOOKUP(Tabell1[[#This Row],[Regnr]],Tabell3[Regnr],Tabell3[DiagnoseÅr],"")</f>
        <v>Katarakt, ikke medfødt (2022)</v>
      </c>
    </row>
    <row r="4692" spans="1:12" x14ac:dyDescent="0.25">
      <c r="A4692" s="2">
        <v>43324</v>
      </c>
      <c r="B4692" s="3">
        <v>0</v>
      </c>
      <c r="C4692" t="s">
        <v>9666</v>
      </c>
      <c r="D4692" t="s">
        <v>363</v>
      </c>
      <c r="E4692" t="s">
        <v>26</v>
      </c>
      <c r="F4692" t="s">
        <v>2509</v>
      </c>
      <c r="G4692" t="s">
        <v>2510</v>
      </c>
      <c r="H4692" t="s">
        <v>4124</v>
      </c>
      <c r="I4692" t="s">
        <v>4125</v>
      </c>
      <c r="J4692" t="s">
        <v>7433</v>
      </c>
      <c r="K4692" t="str">
        <f>+_xlfn.XLOOKUP(Tabell1[[#This Row],[Regnr]],Tabell13[Regnr],Tabell13[Diagnose],"")</f>
        <v>C</v>
      </c>
      <c r="L4692" t="str">
        <f>+_xlfn.XLOOKUP(Tabell1[[#This Row],[Regnr]],Tabell3[Regnr],Tabell3[DiagnoseÅr],"")</f>
        <v>PPM iris (2022)</v>
      </c>
    </row>
    <row r="4693" spans="1:12" x14ac:dyDescent="0.25">
      <c r="A4693" s="2">
        <v>43324</v>
      </c>
      <c r="B4693" s="3">
        <v>0</v>
      </c>
      <c r="C4693" t="s">
        <v>9667</v>
      </c>
      <c r="D4693" t="s">
        <v>9668</v>
      </c>
      <c r="E4693" t="s">
        <v>26</v>
      </c>
      <c r="F4693" t="s">
        <v>2509</v>
      </c>
      <c r="G4693" t="s">
        <v>2510</v>
      </c>
      <c r="H4693" t="s">
        <v>4124</v>
      </c>
      <c r="I4693" t="s">
        <v>4125</v>
      </c>
      <c r="J4693" t="s">
        <v>7433</v>
      </c>
      <c r="K4693" t="str">
        <f>+_xlfn.XLOOKUP(Tabell1[[#This Row],[Regnr]],Tabell13[Regnr],Tabell13[Diagnose],"")</f>
        <v/>
      </c>
      <c r="L4693" t="str">
        <f>+_xlfn.XLOOKUP(Tabell1[[#This Row],[Regnr]],Tabell3[Regnr],Tabell3[DiagnoseÅr],"")</f>
        <v/>
      </c>
    </row>
    <row r="4694" spans="1:12" x14ac:dyDescent="0.25">
      <c r="A4694" s="2">
        <v>43324</v>
      </c>
      <c r="B4694" s="3">
        <v>0</v>
      </c>
      <c r="C4694" t="s">
        <v>9669</v>
      </c>
      <c r="D4694" t="s">
        <v>9670</v>
      </c>
      <c r="E4694" t="s">
        <v>10</v>
      </c>
      <c r="F4694" t="s">
        <v>2509</v>
      </c>
      <c r="G4694" t="s">
        <v>2510</v>
      </c>
      <c r="H4694" t="s">
        <v>4124</v>
      </c>
      <c r="I4694" t="s">
        <v>4125</v>
      </c>
      <c r="J4694" t="s">
        <v>7433</v>
      </c>
      <c r="K4694" t="str">
        <f>+_xlfn.XLOOKUP(Tabell1[[#This Row],[Regnr]],Tabell13[Regnr],Tabell13[Diagnose],"")</f>
        <v>A</v>
      </c>
      <c r="L4694" t="str">
        <f>+_xlfn.XLOOKUP(Tabell1[[#This Row],[Regnr]],Tabell3[Regnr],Tabell3[DiagnoseÅr],"")</f>
        <v>Intet påvist (2021)</v>
      </c>
    </row>
    <row r="4695" spans="1:12" x14ac:dyDescent="0.25">
      <c r="A4695" s="2">
        <v>43324</v>
      </c>
      <c r="B4695" s="3">
        <v>0</v>
      </c>
      <c r="C4695" t="s">
        <v>9671</v>
      </c>
      <c r="D4695" t="s">
        <v>9672</v>
      </c>
      <c r="E4695" t="s">
        <v>10</v>
      </c>
      <c r="F4695" t="s">
        <v>2509</v>
      </c>
      <c r="G4695" t="s">
        <v>2510</v>
      </c>
      <c r="H4695" t="s">
        <v>4124</v>
      </c>
      <c r="I4695" t="s">
        <v>4125</v>
      </c>
      <c r="J4695" t="s">
        <v>7433</v>
      </c>
      <c r="K4695" t="str">
        <f>+_xlfn.XLOOKUP(Tabell1[[#This Row],[Regnr]],Tabell13[Regnr],Tabell13[Diagnose],"")</f>
        <v>D</v>
      </c>
      <c r="L4695" t="str">
        <f>+_xlfn.XLOOKUP(Tabell1[[#This Row],[Regnr]],Tabell3[Regnr],Tabell3[DiagnoseÅr],"")</f>
        <v/>
      </c>
    </row>
    <row r="4696" spans="1:12" x14ac:dyDescent="0.25">
      <c r="A4696" s="2">
        <v>43324</v>
      </c>
      <c r="B4696" s="3">
        <v>0</v>
      </c>
      <c r="C4696" t="s">
        <v>9673</v>
      </c>
      <c r="D4696" t="s">
        <v>9674</v>
      </c>
      <c r="E4696" t="s">
        <v>10</v>
      </c>
      <c r="F4696" t="s">
        <v>2509</v>
      </c>
      <c r="G4696" t="s">
        <v>2510</v>
      </c>
      <c r="H4696" t="s">
        <v>4124</v>
      </c>
      <c r="I4696" t="s">
        <v>4125</v>
      </c>
      <c r="J4696" t="s">
        <v>7433</v>
      </c>
      <c r="K4696" t="str">
        <f>+_xlfn.XLOOKUP(Tabell1[[#This Row],[Regnr]],Tabell13[Regnr],Tabell13[Diagnose],"")</f>
        <v/>
      </c>
      <c r="L4696" t="str">
        <f>+_xlfn.XLOOKUP(Tabell1[[#This Row],[Regnr]],Tabell3[Regnr],Tabell3[DiagnoseÅr],"")</f>
        <v/>
      </c>
    </row>
    <row r="4697" spans="1:12" x14ac:dyDescent="0.25">
      <c r="A4697" s="2">
        <v>43324</v>
      </c>
      <c r="B4697" s="3">
        <v>0</v>
      </c>
      <c r="C4697" t="s">
        <v>9675</v>
      </c>
      <c r="D4697" t="s">
        <v>9676</v>
      </c>
      <c r="E4697" t="s">
        <v>10</v>
      </c>
      <c r="F4697" t="s">
        <v>2509</v>
      </c>
      <c r="G4697" t="s">
        <v>2510</v>
      </c>
      <c r="H4697" t="s">
        <v>4124</v>
      </c>
      <c r="I4697" t="s">
        <v>4125</v>
      </c>
      <c r="J4697" t="s">
        <v>7433</v>
      </c>
      <c r="K4697" t="str">
        <f>+_xlfn.XLOOKUP(Tabell1[[#This Row],[Regnr]],Tabell13[Regnr],Tabell13[Diagnose],"")</f>
        <v/>
      </c>
      <c r="L4697" t="str">
        <f>+_xlfn.XLOOKUP(Tabell1[[#This Row],[Regnr]],Tabell3[Regnr],Tabell3[DiagnoseÅr],"")</f>
        <v/>
      </c>
    </row>
    <row r="4698" spans="1:12" x14ac:dyDescent="0.25">
      <c r="A4698" s="2">
        <v>43323</v>
      </c>
      <c r="B4698" s="3">
        <v>1.5625</v>
      </c>
      <c r="C4698" t="s">
        <v>9642</v>
      </c>
      <c r="D4698" t="s">
        <v>9643</v>
      </c>
      <c r="E4698" t="s">
        <v>26</v>
      </c>
      <c r="F4698" t="s">
        <v>5961</v>
      </c>
      <c r="G4698" t="s">
        <v>5962</v>
      </c>
      <c r="H4698" t="s">
        <v>6872</v>
      </c>
      <c r="I4698" t="s">
        <v>6873</v>
      </c>
      <c r="J4698" t="s">
        <v>6365</v>
      </c>
      <c r="K4698" t="str">
        <f>+_xlfn.XLOOKUP(Tabell1[[#This Row],[Regnr]],Tabell13[Regnr],Tabell13[Diagnose],"")</f>
        <v>A</v>
      </c>
      <c r="L4698" t="str">
        <f>+_xlfn.XLOOKUP(Tabell1[[#This Row],[Regnr]],Tabell3[Regnr],Tabell3[DiagnoseÅr],"")</f>
        <v>Annet medfødt (2020)</v>
      </c>
    </row>
    <row r="4699" spans="1:12" x14ac:dyDescent="0.25">
      <c r="A4699" s="2">
        <v>43323</v>
      </c>
      <c r="B4699" s="3">
        <v>1.5625</v>
      </c>
      <c r="C4699" t="s">
        <v>9644</v>
      </c>
      <c r="D4699" t="s">
        <v>9645</v>
      </c>
      <c r="E4699" t="s">
        <v>26</v>
      </c>
      <c r="F4699" t="s">
        <v>5961</v>
      </c>
      <c r="G4699" t="s">
        <v>5962</v>
      </c>
      <c r="H4699" t="s">
        <v>6872</v>
      </c>
      <c r="I4699" t="s">
        <v>6873</v>
      </c>
      <c r="J4699" t="s">
        <v>6365</v>
      </c>
      <c r="K4699" t="str">
        <f>+_xlfn.XLOOKUP(Tabell1[[#This Row],[Regnr]],Tabell13[Regnr],Tabell13[Diagnose],"")</f>
        <v>D</v>
      </c>
      <c r="L4699" t="str">
        <f>+_xlfn.XLOOKUP(Tabell1[[#This Row],[Regnr]],Tabell3[Regnr],Tabell3[DiagnoseÅr],"")</f>
        <v/>
      </c>
    </row>
    <row r="4700" spans="1:12" x14ac:dyDescent="0.25">
      <c r="A4700" s="2">
        <v>43323</v>
      </c>
      <c r="B4700" s="3">
        <v>1.5625</v>
      </c>
      <c r="C4700" t="s">
        <v>9646</v>
      </c>
      <c r="D4700" t="s">
        <v>9647</v>
      </c>
      <c r="E4700" t="s">
        <v>26</v>
      </c>
      <c r="F4700" t="s">
        <v>5961</v>
      </c>
      <c r="G4700" t="s">
        <v>5962</v>
      </c>
      <c r="H4700" t="s">
        <v>6872</v>
      </c>
      <c r="I4700" t="s">
        <v>6873</v>
      </c>
      <c r="J4700" t="s">
        <v>6365</v>
      </c>
      <c r="K4700" t="str">
        <f>+_xlfn.XLOOKUP(Tabell1[[#This Row],[Regnr]],Tabell13[Regnr],Tabell13[Diagnose],"")</f>
        <v/>
      </c>
      <c r="L4700" t="str">
        <f>+_xlfn.XLOOKUP(Tabell1[[#This Row],[Regnr]],Tabell3[Regnr],Tabell3[DiagnoseÅr],"")</f>
        <v/>
      </c>
    </row>
    <row r="4701" spans="1:12" x14ac:dyDescent="0.25">
      <c r="A4701" s="2">
        <v>43323</v>
      </c>
      <c r="B4701" s="3">
        <v>1.5625</v>
      </c>
      <c r="C4701" t="s">
        <v>9648</v>
      </c>
      <c r="D4701" t="s">
        <v>9649</v>
      </c>
      <c r="E4701" t="s">
        <v>26</v>
      </c>
      <c r="F4701" t="s">
        <v>5961</v>
      </c>
      <c r="G4701" t="s">
        <v>5962</v>
      </c>
      <c r="H4701" t="s">
        <v>6872</v>
      </c>
      <c r="I4701" t="s">
        <v>6873</v>
      </c>
      <c r="J4701" t="s">
        <v>6365</v>
      </c>
      <c r="K4701" t="str">
        <f>+_xlfn.XLOOKUP(Tabell1[[#This Row],[Regnr]],Tabell13[Regnr],Tabell13[Diagnose],"")</f>
        <v/>
      </c>
      <c r="L4701" t="str">
        <f>+_xlfn.XLOOKUP(Tabell1[[#This Row],[Regnr]],Tabell3[Regnr],Tabell3[DiagnoseÅr],"")</f>
        <v/>
      </c>
    </row>
    <row r="4702" spans="1:12" x14ac:dyDescent="0.25">
      <c r="A4702" s="2">
        <v>43323</v>
      </c>
      <c r="B4702" s="3">
        <v>1.5625</v>
      </c>
      <c r="C4702" t="s">
        <v>9650</v>
      </c>
      <c r="D4702" t="s">
        <v>9651</v>
      </c>
      <c r="E4702" t="s">
        <v>26</v>
      </c>
      <c r="F4702" t="s">
        <v>5961</v>
      </c>
      <c r="G4702" t="s">
        <v>5962</v>
      </c>
      <c r="H4702" t="s">
        <v>6872</v>
      </c>
      <c r="I4702" t="s">
        <v>6873</v>
      </c>
      <c r="J4702" t="s">
        <v>6365</v>
      </c>
      <c r="K4702" t="str">
        <f>+_xlfn.XLOOKUP(Tabell1[[#This Row],[Regnr]],Tabell13[Regnr],Tabell13[Diagnose],"")</f>
        <v/>
      </c>
      <c r="L4702" t="str">
        <f>+_xlfn.XLOOKUP(Tabell1[[#This Row],[Regnr]],Tabell3[Regnr],Tabell3[DiagnoseÅr],"")</f>
        <v/>
      </c>
    </row>
    <row r="4703" spans="1:12" x14ac:dyDescent="0.25">
      <c r="A4703" s="2">
        <v>43323</v>
      </c>
      <c r="B4703" s="3">
        <v>1.5625</v>
      </c>
      <c r="C4703" t="s">
        <v>9652</v>
      </c>
      <c r="D4703" t="s">
        <v>9653</v>
      </c>
      <c r="E4703" t="s">
        <v>26</v>
      </c>
      <c r="F4703" t="s">
        <v>5961</v>
      </c>
      <c r="G4703" t="s">
        <v>5962</v>
      </c>
      <c r="H4703" t="s">
        <v>6872</v>
      </c>
      <c r="I4703" t="s">
        <v>6873</v>
      </c>
      <c r="J4703" t="s">
        <v>6365</v>
      </c>
      <c r="K4703" t="str">
        <f>+_xlfn.XLOOKUP(Tabell1[[#This Row],[Regnr]],Tabell13[Regnr],Tabell13[Diagnose],"")</f>
        <v/>
      </c>
      <c r="L4703" t="str">
        <f>+_xlfn.XLOOKUP(Tabell1[[#This Row],[Regnr]],Tabell3[Regnr],Tabell3[DiagnoseÅr],"")</f>
        <v/>
      </c>
    </row>
    <row r="4704" spans="1:12" x14ac:dyDescent="0.25">
      <c r="A4704" s="2">
        <v>43323</v>
      </c>
      <c r="B4704" s="3">
        <v>1.5625</v>
      </c>
      <c r="C4704" t="s">
        <v>9654</v>
      </c>
      <c r="D4704" t="s">
        <v>9655</v>
      </c>
      <c r="E4704" t="s">
        <v>10</v>
      </c>
      <c r="F4704" t="s">
        <v>5961</v>
      </c>
      <c r="G4704" t="s">
        <v>5962</v>
      </c>
      <c r="H4704" t="s">
        <v>6872</v>
      </c>
      <c r="I4704" t="s">
        <v>6873</v>
      </c>
      <c r="J4704" t="s">
        <v>6365</v>
      </c>
      <c r="K4704" t="str">
        <f>+_xlfn.XLOOKUP(Tabell1[[#This Row],[Regnr]],Tabell13[Regnr],Tabell13[Diagnose],"")</f>
        <v/>
      </c>
      <c r="L4704" t="str">
        <f>+_xlfn.XLOOKUP(Tabell1[[#This Row],[Regnr]],Tabell3[Regnr],Tabell3[DiagnoseÅr],"")</f>
        <v/>
      </c>
    </row>
    <row r="4705" spans="1:12" x14ac:dyDescent="0.25">
      <c r="A4705" s="2">
        <v>43323</v>
      </c>
      <c r="B4705" s="3">
        <v>1.5625</v>
      </c>
      <c r="C4705" t="s">
        <v>9656</v>
      </c>
      <c r="D4705" t="s">
        <v>9657</v>
      </c>
      <c r="E4705" t="s">
        <v>10</v>
      </c>
      <c r="F4705" t="s">
        <v>5961</v>
      </c>
      <c r="G4705" t="s">
        <v>5962</v>
      </c>
      <c r="H4705" t="s">
        <v>6872</v>
      </c>
      <c r="I4705" t="s">
        <v>6873</v>
      </c>
      <c r="J4705" t="s">
        <v>6365</v>
      </c>
      <c r="K4705" t="str">
        <f>+_xlfn.XLOOKUP(Tabell1[[#This Row],[Regnr]],Tabell13[Regnr],Tabell13[Diagnose],"")</f>
        <v/>
      </c>
      <c r="L4705" t="str">
        <f>+_xlfn.XLOOKUP(Tabell1[[#This Row],[Regnr]],Tabell3[Regnr],Tabell3[DiagnoseÅr],"")</f>
        <v/>
      </c>
    </row>
    <row r="4706" spans="1:12" x14ac:dyDescent="0.25">
      <c r="A4706" s="2">
        <v>43323</v>
      </c>
      <c r="B4706" s="3">
        <v>1.5625</v>
      </c>
      <c r="C4706" t="s">
        <v>9658</v>
      </c>
      <c r="D4706" t="s">
        <v>9659</v>
      </c>
      <c r="E4706" t="s">
        <v>10</v>
      </c>
      <c r="F4706" t="s">
        <v>5961</v>
      </c>
      <c r="G4706" t="s">
        <v>5962</v>
      </c>
      <c r="H4706" t="s">
        <v>6872</v>
      </c>
      <c r="I4706" t="s">
        <v>6873</v>
      </c>
      <c r="J4706" t="s">
        <v>6365</v>
      </c>
      <c r="K4706" t="str">
        <f>+_xlfn.XLOOKUP(Tabell1[[#This Row],[Regnr]],Tabell13[Regnr],Tabell13[Diagnose],"")</f>
        <v>C</v>
      </c>
      <c r="L4706" t="str">
        <f>+_xlfn.XLOOKUP(Tabell1[[#This Row],[Regnr]],Tabell3[Regnr],Tabell3[DiagnoseÅr],"")</f>
        <v/>
      </c>
    </row>
    <row r="4707" spans="1:12" x14ac:dyDescent="0.25">
      <c r="A4707" s="2">
        <v>43323</v>
      </c>
      <c r="B4707" s="3">
        <v>1.5625</v>
      </c>
      <c r="C4707" t="s">
        <v>9660</v>
      </c>
      <c r="D4707" t="s">
        <v>9661</v>
      </c>
      <c r="E4707" t="s">
        <v>10</v>
      </c>
      <c r="F4707" t="s">
        <v>5961</v>
      </c>
      <c r="G4707" t="s">
        <v>5962</v>
      </c>
      <c r="H4707" t="s">
        <v>6872</v>
      </c>
      <c r="I4707" t="s">
        <v>6873</v>
      </c>
      <c r="J4707" t="s">
        <v>6365</v>
      </c>
      <c r="K4707" t="str">
        <f>+_xlfn.XLOOKUP(Tabell1[[#This Row],[Regnr]],Tabell13[Regnr],Tabell13[Diagnose],"")</f>
        <v/>
      </c>
      <c r="L4707" t="str">
        <f>+_xlfn.XLOOKUP(Tabell1[[#This Row],[Regnr]],Tabell3[Regnr],Tabell3[DiagnoseÅr],"")</f>
        <v/>
      </c>
    </row>
    <row r="4708" spans="1:12" x14ac:dyDescent="0.25">
      <c r="A4708" s="2">
        <v>43322</v>
      </c>
      <c r="B4708" s="3">
        <v>0</v>
      </c>
      <c r="C4708" t="s">
        <v>9623</v>
      </c>
      <c r="D4708" t="s">
        <v>9624</v>
      </c>
      <c r="E4708" t="s">
        <v>26</v>
      </c>
      <c r="F4708" t="s">
        <v>3859</v>
      </c>
      <c r="G4708" t="s">
        <v>3860</v>
      </c>
      <c r="H4708" t="s">
        <v>7245</v>
      </c>
      <c r="I4708" t="s">
        <v>7246</v>
      </c>
      <c r="J4708" t="s">
        <v>6696</v>
      </c>
      <c r="K4708" t="str">
        <f>+_xlfn.XLOOKUP(Tabell1[[#This Row],[Regnr]],Tabell13[Regnr],Tabell13[Diagnose],"")</f>
        <v>B</v>
      </c>
      <c r="L4708" t="str">
        <f>+_xlfn.XLOOKUP(Tabell1[[#This Row],[Regnr]],Tabell3[Regnr],Tabell3[DiagnoseÅr],"")</f>
        <v>Intet påvist (2020)</v>
      </c>
    </row>
    <row r="4709" spans="1:12" x14ac:dyDescent="0.25">
      <c r="A4709" s="2">
        <v>43322</v>
      </c>
      <c r="B4709" s="3">
        <v>0</v>
      </c>
      <c r="C4709" t="s">
        <v>9625</v>
      </c>
      <c r="D4709" t="s">
        <v>9626</v>
      </c>
      <c r="E4709" t="s">
        <v>10</v>
      </c>
      <c r="F4709" t="s">
        <v>3859</v>
      </c>
      <c r="G4709" t="s">
        <v>3860</v>
      </c>
      <c r="H4709" t="s">
        <v>7245</v>
      </c>
      <c r="I4709" t="s">
        <v>7246</v>
      </c>
      <c r="J4709" t="s">
        <v>6696</v>
      </c>
      <c r="K4709" t="str">
        <f>+_xlfn.XLOOKUP(Tabell1[[#This Row],[Regnr]],Tabell13[Regnr],Tabell13[Diagnose],"")</f>
        <v/>
      </c>
      <c r="L4709" t="str">
        <f>+_xlfn.XLOOKUP(Tabell1[[#This Row],[Regnr]],Tabell3[Regnr],Tabell3[DiagnoseÅr],"")</f>
        <v/>
      </c>
    </row>
    <row r="4710" spans="1:12" x14ac:dyDescent="0.25">
      <c r="A4710" s="2">
        <v>43322</v>
      </c>
      <c r="B4710" s="3">
        <v>0</v>
      </c>
      <c r="C4710" t="s">
        <v>9627</v>
      </c>
      <c r="D4710" t="s">
        <v>9628</v>
      </c>
      <c r="E4710" t="s">
        <v>10</v>
      </c>
      <c r="F4710" t="s">
        <v>3859</v>
      </c>
      <c r="G4710" t="s">
        <v>3860</v>
      </c>
      <c r="H4710" t="s">
        <v>7245</v>
      </c>
      <c r="I4710" t="s">
        <v>7246</v>
      </c>
      <c r="J4710" t="s">
        <v>6696</v>
      </c>
      <c r="K4710" t="str">
        <f>+_xlfn.XLOOKUP(Tabell1[[#This Row],[Regnr]],Tabell13[Regnr],Tabell13[Diagnose],"")</f>
        <v>D</v>
      </c>
      <c r="L4710" t="str">
        <f>+_xlfn.XLOOKUP(Tabell1[[#This Row],[Regnr]],Tabell3[Regnr],Tabell3[DiagnoseÅr],"")</f>
        <v>Intet påvist (2019)</v>
      </c>
    </row>
    <row r="4711" spans="1:12" x14ac:dyDescent="0.25">
      <c r="A4711" s="2">
        <v>43322</v>
      </c>
      <c r="B4711" s="3">
        <v>0</v>
      </c>
      <c r="C4711" t="s">
        <v>9629</v>
      </c>
      <c r="D4711" t="s">
        <v>9630</v>
      </c>
      <c r="E4711" t="s">
        <v>10</v>
      </c>
      <c r="F4711" t="s">
        <v>3859</v>
      </c>
      <c r="G4711" t="s">
        <v>3860</v>
      </c>
      <c r="H4711" t="s">
        <v>7245</v>
      </c>
      <c r="I4711" t="s">
        <v>7246</v>
      </c>
      <c r="J4711" t="s">
        <v>6696</v>
      </c>
      <c r="K4711" t="str">
        <f>+_xlfn.XLOOKUP(Tabell1[[#This Row],[Regnr]],Tabell13[Regnr],Tabell13[Diagnose],"")</f>
        <v/>
      </c>
      <c r="L4711" t="str">
        <f>+_xlfn.XLOOKUP(Tabell1[[#This Row],[Regnr]],Tabell3[Regnr],Tabell3[DiagnoseÅr],"")</f>
        <v/>
      </c>
    </row>
    <row r="4712" spans="1:12" x14ac:dyDescent="0.25">
      <c r="A4712" s="2">
        <v>43322</v>
      </c>
      <c r="B4712" s="3">
        <v>0</v>
      </c>
      <c r="C4712" t="s">
        <v>9631</v>
      </c>
      <c r="D4712" t="s">
        <v>9632</v>
      </c>
      <c r="E4712" t="s">
        <v>10</v>
      </c>
      <c r="F4712" t="s">
        <v>3859</v>
      </c>
      <c r="G4712" t="s">
        <v>3860</v>
      </c>
      <c r="H4712" t="s">
        <v>7245</v>
      </c>
      <c r="I4712" t="s">
        <v>7246</v>
      </c>
      <c r="J4712" t="s">
        <v>6696</v>
      </c>
      <c r="K4712" t="str">
        <f>+_xlfn.XLOOKUP(Tabell1[[#This Row],[Regnr]],Tabell13[Regnr],Tabell13[Diagnose],"")</f>
        <v>C</v>
      </c>
      <c r="L4712" t="str">
        <f>+_xlfn.XLOOKUP(Tabell1[[#This Row],[Regnr]],Tabell3[Regnr],Tabell3[DiagnoseÅr],"")</f>
        <v>Intet påvist (2019)</v>
      </c>
    </row>
    <row r="4713" spans="1:12" x14ac:dyDescent="0.25">
      <c r="A4713" s="2">
        <v>43322</v>
      </c>
      <c r="B4713" s="3">
        <v>0</v>
      </c>
      <c r="C4713" t="s">
        <v>9633</v>
      </c>
      <c r="D4713" t="s">
        <v>9634</v>
      </c>
      <c r="E4713" t="s">
        <v>10</v>
      </c>
      <c r="F4713" t="s">
        <v>3859</v>
      </c>
      <c r="G4713" t="s">
        <v>3860</v>
      </c>
      <c r="H4713" t="s">
        <v>7245</v>
      </c>
      <c r="I4713" t="s">
        <v>7246</v>
      </c>
      <c r="J4713" t="s">
        <v>6696</v>
      </c>
      <c r="K4713" t="str">
        <f>+_xlfn.XLOOKUP(Tabell1[[#This Row],[Regnr]],Tabell13[Regnr],Tabell13[Diagnose],"")</f>
        <v>C</v>
      </c>
      <c r="L4713" t="str">
        <f>+_xlfn.XLOOKUP(Tabell1[[#This Row],[Regnr]],Tabell3[Regnr],Tabell3[DiagnoseÅr],"")</f>
        <v>Intet påvist (2020)</v>
      </c>
    </row>
    <row r="4714" spans="1:12" x14ac:dyDescent="0.25">
      <c r="A4714" s="2">
        <v>43322</v>
      </c>
      <c r="B4714" s="3">
        <v>0</v>
      </c>
      <c r="C4714" t="s">
        <v>9635</v>
      </c>
      <c r="D4714" t="s">
        <v>4939</v>
      </c>
      <c r="E4714" t="s">
        <v>10</v>
      </c>
      <c r="F4714" t="s">
        <v>9362</v>
      </c>
      <c r="G4714" t="s">
        <v>9363</v>
      </c>
      <c r="H4714" t="s">
        <v>6491</v>
      </c>
      <c r="I4714" t="s">
        <v>6492</v>
      </c>
      <c r="J4714" t="s">
        <v>9636</v>
      </c>
      <c r="K4714" t="str">
        <f>+_xlfn.XLOOKUP(Tabell1[[#This Row],[Regnr]],Tabell13[Regnr],Tabell13[Diagnose],"")</f>
        <v/>
      </c>
      <c r="L4714" t="str">
        <f>+_xlfn.XLOOKUP(Tabell1[[#This Row],[Regnr]],Tabell3[Regnr],Tabell3[DiagnoseÅr],"")</f>
        <v/>
      </c>
    </row>
    <row r="4715" spans="1:12" x14ac:dyDescent="0.25">
      <c r="A4715" s="2">
        <v>43322</v>
      </c>
      <c r="B4715" s="3">
        <v>0</v>
      </c>
      <c r="C4715" t="s">
        <v>9637</v>
      </c>
      <c r="D4715" t="s">
        <v>3669</v>
      </c>
      <c r="E4715" t="s">
        <v>26</v>
      </c>
      <c r="F4715" t="s">
        <v>9362</v>
      </c>
      <c r="G4715" t="s">
        <v>9363</v>
      </c>
      <c r="H4715" t="s">
        <v>6491</v>
      </c>
      <c r="I4715" t="s">
        <v>6492</v>
      </c>
      <c r="J4715" t="s">
        <v>9636</v>
      </c>
      <c r="K4715" t="str">
        <f>+_xlfn.XLOOKUP(Tabell1[[#This Row],[Regnr]],Tabell13[Regnr],Tabell13[Diagnose],"")</f>
        <v>D</v>
      </c>
      <c r="L4715" t="str">
        <f>+_xlfn.XLOOKUP(Tabell1[[#This Row],[Regnr]],Tabell3[Regnr],Tabell3[DiagnoseÅr],"")</f>
        <v/>
      </c>
    </row>
    <row r="4716" spans="1:12" x14ac:dyDescent="0.25">
      <c r="A4716" s="2">
        <v>43322</v>
      </c>
      <c r="B4716" s="3">
        <v>0</v>
      </c>
      <c r="C4716" t="s">
        <v>9638</v>
      </c>
      <c r="D4716" t="s">
        <v>1569</v>
      </c>
      <c r="E4716" t="s">
        <v>26</v>
      </c>
      <c r="F4716" t="s">
        <v>9362</v>
      </c>
      <c r="G4716" t="s">
        <v>9363</v>
      </c>
      <c r="H4716" t="s">
        <v>6491</v>
      </c>
      <c r="I4716" t="s">
        <v>6492</v>
      </c>
      <c r="J4716" t="s">
        <v>9636</v>
      </c>
      <c r="K4716" t="str">
        <f>+_xlfn.XLOOKUP(Tabell1[[#This Row],[Regnr]],Tabell13[Regnr],Tabell13[Diagnose],"")</f>
        <v/>
      </c>
      <c r="L4716" t="str">
        <f>+_xlfn.XLOOKUP(Tabell1[[#This Row],[Regnr]],Tabell3[Regnr],Tabell3[DiagnoseÅr],"")</f>
        <v/>
      </c>
    </row>
    <row r="4717" spans="1:12" x14ac:dyDescent="0.25">
      <c r="A4717" s="2">
        <v>43322</v>
      </c>
      <c r="B4717" s="3">
        <v>0</v>
      </c>
      <c r="C4717" t="s">
        <v>9639</v>
      </c>
      <c r="D4717" t="s">
        <v>1278</v>
      </c>
      <c r="E4717" t="s">
        <v>26</v>
      </c>
      <c r="F4717" t="s">
        <v>9362</v>
      </c>
      <c r="G4717" t="s">
        <v>9363</v>
      </c>
      <c r="H4717" t="s">
        <v>6491</v>
      </c>
      <c r="I4717" t="s">
        <v>6492</v>
      </c>
      <c r="J4717" t="s">
        <v>9636</v>
      </c>
      <c r="K4717" t="str">
        <f>+_xlfn.XLOOKUP(Tabell1[[#This Row],[Regnr]],Tabell13[Regnr],Tabell13[Diagnose],"")</f>
        <v/>
      </c>
      <c r="L4717" t="str">
        <f>+_xlfn.XLOOKUP(Tabell1[[#This Row],[Regnr]],Tabell3[Regnr],Tabell3[DiagnoseÅr],"")</f>
        <v/>
      </c>
    </row>
    <row r="4718" spans="1:12" x14ac:dyDescent="0.25">
      <c r="A4718" s="2">
        <v>43322</v>
      </c>
      <c r="B4718" s="3">
        <v>0</v>
      </c>
      <c r="C4718" t="s">
        <v>9640</v>
      </c>
      <c r="D4718" t="s">
        <v>9641</v>
      </c>
      <c r="E4718" t="s">
        <v>26</v>
      </c>
      <c r="F4718" t="s">
        <v>9362</v>
      </c>
      <c r="G4718" t="s">
        <v>9363</v>
      </c>
      <c r="H4718" t="s">
        <v>6491</v>
      </c>
      <c r="I4718" t="s">
        <v>6492</v>
      </c>
      <c r="J4718" t="s">
        <v>9636</v>
      </c>
      <c r="K4718" t="str">
        <f>+_xlfn.XLOOKUP(Tabell1[[#This Row],[Regnr]],Tabell13[Regnr],Tabell13[Diagnose],"")</f>
        <v/>
      </c>
      <c r="L4718" t="str">
        <f>+_xlfn.XLOOKUP(Tabell1[[#This Row],[Regnr]],Tabell3[Regnr],Tabell3[DiagnoseÅr],"")</f>
        <v/>
      </c>
    </row>
    <row r="4719" spans="1:12" x14ac:dyDescent="0.25">
      <c r="A4719" s="2">
        <v>43315</v>
      </c>
      <c r="B4719" s="3">
        <v>0.9765625</v>
      </c>
      <c r="C4719" t="s">
        <v>9615</v>
      </c>
      <c r="D4719" t="s">
        <v>9616</v>
      </c>
      <c r="E4719" t="s">
        <v>10</v>
      </c>
      <c r="F4719" t="s">
        <v>6603</v>
      </c>
      <c r="G4719" t="s">
        <v>6604</v>
      </c>
      <c r="H4719" t="s">
        <v>6857</v>
      </c>
      <c r="I4719" t="s">
        <v>6858</v>
      </c>
      <c r="J4719" t="s">
        <v>6365</v>
      </c>
      <c r="K4719" t="str">
        <f>+_xlfn.XLOOKUP(Tabell1[[#This Row],[Regnr]],Tabell13[Regnr],Tabell13[Diagnose],"")</f>
        <v>D</v>
      </c>
      <c r="L4719" t="str">
        <f>+_xlfn.XLOOKUP(Tabell1[[#This Row],[Regnr]],Tabell3[Regnr],Tabell3[DiagnoseÅr],"")</f>
        <v/>
      </c>
    </row>
    <row r="4720" spans="1:12" x14ac:dyDescent="0.25">
      <c r="A4720" s="2">
        <v>43315</v>
      </c>
      <c r="B4720" s="3">
        <v>0.9765625</v>
      </c>
      <c r="C4720" t="s">
        <v>9617</v>
      </c>
      <c r="D4720" t="s">
        <v>9618</v>
      </c>
      <c r="E4720" t="s">
        <v>26</v>
      </c>
      <c r="F4720" t="s">
        <v>6603</v>
      </c>
      <c r="G4720" t="s">
        <v>6604</v>
      </c>
      <c r="H4720" t="s">
        <v>6857</v>
      </c>
      <c r="I4720" t="s">
        <v>6858</v>
      </c>
      <c r="J4720" t="s">
        <v>6365</v>
      </c>
      <c r="K4720" t="str">
        <f>+_xlfn.XLOOKUP(Tabell1[[#This Row],[Regnr]],Tabell13[Regnr],Tabell13[Diagnose],"")</f>
        <v>C</v>
      </c>
      <c r="L4720" t="str">
        <f>+_xlfn.XLOOKUP(Tabell1[[#This Row],[Regnr]],Tabell3[Regnr],Tabell3[DiagnoseÅr],"")</f>
        <v>Intet påvist (2020)</v>
      </c>
    </row>
    <row r="4721" spans="1:12" x14ac:dyDescent="0.25">
      <c r="A4721" s="2">
        <v>43315</v>
      </c>
      <c r="B4721" s="3">
        <v>0.9765625</v>
      </c>
      <c r="C4721" t="s">
        <v>9619</v>
      </c>
      <c r="D4721" t="s">
        <v>9620</v>
      </c>
      <c r="E4721" t="s">
        <v>10</v>
      </c>
      <c r="F4721" t="s">
        <v>6603</v>
      </c>
      <c r="G4721" t="s">
        <v>6604</v>
      </c>
      <c r="H4721" t="s">
        <v>6857</v>
      </c>
      <c r="I4721" t="s">
        <v>6858</v>
      </c>
      <c r="J4721" t="s">
        <v>6365</v>
      </c>
      <c r="K4721" t="str">
        <f>+_xlfn.XLOOKUP(Tabell1[[#This Row],[Regnr]],Tabell13[Regnr],Tabell13[Diagnose],"")</f>
        <v/>
      </c>
      <c r="L4721" t="str">
        <f>+_xlfn.XLOOKUP(Tabell1[[#This Row],[Regnr]],Tabell3[Regnr],Tabell3[DiagnoseÅr],"")</f>
        <v/>
      </c>
    </row>
    <row r="4722" spans="1:12" x14ac:dyDescent="0.25">
      <c r="A4722" s="2">
        <v>43315</v>
      </c>
      <c r="B4722" s="3">
        <v>0.9765625</v>
      </c>
      <c r="C4722" t="s">
        <v>9621</v>
      </c>
      <c r="D4722" t="s">
        <v>9622</v>
      </c>
      <c r="E4722" t="s">
        <v>10</v>
      </c>
      <c r="F4722" t="s">
        <v>6603</v>
      </c>
      <c r="G4722" t="s">
        <v>6604</v>
      </c>
      <c r="H4722" t="s">
        <v>6857</v>
      </c>
      <c r="I4722" t="s">
        <v>6858</v>
      </c>
      <c r="J4722" t="s">
        <v>6365</v>
      </c>
      <c r="K4722" t="str">
        <f>+_xlfn.XLOOKUP(Tabell1[[#This Row],[Regnr]],Tabell13[Regnr],Tabell13[Diagnose],"")</f>
        <v/>
      </c>
      <c r="L4722" t="str">
        <f>+_xlfn.XLOOKUP(Tabell1[[#This Row],[Regnr]],Tabell3[Regnr],Tabell3[DiagnoseÅr],"")</f>
        <v/>
      </c>
    </row>
    <row r="4723" spans="1:12" x14ac:dyDescent="0.25">
      <c r="A4723" s="2">
        <v>43310</v>
      </c>
      <c r="C4723" t="s">
        <v>9611</v>
      </c>
      <c r="D4723" t="s">
        <v>9612</v>
      </c>
      <c r="E4723" t="s">
        <v>26</v>
      </c>
      <c r="F4723" t="s">
        <v>9024</v>
      </c>
      <c r="G4723" t="s">
        <v>496</v>
      </c>
      <c r="H4723" t="s">
        <v>9613</v>
      </c>
      <c r="I4723" t="s">
        <v>9614</v>
      </c>
      <c r="J4723" t="s">
        <v>4201</v>
      </c>
      <c r="K4723" t="str">
        <f>+_xlfn.XLOOKUP(Tabell1[[#This Row],[Regnr]],Tabell13[Regnr],Tabell13[Diagnose],"")</f>
        <v/>
      </c>
      <c r="L4723" t="str">
        <f>+_xlfn.XLOOKUP(Tabell1[[#This Row],[Regnr]],Tabell3[Regnr],Tabell3[DiagnoseÅr],"")</f>
        <v/>
      </c>
    </row>
    <row r="4724" spans="1:12" x14ac:dyDescent="0.25">
      <c r="A4724" s="2">
        <v>43305</v>
      </c>
      <c r="B4724" s="3">
        <v>0</v>
      </c>
      <c r="C4724" t="s">
        <v>9599</v>
      </c>
      <c r="D4724" t="s">
        <v>9600</v>
      </c>
      <c r="E4724" t="s">
        <v>10</v>
      </c>
      <c r="F4724" t="s">
        <v>6886</v>
      </c>
      <c r="G4724" t="s">
        <v>6887</v>
      </c>
      <c r="H4724" t="s">
        <v>6952</v>
      </c>
      <c r="I4724" t="s">
        <v>6953</v>
      </c>
      <c r="J4724" t="s">
        <v>4130</v>
      </c>
      <c r="K4724" t="str">
        <f>+_xlfn.XLOOKUP(Tabell1[[#This Row],[Regnr]],Tabell13[Regnr],Tabell13[Diagnose],"")</f>
        <v/>
      </c>
      <c r="L4724" t="str">
        <f>+_xlfn.XLOOKUP(Tabell1[[#This Row],[Regnr]],Tabell3[Regnr],Tabell3[DiagnoseÅr],"")</f>
        <v/>
      </c>
    </row>
    <row r="4725" spans="1:12" x14ac:dyDescent="0.25">
      <c r="A4725" s="2">
        <v>43305</v>
      </c>
      <c r="B4725" s="3">
        <v>0</v>
      </c>
      <c r="C4725" t="s">
        <v>9601</v>
      </c>
      <c r="D4725" t="s">
        <v>9602</v>
      </c>
      <c r="E4725" t="s">
        <v>10</v>
      </c>
      <c r="F4725" t="s">
        <v>6886</v>
      </c>
      <c r="G4725" t="s">
        <v>6887</v>
      </c>
      <c r="H4725" t="s">
        <v>6952</v>
      </c>
      <c r="I4725" t="s">
        <v>6953</v>
      </c>
      <c r="J4725" t="s">
        <v>4130</v>
      </c>
      <c r="K4725" t="str">
        <f>+_xlfn.XLOOKUP(Tabell1[[#This Row],[Regnr]],Tabell13[Regnr],Tabell13[Diagnose],"")</f>
        <v/>
      </c>
      <c r="L4725" t="str">
        <f>+_xlfn.XLOOKUP(Tabell1[[#This Row],[Regnr]],Tabell3[Regnr],Tabell3[DiagnoseÅr],"")</f>
        <v/>
      </c>
    </row>
    <row r="4726" spans="1:12" x14ac:dyDescent="0.25">
      <c r="A4726" s="2">
        <v>43305</v>
      </c>
      <c r="B4726" s="3">
        <v>0</v>
      </c>
      <c r="C4726" t="s">
        <v>9603</v>
      </c>
      <c r="D4726" t="s">
        <v>9604</v>
      </c>
      <c r="E4726" t="s">
        <v>10</v>
      </c>
      <c r="F4726" t="s">
        <v>6886</v>
      </c>
      <c r="G4726" t="s">
        <v>6887</v>
      </c>
      <c r="H4726" t="s">
        <v>6952</v>
      </c>
      <c r="I4726" t="s">
        <v>6953</v>
      </c>
      <c r="J4726" t="s">
        <v>4130</v>
      </c>
      <c r="K4726" t="str">
        <f>+_xlfn.XLOOKUP(Tabell1[[#This Row],[Regnr]],Tabell13[Regnr],Tabell13[Diagnose],"")</f>
        <v/>
      </c>
      <c r="L4726" t="str">
        <f>+_xlfn.XLOOKUP(Tabell1[[#This Row],[Regnr]],Tabell3[Regnr],Tabell3[DiagnoseÅr],"")</f>
        <v/>
      </c>
    </row>
    <row r="4727" spans="1:12" x14ac:dyDescent="0.25">
      <c r="A4727" s="2">
        <v>43305</v>
      </c>
      <c r="B4727" s="3">
        <v>0</v>
      </c>
      <c r="C4727" t="s">
        <v>9605</v>
      </c>
      <c r="D4727" t="s">
        <v>9606</v>
      </c>
      <c r="E4727" t="s">
        <v>26</v>
      </c>
      <c r="F4727" t="s">
        <v>6886</v>
      </c>
      <c r="G4727" t="s">
        <v>6887</v>
      </c>
      <c r="H4727" t="s">
        <v>6952</v>
      </c>
      <c r="I4727" t="s">
        <v>6953</v>
      </c>
      <c r="J4727" t="s">
        <v>4130</v>
      </c>
      <c r="K4727" t="str">
        <f>+_xlfn.XLOOKUP(Tabell1[[#This Row],[Regnr]],Tabell13[Regnr],Tabell13[Diagnose],"")</f>
        <v>C</v>
      </c>
      <c r="L4727" t="str">
        <f>+_xlfn.XLOOKUP(Tabell1[[#This Row],[Regnr]],Tabell3[Regnr],Tabell3[DiagnoseÅr],"")</f>
        <v/>
      </c>
    </row>
    <row r="4728" spans="1:12" x14ac:dyDescent="0.25">
      <c r="A4728" s="2">
        <v>43305</v>
      </c>
      <c r="B4728" s="3">
        <v>0</v>
      </c>
      <c r="C4728" t="s">
        <v>9607</v>
      </c>
      <c r="D4728" t="s">
        <v>9608</v>
      </c>
      <c r="E4728" t="s">
        <v>26</v>
      </c>
      <c r="F4728" t="s">
        <v>6886</v>
      </c>
      <c r="G4728" t="s">
        <v>6887</v>
      </c>
      <c r="H4728" t="s">
        <v>6952</v>
      </c>
      <c r="I4728" t="s">
        <v>6953</v>
      </c>
      <c r="J4728" t="s">
        <v>4130</v>
      </c>
      <c r="K4728" t="str">
        <f>+_xlfn.XLOOKUP(Tabell1[[#This Row],[Regnr]],Tabell13[Regnr],Tabell13[Diagnose],"")</f>
        <v>C</v>
      </c>
      <c r="L4728" t="str">
        <f>+_xlfn.XLOOKUP(Tabell1[[#This Row],[Regnr]],Tabell3[Regnr],Tabell3[DiagnoseÅr],"")</f>
        <v/>
      </c>
    </row>
    <row r="4729" spans="1:12" x14ac:dyDescent="0.25">
      <c r="A4729" s="2">
        <v>43305</v>
      </c>
      <c r="B4729" s="3">
        <v>0</v>
      </c>
      <c r="C4729" t="s">
        <v>9609</v>
      </c>
      <c r="D4729" t="s">
        <v>9610</v>
      </c>
      <c r="E4729" t="s">
        <v>26</v>
      </c>
      <c r="F4729" t="s">
        <v>6886</v>
      </c>
      <c r="G4729" t="s">
        <v>6887</v>
      </c>
      <c r="H4729" t="s">
        <v>6952</v>
      </c>
      <c r="I4729" t="s">
        <v>6953</v>
      </c>
      <c r="J4729" t="s">
        <v>4130</v>
      </c>
      <c r="K4729" t="str">
        <f>+_xlfn.XLOOKUP(Tabell1[[#This Row],[Regnr]],Tabell13[Regnr],Tabell13[Diagnose],"")</f>
        <v/>
      </c>
      <c r="L4729" t="str">
        <f>+_xlfn.XLOOKUP(Tabell1[[#This Row],[Regnr]],Tabell3[Regnr],Tabell3[DiagnoseÅr],"")</f>
        <v/>
      </c>
    </row>
    <row r="4730" spans="1:12" x14ac:dyDescent="0.25">
      <c r="A4730" s="2">
        <v>43302</v>
      </c>
      <c r="B4730" s="3">
        <v>0</v>
      </c>
      <c r="C4730" t="s">
        <v>9586</v>
      </c>
      <c r="D4730" t="s">
        <v>9587</v>
      </c>
      <c r="E4730" t="s">
        <v>10</v>
      </c>
      <c r="F4730" t="s">
        <v>5410</v>
      </c>
      <c r="G4730" t="s">
        <v>5411</v>
      </c>
      <c r="H4730" t="s">
        <v>7156</v>
      </c>
      <c r="I4730" t="s">
        <v>7157</v>
      </c>
      <c r="J4730" t="s">
        <v>9588</v>
      </c>
      <c r="K4730" t="str">
        <f>+_xlfn.XLOOKUP(Tabell1[[#This Row],[Regnr]],Tabell13[Regnr],Tabell13[Diagnose],"")</f>
        <v>A</v>
      </c>
      <c r="L4730" t="str">
        <f>+_xlfn.XLOOKUP(Tabell1[[#This Row],[Regnr]],Tabell3[Regnr],Tabell3[DiagnoseÅr],"")</f>
        <v>Katarakt, ikke medfødt (2022)</v>
      </c>
    </row>
    <row r="4731" spans="1:12" x14ac:dyDescent="0.25">
      <c r="A4731" s="2">
        <v>43302</v>
      </c>
      <c r="B4731" s="3">
        <v>0</v>
      </c>
      <c r="C4731" t="s">
        <v>9589</v>
      </c>
      <c r="D4731" t="s">
        <v>9590</v>
      </c>
      <c r="E4731" t="s">
        <v>10</v>
      </c>
      <c r="F4731" t="s">
        <v>5410</v>
      </c>
      <c r="G4731" t="s">
        <v>5411</v>
      </c>
      <c r="H4731" t="s">
        <v>7156</v>
      </c>
      <c r="I4731" t="s">
        <v>7157</v>
      </c>
      <c r="J4731" t="s">
        <v>9588</v>
      </c>
      <c r="K4731" t="str">
        <f>+_xlfn.XLOOKUP(Tabell1[[#This Row],[Regnr]],Tabell13[Regnr],Tabell13[Diagnose],"")</f>
        <v>A</v>
      </c>
      <c r="L4731" t="str">
        <f>+_xlfn.XLOOKUP(Tabell1[[#This Row],[Regnr]],Tabell3[Regnr],Tabell3[DiagnoseÅr],"")</f>
        <v/>
      </c>
    </row>
    <row r="4732" spans="1:12" x14ac:dyDescent="0.25">
      <c r="A4732" s="2">
        <v>43302</v>
      </c>
      <c r="B4732" s="3">
        <v>0</v>
      </c>
      <c r="C4732" t="s">
        <v>9591</v>
      </c>
      <c r="D4732" t="s">
        <v>9592</v>
      </c>
      <c r="E4732" t="s">
        <v>10</v>
      </c>
      <c r="F4732" t="s">
        <v>5410</v>
      </c>
      <c r="G4732" t="s">
        <v>5411</v>
      </c>
      <c r="H4732" t="s">
        <v>7156</v>
      </c>
      <c r="I4732" t="s">
        <v>7157</v>
      </c>
      <c r="J4732" t="s">
        <v>9588</v>
      </c>
      <c r="K4732" t="str">
        <f>+_xlfn.XLOOKUP(Tabell1[[#This Row],[Regnr]],Tabell13[Regnr],Tabell13[Diagnose],"")</f>
        <v>A</v>
      </c>
      <c r="L4732" t="str">
        <f>+_xlfn.XLOOKUP(Tabell1[[#This Row],[Regnr]],Tabell3[Regnr],Tabell3[DiagnoseÅr],"")</f>
        <v>Katarakt, ikke medfødt (2021)</v>
      </c>
    </row>
    <row r="4733" spans="1:12" x14ac:dyDescent="0.25">
      <c r="A4733" s="2">
        <v>43302</v>
      </c>
      <c r="B4733" s="3">
        <v>0</v>
      </c>
      <c r="C4733" t="s">
        <v>9593</v>
      </c>
      <c r="D4733" t="s">
        <v>9594</v>
      </c>
      <c r="E4733" t="s">
        <v>10</v>
      </c>
      <c r="F4733" t="s">
        <v>5410</v>
      </c>
      <c r="G4733" t="s">
        <v>5411</v>
      </c>
      <c r="H4733" t="s">
        <v>7156</v>
      </c>
      <c r="I4733" t="s">
        <v>7157</v>
      </c>
      <c r="J4733" t="s">
        <v>9588</v>
      </c>
      <c r="K4733" t="str">
        <f>+_xlfn.XLOOKUP(Tabell1[[#This Row],[Regnr]],Tabell13[Regnr],Tabell13[Diagnose],"")</f>
        <v>B</v>
      </c>
      <c r="L4733" t="str">
        <f>+_xlfn.XLOOKUP(Tabell1[[#This Row],[Regnr]],Tabell3[Regnr],Tabell3[DiagnoseÅr],"")</f>
        <v/>
      </c>
    </row>
    <row r="4734" spans="1:12" x14ac:dyDescent="0.25">
      <c r="A4734" s="2">
        <v>43302</v>
      </c>
      <c r="B4734" s="3">
        <v>0</v>
      </c>
      <c r="C4734" t="s">
        <v>9595</v>
      </c>
      <c r="D4734" t="s">
        <v>9596</v>
      </c>
      <c r="E4734" t="s">
        <v>10</v>
      </c>
      <c r="F4734" t="s">
        <v>5410</v>
      </c>
      <c r="G4734" t="s">
        <v>5411</v>
      </c>
      <c r="H4734" t="s">
        <v>7156</v>
      </c>
      <c r="I4734" t="s">
        <v>7157</v>
      </c>
      <c r="J4734" t="s">
        <v>9588</v>
      </c>
      <c r="K4734" t="str">
        <f>+_xlfn.XLOOKUP(Tabell1[[#This Row],[Regnr]],Tabell13[Regnr],Tabell13[Diagnose],"")</f>
        <v>B</v>
      </c>
      <c r="L4734" t="str">
        <f>+_xlfn.XLOOKUP(Tabell1[[#This Row],[Regnr]],Tabell3[Regnr],Tabell3[DiagnoseÅr],"")</f>
        <v>Intet påvist (2020)</v>
      </c>
    </row>
    <row r="4735" spans="1:12" x14ac:dyDescent="0.25">
      <c r="A4735" s="2">
        <v>43302</v>
      </c>
      <c r="B4735" s="3">
        <v>0</v>
      </c>
      <c r="C4735" t="s">
        <v>9597</v>
      </c>
      <c r="D4735" t="s">
        <v>9598</v>
      </c>
      <c r="E4735" t="s">
        <v>26</v>
      </c>
      <c r="F4735" t="s">
        <v>5410</v>
      </c>
      <c r="G4735" t="s">
        <v>5411</v>
      </c>
      <c r="H4735" t="s">
        <v>7156</v>
      </c>
      <c r="I4735" t="s">
        <v>7157</v>
      </c>
      <c r="J4735" t="s">
        <v>9588</v>
      </c>
      <c r="K4735" t="str">
        <f>+_xlfn.XLOOKUP(Tabell1[[#This Row],[Regnr]],Tabell13[Regnr],Tabell13[Diagnose],"")</f>
        <v>B</v>
      </c>
      <c r="L4735" t="str">
        <f>+_xlfn.XLOOKUP(Tabell1[[#This Row],[Regnr]],Tabell3[Regnr],Tabell3[DiagnoseÅr],"")</f>
        <v>PPM (2024)</v>
      </c>
    </row>
    <row r="4736" spans="1:12" x14ac:dyDescent="0.25">
      <c r="A4736" s="2">
        <v>43298</v>
      </c>
      <c r="C4736" t="s">
        <v>9582</v>
      </c>
      <c r="D4736" t="s">
        <v>9583</v>
      </c>
      <c r="E4736" t="s">
        <v>26</v>
      </c>
      <c r="F4736" t="s">
        <v>2063</v>
      </c>
      <c r="G4736" t="s">
        <v>2064</v>
      </c>
      <c r="H4736" t="s">
        <v>9584</v>
      </c>
      <c r="I4736" t="s">
        <v>9585</v>
      </c>
      <c r="J4736" t="s">
        <v>5110</v>
      </c>
      <c r="K4736" t="str">
        <f>+_xlfn.XLOOKUP(Tabell1[[#This Row],[Regnr]],Tabell13[Regnr],Tabell13[Diagnose],"")</f>
        <v>D</v>
      </c>
      <c r="L4736" t="str">
        <f>+_xlfn.XLOOKUP(Tabell1[[#This Row],[Regnr]],Tabell3[Regnr],Tabell3[DiagnoseÅr],"")</f>
        <v/>
      </c>
    </row>
    <row r="4737" spans="1:12" x14ac:dyDescent="0.25">
      <c r="A4737" s="2">
        <v>43293</v>
      </c>
      <c r="B4737" s="3">
        <v>0</v>
      </c>
      <c r="C4737" t="s">
        <v>9573</v>
      </c>
      <c r="D4737" t="s">
        <v>9574</v>
      </c>
      <c r="E4737" t="s">
        <v>10</v>
      </c>
      <c r="F4737" t="s">
        <v>5159</v>
      </c>
      <c r="G4737" t="s">
        <v>5160</v>
      </c>
      <c r="H4737" t="s">
        <v>6118</v>
      </c>
      <c r="I4737" t="s">
        <v>6119</v>
      </c>
      <c r="J4737" t="s">
        <v>9575</v>
      </c>
      <c r="K4737" t="str">
        <f>+_xlfn.XLOOKUP(Tabell1[[#This Row],[Regnr]],Tabell13[Regnr],Tabell13[Diagnose],"")</f>
        <v>C</v>
      </c>
      <c r="L4737" t="str">
        <f>+_xlfn.XLOOKUP(Tabell1[[#This Row],[Regnr]],Tabell3[Regnr],Tabell3[DiagnoseÅr],"")</f>
        <v/>
      </c>
    </row>
    <row r="4738" spans="1:12" x14ac:dyDescent="0.25">
      <c r="A4738" s="2">
        <v>43293</v>
      </c>
      <c r="B4738" s="3">
        <v>0</v>
      </c>
      <c r="C4738" t="s">
        <v>9576</v>
      </c>
      <c r="D4738" t="s">
        <v>9577</v>
      </c>
      <c r="E4738" t="s">
        <v>26</v>
      </c>
      <c r="F4738" t="s">
        <v>5159</v>
      </c>
      <c r="G4738" t="s">
        <v>5160</v>
      </c>
      <c r="H4738" t="s">
        <v>6118</v>
      </c>
      <c r="I4738" t="s">
        <v>6119</v>
      </c>
      <c r="J4738" t="s">
        <v>9575</v>
      </c>
      <c r="K4738" t="str">
        <f>+_xlfn.XLOOKUP(Tabell1[[#This Row],[Regnr]],Tabell13[Regnr],Tabell13[Diagnose],"")</f>
        <v>C</v>
      </c>
      <c r="L4738" t="str">
        <f>+_xlfn.XLOOKUP(Tabell1[[#This Row],[Regnr]],Tabell3[Regnr],Tabell3[DiagnoseÅr],"")</f>
        <v>Intet påvist (2022)</v>
      </c>
    </row>
    <row r="4739" spans="1:12" x14ac:dyDescent="0.25">
      <c r="A4739" s="2">
        <v>43293</v>
      </c>
      <c r="B4739" s="3">
        <v>0</v>
      </c>
      <c r="C4739" t="s">
        <v>9578</v>
      </c>
      <c r="D4739" t="s">
        <v>9579</v>
      </c>
      <c r="E4739" t="s">
        <v>10</v>
      </c>
      <c r="F4739" t="s">
        <v>5159</v>
      </c>
      <c r="G4739" t="s">
        <v>5160</v>
      </c>
      <c r="H4739" t="s">
        <v>6118</v>
      </c>
      <c r="I4739" t="s">
        <v>6119</v>
      </c>
      <c r="J4739" t="s">
        <v>9575</v>
      </c>
      <c r="K4739" t="str">
        <f>+_xlfn.XLOOKUP(Tabell1[[#This Row],[Regnr]],Tabell13[Regnr],Tabell13[Diagnose],"")</f>
        <v>C</v>
      </c>
      <c r="L4739" t="str">
        <f>+_xlfn.XLOOKUP(Tabell1[[#This Row],[Regnr]],Tabell3[Regnr],Tabell3[DiagnoseÅr],"")</f>
        <v/>
      </c>
    </row>
    <row r="4740" spans="1:12" x14ac:dyDescent="0.25">
      <c r="A4740" s="2">
        <v>43293</v>
      </c>
      <c r="B4740" s="3">
        <v>0</v>
      </c>
      <c r="C4740" t="s">
        <v>9580</v>
      </c>
      <c r="D4740" t="s">
        <v>9581</v>
      </c>
      <c r="E4740" t="s">
        <v>26</v>
      </c>
      <c r="F4740" t="s">
        <v>5159</v>
      </c>
      <c r="G4740" t="s">
        <v>5160</v>
      </c>
      <c r="H4740" t="s">
        <v>6118</v>
      </c>
      <c r="I4740" t="s">
        <v>6119</v>
      </c>
      <c r="J4740" t="s">
        <v>9575</v>
      </c>
      <c r="K4740" t="str">
        <f>+_xlfn.XLOOKUP(Tabell1[[#This Row],[Regnr]],Tabell13[Regnr],Tabell13[Diagnose],"")</f>
        <v>C</v>
      </c>
      <c r="L4740" t="str">
        <f>+_xlfn.XLOOKUP(Tabell1[[#This Row],[Regnr]],Tabell3[Regnr],Tabell3[DiagnoseÅr],"")</f>
        <v/>
      </c>
    </row>
    <row r="4741" spans="1:12" x14ac:dyDescent="0.25">
      <c r="A4741" s="2">
        <v>43287</v>
      </c>
      <c r="B4741" s="3">
        <v>0</v>
      </c>
      <c r="C4741" t="s">
        <v>9559</v>
      </c>
      <c r="D4741" t="s">
        <v>9560</v>
      </c>
      <c r="E4741" t="s">
        <v>10</v>
      </c>
      <c r="F4741" t="s">
        <v>6886</v>
      </c>
      <c r="G4741" t="s">
        <v>6887</v>
      </c>
      <c r="H4741" t="s">
        <v>3206</v>
      </c>
      <c r="I4741" t="s">
        <v>3207</v>
      </c>
      <c r="J4741" t="s">
        <v>4130</v>
      </c>
      <c r="K4741" t="str">
        <f>+_xlfn.XLOOKUP(Tabell1[[#This Row],[Regnr]],Tabell13[Regnr],Tabell13[Diagnose],"")</f>
        <v>D</v>
      </c>
      <c r="L4741" t="str">
        <f>+_xlfn.XLOOKUP(Tabell1[[#This Row],[Regnr]],Tabell3[Regnr],Tabell3[DiagnoseÅr],"")</f>
        <v/>
      </c>
    </row>
    <row r="4742" spans="1:12" x14ac:dyDescent="0.25">
      <c r="A4742" s="2">
        <v>43287</v>
      </c>
      <c r="B4742" s="3">
        <v>0</v>
      </c>
      <c r="C4742" t="s">
        <v>9561</v>
      </c>
      <c r="D4742" t="s">
        <v>9562</v>
      </c>
      <c r="E4742" t="s">
        <v>10</v>
      </c>
      <c r="F4742" t="s">
        <v>6886</v>
      </c>
      <c r="G4742" t="s">
        <v>6887</v>
      </c>
      <c r="H4742" t="s">
        <v>3206</v>
      </c>
      <c r="I4742" t="s">
        <v>3207</v>
      </c>
      <c r="J4742" t="s">
        <v>4130</v>
      </c>
      <c r="K4742" t="str">
        <f>+_xlfn.XLOOKUP(Tabell1[[#This Row],[Regnr]],Tabell13[Regnr],Tabell13[Diagnose],"")</f>
        <v/>
      </c>
      <c r="L4742" t="str">
        <f>+_xlfn.XLOOKUP(Tabell1[[#This Row],[Regnr]],Tabell3[Regnr],Tabell3[DiagnoseÅr],"")</f>
        <v/>
      </c>
    </row>
    <row r="4743" spans="1:12" x14ac:dyDescent="0.25">
      <c r="A4743" s="2">
        <v>43287</v>
      </c>
      <c r="B4743" s="3">
        <v>0</v>
      </c>
      <c r="C4743" t="s">
        <v>9563</v>
      </c>
      <c r="D4743" t="s">
        <v>9564</v>
      </c>
      <c r="E4743" t="s">
        <v>10</v>
      </c>
      <c r="F4743" t="s">
        <v>6886</v>
      </c>
      <c r="G4743" t="s">
        <v>6887</v>
      </c>
      <c r="H4743" t="s">
        <v>3206</v>
      </c>
      <c r="I4743" t="s">
        <v>3207</v>
      </c>
      <c r="J4743" t="s">
        <v>4130</v>
      </c>
      <c r="K4743" t="str">
        <f>+_xlfn.XLOOKUP(Tabell1[[#This Row],[Regnr]],Tabell13[Regnr],Tabell13[Diagnose],"")</f>
        <v>B</v>
      </c>
      <c r="L4743" t="str">
        <f>+_xlfn.XLOOKUP(Tabell1[[#This Row],[Regnr]],Tabell3[Regnr],Tabell3[DiagnoseÅr],"")</f>
        <v/>
      </c>
    </row>
    <row r="4744" spans="1:12" x14ac:dyDescent="0.25">
      <c r="A4744" s="2">
        <v>43287</v>
      </c>
      <c r="B4744" s="3">
        <v>0</v>
      </c>
      <c r="C4744" t="s">
        <v>9565</v>
      </c>
      <c r="D4744" t="s">
        <v>9566</v>
      </c>
      <c r="E4744" t="s">
        <v>26</v>
      </c>
      <c r="F4744" t="s">
        <v>6886</v>
      </c>
      <c r="G4744" t="s">
        <v>6887</v>
      </c>
      <c r="H4744" t="s">
        <v>3206</v>
      </c>
      <c r="I4744" t="s">
        <v>3207</v>
      </c>
      <c r="J4744" t="s">
        <v>4130</v>
      </c>
      <c r="K4744" t="str">
        <f>+_xlfn.XLOOKUP(Tabell1[[#This Row],[Regnr]],Tabell13[Regnr],Tabell13[Diagnose],"")</f>
        <v>A</v>
      </c>
      <c r="L4744" t="str">
        <f>+_xlfn.XLOOKUP(Tabell1[[#This Row],[Regnr]],Tabell3[Regnr],Tabell3[DiagnoseÅr],"")</f>
        <v>Intet påvist (2021)</v>
      </c>
    </row>
    <row r="4745" spans="1:12" x14ac:dyDescent="0.25">
      <c r="A4745" s="2">
        <v>43287</v>
      </c>
      <c r="B4745" s="3">
        <v>0</v>
      </c>
      <c r="C4745" t="s">
        <v>9567</v>
      </c>
      <c r="D4745" t="s">
        <v>9568</v>
      </c>
      <c r="E4745" t="s">
        <v>26</v>
      </c>
      <c r="F4745" t="s">
        <v>6886</v>
      </c>
      <c r="G4745" t="s">
        <v>6887</v>
      </c>
      <c r="H4745" t="s">
        <v>3206</v>
      </c>
      <c r="I4745" t="s">
        <v>3207</v>
      </c>
      <c r="J4745" t="s">
        <v>4130</v>
      </c>
      <c r="K4745" t="str">
        <f>+_xlfn.XLOOKUP(Tabell1[[#This Row],[Regnr]],Tabell13[Regnr],Tabell13[Diagnose],"")</f>
        <v/>
      </c>
      <c r="L4745" t="str">
        <f>+_xlfn.XLOOKUP(Tabell1[[#This Row],[Regnr]],Tabell3[Regnr],Tabell3[DiagnoseÅr],"")</f>
        <v/>
      </c>
    </row>
    <row r="4746" spans="1:12" x14ac:dyDescent="0.25">
      <c r="A4746" s="2">
        <v>43287</v>
      </c>
      <c r="B4746" s="3">
        <v>0</v>
      </c>
      <c r="C4746" t="s">
        <v>9569</v>
      </c>
      <c r="D4746" t="s">
        <v>9570</v>
      </c>
      <c r="E4746" t="s">
        <v>26</v>
      </c>
      <c r="F4746" t="s">
        <v>6886</v>
      </c>
      <c r="G4746" t="s">
        <v>6887</v>
      </c>
      <c r="H4746" t="s">
        <v>3206</v>
      </c>
      <c r="I4746" t="s">
        <v>3207</v>
      </c>
      <c r="J4746" t="s">
        <v>4130</v>
      </c>
      <c r="K4746" t="str">
        <f>+_xlfn.XLOOKUP(Tabell1[[#This Row],[Regnr]],Tabell13[Regnr],Tabell13[Diagnose],"")</f>
        <v>A</v>
      </c>
      <c r="L4746" t="str">
        <f>+_xlfn.XLOOKUP(Tabell1[[#This Row],[Regnr]],Tabell3[Regnr],Tabell3[DiagnoseÅr],"")</f>
        <v>Intet påvist (2022)</v>
      </c>
    </row>
    <row r="4747" spans="1:12" x14ac:dyDescent="0.25">
      <c r="A4747" s="2">
        <v>43287</v>
      </c>
      <c r="B4747" s="3">
        <v>0</v>
      </c>
      <c r="C4747" t="s">
        <v>9571</v>
      </c>
      <c r="D4747" t="s">
        <v>9572</v>
      </c>
      <c r="E4747" t="s">
        <v>26</v>
      </c>
      <c r="F4747" t="s">
        <v>6886</v>
      </c>
      <c r="G4747" t="s">
        <v>6887</v>
      </c>
      <c r="H4747" t="s">
        <v>3206</v>
      </c>
      <c r="I4747" t="s">
        <v>3207</v>
      </c>
      <c r="J4747" t="s">
        <v>4130</v>
      </c>
      <c r="K4747" t="str">
        <f>+_xlfn.XLOOKUP(Tabell1[[#This Row],[Regnr]],Tabell13[Regnr],Tabell13[Diagnose],"")</f>
        <v>D</v>
      </c>
      <c r="L4747" t="str">
        <f>+_xlfn.XLOOKUP(Tabell1[[#This Row],[Regnr]],Tabell3[Regnr],Tabell3[DiagnoseÅr],"")</f>
        <v/>
      </c>
    </row>
    <row r="4748" spans="1:12" x14ac:dyDescent="0.25">
      <c r="A4748" s="2">
        <v>43281</v>
      </c>
      <c r="C4748" t="s">
        <v>9555</v>
      </c>
      <c r="D4748" t="s">
        <v>9556</v>
      </c>
      <c r="E4748" t="s">
        <v>26</v>
      </c>
      <c r="F4748" t="s">
        <v>9557</v>
      </c>
      <c r="G4748" t="s">
        <v>9558</v>
      </c>
      <c r="H4748" t="s">
        <v>8001</v>
      </c>
      <c r="I4748" t="s">
        <v>8002</v>
      </c>
      <c r="J4748" t="s">
        <v>8003</v>
      </c>
      <c r="K4748" t="str">
        <f>+_xlfn.XLOOKUP(Tabell1[[#This Row],[Regnr]],Tabell13[Regnr],Tabell13[Diagnose],"")</f>
        <v>D</v>
      </c>
      <c r="L4748" t="str">
        <f>+_xlfn.XLOOKUP(Tabell1[[#This Row],[Regnr]],Tabell3[Regnr],Tabell3[DiagnoseÅr],"")</f>
        <v>Intet påvist (2020)</v>
      </c>
    </row>
    <row r="4749" spans="1:12" x14ac:dyDescent="0.25">
      <c r="A4749" s="2">
        <v>43279</v>
      </c>
      <c r="B4749" s="3">
        <v>0.78125</v>
      </c>
      <c r="C4749" t="s">
        <v>9541</v>
      </c>
      <c r="D4749" t="s">
        <v>9542</v>
      </c>
      <c r="E4749" t="s">
        <v>10</v>
      </c>
      <c r="F4749" t="s">
        <v>9543</v>
      </c>
      <c r="G4749" t="s">
        <v>9544</v>
      </c>
      <c r="H4749" t="s">
        <v>4021</v>
      </c>
      <c r="I4749" t="s">
        <v>4022</v>
      </c>
      <c r="J4749" t="s">
        <v>4018</v>
      </c>
      <c r="K4749" t="str">
        <f>+_xlfn.XLOOKUP(Tabell1[[#This Row],[Regnr]],Tabell13[Regnr],Tabell13[Diagnose],"")</f>
        <v>A</v>
      </c>
      <c r="L4749" t="str">
        <f>+_xlfn.XLOOKUP(Tabell1[[#This Row],[Regnr]],Tabell3[Regnr],Tabell3[DiagnoseÅr],"")</f>
        <v>Intet påvist (2022)</v>
      </c>
    </row>
    <row r="4750" spans="1:12" x14ac:dyDescent="0.25">
      <c r="A4750" s="2">
        <v>43279</v>
      </c>
      <c r="B4750" s="3">
        <v>0.78125</v>
      </c>
      <c r="C4750" t="s">
        <v>9545</v>
      </c>
      <c r="D4750" t="s">
        <v>9546</v>
      </c>
      <c r="E4750" t="s">
        <v>10</v>
      </c>
      <c r="F4750" t="s">
        <v>9543</v>
      </c>
      <c r="G4750" t="s">
        <v>9544</v>
      </c>
      <c r="H4750" t="s">
        <v>4021</v>
      </c>
      <c r="I4750" t="s">
        <v>4022</v>
      </c>
      <c r="J4750" t="s">
        <v>4018</v>
      </c>
      <c r="K4750" t="str">
        <f>+_xlfn.XLOOKUP(Tabell1[[#This Row],[Regnr]],Tabell13[Regnr],Tabell13[Diagnose],"")</f>
        <v>B</v>
      </c>
      <c r="L4750" t="str">
        <f>+_xlfn.XLOOKUP(Tabell1[[#This Row],[Regnr]],Tabell3[Regnr],Tabell3[DiagnoseÅr],"")</f>
        <v/>
      </c>
    </row>
    <row r="4751" spans="1:12" x14ac:dyDescent="0.25">
      <c r="A4751" s="2">
        <v>43279</v>
      </c>
      <c r="B4751" s="3">
        <v>0.78125</v>
      </c>
      <c r="C4751" t="s">
        <v>9547</v>
      </c>
      <c r="D4751" t="s">
        <v>9548</v>
      </c>
      <c r="E4751" t="s">
        <v>26</v>
      </c>
      <c r="F4751" t="s">
        <v>9543</v>
      </c>
      <c r="G4751" t="s">
        <v>9544</v>
      </c>
      <c r="H4751" t="s">
        <v>4021</v>
      </c>
      <c r="I4751" t="s">
        <v>4022</v>
      </c>
      <c r="J4751" t="s">
        <v>4018</v>
      </c>
      <c r="K4751" t="str">
        <f>+_xlfn.XLOOKUP(Tabell1[[#This Row],[Regnr]],Tabell13[Regnr],Tabell13[Diagnose],"")</f>
        <v>B</v>
      </c>
      <c r="L4751" t="str">
        <f>+_xlfn.XLOOKUP(Tabell1[[#This Row],[Regnr]],Tabell3[Regnr],Tabell3[DiagnoseÅr],"")</f>
        <v>Intet påvist (2020)</v>
      </c>
    </row>
    <row r="4752" spans="1:12" x14ac:dyDescent="0.25">
      <c r="A4752" s="2">
        <v>43279</v>
      </c>
      <c r="B4752" s="3">
        <v>0.78125</v>
      </c>
      <c r="C4752" t="s">
        <v>9549</v>
      </c>
      <c r="D4752" t="s">
        <v>9550</v>
      </c>
      <c r="E4752" t="s">
        <v>10</v>
      </c>
      <c r="F4752" t="s">
        <v>9543</v>
      </c>
      <c r="G4752" t="s">
        <v>9544</v>
      </c>
      <c r="H4752" t="s">
        <v>4021</v>
      </c>
      <c r="I4752" t="s">
        <v>4022</v>
      </c>
      <c r="J4752" t="s">
        <v>4018</v>
      </c>
      <c r="K4752" t="str">
        <f>+_xlfn.XLOOKUP(Tabell1[[#This Row],[Regnr]],Tabell13[Regnr],Tabell13[Diagnose],"")</f>
        <v>C</v>
      </c>
      <c r="L4752" t="str">
        <f>+_xlfn.XLOOKUP(Tabell1[[#This Row],[Regnr]],Tabell3[Regnr],Tabell3[DiagnoseÅr],"")</f>
        <v>Katarakt, ikke medfødt (2023)</v>
      </c>
    </row>
    <row r="4753" spans="1:12" x14ac:dyDescent="0.25">
      <c r="A4753" s="2">
        <v>43279</v>
      </c>
      <c r="B4753" s="3">
        <v>0.78125</v>
      </c>
      <c r="C4753" t="s">
        <v>9551</v>
      </c>
      <c r="D4753" t="s">
        <v>9552</v>
      </c>
      <c r="E4753" t="s">
        <v>10</v>
      </c>
      <c r="F4753" t="s">
        <v>9543</v>
      </c>
      <c r="G4753" t="s">
        <v>9544</v>
      </c>
      <c r="H4753" t="s">
        <v>4021</v>
      </c>
      <c r="I4753" t="s">
        <v>4022</v>
      </c>
      <c r="J4753" t="s">
        <v>4018</v>
      </c>
      <c r="K4753" t="str">
        <f>+_xlfn.XLOOKUP(Tabell1[[#This Row],[Regnr]],Tabell13[Regnr],Tabell13[Diagnose],"")</f>
        <v>A</v>
      </c>
      <c r="L4753" t="str">
        <f>+_xlfn.XLOOKUP(Tabell1[[#This Row],[Regnr]],Tabell3[Regnr],Tabell3[DiagnoseÅr],"")</f>
        <v>Intet påvist (2024)</v>
      </c>
    </row>
    <row r="4754" spans="1:12" x14ac:dyDescent="0.25">
      <c r="A4754" s="2">
        <v>43279</v>
      </c>
      <c r="B4754" s="3">
        <v>0.78125</v>
      </c>
      <c r="C4754" t="s">
        <v>9553</v>
      </c>
      <c r="D4754" t="s">
        <v>9554</v>
      </c>
      <c r="E4754" t="s">
        <v>10</v>
      </c>
      <c r="F4754" t="s">
        <v>9543</v>
      </c>
      <c r="G4754" t="s">
        <v>9544</v>
      </c>
      <c r="H4754" t="s">
        <v>4021</v>
      </c>
      <c r="I4754" t="s">
        <v>4022</v>
      </c>
      <c r="J4754" t="s">
        <v>4018</v>
      </c>
      <c r="K4754" t="str">
        <f>+_xlfn.XLOOKUP(Tabell1[[#This Row],[Regnr]],Tabell13[Regnr],Tabell13[Diagnose],"")</f>
        <v>B</v>
      </c>
      <c r="L4754" t="str">
        <f>+_xlfn.XLOOKUP(Tabell1[[#This Row],[Regnr]],Tabell3[Regnr],Tabell3[DiagnoseÅr],"")</f>
        <v/>
      </c>
    </row>
    <row r="4755" spans="1:12" x14ac:dyDescent="0.25">
      <c r="A4755" s="2">
        <v>43278</v>
      </c>
      <c r="B4755" s="3">
        <v>0</v>
      </c>
      <c r="C4755" t="s">
        <v>9513</v>
      </c>
      <c r="D4755" t="s">
        <v>9514</v>
      </c>
      <c r="E4755" t="s">
        <v>10</v>
      </c>
      <c r="F4755" t="s">
        <v>6404</v>
      </c>
      <c r="G4755" t="s">
        <v>6405</v>
      </c>
      <c r="H4755" t="s">
        <v>6252</v>
      </c>
      <c r="I4755" t="s">
        <v>6253</v>
      </c>
      <c r="J4755" t="s">
        <v>4310</v>
      </c>
      <c r="K4755" t="str">
        <f>+_xlfn.XLOOKUP(Tabell1[[#This Row],[Regnr]],Tabell13[Regnr],Tabell13[Diagnose],"")</f>
        <v/>
      </c>
      <c r="L4755" t="str">
        <f>+_xlfn.XLOOKUP(Tabell1[[#This Row],[Regnr]],Tabell3[Regnr],Tabell3[DiagnoseÅr],"")</f>
        <v/>
      </c>
    </row>
    <row r="4756" spans="1:12" x14ac:dyDescent="0.25">
      <c r="A4756" s="2">
        <v>43278</v>
      </c>
      <c r="B4756" s="3">
        <v>0</v>
      </c>
      <c r="C4756" t="s">
        <v>9515</v>
      </c>
      <c r="D4756" t="s">
        <v>9516</v>
      </c>
      <c r="E4756" t="s">
        <v>10</v>
      </c>
      <c r="F4756" t="s">
        <v>6404</v>
      </c>
      <c r="G4756" t="s">
        <v>6405</v>
      </c>
      <c r="H4756" t="s">
        <v>6252</v>
      </c>
      <c r="I4756" t="s">
        <v>6253</v>
      </c>
      <c r="J4756" t="s">
        <v>4310</v>
      </c>
      <c r="K4756" t="str">
        <f>+_xlfn.XLOOKUP(Tabell1[[#This Row],[Regnr]],Tabell13[Regnr],Tabell13[Diagnose],"")</f>
        <v>C</v>
      </c>
      <c r="L4756" t="str">
        <f>+_xlfn.XLOOKUP(Tabell1[[#This Row],[Regnr]],Tabell3[Regnr],Tabell3[DiagnoseÅr],"")</f>
        <v/>
      </c>
    </row>
    <row r="4757" spans="1:12" x14ac:dyDescent="0.25">
      <c r="A4757" s="2">
        <v>43278</v>
      </c>
      <c r="B4757" s="3">
        <v>0</v>
      </c>
      <c r="C4757" t="s">
        <v>9517</v>
      </c>
      <c r="D4757" t="s">
        <v>9518</v>
      </c>
      <c r="E4757" t="s">
        <v>10</v>
      </c>
      <c r="F4757" t="s">
        <v>6404</v>
      </c>
      <c r="G4757" t="s">
        <v>6405</v>
      </c>
      <c r="H4757" t="s">
        <v>6252</v>
      </c>
      <c r="I4757" t="s">
        <v>6253</v>
      </c>
      <c r="J4757" t="s">
        <v>4310</v>
      </c>
      <c r="K4757" t="str">
        <f>+_xlfn.XLOOKUP(Tabell1[[#This Row],[Regnr]],Tabell13[Regnr],Tabell13[Diagnose],"")</f>
        <v/>
      </c>
      <c r="L4757" t="str">
        <f>+_xlfn.XLOOKUP(Tabell1[[#This Row],[Regnr]],Tabell3[Regnr],Tabell3[DiagnoseÅr],"")</f>
        <v/>
      </c>
    </row>
    <row r="4758" spans="1:12" x14ac:dyDescent="0.25">
      <c r="A4758" s="2">
        <v>43278</v>
      </c>
      <c r="B4758" s="3">
        <v>0</v>
      </c>
      <c r="C4758" t="s">
        <v>9519</v>
      </c>
      <c r="D4758" t="s">
        <v>9520</v>
      </c>
      <c r="E4758" t="s">
        <v>10</v>
      </c>
      <c r="F4758" t="s">
        <v>6404</v>
      </c>
      <c r="G4758" t="s">
        <v>6405</v>
      </c>
      <c r="H4758" t="s">
        <v>6252</v>
      </c>
      <c r="I4758" t="s">
        <v>6253</v>
      </c>
      <c r="J4758" t="s">
        <v>4310</v>
      </c>
      <c r="K4758" t="str">
        <f>+_xlfn.XLOOKUP(Tabell1[[#This Row],[Regnr]],Tabell13[Regnr],Tabell13[Diagnose],"")</f>
        <v/>
      </c>
      <c r="L4758" t="str">
        <f>+_xlfn.XLOOKUP(Tabell1[[#This Row],[Regnr]],Tabell3[Regnr],Tabell3[DiagnoseÅr],"")</f>
        <v/>
      </c>
    </row>
    <row r="4759" spans="1:12" x14ac:dyDescent="0.25">
      <c r="A4759" s="2">
        <v>43278</v>
      </c>
      <c r="B4759" s="3">
        <v>0</v>
      </c>
      <c r="C4759" t="s">
        <v>9521</v>
      </c>
      <c r="D4759" t="s">
        <v>9522</v>
      </c>
      <c r="E4759" t="s">
        <v>26</v>
      </c>
      <c r="F4759" t="s">
        <v>6404</v>
      </c>
      <c r="G4759" t="s">
        <v>6405</v>
      </c>
      <c r="H4759" t="s">
        <v>6252</v>
      </c>
      <c r="I4759" t="s">
        <v>6253</v>
      </c>
      <c r="J4759" t="s">
        <v>4310</v>
      </c>
      <c r="K4759" t="str">
        <f>+_xlfn.XLOOKUP(Tabell1[[#This Row],[Regnr]],Tabell13[Regnr],Tabell13[Diagnose],"")</f>
        <v>C</v>
      </c>
      <c r="L4759" t="str">
        <f>+_xlfn.XLOOKUP(Tabell1[[#This Row],[Regnr]],Tabell3[Regnr],Tabell3[DiagnoseÅr],"")</f>
        <v/>
      </c>
    </row>
    <row r="4760" spans="1:12" x14ac:dyDescent="0.25">
      <c r="A4760" s="2">
        <v>43278</v>
      </c>
      <c r="B4760" s="3">
        <v>0</v>
      </c>
      <c r="C4760" t="s">
        <v>9523</v>
      </c>
      <c r="D4760" t="s">
        <v>9524</v>
      </c>
      <c r="E4760" t="s">
        <v>26</v>
      </c>
      <c r="F4760" t="s">
        <v>6404</v>
      </c>
      <c r="G4760" t="s">
        <v>6405</v>
      </c>
      <c r="H4760" t="s">
        <v>6252</v>
      </c>
      <c r="I4760" t="s">
        <v>6253</v>
      </c>
      <c r="J4760" t="s">
        <v>4310</v>
      </c>
      <c r="K4760" t="str">
        <f>+_xlfn.XLOOKUP(Tabell1[[#This Row],[Regnr]],Tabell13[Regnr],Tabell13[Diagnose],"")</f>
        <v>C</v>
      </c>
      <c r="L4760" t="str">
        <f>+_xlfn.XLOOKUP(Tabell1[[#This Row],[Regnr]],Tabell3[Regnr],Tabell3[DiagnoseÅr],"")</f>
        <v/>
      </c>
    </row>
    <row r="4761" spans="1:12" x14ac:dyDescent="0.25">
      <c r="A4761" s="2">
        <v>43278</v>
      </c>
      <c r="B4761" s="3">
        <v>0.1953125</v>
      </c>
      <c r="C4761" t="s">
        <v>9525</v>
      </c>
      <c r="D4761" t="s">
        <v>9526</v>
      </c>
      <c r="E4761" t="s">
        <v>26</v>
      </c>
      <c r="F4761" t="s">
        <v>7229</v>
      </c>
      <c r="G4761" t="s">
        <v>7230</v>
      </c>
      <c r="H4761" t="s">
        <v>5194</v>
      </c>
      <c r="I4761" t="s">
        <v>5195</v>
      </c>
      <c r="J4761" t="s">
        <v>8118</v>
      </c>
      <c r="K4761" t="str">
        <f>+_xlfn.XLOOKUP(Tabell1[[#This Row],[Regnr]],Tabell13[Regnr],Tabell13[Diagnose],"")</f>
        <v>C</v>
      </c>
      <c r="L4761" t="str">
        <f>+_xlfn.XLOOKUP(Tabell1[[#This Row],[Regnr]],Tabell3[Regnr],Tabell3[DiagnoseÅr],"")</f>
        <v>Intet påvist (2025)</v>
      </c>
    </row>
    <row r="4762" spans="1:12" x14ac:dyDescent="0.25">
      <c r="A4762" s="2">
        <v>43278</v>
      </c>
      <c r="B4762" s="3">
        <v>0.1953125</v>
      </c>
      <c r="C4762" t="s">
        <v>9527</v>
      </c>
      <c r="D4762" t="s">
        <v>9528</v>
      </c>
      <c r="E4762" t="s">
        <v>26</v>
      </c>
      <c r="F4762" t="s">
        <v>7229</v>
      </c>
      <c r="G4762" t="s">
        <v>7230</v>
      </c>
      <c r="H4762" t="s">
        <v>5194</v>
      </c>
      <c r="I4762" t="s">
        <v>5195</v>
      </c>
      <c r="J4762" t="s">
        <v>8118</v>
      </c>
      <c r="K4762" t="str">
        <f>+_xlfn.XLOOKUP(Tabell1[[#This Row],[Regnr]],Tabell13[Regnr],Tabell13[Diagnose],"")</f>
        <v/>
      </c>
      <c r="L4762" t="str">
        <f>+_xlfn.XLOOKUP(Tabell1[[#This Row],[Regnr]],Tabell3[Regnr],Tabell3[DiagnoseÅr],"")</f>
        <v/>
      </c>
    </row>
    <row r="4763" spans="1:12" x14ac:dyDescent="0.25">
      <c r="A4763" s="2">
        <v>43278</v>
      </c>
      <c r="B4763" s="3">
        <v>0.1953125</v>
      </c>
      <c r="C4763" t="s">
        <v>9529</v>
      </c>
      <c r="D4763" t="s">
        <v>9530</v>
      </c>
      <c r="E4763" t="s">
        <v>10</v>
      </c>
      <c r="F4763" t="s">
        <v>7229</v>
      </c>
      <c r="G4763" t="s">
        <v>7230</v>
      </c>
      <c r="H4763" t="s">
        <v>5194</v>
      </c>
      <c r="I4763" t="s">
        <v>5195</v>
      </c>
      <c r="J4763" t="s">
        <v>8118</v>
      </c>
      <c r="K4763" t="str">
        <f>+_xlfn.XLOOKUP(Tabell1[[#This Row],[Regnr]],Tabell13[Regnr],Tabell13[Diagnose],"")</f>
        <v/>
      </c>
      <c r="L4763" t="str">
        <f>+_xlfn.XLOOKUP(Tabell1[[#This Row],[Regnr]],Tabell3[Regnr],Tabell3[DiagnoseÅr],"")</f>
        <v/>
      </c>
    </row>
    <row r="4764" spans="1:12" x14ac:dyDescent="0.25">
      <c r="A4764" s="2">
        <v>43278</v>
      </c>
      <c r="B4764" s="3">
        <v>0.1953125</v>
      </c>
      <c r="C4764" t="s">
        <v>9531</v>
      </c>
      <c r="D4764" t="s">
        <v>9532</v>
      </c>
      <c r="E4764" t="s">
        <v>26</v>
      </c>
      <c r="F4764" t="s">
        <v>7229</v>
      </c>
      <c r="G4764" t="s">
        <v>7230</v>
      </c>
      <c r="H4764" t="s">
        <v>5194</v>
      </c>
      <c r="I4764" t="s">
        <v>5195</v>
      </c>
      <c r="J4764" t="s">
        <v>8118</v>
      </c>
      <c r="K4764" t="str">
        <f>+_xlfn.XLOOKUP(Tabell1[[#This Row],[Regnr]],Tabell13[Regnr],Tabell13[Diagnose],"")</f>
        <v>B</v>
      </c>
      <c r="L4764" t="str">
        <f>+_xlfn.XLOOKUP(Tabell1[[#This Row],[Regnr]],Tabell3[Regnr],Tabell3[DiagnoseÅr],"")</f>
        <v>PPM iris (2023)</v>
      </c>
    </row>
    <row r="4765" spans="1:12" x14ac:dyDescent="0.25">
      <c r="A4765" s="2">
        <v>43278</v>
      </c>
      <c r="B4765" s="3">
        <v>0.1953125</v>
      </c>
      <c r="C4765" t="s">
        <v>9533</v>
      </c>
      <c r="D4765" t="s">
        <v>9534</v>
      </c>
      <c r="E4765" t="s">
        <v>26</v>
      </c>
      <c r="F4765" t="s">
        <v>7229</v>
      </c>
      <c r="G4765" t="s">
        <v>7230</v>
      </c>
      <c r="H4765" t="s">
        <v>5194</v>
      </c>
      <c r="I4765" t="s">
        <v>5195</v>
      </c>
      <c r="J4765" t="s">
        <v>8118</v>
      </c>
      <c r="K4765" t="str">
        <f>+_xlfn.XLOOKUP(Tabell1[[#This Row],[Regnr]],Tabell13[Regnr],Tabell13[Diagnose],"")</f>
        <v>C</v>
      </c>
      <c r="L4765" t="str">
        <f>+_xlfn.XLOOKUP(Tabell1[[#This Row],[Regnr]],Tabell3[Regnr],Tabell3[DiagnoseÅr],"")</f>
        <v/>
      </c>
    </row>
    <row r="4766" spans="1:12" x14ac:dyDescent="0.25">
      <c r="A4766" s="2">
        <v>43278</v>
      </c>
      <c r="B4766" s="3">
        <v>0.1953125</v>
      </c>
      <c r="C4766" t="s">
        <v>9535</v>
      </c>
      <c r="D4766" t="s">
        <v>9536</v>
      </c>
      <c r="E4766" t="s">
        <v>10</v>
      </c>
      <c r="F4766" t="s">
        <v>7229</v>
      </c>
      <c r="G4766" t="s">
        <v>7230</v>
      </c>
      <c r="H4766" t="s">
        <v>5194</v>
      </c>
      <c r="I4766" t="s">
        <v>5195</v>
      </c>
      <c r="J4766" t="s">
        <v>8118</v>
      </c>
      <c r="K4766" t="str">
        <f>+_xlfn.XLOOKUP(Tabell1[[#This Row],[Regnr]],Tabell13[Regnr],Tabell13[Diagnose],"")</f>
        <v>D</v>
      </c>
      <c r="L4766" t="str">
        <f>+_xlfn.XLOOKUP(Tabell1[[#This Row],[Regnr]],Tabell3[Regnr],Tabell3[DiagnoseÅr],"")</f>
        <v/>
      </c>
    </row>
    <row r="4767" spans="1:12" x14ac:dyDescent="0.25">
      <c r="A4767" s="2">
        <v>43278</v>
      </c>
      <c r="B4767" s="3">
        <v>0.1953125</v>
      </c>
      <c r="C4767" t="s">
        <v>9537</v>
      </c>
      <c r="D4767" t="s">
        <v>9538</v>
      </c>
      <c r="E4767" t="s">
        <v>10</v>
      </c>
      <c r="F4767" t="s">
        <v>7229</v>
      </c>
      <c r="G4767" t="s">
        <v>7230</v>
      </c>
      <c r="H4767" t="s">
        <v>5194</v>
      </c>
      <c r="I4767" t="s">
        <v>5195</v>
      </c>
      <c r="J4767" t="s">
        <v>8118</v>
      </c>
      <c r="K4767" t="str">
        <f>+_xlfn.XLOOKUP(Tabell1[[#This Row],[Regnr]],Tabell13[Regnr],Tabell13[Diagnose],"")</f>
        <v>A</v>
      </c>
      <c r="L4767" t="str">
        <f>+_xlfn.XLOOKUP(Tabell1[[#This Row],[Regnr]],Tabell3[Regnr],Tabell3[DiagnoseÅr],"")</f>
        <v/>
      </c>
    </row>
    <row r="4768" spans="1:12" x14ac:dyDescent="0.25">
      <c r="A4768" s="2">
        <v>43278</v>
      </c>
      <c r="B4768" s="3">
        <v>0.1953125</v>
      </c>
      <c r="C4768" t="s">
        <v>9539</v>
      </c>
      <c r="D4768" t="s">
        <v>9540</v>
      </c>
      <c r="E4768" t="s">
        <v>26</v>
      </c>
      <c r="F4768" t="s">
        <v>7229</v>
      </c>
      <c r="G4768" t="s">
        <v>7230</v>
      </c>
      <c r="H4768" t="s">
        <v>5194</v>
      </c>
      <c r="I4768" t="s">
        <v>5195</v>
      </c>
      <c r="J4768" t="s">
        <v>8118</v>
      </c>
      <c r="K4768" t="str">
        <f>+_xlfn.XLOOKUP(Tabell1[[#This Row],[Regnr]],Tabell13[Regnr],Tabell13[Diagnose],"")</f>
        <v>B</v>
      </c>
      <c r="L4768" t="str">
        <f>+_xlfn.XLOOKUP(Tabell1[[#This Row],[Regnr]],Tabell3[Regnr],Tabell3[DiagnoseÅr],"")</f>
        <v/>
      </c>
    </row>
    <row r="4769" spans="1:12" x14ac:dyDescent="0.25">
      <c r="A4769" s="2">
        <v>43276</v>
      </c>
      <c r="B4769" s="3">
        <v>0</v>
      </c>
      <c r="C4769" t="s">
        <v>9503</v>
      </c>
      <c r="D4769" t="s">
        <v>9504</v>
      </c>
      <c r="E4769" t="s">
        <v>26</v>
      </c>
      <c r="F4769" t="s">
        <v>7574</v>
      </c>
      <c r="G4769" t="s">
        <v>7575</v>
      </c>
      <c r="H4769" t="s">
        <v>6737</v>
      </c>
      <c r="I4769" t="s">
        <v>6738</v>
      </c>
      <c r="J4769" t="s">
        <v>4062</v>
      </c>
      <c r="K4769" t="str">
        <f>+_xlfn.XLOOKUP(Tabell1[[#This Row],[Regnr]],Tabell13[Regnr],Tabell13[Diagnose],"")</f>
        <v>B</v>
      </c>
      <c r="L4769" t="str">
        <f>+_xlfn.XLOOKUP(Tabell1[[#This Row],[Regnr]],Tabell3[Regnr],Tabell3[DiagnoseÅr],"")</f>
        <v>Intet påvist (2021)</v>
      </c>
    </row>
    <row r="4770" spans="1:12" x14ac:dyDescent="0.25">
      <c r="A4770" s="2">
        <v>43276</v>
      </c>
      <c r="B4770" s="3">
        <v>0</v>
      </c>
      <c r="C4770" t="s">
        <v>9505</v>
      </c>
      <c r="D4770" t="s">
        <v>9506</v>
      </c>
      <c r="E4770" t="s">
        <v>26</v>
      </c>
      <c r="F4770" t="s">
        <v>7574</v>
      </c>
      <c r="G4770" t="s">
        <v>7575</v>
      </c>
      <c r="H4770" t="s">
        <v>6737</v>
      </c>
      <c r="I4770" t="s">
        <v>6738</v>
      </c>
      <c r="J4770" t="s">
        <v>4062</v>
      </c>
      <c r="K4770" t="str">
        <f>+_xlfn.XLOOKUP(Tabell1[[#This Row],[Regnr]],Tabell13[Regnr],Tabell13[Diagnose],"")</f>
        <v>C</v>
      </c>
      <c r="L4770" t="str">
        <f>+_xlfn.XLOOKUP(Tabell1[[#This Row],[Regnr]],Tabell3[Regnr],Tabell3[DiagnoseÅr],"")</f>
        <v>Intet påvist (2020)</v>
      </c>
    </row>
    <row r="4771" spans="1:12" x14ac:dyDescent="0.25">
      <c r="A4771" s="2">
        <v>43276</v>
      </c>
      <c r="B4771" s="3">
        <v>0</v>
      </c>
      <c r="C4771" t="s">
        <v>9507</v>
      </c>
      <c r="D4771" t="s">
        <v>9508</v>
      </c>
      <c r="E4771" t="s">
        <v>10</v>
      </c>
      <c r="F4771" t="s">
        <v>7574</v>
      </c>
      <c r="G4771" t="s">
        <v>7575</v>
      </c>
      <c r="H4771" t="s">
        <v>6737</v>
      </c>
      <c r="I4771" t="s">
        <v>6738</v>
      </c>
      <c r="J4771" t="s">
        <v>4062</v>
      </c>
      <c r="K4771" t="str">
        <f>+_xlfn.XLOOKUP(Tabell1[[#This Row],[Regnr]],Tabell13[Regnr],Tabell13[Diagnose],"")</f>
        <v/>
      </c>
      <c r="L4771" t="str">
        <f>+_xlfn.XLOOKUP(Tabell1[[#This Row],[Regnr]],Tabell3[Regnr],Tabell3[DiagnoseÅr],"")</f>
        <v/>
      </c>
    </row>
    <row r="4772" spans="1:12" x14ac:dyDescent="0.25">
      <c r="A4772" s="2">
        <v>43276</v>
      </c>
      <c r="B4772" s="3">
        <v>0</v>
      </c>
      <c r="C4772" t="s">
        <v>9509</v>
      </c>
      <c r="D4772" t="s">
        <v>9510</v>
      </c>
      <c r="E4772" t="s">
        <v>10</v>
      </c>
      <c r="F4772" t="s">
        <v>7574</v>
      </c>
      <c r="G4772" t="s">
        <v>7575</v>
      </c>
      <c r="H4772" t="s">
        <v>6737</v>
      </c>
      <c r="I4772" t="s">
        <v>6738</v>
      </c>
      <c r="J4772" t="s">
        <v>4062</v>
      </c>
      <c r="K4772" t="str">
        <f>+_xlfn.XLOOKUP(Tabell1[[#This Row],[Regnr]],Tabell13[Regnr],Tabell13[Diagnose],"")</f>
        <v>C</v>
      </c>
      <c r="L4772" t="str">
        <f>+_xlfn.XLOOKUP(Tabell1[[#This Row],[Regnr]],Tabell3[Regnr],Tabell3[DiagnoseÅr],"")</f>
        <v>Intet påvist (2024)</v>
      </c>
    </row>
    <row r="4773" spans="1:12" x14ac:dyDescent="0.25">
      <c r="A4773" s="2">
        <v>43276</v>
      </c>
      <c r="B4773" s="3">
        <v>0</v>
      </c>
      <c r="C4773" t="s">
        <v>9511</v>
      </c>
      <c r="D4773" t="s">
        <v>9512</v>
      </c>
      <c r="E4773" t="s">
        <v>10</v>
      </c>
      <c r="F4773" t="s">
        <v>7574</v>
      </c>
      <c r="G4773" t="s">
        <v>7575</v>
      </c>
      <c r="H4773" t="s">
        <v>6737</v>
      </c>
      <c r="I4773" t="s">
        <v>6738</v>
      </c>
      <c r="J4773" t="s">
        <v>4062</v>
      </c>
      <c r="K4773" t="str">
        <f>+_xlfn.XLOOKUP(Tabell1[[#This Row],[Regnr]],Tabell13[Regnr],Tabell13[Diagnose],"")</f>
        <v>C</v>
      </c>
      <c r="L4773" t="str">
        <f>+_xlfn.XLOOKUP(Tabell1[[#This Row],[Regnr]],Tabell3[Regnr],Tabell3[DiagnoseÅr],"")</f>
        <v>Intet påvist (2025)</v>
      </c>
    </row>
    <row r="4774" spans="1:12" x14ac:dyDescent="0.25">
      <c r="A4774" s="2">
        <v>43275</v>
      </c>
      <c r="C4774" t="s">
        <v>9499</v>
      </c>
      <c r="D4774" t="s">
        <v>9500</v>
      </c>
      <c r="E4774" t="s">
        <v>10</v>
      </c>
      <c r="F4774" t="s">
        <v>9501</v>
      </c>
      <c r="G4774" t="s">
        <v>9502</v>
      </c>
      <c r="H4774" t="s">
        <v>7009</v>
      </c>
      <c r="I4774" t="s">
        <v>7010</v>
      </c>
      <c r="J4774" t="s">
        <v>6600</v>
      </c>
      <c r="K4774" t="str">
        <f>+_xlfn.XLOOKUP(Tabell1[[#This Row],[Regnr]],Tabell13[Regnr],Tabell13[Diagnose],"")</f>
        <v/>
      </c>
      <c r="L4774" t="str">
        <f>+_xlfn.XLOOKUP(Tabell1[[#This Row],[Regnr]],Tabell3[Regnr],Tabell3[DiagnoseÅr],"")</f>
        <v>Intet påvist (2024)</v>
      </c>
    </row>
    <row r="4775" spans="1:12" x14ac:dyDescent="0.25">
      <c r="A4775" s="2">
        <v>43274</v>
      </c>
      <c r="B4775" s="3">
        <v>0</v>
      </c>
      <c r="C4775" t="s">
        <v>9487</v>
      </c>
      <c r="D4775" t="s">
        <v>9488</v>
      </c>
      <c r="E4775" t="s">
        <v>10</v>
      </c>
      <c r="F4775" t="s">
        <v>5585</v>
      </c>
      <c r="G4775" t="s">
        <v>5586</v>
      </c>
      <c r="H4775" t="s">
        <v>6219</v>
      </c>
      <c r="I4775" t="s">
        <v>6220</v>
      </c>
      <c r="J4775" t="s">
        <v>4252</v>
      </c>
      <c r="K4775" t="str">
        <f>+_xlfn.XLOOKUP(Tabell1[[#This Row],[Regnr]],Tabell13[Regnr],Tabell13[Diagnose],"")</f>
        <v>A</v>
      </c>
      <c r="L4775" t="str">
        <f>+_xlfn.XLOOKUP(Tabell1[[#This Row],[Regnr]],Tabell3[Regnr],Tabell3[DiagnoseÅr],"")</f>
        <v>Intet påvist (2023)</v>
      </c>
    </row>
    <row r="4776" spans="1:12" x14ac:dyDescent="0.25">
      <c r="A4776" s="2">
        <v>43274</v>
      </c>
      <c r="B4776" s="3">
        <v>0</v>
      </c>
      <c r="C4776" t="s">
        <v>9489</v>
      </c>
      <c r="D4776" t="s">
        <v>9490</v>
      </c>
      <c r="E4776" t="s">
        <v>10</v>
      </c>
      <c r="F4776" t="s">
        <v>5585</v>
      </c>
      <c r="G4776" t="s">
        <v>5586</v>
      </c>
      <c r="H4776" t="s">
        <v>6219</v>
      </c>
      <c r="I4776" t="s">
        <v>6220</v>
      </c>
      <c r="J4776" t="s">
        <v>4252</v>
      </c>
      <c r="K4776" t="str">
        <f>+_xlfn.XLOOKUP(Tabell1[[#This Row],[Regnr]],Tabell13[Regnr],Tabell13[Diagnose],"")</f>
        <v>C</v>
      </c>
      <c r="L4776" t="str">
        <f>+_xlfn.XLOOKUP(Tabell1[[#This Row],[Regnr]],Tabell3[Regnr],Tabell3[DiagnoseÅr],"")</f>
        <v>Intet påvist (2019)</v>
      </c>
    </row>
    <row r="4777" spans="1:12" x14ac:dyDescent="0.25">
      <c r="A4777" s="2">
        <v>43274</v>
      </c>
      <c r="B4777" s="3">
        <v>0</v>
      </c>
      <c r="C4777" t="s">
        <v>9491</v>
      </c>
      <c r="D4777" t="s">
        <v>9492</v>
      </c>
      <c r="E4777" t="s">
        <v>26</v>
      </c>
      <c r="F4777" t="s">
        <v>5585</v>
      </c>
      <c r="G4777" t="s">
        <v>5586</v>
      </c>
      <c r="H4777" t="s">
        <v>6219</v>
      </c>
      <c r="I4777" t="s">
        <v>6220</v>
      </c>
      <c r="J4777" t="s">
        <v>4252</v>
      </c>
      <c r="K4777" t="str">
        <f>+_xlfn.XLOOKUP(Tabell1[[#This Row],[Regnr]],Tabell13[Regnr],Tabell13[Diagnose],"")</f>
        <v>C</v>
      </c>
      <c r="L4777" t="str">
        <f>+_xlfn.XLOOKUP(Tabell1[[#This Row],[Regnr]],Tabell3[Regnr],Tabell3[DiagnoseÅr],"")</f>
        <v>Intet påvist (2022)</v>
      </c>
    </row>
    <row r="4778" spans="1:12" x14ac:dyDescent="0.25">
      <c r="A4778" s="2">
        <v>43274</v>
      </c>
      <c r="B4778" s="3">
        <v>0</v>
      </c>
      <c r="C4778" t="s">
        <v>9493</v>
      </c>
      <c r="D4778" t="s">
        <v>9494</v>
      </c>
      <c r="E4778" t="s">
        <v>26</v>
      </c>
      <c r="F4778" t="s">
        <v>5585</v>
      </c>
      <c r="G4778" t="s">
        <v>5586</v>
      </c>
      <c r="H4778" t="s">
        <v>6219</v>
      </c>
      <c r="I4778" t="s">
        <v>6220</v>
      </c>
      <c r="J4778" t="s">
        <v>4252</v>
      </c>
      <c r="K4778" t="str">
        <f>+_xlfn.XLOOKUP(Tabell1[[#This Row],[Regnr]],Tabell13[Regnr],Tabell13[Diagnose],"")</f>
        <v>B</v>
      </c>
      <c r="L4778" t="str">
        <f>+_xlfn.XLOOKUP(Tabell1[[#This Row],[Regnr]],Tabell3[Regnr],Tabell3[DiagnoseÅr],"")</f>
        <v>Intet påvist (2019)</v>
      </c>
    </row>
    <row r="4779" spans="1:12" x14ac:dyDescent="0.25">
      <c r="A4779" s="2">
        <v>43274</v>
      </c>
      <c r="B4779" s="3">
        <v>0</v>
      </c>
      <c r="C4779" t="s">
        <v>9495</v>
      </c>
      <c r="D4779" t="s">
        <v>9496</v>
      </c>
      <c r="E4779" t="s">
        <v>26</v>
      </c>
      <c r="F4779" t="s">
        <v>5585</v>
      </c>
      <c r="G4779" t="s">
        <v>5586</v>
      </c>
      <c r="H4779" t="s">
        <v>6219</v>
      </c>
      <c r="I4779" t="s">
        <v>6220</v>
      </c>
      <c r="J4779" t="s">
        <v>4252</v>
      </c>
      <c r="K4779" t="str">
        <f>+_xlfn.XLOOKUP(Tabell1[[#This Row],[Regnr]],Tabell13[Regnr],Tabell13[Diagnose],"")</f>
        <v>C</v>
      </c>
      <c r="L4779" t="str">
        <f>+_xlfn.XLOOKUP(Tabell1[[#This Row],[Regnr]],Tabell3[Regnr],Tabell3[DiagnoseÅr],"")</f>
        <v>Intet påvist (2024)</v>
      </c>
    </row>
    <row r="4780" spans="1:12" x14ac:dyDescent="0.25">
      <c r="A4780" s="2">
        <v>43274</v>
      </c>
      <c r="B4780" s="3">
        <v>0</v>
      </c>
      <c r="C4780" t="s">
        <v>9497</v>
      </c>
      <c r="D4780" t="s">
        <v>9498</v>
      </c>
      <c r="E4780" t="s">
        <v>26</v>
      </c>
      <c r="F4780" t="s">
        <v>5585</v>
      </c>
      <c r="G4780" t="s">
        <v>5586</v>
      </c>
      <c r="H4780" t="s">
        <v>6219</v>
      </c>
      <c r="I4780" t="s">
        <v>6220</v>
      </c>
      <c r="J4780" t="s">
        <v>4252</v>
      </c>
      <c r="K4780" t="str">
        <f>+_xlfn.XLOOKUP(Tabell1[[#This Row],[Regnr]],Tabell13[Regnr],Tabell13[Diagnose],"")</f>
        <v>B</v>
      </c>
      <c r="L4780" t="str">
        <f>+_xlfn.XLOOKUP(Tabell1[[#This Row],[Regnr]],Tabell3[Regnr],Tabell3[DiagnoseÅr],"")</f>
        <v>PPM iris (2022)</v>
      </c>
    </row>
    <row r="4781" spans="1:12" x14ac:dyDescent="0.25">
      <c r="A4781" s="2">
        <v>43269</v>
      </c>
      <c r="C4781" t="s">
        <v>9485</v>
      </c>
      <c r="D4781" t="s">
        <v>9486</v>
      </c>
      <c r="E4781" t="s">
        <v>26</v>
      </c>
      <c r="F4781" t="s">
        <v>1952</v>
      </c>
      <c r="G4781" t="s">
        <v>1953</v>
      </c>
      <c r="H4781" t="s">
        <v>4401</v>
      </c>
      <c r="I4781" t="s">
        <v>4402</v>
      </c>
      <c r="J4781" t="s">
        <v>3986</v>
      </c>
      <c r="K4781" t="str">
        <f>+_xlfn.XLOOKUP(Tabell1[[#This Row],[Regnr]],Tabell13[Regnr],Tabell13[Diagnose],"")</f>
        <v/>
      </c>
      <c r="L4781" t="str">
        <f>+_xlfn.XLOOKUP(Tabell1[[#This Row],[Regnr]],Tabell3[Regnr],Tabell3[DiagnoseÅr],"")</f>
        <v/>
      </c>
    </row>
    <row r="4782" spans="1:12" x14ac:dyDescent="0.25">
      <c r="A4782" s="2">
        <v>43265</v>
      </c>
      <c r="C4782" t="s">
        <v>9479</v>
      </c>
      <c r="D4782" t="s">
        <v>9480</v>
      </c>
      <c r="E4782" t="s">
        <v>10</v>
      </c>
      <c r="F4782" t="s">
        <v>9481</v>
      </c>
      <c r="H4782" t="s">
        <v>9482</v>
      </c>
      <c r="K4782" t="str">
        <f>+_xlfn.XLOOKUP(Tabell1[[#This Row],[Regnr]],Tabell13[Regnr],Tabell13[Diagnose],"")</f>
        <v/>
      </c>
      <c r="L4782" t="str">
        <f>+_xlfn.XLOOKUP(Tabell1[[#This Row],[Regnr]],Tabell3[Regnr],Tabell3[DiagnoseÅr],"")</f>
        <v/>
      </c>
    </row>
    <row r="4783" spans="1:12" x14ac:dyDescent="0.25">
      <c r="A4783" s="2">
        <v>43265</v>
      </c>
      <c r="C4783" t="s">
        <v>9483</v>
      </c>
      <c r="D4783" t="s">
        <v>9484</v>
      </c>
      <c r="E4783" t="s">
        <v>26</v>
      </c>
      <c r="F4783" t="s">
        <v>9481</v>
      </c>
      <c r="H4783" t="s">
        <v>9482</v>
      </c>
      <c r="K4783" t="str">
        <f>+_xlfn.XLOOKUP(Tabell1[[#This Row],[Regnr]],Tabell13[Regnr],Tabell13[Diagnose],"")</f>
        <v/>
      </c>
      <c r="L4783" t="str">
        <f>+_xlfn.XLOOKUP(Tabell1[[#This Row],[Regnr]],Tabell3[Regnr],Tabell3[DiagnoseÅr],"")</f>
        <v/>
      </c>
    </row>
    <row r="4784" spans="1:12" x14ac:dyDescent="0.25">
      <c r="A4784" s="2">
        <v>43262</v>
      </c>
      <c r="C4784" t="s">
        <v>9469</v>
      </c>
      <c r="D4784" t="s">
        <v>9470</v>
      </c>
      <c r="E4784" t="s">
        <v>26</v>
      </c>
      <c r="F4784" t="s">
        <v>9471</v>
      </c>
      <c r="G4784" t="s">
        <v>9472</v>
      </c>
      <c r="H4784" t="s">
        <v>9473</v>
      </c>
      <c r="I4784" t="s">
        <v>9474</v>
      </c>
      <c r="J4784" t="s">
        <v>4819</v>
      </c>
      <c r="K4784" t="str">
        <f>+_xlfn.XLOOKUP(Tabell1[[#This Row],[Regnr]],Tabell13[Regnr],Tabell13[Diagnose],"")</f>
        <v/>
      </c>
      <c r="L4784" t="str">
        <f>+_xlfn.XLOOKUP(Tabell1[[#This Row],[Regnr]],Tabell3[Regnr],Tabell3[DiagnoseÅr],"")</f>
        <v>Intet påvist (2020)</v>
      </c>
    </row>
    <row r="4785" spans="1:12" x14ac:dyDescent="0.25">
      <c r="A4785" s="2">
        <v>43262</v>
      </c>
      <c r="C4785" t="s">
        <v>9475</v>
      </c>
      <c r="D4785" t="s">
        <v>9476</v>
      </c>
      <c r="E4785" t="s">
        <v>10</v>
      </c>
      <c r="F4785" t="s">
        <v>9471</v>
      </c>
      <c r="G4785" t="s">
        <v>9472</v>
      </c>
      <c r="H4785" t="s">
        <v>9473</v>
      </c>
      <c r="I4785" t="s">
        <v>9474</v>
      </c>
      <c r="J4785" t="s">
        <v>4819</v>
      </c>
      <c r="K4785" t="str">
        <f>+_xlfn.XLOOKUP(Tabell1[[#This Row],[Regnr]],Tabell13[Regnr],Tabell13[Diagnose],"")</f>
        <v>C</v>
      </c>
      <c r="L4785" t="str">
        <f>+_xlfn.XLOOKUP(Tabell1[[#This Row],[Regnr]],Tabell3[Regnr],Tabell3[DiagnoseÅr],"")</f>
        <v>Intet påvist (2021)</v>
      </c>
    </row>
    <row r="4786" spans="1:12" x14ac:dyDescent="0.25">
      <c r="A4786" s="2">
        <v>43262</v>
      </c>
      <c r="C4786" t="s">
        <v>9477</v>
      </c>
      <c r="D4786" t="s">
        <v>9478</v>
      </c>
      <c r="E4786" t="s">
        <v>10</v>
      </c>
      <c r="F4786" t="s">
        <v>9471</v>
      </c>
      <c r="G4786" t="s">
        <v>9472</v>
      </c>
      <c r="H4786" t="s">
        <v>9473</v>
      </c>
      <c r="I4786" t="s">
        <v>9474</v>
      </c>
      <c r="J4786" t="s">
        <v>4819</v>
      </c>
      <c r="K4786" t="str">
        <f>+_xlfn.XLOOKUP(Tabell1[[#This Row],[Regnr]],Tabell13[Regnr],Tabell13[Diagnose],"")</f>
        <v>B</v>
      </c>
      <c r="L4786" t="str">
        <f>+_xlfn.XLOOKUP(Tabell1[[#This Row],[Regnr]],Tabell3[Regnr],Tabell3[DiagnoseÅr],"")</f>
        <v/>
      </c>
    </row>
    <row r="4787" spans="1:12" x14ac:dyDescent="0.25">
      <c r="A4787" s="2">
        <v>43259</v>
      </c>
      <c r="C4787" t="s">
        <v>9460</v>
      </c>
      <c r="D4787" t="s">
        <v>9461</v>
      </c>
      <c r="E4787" t="s">
        <v>10</v>
      </c>
      <c r="F4787" t="s">
        <v>9462</v>
      </c>
      <c r="G4787" t="s">
        <v>9463</v>
      </c>
      <c r="H4787" t="s">
        <v>9464</v>
      </c>
      <c r="I4787" t="s">
        <v>9465</v>
      </c>
      <c r="J4787" t="s">
        <v>9466</v>
      </c>
      <c r="K4787" t="str">
        <f>+_xlfn.XLOOKUP(Tabell1[[#This Row],[Regnr]],Tabell13[Regnr],Tabell13[Diagnose],"")</f>
        <v>B</v>
      </c>
      <c r="L4787" t="str">
        <f>+_xlfn.XLOOKUP(Tabell1[[#This Row],[Regnr]],Tabell3[Regnr],Tabell3[DiagnoseÅr],"")</f>
        <v>PPM iris (2024)</v>
      </c>
    </row>
    <row r="4788" spans="1:12" x14ac:dyDescent="0.25">
      <c r="A4788" s="2">
        <v>43259</v>
      </c>
      <c r="C4788" t="s">
        <v>9467</v>
      </c>
      <c r="D4788" t="s">
        <v>9468</v>
      </c>
      <c r="E4788" t="s">
        <v>26</v>
      </c>
      <c r="F4788" t="s">
        <v>7089</v>
      </c>
      <c r="G4788" t="s">
        <v>7090</v>
      </c>
      <c r="H4788" t="s">
        <v>6859</v>
      </c>
      <c r="I4788" t="s">
        <v>6860</v>
      </c>
      <c r="J4788" t="s">
        <v>9094</v>
      </c>
      <c r="K4788" t="str">
        <f>+_xlfn.XLOOKUP(Tabell1[[#This Row],[Regnr]],Tabell13[Regnr],Tabell13[Diagnose],"")</f>
        <v>B</v>
      </c>
      <c r="L4788" t="str">
        <f>+_xlfn.XLOOKUP(Tabell1[[#This Row],[Regnr]],Tabell3[Regnr],Tabell3[DiagnoseÅr],"")</f>
        <v>Intet påvist (2020)</v>
      </c>
    </row>
    <row r="4789" spans="1:12" x14ac:dyDescent="0.25">
      <c r="A4789" s="2">
        <v>43258</v>
      </c>
      <c r="B4789" s="3">
        <v>4.00390625</v>
      </c>
      <c r="C4789" t="s">
        <v>9452</v>
      </c>
      <c r="D4789" t="s">
        <v>9453</v>
      </c>
      <c r="E4789" t="s">
        <v>26</v>
      </c>
      <c r="F4789" t="s">
        <v>6780</v>
      </c>
      <c r="G4789" t="s">
        <v>6781</v>
      </c>
      <c r="H4789" t="s">
        <v>7399</v>
      </c>
      <c r="I4789" t="s">
        <v>7400</v>
      </c>
      <c r="J4789" t="s">
        <v>9454</v>
      </c>
      <c r="K4789" t="str">
        <f>+_xlfn.XLOOKUP(Tabell1[[#This Row],[Regnr]],Tabell13[Regnr],Tabell13[Diagnose],"")</f>
        <v/>
      </c>
      <c r="L4789" t="str">
        <f>+_xlfn.XLOOKUP(Tabell1[[#This Row],[Regnr]],Tabell3[Regnr],Tabell3[DiagnoseÅr],"")</f>
        <v/>
      </c>
    </row>
    <row r="4790" spans="1:12" x14ac:dyDescent="0.25">
      <c r="A4790" s="2">
        <v>43258</v>
      </c>
      <c r="B4790" s="3">
        <v>4.00390625</v>
      </c>
      <c r="C4790" t="s">
        <v>9455</v>
      </c>
      <c r="D4790" t="s">
        <v>1541</v>
      </c>
      <c r="E4790" t="s">
        <v>10</v>
      </c>
      <c r="F4790" t="s">
        <v>6780</v>
      </c>
      <c r="G4790" t="s">
        <v>6781</v>
      </c>
      <c r="H4790" t="s">
        <v>7399</v>
      </c>
      <c r="I4790" t="s">
        <v>7400</v>
      </c>
      <c r="J4790" t="s">
        <v>9454</v>
      </c>
      <c r="K4790" t="str">
        <f>+_xlfn.XLOOKUP(Tabell1[[#This Row],[Regnr]],Tabell13[Regnr],Tabell13[Diagnose],"")</f>
        <v/>
      </c>
      <c r="L4790" t="str">
        <f>+_xlfn.XLOOKUP(Tabell1[[#This Row],[Regnr]],Tabell3[Regnr],Tabell3[DiagnoseÅr],"")</f>
        <v/>
      </c>
    </row>
    <row r="4791" spans="1:12" x14ac:dyDescent="0.25">
      <c r="A4791" s="2">
        <v>43258</v>
      </c>
      <c r="B4791" s="3">
        <v>4.00390625</v>
      </c>
      <c r="C4791" t="s">
        <v>9456</v>
      </c>
      <c r="D4791" t="s">
        <v>3474</v>
      </c>
      <c r="E4791" t="s">
        <v>10</v>
      </c>
      <c r="F4791" t="s">
        <v>6780</v>
      </c>
      <c r="G4791" t="s">
        <v>6781</v>
      </c>
      <c r="H4791" t="s">
        <v>7399</v>
      </c>
      <c r="I4791" t="s">
        <v>7400</v>
      </c>
      <c r="J4791" t="s">
        <v>9454</v>
      </c>
      <c r="K4791" t="str">
        <f>+_xlfn.XLOOKUP(Tabell1[[#This Row],[Regnr]],Tabell13[Regnr],Tabell13[Diagnose],"")</f>
        <v/>
      </c>
      <c r="L4791" t="str">
        <f>+_xlfn.XLOOKUP(Tabell1[[#This Row],[Regnr]],Tabell3[Regnr],Tabell3[DiagnoseÅr],"")</f>
        <v/>
      </c>
    </row>
    <row r="4792" spans="1:12" x14ac:dyDescent="0.25">
      <c r="A4792" s="2">
        <v>43258</v>
      </c>
      <c r="B4792" s="3">
        <v>4.00390625</v>
      </c>
      <c r="C4792" t="s">
        <v>9457</v>
      </c>
      <c r="D4792" t="s">
        <v>9458</v>
      </c>
      <c r="E4792" t="s">
        <v>10</v>
      </c>
      <c r="F4792" t="s">
        <v>6780</v>
      </c>
      <c r="G4792" t="s">
        <v>6781</v>
      </c>
      <c r="H4792" t="s">
        <v>7399</v>
      </c>
      <c r="I4792" t="s">
        <v>7400</v>
      </c>
      <c r="J4792" t="s">
        <v>9454</v>
      </c>
      <c r="K4792" t="str">
        <f>+_xlfn.XLOOKUP(Tabell1[[#This Row],[Regnr]],Tabell13[Regnr],Tabell13[Diagnose],"")</f>
        <v>C</v>
      </c>
      <c r="L4792" t="str">
        <f>+_xlfn.XLOOKUP(Tabell1[[#This Row],[Regnr]],Tabell3[Regnr],Tabell3[DiagnoseÅr],"")</f>
        <v>Intet påvist (2020)</v>
      </c>
    </row>
    <row r="4793" spans="1:12" x14ac:dyDescent="0.25">
      <c r="A4793" s="2">
        <v>43258</v>
      </c>
      <c r="B4793" s="3">
        <v>4.00390625</v>
      </c>
      <c r="C4793" t="s">
        <v>9459</v>
      </c>
      <c r="D4793" t="s">
        <v>660</v>
      </c>
      <c r="E4793" t="s">
        <v>10</v>
      </c>
      <c r="F4793" t="s">
        <v>6780</v>
      </c>
      <c r="G4793" t="s">
        <v>6781</v>
      </c>
      <c r="H4793" t="s">
        <v>7399</v>
      </c>
      <c r="I4793" t="s">
        <v>7400</v>
      </c>
      <c r="J4793" t="s">
        <v>9454</v>
      </c>
      <c r="K4793" t="str">
        <f>+_xlfn.XLOOKUP(Tabell1[[#This Row],[Regnr]],Tabell13[Regnr],Tabell13[Diagnose],"")</f>
        <v>B</v>
      </c>
      <c r="L4793" t="str">
        <f>+_xlfn.XLOOKUP(Tabell1[[#This Row],[Regnr]],Tabell3[Regnr],Tabell3[DiagnoseÅr],"")</f>
        <v>Intet påvist (2022)</v>
      </c>
    </row>
    <row r="4794" spans="1:12" x14ac:dyDescent="0.25">
      <c r="A4794" s="2">
        <v>43257</v>
      </c>
      <c r="B4794" s="3">
        <v>0</v>
      </c>
      <c r="C4794" t="s">
        <v>9436</v>
      </c>
      <c r="D4794" t="s">
        <v>9437</v>
      </c>
      <c r="E4794" t="s">
        <v>10</v>
      </c>
      <c r="F4794" t="s">
        <v>9438</v>
      </c>
      <c r="G4794" t="s">
        <v>9439</v>
      </c>
      <c r="H4794" t="s">
        <v>7225</v>
      </c>
      <c r="I4794" t="s">
        <v>7226</v>
      </c>
      <c r="J4794" t="s">
        <v>4771</v>
      </c>
      <c r="K4794" t="str">
        <f>+_xlfn.XLOOKUP(Tabell1[[#This Row],[Regnr]],Tabell13[Regnr],Tabell13[Diagnose],"")</f>
        <v/>
      </c>
      <c r="L4794" t="str">
        <f>+_xlfn.XLOOKUP(Tabell1[[#This Row],[Regnr]],Tabell3[Regnr],Tabell3[DiagnoseÅr],"")</f>
        <v/>
      </c>
    </row>
    <row r="4795" spans="1:12" x14ac:dyDescent="0.25">
      <c r="A4795" s="2">
        <v>43257</v>
      </c>
      <c r="B4795" s="3">
        <v>0</v>
      </c>
      <c r="C4795" t="s">
        <v>9440</v>
      </c>
      <c r="D4795" t="s">
        <v>9441</v>
      </c>
      <c r="E4795" t="s">
        <v>26</v>
      </c>
      <c r="F4795" t="s">
        <v>9438</v>
      </c>
      <c r="G4795" t="s">
        <v>9439</v>
      </c>
      <c r="H4795" t="s">
        <v>7225</v>
      </c>
      <c r="I4795" t="s">
        <v>7226</v>
      </c>
      <c r="J4795" t="s">
        <v>4771</v>
      </c>
      <c r="K4795" t="str">
        <f>+_xlfn.XLOOKUP(Tabell1[[#This Row],[Regnr]],Tabell13[Regnr],Tabell13[Diagnose],"")</f>
        <v>C</v>
      </c>
      <c r="L4795" t="str">
        <f>+_xlfn.XLOOKUP(Tabell1[[#This Row],[Regnr]],Tabell3[Regnr],Tabell3[DiagnoseÅr],"")</f>
        <v>PPM (2020)</v>
      </c>
    </row>
    <row r="4796" spans="1:12" x14ac:dyDescent="0.25">
      <c r="A4796" s="2">
        <v>43257</v>
      </c>
      <c r="B4796" s="3">
        <v>0</v>
      </c>
      <c r="C4796" t="s">
        <v>9442</v>
      </c>
      <c r="D4796" t="s">
        <v>9443</v>
      </c>
      <c r="E4796" t="s">
        <v>26</v>
      </c>
      <c r="F4796" t="s">
        <v>9438</v>
      </c>
      <c r="G4796" t="s">
        <v>9439</v>
      </c>
      <c r="H4796" t="s">
        <v>7225</v>
      </c>
      <c r="I4796" t="s">
        <v>7226</v>
      </c>
      <c r="J4796" t="s">
        <v>4771</v>
      </c>
      <c r="K4796" t="str">
        <f>+_xlfn.XLOOKUP(Tabell1[[#This Row],[Regnr]],Tabell13[Regnr],Tabell13[Diagnose],"")</f>
        <v/>
      </c>
      <c r="L4796" t="str">
        <f>+_xlfn.XLOOKUP(Tabell1[[#This Row],[Regnr]],Tabell3[Regnr],Tabell3[DiagnoseÅr],"")</f>
        <v>Intet påvist (2019)</v>
      </c>
    </row>
    <row r="4797" spans="1:12" x14ac:dyDescent="0.25">
      <c r="A4797" s="2">
        <v>43257</v>
      </c>
      <c r="B4797" s="3">
        <v>0</v>
      </c>
      <c r="C4797" t="s">
        <v>9444</v>
      </c>
      <c r="D4797" t="s">
        <v>9445</v>
      </c>
      <c r="E4797" t="s">
        <v>26</v>
      </c>
      <c r="F4797" t="s">
        <v>9438</v>
      </c>
      <c r="G4797" t="s">
        <v>9439</v>
      </c>
      <c r="H4797" t="s">
        <v>7225</v>
      </c>
      <c r="I4797" t="s">
        <v>7226</v>
      </c>
      <c r="J4797" t="s">
        <v>4771</v>
      </c>
      <c r="K4797" t="str">
        <f>+_xlfn.XLOOKUP(Tabell1[[#This Row],[Regnr]],Tabell13[Regnr],Tabell13[Diagnose],"")</f>
        <v/>
      </c>
      <c r="L4797" t="str">
        <f>+_xlfn.XLOOKUP(Tabell1[[#This Row],[Regnr]],Tabell3[Regnr],Tabell3[DiagnoseÅr],"")</f>
        <v>Intet påvist (2019)</v>
      </c>
    </row>
    <row r="4798" spans="1:12" x14ac:dyDescent="0.25">
      <c r="A4798" s="2">
        <v>43257</v>
      </c>
      <c r="B4798" s="3">
        <v>0</v>
      </c>
      <c r="C4798" t="s">
        <v>9446</v>
      </c>
      <c r="D4798" t="s">
        <v>9447</v>
      </c>
      <c r="E4798" t="s">
        <v>26</v>
      </c>
      <c r="F4798" t="s">
        <v>9438</v>
      </c>
      <c r="G4798" t="s">
        <v>9439</v>
      </c>
      <c r="H4798" t="s">
        <v>7225</v>
      </c>
      <c r="I4798" t="s">
        <v>7226</v>
      </c>
      <c r="J4798" t="s">
        <v>4771</v>
      </c>
      <c r="K4798" t="str">
        <f>+_xlfn.XLOOKUP(Tabell1[[#This Row],[Regnr]],Tabell13[Regnr],Tabell13[Diagnose],"")</f>
        <v/>
      </c>
      <c r="L4798" t="str">
        <f>+_xlfn.XLOOKUP(Tabell1[[#This Row],[Regnr]],Tabell3[Regnr],Tabell3[DiagnoseÅr],"")</f>
        <v>Intet påvist (2019)</v>
      </c>
    </row>
    <row r="4799" spans="1:12" x14ac:dyDescent="0.25">
      <c r="A4799" s="2">
        <v>43257</v>
      </c>
      <c r="B4799" s="3">
        <v>0</v>
      </c>
      <c r="C4799" t="s">
        <v>9448</v>
      </c>
      <c r="D4799" t="s">
        <v>9449</v>
      </c>
      <c r="E4799" t="s">
        <v>26</v>
      </c>
      <c r="F4799" t="s">
        <v>9438</v>
      </c>
      <c r="G4799" t="s">
        <v>9439</v>
      </c>
      <c r="H4799" t="s">
        <v>7225</v>
      </c>
      <c r="I4799" t="s">
        <v>7226</v>
      </c>
      <c r="J4799" t="s">
        <v>4771</v>
      </c>
      <c r="K4799" t="str">
        <f>+_xlfn.XLOOKUP(Tabell1[[#This Row],[Regnr]],Tabell13[Regnr],Tabell13[Diagnose],"")</f>
        <v>B</v>
      </c>
      <c r="L4799" t="str">
        <f>+_xlfn.XLOOKUP(Tabell1[[#This Row],[Regnr]],Tabell3[Regnr],Tabell3[DiagnoseÅr],"")</f>
        <v>Intet påvist (2019)</v>
      </c>
    </row>
    <row r="4800" spans="1:12" x14ac:dyDescent="0.25">
      <c r="A4800" s="2">
        <v>43257</v>
      </c>
      <c r="B4800" s="3">
        <v>0</v>
      </c>
      <c r="C4800" t="s">
        <v>9450</v>
      </c>
      <c r="D4800" t="s">
        <v>9451</v>
      </c>
      <c r="E4800" t="s">
        <v>26</v>
      </c>
      <c r="F4800" t="s">
        <v>9438</v>
      </c>
      <c r="G4800" t="s">
        <v>9439</v>
      </c>
      <c r="H4800" t="s">
        <v>7225</v>
      </c>
      <c r="I4800" t="s">
        <v>7226</v>
      </c>
      <c r="J4800" t="s">
        <v>4771</v>
      </c>
      <c r="K4800" t="str">
        <f>+_xlfn.XLOOKUP(Tabell1[[#This Row],[Regnr]],Tabell13[Regnr],Tabell13[Diagnose],"")</f>
        <v>C</v>
      </c>
      <c r="L4800" t="str">
        <f>+_xlfn.XLOOKUP(Tabell1[[#This Row],[Regnr]],Tabell3[Regnr],Tabell3[DiagnoseÅr],"")</f>
        <v>Intet påvist (2019)</v>
      </c>
    </row>
    <row r="4801" spans="1:12" x14ac:dyDescent="0.25">
      <c r="A4801" s="2">
        <v>43253</v>
      </c>
      <c r="B4801" s="3">
        <v>0.78125</v>
      </c>
      <c r="C4801" t="s">
        <v>9422</v>
      </c>
      <c r="D4801" t="s">
        <v>9423</v>
      </c>
      <c r="E4801" t="s">
        <v>26</v>
      </c>
      <c r="F4801" t="s">
        <v>3076</v>
      </c>
      <c r="G4801" t="s">
        <v>3077</v>
      </c>
      <c r="H4801" t="s">
        <v>5832</v>
      </c>
      <c r="I4801" t="s">
        <v>5833</v>
      </c>
      <c r="J4801" t="s">
        <v>4062</v>
      </c>
      <c r="K4801" t="str">
        <f>+_xlfn.XLOOKUP(Tabell1[[#This Row],[Regnr]],Tabell13[Regnr],Tabell13[Diagnose],"")</f>
        <v>C</v>
      </c>
      <c r="L4801" t="str">
        <f>+_xlfn.XLOOKUP(Tabell1[[#This Row],[Regnr]],Tabell3[Regnr],Tabell3[DiagnoseÅr],"")</f>
        <v>Intet påvist (2020)</v>
      </c>
    </row>
    <row r="4802" spans="1:12" x14ac:dyDescent="0.25">
      <c r="A4802" s="2">
        <v>43253</v>
      </c>
      <c r="B4802" s="3">
        <v>0.78125</v>
      </c>
      <c r="C4802" t="s">
        <v>9424</v>
      </c>
      <c r="D4802" t="s">
        <v>9425</v>
      </c>
      <c r="E4802" t="s">
        <v>26</v>
      </c>
      <c r="F4802" t="s">
        <v>3076</v>
      </c>
      <c r="G4802" t="s">
        <v>3077</v>
      </c>
      <c r="H4802" t="s">
        <v>5832</v>
      </c>
      <c r="I4802" t="s">
        <v>5833</v>
      </c>
      <c r="J4802" t="s">
        <v>4062</v>
      </c>
      <c r="K4802" t="str">
        <f>+_xlfn.XLOOKUP(Tabell1[[#This Row],[Regnr]],Tabell13[Regnr],Tabell13[Diagnose],"")</f>
        <v/>
      </c>
      <c r="L4802" t="str">
        <f>+_xlfn.XLOOKUP(Tabell1[[#This Row],[Regnr]],Tabell3[Regnr],Tabell3[DiagnoseÅr],"")</f>
        <v/>
      </c>
    </row>
    <row r="4803" spans="1:12" x14ac:dyDescent="0.25">
      <c r="A4803" s="2">
        <v>43253</v>
      </c>
      <c r="B4803" s="3">
        <v>0.78125</v>
      </c>
      <c r="C4803" t="s">
        <v>9426</v>
      </c>
      <c r="D4803" t="s">
        <v>9427</v>
      </c>
      <c r="E4803" t="s">
        <v>26</v>
      </c>
      <c r="F4803" t="s">
        <v>3076</v>
      </c>
      <c r="G4803" t="s">
        <v>3077</v>
      </c>
      <c r="H4803" t="s">
        <v>5832</v>
      </c>
      <c r="I4803" t="s">
        <v>5833</v>
      </c>
      <c r="J4803" t="s">
        <v>4062</v>
      </c>
      <c r="K4803" t="str">
        <f>+_xlfn.XLOOKUP(Tabell1[[#This Row],[Regnr]],Tabell13[Regnr],Tabell13[Diagnose],"")</f>
        <v/>
      </c>
      <c r="L4803" t="str">
        <f>+_xlfn.XLOOKUP(Tabell1[[#This Row],[Regnr]],Tabell3[Regnr],Tabell3[DiagnoseÅr],"")</f>
        <v/>
      </c>
    </row>
    <row r="4804" spans="1:12" x14ac:dyDescent="0.25">
      <c r="A4804" s="2">
        <v>43253</v>
      </c>
      <c r="B4804" s="3">
        <v>0.78125</v>
      </c>
      <c r="C4804" t="s">
        <v>9428</v>
      </c>
      <c r="D4804" t="s">
        <v>9429</v>
      </c>
      <c r="E4804" t="s">
        <v>26</v>
      </c>
      <c r="F4804" t="s">
        <v>3076</v>
      </c>
      <c r="G4804" t="s">
        <v>3077</v>
      </c>
      <c r="H4804" t="s">
        <v>5832</v>
      </c>
      <c r="I4804" t="s">
        <v>5833</v>
      </c>
      <c r="J4804" t="s">
        <v>4062</v>
      </c>
      <c r="K4804" t="str">
        <f>+_xlfn.XLOOKUP(Tabell1[[#This Row],[Regnr]],Tabell13[Regnr],Tabell13[Diagnose],"")</f>
        <v/>
      </c>
      <c r="L4804" t="str">
        <f>+_xlfn.XLOOKUP(Tabell1[[#This Row],[Regnr]],Tabell3[Regnr],Tabell3[DiagnoseÅr],"")</f>
        <v/>
      </c>
    </row>
    <row r="4805" spans="1:12" x14ac:dyDescent="0.25">
      <c r="A4805" s="2">
        <v>43253</v>
      </c>
      <c r="B4805" s="3">
        <v>0.78125</v>
      </c>
      <c r="C4805" t="s">
        <v>9430</v>
      </c>
      <c r="D4805" t="s">
        <v>9431</v>
      </c>
      <c r="E4805" t="s">
        <v>26</v>
      </c>
      <c r="F4805" t="s">
        <v>3076</v>
      </c>
      <c r="G4805" t="s">
        <v>3077</v>
      </c>
      <c r="H4805" t="s">
        <v>5832</v>
      </c>
      <c r="I4805" t="s">
        <v>5833</v>
      </c>
      <c r="J4805" t="s">
        <v>4062</v>
      </c>
      <c r="K4805" t="str">
        <f>+_xlfn.XLOOKUP(Tabell1[[#This Row],[Regnr]],Tabell13[Regnr],Tabell13[Diagnose],"")</f>
        <v>C</v>
      </c>
      <c r="L4805" t="str">
        <f>+_xlfn.XLOOKUP(Tabell1[[#This Row],[Regnr]],Tabell3[Regnr],Tabell3[DiagnoseÅr],"")</f>
        <v>Intet påvist (2021)</v>
      </c>
    </row>
    <row r="4806" spans="1:12" x14ac:dyDescent="0.25">
      <c r="A4806" s="2">
        <v>43253</v>
      </c>
      <c r="B4806" s="3">
        <v>0.78125</v>
      </c>
      <c r="C4806" t="s">
        <v>9432</v>
      </c>
      <c r="D4806" t="s">
        <v>9433</v>
      </c>
      <c r="E4806" t="s">
        <v>10</v>
      </c>
      <c r="F4806" t="s">
        <v>3076</v>
      </c>
      <c r="G4806" t="s">
        <v>3077</v>
      </c>
      <c r="H4806" t="s">
        <v>5832</v>
      </c>
      <c r="I4806" t="s">
        <v>5833</v>
      </c>
      <c r="J4806" t="s">
        <v>4062</v>
      </c>
      <c r="K4806" t="str">
        <f>+_xlfn.XLOOKUP(Tabell1[[#This Row],[Regnr]],Tabell13[Regnr],Tabell13[Diagnose],"")</f>
        <v>B</v>
      </c>
      <c r="L4806" t="str">
        <f>+_xlfn.XLOOKUP(Tabell1[[#This Row],[Regnr]],Tabell3[Regnr],Tabell3[DiagnoseÅr],"")</f>
        <v>Intet påvist (2021)</v>
      </c>
    </row>
    <row r="4807" spans="1:12" x14ac:dyDescent="0.25">
      <c r="A4807" s="2">
        <v>43253</v>
      </c>
      <c r="B4807" s="3">
        <v>0.78125</v>
      </c>
      <c r="C4807" t="s">
        <v>9434</v>
      </c>
      <c r="D4807" t="s">
        <v>9435</v>
      </c>
      <c r="E4807" t="s">
        <v>10</v>
      </c>
      <c r="F4807" t="s">
        <v>3076</v>
      </c>
      <c r="G4807" t="s">
        <v>3077</v>
      </c>
      <c r="H4807" t="s">
        <v>5832</v>
      </c>
      <c r="I4807" t="s">
        <v>5833</v>
      </c>
      <c r="J4807" t="s">
        <v>4062</v>
      </c>
      <c r="K4807" t="str">
        <f>+_xlfn.XLOOKUP(Tabell1[[#This Row],[Regnr]],Tabell13[Regnr],Tabell13[Diagnose],"")</f>
        <v/>
      </c>
      <c r="L4807" t="str">
        <f>+_xlfn.XLOOKUP(Tabell1[[#This Row],[Regnr]],Tabell3[Regnr],Tabell3[DiagnoseÅr],"")</f>
        <v/>
      </c>
    </row>
    <row r="4808" spans="1:12" x14ac:dyDescent="0.25">
      <c r="A4808" s="2">
        <v>43250</v>
      </c>
      <c r="B4808" s="3">
        <v>2.1484375</v>
      </c>
      <c r="C4808" t="s">
        <v>9410</v>
      </c>
      <c r="D4808" t="s">
        <v>9411</v>
      </c>
      <c r="E4808" t="s">
        <v>10</v>
      </c>
      <c r="F4808" t="s">
        <v>6627</v>
      </c>
      <c r="G4808" t="s">
        <v>6628</v>
      </c>
      <c r="H4808" t="s">
        <v>5656</v>
      </c>
      <c r="I4808" t="s">
        <v>5657</v>
      </c>
      <c r="J4808" t="s">
        <v>4100</v>
      </c>
      <c r="K4808" t="str">
        <f>+_xlfn.XLOOKUP(Tabell1[[#This Row],[Regnr]],Tabell13[Regnr],Tabell13[Diagnose],"")</f>
        <v/>
      </c>
      <c r="L4808" t="str">
        <f>+_xlfn.XLOOKUP(Tabell1[[#This Row],[Regnr]],Tabell3[Regnr],Tabell3[DiagnoseÅr],"")</f>
        <v/>
      </c>
    </row>
    <row r="4809" spans="1:12" x14ac:dyDescent="0.25">
      <c r="A4809" s="2">
        <v>43250</v>
      </c>
      <c r="B4809" s="3">
        <v>2.1484375</v>
      </c>
      <c r="C4809" t="s">
        <v>9412</v>
      </c>
      <c r="D4809" t="s">
        <v>9413</v>
      </c>
      <c r="E4809" t="s">
        <v>26</v>
      </c>
      <c r="F4809" t="s">
        <v>6627</v>
      </c>
      <c r="G4809" t="s">
        <v>6628</v>
      </c>
      <c r="H4809" t="s">
        <v>5656</v>
      </c>
      <c r="I4809" t="s">
        <v>5657</v>
      </c>
      <c r="J4809" t="s">
        <v>4100</v>
      </c>
      <c r="K4809" t="str">
        <f>+_xlfn.XLOOKUP(Tabell1[[#This Row],[Regnr]],Tabell13[Regnr],Tabell13[Diagnose],"")</f>
        <v>C</v>
      </c>
      <c r="L4809" t="str">
        <f>+_xlfn.XLOOKUP(Tabell1[[#This Row],[Regnr]],Tabell3[Regnr],Tabell3[DiagnoseÅr],"")</f>
        <v/>
      </c>
    </row>
    <row r="4810" spans="1:12" x14ac:dyDescent="0.25">
      <c r="A4810" s="2">
        <v>43250</v>
      </c>
      <c r="B4810" s="3">
        <v>2.1484375</v>
      </c>
      <c r="C4810" t="s">
        <v>9414</v>
      </c>
      <c r="D4810" t="s">
        <v>9415</v>
      </c>
      <c r="E4810" t="s">
        <v>26</v>
      </c>
      <c r="F4810" t="s">
        <v>6627</v>
      </c>
      <c r="G4810" t="s">
        <v>6628</v>
      </c>
      <c r="H4810" t="s">
        <v>5656</v>
      </c>
      <c r="I4810" t="s">
        <v>5657</v>
      </c>
      <c r="J4810" t="s">
        <v>4100</v>
      </c>
      <c r="K4810" t="str">
        <f>+_xlfn.XLOOKUP(Tabell1[[#This Row],[Regnr]],Tabell13[Regnr],Tabell13[Diagnose],"")</f>
        <v/>
      </c>
      <c r="L4810" t="str">
        <f>+_xlfn.XLOOKUP(Tabell1[[#This Row],[Regnr]],Tabell3[Regnr],Tabell3[DiagnoseÅr],"")</f>
        <v/>
      </c>
    </row>
    <row r="4811" spans="1:12" x14ac:dyDescent="0.25">
      <c r="A4811" s="2">
        <v>43250</v>
      </c>
      <c r="B4811" s="3">
        <v>2.1484375</v>
      </c>
      <c r="C4811" t="s">
        <v>9416</v>
      </c>
      <c r="D4811" t="s">
        <v>9417</v>
      </c>
      <c r="E4811" t="s">
        <v>26</v>
      </c>
      <c r="F4811" t="s">
        <v>6627</v>
      </c>
      <c r="G4811" t="s">
        <v>6628</v>
      </c>
      <c r="H4811" t="s">
        <v>5656</v>
      </c>
      <c r="I4811" t="s">
        <v>5657</v>
      </c>
      <c r="J4811" t="s">
        <v>4100</v>
      </c>
      <c r="K4811" t="str">
        <f>+_xlfn.XLOOKUP(Tabell1[[#This Row],[Regnr]],Tabell13[Regnr],Tabell13[Diagnose],"")</f>
        <v/>
      </c>
      <c r="L4811" t="str">
        <f>+_xlfn.XLOOKUP(Tabell1[[#This Row],[Regnr]],Tabell3[Regnr],Tabell3[DiagnoseÅr],"")</f>
        <v/>
      </c>
    </row>
    <row r="4812" spans="1:12" x14ac:dyDescent="0.25">
      <c r="A4812" s="2">
        <v>43250</v>
      </c>
      <c r="B4812" s="3">
        <v>2.1484375</v>
      </c>
      <c r="C4812" t="s">
        <v>9418</v>
      </c>
      <c r="D4812" t="s">
        <v>9419</v>
      </c>
      <c r="E4812" t="s">
        <v>26</v>
      </c>
      <c r="F4812" t="s">
        <v>6627</v>
      </c>
      <c r="G4812" t="s">
        <v>6628</v>
      </c>
      <c r="H4812" t="s">
        <v>5656</v>
      </c>
      <c r="I4812" t="s">
        <v>5657</v>
      </c>
      <c r="J4812" t="s">
        <v>4100</v>
      </c>
      <c r="K4812" t="str">
        <f>+_xlfn.XLOOKUP(Tabell1[[#This Row],[Regnr]],Tabell13[Regnr],Tabell13[Diagnose],"")</f>
        <v>B</v>
      </c>
      <c r="L4812" t="str">
        <f>+_xlfn.XLOOKUP(Tabell1[[#This Row],[Regnr]],Tabell3[Regnr],Tabell3[DiagnoseÅr],"")</f>
        <v/>
      </c>
    </row>
    <row r="4813" spans="1:12" x14ac:dyDescent="0.25">
      <c r="A4813" s="2">
        <v>43250</v>
      </c>
      <c r="B4813" s="3">
        <v>2.1484375</v>
      </c>
      <c r="C4813" t="s">
        <v>9420</v>
      </c>
      <c r="D4813" t="s">
        <v>9421</v>
      </c>
      <c r="E4813" t="s">
        <v>26</v>
      </c>
      <c r="F4813" t="s">
        <v>6627</v>
      </c>
      <c r="G4813" t="s">
        <v>6628</v>
      </c>
      <c r="H4813" t="s">
        <v>5656</v>
      </c>
      <c r="I4813" t="s">
        <v>5657</v>
      </c>
      <c r="J4813" t="s">
        <v>4100</v>
      </c>
      <c r="K4813" t="str">
        <f>+_xlfn.XLOOKUP(Tabell1[[#This Row],[Regnr]],Tabell13[Regnr],Tabell13[Diagnose],"")</f>
        <v>C</v>
      </c>
      <c r="L4813" t="str">
        <f>+_xlfn.XLOOKUP(Tabell1[[#This Row],[Regnr]],Tabell3[Regnr],Tabell3[DiagnoseÅr],"")</f>
        <v/>
      </c>
    </row>
    <row r="4814" spans="1:12" x14ac:dyDescent="0.25">
      <c r="A4814" s="2">
        <v>43247</v>
      </c>
      <c r="B4814" s="3">
        <v>0</v>
      </c>
      <c r="C4814" t="s">
        <v>9398</v>
      </c>
      <c r="D4814" t="s">
        <v>9399</v>
      </c>
      <c r="E4814" t="s">
        <v>10</v>
      </c>
      <c r="F4814" t="s">
        <v>4855</v>
      </c>
      <c r="G4814" t="s">
        <v>4856</v>
      </c>
      <c r="H4814" t="s">
        <v>6242</v>
      </c>
      <c r="I4814" t="s">
        <v>6243</v>
      </c>
      <c r="J4814" t="s">
        <v>4310</v>
      </c>
      <c r="K4814" t="str">
        <f>+_xlfn.XLOOKUP(Tabell1[[#This Row],[Regnr]],Tabell13[Regnr],Tabell13[Diagnose],"")</f>
        <v/>
      </c>
      <c r="L4814" t="str">
        <f>+_xlfn.XLOOKUP(Tabell1[[#This Row],[Regnr]],Tabell3[Regnr],Tabell3[DiagnoseÅr],"")</f>
        <v/>
      </c>
    </row>
    <row r="4815" spans="1:12" x14ac:dyDescent="0.25">
      <c r="A4815" s="2">
        <v>43247</v>
      </c>
      <c r="B4815" s="3">
        <v>0</v>
      </c>
      <c r="C4815" t="s">
        <v>9400</v>
      </c>
      <c r="D4815" t="s">
        <v>9401</v>
      </c>
      <c r="E4815" t="s">
        <v>10</v>
      </c>
      <c r="F4815" t="s">
        <v>4855</v>
      </c>
      <c r="G4815" t="s">
        <v>4856</v>
      </c>
      <c r="H4815" t="s">
        <v>6242</v>
      </c>
      <c r="I4815" t="s">
        <v>6243</v>
      </c>
      <c r="J4815" t="s">
        <v>4310</v>
      </c>
      <c r="K4815" t="str">
        <f>+_xlfn.XLOOKUP(Tabell1[[#This Row],[Regnr]],Tabell13[Regnr],Tabell13[Diagnose],"")</f>
        <v/>
      </c>
      <c r="L4815" t="str">
        <f>+_xlfn.XLOOKUP(Tabell1[[#This Row],[Regnr]],Tabell3[Regnr],Tabell3[DiagnoseÅr],"")</f>
        <v/>
      </c>
    </row>
    <row r="4816" spans="1:12" x14ac:dyDescent="0.25">
      <c r="A4816" s="2">
        <v>43247</v>
      </c>
      <c r="B4816" s="3">
        <v>0</v>
      </c>
      <c r="C4816" t="s">
        <v>9402</v>
      </c>
      <c r="D4816" t="s">
        <v>9403</v>
      </c>
      <c r="E4816" t="s">
        <v>10</v>
      </c>
      <c r="F4816" t="s">
        <v>4855</v>
      </c>
      <c r="G4816" t="s">
        <v>4856</v>
      </c>
      <c r="H4816" t="s">
        <v>6242</v>
      </c>
      <c r="I4816" t="s">
        <v>6243</v>
      </c>
      <c r="J4816" t="s">
        <v>4310</v>
      </c>
      <c r="K4816" t="str">
        <f>+_xlfn.XLOOKUP(Tabell1[[#This Row],[Regnr]],Tabell13[Regnr],Tabell13[Diagnose],"")</f>
        <v/>
      </c>
      <c r="L4816" t="str">
        <f>+_xlfn.XLOOKUP(Tabell1[[#This Row],[Regnr]],Tabell3[Regnr],Tabell3[DiagnoseÅr],"")</f>
        <v/>
      </c>
    </row>
    <row r="4817" spans="1:12" x14ac:dyDescent="0.25">
      <c r="A4817" s="2">
        <v>43247</v>
      </c>
      <c r="B4817" s="3">
        <v>0</v>
      </c>
      <c r="C4817" t="s">
        <v>9404</v>
      </c>
      <c r="D4817" t="s">
        <v>9405</v>
      </c>
      <c r="E4817" t="s">
        <v>26</v>
      </c>
      <c r="F4817" t="s">
        <v>4855</v>
      </c>
      <c r="G4817" t="s">
        <v>4856</v>
      </c>
      <c r="H4817" t="s">
        <v>6242</v>
      </c>
      <c r="I4817" t="s">
        <v>6243</v>
      </c>
      <c r="J4817" t="s">
        <v>4310</v>
      </c>
      <c r="K4817" t="str">
        <f>+_xlfn.XLOOKUP(Tabell1[[#This Row],[Regnr]],Tabell13[Regnr],Tabell13[Diagnose],"")</f>
        <v>C</v>
      </c>
      <c r="L4817" t="str">
        <f>+_xlfn.XLOOKUP(Tabell1[[#This Row],[Regnr]],Tabell3[Regnr],Tabell3[DiagnoseÅr],"")</f>
        <v>Intet påvist (2025)</v>
      </c>
    </row>
    <row r="4818" spans="1:12" x14ac:dyDescent="0.25">
      <c r="A4818" s="2">
        <v>43247</v>
      </c>
      <c r="B4818" s="3">
        <v>0</v>
      </c>
      <c r="C4818" t="s">
        <v>9406</v>
      </c>
      <c r="D4818" t="s">
        <v>9407</v>
      </c>
      <c r="E4818" t="s">
        <v>26</v>
      </c>
      <c r="F4818" t="s">
        <v>4855</v>
      </c>
      <c r="G4818" t="s">
        <v>4856</v>
      </c>
      <c r="H4818" t="s">
        <v>6242</v>
      </c>
      <c r="I4818" t="s">
        <v>6243</v>
      </c>
      <c r="J4818" t="s">
        <v>4310</v>
      </c>
      <c r="K4818" t="str">
        <f>+_xlfn.XLOOKUP(Tabell1[[#This Row],[Regnr]],Tabell13[Regnr],Tabell13[Diagnose],"")</f>
        <v/>
      </c>
      <c r="L4818" t="str">
        <f>+_xlfn.XLOOKUP(Tabell1[[#This Row],[Regnr]],Tabell3[Regnr],Tabell3[DiagnoseÅr],"")</f>
        <v/>
      </c>
    </row>
    <row r="4819" spans="1:12" x14ac:dyDescent="0.25">
      <c r="A4819" s="2">
        <v>43247</v>
      </c>
      <c r="B4819" s="3">
        <v>0</v>
      </c>
      <c r="C4819" t="s">
        <v>9408</v>
      </c>
      <c r="D4819" t="s">
        <v>9409</v>
      </c>
      <c r="E4819" t="s">
        <v>26</v>
      </c>
      <c r="F4819" t="s">
        <v>4855</v>
      </c>
      <c r="G4819" t="s">
        <v>4856</v>
      </c>
      <c r="H4819" t="s">
        <v>6242</v>
      </c>
      <c r="I4819" t="s">
        <v>6243</v>
      </c>
      <c r="J4819" t="s">
        <v>4310</v>
      </c>
      <c r="K4819" t="str">
        <f>+_xlfn.XLOOKUP(Tabell1[[#This Row],[Regnr]],Tabell13[Regnr],Tabell13[Diagnose],"")</f>
        <v/>
      </c>
      <c r="L4819" t="str">
        <f>+_xlfn.XLOOKUP(Tabell1[[#This Row],[Regnr]],Tabell3[Regnr],Tabell3[DiagnoseÅr],"")</f>
        <v/>
      </c>
    </row>
    <row r="4820" spans="1:12" x14ac:dyDescent="0.25">
      <c r="A4820" s="2">
        <v>43238</v>
      </c>
      <c r="B4820" s="3">
        <v>0.1953125</v>
      </c>
      <c r="C4820" t="s">
        <v>9390</v>
      </c>
      <c r="D4820" t="s">
        <v>9391</v>
      </c>
      <c r="E4820" t="s">
        <v>26</v>
      </c>
      <c r="F4820" t="s">
        <v>5916</v>
      </c>
      <c r="G4820" t="s">
        <v>5917</v>
      </c>
      <c r="H4820" t="s">
        <v>6435</v>
      </c>
      <c r="I4820" t="s">
        <v>6436</v>
      </c>
      <c r="J4820" t="s">
        <v>6430</v>
      </c>
      <c r="K4820" t="str">
        <f>+_xlfn.XLOOKUP(Tabell1[[#This Row],[Regnr]],Tabell13[Regnr],Tabell13[Diagnose],"")</f>
        <v>C</v>
      </c>
      <c r="L4820" t="str">
        <f>+_xlfn.XLOOKUP(Tabell1[[#This Row],[Regnr]],Tabell3[Regnr],Tabell3[DiagnoseÅr],"")</f>
        <v>Intet påvist (2022)</v>
      </c>
    </row>
    <row r="4821" spans="1:12" x14ac:dyDescent="0.25">
      <c r="A4821" s="2">
        <v>43238</v>
      </c>
      <c r="B4821" s="3">
        <v>0.1953125</v>
      </c>
      <c r="C4821" t="s">
        <v>9392</v>
      </c>
      <c r="D4821" t="s">
        <v>9393</v>
      </c>
      <c r="E4821" t="s">
        <v>10</v>
      </c>
      <c r="F4821" t="s">
        <v>5916</v>
      </c>
      <c r="G4821" t="s">
        <v>5917</v>
      </c>
      <c r="H4821" t="s">
        <v>6435</v>
      </c>
      <c r="I4821" t="s">
        <v>6436</v>
      </c>
      <c r="J4821" t="s">
        <v>6430</v>
      </c>
      <c r="K4821" t="str">
        <f>+_xlfn.XLOOKUP(Tabell1[[#This Row],[Regnr]],Tabell13[Regnr],Tabell13[Diagnose],"")</f>
        <v>D</v>
      </c>
      <c r="L4821" t="str">
        <f>+_xlfn.XLOOKUP(Tabell1[[#This Row],[Regnr]],Tabell3[Regnr],Tabell3[DiagnoseÅr],"")</f>
        <v/>
      </c>
    </row>
    <row r="4822" spans="1:12" x14ac:dyDescent="0.25">
      <c r="A4822" s="2">
        <v>43238</v>
      </c>
      <c r="B4822" s="3">
        <v>0.1953125</v>
      </c>
      <c r="C4822" t="s">
        <v>9394</v>
      </c>
      <c r="D4822" t="s">
        <v>9395</v>
      </c>
      <c r="E4822" t="s">
        <v>10</v>
      </c>
      <c r="F4822" t="s">
        <v>5916</v>
      </c>
      <c r="G4822" t="s">
        <v>5917</v>
      </c>
      <c r="H4822" t="s">
        <v>6435</v>
      </c>
      <c r="I4822" t="s">
        <v>6436</v>
      </c>
      <c r="J4822" t="s">
        <v>6430</v>
      </c>
      <c r="K4822" t="str">
        <f>+_xlfn.XLOOKUP(Tabell1[[#This Row],[Regnr]],Tabell13[Regnr],Tabell13[Diagnose],"")</f>
        <v>C</v>
      </c>
      <c r="L4822" t="str">
        <f>+_xlfn.XLOOKUP(Tabell1[[#This Row],[Regnr]],Tabell3[Regnr],Tabell3[DiagnoseÅr],"")</f>
        <v/>
      </c>
    </row>
    <row r="4823" spans="1:12" x14ac:dyDescent="0.25">
      <c r="A4823" s="2">
        <v>43238</v>
      </c>
      <c r="B4823" s="3">
        <v>0.1953125</v>
      </c>
      <c r="C4823" t="s">
        <v>9396</v>
      </c>
      <c r="D4823" t="s">
        <v>9397</v>
      </c>
      <c r="E4823" t="s">
        <v>26</v>
      </c>
      <c r="F4823" t="s">
        <v>5916</v>
      </c>
      <c r="G4823" t="s">
        <v>5917</v>
      </c>
      <c r="H4823" t="s">
        <v>6435</v>
      </c>
      <c r="I4823" t="s">
        <v>6436</v>
      </c>
      <c r="J4823" t="s">
        <v>6430</v>
      </c>
      <c r="K4823" t="str">
        <f>+_xlfn.XLOOKUP(Tabell1[[#This Row],[Regnr]],Tabell13[Regnr],Tabell13[Diagnose],"")</f>
        <v>C</v>
      </c>
      <c r="L4823" t="str">
        <f>+_xlfn.XLOOKUP(Tabell1[[#This Row],[Regnr]],Tabell3[Regnr],Tabell3[DiagnoseÅr],"")</f>
        <v/>
      </c>
    </row>
    <row r="4824" spans="1:12" x14ac:dyDescent="0.25">
      <c r="A4824" s="2">
        <v>43234</v>
      </c>
      <c r="B4824" s="3">
        <v>1.3671875</v>
      </c>
      <c r="C4824" t="s">
        <v>9374</v>
      </c>
      <c r="D4824" t="s">
        <v>9375</v>
      </c>
      <c r="E4824" t="s">
        <v>26</v>
      </c>
      <c r="F4824" t="s">
        <v>6188</v>
      </c>
      <c r="G4824" t="s">
        <v>6189</v>
      </c>
      <c r="H4824" t="s">
        <v>6042</v>
      </c>
      <c r="I4824" t="s">
        <v>6043</v>
      </c>
      <c r="J4824" t="s">
        <v>4252</v>
      </c>
      <c r="K4824" t="str">
        <f>+_xlfn.XLOOKUP(Tabell1[[#This Row],[Regnr]],Tabell13[Regnr],Tabell13[Diagnose],"")</f>
        <v>B</v>
      </c>
      <c r="L4824" t="str">
        <f>+_xlfn.XLOOKUP(Tabell1[[#This Row],[Regnr]],Tabell3[Regnr],Tabell3[DiagnoseÅr],"")</f>
        <v/>
      </c>
    </row>
    <row r="4825" spans="1:12" x14ac:dyDescent="0.25">
      <c r="A4825" s="2">
        <v>43234</v>
      </c>
      <c r="B4825" s="3">
        <v>1.3671875</v>
      </c>
      <c r="C4825" t="s">
        <v>9376</v>
      </c>
      <c r="D4825" t="s">
        <v>9377</v>
      </c>
      <c r="E4825" t="s">
        <v>26</v>
      </c>
      <c r="F4825" t="s">
        <v>6188</v>
      </c>
      <c r="G4825" t="s">
        <v>6189</v>
      </c>
      <c r="H4825" t="s">
        <v>6042</v>
      </c>
      <c r="I4825" t="s">
        <v>6043</v>
      </c>
      <c r="J4825" t="s">
        <v>4252</v>
      </c>
      <c r="K4825" t="str">
        <f>+_xlfn.XLOOKUP(Tabell1[[#This Row],[Regnr]],Tabell13[Regnr],Tabell13[Diagnose],"")</f>
        <v/>
      </c>
      <c r="L4825" t="str">
        <f>+_xlfn.XLOOKUP(Tabell1[[#This Row],[Regnr]],Tabell3[Regnr],Tabell3[DiagnoseÅr],"")</f>
        <v/>
      </c>
    </row>
    <row r="4826" spans="1:12" x14ac:dyDescent="0.25">
      <c r="A4826" s="2">
        <v>43234</v>
      </c>
      <c r="B4826" s="3">
        <v>1.3671875</v>
      </c>
      <c r="C4826" t="s">
        <v>9378</v>
      </c>
      <c r="D4826" t="s">
        <v>9379</v>
      </c>
      <c r="E4826" t="s">
        <v>26</v>
      </c>
      <c r="F4826" t="s">
        <v>6188</v>
      </c>
      <c r="G4826" t="s">
        <v>6189</v>
      </c>
      <c r="H4826" t="s">
        <v>6042</v>
      </c>
      <c r="I4826" t="s">
        <v>6043</v>
      </c>
      <c r="J4826" t="s">
        <v>4252</v>
      </c>
      <c r="K4826" t="str">
        <f>+_xlfn.XLOOKUP(Tabell1[[#This Row],[Regnr]],Tabell13[Regnr],Tabell13[Diagnose],"")</f>
        <v>B</v>
      </c>
      <c r="L4826" t="str">
        <f>+_xlfn.XLOOKUP(Tabell1[[#This Row],[Regnr]],Tabell3[Regnr],Tabell3[DiagnoseÅr],"")</f>
        <v>Intet påvist (2020)</v>
      </c>
    </row>
    <row r="4827" spans="1:12" x14ac:dyDescent="0.25">
      <c r="A4827" s="2">
        <v>43234</v>
      </c>
      <c r="B4827" s="3">
        <v>1.3671875</v>
      </c>
      <c r="C4827" t="s">
        <v>9380</v>
      </c>
      <c r="D4827" t="s">
        <v>9381</v>
      </c>
      <c r="E4827" t="s">
        <v>26</v>
      </c>
      <c r="F4827" t="s">
        <v>6188</v>
      </c>
      <c r="G4827" t="s">
        <v>6189</v>
      </c>
      <c r="H4827" t="s">
        <v>6042</v>
      </c>
      <c r="I4827" t="s">
        <v>6043</v>
      </c>
      <c r="J4827" t="s">
        <v>4252</v>
      </c>
      <c r="K4827" t="str">
        <f>+_xlfn.XLOOKUP(Tabell1[[#This Row],[Regnr]],Tabell13[Regnr],Tabell13[Diagnose],"")</f>
        <v>B</v>
      </c>
      <c r="L4827" t="str">
        <f>+_xlfn.XLOOKUP(Tabell1[[#This Row],[Regnr]],Tabell3[Regnr],Tabell3[DiagnoseÅr],"")</f>
        <v xml:space="preserve"> (2019)</v>
      </c>
    </row>
    <row r="4828" spans="1:12" x14ac:dyDescent="0.25">
      <c r="A4828" s="2">
        <v>43234</v>
      </c>
      <c r="B4828" s="3">
        <v>1.3671875</v>
      </c>
      <c r="C4828" t="s">
        <v>9382</v>
      </c>
      <c r="D4828" t="s">
        <v>9383</v>
      </c>
      <c r="E4828" t="s">
        <v>10</v>
      </c>
      <c r="F4828" t="s">
        <v>6188</v>
      </c>
      <c r="G4828" t="s">
        <v>6189</v>
      </c>
      <c r="H4828" t="s">
        <v>6042</v>
      </c>
      <c r="I4828" t="s">
        <v>6043</v>
      </c>
      <c r="J4828" t="s">
        <v>4252</v>
      </c>
      <c r="K4828" t="str">
        <f>+_xlfn.XLOOKUP(Tabell1[[#This Row],[Regnr]],Tabell13[Regnr],Tabell13[Diagnose],"")</f>
        <v>D</v>
      </c>
      <c r="L4828" t="str">
        <f>+_xlfn.XLOOKUP(Tabell1[[#This Row],[Regnr]],Tabell3[Regnr],Tabell3[DiagnoseÅr],"")</f>
        <v>Intet påvist (2021)</v>
      </c>
    </row>
    <row r="4829" spans="1:12" x14ac:dyDescent="0.25">
      <c r="A4829" s="2">
        <v>43234</v>
      </c>
      <c r="B4829" s="3">
        <v>1.3671875</v>
      </c>
      <c r="C4829" t="s">
        <v>9384</v>
      </c>
      <c r="D4829" t="s">
        <v>9385</v>
      </c>
      <c r="E4829" t="s">
        <v>10</v>
      </c>
      <c r="F4829" t="s">
        <v>6188</v>
      </c>
      <c r="G4829" t="s">
        <v>6189</v>
      </c>
      <c r="H4829" t="s">
        <v>6042</v>
      </c>
      <c r="I4829" t="s">
        <v>6043</v>
      </c>
      <c r="J4829" t="s">
        <v>4252</v>
      </c>
      <c r="K4829" t="str">
        <f>+_xlfn.XLOOKUP(Tabell1[[#This Row],[Regnr]],Tabell13[Regnr],Tabell13[Diagnose],"")</f>
        <v>D</v>
      </c>
      <c r="L4829" t="str">
        <f>+_xlfn.XLOOKUP(Tabell1[[#This Row],[Regnr]],Tabell3[Regnr],Tabell3[DiagnoseÅr],"")</f>
        <v/>
      </c>
    </row>
    <row r="4830" spans="1:12" x14ac:dyDescent="0.25">
      <c r="A4830" s="2">
        <v>43234</v>
      </c>
      <c r="B4830" s="3">
        <v>1.3671875</v>
      </c>
      <c r="C4830" t="s">
        <v>9386</v>
      </c>
      <c r="D4830" t="s">
        <v>9387</v>
      </c>
      <c r="E4830" t="s">
        <v>10</v>
      </c>
      <c r="F4830" t="s">
        <v>6188</v>
      </c>
      <c r="G4830" t="s">
        <v>6189</v>
      </c>
      <c r="H4830" t="s">
        <v>6042</v>
      </c>
      <c r="I4830" t="s">
        <v>6043</v>
      </c>
      <c r="J4830" t="s">
        <v>4252</v>
      </c>
      <c r="K4830" t="str">
        <f>+_xlfn.XLOOKUP(Tabell1[[#This Row],[Regnr]],Tabell13[Regnr],Tabell13[Diagnose],"")</f>
        <v/>
      </c>
      <c r="L4830" t="str">
        <f>+_xlfn.XLOOKUP(Tabell1[[#This Row],[Regnr]],Tabell3[Regnr],Tabell3[DiagnoseÅr],"")</f>
        <v/>
      </c>
    </row>
    <row r="4831" spans="1:12" x14ac:dyDescent="0.25">
      <c r="A4831" s="2">
        <v>43234</v>
      </c>
      <c r="B4831" s="3">
        <v>1.3671875</v>
      </c>
      <c r="C4831" t="s">
        <v>9388</v>
      </c>
      <c r="D4831" t="s">
        <v>9389</v>
      </c>
      <c r="E4831" t="s">
        <v>26</v>
      </c>
      <c r="F4831" t="s">
        <v>6188</v>
      </c>
      <c r="G4831" t="s">
        <v>6189</v>
      </c>
      <c r="H4831" t="s">
        <v>6042</v>
      </c>
      <c r="I4831" t="s">
        <v>6043</v>
      </c>
      <c r="J4831" t="s">
        <v>4252</v>
      </c>
      <c r="K4831" t="str">
        <f>+_xlfn.XLOOKUP(Tabell1[[#This Row],[Regnr]],Tabell13[Regnr],Tabell13[Diagnose],"")</f>
        <v>D</v>
      </c>
      <c r="L4831" t="str">
        <f>+_xlfn.XLOOKUP(Tabell1[[#This Row],[Regnr]],Tabell3[Regnr],Tabell3[DiagnoseÅr],"")</f>
        <v/>
      </c>
    </row>
    <row r="4832" spans="1:12" x14ac:dyDescent="0.25">
      <c r="A4832" s="2">
        <v>43232</v>
      </c>
      <c r="B4832" s="3">
        <v>0.1953125</v>
      </c>
      <c r="C4832" t="s">
        <v>9364</v>
      </c>
      <c r="D4832" t="s">
        <v>9365</v>
      </c>
      <c r="E4832" t="s">
        <v>10</v>
      </c>
      <c r="F4832" t="s">
        <v>3918</v>
      </c>
      <c r="G4832" t="s">
        <v>3919</v>
      </c>
      <c r="H4832" t="s">
        <v>4347</v>
      </c>
      <c r="I4832" t="s">
        <v>4348</v>
      </c>
      <c r="J4832" t="s">
        <v>6527</v>
      </c>
      <c r="K4832" t="str">
        <f>+_xlfn.XLOOKUP(Tabell1[[#This Row],[Regnr]],Tabell13[Regnr],Tabell13[Diagnose],"")</f>
        <v>C</v>
      </c>
      <c r="L4832" t="str">
        <f>+_xlfn.XLOOKUP(Tabell1[[#This Row],[Regnr]],Tabell3[Regnr],Tabell3[DiagnoseÅr],"")</f>
        <v/>
      </c>
    </row>
    <row r="4833" spans="1:12" x14ac:dyDescent="0.25">
      <c r="A4833" s="2">
        <v>43232</v>
      </c>
      <c r="B4833" s="3">
        <v>0.1953125</v>
      </c>
      <c r="C4833" t="s">
        <v>9366</v>
      </c>
      <c r="D4833" t="s">
        <v>9367</v>
      </c>
      <c r="E4833" t="s">
        <v>10</v>
      </c>
      <c r="F4833" t="s">
        <v>3918</v>
      </c>
      <c r="G4833" t="s">
        <v>3919</v>
      </c>
      <c r="H4833" t="s">
        <v>4347</v>
      </c>
      <c r="I4833" t="s">
        <v>4348</v>
      </c>
      <c r="J4833" t="s">
        <v>6527</v>
      </c>
      <c r="K4833" t="str">
        <f>+_xlfn.XLOOKUP(Tabell1[[#This Row],[Regnr]],Tabell13[Regnr],Tabell13[Diagnose],"")</f>
        <v/>
      </c>
      <c r="L4833" t="str">
        <f>+_xlfn.XLOOKUP(Tabell1[[#This Row],[Regnr]],Tabell3[Regnr],Tabell3[DiagnoseÅr],"")</f>
        <v/>
      </c>
    </row>
    <row r="4834" spans="1:12" x14ac:dyDescent="0.25">
      <c r="A4834" s="2">
        <v>43232</v>
      </c>
      <c r="B4834" s="3">
        <v>0.1953125</v>
      </c>
      <c r="C4834" t="s">
        <v>9368</v>
      </c>
      <c r="D4834" t="s">
        <v>9369</v>
      </c>
      <c r="E4834" t="s">
        <v>26</v>
      </c>
      <c r="F4834" t="s">
        <v>3918</v>
      </c>
      <c r="G4834" t="s">
        <v>3919</v>
      </c>
      <c r="H4834" t="s">
        <v>4347</v>
      </c>
      <c r="I4834" t="s">
        <v>4348</v>
      </c>
      <c r="J4834" t="s">
        <v>6527</v>
      </c>
      <c r="K4834" t="str">
        <f>+_xlfn.XLOOKUP(Tabell1[[#This Row],[Regnr]],Tabell13[Regnr],Tabell13[Diagnose],"")</f>
        <v>D</v>
      </c>
      <c r="L4834" t="str">
        <f>+_xlfn.XLOOKUP(Tabell1[[#This Row],[Regnr]],Tabell3[Regnr],Tabell3[DiagnoseÅr],"")</f>
        <v/>
      </c>
    </row>
    <row r="4835" spans="1:12" x14ac:dyDescent="0.25">
      <c r="A4835" s="2">
        <v>43232</v>
      </c>
      <c r="B4835" s="3">
        <v>0.1953125</v>
      </c>
      <c r="C4835" t="s">
        <v>9370</v>
      </c>
      <c r="D4835" t="s">
        <v>9371</v>
      </c>
      <c r="E4835" t="s">
        <v>26</v>
      </c>
      <c r="F4835" t="s">
        <v>3918</v>
      </c>
      <c r="G4835" t="s">
        <v>3919</v>
      </c>
      <c r="H4835" t="s">
        <v>4347</v>
      </c>
      <c r="I4835" t="s">
        <v>4348</v>
      </c>
      <c r="J4835" t="s">
        <v>6527</v>
      </c>
      <c r="K4835" t="str">
        <f>+_xlfn.XLOOKUP(Tabell1[[#This Row],[Regnr]],Tabell13[Regnr],Tabell13[Diagnose],"")</f>
        <v/>
      </c>
      <c r="L4835" t="str">
        <f>+_xlfn.XLOOKUP(Tabell1[[#This Row],[Regnr]],Tabell3[Regnr],Tabell3[DiagnoseÅr],"")</f>
        <v/>
      </c>
    </row>
    <row r="4836" spans="1:12" x14ac:dyDescent="0.25">
      <c r="A4836" s="2">
        <v>43232</v>
      </c>
      <c r="B4836" s="3">
        <v>0.1953125</v>
      </c>
      <c r="C4836" t="s">
        <v>9372</v>
      </c>
      <c r="D4836" t="s">
        <v>9373</v>
      </c>
      <c r="E4836" t="s">
        <v>10</v>
      </c>
      <c r="F4836" t="s">
        <v>3918</v>
      </c>
      <c r="G4836" t="s">
        <v>3919</v>
      </c>
      <c r="H4836" t="s">
        <v>4347</v>
      </c>
      <c r="I4836" t="s">
        <v>4348</v>
      </c>
      <c r="J4836" t="s">
        <v>6527</v>
      </c>
      <c r="K4836" t="str">
        <f>+_xlfn.XLOOKUP(Tabell1[[#This Row],[Regnr]],Tabell13[Regnr],Tabell13[Diagnose],"")</f>
        <v/>
      </c>
      <c r="L4836" t="str">
        <f>+_xlfn.XLOOKUP(Tabell1[[#This Row],[Regnr]],Tabell3[Regnr],Tabell3[DiagnoseÅr],"")</f>
        <v>Katarakt, ikke medfødt (2022)</v>
      </c>
    </row>
    <row r="4837" spans="1:12" x14ac:dyDescent="0.25">
      <c r="A4837" s="2">
        <v>43230</v>
      </c>
      <c r="C4837" t="s">
        <v>9360</v>
      </c>
      <c r="D4837" t="s">
        <v>9361</v>
      </c>
      <c r="E4837" t="s">
        <v>26</v>
      </c>
      <c r="F4837" t="s">
        <v>9362</v>
      </c>
      <c r="G4837" t="s">
        <v>9363</v>
      </c>
      <c r="H4837" t="s">
        <v>3987</v>
      </c>
      <c r="I4837" t="s">
        <v>3988</v>
      </c>
      <c r="K4837" t="str">
        <f>+_xlfn.XLOOKUP(Tabell1[[#This Row],[Regnr]],Tabell13[Regnr],Tabell13[Diagnose],"")</f>
        <v/>
      </c>
      <c r="L4837" t="str">
        <f>+_xlfn.XLOOKUP(Tabell1[[#This Row],[Regnr]],Tabell3[Regnr],Tabell3[DiagnoseÅr],"")</f>
        <v/>
      </c>
    </row>
    <row r="4838" spans="1:12" x14ac:dyDescent="0.25">
      <c r="A4838" s="2">
        <v>43229</v>
      </c>
      <c r="B4838" s="3">
        <v>0</v>
      </c>
      <c r="C4838" t="s">
        <v>9356</v>
      </c>
      <c r="D4838" t="s">
        <v>9357</v>
      </c>
      <c r="E4838" t="s">
        <v>26</v>
      </c>
      <c r="F4838" t="s">
        <v>2848</v>
      </c>
      <c r="G4838" t="s">
        <v>2849</v>
      </c>
      <c r="H4838" t="s">
        <v>6995</v>
      </c>
      <c r="I4838" t="s">
        <v>6996</v>
      </c>
      <c r="J4838" t="s">
        <v>4100</v>
      </c>
      <c r="K4838" t="str">
        <f>+_xlfn.XLOOKUP(Tabell1[[#This Row],[Regnr]],Tabell13[Regnr],Tabell13[Diagnose],"")</f>
        <v>C</v>
      </c>
      <c r="L4838" t="str">
        <f>+_xlfn.XLOOKUP(Tabell1[[#This Row],[Regnr]],Tabell3[Regnr],Tabell3[DiagnoseÅr],"")</f>
        <v/>
      </c>
    </row>
    <row r="4839" spans="1:12" x14ac:dyDescent="0.25">
      <c r="A4839" s="2">
        <v>43229</v>
      </c>
      <c r="B4839" s="3">
        <v>0</v>
      </c>
      <c r="C4839" t="s">
        <v>9358</v>
      </c>
      <c r="D4839" t="s">
        <v>9359</v>
      </c>
      <c r="E4839" t="s">
        <v>26</v>
      </c>
      <c r="F4839" t="s">
        <v>2848</v>
      </c>
      <c r="G4839" t="s">
        <v>2849</v>
      </c>
      <c r="H4839" t="s">
        <v>6995</v>
      </c>
      <c r="I4839" t="s">
        <v>6996</v>
      </c>
      <c r="J4839" t="s">
        <v>4100</v>
      </c>
      <c r="K4839" t="str">
        <f>+_xlfn.XLOOKUP(Tabell1[[#This Row],[Regnr]],Tabell13[Regnr],Tabell13[Diagnose],"")</f>
        <v>A</v>
      </c>
      <c r="L4839" t="str">
        <f>+_xlfn.XLOOKUP(Tabell1[[#This Row],[Regnr]],Tabell3[Regnr],Tabell3[DiagnoseÅr],"")</f>
        <v>Intet påvist (2025)</v>
      </c>
    </row>
    <row r="4840" spans="1:12" x14ac:dyDescent="0.25">
      <c r="A4840" s="2">
        <v>43223</v>
      </c>
      <c r="B4840" s="3">
        <v>0</v>
      </c>
      <c r="C4840" t="s">
        <v>9340</v>
      </c>
      <c r="D4840" t="s">
        <v>9341</v>
      </c>
      <c r="E4840" t="s">
        <v>10</v>
      </c>
      <c r="F4840" t="s">
        <v>6886</v>
      </c>
      <c r="G4840" t="s">
        <v>6887</v>
      </c>
      <c r="H4840" t="s">
        <v>5363</v>
      </c>
      <c r="I4840" t="s">
        <v>5364</v>
      </c>
      <c r="J4840" t="s">
        <v>4130</v>
      </c>
      <c r="K4840" t="str">
        <f>+_xlfn.XLOOKUP(Tabell1[[#This Row],[Regnr]],Tabell13[Regnr],Tabell13[Diagnose],"")</f>
        <v/>
      </c>
      <c r="L4840" t="str">
        <f>+_xlfn.XLOOKUP(Tabell1[[#This Row],[Regnr]],Tabell3[Regnr],Tabell3[DiagnoseÅr],"")</f>
        <v/>
      </c>
    </row>
    <row r="4841" spans="1:12" x14ac:dyDescent="0.25">
      <c r="A4841" s="2">
        <v>43223</v>
      </c>
      <c r="B4841" s="3">
        <v>0</v>
      </c>
      <c r="C4841" t="s">
        <v>9342</v>
      </c>
      <c r="D4841" t="s">
        <v>9343</v>
      </c>
      <c r="E4841" t="s">
        <v>10</v>
      </c>
      <c r="F4841" t="s">
        <v>6886</v>
      </c>
      <c r="G4841" t="s">
        <v>6887</v>
      </c>
      <c r="H4841" t="s">
        <v>5363</v>
      </c>
      <c r="I4841" t="s">
        <v>5364</v>
      </c>
      <c r="J4841" t="s">
        <v>4130</v>
      </c>
      <c r="K4841" t="str">
        <f>+_xlfn.XLOOKUP(Tabell1[[#This Row],[Regnr]],Tabell13[Regnr],Tabell13[Diagnose],"")</f>
        <v/>
      </c>
      <c r="L4841" t="str">
        <f>+_xlfn.XLOOKUP(Tabell1[[#This Row],[Regnr]],Tabell3[Regnr],Tabell3[DiagnoseÅr],"")</f>
        <v/>
      </c>
    </row>
    <row r="4842" spans="1:12" x14ac:dyDescent="0.25">
      <c r="A4842" s="2">
        <v>43223</v>
      </c>
      <c r="B4842" s="3">
        <v>0</v>
      </c>
      <c r="C4842" t="s">
        <v>9344</v>
      </c>
      <c r="D4842" t="s">
        <v>9345</v>
      </c>
      <c r="E4842" t="s">
        <v>10</v>
      </c>
      <c r="F4842" t="s">
        <v>6886</v>
      </c>
      <c r="G4842" t="s">
        <v>6887</v>
      </c>
      <c r="H4842" t="s">
        <v>5363</v>
      </c>
      <c r="I4842" t="s">
        <v>5364</v>
      </c>
      <c r="J4842" t="s">
        <v>4130</v>
      </c>
      <c r="K4842" t="str">
        <f>+_xlfn.XLOOKUP(Tabell1[[#This Row],[Regnr]],Tabell13[Regnr],Tabell13[Diagnose],"")</f>
        <v/>
      </c>
      <c r="L4842" t="str">
        <f>+_xlfn.XLOOKUP(Tabell1[[#This Row],[Regnr]],Tabell3[Regnr],Tabell3[DiagnoseÅr],"")</f>
        <v/>
      </c>
    </row>
    <row r="4843" spans="1:12" x14ac:dyDescent="0.25">
      <c r="A4843" s="2">
        <v>43223</v>
      </c>
      <c r="B4843" s="3">
        <v>0</v>
      </c>
      <c r="C4843" t="s">
        <v>9346</v>
      </c>
      <c r="D4843" t="s">
        <v>9347</v>
      </c>
      <c r="E4843" t="s">
        <v>26</v>
      </c>
      <c r="F4843" t="s">
        <v>6886</v>
      </c>
      <c r="G4843" t="s">
        <v>6887</v>
      </c>
      <c r="H4843" t="s">
        <v>5363</v>
      </c>
      <c r="I4843" t="s">
        <v>5364</v>
      </c>
      <c r="J4843" t="s">
        <v>4130</v>
      </c>
      <c r="K4843" t="str">
        <f>+_xlfn.XLOOKUP(Tabell1[[#This Row],[Regnr]],Tabell13[Regnr],Tabell13[Diagnose],"")</f>
        <v/>
      </c>
      <c r="L4843" t="str">
        <f>+_xlfn.XLOOKUP(Tabell1[[#This Row],[Regnr]],Tabell3[Regnr],Tabell3[DiagnoseÅr],"")</f>
        <v/>
      </c>
    </row>
    <row r="4844" spans="1:12" x14ac:dyDescent="0.25">
      <c r="A4844" s="2">
        <v>43223</v>
      </c>
      <c r="B4844" s="3">
        <v>0</v>
      </c>
      <c r="C4844" t="s">
        <v>9348</v>
      </c>
      <c r="D4844" t="s">
        <v>9349</v>
      </c>
      <c r="E4844" t="s">
        <v>26</v>
      </c>
      <c r="F4844" t="s">
        <v>6886</v>
      </c>
      <c r="G4844" t="s">
        <v>6887</v>
      </c>
      <c r="H4844" t="s">
        <v>5363</v>
      </c>
      <c r="I4844" t="s">
        <v>5364</v>
      </c>
      <c r="J4844" t="s">
        <v>4130</v>
      </c>
      <c r="K4844" t="str">
        <f>+_xlfn.XLOOKUP(Tabell1[[#This Row],[Regnr]],Tabell13[Regnr],Tabell13[Diagnose],"")</f>
        <v>C</v>
      </c>
      <c r="L4844" t="str">
        <f>+_xlfn.XLOOKUP(Tabell1[[#This Row],[Regnr]],Tabell3[Regnr],Tabell3[DiagnoseÅr],"")</f>
        <v/>
      </c>
    </row>
    <row r="4845" spans="1:12" x14ac:dyDescent="0.25">
      <c r="A4845" s="2">
        <v>43223</v>
      </c>
      <c r="B4845" s="3">
        <v>0</v>
      </c>
      <c r="C4845" t="s">
        <v>9350</v>
      </c>
      <c r="D4845" t="s">
        <v>9351</v>
      </c>
      <c r="E4845" t="s">
        <v>26</v>
      </c>
      <c r="F4845" t="s">
        <v>6886</v>
      </c>
      <c r="G4845" t="s">
        <v>6887</v>
      </c>
      <c r="H4845" t="s">
        <v>5363</v>
      </c>
      <c r="I4845" t="s">
        <v>5364</v>
      </c>
      <c r="J4845" t="s">
        <v>4130</v>
      </c>
      <c r="K4845" t="str">
        <f>+_xlfn.XLOOKUP(Tabell1[[#This Row],[Regnr]],Tabell13[Regnr],Tabell13[Diagnose],"")</f>
        <v/>
      </c>
      <c r="L4845" t="str">
        <f>+_xlfn.XLOOKUP(Tabell1[[#This Row],[Regnr]],Tabell3[Regnr],Tabell3[DiagnoseÅr],"")</f>
        <v/>
      </c>
    </row>
    <row r="4846" spans="1:12" x14ac:dyDescent="0.25">
      <c r="A4846" s="2">
        <v>43223</v>
      </c>
      <c r="B4846" s="3">
        <v>0</v>
      </c>
      <c r="C4846" t="s">
        <v>9352</v>
      </c>
      <c r="D4846" t="s">
        <v>9353</v>
      </c>
      <c r="E4846" t="s">
        <v>26</v>
      </c>
      <c r="F4846" t="s">
        <v>6886</v>
      </c>
      <c r="G4846" t="s">
        <v>6887</v>
      </c>
      <c r="H4846" t="s">
        <v>5363</v>
      </c>
      <c r="I4846" t="s">
        <v>5364</v>
      </c>
      <c r="J4846" t="s">
        <v>4130</v>
      </c>
      <c r="K4846" t="str">
        <f>+_xlfn.XLOOKUP(Tabell1[[#This Row],[Regnr]],Tabell13[Regnr],Tabell13[Diagnose],"")</f>
        <v/>
      </c>
      <c r="L4846" t="str">
        <f>+_xlfn.XLOOKUP(Tabell1[[#This Row],[Regnr]],Tabell3[Regnr],Tabell3[DiagnoseÅr],"")</f>
        <v/>
      </c>
    </row>
    <row r="4847" spans="1:12" x14ac:dyDescent="0.25">
      <c r="A4847" s="2">
        <v>43223</v>
      </c>
      <c r="B4847" s="3">
        <v>0</v>
      </c>
      <c r="C4847" t="s">
        <v>9354</v>
      </c>
      <c r="D4847" t="s">
        <v>9355</v>
      </c>
      <c r="E4847" t="s">
        <v>26</v>
      </c>
      <c r="F4847" t="s">
        <v>6886</v>
      </c>
      <c r="G4847" t="s">
        <v>6887</v>
      </c>
      <c r="H4847" t="s">
        <v>5363</v>
      </c>
      <c r="I4847" t="s">
        <v>5364</v>
      </c>
      <c r="J4847" t="s">
        <v>4130</v>
      </c>
      <c r="K4847" t="str">
        <f>+_xlfn.XLOOKUP(Tabell1[[#This Row],[Regnr]],Tabell13[Regnr],Tabell13[Diagnose],"")</f>
        <v/>
      </c>
      <c r="L4847" t="str">
        <f>+_xlfn.XLOOKUP(Tabell1[[#This Row],[Regnr]],Tabell3[Regnr],Tabell3[DiagnoseÅr],"")</f>
        <v/>
      </c>
    </row>
    <row r="4848" spans="1:12" x14ac:dyDescent="0.25">
      <c r="A4848" s="2">
        <v>43221</v>
      </c>
      <c r="C4848" t="s">
        <v>9336</v>
      </c>
      <c r="D4848" t="s">
        <v>9337</v>
      </c>
      <c r="E4848" t="s">
        <v>26</v>
      </c>
      <c r="F4848" t="s">
        <v>6690</v>
      </c>
      <c r="G4848" t="s">
        <v>6691</v>
      </c>
      <c r="H4848" t="s">
        <v>9338</v>
      </c>
      <c r="I4848" t="s">
        <v>9339</v>
      </c>
      <c r="J4848" t="s">
        <v>4407</v>
      </c>
      <c r="K4848" t="str">
        <f>+_xlfn.XLOOKUP(Tabell1[[#This Row],[Regnr]],Tabell13[Regnr],Tabell13[Diagnose],"")</f>
        <v/>
      </c>
      <c r="L4848" t="str">
        <f>+_xlfn.XLOOKUP(Tabell1[[#This Row],[Regnr]],Tabell3[Regnr],Tabell3[DiagnoseÅr],"")</f>
        <v/>
      </c>
    </row>
    <row r="4849" spans="1:12" x14ac:dyDescent="0.25">
      <c r="A4849" s="2">
        <v>43213</v>
      </c>
      <c r="C4849" t="s">
        <v>9335</v>
      </c>
      <c r="D4849" t="s">
        <v>3474</v>
      </c>
      <c r="E4849" t="s">
        <v>10</v>
      </c>
      <c r="K4849" t="str">
        <f>+_xlfn.XLOOKUP(Tabell1[[#This Row],[Regnr]],Tabell13[Regnr],Tabell13[Diagnose],"")</f>
        <v/>
      </c>
      <c r="L4849" t="str">
        <f>+_xlfn.XLOOKUP(Tabell1[[#This Row],[Regnr]],Tabell3[Regnr],Tabell3[DiagnoseÅr],"")</f>
        <v/>
      </c>
    </row>
    <row r="4850" spans="1:12" x14ac:dyDescent="0.25">
      <c r="A4850" s="2">
        <v>43207</v>
      </c>
      <c r="C4850" t="s">
        <v>9329</v>
      </c>
      <c r="D4850" t="s">
        <v>9330</v>
      </c>
      <c r="E4850" t="s">
        <v>26</v>
      </c>
      <c r="F4850" t="s">
        <v>9331</v>
      </c>
      <c r="G4850" t="s">
        <v>9332</v>
      </c>
      <c r="H4850" t="s">
        <v>9333</v>
      </c>
      <c r="I4850" t="s">
        <v>6290</v>
      </c>
      <c r="J4850" t="s">
        <v>9334</v>
      </c>
      <c r="K4850" t="str">
        <f>+_xlfn.XLOOKUP(Tabell1[[#This Row],[Regnr]],Tabell13[Regnr],Tabell13[Diagnose],"")</f>
        <v>C</v>
      </c>
      <c r="L4850" t="str">
        <f>+_xlfn.XLOOKUP(Tabell1[[#This Row],[Regnr]],Tabell3[Regnr],Tabell3[DiagnoseÅr],"")</f>
        <v>Intet påvist (2019)</v>
      </c>
    </row>
    <row r="4851" spans="1:12" x14ac:dyDescent="0.25">
      <c r="A4851" s="2">
        <v>43206</v>
      </c>
      <c r="B4851" s="3">
        <v>0.1953125</v>
      </c>
      <c r="C4851" t="s">
        <v>9319</v>
      </c>
      <c r="D4851" t="s">
        <v>9320</v>
      </c>
      <c r="E4851" t="s">
        <v>26</v>
      </c>
      <c r="F4851" t="s">
        <v>5015</v>
      </c>
      <c r="G4851" t="s">
        <v>5016</v>
      </c>
      <c r="H4851" t="s">
        <v>7037</v>
      </c>
      <c r="I4851" t="s">
        <v>7038</v>
      </c>
      <c r="J4851" t="s">
        <v>6644</v>
      </c>
      <c r="K4851" t="str">
        <f>+_xlfn.XLOOKUP(Tabell1[[#This Row],[Regnr]],Tabell13[Regnr],Tabell13[Diagnose],"")</f>
        <v>C</v>
      </c>
      <c r="L4851" t="str">
        <f>+_xlfn.XLOOKUP(Tabell1[[#This Row],[Regnr]],Tabell3[Regnr],Tabell3[DiagnoseÅr],"")</f>
        <v>Intet påvist (2019)</v>
      </c>
    </row>
    <row r="4852" spans="1:12" x14ac:dyDescent="0.25">
      <c r="A4852" s="2">
        <v>43206</v>
      </c>
      <c r="B4852" s="3">
        <v>0.1953125</v>
      </c>
      <c r="C4852" t="s">
        <v>9321</v>
      </c>
      <c r="D4852" t="s">
        <v>9322</v>
      </c>
      <c r="E4852" t="s">
        <v>26</v>
      </c>
      <c r="F4852" t="s">
        <v>5015</v>
      </c>
      <c r="G4852" t="s">
        <v>5016</v>
      </c>
      <c r="H4852" t="s">
        <v>7037</v>
      </c>
      <c r="I4852" t="s">
        <v>7038</v>
      </c>
      <c r="J4852" t="s">
        <v>6644</v>
      </c>
      <c r="K4852" t="str">
        <f>+_xlfn.XLOOKUP(Tabell1[[#This Row],[Regnr]],Tabell13[Regnr],Tabell13[Diagnose],"")</f>
        <v>D</v>
      </c>
      <c r="L4852" t="str">
        <f>+_xlfn.XLOOKUP(Tabell1[[#This Row],[Regnr]],Tabell3[Regnr],Tabell3[DiagnoseÅr],"")</f>
        <v>Intet påvist (2019)</v>
      </c>
    </row>
    <row r="4853" spans="1:12" x14ac:dyDescent="0.25">
      <c r="A4853" s="2">
        <v>43206</v>
      </c>
      <c r="B4853" s="3">
        <v>0.1953125</v>
      </c>
      <c r="C4853" t="s">
        <v>9323</v>
      </c>
      <c r="D4853" t="s">
        <v>9324</v>
      </c>
      <c r="E4853" t="s">
        <v>10</v>
      </c>
      <c r="F4853" t="s">
        <v>5015</v>
      </c>
      <c r="G4853" t="s">
        <v>5016</v>
      </c>
      <c r="H4853" t="s">
        <v>7037</v>
      </c>
      <c r="I4853" t="s">
        <v>7038</v>
      </c>
      <c r="J4853" t="s">
        <v>6644</v>
      </c>
      <c r="K4853" t="str">
        <f>+_xlfn.XLOOKUP(Tabell1[[#This Row],[Regnr]],Tabell13[Regnr],Tabell13[Diagnose],"")</f>
        <v>A</v>
      </c>
      <c r="L4853" t="str">
        <f>+_xlfn.XLOOKUP(Tabell1[[#This Row],[Regnr]],Tabell3[Regnr],Tabell3[DiagnoseÅr],"")</f>
        <v>Intet påvist (2019)</v>
      </c>
    </row>
    <row r="4854" spans="1:12" x14ac:dyDescent="0.25">
      <c r="A4854" s="2">
        <v>43206</v>
      </c>
      <c r="B4854" s="3">
        <v>0.1953125</v>
      </c>
      <c r="C4854" t="s">
        <v>9325</v>
      </c>
      <c r="D4854" t="s">
        <v>9326</v>
      </c>
      <c r="E4854" t="s">
        <v>10</v>
      </c>
      <c r="F4854" t="s">
        <v>5015</v>
      </c>
      <c r="G4854" t="s">
        <v>5016</v>
      </c>
      <c r="H4854" t="s">
        <v>7037</v>
      </c>
      <c r="I4854" t="s">
        <v>7038</v>
      </c>
      <c r="J4854" t="s">
        <v>6644</v>
      </c>
      <c r="K4854" t="str">
        <f>+_xlfn.XLOOKUP(Tabell1[[#This Row],[Regnr]],Tabell13[Regnr],Tabell13[Diagnose],"")</f>
        <v>C</v>
      </c>
      <c r="L4854" t="str">
        <f>+_xlfn.XLOOKUP(Tabell1[[#This Row],[Regnr]],Tabell3[Regnr],Tabell3[DiagnoseÅr],"")</f>
        <v>Intet påvist (2019)</v>
      </c>
    </row>
    <row r="4855" spans="1:12" x14ac:dyDescent="0.25">
      <c r="A4855" s="2">
        <v>43206</v>
      </c>
      <c r="B4855" s="3">
        <v>0.1953125</v>
      </c>
      <c r="C4855" t="s">
        <v>9327</v>
      </c>
      <c r="D4855" t="s">
        <v>9328</v>
      </c>
      <c r="E4855" t="s">
        <v>10</v>
      </c>
      <c r="F4855" t="s">
        <v>5015</v>
      </c>
      <c r="G4855" t="s">
        <v>5016</v>
      </c>
      <c r="H4855" t="s">
        <v>7037</v>
      </c>
      <c r="I4855" t="s">
        <v>7038</v>
      </c>
      <c r="J4855" t="s">
        <v>6644</v>
      </c>
      <c r="K4855" t="str">
        <f>+_xlfn.XLOOKUP(Tabell1[[#This Row],[Regnr]],Tabell13[Regnr],Tabell13[Diagnose],"")</f>
        <v>B</v>
      </c>
      <c r="L4855" t="str">
        <f>+_xlfn.XLOOKUP(Tabell1[[#This Row],[Regnr]],Tabell3[Regnr],Tabell3[DiagnoseÅr],"")</f>
        <v>Intet påvist (2019)</v>
      </c>
    </row>
    <row r="4856" spans="1:12" x14ac:dyDescent="0.25">
      <c r="A4856" s="2">
        <v>43205</v>
      </c>
      <c r="B4856" s="3">
        <v>1.5625</v>
      </c>
      <c r="C4856" t="s">
        <v>9307</v>
      </c>
      <c r="D4856" t="s">
        <v>9308</v>
      </c>
      <c r="E4856" t="s">
        <v>26</v>
      </c>
      <c r="F4856" t="s">
        <v>4891</v>
      </c>
      <c r="G4856" t="s">
        <v>4892</v>
      </c>
      <c r="H4856" t="s">
        <v>4255</v>
      </c>
      <c r="I4856" t="s">
        <v>4256</v>
      </c>
      <c r="J4856" t="s">
        <v>4252</v>
      </c>
      <c r="K4856" t="str">
        <f>+_xlfn.XLOOKUP(Tabell1[[#This Row],[Regnr]],Tabell13[Regnr],Tabell13[Diagnose],"")</f>
        <v>A</v>
      </c>
      <c r="L4856" t="str">
        <f>+_xlfn.XLOOKUP(Tabell1[[#This Row],[Regnr]],Tabell3[Regnr],Tabell3[DiagnoseÅr],"")</f>
        <v>Katarakt, ikke medfødt (2023)</v>
      </c>
    </row>
    <row r="4857" spans="1:12" x14ac:dyDescent="0.25">
      <c r="A4857" s="2">
        <v>43205</v>
      </c>
      <c r="B4857" s="3">
        <v>1.5625</v>
      </c>
      <c r="C4857" t="s">
        <v>9309</v>
      </c>
      <c r="D4857" t="s">
        <v>9310</v>
      </c>
      <c r="E4857" t="s">
        <v>10</v>
      </c>
      <c r="F4857" t="s">
        <v>4891</v>
      </c>
      <c r="G4857" t="s">
        <v>4892</v>
      </c>
      <c r="H4857" t="s">
        <v>4255</v>
      </c>
      <c r="I4857" t="s">
        <v>4256</v>
      </c>
      <c r="J4857" t="s">
        <v>4252</v>
      </c>
      <c r="K4857" t="str">
        <f>+_xlfn.XLOOKUP(Tabell1[[#This Row],[Regnr]],Tabell13[Regnr],Tabell13[Diagnose],"")</f>
        <v/>
      </c>
      <c r="L4857" t="str">
        <f>+_xlfn.XLOOKUP(Tabell1[[#This Row],[Regnr]],Tabell3[Regnr],Tabell3[DiagnoseÅr],"")</f>
        <v>Intet påvist (2019)</v>
      </c>
    </row>
    <row r="4858" spans="1:12" x14ac:dyDescent="0.25">
      <c r="A4858" s="2">
        <v>43205</v>
      </c>
      <c r="B4858" s="3">
        <v>1.5625</v>
      </c>
      <c r="C4858" t="s">
        <v>9311</v>
      </c>
      <c r="D4858" t="s">
        <v>9312</v>
      </c>
      <c r="E4858" t="s">
        <v>10</v>
      </c>
      <c r="F4858" t="s">
        <v>4891</v>
      </c>
      <c r="G4858" t="s">
        <v>4892</v>
      </c>
      <c r="H4858" t="s">
        <v>4255</v>
      </c>
      <c r="I4858" t="s">
        <v>4256</v>
      </c>
      <c r="J4858" t="s">
        <v>4252</v>
      </c>
      <c r="K4858" t="str">
        <f>+_xlfn.XLOOKUP(Tabell1[[#This Row],[Regnr]],Tabell13[Regnr],Tabell13[Diagnose],"")</f>
        <v>A</v>
      </c>
      <c r="L4858" t="str">
        <f>+_xlfn.XLOOKUP(Tabell1[[#This Row],[Regnr]],Tabell3[Regnr],Tabell3[DiagnoseÅr],"")</f>
        <v/>
      </c>
    </row>
    <row r="4859" spans="1:12" x14ac:dyDescent="0.25">
      <c r="A4859" s="2">
        <v>43205</v>
      </c>
      <c r="B4859" s="3">
        <v>1.5625</v>
      </c>
      <c r="C4859" t="s">
        <v>9313</v>
      </c>
      <c r="D4859" t="s">
        <v>9314</v>
      </c>
      <c r="E4859" t="s">
        <v>10</v>
      </c>
      <c r="F4859" t="s">
        <v>4891</v>
      </c>
      <c r="G4859" t="s">
        <v>4892</v>
      </c>
      <c r="H4859" t="s">
        <v>4255</v>
      </c>
      <c r="I4859" t="s">
        <v>4256</v>
      </c>
      <c r="J4859" t="s">
        <v>4252</v>
      </c>
      <c r="K4859" t="str">
        <f>+_xlfn.XLOOKUP(Tabell1[[#This Row],[Regnr]],Tabell13[Regnr],Tabell13[Diagnose],"")</f>
        <v>B</v>
      </c>
      <c r="L4859" t="str">
        <f>+_xlfn.XLOOKUP(Tabell1[[#This Row],[Regnr]],Tabell3[Regnr],Tabell3[DiagnoseÅr],"")</f>
        <v>Intet påvist (2022)</v>
      </c>
    </row>
    <row r="4860" spans="1:12" x14ac:dyDescent="0.25">
      <c r="A4860" s="2">
        <v>43205</v>
      </c>
      <c r="B4860" s="3">
        <v>1.5625</v>
      </c>
      <c r="C4860" t="s">
        <v>9315</v>
      </c>
      <c r="D4860" t="s">
        <v>9316</v>
      </c>
      <c r="E4860" t="s">
        <v>10</v>
      </c>
      <c r="F4860" t="s">
        <v>4891</v>
      </c>
      <c r="G4860" t="s">
        <v>4892</v>
      </c>
      <c r="H4860" t="s">
        <v>4255</v>
      </c>
      <c r="I4860" t="s">
        <v>4256</v>
      </c>
      <c r="J4860" t="s">
        <v>4252</v>
      </c>
      <c r="K4860" t="str">
        <f>+_xlfn.XLOOKUP(Tabell1[[#This Row],[Regnr]],Tabell13[Regnr],Tabell13[Diagnose],"")</f>
        <v>C</v>
      </c>
      <c r="L4860" t="str">
        <f>+_xlfn.XLOOKUP(Tabell1[[#This Row],[Regnr]],Tabell3[Regnr],Tabell3[DiagnoseÅr],"")</f>
        <v>Intet påvist (2020)</v>
      </c>
    </row>
    <row r="4861" spans="1:12" x14ac:dyDescent="0.25">
      <c r="A4861" s="2">
        <v>43205</v>
      </c>
      <c r="B4861" s="3">
        <v>1.5625</v>
      </c>
      <c r="C4861" t="s">
        <v>9317</v>
      </c>
      <c r="D4861" t="s">
        <v>9318</v>
      </c>
      <c r="E4861" t="s">
        <v>10</v>
      </c>
      <c r="F4861" t="s">
        <v>4891</v>
      </c>
      <c r="G4861" t="s">
        <v>4892</v>
      </c>
      <c r="H4861" t="s">
        <v>4255</v>
      </c>
      <c r="I4861" t="s">
        <v>4256</v>
      </c>
      <c r="J4861" t="s">
        <v>4252</v>
      </c>
      <c r="K4861" t="str">
        <f>+_xlfn.XLOOKUP(Tabell1[[#This Row],[Regnr]],Tabell13[Regnr],Tabell13[Diagnose],"")</f>
        <v/>
      </c>
      <c r="L4861" t="str">
        <f>+_xlfn.XLOOKUP(Tabell1[[#This Row],[Regnr]],Tabell3[Regnr],Tabell3[DiagnoseÅr],"")</f>
        <v/>
      </c>
    </row>
    <row r="4862" spans="1:12" x14ac:dyDescent="0.25">
      <c r="A4862" s="2">
        <v>43204</v>
      </c>
      <c r="B4862" s="3">
        <v>0</v>
      </c>
      <c r="C4862" t="s">
        <v>9295</v>
      </c>
      <c r="D4862" t="s">
        <v>9296</v>
      </c>
      <c r="E4862" t="s">
        <v>26</v>
      </c>
      <c r="F4862" t="s">
        <v>4500</v>
      </c>
      <c r="G4862" t="s">
        <v>4501</v>
      </c>
      <c r="H4862" t="s">
        <v>4588</v>
      </c>
      <c r="I4862" t="s">
        <v>4589</v>
      </c>
      <c r="J4862" t="s">
        <v>3991</v>
      </c>
      <c r="K4862" t="str">
        <f>+_xlfn.XLOOKUP(Tabell1[[#This Row],[Regnr]],Tabell13[Regnr],Tabell13[Diagnose],"")</f>
        <v>C</v>
      </c>
      <c r="L4862" t="str">
        <f>+_xlfn.XLOOKUP(Tabell1[[#This Row],[Regnr]],Tabell3[Regnr],Tabell3[DiagnoseÅr],"")</f>
        <v/>
      </c>
    </row>
    <row r="4863" spans="1:12" x14ac:dyDescent="0.25">
      <c r="A4863" s="2">
        <v>43204</v>
      </c>
      <c r="B4863" s="3">
        <v>0</v>
      </c>
      <c r="C4863" t="s">
        <v>9297</v>
      </c>
      <c r="D4863" t="s">
        <v>9298</v>
      </c>
      <c r="E4863" t="s">
        <v>26</v>
      </c>
      <c r="F4863" t="s">
        <v>4500</v>
      </c>
      <c r="G4863" t="s">
        <v>4501</v>
      </c>
      <c r="H4863" t="s">
        <v>4588</v>
      </c>
      <c r="I4863" t="s">
        <v>4589</v>
      </c>
      <c r="J4863" t="s">
        <v>3991</v>
      </c>
      <c r="K4863" t="str">
        <f>+_xlfn.XLOOKUP(Tabell1[[#This Row],[Regnr]],Tabell13[Regnr],Tabell13[Diagnose],"")</f>
        <v>B</v>
      </c>
      <c r="L4863" t="str">
        <f>+_xlfn.XLOOKUP(Tabell1[[#This Row],[Regnr]],Tabell3[Regnr],Tabell3[DiagnoseÅr],"")</f>
        <v>Intet påvist (2021)</v>
      </c>
    </row>
    <row r="4864" spans="1:12" x14ac:dyDescent="0.25">
      <c r="A4864" s="2">
        <v>43204</v>
      </c>
      <c r="B4864" s="3">
        <v>0</v>
      </c>
      <c r="C4864" t="s">
        <v>9299</v>
      </c>
      <c r="D4864" t="s">
        <v>9300</v>
      </c>
      <c r="E4864" t="s">
        <v>10</v>
      </c>
      <c r="F4864" t="s">
        <v>4500</v>
      </c>
      <c r="G4864" t="s">
        <v>4501</v>
      </c>
      <c r="H4864" t="s">
        <v>4588</v>
      </c>
      <c r="I4864" t="s">
        <v>4589</v>
      </c>
      <c r="J4864" t="s">
        <v>3991</v>
      </c>
      <c r="K4864" t="str">
        <f>+_xlfn.XLOOKUP(Tabell1[[#This Row],[Regnr]],Tabell13[Regnr],Tabell13[Diagnose],"")</f>
        <v>A</v>
      </c>
      <c r="L4864" t="str">
        <f>+_xlfn.XLOOKUP(Tabell1[[#This Row],[Regnr]],Tabell3[Regnr],Tabell3[DiagnoseÅr],"")</f>
        <v>Intet påvist (2020)</v>
      </c>
    </row>
    <row r="4865" spans="1:12" x14ac:dyDescent="0.25">
      <c r="A4865" s="2">
        <v>43204</v>
      </c>
      <c r="B4865" s="3">
        <v>0</v>
      </c>
      <c r="C4865" t="s">
        <v>9301</v>
      </c>
      <c r="D4865" t="s">
        <v>9302</v>
      </c>
      <c r="E4865" t="s">
        <v>10</v>
      </c>
      <c r="F4865" t="s">
        <v>4500</v>
      </c>
      <c r="G4865" t="s">
        <v>4501</v>
      </c>
      <c r="H4865" t="s">
        <v>4588</v>
      </c>
      <c r="I4865" t="s">
        <v>4589</v>
      </c>
      <c r="J4865" t="s">
        <v>3991</v>
      </c>
      <c r="K4865" t="str">
        <f>+_xlfn.XLOOKUP(Tabell1[[#This Row],[Regnr]],Tabell13[Regnr],Tabell13[Diagnose],"")</f>
        <v>B</v>
      </c>
      <c r="L4865" t="str">
        <f>+_xlfn.XLOOKUP(Tabell1[[#This Row],[Regnr]],Tabell3[Regnr],Tabell3[DiagnoseÅr],"")</f>
        <v>Intet påvist (2019)</v>
      </c>
    </row>
    <row r="4866" spans="1:12" x14ac:dyDescent="0.25">
      <c r="A4866" s="2">
        <v>43204</v>
      </c>
      <c r="B4866" s="3">
        <v>0</v>
      </c>
      <c r="C4866" t="s">
        <v>9303</v>
      </c>
      <c r="D4866" t="s">
        <v>9304</v>
      </c>
      <c r="E4866" t="s">
        <v>10</v>
      </c>
      <c r="F4866" t="s">
        <v>4500</v>
      </c>
      <c r="G4866" t="s">
        <v>4501</v>
      </c>
      <c r="H4866" t="s">
        <v>4588</v>
      </c>
      <c r="I4866" t="s">
        <v>4589</v>
      </c>
      <c r="J4866" t="s">
        <v>3991</v>
      </c>
      <c r="K4866" t="str">
        <f>+_xlfn.XLOOKUP(Tabell1[[#This Row],[Regnr]],Tabell13[Regnr],Tabell13[Diagnose],"")</f>
        <v>C</v>
      </c>
      <c r="L4866" t="str">
        <f>+_xlfn.XLOOKUP(Tabell1[[#This Row],[Regnr]],Tabell3[Regnr],Tabell3[DiagnoseÅr],"")</f>
        <v/>
      </c>
    </row>
    <row r="4867" spans="1:12" x14ac:dyDescent="0.25">
      <c r="A4867" s="2">
        <v>43204</v>
      </c>
      <c r="B4867" s="3">
        <v>0</v>
      </c>
      <c r="C4867" t="s">
        <v>9305</v>
      </c>
      <c r="D4867" t="s">
        <v>9306</v>
      </c>
      <c r="E4867" t="s">
        <v>10</v>
      </c>
      <c r="F4867" t="s">
        <v>4500</v>
      </c>
      <c r="G4867" t="s">
        <v>4501</v>
      </c>
      <c r="H4867" t="s">
        <v>4588</v>
      </c>
      <c r="I4867" t="s">
        <v>4589</v>
      </c>
      <c r="J4867" t="s">
        <v>3991</v>
      </c>
      <c r="K4867" t="str">
        <f>+_xlfn.XLOOKUP(Tabell1[[#This Row],[Regnr]],Tabell13[Regnr],Tabell13[Diagnose],"")</f>
        <v>B</v>
      </c>
      <c r="L4867" t="str">
        <f>+_xlfn.XLOOKUP(Tabell1[[#This Row],[Regnr]],Tabell3[Regnr],Tabell3[DiagnoseÅr],"")</f>
        <v>Intet påvist (2019)</v>
      </c>
    </row>
    <row r="4868" spans="1:12" x14ac:dyDescent="0.25">
      <c r="A4868" s="2">
        <v>43196</v>
      </c>
      <c r="B4868" s="3">
        <v>0</v>
      </c>
      <c r="C4868" t="s">
        <v>9275</v>
      </c>
      <c r="D4868" t="s">
        <v>9276</v>
      </c>
      <c r="E4868" t="s">
        <v>10</v>
      </c>
      <c r="F4868" t="s">
        <v>5916</v>
      </c>
      <c r="G4868" t="s">
        <v>5917</v>
      </c>
      <c r="H4868" t="s">
        <v>7514</v>
      </c>
      <c r="I4868" t="s">
        <v>7515</v>
      </c>
      <c r="J4868" t="s">
        <v>4113</v>
      </c>
      <c r="K4868" t="str">
        <f>+_xlfn.XLOOKUP(Tabell1[[#This Row],[Regnr]],Tabell13[Regnr],Tabell13[Diagnose],"")</f>
        <v/>
      </c>
      <c r="L4868" t="str">
        <f>+_xlfn.XLOOKUP(Tabell1[[#This Row],[Regnr]],Tabell3[Regnr],Tabell3[DiagnoseÅr],"")</f>
        <v/>
      </c>
    </row>
    <row r="4869" spans="1:12" x14ac:dyDescent="0.25">
      <c r="A4869" s="2">
        <v>43196</v>
      </c>
      <c r="B4869" s="3">
        <v>0</v>
      </c>
      <c r="C4869" t="s">
        <v>9277</v>
      </c>
      <c r="D4869" t="s">
        <v>9278</v>
      </c>
      <c r="E4869" t="s">
        <v>10</v>
      </c>
      <c r="F4869" t="s">
        <v>5916</v>
      </c>
      <c r="G4869" t="s">
        <v>5917</v>
      </c>
      <c r="H4869" t="s">
        <v>7514</v>
      </c>
      <c r="I4869" t="s">
        <v>7515</v>
      </c>
      <c r="J4869" t="s">
        <v>4113</v>
      </c>
      <c r="K4869" t="str">
        <f>+_xlfn.XLOOKUP(Tabell1[[#This Row],[Regnr]],Tabell13[Regnr],Tabell13[Diagnose],"")</f>
        <v/>
      </c>
      <c r="L4869" t="str">
        <f>+_xlfn.XLOOKUP(Tabell1[[#This Row],[Regnr]],Tabell3[Regnr],Tabell3[DiagnoseÅr],"")</f>
        <v/>
      </c>
    </row>
    <row r="4870" spans="1:12" x14ac:dyDescent="0.25">
      <c r="A4870" s="2">
        <v>43196</v>
      </c>
      <c r="B4870" s="3">
        <v>0</v>
      </c>
      <c r="C4870" t="s">
        <v>9279</v>
      </c>
      <c r="D4870" t="s">
        <v>9280</v>
      </c>
      <c r="E4870" t="s">
        <v>26</v>
      </c>
      <c r="F4870" t="s">
        <v>5916</v>
      </c>
      <c r="G4870" t="s">
        <v>5917</v>
      </c>
      <c r="H4870" t="s">
        <v>7514</v>
      </c>
      <c r="I4870" t="s">
        <v>7515</v>
      </c>
      <c r="J4870" t="s">
        <v>4113</v>
      </c>
      <c r="K4870" t="str">
        <f>+_xlfn.XLOOKUP(Tabell1[[#This Row],[Regnr]],Tabell13[Regnr],Tabell13[Diagnose],"")</f>
        <v/>
      </c>
      <c r="L4870" t="str">
        <f>+_xlfn.XLOOKUP(Tabell1[[#This Row],[Regnr]],Tabell3[Regnr],Tabell3[DiagnoseÅr],"")</f>
        <v/>
      </c>
    </row>
    <row r="4871" spans="1:12" x14ac:dyDescent="0.25">
      <c r="A4871" s="2">
        <v>43196</v>
      </c>
      <c r="B4871" s="3">
        <v>0</v>
      </c>
      <c r="C4871" t="s">
        <v>9281</v>
      </c>
      <c r="D4871" t="s">
        <v>9282</v>
      </c>
      <c r="E4871" t="s">
        <v>26</v>
      </c>
      <c r="F4871" t="s">
        <v>5916</v>
      </c>
      <c r="G4871" t="s">
        <v>5917</v>
      </c>
      <c r="H4871" t="s">
        <v>7514</v>
      </c>
      <c r="I4871" t="s">
        <v>7515</v>
      </c>
      <c r="J4871" t="s">
        <v>4113</v>
      </c>
      <c r="K4871" t="str">
        <f>+_xlfn.XLOOKUP(Tabell1[[#This Row],[Regnr]],Tabell13[Regnr],Tabell13[Diagnose],"")</f>
        <v/>
      </c>
      <c r="L4871" t="str">
        <f>+_xlfn.XLOOKUP(Tabell1[[#This Row],[Regnr]],Tabell3[Regnr],Tabell3[DiagnoseÅr],"")</f>
        <v/>
      </c>
    </row>
    <row r="4872" spans="1:12" x14ac:dyDescent="0.25">
      <c r="A4872" s="2">
        <v>43196</v>
      </c>
      <c r="B4872" s="3">
        <v>0</v>
      </c>
      <c r="C4872" t="s">
        <v>9283</v>
      </c>
      <c r="D4872" t="s">
        <v>9284</v>
      </c>
      <c r="E4872" t="s">
        <v>26</v>
      </c>
      <c r="F4872" t="s">
        <v>5916</v>
      </c>
      <c r="G4872" t="s">
        <v>5917</v>
      </c>
      <c r="H4872" t="s">
        <v>7514</v>
      </c>
      <c r="I4872" t="s">
        <v>7515</v>
      </c>
      <c r="J4872" t="s">
        <v>4113</v>
      </c>
      <c r="K4872" t="str">
        <f>+_xlfn.XLOOKUP(Tabell1[[#This Row],[Regnr]],Tabell13[Regnr],Tabell13[Diagnose],"")</f>
        <v>C</v>
      </c>
      <c r="L4872" t="str">
        <f>+_xlfn.XLOOKUP(Tabell1[[#This Row],[Regnr]],Tabell3[Regnr],Tabell3[DiagnoseÅr],"")</f>
        <v>Intet påvist (2022)</v>
      </c>
    </row>
    <row r="4873" spans="1:12" x14ac:dyDescent="0.25">
      <c r="A4873" s="2">
        <v>43196</v>
      </c>
      <c r="B4873" s="3">
        <v>1.5625</v>
      </c>
      <c r="C4873" t="s">
        <v>9285</v>
      </c>
      <c r="D4873" t="s">
        <v>9286</v>
      </c>
      <c r="E4873" t="s">
        <v>10</v>
      </c>
      <c r="F4873" t="s">
        <v>5961</v>
      </c>
      <c r="G4873" t="s">
        <v>5962</v>
      </c>
      <c r="H4873" t="s">
        <v>6363</v>
      </c>
      <c r="I4873" t="s">
        <v>6364</v>
      </c>
      <c r="J4873" t="s">
        <v>6365</v>
      </c>
      <c r="K4873" t="str">
        <f>+_xlfn.XLOOKUP(Tabell1[[#This Row],[Regnr]],Tabell13[Regnr],Tabell13[Diagnose],"")</f>
        <v>C</v>
      </c>
      <c r="L4873" t="str">
        <f>+_xlfn.XLOOKUP(Tabell1[[#This Row],[Regnr]],Tabell3[Regnr],Tabell3[DiagnoseÅr],"")</f>
        <v/>
      </c>
    </row>
    <row r="4874" spans="1:12" x14ac:dyDescent="0.25">
      <c r="A4874" s="2">
        <v>43196</v>
      </c>
      <c r="B4874" s="3">
        <v>1.5625</v>
      </c>
      <c r="C4874" t="s">
        <v>9287</v>
      </c>
      <c r="D4874" t="s">
        <v>9288</v>
      </c>
      <c r="E4874" t="s">
        <v>26</v>
      </c>
      <c r="F4874" t="s">
        <v>5961</v>
      </c>
      <c r="G4874" t="s">
        <v>5962</v>
      </c>
      <c r="H4874" t="s">
        <v>6363</v>
      </c>
      <c r="I4874" t="s">
        <v>6364</v>
      </c>
      <c r="J4874" t="s">
        <v>6365</v>
      </c>
      <c r="K4874" t="str">
        <f>+_xlfn.XLOOKUP(Tabell1[[#This Row],[Regnr]],Tabell13[Regnr],Tabell13[Diagnose],"")</f>
        <v>C</v>
      </c>
      <c r="L4874" t="str">
        <f>+_xlfn.XLOOKUP(Tabell1[[#This Row],[Regnr]],Tabell3[Regnr],Tabell3[DiagnoseÅr],"")</f>
        <v/>
      </c>
    </row>
    <row r="4875" spans="1:12" x14ac:dyDescent="0.25">
      <c r="A4875" s="2">
        <v>43196</v>
      </c>
      <c r="B4875" s="3">
        <v>1.5625</v>
      </c>
      <c r="C4875" t="s">
        <v>9289</v>
      </c>
      <c r="D4875" t="s">
        <v>9290</v>
      </c>
      <c r="E4875" t="s">
        <v>26</v>
      </c>
      <c r="F4875" t="s">
        <v>5961</v>
      </c>
      <c r="G4875" t="s">
        <v>5962</v>
      </c>
      <c r="H4875" t="s">
        <v>6363</v>
      </c>
      <c r="I4875" t="s">
        <v>6364</v>
      </c>
      <c r="J4875" t="s">
        <v>6365</v>
      </c>
      <c r="K4875" t="str">
        <f>+_xlfn.XLOOKUP(Tabell1[[#This Row],[Regnr]],Tabell13[Regnr],Tabell13[Diagnose],"")</f>
        <v/>
      </c>
      <c r="L4875" t="str">
        <f>+_xlfn.XLOOKUP(Tabell1[[#This Row],[Regnr]],Tabell3[Regnr],Tabell3[DiagnoseÅr],"")</f>
        <v/>
      </c>
    </row>
    <row r="4876" spans="1:12" x14ac:dyDescent="0.25">
      <c r="A4876" s="2">
        <v>43196</v>
      </c>
      <c r="B4876" s="3">
        <v>1.5625</v>
      </c>
      <c r="C4876" t="s">
        <v>9291</v>
      </c>
      <c r="D4876" t="s">
        <v>9292</v>
      </c>
      <c r="E4876" t="s">
        <v>26</v>
      </c>
      <c r="F4876" t="s">
        <v>5961</v>
      </c>
      <c r="G4876" t="s">
        <v>5962</v>
      </c>
      <c r="H4876" t="s">
        <v>6363</v>
      </c>
      <c r="I4876" t="s">
        <v>6364</v>
      </c>
      <c r="J4876" t="s">
        <v>6365</v>
      </c>
      <c r="K4876" t="str">
        <f>+_xlfn.XLOOKUP(Tabell1[[#This Row],[Regnr]],Tabell13[Regnr],Tabell13[Diagnose],"")</f>
        <v/>
      </c>
      <c r="L4876" t="str">
        <f>+_xlfn.XLOOKUP(Tabell1[[#This Row],[Regnr]],Tabell3[Regnr],Tabell3[DiagnoseÅr],"")</f>
        <v/>
      </c>
    </row>
    <row r="4877" spans="1:12" x14ac:dyDescent="0.25">
      <c r="A4877" s="2">
        <v>43196</v>
      </c>
      <c r="B4877" s="3">
        <v>1.5625</v>
      </c>
      <c r="C4877" t="s">
        <v>9293</v>
      </c>
      <c r="D4877" t="s">
        <v>9294</v>
      </c>
      <c r="E4877" t="s">
        <v>26</v>
      </c>
      <c r="F4877" t="s">
        <v>5961</v>
      </c>
      <c r="G4877" t="s">
        <v>5962</v>
      </c>
      <c r="H4877" t="s">
        <v>6363</v>
      </c>
      <c r="I4877" t="s">
        <v>6364</v>
      </c>
      <c r="J4877" t="s">
        <v>6365</v>
      </c>
      <c r="K4877" t="str">
        <f>+_xlfn.XLOOKUP(Tabell1[[#This Row],[Regnr]],Tabell13[Regnr],Tabell13[Diagnose],"")</f>
        <v>C</v>
      </c>
      <c r="L4877" t="str">
        <f>+_xlfn.XLOOKUP(Tabell1[[#This Row],[Regnr]],Tabell3[Regnr],Tabell3[DiagnoseÅr],"")</f>
        <v/>
      </c>
    </row>
    <row r="4878" spans="1:12" x14ac:dyDescent="0.25">
      <c r="A4878" s="2">
        <v>43195</v>
      </c>
      <c r="B4878" s="3">
        <v>0.390625</v>
      </c>
      <c r="C4878" t="s">
        <v>9266</v>
      </c>
      <c r="D4878" t="s">
        <v>9267</v>
      </c>
      <c r="E4878" t="s">
        <v>10</v>
      </c>
      <c r="F4878" t="s">
        <v>6870</v>
      </c>
      <c r="G4878" t="s">
        <v>6871</v>
      </c>
      <c r="H4878" t="s">
        <v>6874</v>
      </c>
      <c r="I4878" t="s">
        <v>6875</v>
      </c>
      <c r="J4878" t="s">
        <v>9268</v>
      </c>
      <c r="K4878" t="str">
        <f>+_xlfn.XLOOKUP(Tabell1[[#This Row],[Regnr]],Tabell13[Regnr],Tabell13[Diagnose],"")</f>
        <v>B</v>
      </c>
      <c r="L4878" t="str">
        <f>+_xlfn.XLOOKUP(Tabell1[[#This Row],[Regnr]],Tabell3[Regnr],Tabell3[DiagnoseÅr],"")</f>
        <v>Intet påvist (2020)</v>
      </c>
    </row>
    <row r="4879" spans="1:12" x14ac:dyDescent="0.25">
      <c r="A4879" s="2">
        <v>43195</v>
      </c>
      <c r="B4879" s="3">
        <v>0.390625</v>
      </c>
      <c r="C4879" t="s">
        <v>9269</v>
      </c>
      <c r="D4879" t="s">
        <v>9270</v>
      </c>
      <c r="E4879" t="s">
        <v>26</v>
      </c>
      <c r="F4879" t="s">
        <v>6870</v>
      </c>
      <c r="G4879" t="s">
        <v>6871</v>
      </c>
      <c r="H4879" t="s">
        <v>6874</v>
      </c>
      <c r="I4879" t="s">
        <v>6875</v>
      </c>
      <c r="J4879" t="s">
        <v>9268</v>
      </c>
      <c r="K4879" t="str">
        <f>+_xlfn.XLOOKUP(Tabell1[[#This Row],[Regnr]],Tabell13[Regnr],Tabell13[Diagnose],"")</f>
        <v>C</v>
      </c>
      <c r="L4879" t="str">
        <f>+_xlfn.XLOOKUP(Tabell1[[#This Row],[Regnr]],Tabell3[Regnr],Tabell3[DiagnoseÅr],"")</f>
        <v/>
      </c>
    </row>
    <row r="4880" spans="1:12" x14ac:dyDescent="0.25">
      <c r="A4880" s="2">
        <v>43195</v>
      </c>
      <c r="B4880" s="3">
        <v>0.390625</v>
      </c>
      <c r="C4880" t="s">
        <v>9271</v>
      </c>
      <c r="D4880" t="s">
        <v>9272</v>
      </c>
      <c r="E4880" t="s">
        <v>10</v>
      </c>
      <c r="F4880" t="s">
        <v>6870</v>
      </c>
      <c r="G4880" t="s">
        <v>6871</v>
      </c>
      <c r="H4880" t="s">
        <v>6874</v>
      </c>
      <c r="I4880" t="s">
        <v>6875</v>
      </c>
      <c r="J4880" t="s">
        <v>9268</v>
      </c>
      <c r="K4880" t="str">
        <f>+_xlfn.XLOOKUP(Tabell1[[#This Row],[Regnr]],Tabell13[Regnr],Tabell13[Diagnose],"")</f>
        <v/>
      </c>
      <c r="L4880" t="str">
        <f>+_xlfn.XLOOKUP(Tabell1[[#This Row],[Regnr]],Tabell3[Regnr],Tabell3[DiagnoseÅr],"")</f>
        <v/>
      </c>
    </row>
    <row r="4881" spans="1:12" x14ac:dyDescent="0.25">
      <c r="A4881" s="2">
        <v>43195</v>
      </c>
      <c r="B4881" s="3">
        <v>0.390625</v>
      </c>
      <c r="C4881" t="s">
        <v>9273</v>
      </c>
      <c r="D4881" t="s">
        <v>9274</v>
      </c>
      <c r="E4881" t="s">
        <v>10</v>
      </c>
      <c r="F4881" t="s">
        <v>6870</v>
      </c>
      <c r="G4881" t="s">
        <v>6871</v>
      </c>
      <c r="H4881" t="s">
        <v>6874</v>
      </c>
      <c r="I4881" t="s">
        <v>6875</v>
      </c>
      <c r="J4881" t="s">
        <v>9268</v>
      </c>
      <c r="K4881" t="str">
        <f>+_xlfn.XLOOKUP(Tabell1[[#This Row],[Regnr]],Tabell13[Regnr],Tabell13[Diagnose],"")</f>
        <v/>
      </c>
      <c r="L4881" t="str">
        <f>+_xlfn.XLOOKUP(Tabell1[[#This Row],[Regnr]],Tabell3[Regnr],Tabell3[DiagnoseÅr],"")</f>
        <v/>
      </c>
    </row>
    <row r="4882" spans="1:12" x14ac:dyDescent="0.25">
      <c r="A4882" s="2">
        <v>43192</v>
      </c>
      <c r="B4882" s="3">
        <v>0</v>
      </c>
      <c r="C4882" t="s">
        <v>9256</v>
      </c>
      <c r="D4882" t="s">
        <v>9257</v>
      </c>
      <c r="E4882" t="s">
        <v>10</v>
      </c>
      <c r="F4882" t="s">
        <v>4517</v>
      </c>
      <c r="G4882" t="s">
        <v>4518</v>
      </c>
      <c r="H4882" t="s">
        <v>7370</v>
      </c>
      <c r="I4882" t="s">
        <v>7371</v>
      </c>
      <c r="J4882" t="s">
        <v>7058</v>
      </c>
      <c r="K4882" t="str">
        <f>+_xlfn.XLOOKUP(Tabell1[[#This Row],[Regnr]],Tabell13[Regnr],Tabell13[Diagnose],"")</f>
        <v/>
      </c>
      <c r="L4882" t="str">
        <f>+_xlfn.XLOOKUP(Tabell1[[#This Row],[Regnr]],Tabell3[Regnr],Tabell3[DiagnoseÅr],"")</f>
        <v/>
      </c>
    </row>
    <row r="4883" spans="1:12" x14ac:dyDescent="0.25">
      <c r="A4883" s="2">
        <v>43192</v>
      </c>
      <c r="B4883" s="3">
        <v>0</v>
      </c>
      <c r="C4883" t="s">
        <v>9258</v>
      </c>
      <c r="D4883" t="s">
        <v>9259</v>
      </c>
      <c r="E4883" t="s">
        <v>10</v>
      </c>
      <c r="F4883" t="s">
        <v>4517</v>
      </c>
      <c r="G4883" t="s">
        <v>4518</v>
      </c>
      <c r="H4883" t="s">
        <v>7370</v>
      </c>
      <c r="I4883" t="s">
        <v>7371</v>
      </c>
      <c r="J4883" t="s">
        <v>7058</v>
      </c>
      <c r="K4883" t="str">
        <f>+_xlfn.XLOOKUP(Tabell1[[#This Row],[Regnr]],Tabell13[Regnr],Tabell13[Diagnose],"")</f>
        <v>B</v>
      </c>
      <c r="L4883" t="str">
        <f>+_xlfn.XLOOKUP(Tabell1[[#This Row],[Regnr]],Tabell3[Regnr],Tabell3[DiagnoseÅr],"")</f>
        <v/>
      </c>
    </row>
    <row r="4884" spans="1:12" x14ac:dyDescent="0.25">
      <c r="A4884" s="2">
        <v>43192</v>
      </c>
      <c r="B4884" s="3">
        <v>0</v>
      </c>
      <c r="C4884" t="s">
        <v>9260</v>
      </c>
      <c r="D4884" t="s">
        <v>9261</v>
      </c>
      <c r="E4884" t="s">
        <v>10</v>
      </c>
      <c r="F4884" t="s">
        <v>4517</v>
      </c>
      <c r="G4884" t="s">
        <v>4518</v>
      </c>
      <c r="H4884" t="s">
        <v>7370</v>
      </c>
      <c r="I4884" t="s">
        <v>7371</v>
      </c>
      <c r="J4884" t="s">
        <v>7058</v>
      </c>
      <c r="K4884" t="str">
        <f>+_xlfn.XLOOKUP(Tabell1[[#This Row],[Regnr]],Tabell13[Regnr],Tabell13[Diagnose],"")</f>
        <v/>
      </c>
      <c r="L4884" t="str">
        <f>+_xlfn.XLOOKUP(Tabell1[[#This Row],[Regnr]],Tabell3[Regnr],Tabell3[DiagnoseÅr],"")</f>
        <v/>
      </c>
    </row>
    <row r="4885" spans="1:12" x14ac:dyDescent="0.25">
      <c r="A4885" s="2">
        <v>43192</v>
      </c>
      <c r="B4885" s="3">
        <v>0</v>
      </c>
      <c r="C4885" t="s">
        <v>9262</v>
      </c>
      <c r="D4885" t="s">
        <v>9263</v>
      </c>
      <c r="E4885" t="s">
        <v>10</v>
      </c>
      <c r="F4885" t="s">
        <v>4517</v>
      </c>
      <c r="G4885" t="s">
        <v>4518</v>
      </c>
      <c r="H4885" t="s">
        <v>7370</v>
      </c>
      <c r="I4885" t="s">
        <v>7371</v>
      </c>
      <c r="J4885" t="s">
        <v>7058</v>
      </c>
      <c r="K4885" t="str">
        <f>+_xlfn.XLOOKUP(Tabell1[[#This Row],[Regnr]],Tabell13[Regnr],Tabell13[Diagnose],"")</f>
        <v>C</v>
      </c>
      <c r="L4885" t="str">
        <f>+_xlfn.XLOOKUP(Tabell1[[#This Row],[Regnr]],Tabell3[Regnr],Tabell3[DiagnoseÅr],"")</f>
        <v/>
      </c>
    </row>
    <row r="4886" spans="1:12" x14ac:dyDescent="0.25">
      <c r="A4886" s="2">
        <v>43192</v>
      </c>
      <c r="B4886" s="3">
        <v>0</v>
      </c>
      <c r="C4886" t="s">
        <v>9264</v>
      </c>
      <c r="D4886" t="s">
        <v>9265</v>
      </c>
      <c r="E4886" t="s">
        <v>26</v>
      </c>
      <c r="F4886" t="s">
        <v>4517</v>
      </c>
      <c r="G4886" t="s">
        <v>4518</v>
      </c>
      <c r="H4886" t="s">
        <v>7370</v>
      </c>
      <c r="I4886" t="s">
        <v>7371</v>
      </c>
      <c r="J4886" t="s">
        <v>7058</v>
      </c>
      <c r="K4886" t="str">
        <f>+_xlfn.XLOOKUP(Tabell1[[#This Row],[Regnr]],Tabell13[Regnr],Tabell13[Diagnose],"")</f>
        <v>B</v>
      </c>
      <c r="L4886" t="str">
        <f>+_xlfn.XLOOKUP(Tabell1[[#This Row],[Regnr]],Tabell3[Regnr],Tabell3[DiagnoseÅr],"")</f>
        <v/>
      </c>
    </row>
    <row r="4887" spans="1:12" x14ac:dyDescent="0.25">
      <c r="A4887" s="2">
        <v>43191</v>
      </c>
      <c r="C4887" t="s">
        <v>9255</v>
      </c>
      <c r="D4887" t="s">
        <v>384</v>
      </c>
      <c r="E4887" t="s">
        <v>26</v>
      </c>
      <c r="K4887" t="str">
        <f>+_xlfn.XLOOKUP(Tabell1[[#This Row],[Regnr]],Tabell13[Regnr],Tabell13[Diagnose],"")</f>
        <v>C</v>
      </c>
      <c r="L4887" t="str">
        <f>+_xlfn.XLOOKUP(Tabell1[[#This Row],[Regnr]],Tabell3[Regnr],Tabell3[DiagnoseÅr],"")</f>
        <v/>
      </c>
    </row>
    <row r="4888" spans="1:12" x14ac:dyDescent="0.25">
      <c r="A4888" s="2">
        <v>43188</v>
      </c>
      <c r="C4888" t="s">
        <v>9248</v>
      </c>
      <c r="D4888" t="s">
        <v>9249</v>
      </c>
      <c r="E4888" t="s">
        <v>10</v>
      </c>
      <c r="F4888" t="s">
        <v>9250</v>
      </c>
      <c r="G4888" t="s">
        <v>9251</v>
      </c>
      <c r="H4888" t="s">
        <v>9252</v>
      </c>
      <c r="I4888" t="s">
        <v>9253</v>
      </c>
      <c r="J4888" t="s">
        <v>9254</v>
      </c>
      <c r="K4888" t="str">
        <f>+_xlfn.XLOOKUP(Tabell1[[#This Row],[Regnr]],Tabell13[Regnr],Tabell13[Diagnose],"")</f>
        <v>C</v>
      </c>
      <c r="L4888" t="str">
        <f>+_xlfn.XLOOKUP(Tabell1[[#This Row],[Regnr]],Tabell3[Regnr],Tabell3[DiagnoseÅr],"")</f>
        <v>Intet påvist (2023)</v>
      </c>
    </row>
    <row r="4889" spans="1:12" x14ac:dyDescent="0.25">
      <c r="A4889" s="2">
        <v>43187</v>
      </c>
      <c r="C4889" t="s">
        <v>9244</v>
      </c>
      <c r="D4889" t="s">
        <v>9245</v>
      </c>
      <c r="E4889" t="s">
        <v>10</v>
      </c>
      <c r="K4889" t="str">
        <f>+_xlfn.XLOOKUP(Tabell1[[#This Row],[Regnr]],Tabell13[Regnr],Tabell13[Diagnose],"")</f>
        <v/>
      </c>
      <c r="L4889" t="str">
        <f>+_xlfn.XLOOKUP(Tabell1[[#This Row],[Regnr]],Tabell3[Regnr],Tabell3[DiagnoseÅr],"")</f>
        <v/>
      </c>
    </row>
    <row r="4890" spans="1:12" x14ac:dyDescent="0.25">
      <c r="A4890" s="2">
        <v>43187</v>
      </c>
      <c r="B4890" s="3">
        <v>0</v>
      </c>
      <c r="C4890" t="s">
        <v>9246</v>
      </c>
      <c r="D4890" t="s">
        <v>9247</v>
      </c>
      <c r="E4890" t="s">
        <v>26</v>
      </c>
      <c r="F4890" t="s">
        <v>1475</v>
      </c>
      <c r="G4890" t="s">
        <v>1476</v>
      </c>
      <c r="H4890" t="s">
        <v>7144</v>
      </c>
      <c r="I4890" t="s">
        <v>7145</v>
      </c>
      <c r="J4890" t="s">
        <v>4062</v>
      </c>
      <c r="K4890" t="str">
        <f>+_xlfn.XLOOKUP(Tabell1[[#This Row],[Regnr]],Tabell13[Regnr],Tabell13[Diagnose],"")</f>
        <v>B</v>
      </c>
      <c r="L4890" t="str">
        <f>+_xlfn.XLOOKUP(Tabell1[[#This Row],[Regnr]],Tabell3[Regnr],Tabell3[DiagnoseÅr],"")</f>
        <v>Intet påvist (2026)</v>
      </c>
    </row>
    <row r="4891" spans="1:12" x14ac:dyDescent="0.25">
      <c r="A4891" s="2">
        <v>43186</v>
      </c>
      <c r="B4891" s="3">
        <v>0</v>
      </c>
      <c r="C4891" t="s">
        <v>9235</v>
      </c>
      <c r="D4891" t="s">
        <v>9236</v>
      </c>
      <c r="E4891" t="s">
        <v>26</v>
      </c>
      <c r="F4891" t="s">
        <v>4383</v>
      </c>
      <c r="G4891" t="s">
        <v>4384</v>
      </c>
      <c r="H4891" t="s">
        <v>6497</v>
      </c>
      <c r="I4891" t="s">
        <v>6498</v>
      </c>
      <c r="J4891" t="s">
        <v>9237</v>
      </c>
      <c r="K4891" t="str">
        <f>+_xlfn.XLOOKUP(Tabell1[[#This Row],[Regnr]],Tabell13[Regnr],Tabell13[Diagnose],"")</f>
        <v>C</v>
      </c>
      <c r="L4891" t="str">
        <f>+_xlfn.XLOOKUP(Tabell1[[#This Row],[Regnr]],Tabell3[Regnr],Tabell3[DiagnoseÅr],"")</f>
        <v>Katarakt, ikke medfødt (2024)</v>
      </c>
    </row>
    <row r="4892" spans="1:12" x14ac:dyDescent="0.25">
      <c r="A4892" s="2">
        <v>43186</v>
      </c>
      <c r="B4892" s="3">
        <v>0</v>
      </c>
      <c r="C4892" t="s">
        <v>9238</v>
      </c>
      <c r="D4892" t="s">
        <v>9239</v>
      </c>
      <c r="E4892" t="s">
        <v>10</v>
      </c>
      <c r="F4892" t="s">
        <v>4383</v>
      </c>
      <c r="G4892" t="s">
        <v>4384</v>
      </c>
      <c r="H4892" t="s">
        <v>6497</v>
      </c>
      <c r="I4892" t="s">
        <v>6498</v>
      </c>
      <c r="J4892" t="s">
        <v>9237</v>
      </c>
      <c r="K4892" t="str">
        <f>+_xlfn.XLOOKUP(Tabell1[[#This Row],[Regnr]],Tabell13[Regnr],Tabell13[Diagnose],"")</f>
        <v>B</v>
      </c>
      <c r="L4892" t="str">
        <f>+_xlfn.XLOOKUP(Tabell1[[#This Row],[Regnr]],Tabell3[Regnr],Tabell3[DiagnoseÅr],"")</f>
        <v>Distichiasis/Ektopiske Cillier (2019)</v>
      </c>
    </row>
    <row r="4893" spans="1:12" x14ac:dyDescent="0.25">
      <c r="A4893" s="2">
        <v>43186</v>
      </c>
      <c r="B4893" s="3">
        <v>0</v>
      </c>
      <c r="C4893" t="s">
        <v>9240</v>
      </c>
      <c r="D4893" t="s">
        <v>9241</v>
      </c>
      <c r="E4893" t="s">
        <v>10</v>
      </c>
      <c r="F4893" t="s">
        <v>4383</v>
      </c>
      <c r="G4893" t="s">
        <v>4384</v>
      </c>
      <c r="H4893" t="s">
        <v>6497</v>
      </c>
      <c r="I4893" t="s">
        <v>6498</v>
      </c>
      <c r="J4893" t="s">
        <v>9237</v>
      </c>
      <c r="K4893" t="str">
        <f>+_xlfn.XLOOKUP(Tabell1[[#This Row],[Regnr]],Tabell13[Regnr],Tabell13[Diagnose],"")</f>
        <v>A</v>
      </c>
      <c r="L4893" t="str">
        <f>+_xlfn.XLOOKUP(Tabell1[[#This Row],[Regnr]],Tabell3[Regnr],Tabell3[DiagnoseÅr],"")</f>
        <v>Katarakt, ikke medfødt (2021)</v>
      </c>
    </row>
    <row r="4894" spans="1:12" x14ac:dyDescent="0.25">
      <c r="A4894" s="2">
        <v>43186</v>
      </c>
      <c r="B4894" s="3">
        <v>0</v>
      </c>
      <c r="C4894" t="s">
        <v>9242</v>
      </c>
      <c r="D4894" t="s">
        <v>9243</v>
      </c>
      <c r="E4894" t="s">
        <v>10</v>
      </c>
      <c r="F4894" t="s">
        <v>4383</v>
      </c>
      <c r="G4894" t="s">
        <v>4384</v>
      </c>
      <c r="H4894" t="s">
        <v>6497</v>
      </c>
      <c r="I4894" t="s">
        <v>6498</v>
      </c>
      <c r="J4894" t="s">
        <v>9237</v>
      </c>
      <c r="K4894" t="str">
        <f>+_xlfn.XLOOKUP(Tabell1[[#This Row],[Regnr]],Tabell13[Regnr],Tabell13[Diagnose],"")</f>
        <v>B</v>
      </c>
      <c r="L4894" t="str">
        <f>+_xlfn.XLOOKUP(Tabell1[[#This Row],[Regnr]],Tabell3[Regnr],Tabell3[DiagnoseÅr],"")</f>
        <v>Intet påvist (2019)</v>
      </c>
    </row>
    <row r="4895" spans="1:12" x14ac:dyDescent="0.25">
      <c r="A4895" s="2">
        <v>43182</v>
      </c>
      <c r="B4895" s="3">
        <v>0</v>
      </c>
      <c r="C4895" t="s">
        <v>9217</v>
      </c>
      <c r="D4895" t="s">
        <v>9218</v>
      </c>
      <c r="E4895" t="s">
        <v>10</v>
      </c>
      <c r="F4895" t="s">
        <v>3264</v>
      </c>
      <c r="G4895" t="s">
        <v>3265</v>
      </c>
      <c r="H4895" t="s">
        <v>5939</v>
      </c>
      <c r="I4895" t="s">
        <v>5940</v>
      </c>
      <c r="J4895" t="s">
        <v>4674</v>
      </c>
      <c r="K4895" t="str">
        <f>+_xlfn.XLOOKUP(Tabell1[[#This Row],[Regnr]],Tabell13[Regnr],Tabell13[Diagnose],"")</f>
        <v/>
      </c>
      <c r="L4895" t="str">
        <f>+_xlfn.XLOOKUP(Tabell1[[#This Row],[Regnr]],Tabell3[Regnr],Tabell3[DiagnoseÅr],"")</f>
        <v/>
      </c>
    </row>
    <row r="4896" spans="1:12" x14ac:dyDescent="0.25">
      <c r="A4896" s="2">
        <v>43182</v>
      </c>
      <c r="B4896" s="3">
        <v>0</v>
      </c>
      <c r="C4896" t="s">
        <v>9219</v>
      </c>
      <c r="D4896" t="s">
        <v>9220</v>
      </c>
      <c r="E4896" t="s">
        <v>10</v>
      </c>
      <c r="F4896" t="s">
        <v>3264</v>
      </c>
      <c r="G4896" t="s">
        <v>3265</v>
      </c>
      <c r="H4896" t="s">
        <v>5939</v>
      </c>
      <c r="I4896" t="s">
        <v>5940</v>
      </c>
      <c r="J4896" t="s">
        <v>4674</v>
      </c>
      <c r="K4896" t="str">
        <f>+_xlfn.XLOOKUP(Tabell1[[#This Row],[Regnr]],Tabell13[Regnr],Tabell13[Diagnose],"")</f>
        <v/>
      </c>
      <c r="L4896" t="str">
        <f>+_xlfn.XLOOKUP(Tabell1[[#This Row],[Regnr]],Tabell3[Regnr],Tabell3[DiagnoseÅr],"")</f>
        <v/>
      </c>
    </row>
    <row r="4897" spans="1:12" x14ac:dyDescent="0.25">
      <c r="A4897" s="2">
        <v>43182</v>
      </c>
      <c r="B4897" s="3">
        <v>0</v>
      </c>
      <c r="C4897" t="s">
        <v>9221</v>
      </c>
      <c r="D4897" t="s">
        <v>9222</v>
      </c>
      <c r="E4897" t="s">
        <v>10</v>
      </c>
      <c r="F4897" t="s">
        <v>3264</v>
      </c>
      <c r="G4897" t="s">
        <v>3265</v>
      </c>
      <c r="H4897" t="s">
        <v>5939</v>
      </c>
      <c r="I4897" t="s">
        <v>5940</v>
      </c>
      <c r="J4897" t="s">
        <v>4674</v>
      </c>
      <c r="K4897" t="str">
        <f>+_xlfn.XLOOKUP(Tabell1[[#This Row],[Regnr]],Tabell13[Regnr],Tabell13[Diagnose],"")</f>
        <v/>
      </c>
      <c r="L4897" t="str">
        <f>+_xlfn.XLOOKUP(Tabell1[[#This Row],[Regnr]],Tabell3[Regnr],Tabell3[DiagnoseÅr],"")</f>
        <v/>
      </c>
    </row>
    <row r="4898" spans="1:12" x14ac:dyDescent="0.25">
      <c r="A4898" s="2">
        <v>43182</v>
      </c>
      <c r="B4898" s="3">
        <v>0</v>
      </c>
      <c r="C4898" t="s">
        <v>9223</v>
      </c>
      <c r="D4898" t="s">
        <v>9224</v>
      </c>
      <c r="E4898" t="s">
        <v>26</v>
      </c>
      <c r="F4898" t="s">
        <v>3264</v>
      </c>
      <c r="G4898" t="s">
        <v>3265</v>
      </c>
      <c r="H4898" t="s">
        <v>5939</v>
      </c>
      <c r="I4898" t="s">
        <v>5940</v>
      </c>
      <c r="J4898" t="s">
        <v>4674</v>
      </c>
      <c r="K4898" t="str">
        <f>+_xlfn.XLOOKUP(Tabell1[[#This Row],[Regnr]],Tabell13[Regnr],Tabell13[Diagnose],"")</f>
        <v/>
      </c>
      <c r="L4898" t="str">
        <f>+_xlfn.XLOOKUP(Tabell1[[#This Row],[Regnr]],Tabell3[Regnr],Tabell3[DiagnoseÅr],"")</f>
        <v/>
      </c>
    </row>
    <row r="4899" spans="1:12" x14ac:dyDescent="0.25">
      <c r="A4899" s="2">
        <v>43182</v>
      </c>
      <c r="B4899" s="3">
        <v>1.5625</v>
      </c>
      <c r="C4899" t="s">
        <v>9225</v>
      </c>
      <c r="D4899" t="s">
        <v>9226</v>
      </c>
      <c r="E4899" t="s">
        <v>10</v>
      </c>
      <c r="F4899" t="s">
        <v>9227</v>
      </c>
      <c r="G4899" t="s">
        <v>9228</v>
      </c>
      <c r="H4899" t="s">
        <v>6717</v>
      </c>
      <c r="I4899" t="s">
        <v>6718</v>
      </c>
      <c r="J4899" t="s">
        <v>5595</v>
      </c>
      <c r="K4899" t="str">
        <f>+_xlfn.XLOOKUP(Tabell1[[#This Row],[Regnr]],Tabell13[Regnr],Tabell13[Diagnose],"")</f>
        <v/>
      </c>
      <c r="L4899" t="str">
        <f>+_xlfn.XLOOKUP(Tabell1[[#This Row],[Regnr]],Tabell3[Regnr],Tabell3[DiagnoseÅr],"")</f>
        <v/>
      </c>
    </row>
    <row r="4900" spans="1:12" x14ac:dyDescent="0.25">
      <c r="A4900" s="2">
        <v>43182</v>
      </c>
      <c r="B4900" s="3">
        <v>1.5625</v>
      </c>
      <c r="C4900" t="s">
        <v>9229</v>
      </c>
      <c r="D4900" t="s">
        <v>9230</v>
      </c>
      <c r="E4900" t="s">
        <v>10</v>
      </c>
      <c r="F4900" t="s">
        <v>9227</v>
      </c>
      <c r="G4900" t="s">
        <v>9228</v>
      </c>
      <c r="H4900" t="s">
        <v>6717</v>
      </c>
      <c r="I4900" t="s">
        <v>6718</v>
      </c>
      <c r="J4900" t="s">
        <v>5595</v>
      </c>
      <c r="K4900" t="str">
        <f>+_xlfn.XLOOKUP(Tabell1[[#This Row],[Regnr]],Tabell13[Regnr],Tabell13[Diagnose],"")</f>
        <v/>
      </c>
      <c r="L4900" t="str">
        <f>+_xlfn.XLOOKUP(Tabell1[[#This Row],[Regnr]],Tabell3[Regnr],Tabell3[DiagnoseÅr],"")</f>
        <v/>
      </c>
    </row>
    <row r="4901" spans="1:12" x14ac:dyDescent="0.25">
      <c r="A4901" s="2">
        <v>43182</v>
      </c>
      <c r="B4901" s="3">
        <v>1.5625</v>
      </c>
      <c r="C4901" t="s">
        <v>9231</v>
      </c>
      <c r="D4901" t="s">
        <v>9232</v>
      </c>
      <c r="E4901" t="s">
        <v>26</v>
      </c>
      <c r="F4901" t="s">
        <v>9227</v>
      </c>
      <c r="G4901" t="s">
        <v>9228</v>
      </c>
      <c r="H4901" t="s">
        <v>6717</v>
      </c>
      <c r="I4901" t="s">
        <v>6718</v>
      </c>
      <c r="J4901" t="s">
        <v>5595</v>
      </c>
      <c r="K4901" t="str">
        <f>+_xlfn.XLOOKUP(Tabell1[[#This Row],[Regnr]],Tabell13[Regnr],Tabell13[Diagnose],"")</f>
        <v>C</v>
      </c>
      <c r="L4901" t="str">
        <f>+_xlfn.XLOOKUP(Tabell1[[#This Row],[Regnr]],Tabell3[Regnr],Tabell3[DiagnoseÅr],"")</f>
        <v>Intet påvist (2020)</v>
      </c>
    </row>
    <row r="4902" spans="1:12" x14ac:dyDescent="0.25">
      <c r="A4902" s="2">
        <v>43182</v>
      </c>
      <c r="B4902" s="3">
        <v>1.5625</v>
      </c>
      <c r="C4902" t="s">
        <v>9233</v>
      </c>
      <c r="D4902" t="s">
        <v>9234</v>
      </c>
      <c r="E4902" t="s">
        <v>26</v>
      </c>
      <c r="F4902" t="s">
        <v>9227</v>
      </c>
      <c r="G4902" t="s">
        <v>9228</v>
      </c>
      <c r="H4902" t="s">
        <v>6717</v>
      </c>
      <c r="I4902" t="s">
        <v>6718</v>
      </c>
      <c r="J4902" t="s">
        <v>5595</v>
      </c>
      <c r="K4902" t="str">
        <f>+_xlfn.XLOOKUP(Tabell1[[#This Row],[Regnr]],Tabell13[Regnr],Tabell13[Diagnose],"")</f>
        <v>B</v>
      </c>
      <c r="L4902" t="str">
        <f>+_xlfn.XLOOKUP(Tabell1[[#This Row],[Regnr]],Tabell3[Regnr],Tabell3[DiagnoseÅr],"")</f>
        <v>Intet påvist (2020)</v>
      </c>
    </row>
    <row r="4903" spans="1:12" x14ac:dyDescent="0.25">
      <c r="A4903" s="2">
        <v>43176</v>
      </c>
      <c r="C4903" t="s">
        <v>9211</v>
      </c>
      <c r="D4903" t="s">
        <v>9212</v>
      </c>
      <c r="E4903" t="s">
        <v>10</v>
      </c>
      <c r="F4903" t="s">
        <v>9213</v>
      </c>
      <c r="G4903" t="s">
        <v>9214</v>
      </c>
      <c r="H4903" t="s">
        <v>9215</v>
      </c>
      <c r="I4903" t="s">
        <v>9216</v>
      </c>
      <c r="J4903" t="s">
        <v>4639</v>
      </c>
      <c r="K4903" t="str">
        <f>+_xlfn.XLOOKUP(Tabell1[[#This Row],[Regnr]],Tabell13[Regnr],Tabell13[Diagnose],"")</f>
        <v>A</v>
      </c>
      <c r="L4903" t="str">
        <f>+_xlfn.XLOOKUP(Tabell1[[#This Row],[Regnr]],Tabell3[Regnr],Tabell3[DiagnoseÅr],"")</f>
        <v>Distichiasis/Ektopiske Cillier (2025)</v>
      </c>
    </row>
    <row r="4904" spans="1:12" x14ac:dyDescent="0.25">
      <c r="A4904" s="2">
        <v>43175</v>
      </c>
      <c r="B4904" s="3">
        <v>0.390625</v>
      </c>
      <c r="C4904" t="s">
        <v>9190</v>
      </c>
      <c r="D4904" t="s">
        <v>9191</v>
      </c>
      <c r="E4904" t="s">
        <v>10</v>
      </c>
      <c r="F4904" t="s">
        <v>6627</v>
      </c>
      <c r="G4904" t="s">
        <v>6628</v>
      </c>
      <c r="H4904" t="s">
        <v>5322</v>
      </c>
      <c r="I4904" t="s">
        <v>5323</v>
      </c>
      <c r="J4904" t="s">
        <v>4771</v>
      </c>
      <c r="K4904" t="str">
        <f>+_xlfn.XLOOKUP(Tabell1[[#This Row],[Regnr]],Tabell13[Regnr],Tabell13[Diagnose],"")</f>
        <v/>
      </c>
      <c r="L4904" t="str">
        <f>+_xlfn.XLOOKUP(Tabell1[[#This Row],[Regnr]],Tabell3[Regnr],Tabell3[DiagnoseÅr],"")</f>
        <v>Intet påvist (2019)</v>
      </c>
    </row>
    <row r="4905" spans="1:12" x14ac:dyDescent="0.25">
      <c r="A4905" s="2">
        <v>43175</v>
      </c>
      <c r="B4905" s="3">
        <v>0.390625</v>
      </c>
      <c r="C4905" t="s">
        <v>9192</v>
      </c>
      <c r="D4905" t="s">
        <v>9193</v>
      </c>
      <c r="E4905" t="s">
        <v>10</v>
      </c>
      <c r="F4905" t="s">
        <v>6627</v>
      </c>
      <c r="G4905" t="s">
        <v>6628</v>
      </c>
      <c r="H4905" t="s">
        <v>5322</v>
      </c>
      <c r="I4905" t="s">
        <v>5323</v>
      </c>
      <c r="J4905" t="s">
        <v>4771</v>
      </c>
      <c r="K4905" t="str">
        <f>+_xlfn.XLOOKUP(Tabell1[[#This Row],[Regnr]],Tabell13[Regnr],Tabell13[Diagnose],"")</f>
        <v>A</v>
      </c>
      <c r="L4905" t="str">
        <f>+_xlfn.XLOOKUP(Tabell1[[#This Row],[Regnr]],Tabell3[Regnr],Tabell3[DiagnoseÅr],"")</f>
        <v>Intet påvist (2018)</v>
      </c>
    </row>
    <row r="4906" spans="1:12" x14ac:dyDescent="0.25">
      <c r="A4906" s="2">
        <v>43175</v>
      </c>
      <c r="B4906" s="3">
        <v>0.390625</v>
      </c>
      <c r="C4906" t="s">
        <v>9194</v>
      </c>
      <c r="D4906" t="s">
        <v>9195</v>
      </c>
      <c r="E4906" t="s">
        <v>10</v>
      </c>
      <c r="F4906" t="s">
        <v>6627</v>
      </c>
      <c r="G4906" t="s">
        <v>6628</v>
      </c>
      <c r="H4906" t="s">
        <v>5322</v>
      </c>
      <c r="I4906" t="s">
        <v>5323</v>
      </c>
      <c r="J4906" t="s">
        <v>4771</v>
      </c>
      <c r="K4906" t="str">
        <f>+_xlfn.XLOOKUP(Tabell1[[#This Row],[Regnr]],Tabell13[Regnr],Tabell13[Diagnose],"")</f>
        <v>B</v>
      </c>
      <c r="L4906" t="str">
        <f>+_xlfn.XLOOKUP(Tabell1[[#This Row],[Regnr]],Tabell3[Regnr],Tabell3[DiagnoseÅr],"")</f>
        <v>Intet påvist (2021)</v>
      </c>
    </row>
    <row r="4907" spans="1:12" x14ac:dyDescent="0.25">
      <c r="A4907" s="2">
        <v>43175</v>
      </c>
      <c r="B4907" s="3">
        <v>0.390625</v>
      </c>
      <c r="C4907" t="s">
        <v>9196</v>
      </c>
      <c r="D4907" t="s">
        <v>9197</v>
      </c>
      <c r="E4907" t="s">
        <v>10</v>
      </c>
      <c r="F4907" t="s">
        <v>6627</v>
      </c>
      <c r="G4907" t="s">
        <v>6628</v>
      </c>
      <c r="H4907" t="s">
        <v>5322</v>
      </c>
      <c r="I4907" t="s">
        <v>5323</v>
      </c>
      <c r="J4907" t="s">
        <v>4771</v>
      </c>
      <c r="K4907" t="str">
        <f>+_xlfn.XLOOKUP(Tabell1[[#This Row],[Regnr]],Tabell13[Regnr],Tabell13[Diagnose],"")</f>
        <v/>
      </c>
      <c r="L4907" t="str">
        <f>+_xlfn.XLOOKUP(Tabell1[[#This Row],[Regnr]],Tabell3[Regnr],Tabell3[DiagnoseÅr],"")</f>
        <v/>
      </c>
    </row>
    <row r="4908" spans="1:12" x14ac:dyDescent="0.25">
      <c r="A4908" s="2">
        <v>43175</v>
      </c>
      <c r="B4908" s="3">
        <v>0.390625</v>
      </c>
      <c r="C4908" t="s">
        <v>9198</v>
      </c>
      <c r="D4908" t="s">
        <v>9199</v>
      </c>
      <c r="E4908" t="s">
        <v>26</v>
      </c>
      <c r="F4908" t="s">
        <v>6627</v>
      </c>
      <c r="G4908" t="s">
        <v>6628</v>
      </c>
      <c r="H4908" t="s">
        <v>5322</v>
      </c>
      <c r="I4908" t="s">
        <v>5323</v>
      </c>
      <c r="J4908" t="s">
        <v>4771</v>
      </c>
      <c r="K4908" t="str">
        <f>+_xlfn.XLOOKUP(Tabell1[[#This Row],[Regnr]],Tabell13[Regnr],Tabell13[Diagnose],"")</f>
        <v>A</v>
      </c>
      <c r="L4908" t="str">
        <f>+_xlfn.XLOOKUP(Tabell1[[#This Row],[Regnr]],Tabell3[Regnr],Tabell3[DiagnoseÅr],"")</f>
        <v>Intet påvist (2021)</v>
      </c>
    </row>
    <row r="4909" spans="1:12" x14ac:dyDescent="0.25">
      <c r="A4909" s="2">
        <v>43175</v>
      </c>
      <c r="B4909" s="3">
        <v>0.390625</v>
      </c>
      <c r="C4909" t="s">
        <v>9200</v>
      </c>
      <c r="D4909" t="s">
        <v>9201</v>
      </c>
      <c r="E4909" t="s">
        <v>26</v>
      </c>
      <c r="F4909" t="s">
        <v>6627</v>
      </c>
      <c r="G4909" t="s">
        <v>6628</v>
      </c>
      <c r="H4909" t="s">
        <v>5322</v>
      </c>
      <c r="I4909" t="s">
        <v>5323</v>
      </c>
      <c r="J4909" t="s">
        <v>4771</v>
      </c>
      <c r="K4909" t="str">
        <f>+_xlfn.XLOOKUP(Tabell1[[#This Row],[Regnr]],Tabell13[Regnr],Tabell13[Diagnose],"")</f>
        <v>A</v>
      </c>
      <c r="L4909" t="str">
        <f>+_xlfn.XLOOKUP(Tabell1[[#This Row],[Regnr]],Tabell3[Regnr],Tabell3[DiagnoseÅr],"")</f>
        <v/>
      </c>
    </row>
    <row r="4910" spans="1:12" x14ac:dyDescent="0.25">
      <c r="A4910" s="2">
        <v>43175</v>
      </c>
      <c r="B4910" s="3">
        <v>0.390625</v>
      </c>
      <c r="C4910" t="s">
        <v>9202</v>
      </c>
      <c r="D4910" t="s">
        <v>9203</v>
      </c>
      <c r="E4910" t="s">
        <v>26</v>
      </c>
      <c r="F4910" t="s">
        <v>6627</v>
      </c>
      <c r="G4910" t="s">
        <v>6628</v>
      </c>
      <c r="H4910" t="s">
        <v>5322</v>
      </c>
      <c r="I4910" t="s">
        <v>5323</v>
      </c>
      <c r="J4910" t="s">
        <v>4771</v>
      </c>
      <c r="K4910" t="str">
        <f>+_xlfn.XLOOKUP(Tabell1[[#This Row],[Regnr]],Tabell13[Regnr],Tabell13[Diagnose],"")</f>
        <v>C</v>
      </c>
      <c r="L4910" t="str">
        <f>+_xlfn.XLOOKUP(Tabell1[[#This Row],[Regnr]],Tabell3[Regnr],Tabell3[DiagnoseÅr],"")</f>
        <v/>
      </c>
    </row>
    <row r="4911" spans="1:12" x14ac:dyDescent="0.25">
      <c r="A4911" s="2">
        <v>43175</v>
      </c>
      <c r="C4911" t="s">
        <v>9204</v>
      </c>
      <c r="D4911" t="s">
        <v>9205</v>
      </c>
      <c r="E4911" t="s">
        <v>26</v>
      </c>
      <c r="F4911" t="s">
        <v>9206</v>
      </c>
      <c r="G4911" t="s">
        <v>9207</v>
      </c>
      <c r="H4911" t="s">
        <v>9208</v>
      </c>
      <c r="I4911" t="s">
        <v>9209</v>
      </c>
      <c r="J4911" t="s">
        <v>9210</v>
      </c>
      <c r="K4911" t="str">
        <f>+_xlfn.XLOOKUP(Tabell1[[#This Row],[Regnr]],Tabell13[Regnr],Tabell13[Diagnose],"")</f>
        <v>C</v>
      </c>
      <c r="L4911" t="str">
        <f>+_xlfn.XLOOKUP(Tabell1[[#This Row],[Regnr]],Tabell3[Regnr],Tabell3[DiagnoseÅr],"")</f>
        <v>Intet påvist (2022)</v>
      </c>
    </row>
    <row r="4912" spans="1:12" x14ac:dyDescent="0.25">
      <c r="A4912" s="2">
        <v>43174</v>
      </c>
      <c r="B4912" s="3">
        <v>0</v>
      </c>
      <c r="C4912" t="s">
        <v>9178</v>
      </c>
      <c r="D4912" t="s">
        <v>9179</v>
      </c>
      <c r="E4912" t="s">
        <v>26</v>
      </c>
      <c r="F4912" t="s">
        <v>7089</v>
      </c>
      <c r="G4912" t="s">
        <v>7090</v>
      </c>
      <c r="H4912" t="s">
        <v>6548</v>
      </c>
      <c r="I4912" t="s">
        <v>6549</v>
      </c>
      <c r="J4912" t="s">
        <v>5724</v>
      </c>
      <c r="K4912" t="str">
        <f>+_xlfn.XLOOKUP(Tabell1[[#This Row],[Regnr]],Tabell13[Regnr],Tabell13[Diagnose],"")</f>
        <v/>
      </c>
      <c r="L4912" t="str">
        <f>+_xlfn.XLOOKUP(Tabell1[[#This Row],[Regnr]],Tabell3[Regnr],Tabell3[DiagnoseÅr],"")</f>
        <v/>
      </c>
    </row>
    <row r="4913" spans="1:12" x14ac:dyDescent="0.25">
      <c r="A4913" s="2">
        <v>43174</v>
      </c>
      <c r="B4913" s="3">
        <v>0</v>
      </c>
      <c r="C4913" t="s">
        <v>9180</v>
      </c>
      <c r="D4913" t="s">
        <v>9181</v>
      </c>
      <c r="E4913" t="s">
        <v>26</v>
      </c>
      <c r="F4913" t="s">
        <v>7089</v>
      </c>
      <c r="G4913" t="s">
        <v>7090</v>
      </c>
      <c r="H4913" t="s">
        <v>6548</v>
      </c>
      <c r="I4913" t="s">
        <v>6549</v>
      </c>
      <c r="J4913" t="s">
        <v>5724</v>
      </c>
      <c r="K4913" t="str">
        <f>+_xlfn.XLOOKUP(Tabell1[[#This Row],[Regnr]],Tabell13[Regnr],Tabell13[Diagnose],"")</f>
        <v/>
      </c>
      <c r="L4913" t="str">
        <f>+_xlfn.XLOOKUP(Tabell1[[#This Row],[Regnr]],Tabell3[Regnr],Tabell3[DiagnoseÅr],"")</f>
        <v/>
      </c>
    </row>
    <row r="4914" spans="1:12" x14ac:dyDescent="0.25">
      <c r="A4914" s="2">
        <v>43174</v>
      </c>
      <c r="B4914" s="3">
        <v>0</v>
      </c>
      <c r="C4914" t="s">
        <v>9182</v>
      </c>
      <c r="D4914" t="s">
        <v>9183</v>
      </c>
      <c r="E4914" t="s">
        <v>10</v>
      </c>
      <c r="F4914" t="s">
        <v>7089</v>
      </c>
      <c r="G4914" t="s">
        <v>7090</v>
      </c>
      <c r="H4914" t="s">
        <v>6548</v>
      </c>
      <c r="I4914" t="s">
        <v>6549</v>
      </c>
      <c r="J4914" t="s">
        <v>5724</v>
      </c>
      <c r="K4914" t="str">
        <f>+_xlfn.XLOOKUP(Tabell1[[#This Row],[Regnr]],Tabell13[Regnr],Tabell13[Diagnose],"")</f>
        <v>B</v>
      </c>
      <c r="L4914" t="str">
        <f>+_xlfn.XLOOKUP(Tabell1[[#This Row],[Regnr]],Tabell3[Regnr],Tabell3[DiagnoseÅr],"")</f>
        <v>Intet påvist (2025)</v>
      </c>
    </row>
    <row r="4915" spans="1:12" x14ac:dyDescent="0.25">
      <c r="A4915" s="2">
        <v>43174</v>
      </c>
      <c r="B4915" s="3">
        <v>0</v>
      </c>
      <c r="C4915" t="s">
        <v>9184</v>
      </c>
      <c r="D4915" t="s">
        <v>9185</v>
      </c>
      <c r="E4915" t="s">
        <v>10</v>
      </c>
      <c r="F4915" t="s">
        <v>7089</v>
      </c>
      <c r="G4915" t="s">
        <v>7090</v>
      </c>
      <c r="H4915" t="s">
        <v>6548</v>
      </c>
      <c r="I4915" t="s">
        <v>6549</v>
      </c>
      <c r="J4915" t="s">
        <v>5724</v>
      </c>
      <c r="K4915" t="str">
        <f>+_xlfn.XLOOKUP(Tabell1[[#This Row],[Regnr]],Tabell13[Regnr],Tabell13[Diagnose],"")</f>
        <v/>
      </c>
      <c r="L4915" t="str">
        <f>+_xlfn.XLOOKUP(Tabell1[[#This Row],[Regnr]],Tabell3[Regnr],Tabell3[DiagnoseÅr],"")</f>
        <v/>
      </c>
    </row>
    <row r="4916" spans="1:12" x14ac:dyDescent="0.25">
      <c r="A4916" s="2">
        <v>43174</v>
      </c>
      <c r="B4916" s="3">
        <v>0</v>
      </c>
      <c r="C4916" t="s">
        <v>9186</v>
      </c>
      <c r="D4916" t="s">
        <v>9187</v>
      </c>
      <c r="E4916" t="s">
        <v>10</v>
      </c>
      <c r="F4916" t="s">
        <v>7089</v>
      </c>
      <c r="G4916" t="s">
        <v>7090</v>
      </c>
      <c r="H4916" t="s">
        <v>6548</v>
      </c>
      <c r="I4916" t="s">
        <v>6549</v>
      </c>
      <c r="J4916" t="s">
        <v>5724</v>
      </c>
      <c r="K4916" t="str">
        <f>+_xlfn.XLOOKUP(Tabell1[[#This Row],[Regnr]],Tabell13[Regnr],Tabell13[Diagnose],"")</f>
        <v>C</v>
      </c>
      <c r="L4916" t="str">
        <f>+_xlfn.XLOOKUP(Tabell1[[#This Row],[Regnr]],Tabell3[Regnr],Tabell3[DiagnoseÅr],"")</f>
        <v>Annet medfødt (2026)</v>
      </c>
    </row>
    <row r="4917" spans="1:12" x14ac:dyDescent="0.25">
      <c r="A4917" s="2">
        <v>43174</v>
      </c>
      <c r="B4917" s="3">
        <v>0</v>
      </c>
      <c r="C4917" t="s">
        <v>9188</v>
      </c>
      <c r="D4917" t="s">
        <v>9189</v>
      </c>
      <c r="E4917" t="s">
        <v>10</v>
      </c>
      <c r="F4917" t="s">
        <v>7089</v>
      </c>
      <c r="G4917" t="s">
        <v>7090</v>
      </c>
      <c r="H4917" t="s">
        <v>6548</v>
      </c>
      <c r="I4917" t="s">
        <v>6549</v>
      </c>
      <c r="J4917" t="s">
        <v>5724</v>
      </c>
      <c r="K4917" t="str">
        <f>+_xlfn.XLOOKUP(Tabell1[[#This Row],[Regnr]],Tabell13[Regnr],Tabell13[Diagnose],"")</f>
        <v>A</v>
      </c>
      <c r="L4917" t="str">
        <f>+_xlfn.XLOOKUP(Tabell1[[#This Row],[Regnr]],Tabell3[Regnr],Tabell3[DiagnoseÅr],"")</f>
        <v/>
      </c>
    </row>
    <row r="4918" spans="1:12" x14ac:dyDescent="0.25">
      <c r="A4918" s="2">
        <v>43172</v>
      </c>
      <c r="B4918" s="3">
        <v>0.390625</v>
      </c>
      <c r="C4918" t="s">
        <v>9168</v>
      </c>
      <c r="D4918" t="s">
        <v>9169</v>
      </c>
      <c r="E4918" t="s">
        <v>26</v>
      </c>
      <c r="F4918" t="s">
        <v>7148</v>
      </c>
      <c r="G4918" t="s">
        <v>7149</v>
      </c>
      <c r="H4918" t="s">
        <v>6692</v>
      </c>
      <c r="I4918" t="s">
        <v>6693</v>
      </c>
      <c r="J4918" t="s">
        <v>6589</v>
      </c>
      <c r="K4918" t="str">
        <f>+_xlfn.XLOOKUP(Tabell1[[#This Row],[Regnr]],Tabell13[Regnr],Tabell13[Diagnose],"")</f>
        <v/>
      </c>
      <c r="L4918" t="str">
        <f>+_xlfn.XLOOKUP(Tabell1[[#This Row],[Regnr]],Tabell3[Regnr],Tabell3[DiagnoseÅr],"")</f>
        <v/>
      </c>
    </row>
    <row r="4919" spans="1:12" x14ac:dyDescent="0.25">
      <c r="A4919" s="2">
        <v>43172</v>
      </c>
      <c r="B4919" s="3">
        <v>0.390625</v>
      </c>
      <c r="C4919" t="s">
        <v>9170</v>
      </c>
      <c r="D4919" t="s">
        <v>9171</v>
      </c>
      <c r="E4919" t="s">
        <v>10</v>
      </c>
      <c r="F4919" t="s">
        <v>7148</v>
      </c>
      <c r="G4919" t="s">
        <v>7149</v>
      </c>
      <c r="H4919" t="s">
        <v>6692</v>
      </c>
      <c r="I4919" t="s">
        <v>6693</v>
      </c>
      <c r="J4919" t="s">
        <v>6589</v>
      </c>
      <c r="K4919" t="str">
        <f>+_xlfn.XLOOKUP(Tabell1[[#This Row],[Regnr]],Tabell13[Regnr],Tabell13[Diagnose],"")</f>
        <v>B</v>
      </c>
      <c r="L4919" t="str">
        <f>+_xlfn.XLOOKUP(Tabell1[[#This Row],[Regnr]],Tabell3[Regnr],Tabell3[DiagnoseÅr],"")</f>
        <v>Intet påvist (2019)</v>
      </c>
    </row>
    <row r="4920" spans="1:12" x14ac:dyDescent="0.25">
      <c r="A4920" s="2">
        <v>43172</v>
      </c>
      <c r="B4920" s="3">
        <v>0.390625</v>
      </c>
      <c r="C4920" t="s">
        <v>9172</v>
      </c>
      <c r="D4920" t="s">
        <v>9173</v>
      </c>
      <c r="E4920" t="s">
        <v>26</v>
      </c>
      <c r="F4920" t="s">
        <v>7148</v>
      </c>
      <c r="G4920" t="s">
        <v>7149</v>
      </c>
      <c r="H4920" t="s">
        <v>6692</v>
      </c>
      <c r="I4920" t="s">
        <v>6693</v>
      </c>
      <c r="J4920" t="s">
        <v>6589</v>
      </c>
      <c r="K4920" t="str">
        <f>+_xlfn.XLOOKUP(Tabell1[[#This Row],[Regnr]],Tabell13[Regnr],Tabell13[Diagnose],"")</f>
        <v/>
      </c>
      <c r="L4920" t="str">
        <f>+_xlfn.XLOOKUP(Tabell1[[#This Row],[Regnr]],Tabell3[Regnr],Tabell3[DiagnoseÅr],"")</f>
        <v/>
      </c>
    </row>
    <row r="4921" spans="1:12" x14ac:dyDescent="0.25">
      <c r="A4921" s="2">
        <v>43172</v>
      </c>
      <c r="B4921" s="3">
        <v>0.390625</v>
      </c>
      <c r="C4921" t="s">
        <v>9174</v>
      </c>
      <c r="D4921" t="s">
        <v>9175</v>
      </c>
      <c r="E4921" t="s">
        <v>26</v>
      </c>
      <c r="F4921" t="s">
        <v>7148</v>
      </c>
      <c r="G4921" t="s">
        <v>7149</v>
      </c>
      <c r="H4921" t="s">
        <v>6692</v>
      </c>
      <c r="I4921" t="s">
        <v>6693</v>
      </c>
      <c r="J4921" t="s">
        <v>6589</v>
      </c>
      <c r="K4921" t="str">
        <f>+_xlfn.XLOOKUP(Tabell1[[#This Row],[Regnr]],Tabell13[Regnr],Tabell13[Diagnose],"")</f>
        <v/>
      </c>
      <c r="L4921" t="str">
        <f>+_xlfn.XLOOKUP(Tabell1[[#This Row],[Regnr]],Tabell3[Regnr],Tabell3[DiagnoseÅr],"")</f>
        <v/>
      </c>
    </row>
    <row r="4922" spans="1:12" x14ac:dyDescent="0.25">
      <c r="A4922" s="2">
        <v>43172</v>
      </c>
      <c r="B4922" s="3">
        <v>0.390625</v>
      </c>
      <c r="C4922" t="s">
        <v>9176</v>
      </c>
      <c r="D4922" t="s">
        <v>9177</v>
      </c>
      <c r="E4922" t="s">
        <v>26</v>
      </c>
      <c r="F4922" t="s">
        <v>7148</v>
      </c>
      <c r="G4922" t="s">
        <v>7149</v>
      </c>
      <c r="H4922" t="s">
        <v>6692</v>
      </c>
      <c r="I4922" t="s">
        <v>6693</v>
      </c>
      <c r="J4922" t="s">
        <v>6589</v>
      </c>
      <c r="K4922" t="str">
        <f>+_xlfn.XLOOKUP(Tabell1[[#This Row],[Regnr]],Tabell13[Regnr],Tabell13[Diagnose],"")</f>
        <v>C</v>
      </c>
      <c r="L4922" t="str">
        <f>+_xlfn.XLOOKUP(Tabell1[[#This Row],[Regnr]],Tabell3[Regnr],Tabell3[DiagnoseÅr],"")</f>
        <v>Intet påvist (2021)</v>
      </c>
    </row>
    <row r="4923" spans="1:12" x14ac:dyDescent="0.25">
      <c r="A4923" s="2">
        <v>43171</v>
      </c>
      <c r="C4923" t="s">
        <v>9164</v>
      </c>
      <c r="D4923" t="s">
        <v>9165</v>
      </c>
      <c r="E4923" t="s">
        <v>26</v>
      </c>
      <c r="F4923" t="s">
        <v>9166</v>
      </c>
      <c r="G4923" t="s">
        <v>9167</v>
      </c>
      <c r="H4923" t="s">
        <v>6443</v>
      </c>
      <c r="I4923" t="s">
        <v>6444</v>
      </c>
      <c r="J4923" t="s">
        <v>3986</v>
      </c>
      <c r="K4923" t="str">
        <f>+_xlfn.XLOOKUP(Tabell1[[#This Row],[Regnr]],Tabell13[Regnr],Tabell13[Diagnose],"")</f>
        <v>A</v>
      </c>
      <c r="L4923" t="str">
        <f>+_xlfn.XLOOKUP(Tabell1[[#This Row],[Regnr]],Tabell3[Regnr],Tabell3[DiagnoseÅr],"")</f>
        <v/>
      </c>
    </row>
    <row r="4924" spans="1:12" x14ac:dyDescent="0.25">
      <c r="A4924" s="2">
        <v>43165</v>
      </c>
      <c r="C4924" t="s">
        <v>9156</v>
      </c>
      <c r="D4924" t="s">
        <v>9157</v>
      </c>
      <c r="E4924" t="s">
        <v>26</v>
      </c>
      <c r="F4924" t="s">
        <v>9158</v>
      </c>
      <c r="G4924" t="s">
        <v>9159</v>
      </c>
      <c r="H4924" t="s">
        <v>9160</v>
      </c>
      <c r="I4924" t="s">
        <v>9161</v>
      </c>
      <c r="J4924" t="s">
        <v>7485</v>
      </c>
      <c r="K4924" t="str">
        <f>+_xlfn.XLOOKUP(Tabell1[[#This Row],[Regnr]],Tabell13[Regnr],Tabell13[Diagnose],"")</f>
        <v>B</v>
      </c>
      <c r="L4924" t="str">
        <f>+_xlfn.XLOOKUP(Tabell1[[#This Row],[Regnr]],Tabell3[Regnr],Tabell3[DiagnoseÅr],"")</f>
        <v>Distichiasis/Ektopiske Cillier (2023)</v>
      </c>
    </row>
    <row r="4925" spans="1:12" x14ac:dyDescent="0.25">
      <c r="A4925" s="2">
        <v>43165</v>
      </c>
      <c r="C4925" t="s">
        <v>9162</v>
      </c>
      <c r="D4925" t="s">
        <v>9163</v>
      </c>
      <c r="E4925" t="s">
        <v>26</v>
      </c>
      <c r="F4925" t="s">
        <v>9158</v>
      </c>
      <c r="G4925" t="s">
        <v>9159</v>
      </c>
      <c r="H4925" t="s">
        <v>9160</v>
      </c>
      <c r="I4925" t="s">
        <v>9161</v>
      </c>
      <c r="J4925" t="s">
        <v>7485</v>
      </c>
      <c r="K4925" t="str">
        <f>+_xlfn.XLOOKUP(Tabell1[[#This Row],[Regnr]],Tabell13[Regnr],Tabell13[Diagnose],"")</f>
        <v/>
      </c>
      <c r="L4925" t="str">
        <f>+_xlfn.XLOOKUP(Tabell1[[#This Row],[Regnr]],Tabell3[Regnr],Tabell3[DiagnoseÅr],"")</f>
        <v/>
      </c>
    </row>
    <row r="4926" spans="1:12" x14ac:dyDescent="0.25">
      <c r="A4926" s="2">
        <v>43161</v>
      </c>
      <c r="B4926" s="3">
        <v>0</v>
      </c>
      <c r="C4926" t="s">
        <v>9144</v>
      </c>
      <c r="D4926" t="s">
        <v>9145</v>
      </c>
      <c r="E4926" t="s">
        <v>10</v>
      </c>
      <c r="F4926" t="s">
        <v>4412</v>
      </c>
      <c r="G4926" t="s">
        <v>4413</v>
      </c>
      <c r="H4926" t="s">
        <v>5920</v>
      </c>
      <c r="I4926" t="s">
        <v>5921</v>
      </c>
      <c r="J4926" t="s">
        <v>6696</v>
      </c>
      <c r="K4926" t="str">
        <f>+_xlfn.XLOOKUP(Tabell1[[#This Row],[Regnr]],Tabell13[Regnr],Tabell13[Diagnose],"")</f>
        <v/>
      </c>
      <c r="L4926" t="str">
        <f>+_xlfn.XLOOKUP(Tabell1[[#This Row],[Regnr]],Tabell3[Regnr],Tabell3[DiagnoseÅr],"")</f>
        <v/>
      </c>
    </row>
    <row r="4927" spans="1:12" x14ac:dyDescent="0.25">
      <c r="A4927" s="2">
        <v>43161</v>
      </c>
      <c r="B4927" s="3">
        <v>0</v>
      </c>
      <c r="C4927" t="s">
        <v>9146</v>
      </c>
      <c r="D4927" t="s">
        <v>9147</v>
      </c>
      <c r="E4927" t="s">
        <v>10</v>
      </c>
      <c r="F4927" t="s">
        <v>4412</v>
      </c>
      <c r="G4927" t="s">
        <v>4413</v>
      </c>
      <c r="H4927" t="s">
        <v>5920</v>
      </c>
      <c r="I4927" t="s">
        <v>5921</v>
      </c>
      <c r="J4927" t="s">
        <v>6696</v>
      </c>
      <c r="K4927" t="str">
        <f>+_xlfn.XLOOKUP(Tabell1[[#This Row],[Regnr]],Tabell13[Regnr],Tabell13[Diagnose],"")</f>
        <v>C</v>
      </c>
      <c r="L4927" t="str">
        <f>+_xlfn.XLOOKUP(Tabell1[[#This Row],[Regnr]],Tabell3[Regnr],Tabell3[DiagnoseÅr],"")</f>
        <v>Intet påvist (2019)</v>
      </c>
    </row>
    <row r="4928" spans="1:12" x14ac:dyDescent="0.25">
      <c r="A4928" s="2">
        <v>43161</v>
      </c>
      <c r="B4928" s="3">
        <v>0</v>
      </c>
      <c r="C4928" t="s">
        <v>9148</v>
      </c>
      <c r="D4928" t="s">
        <v>9149</v>
      </c>
      <c r="E4928" t="s">
        <v>26</v>
      </c>
      <c r="F4928" t="s">
        <v>4412</v>
      </c>
      <c r="G4928" t="s">
        <v>4413</v>
      </c>
      <c r="H4928" t="s">
        <v>5920</v>
      </c>
      <c r="I4928" t="s">
        <v>5921</v>
      </c>
      <c r="J4928" t="s">
        <v>6696</v>
      </c>
      <c r="K4928" t="str">
        <f>+_xlfn.XLOOKUP(Tabell1[[#This Row],[Regnr]],Tabell13[Regnr],Tabell13[Diagnose],"")</f>
        <v>B</v>
      </c>
      <c r="L4928" t="str">
        <f>+_xlfn.XLOOKUP(Tabell1[[#This Row],[Regnr]],Tabell3[Regnr],Tabell3[DiagnoseÅr],"")</f>
        <v>Intet påvist (2023)</v>
      </c>
    </row>
    <row r="4929" spans="1:12" x14ac:dyDescent="0.25">
      <c r="A4929" s="2">
        <v>43161</v>
      </c>
      <c r="B4929" s="3">
        <v>0</v>
      </c>
      <c r="C4929" t="s">
        <v>9150</v>
      </c>
      <c r="D4929" t="s">
        <v>9151</v>
      </c>
      <c r="E4929" t="s">
        <v>26</v>
      </c>
      <c r="F4929" t="s">
        <v>4412</v>
      </c>
      <c r="G4929" t="s">
        <v>4413</v>
      </c>
      <c r="H4929" t="s">
        <v>5920</v>
      </c>
      <c r="I4929" t="s">
        <v>5921</v>
      </c>
      <c r="J4929" t="s">
        <v>6696</v>
      </c>
      <c r="K4929" t="str">
        <f>+_xlfn.XLOOKUP(Tabell1[[#This Row],[Regnr]],Tabell13[Regnr],Tabell13[Diagnose],"")</f>
        <v>C</v>
      </c>
      <c r="L4929" t="str">
        <f>+_xlfn.XLOOKUP(Tabell1[[#This Row],[Regnr]],Tabell3[Regnr],Tabell3[DiagnoseÅr],"")</f>
        <v>Intet påvist (2019)</v>
      </c>
    </row>
    <row r="4930" spans="1:12" x14ac:dyDescent="0.25">
      <c r="A4930" s="2">
        <v>43161</v>
      </c>
      <c r="B4930" s="3">
        <v>0</v>
      </c>
      <c r="C4930" t="s">
        <v>9152</v>
      </c>
      <c r="D4930" t="s">
        <v>9153</v>
      </c>
      <c r="E4930" t="s">
        <v>26</v>
      </c>
      <c r="F4930" t="s">
        <v>4412</v>
      </c>
      <c r="G4930" t="s">
        <v>4413</v>
      </c>
      <c r="H4930" t="s">
        <v>5920</v>
      </c>
      <c r="I4930" t="s">
        <v>5921</v>
      </c>
      <c r="J4930" t="s">
        <v>6696</v>
      </c>
      <c r="K4930" t="str">
        <f>+_xlfn.XLOOKUP(Tabell1[[#This Row],[Regnr]],Tabell13[Regnr],Tabell13[Diagnose],"")</f>
        <v>C</v>
      </c>
      <c r="L4930" t="str">
        <f>+_xlfn.XLOOKUP(Tabell1[[#This Row],[Regnr]],Tabell3[Regnr],Tabell3[DiagnoseÅr],"")</f>
        <v>Intet påvist (2021)</v>
      </c>
    </row>
    <row r="4931" spans="1:12" x14ac:dyDescent="0.25">
      <c r="A4931" s="2">
        <v>43161</v>
      </c>
      <c r="B4931" s="3">
        <v>0</v>
      </c>
      <c r="C4931" t="s">
        <v>9154</v>
      </c>
      <c r="D4931" t="s">
        <v>9155</v>
      </c>
      <c r="E4931" t="s">
        <v>26</v>
      </c>
      <c r="F4931" t="s">
        <v>4412</v>
      </c>
      <c r="G4931" t="s">
        <v>4413</v>
      </c>
      <c r="H4931" t="s">
        <v>5920</v>
      </c>
      <c r="I4931" t="s">
        <v>5921</v>
      </c>
      <c r="J4931" t="s">
        <v>6696</v>
      </c>
      <c r="K4931" t="str">
        <f>+_xlfn.XLOOKUP(Tabell1[[#This Row],[Regnr]],Tabell13[Regnr],Tabell13[Diagnose],"")</f>
        <v>C</v>
      </c>
      <c r="L4931" t="str">
        <f>+_xlfn.XLOOKUP(Tabell1[[#This Row],[Regnr]],Tabell3[Regnr],Tabell3[DiagnoseÅr],"")</f>
        <v>Intet påvist (2020)</v>
      </c>
    </row>
    <row r="4932" spans="1:12" x14ac:dyDescent="0.25">
      <c r="A4932" s="2">
        <v>43154</v>
      </c>
      <c r="C4932" t="s">
        <v>9140</v>
      </c>
      <c r="D4932" t="s">
        <v>9141</v>
      </c>
      <c r="E4932" t="s">
        <v>26</v>
      </c>
      <c r="F4932" t="s">
        <v>9142</v>
      </c>
      <c r="G4932" t="s">
        <v>9143</v>
      </c>
      <c r="H4932" t="s">
        <v>3942</v>
      </c>
      <c r="I4932" t="s">
        <v>3943</v>
      </c>
      <c r="K4932" t="str">
        <f>+_xlfn.XLOOKUP(Tabell1[[#This Row],[Regnr]],Tabell13[Regnr],Tabell13[Diagnose],"")</f>
        <v/>
      </c>
      <c r="L4932" t="str">
        <f>+_xlfn.XLOOKUP(Tabell1[[#This Row],[Regnr]],Tabell3[Regnr],Tabell3[DiagnoseÅr],"")</f>
        <v/>
      </c>
    </row>
    <row r="4933" spans="1:12" x14ac:dyDescent="0.25">
      <c r="A4933" s="2">
        <v>43151</v>
      </c>
      <c r="C4933" t="s">
        <v>9134</v>
      </c>
      <c r="D4933" t="s">
        <v>9135</v>
      </c>
      <c r="E4933" t="s">
        <v>26</v>
      </c>
      <c r="F4933" t="s">
        <v>9136</v>
      </c>
      <c r="G4933" t="s">
        <v>9137</v>
      </c>
      <c r="H4933" t="s">
        <v>9138</v>
      </c>
      <c r="I4933" t="s">
        <v>9139</v>
      </c>
      <c r="K4933" t="str">
        <f>+_xlfn.XLOOKUP(Tabell1[[#This Row],[Regnr]],Tabell13[Regnr],Tabell13[Diagnose],"")</f>
        <v/>
      </c>
      <c r="L4933" t="str">
        <f>+_xlfn.XLOOKUP(Tabell1[[#This Row],[Regnr]],Tabell3[Regnr],Tabell3[DiagnoseÅr],"")</f>
        <v/>
      </c>
    </row>
    <row r="4934" spans="1:12" x14ac:dyDescent="0.25">
      <c r="A4934" s="2">
        <v>43150</v>
      </c>
      <c r="B4934" s="3">
        <v>0</v>
      </c>
      <c r="C4934" t="s">
        <v>9124</v>
      </c>
      <c r="D4934" t="s">
        <v>9125</v>
      </c>
      <c r="E4934" t="s">
        <v>26</v>
      </c>
      <c r="F4934" t="s">
        <v>5836</v>
      </c>
      <c r="G4934" t="s">
        <v>5837</v>
      </c>
      <c r="H4934" t="s">
        <v>7067</v>
      </c>
      <c r="I4934" t="s">
        <v>7068</v>
      </c>
      <c r="J4934" t="s">
        <v>7058</v>
      </c>
      <c r="K4934" t="str">
        <f>+_xlfn.XLOOKUP(Tabell1[[#This Row],[Regnr]],Tabell13[Regnr],Tabell13[Diagnose],"")</f>
        <v>B</v>
      </c>
      <c r="L4934" t="str">
        <f>+_xlfn.XLOOKUP(Tabell1[[#This Row],[Regnr]],Tabell3[Regnr],Tabell3[DiagnoseÅr],"")</f>
        <v>Intet påvist (2020)</v>
      </c>
    </row>
    <row r="4935" spans="1:12" x14ac:dyDescent="0.25">
      <c r="A4935" s="2">
        <v>43150</v>
      </c>
      <c r="B4935" s="3">
        <v>0</v>
      </c>
      <c r="C4935" t="s">
        <v>9126</v>
      </c>
      <c r="D4935" t="s">
        <v>9127</v>
      </c>
      <c r="E4935" t="s">
        <v>10</v>
      </c>
      <c r="F4935" t="s">
        <v>5836</v>
      </c>
      <c r="G4935" t="s">
        <v>5837</v>
      </c>
      <c r="H4935" t="s">
        <v>7067</v>
      </c>
      <c r="I4935" t="s">
        <v>7068</v>
      </c>
      <c r="J4935" t="s">
        <v>7058</v>
      </c>
      <c r="K4935" t="str">
        <f>+_xlfn.XLOOKUP(Tabell1[[#This Row],[Regnr]],Tabell13[Regnr],Tabell13[Diagnose],"")</f>
        <v>A</v>
      </c>
      <c r="L4935" t="str">
        <f>+_xlfn.XLOOKUP(Tabell1[[#This Row],[Regnr]],Tabell3[Regnr],Tabell3[DiagnoseÅr],"")</f>
        <v>Intet påvist (2024)</v>
      </c>
    </row>
    <row r="4936" spans="1:12" x14ac:dyDescent="0.25">
      <c r="A4936" s="2">
        <v>43150</v>
      </c>
      <c r="B4936" s="3">
        <v>0</v>
      </c>
      <c r="C4936" t="s">
        <v>9128</v>
      </c>
      <c r="D4936" t="s">
        <v>9129</v>
      </c>
      <c r="E4936" t="s">
        <v>10</v>
      </c>
      <c r="F4936" t="s">
        <v>5836</v>
      </c>
      <c r="G4936" t="s">
        <v>5837</v>
      </c>
      <c r="H4936" t="s">
        <v>7067</v>
      </c>
      <c r="I4936" t="s">
        <v>7068</v>
      </c>
      <c r="J4936" t="s">
        <v>7058</v>
      </c>
      <c r="K4936" t="str">
        <f>+_xlfn.XLOOKUP(Tabell1[[#This Row],[Regnr]],Tabell13[Regnr],Tabell13[Diagnose],"")</f>
        <v>B</v>
      </c>
      <c r="L4936" t="str">
        <f>+_xlfn.XLOOKUP(Tabell1[[#This Row],[Regnr]],Tabell3[Regnr],Tabell3[DiagnoseÅr],"")</f>
        <v/>
      </c>
    </row>
    <row r="4937" spans="1:12" x14ac:dyDescent="0.25">
      <c r="A4937" s="2">
        <v>43150</v>
      </c>
      <c r="B4937" s="3">
        <v>0</v>
      </c>
      <c r="C4937" t="s">
        <v>9130</v>
      </c>
      <c r="D4937" t="s">
        <v>9131</v>
      </c>
      <c r="E4937" t="s">
        <v>10</v>
      </c>
      <c r="F4937" t="s">
        <v>5836</v>
      </c>
      <c r="G4937" t="s">
        <v>5837</v>
      </c>
      <c r="H4937" t="s">
        <v>7067</v>
      </c>
      <c r="I4937" t="s">
        <v>7068</v>
      </c>
      <c r="J4937" t="s">
        <v>7058</v>
      </c>
      <c r="K4937" t="str">
        <f>+_xlfn.XLOOKUP(Tabell1[[#This Row],[Regnr]],Tabell13[Regnr],Tabell13[Diagnose],"")</f>
        <v>C</v>
      </c>
      <c r="L4937" t="str">
        <f>+_xlfn.XLOOKUP(Tabell1[[#This Row],[Regnr]],Tabell3[Regnr],Tabell3[DiagnoseÅr],"")</f>
        <v/>
      </c>
    </row>
    <row r="4938" spans="1:12" x14ac:dyDescent="0.25">
      <c r="A4938" s="2">
        <v>43150</v>
      </c>
      <c r="B4938" s="3">
        <v>0</v>
      </c>
      <c r="C4938" t="s">
        <v>9132</v>
      </c>
      <c r="D4938" t="s">
        <v>9133</v>
      </c>
      <c r="E4938" t="s">
        <v>10</v>
      </c>
      <c r="F4938" t="s">
        <v>5836</v>
      </c>
      <c r="G4938" t="s">
        <v>5837</v>
      </c>
      <c r="H4938" t="s">
        <v>7067</v>
      </c>
      <c r="I4938" t="s">
        <v>7068</v>
      </c>
      <c r="J4938" t="s">
        <v>7058</v>
      </c>
      <c r="K4938" t="str">
        <f>+_xlfn.XLOOKUP(Tabell1[[#This Row],[Regnr]],Tabell13[Regnr],Tabell13[Diagnose],"")</f>
        <v>C</v>
      </c>
      <c r="L4938" t="str">
        <f>+_xlfn.XLOOKUP(Tabell1[[#This Row],[Regnr]],Tabell3[Regnr],Tabell3[DiagnoseÅr],"")</f>
        <v/>
      </c>
    </row>
    <row r="4939" spans="1:12" x14ac:dyDescent="0.25">
      <c r="A4939" s="2">
        <v>43137</v>
      </c>
      <c r="C4939" t="s">
        <v>9118</v>
      </c>
      <c r="D4939" t="s">
        <v>9119</v>
      </c>
      <c r="E4939" t="s">
        <v>10</v>
      </c>
      <c r="F4939" t="s">
        <v>9120</v>
      </c>
      <c r="G4939" t="s">
        <v>9121</v>
      </c>
      <c r="H4939" t="s">
        <v>9122</v>
      </c>
      <c r="I4939" t="s">
        <v>9123</v>
      </c>
      <c r="J4939" t="s">
        <v>6863</v>
      </c>
      <c r="K4939" t="str">
        <f>+_xlfn.XLOOKUP(Tabell1[[#This Row],[Regnr]],Tabell13[Regnr],Tabell13[Diagnose],"")</f>
        <v>C</v>
      </c>
      <c r="L4939" t="str">
        <f>+_xlfn.XLOOKUP(Tabell1[[#This Row],[Regnr]],Tabell3[Regnr],Tabell3[DiagnoseÅr],"")</f>
        <v/>
      </c>
    </row>
    <row r="4940" spans="1:12" x14ac:dyDescent="0.25">
      <c r="A4940" s="2">
        <v>43135</v>
      </c>
      <c r="C4940" t="s">
        <v>9114</v>
      </c>
      <c r="D4940" t="s">
        <v>9115</v>
      </c>
      <c r="E4940" t="s">
        <v>10</v>
      </c>
      <c r="F4940" t="s">
        <v>9116</v>
      </c>
      <c r="G4940" t="s">
        <v>9117</v>
      </c>
      <c r="H4940" t="s">
        <v>4236</v>
      </c>
      <c r="I4940" t="s">
        <v>4237</v>
      </c>
      <c r="J4940" t="s">
        <v>4242</v>
      </c>
      <c r="K4940" t="str">
        <f>+_xlfn.XLOOKUP(Tabell1[[#This Row],[Regnr]],Tabell13[Regnr],Tabell13[Diagnose],"")</f>
        <v>C</v>
      </c>
      <c r="L4940" t="str">
        <f>+_xlfn.XLOOKUP(Tabell1[[#This Row],[Regnr]],Tabell3[Regnr],Tabell3[DiagnoseÅr],"")</f>
        <v xml:space="preserve"> (2023)</v>
      </c>
    </row>
    <row r="4941" spans="1:12" x14ac:dyDescent="0.25">
      <c r="A4941" s="2">
        <v>43132</v>
      </c>
      <c r="B4941" s="3">
        <v>0</v>
      </c>
      <c r="C4941" t="s">
        <v>9108</v>
      </c>
      <c r="D4941" t="s">
        <v>9109</v>
      </c>
      <c r="E4941" t="s">
        <v>26</v>
      </c>
      <c r="F4941" t="s">
        <v>4153</v>
      </c>
      <c r="G4941" t="s">
        <v>4154</v>
      </c>
      <c r="H4941" t="s">
        <v>6331</v>
      </c>
      <c r="I4941" t="s">
        <v>6332</v>
      </c>
      <c r="J4941" t="s">
        <v>4310</v>
      </c>
      <c r="K4941" t="str">
        <f>+_xlfn.XLOOKUP(Tabell1[[#This Row],[Regnr]],Tabell13[Regnr],Tabell13[Diagnose],"")</f>
        <v>C</v>
      </c>
      <c r="L4941" t="str">
        <f>+_xlfn.XLOOKUP(Tabell1[[#This Row],[Regnr]],Tabell3[Regnr],Tabell3[DiagnoseÅr],"")</f>
        <v>PPM iris (2019)</v>
      </c>
    </row>
    <row r="4942" spans="1:12" x14ac:dyDescent="0.25">
      <c r="A4942" s="2">
        <v>43132</v>
      </c>
      <c r="B4942" s="3">
        <v>0</v>
      </c>
      <c r="C4942" t="s">
        <v>9110</v>
      </c>
      <c r="D4942" t="s">
        <v>9111</v>
      </c>
      <c r="E4942" t="s">
        <v>10</v>
      </c>
      <c r="F4942" t="s">
        <v>4153</v>
      </c>
      <c r="G4942" t="s">
        <v>4154</v>
      </c>
      <c r="H4942" t="s">
        <v>6331</v>
      </c>
      <c r="I4942" t="s">
        <v>6332</v>
      </c>
      <c r="J4942" t="s">
        <v>4310</v>
      </c>
      <c r="K4942" t="str">
        <f>+_xlfn.XLOOKUP(Tabell1[[#This Row],[Regnr]],Tabell13[Regnr],Tabell13[Diagnose],"")</f>
        <v/>
      </c>
      <c r="L4942" t="str">
        <f>+_xlfn.XLOOKUP(Tabell1[[#This Row],[Regnr]],Tabell3[Regnr],Tabell3[DiagnoseÅr],"")</f>
        <v/>
      </c>
    </row>
    <row r="4943" spans="1:12" x14ac:dyDescent="0.25">
      <c r="A4943" s="2">
        <v>43132</v>
      </c>
      <c r="B4943" s="3">
        <v>0</v>
      </c>
      <c r="C4943" t="s">
        <v>9112</v>
      </c>
      <c r="D4943" t="s">
        <v>9113</v>
      </c>
      <c r="E4943" t="s">
        <v>10</v>
      </c>
      <c r="F4943" t="s">
        <v>4153</v>
      </c>
      <c r="G4943" t="s">
        <v>4154</v>
      </c>
      <c r="H4943" t="s">
        <v>6331</v>
      </c>
      <c r="I4943" t="s">
        <v>6332</v>
      </c>
      <c r="J4943" t="s">
        <v>4310</v>
      </c>
      <c r="K4943" t="str">
        <f>+_xlfn.XLOOKUP(Tabell1[[#This Row],[Regnr]],Tabell13[Regnr],Tabell13[Diagnose],"")</f>
        <v/>
      </c>
      <c r="L4943" t="str">
        <f>+_xlfn.XLOOKUP(Tabell1[[#This Row],[Regnr]],Tabell3[Regnr],Tabell3[DiagnoseÅr],"")</f>
        <v/>
      </c>
    </row>
    <row r="4944" spans="1:12" x14ac:dyDescent="0.25">
      <c r="A4944" s="2">
        <v>43130</v>
      </c>
      <c r="B4944" s="3">
        <v>0.5859375</v>
      </c>
      <c r="C4944" t="s">
        <v>9095</v>
      </c>
      <c r="D4944" t="s">
        <v>9096</v>
      </c>
      <c r="E4944" t="s">
        <v>26</v>
      </c>
      <c r="F4944" t="s">
        <v>5961</v>
      </c>
      <c r="G4944" t="s">
        <v>5962</v>
      </c>
      <c r="H4944" t="s">
        <v>6156</v>
      </c>
      <c r="I4944" t="s">
        <v>6157</v>
      </c>
      <c r="J4944" t="s">
        <v>9097</v>
      </c>
      <c r="K4944" t="str">
        <f>+_xlfn.XLOOKUP(Tabell1[[#This Row],[Regnr]],Tabell13[Regnr],Tabell13[Diagnose],"")</f>
        <v/>
      </c>
      <c r="L4944" t="str">
        <f>+_xlfn.XLOOKUP(Tabell1[[#This Row],[Regnr]],Tabell3[Regnr],Tabell3[DiagnoseÅr],"")</f>
        <v/>
      </c>
    </row>
    <row r="4945" spans="1:12" x14ac:dyDescent="0.25">
      <c r="A4945" s="2">
        <v>43130</v>
      </c>
      <c r="B4945" s="3">
        <v>0.5859375</v>
      </c>
      <c r="C4945" t="s">
        <v>9098</v>
      </c>
      <c r="D4945" t="s">
        <v>9099</v>
      </c>
      <c r="E4945" t="s">
        <v>26</v>
      </c>
      <c r="F4945" t="s">
        <v>5961</v>
      </c>
      <c r="G4945" t="s">
        <v>5962</v>
      </c>
      <c r="H4945" t="s">
        <v>6156</v>
      </c>
      <c r="I4945" t="s">
        <v>6157</v>
      </c>
      <c r="J4945" t="s">
        <v>9097</v>
      </c>
      <c r="K4945" t="str">
        <f>+_xlfn.XLOOKUP(Tabell1[[#This Row],[Regnr]],Tabell13[Regnr],Tabell13[Diagnose],"")</f>
        <v/>
      </c>
      <c r="L4945" t="str">
        <f>+_xlfn.XLOOKUP(Tabell1[[#This Row],[Regnr]],Tabell3[Regnr],Tabell3[DiagnoseÅr],"")</f>
        <v/>
      </c>
    </row>
    <row r="4946" spans="1:12" x14ac:dyDescent="0.25">
      <c r="A4946" s="2">
        <v>43130</v>
      </c>
      <c r="B4946" s="3">
        <v>0.5859375</v>
      </c>
      <c r="C4946" t="s">
        <v>9100</v>
      </c>
      <c r="D4946" t="s">
        <v>9101</v>
      </c>
      <c r="E4946" t="s">
        <v>26</v>
      </c>
      <c r="F4946" t="s">
        <v>5961</v>
      </c>
      <c r="G4946" t="s">
        <v>5962</v>
      </c>
      <c r="H4946" t="s">
        <v>6156</v>
      </c>
      <c r="I4946" t="s">
        <v>6157</v>
      </c>
      <c r="J4946" t="s">
        <v>9097</v>
      </c>
      <c r="K4946" t="str">
        <f>+_xlfn.XLOOKUP(Tabell1[[#This Row],[Regnr]],Tabell13[Regnr],Tabell13[Diagnose],"")</f>
        <v>A</v>
      </c>
      <c r="L4946" t="str">
        <f>+_xlfn.XLOOKUP(Tabell1[[#This Row],[Regnr]],Tabell3[Regnr],Tabell3[DiagnoseÅr],"")</f>
        <v>Distichiasis/Ektopiske Cillier (2019)</v>
      </c>
    </row>
    <row r="4947" spans="1:12" x14ac:dyDescent="0.25">
      <c r="A4947" s="2">
        <v>43130</v>
      </c>
      <c r="B4947" s="3">
        <v>0.5859375</v>
      </c>
      <c r="C4947" t="s">
        <v>9102</v>
      </c>
      <c r="D4947" t="s">
        <v>9103</v>
      </c>
      <c r="E4947" t="s">
        <v>26</v>
      </c>
      <c r="F4947" t="s">
        <v>5961</v>
      </c>
      <c r="G4947" t="s">
        <v>5962</v>
      </c>
      <c r="H4947" t="s">
        <v>6156</v>
      </c>
      <c r="I4947" t="s">
        <v>6157</v>
      </c>
      <c r="J4947" t="s">
        <v>9097</v>
      </c>
      <c r="K4947" t="str">
        <f>+_xlfn.XLOOKUP(Tabell1[[#This Row],[Regnr]],Tabell13[Regnr],Tabell13[Diagnose],"")</f>
        <v/>
      </c>
      <c r="L4947" t="str">
        <f>+_xlfn.XLOOKUP(Tabell1[[#This Row],[Regnr]],Tabell3[Regnr],Tabell3[DiagnoseÅr],"")</f>
        <v/>
      </c>
    </row>
    <row r="4948" spans="1:12" x14ac:dyDescent="0.25">
      <c r="A4948" s="2">
        <v>43130</v>
      </c>
      <c r="B4948" s="3">
        <v>0.5859375</v>
      </c>
      <c r="C4948" t="s">
        <v>9104</v>
      </c>
      <c r="D4948" t="s">
        <v>9105</v>
      </c>
      <c r="E4948" t="s">
        <v>10</v>
      </c>
      <c r="F4948" t="s">
        <v>5961</v>
      </c>
      <c r="G4948" t="s">
        <v>5962</v>
      </c>
      <c r="H4948" t="s">
        <v>6156</v>
      </c>
      <c r="I4948" t="s">
        <v>6157</v>
      </c>
      <c r="J4948" t="s">
        <v>9097</v>
      </c>
      <c r="K4948" t="str">
        <f>+_xlfn.XLOOKUP(Tabell1[[#This Row],[Regnr]],Tabell13[Regnr],Tabell13[Diagnose],"")</f>
        <v>A</v>
      </c>
      <c r="L4948" t="str">
        <f>+_xlfn.XLOOKUP(Tabell1[[#This Row],[Regnr]],Tabell3[Regnr],Tabell3[DiagnoseÅr],"")</f>
        <v>Intet påvist (2021)</v>
      </c>
    </row>
    <row r="4949" spans="1:12" x14ac:dyDescent="0.25">
      <c r="A4949" s="2">
        <v>43130</v>
      </c>
      <c r="B4949" s="3">
        <v>0.5859375</v>
      </c>
      <c r="C4949" t="s">
        <v>9106</v>
      </c>
      <c r="D4949" t="s">
        <v>9107</v>
      </c>
      <c r="E4949" t="s">
        <v>10</v>
      </c>
      <c r="F4949" t="s">
        <v>5961</v>
      </c>
      <c r="G4949" t="s">
        <v>5962</v>
      </c>
      <c r="H4949" t="s">
        <v>6156</v>
      </c>
      <c r="I4949" t="s">
        <v>6157</v>
      </c>
      <c r="J4949" t="s">
        <v>9097</v>
      </c>
      <c r="K4949" t="str">
        <f>+_xlfn.XLOOKUP(Tabell1[[#This Row],[Regnr]],Tabell13[Regnr],Tabell13[Diagnose],"")</f>
        <v>B</v>
      </c>
      <c r="L4949" t="str">
        <f>+_xlfn.XLOOKUP(Tabell1[[#This Row],[Regnr]],Tabell3[Regnr],Tabell3[DiagnoseÅr],"")</f>
        <v>Katarakt, ikke medfødt (2021)</v>
      </c>
    </row>
    <row r="4950" spans="1:12" x14ac:dyDescent="0.25">
      <c r="A4950" s="2">
        <v>43129</v>
      </c>
      <c r="C4950" t="s">
        <v>9090</v>
      </c>
      <c r="D4950" t="s">
        <v>9091</v>
      </c>
      <c r="E4950" t="s">
        <v>10</v>
      </c>
      <c r="F4950" t="s">
        <v>7394</v>
      </c>
      <c r="G4950" t="s">
        <v>5717</v>
      </c>
      <c r="H4950" t="s">
        <v>9092</v>
      </c>
      <c r="I4950" t="s">
        <v>9093</v>
      </c>
      <c r="J4950" t="s">
        <v>9094</v>
      </c>
      <c r="K4950" t="str">
        <f>+_xlfn.XLOOKUP(Tabell1[[#This Row],[Regnr]],Tabell13[Regnr],Tabell13[Diagnose],"")</f>
        <v>C</v>
      </c>
      <c r="L4950" t="str">
        <f>+_xlfn.XLOOKUP(Tabell1[[#This Row],[Regnr]],Tabell3[Regnr],Tabell3[DiagnoseÅr],"")</f>
        <v/>
      </c>
    </row>
    <row r="4951" spans="1:12" x14ac:dyDescent="0.25">
      <c r="A4951" s="2">
        <v>43128</v>
      </c>
      <c r="B4951" s="3">
        <v>3.41796875</v>
      </c>
      <c r="C4951" t="s">
        <v>9068</v>
      </c>
      <c r="D4951" t="s">
        <v>9069</v>
      </c>
      <c r="E4951" t="s">
        <v>26</v>
      </c>
      <c r="F4951" t="s">
        <v>6780</v>
      </c>
      <c r="G4951" t="s">
        <v>6781</v>
      </c>
      <c r="H4951" t="s">
        <v>6682</v>
      </c>
      <c r="I4951" t="s">
        <v>6683</v>
      </c>
      <c r="J4951" t="s">
        <v>4252</v>
      </c>
      <c r="K4951" t="str">
        <f>+_xlfn.XLOOKUP(Tabell1[[#This Row],[Regnr]],Tabell13[Regnr],Tabell13[Diagnose],"")</f>
        <v>B</v>
      </c>
      <c r="L4951" t="str">
        <f>+_xlfn.XLOOKUP(Tabell1[[#This Row],[Regnr]],Tabell3[Regnr],Tabell3[DiagnoseÅr],"")</f>
        <v>Cortical &amp; Katarakt, ikke medfødt (2022)</v>
      </c>
    </row>
    <row r="4952" spans="1:12" x14ac:dyDescent="0.25">
      <c r="A4952" s="2">
        <v>43128</v>
      </c>
      <c r="B4952" s="3">
        <v>3.41796875</v>
      </c>
      <c r="C4952" t="s">
        <v>9070</v>
      </c>
      <c r="D4952" t="s">
        <v>9071</v>
      </c>
      <c r="E4952" t="s">
        <v>26</v>
      </c>
      <c r="F4952" t="s">
        <v>6780</v>
      </c>
      <c r="G4952" t="s">
        <v>6781</v>
      </c>
      <c r="H4952" t="s">
        <v>6682</v>
      </c>
      <c r="I4952" t="s">
        <v>6683</v>
      </c>
      <c r="J4952" t="s">
        <v>4252</v>
      </c>
      <c r="K4952" t="str">
        <f>+_xlfn.XLOOKUP(Tabell1[[#This Row],[Regnr]],Tabell13[Regnr],Tabell13[Diagnose],"")</f>
        <v>C</v>
      </c>
      <c r="L4952" t="str">
        <f>+_xlfn.XLOOKUP(Tabell1[[#This Row],[Regnr]],Tabell3[Regnr],Tabell3[DiagnoseÅr],"")</f>
        <v>Intet påvist (2021)</v>
      </c>
    </row>
    <row r="4953" spans="1:12" x14ac:dyDescent="0.25">
      <c r="A4953" s="2">
        <v>43128</v>
      </c>
      <c r="B4953" s="3">
        <v>3.41796875</v>
      </c>
      <c r="C4953" t="s">
        <v>9072</v>
      </c>
      <c r="D4953" t="s">
        <v>9073</v>
      </c>
      <c r="E4953" t="s">
        <v>26</v>
      </c>
      <c r="F4953" t="s">
        <v>6780</v>
      </c>
      <c r="G4953" t="s">
        <v>6781</v>
      </c>
      <c r="H4953" t="s">
        <v>6682</v>
      </c>
      <c r="I4953" t="s">
        <v>6683</v>
      </c>
      <c r="J4953" t="s">
        <v>4252</v>
      </c>
      <c r="K4953" t="str">
        <f>+_xlfn.XLOOKUP(Tabell1[[#This Row],[Regnr]],Tabell13[Regnr],Tabell13[Diagnose],"")</f>
        <v>A</v>
      </c>
      <c r="L4953" t="str">
        <f>+_xlfn.XLOOKUP(Tabell1[[#This Row],[Regnr]],Tabell3[Regnr],Tabell3[DiagnoseÅr],"")</f>
        <v>Intet påvist (2021)</v>
      </c>
    </row>
    <row r="4954" spans="1:12" x14ac:dyDescent="0.25">
      <c r="A4954" s="2">
        <v>43128</v>
      </c>
      <c r="B4954" s="3">
        <v>3.41796875</v>
      </c>
      <c r="C4954" t="s">
        <v>9074</v>
      </c>
      <c r="D4954" t="s">
        <v>9075</v>
      </c>
      <c r="E4954" t="s">
        <v>10</v>
      </c>
      <c r="F4954" t="s">
        <v>6780</v>
      </c>
      <c r="G4954" t="s">
        <v>6781</v>
      </c>
      <c r="H4954" t="s">
        <v>6682</v>
      </c>
      <c r="I4954" t="s">
        <v>6683</v>
      </c>
      <c r="J4954" t="s">
        <v>4252</v>
      </c>
      <c r="K4954" t="str">
        <f>+_xlfn.XLOOKUP(Tabell1[[#This Row],[Regnr]],Tabell13[Regnr],Tabell13[Diagnose],"")</f>
        <v/>
      </c>
      <c r="L4954" t="str">
        <f>+_xlfn.XLOOKUP(Tabell1[[#This Row],[Regnr]],Tabell3[Regnr],Tabell3[DiagnoseÅr],"")</f>
        <v/>
      </c>
    </row>
    <row r="4955" spans="1:12" x14ac:dyDescent="0.25">
      <c r="A4955" s="2">
        <v>43128</v>
      </c>
      <c r="B4955" s="3">
        <v>3.41796875</v>
      </c>
      <c r="C4955" t="s">
        <v>9076</v>
      </c>
      <c r="D4955" t="s">
        <v>9077</v>
      </c>
      <c r="E4955" t="s">
        <v>10</v>
      </c>
      <c r="F4955" t="s">
        <v>6780</v>
      </c>
      <c r="G4955" t="s">
        <v>6781</v>
      </c>
      <c r="H4955" t="s">
        <v>6682</v>
      </c>
      <c r="I4955" t="s">
        <v>6683</v>
      </c>
      <c r="J4955" t="s">
        <v>4252</v>
      </c>
      <c r="K4955" t="str">
        <f>+_xlfn.XLOOKUP(Tabell1[[#This Row],[Regnr]],Tabell13[Regnr],Tabell13[Diagnose],"")</f>
        <v/>
      </c>
      <c r="L4955" t="str">
        <f>+_xlfn.XLOOKUP(Tabell1[[#This Row],[Regnr]],Tabell3[Regnr],Tabell3[DiagnoseÅr],"")</f>
        <v/>
      </c>
    </row>
    <row r="4956" spans="1:12" x14ac:dyDescent="0.25">
      <c r="A4956" s="2">
        <v>43128</v>
      </c>
      <c r="B4956" s="3">
        <v>3.41796875</v>
      </c>
      <c r="C4956" t="s">
        <v>9078</v>
      </c>
      <c r="D4956" t="s">
        <v>9079</v>
      </c>
      <c r="E4956" t="s">
        <v>10</v>
      </c>
      <c r="F4956" t="s">
        <v>6780</v>
      </c>
      <c r="G4956" t="s">
        <v>6781</v>
      </c>
      <c r="H4956" t="s">
        <v>6682</v>
      </c>
      <c r="I4956" t="s">
        <v>6683</v>
      </c>
      <c r="J4956" t="s">
        <v>4252</v>
      </c>
      <c r="K4956" t="str">
        <f>+_xlfn.XLOOKUP(Tabell1[[#This Row],[Regnr]],Tabell13[Regnr],Tabell13[Diagnose],"")</f>
        <v>B</v>
      </c>
      <c r="L4956" t="str">
        <f>+_xlfn.XLOOKUP(Tabell1[[#This Row],[Regnr]],Tabell3[Regnr],Tabell3[DiagnoseÅr],"")</f>
        <v xml:space="preserve"> (2024)</v>
      </c>
    </row>
    <row r="4957" spans="1:12" x14ac:dyDescent="0.25">
      <c r="A4957" s="2">
        <v>43128</v>
      </c>
      <c r="B4957" s="3">
        <v>0</v>
      </c>
      <c r="C4957" t="s">
        <v>9080</v>
      </c>
      <c r="D4957" t="s">
        <v>9081</v>
      </c>
      <c r="E4957" t="s">
        <v>26</v>
      </c>
      <c r="F4957" t="s">
        <v>3184</v>
      </c>
      <c r="G4957" t="s">
        <v>3185</v>
      </c>
      <c r="H4957" t="s">
        <v>5379</v>
      </c>
      <c r="I4957" t="s">
        <v>5380</v>
      </c>
      <c r="J4957" t="s">
        <v>4130</v>
      </c>
      <c r="K4957" t="str">
        <f>+_xlfn.XLOOKUP(Tabell1[[#This Row],[Regnr]],Tabell13[Regnr],Tabell13[Diagnose],"")</f>
        <v>B</v>
      </c>
      <c r="L4957" t="str">
        <f>+_xlfn.XLOOKUP(Tabell1[[#This Row],[Regnr]],Tabell3[Regnr],Tabell3[DiagnoseÅr],"")</f>
        <v>Intet påvist (2024)</v>
      </c>
    </row>
    <row r="4958" spans="1:12" x14ac:dyDescent="0.25">
      <c r="A4958" s="2">
        <v>43128</v>
      </c>
      <c r="B4958" s="3">
        <v>0</v>
      </c>
      <c r="C4958" t="s">
        <v>9082</v>
      </c>
      <c r="D4958" t="s">
        <v>9083</v>
      </c>
      <c r="E4958" t="s">
        <v>10</v>
      </c>
      <c r="F4958" t="s">
        <v>3184</v>
      </c>
      <c r="G4958" t="s">
        <v>3185</v>
      </c>
      <c r="H4958" t="s">
        <v>5379</v>
      </c>
      <c r="I4958" t="s">
        <v>5380</v>
      </c>
      <c r="J4958" t="s">
        <v>4130</v>
      </c>
      <c r="K4958" t="str">
        <f>+_xlfn.XLOOKUP(Tabell1[[#This Row],[Regnr]],Tabell13[Regnr],Tabell13[Diagnose],"")</f>
        <v/>
      </c>
      <c r="L4958" t="str">
        <f>+_xlfn.XLOOKUP(Tabell1[[#This Row],[Regnr]],Tabell3[Regnr],Tabell3[DiagnoseÅr],"")</f>
        <v/>
      </c>
    </row>
    <row r="4959" spans="1:12" x14ac:dyDescent="0.25">
      <c r="A4959" s="2">
        <v>43128</v>
      </c>
      <c r="B4959" s="3">
        <v>0</v>
      </c>
      <c r="C4959" t="s">
        <v>9084</v>
      </c>
      <c r="D4959" t="s">
        <v>9085</v>
      </c>
      <c r="E4959" t="s">
        <v>10</v>
      </c>
      <c r="F4959" t="s">
        <v>3184</v>
      </c>
      <c r="G4959" t="s">
        <v>3185</v>
      </c>
      <c r="H4959" t="s">
        <v>5379</v>
      </c>
      <c r="I4959" t="s">
        <v>5380</v>
      </c>
      <c r="J4959" t="s">
        <v>4130</v>
      </c>
      <c r="K4959" t="str">
        <f>+_xlfn.XLOOKUP(Tabell1[[#This Row],[Regnr]],Tabell13[Regnr],Tabell13[Diagnose],"")</f>
        <v/>
      </c>
      <c r="L4959" t="str">
        <f>+_xlfn.XLOOKUP(Tabell1[[#This Row],[Regnr]],Tabell3[Regnr],Tabell3[DiagnoseÅr],"")</f>
        <v/>
      </c>
    </row>
    <row r="4960" spans="1:12" x14ac:dyDescent="0.25">
      <c r="A4960" s="2">
        <v>43128</v>
      </c>
      <c r="B4960" s="3">
        <v>0</v>
      </c>
      <c r="C4960" t="s">
        <v>9086</v>
      </c>
      <c r="D4960" t="s">
        <v>9087</v>
      </c>
      <c r="E4960" t="s">
        <v>10</v>
      </c>
      <c r="F4960" t="s">
        <v>3184</v>
      </c>
      <c r="G4960" t="s">
        <v>3185</v>
      </c>
      <c r="H4960" t="s">
        <v>5379</v>
      </c>
      <c r="I4960" t="s">
        <v>5380</v>
      </c>
      <c r="J4960" t="s">
        <v>4130</v>
      </c>
      <c r="K4960" t="str">
        <f>+_xlfn.XLOOKUP(Tabell1[[#This Row],[Regnr]],Tabell13[Regnr],Tabell13[Diagnose],"")</f>
        <v/>
      </c>
      <c r="L4960" t="str">
        <f>+_xlfn.XLOOKUP(Tabell1[[#This Row],[Regnr]],Tabell3[Regnr],Tabell3[DiagnoseÅr],"")</f>
        <v/>
      </c>
    </row>
    <row r="4961" spans="1:12" x14ac:dyDescent="0.25">
      <c r="A4961" s="2">
        <v>43128</v>
      </c>
      <c r="B4961" s="3">
        <v>0</v>
      </c>
      <c r="C4961" t="s">
        <v>9088</v>
      </c>
      <c r="D4961" t="s">
        <v>9089</v>
      </c>
      <c r="E4961" t="s">
        <v>10</v>
      </c>
      <c r="F4961" t="s">
        <v>3184</v>
      </c>
      <c r="G4961" t="s">
        <v>3185</v>
      </c>
      <c r="H4961" t="s">
        <v>5379</v>
      </c>
      <c r="I4961" t="s">
        <v>5380</v>
      </c>
      <c r="J4961" t="s">
        <v>4130</v>
      </c>
      <c r="K4961" t="str">
        <f>+_xlfn.XLOOKUP(Tabell1[[#This Row],[Regnr]],Tabell13[Regnr],Tabell13[Diagnose],"")</f>
        <v/>
      </c>
      <c r="L4961" t="str">
        <f>+_xlfn.XLOOKUP(Tabell1[[#This Row],[Regnr]],Tabell3[Regnr],Tabell3[DiagnoseÅr],"")</f>
        <v/>
      </c>
    </row>
    <row r="4962" spans="1:12" x14ac:dyDescent="0.25">
      <c r="A4962" s="2">
        <v>43126</v>
      </c>
      <c r="B4962" s="3">
        <v>0</v>
      </c>
      <c r="C4962" t="s">
        <v>9058</v>
      </c>
      <c r="D4962" t="s">
        <v>9059</v>
      </c>
      <c r="E4962" t="s">
        <v>10</v>
      </c>
      <c r="F4962" t="s">
        <v>4147</v>
      </c>
      <c r="G4962" t="s">
        <v>4148</v>
      </c>
      <c r="H4962" t="s">
        <v>3537</v>
      </c>
      <c r="I4962" t="s">
        <v>3538</v>
      </c>
      <c r="J4962" t="s">
        <v>4100</v>
      </c>
      <c r="K4962" t="str">
        <f>+_xlfn.XLOOKUP(Tabell1[[#This Row],[Regnr]],Tabell13[Regnr],Tabell13[Diagnose],"")</f>
        <v>C</v>
      </c>
      <c r="L4962" t="str">
        <f>+_xlfn.XLOOKUP(Tabell1[[#This Row],[Regnr]],Tabell3[Regnr],Tabell3[DiagnoseÅr],"")</f>
        <v>Intet påvist (2022)</v>
      </c>
    </row>
    <row r="4963" spans="1:12" x14ac:dyDescent="0.25">
      <c r="A4963" s="2">
        <v>43126</v>
      </c>
      <c r="B4963" s="3">
        <v>0</v>
      </c>
      <c r="C4963" t="s">
        <v>9060</v>
      </c>
      <c r="D4963" t="s">
        <v>9061</v>
      </c>
      <c r="E4963" t="s">
        <v>10</v>
      </c>
      <c r="F4963" t="s">
        <v>4147</v>
      </c>
      <c r="G4963" t="s">
        <v>4148</v>
      </c>
      <c r="H4963" t="s">
        <v>3537</v>
      </c>
      <c r="I4963" t="s">
        <v>3538</v>
      </c>
      <c r="J4963" t="s">
        <v>4100</v>
      </c>
      <c r="K4963" t="str">
        <f>+_xlfn.XLOOKUP(Tabell1[[#This Row],[Regnr]],Tabell13[Regnr],Tabell13[Diagnose],"")</f>
        <v/>
      </c>
      <c r="L4963" t="str">
        <f>+_xlfn.XLOOKUP(Tabell1[[#This Row],[Regnr]],Tabell3[Regnr],Tabell3[DiagnoseÅr],"")</f>
        <v/>
      </c>
    </row>
    <row r="4964" spans="1:12" x14ac:dyDescent="0.25">
      <c r="A4964" s="2">
        <v>43126</v>
      </c>
      <c r="B4964" s="3">
        <v>0</v>
      </c>
      <c r="C4964" t="s">
        <v>9062</v>
      </c>
      <c r="D4964" t="s">
        <v>9063</v>
      </c>
      <c r="E4964" t="s">
        <v>26</v>
      </c>
      <c r="F4964" t="s">
        <v>4147</v>
      </c>
      <c r="G4964" t="s">
        <v>4148</v>
      </c>
      <c r="H4964" t="s">
        <v>3537</v>
      </c>
      <c r="I4964" t="s">
        <v>3538</v>
      </c>
      <c r="J4964" t="s">
        <v>4100</v>
      </c>
      <c r="K4964" t="str">
        <f>+_xlfn.XLOOKUP(Tabell1[[#This Row],[Regnr]],Tabell13[Regnr],Tabell13[Diagnose],"")</f>
        <v>D</v>
      </c>
      <c r="L4964" t="str">
        <f>+_xlfn.XLOOKUP(Tabell1[[#This Row],[Regnr]],Tabell3[Regnr],Tabell3[DiagnoseÅr],"")</f>
        <v/>
      </c>
    </row>
    <row r="4965" spans="1:12" x14ac:dyDescent="0.25">
      <c r="A4965" s="2">
        <v>43126</v>
      </c>
      <c r="B4965" s="3">
        <v>0</v>
      </c>
      <c r="C4965" t="s">
        <v>9064</v>
      </c>
      <c r="D4965" t="s">
        <v>9065</v>
      </c>
      <c r="E4965" t="s">
        <v>26</v>
      </c>
      <c r="F4965" t="s">
        <v>4147</v>
      </c>
      <c r="G4965" t="s">
        <v>4148</v>
      </c>
      <c r="H4965" t="s">
        <v>3537</v>
      </c>
      <c r="I4965" t="s">
        <v>3538</v>
      </c>
      <c r="J4965" t="s">
        <v>4100</v>
      </c>
      <c r="K4965" t="str">
        <f>+_xlfn.XLOOKUP(Tabell1[[#This Row],[Regnr]],Tabell13[Regnr],Tabell13[Diagnose],"")</f>
        <v>D</v>
      </c>
      <c r="L4965" t="str">
        <f>+_xlfn.XLOOKUP(Tabell1[[#This Row],[Regnr]],Tabell3[Regnr],Tabell3[DiagnoseÅr],"")</f>
        <v>Distichiasis/Ektopiske Cillier (2019)</v>
      </c>
    </row>
    <row r="4966" spans="1:12" x14ac:dyDescent="0.25">
      <c r="A4966" s="2">
        <v>43126</v>
      </c>
      <c r="B4966" s="3">
        <v>0</v>
      </c>
      <c r="C4966" t="s">
        <v>9066</v>
      </c>
      <c r="D4966" t="s">
        <v>9067</v>
      </c>
      <c r="E4966" t="s">
        <v>26</v>
      </c>
      <c r="F4966" t="s">
        <v>4147</v>
      </c>
      <c r="G4966" t="s">
        <v>4148</v>
      </c>
      <c r="H4966" t="s">
        <v>3537</v>
      </c>
      <c r="I4966" t="s">
        <v>3538</v>
      </c>
      <c r="J4966" t="s">
        <v>4100</v>
      </c>
      <c r="K4966" t="str">
        <f>+_xlfn.XLOOKUP(Tabell1[[#This Row],[Regnr]],Tabell13[Regnr],Tabell13[Diagnose],"")</f>
        <v/>
      </c>
      <c r="L4966" t="str">
        <f>+_xlfn.XLOOKUP(Tabell1[[#This Row],[Regnr]],Tabell3[Regnr],Tabell3[DiagnoseÅr],"")</f>
        <v/>
      </c>
    </row>
    <row r="4967" spans="1:12" x14ac:dyDescent="0.25">
      <c r="A4967" s="2">
        <v>43124</v>
      </c>
      <c r="B4967" s="3">
        <v>0.9765625</v>
      </c>
      <c r="C4967" t="s">
        <v>9051</v>
      </c>
      <c r="D4967" t="s">
        <v>3601</v>
      </c>
      <c r="E4967" t="s">
        <v>26</v>
      </c>
      <c r="F4967" t="s">
        <v>6260</v>
      </c>
      <c r="G4967" t="s">
        <v>6261</v>
      </c>
      <c r="H4967" t="s">
        <v>4207</v>
      </c>
      <c r="I4967" t="s">
        <v>4208</v>
      </c>
      <c r="J4967" t="s">
        <v>5965</v>
      </c>
      <c r="K4967" t="str">
        <f>+_xlfn.XLOOKUP(Tabell1[[#This Row],[Regnr]],Tabell13[Regnr],Tabell13[Diagnose],"")</f>
        <v/>
      </c>
      <c r="L4967" t="str">
        <f>+_xlfn.XLOOKUP(Tabell1[[#This Row],[Regnr]],Tabell3[Regnr],Tabell3[DiagnoseÅr],"")</f>
        <v/>
      </c>
    </row>
    <row r="4968" spans="1:12" x14ac:dyDescent="0.25">
      <c r="A4968" s="2">
        <v>43124</v>
      </c>
      <c r="B4968" s="3">
        <v>0.9765625</v>
      </c>
      <c r="C4968" t="s">
        <v>9052</v>
      </c>
      <c r="D4968" t="s">
        <v>9053</v>
      </c>
      <c r="E4968" t="s">
        <v>26</v>
      </c>
      <c r="F4968" t="s">
        <v>6260</v>
      </c>
      <c r="G4968" t="s">
        <v>6261</v>
      </c>
      <c r="H4968" t="s">
        <v>4207</v>
      </c>
      <c r="I4968" t="s">
        <v>4208</v>
      </c>
      <c r="J4968" t="s">
        <v>5965</v>
      </c>
      <c r="K4968" t="str">
        <f>+_xlfn.XLOOKUP(Tabell1[[#This Row],[Regnr]],Tabell13[Regnr],Tabell13[Diagnose],"")</f>
        <v/>
      </c>
      <c r="L4968" t="str">
        <f>+_xlfn.XLOOKUP(Tabell1[[#This Row],[Regnr]],Tabell3[Regnr],Tabell3[DiagnoseÅr],"")</f>
        <v/>
      </c>
    </row>
    <row r="4969" spans="1:12" x14ac:dyDescent="0.25">
      <c r="A4969" s="2">
        <v>43124</v>
      </c>
      <c r="B4969" s="3">
        <v>0.9765625</v>
      </c>
      <c r="C4969" t="s">
        <v>9054</v>
      </c>
      <c r="D4969" t="s">
        <v>9055</v>
      </c>
      <c r="E4969" t="s">
        <v>26</v>
      </c>
      <c r="F4969" t="s">
        <v>6260</v>
      </c>
      <c r="G4969" t="s">
        <v>6261</v>
      </c>
      <c r="H4969" t="s">
        <v>4207</v>
      </c>
      <c r="I4969" t="s">
        <v>4208</v>
      </c>
      <c r="J4969" t="s">
        <v>5965</v>
      </c>
      <c r="K4969" t="str">
        <f>+_xlfn.XLOOKUP(Tabell1[[#This Row],[Regnr]],Tabell13[Regnr],Tabell13[Diagnose],"")</f>
        <v>B</v>
      </c>
      <c r="L4969" t="str">
        <f>+_xlfn.XLOOKUP(Tabell1[[#This Row],[Regnr]],Tabell3[Regnr],Tabell3[DiagnoseÅr],"")</f>
        <v>Intet påvist (2022)</v>
      </c>
    </row>
    <row r="4970" spans="1:12" x14ac:dyDescent="0.25">
      <c r="A4970" s="2">
        <v>43124</v>
      </c>
      <c r="B4970" s="3">
        <v>0.9765625</v>
      </c>
      <c r="C4970" t="s">
        <v>9056</v>
      </c>
      <c r="D4970" t="s">
        <v>8485</v>
      </c>
      <c r="E4970" t="s">
        <v>10</v>
      </c>
      <c r="F4970" t="s">
        <v>6260</v>
      </c>
      <c r="G4970" t="s">
        <v>6261</v>
      </c>
      <c r="H4970" t="s">
        <v>4207</v>
      </c>
      <c r="I4970" t="s">
        <v>4208</v>
      </c>
      <c r="J4970" t="s">
        <v>5965</v>
      </c>
      <c r="K4970" t="str">
        <f>+_xlfn.XLOOKUP(Tabell1[[#This Row],[Regnr]],Tabell13[Regnr],Tabell13[Diagnose],"")</f>
        <v/>
      </c>
      <c r="L4970" t="str">
        <f>+_xlfn.XLOOKUP(Tabell1[[#This Row],[Regnr]],Tabell3[Regnr],Tabell3[DiagnoseÅr],"")</f>
        <v/>
      </c>
    </row>
    <row r="4971" spans="1:12" x14ac:dyDescent="0.25">
      <c r="A4971" s="2">
        <v>43124</v>
      </c>
      <c r="B4971" s="3">
        <v>0.9765625</v>
      </c>
      <c r="C4971" t="s">
        <v>9057</v>
      </c>
      <c r="D4971" t="s">
        <v>1722</v>
      </c>
      <c r="E4971" t="s">
        <v>10</v>
      </c>
      <c r="F4971" t="s">
        <v>6260</v>
      </c>
      <c r="G4971" t="s">
        <v>6261</v>
      </c>
      <c r="H4971" t="s">
        <v>4207</v>
      </c>
      <c r="I4971" t="s">
        <v>4208</v>
      </c>
      <c r="J4971" t="s">
        <v>5965</v>
      </c>
      <c r="K4971" t="str">
        <f>+_xlfn.XLOOKUP(Tabell1[[#This Row],[Regnr]],Tabell13[Regnr],Tabell13[Diagnose],"")</f>
        <v/>
      </c>
      <c r="L4971" t="str">
        <f>+_xlfn.XLOOKUP(Tabell1[[#This Row],[Regnr]],Tabell3[Regnr],Tabell3[DiagnoseÅr],"")</f>
        <v/>
      </c>
    </row>
    <row r="4972" spans="1:12" x14ac:dyDescent="0.25">
      <c r="A4972" s="2">
        <v>43118</v>
      </c>
      <c r="B4972" s="3">
        <v>2.374267578125</v>
      </c>
      <c r="C4972" t="s">
        <v>9040</v>
      </c>
      <c r="D4972" t="s">
        <v>9041</v>
      </c>
      <c r="E4972" t="s">
        <v>10</v>
      </c>
      <c r="F4972" t="s">
        <v>4870</v>
      </c>
      <c r="G4972" t="s">
        <v>4871</v>
      </c>
      <c r="H4972" t="s">
        <v>4928</v>
      </c>
      <c r="I4972" t="s">
        <v>4929</v>
      </c>
      <c r="J4972" t="s">
        <v>4113</v>
      </c>
      <c r="K4972" t="str">
        <f>+_xlfn.XLOOKUP(Tabell1[[#This Row],[Regnr]],Tabell13[Regnr],Tabell13[Diagnose],"")</f>
        <v>D</v>
      </c>
      <c r="L4972" t="str">
        <f>+_xlfn.XLOOKUP(Tabell1[[#This Row],[Regnr]],Tabell3[Regnr],Tabell3[DiagnoseÅr],"")</f>
        <v/>
      </c>
    </row>
    <row r="4973" spans="1:12" x14ac:dyDescent="0.25">
      <c r="A4973" s="2">
        <v>43118</v>
      </c>
      <c r="B4973" s="3">
        <v>2.374267578125</v>
      </c>
      <c r="C4973" t="s">
        <v>9042</v>
      </c>
      <c r="D4973" t="s">
        <v>9043</v>
      </c>
      <c r="E4973" t="s">
        <v>10</v>
      </c>
      <c r="F4973" t="s">
        <v>4870</v>
      </c>
      <c r="G4973" t="s">
        <v>4871</v>
      </c>
      <c r="H4973" t="s">
        <v>4928</v>
      </c>
      <c r="I4973" t="s">
        <v>4929</v>
      </c>
      <c r="J4973" t="s">
        <v>4113</v>
      </c>
      <c r="K4973" t="str">
        <f>+_xlfn.XLOOKUP(Tabell1[[#This Row],[Regnr]],Tabell13[Regnr],Tabell13[Diagnose],"")</f>
        <v>B</v>
      </c>
      <c r="L4973" t="str">
        <f>+_xlfn.XLOOKUP(Tabell1[[#This Row],[Regnr]],Tabell3[Regnr],Tabell3[DiagnoseÅr],"")</f>
        <v/>
      </c>
    </row>
    <row r="4974" spans="1:12" x14ac:dyDescent="0.25">
      <c r="A4974" s="2">
        <v>43118</v>
      </c>
      <c r="B4974" s="3">
        <v>2.374267578125</v>
      </c>
      <c r="C4974" t="s">
        <v>9044</v>
      </c>
      <c r="D4974" t="s">
        <v>9045</v>
      </c>
      <c r="E4974" t="s">
        <v>26</v>
      </c>
      <c r="F4974" t="s">
        <v>4870</v>
      </c>
      <c r="G4974" t="s">
        <v>4871</v>
      </c>
      <c r="H4974" t="s">
        <v>4928</v>
      </c>
      <c r="I4974" t="s">
        <v>4929</v>
      </c>
      <c r="J4974" t="s">
        <v>4113</v>
      </c>
      <c r="K4974" t="str">
        <f>+_xlfn.XLOOKUP(Tabell1[[#This Row],[Regnr]],Tabell13[Regnr],Tabell13[Diagnose],"")</f>
        <v>C</v>
      </c>
      <c r="L4974" t="str">
        <f>+_xlfn.XLOOKUP(Tabell1[[#This Row],[Regnr]],Tabell3[Regnr],Tabell3[DiagnoseÅr],"")</f>
        <v/>
      </c>
    </row>
    <row r="4975" spans="1:12" x14ac:dyDescent="0.25">
      <c r="A4975" s="2">
        <v>43118</v>
      </c>
      <c r="B4975" s="3">
        <v>2.374267578125</v>
      </c>
      <c r="C4975" t="s">
        <v>9046</v>
      </c>
      <c r="D4975" t="s">
        <v>2542</v>
      </c>
      <c r="E4975" t="s">
        <v>26</v>
      </c>
      <c r="F4975" t="s">
        <v>4870</v>
      </c>
      <c r="G4975" t="s">
        <v>4871</v>
      </c>
      <c r="H4975" t="s">
        <v>4928</v>
      </c>
      <c r="I4975" t="s">
        <v>4929</v>
      </c>
      <c r="J4975" t="s">
        <v>4113</v>
      </c>
      <c r="K4975" t="str">
        <f>+_xlfn.XLOOKUP(Tabell1[[#This Row],[Regnr]],Tabell13[Regnr],Tabell13[Diagnose],"")</f>
        <v>C</v>
      </c>
      <c r="L4975" t="str">
        <f>+_xlfn.XLOOKUP(Tabell1[[#This Row],[Regnr]],Tabell3[Regnr],Tabell3[DiagnoseÅr],"")</f>
        <v/>
      </c>
    </row>
    <row r="4976" spans="1:12" x14ac:dyDescent="0.25">
      <c r="A4976" s="2">
        <v>43118</v>
      </c>
      <c r="B4976" s="3">
        <v>2.374267578125</v>
      </c>
      <c r="C4976" t="s">
        <v>9047</v>
      </c>
      <c r="D4976" t="s">
        <v>9048</v>
      </c>
      <c r="E4976" t="s">
        <v>26</v>
      </c>
      <c r="F4976" t="s">
        <v>4870</v>
      </c>
      <c r="G4976" t="s">
        <v>4871</v>
      </c>
      <c r="H4976" t="s">
        <v>4928</v>
      </c>
      <c r="I4976" t="s">
        <v>4929</v>
      </c>
      <c r="J4976" t="s">
        <v>4113</v>
      </c>
      <c r="K4976" t="str">
        <f>+_xlfn.XLOOKUP(Tabell1[[#This Row],[Regnr]],Tabell13[Regnr],Tabell13[Diagnose],"")</f>
        <v>B</v>
      </c>
      <c r="L4976" t="str">
        <f>+_xlfn.XLOOKUP(Tabell1[[#This Row],[Regnr]],Tabell3[Regnr],Tabell3[DiagnoseÅr],"")</f>
        <v/>
      </c>
    </row>
    <row r="4977" spans="1:12" x14ac:dyDescent="0.25">
      <c r="A4977" s="2">
        <v>43118</v>
      </c>
      <c r="B4977" s="3">
        <v>2.374267578125</v>
      </c>
      <c r="C4977" t="s">
        <v>9049</v>
      </c>
      <c r="D4977" t="s">
        <v>9050</v>
      </c>
      <c r="E4977" t="s">
        <v>26</v>
      </c>
      <c r="F4977" t="s">
        <v>4870</v>
      </c>
      <c r="G4977" t="s">
        <v>4871</v>
      </c>
      <c r="H4977" t="s">
        <v>4928</v>
      </c>
      <c r="I4977" t="s">
        <v>4929</v>
      </c>
      <c r="J4977" t="s">
        <v>4113</v>
      </c>
      <c r="K4977" t="str">
        <f>+_xlfn.XLOOKUP(Tabell1[[#This Row],[Regnr]],Tabell13[Regnr],Tabell13[Diagnose],"")</f>
        <v>D</v>
      </c>
      <c r="L4977" t="str">
        <f>+_xlfn.XLOOKUP(Tabell1[[#This Row],[Regnr]],Tabell3[Regnr],Tabell3[DiagnoseÅr],"")</f>
        <v/>
      </c>
    </row>
    <row r="4978" spans="1:12" x14ac:dyDescent="0.25">
      <c r="A4978" s="2">
        <v>43112</v>
      </c>
      <c r="B4978" s="3">
        <v>7.2265625</v>
      </c>
      <c r="C4978" t="s">
        <v>9026</v>
      </c>
      <c r="D4978" t="s">
        <v>9027</v>
      </c>
      <c r="E4978" t="s">
        <v>10</v>
      </c>
      <c r="F4978" t="s">
        <v>4498</v>
      </c>
      <c r="G4978" t="s">
        <v>4499</v>
      </c>
      <c r="H4978" t="s">
        <v>6723</v>
      </c>
      <c r="I4978" t="s">
        <v>6724</v>
      </c>
      <c r="J4978" t="s">
        <v>4252</v>
      </c>
      <c r="K4978" t="str">
        <f>+_xlfn.XLOOKUP(Tabell1[[#This Row],[Regnr]],Tabell13[Regnr],Tabell13[Diagnose],"")</f>
        <v>A</v>
      </c>
      <c r="L4978" t="str">
        <f>+_xlfn.XLOOKUP(Tabell1[[#This Row],[Regnr]],Tabell3[Regnr],Tabell3[DiagnoseÅr],"")</f>
        <v/>
      </c>
    </row>
    <row r="4979" spans="1:12" x14ac:dyDescent="0.25">
      <c r="A4979" s="2">
        <v>43112</v>
      </c>
      <c r="B4979" s="3">
        <v>7.2265625</v>
      </c>
      <c r="C4979" t="s">
        <v>9028</v>
      </c>
      <c r="D4979" t="s">
        <v>9029</v>
      </c>
      <c r="E4979" t="s">
        <v>10</v>
      </c>
      <c r="F4979" t="s">
        <v>4498</v>
      </c>
      <c r="G4979" t="s">
        <v>4499</v>
      </c>
      <c r="H4979" t="s">
        <v>6723</v>
      </c>
      <c r="I4979" t="s">
        <v>6724</v>
      </c>
      <c r="J4979" t="s">
        <v>4252</v>
      </c>
      <c r="K4979" t="str">
        <f>+_xlfn.XLOOKUP(Tabell1[[#This Row],[Regnr]],Tabell13[Regnr],Tabell13[Diagnose],"")</f>
        <v/>
      </c>
      <c r="L4979" t="str">
        <f>+_xlfn.XLOOKUP(Tabell1[[#This Row],[Regnr]],Tabell3[Regnr],Tabell3[DiagnoseÅr],"")</f>
        <v/>
      </c>
    </row>
    <row r="4980" spans="1:12" x14ac:dyDescent="0.25">
      <c r="A4980" s="2">
        <v>43112</v>
      </c>
      <c r="B4980" s="3">
        <v>7.2265625</v>
      </c>
      <c r="C4980" t="s">
        <v>9030</v>
      </c>
      <c r="D4980" t="s">
        <v>9031</v>
      </c>
      <c r="E4980" t="s">
        <v>26</v>
      </c>
      <c r="F4980" t="s">
        <v>4498</v>
      </c>
      <c r="G4980" t="s">
        <v>4499</v>
      </c>
      <c r="H4980" t="s">
        <v>6723</v>
      </c>
      <c r="I4980" t="s">
        <v>6724</v>
      </c>
      <c r="J4980" t="s">
        <v>4252</v>
      </c>
      <c r="K4980" t="str">
        <f>+_xlfn.XLOOKUP(Tabell1[[#This Row],[Regnr]],Tabell13[Regnr],Tabell13[Diagnose],"")</f>
        <v>A</v>
      </c>
      <c r="L4980" t="str">
        <f>+_xlfn.XLOOKUP(Tabell1[[#This Row],[Regnr]],Tabell3[Regnr],Tabell3[DiagnoseÅr],"")</f>
        <v/>
      </c>
    </row>
    <row r="4981" spans="1:12" x14ac:dyDescent="0.25">
      <c r="A4981" s="2">
        <v>43112</v>
      </c>
      <c r="B4981" s="3">
        <v>7.2265625</v>
      </c>
      <c r="C4981" t="s">
        <v>9032</v>
      </c>
      <c r="D4981" t="s">
        <v>9033</v>
      </c>
      <c r="E4981" t="s">
        <v>26</v>
      </c>
      <c r="F4981" t="s">
        <v>4498</v>
      </c>
      <c r="G4981" t="s">
        <v>4499</v>
      </c>
      <c r="H4981" t="s">
        <v>6723</v>
      </c>
      <c r="I4981" t="s">
        <v>6724</v>
      </c>
      <c r="J4981" t="s">
        <v>4252</v>
      </c>
      <c r="K4981" t="str">
        <f>+_xlfn.XLOOKUP(Tabell1[[#This Row],[Regnr]],Tabell13[Regnr],Tabell13[Diagnose],"")</f>
        <v>B</v>
      </c>
      <c r="L4981" t="str">
        <f>+_xlfn.XLOOKUP(Tabell1[[#This Row],[Regnr]],Tabell3[Regnr],Tabell3[DiagnoseÅr],"")</f>
        <v>Intet påvist (2021)</v>
      </c>
    </row>
    <row r="4982" spans="1:12" x14ac:dyDescent="0.25">
      <c r="A4982" s="2">
        <v>43112</v>
      </c>
      <c r="B4982" s="3">
        <v>7.2265625</v>
      </c>
      <c r="C4982" t="s">
        <v>9034</v>
      </c>
      <c r="D4982" t="s">
        <v>9035</v>
      </c>
      <c r="E4982" t="s">
        <v>26</v>
      </c>
      <c r="F4982" t="s">
        <v>4498</v>
      </c>
      <c r="G4982" t="s">
        <v>4499</v>
      </c>
      <c r="H4982" t="s">
        <v>6723</v>
      </c>
      <c r="I4982" t="s">
        <v>6724</v>
      </c>
      <c r="J4982" t="s">
        <v>4252</v>
      </c>
      <c r="K4982" t="str">
        <f>+_xlfn.XLOOKUP(Tabell1[[#This Row],[Regnr]],Tabell13[Regnr],Tabell13[Diagnose],"")</f>
        <v/>
      </c>
      <c r="L4982" t="str">
        <f>+_xlfn.XLOOKUP(Tabell1[[#This Row],[Regnr]],Tabell3[Regnr],Tabell3[DiagnoseÅr],"")</f>
        <v/>
      </c>
    </row>
    <row r="4983" spans="1:12" x14ac:dyDescent="0.25">
      <c r="A4983" s="2">
        <v>43112</v>
      </c>
      <c r="B4983" s="3">
        <v>7.2265625</v>
      </c>
      <c r="C4983" t="s">
        <v>9036</v>
      </c>
      <c r="D4983" t="s">
        <v>9037</v>
      </c>
      <c r="E4983" t="s">
        <v>26</v>
      </c>
      <c r="F4983" t="s">
        <v>4498</v>
      </c>
      <c r="G4983" t="s">
        <v>4499</v>
      </c>
      <c r="H4983" t="s">
        <v>6723</v>
      </c>
      <c r="I4983" t="s">
        <v>6724</v>
      </c>
      <c r="J4983" t="s">
        <v>4252</v>
      </c>
      <c r="K4983" t="str">
        <f>+_xlfn.XLOOKUP(Tabell1[[#This Row],[Regnr]],Tabell13[Regnr],Tabell13[Diagnose],"")</f>
        <v>C</v>
      </c>
      <c r="L4983" t="str">
        <f>+_xlfn.XLOOKUP(Tabell1[[#This Row],[Regnr]],Tabell3[Regnr],Tabell3[DiagnoseÅr],"")</f>
        <v>PPM iris (2023)</v>
      </c>
    </row>
    <row r="4984" spans="1:12" x14ac:dyDescent="0.25">
      <c r="A4984" s="2">
        <v>43112</v>
      </c>
      <c r="B4984" s="3">
        <v>7.2265625</v>
      </c>
      <c r="C4984" t="s">
        <v>9038</v>
      </c>
      <c r="D4984" t="s">
        <v>9039</v>
      </c>
      <c r="E4984" t="s">
        <v>26</v>
      </c>
      <c r="F4984" t="s">
        <v>4498</v>
      </c>
      <c r="G4984" t="s">
        <v>4499</v>
      </c>
      <c r="H4984" t="s">
        <v>6723</v>
      </c>
      <c r="I4984" t="s">
        <v>6724</v>
      </c>
      <c r="J4984" t="s">
        <v>4252</v>
      </c>
      <c r="K4984" t="str">
        <f>+_xlfn.XLOOKUP(Tabell1[[#This Row],[Regnr]],Tabell13[Regnr],Tabell13[Diagnose],"")</f>
        <v>C</v>
      </c>
      <c r="L4984" t="str">
        <f>+_xlfn.XLOOKUP(Tabell1[[#This Row],[Regnr]],Tabell3[Regnr],Tabell3[DiagnoseÅr],"")</f>
        <v>Intet påvist (2021)</v>
      </c>
    </row>
    <row r="4985" spans="1:12" x14ac:dyDescent="0.25">
      <c r="A4985" s="2">
        <v>43106</v>
      </c>
      <c r="C4985" t="s">
        <v>9018</v>
      </c>
      <c r="D4985" t="s">
        <v>9019</v>
      </c>
      <c r="E4985" t="s">
        <v>10</v>
      </c>
      <c r="F4985" t="s">
        <v>3711</v>
      </c>
      <c r="G4985" t="s">
        <v>3712</v>
      </c>
      <c r="H4985" t="s">
        <v>9020</v>
      </c>
      <c r="I4985" t="s">
        <v>9021</v>
      </c>
      <c r="J4985" t="s">
        <v>4071</v>
      </c>
      <c r="K4985" t="str">
        <f>+_xlfn.XLOOKUP(Tabell1[[#This Row],[Regnr]],Tabell13[Regnr],Tabell13[Diagnose],"")</f>
        <v/>
      </c>
      <c r="L4985" t="str">
        <f>+_xlfn.XLOOKUP(Tabell1[[#This Row],[Regnr]],Tabell3[Regnr],Tabell3[DiagnoseÅr],"")</f>
        <v/>
      </c>
    </row>
    <row r="4986" spans="1:12" x14ac:dyDescent="0.25">
      <c r="A4986" s="2">
        <v>43106</v>
      </c>
      <c r="C4986" t="s">
        <v>9022</v>
      </c>
      <c r="D4986" t="s">
        <v>9023</v>
      </c>
      <c r="E4986" t="s">
        <v>10</v>
      </c>
      <c r="F4986" t="s">
        <v>9024</v>
      </c>
      <c r="G4986" t="s">
        <v>496</v>
      </c>
      <c r="H4986" t="s">
        <v>7077</v>
      </c>
      <c r="I4986" t="s">
        <v>7078</v>
      </c>
      <c r="J4986" t="s">
        <v>9025</v>
      </c>
      <c r="K4986" t="str">
        <f>+_xlfn.XLOOKUP(Tabell1[[#This Row],[Regnr]],Tabell13[Regnr],Tabell13[Diagnose],"")</f>
        <v/>
      </c>
      <c r="L4986" t="str">
        <f>+_xlfn.XLOOKUP(Tabell1[[#This Row],[Regnr]],Tabell3[Regnr],Tabell3[DiagnoseÅr],"")</f>
        <v/>
      </c>
    </row>
    <row r="4987" spans="1:12" x14ac:dyDescent="0.25">
      <c r="A4987" s="2">
        <v>43105</v>
      </c>
      <c r="B4987" s="3">
        <v>3.125</v>
      </c>
      <c r="C4987" t="s">
        <v>9006</v>
      </c>
      <c r="D4987" t="s">
        <v>9007</v>
      </c>
      <c r="E4987" t="s">
        <v>26</v>
      </c>
      <c r="F4987" t="s">
        <v>6870</v>
      </c>
      <c r="G4987" t="s">
        <v>6871</v>
      </c>
      <c r="H4987" t="s">
        <v>6116</v>
      </c>
      <c r="I4987" t="s">
        <v>6117</v>
      </c>
      <c r="J4987" t="s">
        <v>6365</v>
      </c>
      <c r="K4987" t="str">
        <f>+_xlfn.XLOOKUP(Tabell1[[#This Row],[Regnr]],Tabell13[Regnr],Tabell13[Diagnose],"")</f>
        <v/>
      </c>
      <c r="L4987" t="str">
        <f>+_xlfn.XLOOKUP(Tabell1[[#This Row],[Regnr]],Tabell3[Regnr],Tabell3[DiagnoseÅr],"")</f>
        <v/>
      </c>
    </row>
    <row r="4988" spans="1:12" x14ac:dyDescent="0.25">
      <c r="A4988" s="2">
        <v>43105</v>
      </c>
      <c r="B4988" s="3">
        <v>3.125</v>
      </c>
      <c r="C4988" t="s">
        <v>9008</v>
      </c>
      <c r="D4988" t="s">
        <v>9009</v>
      </c>
      <c r="E4988" t="s">
        <v>10</v>
      </c>
      <c r="F4988" t="s">
        <v>6870</v>
      </c>
      <c r="G4988" t="s">
        <v>6871</v>
      </c>
      <c r="H4988" t="s">
        <v>6116</v>
      </c>
      <c r="I4988" t="s">
        <v>6117</v>
      </c>
      <c r="J4988" t="s">
        <v>6365</v>
      </c>
      <c r="K4988" t="str">
        <f>+_xlfn.XLOOKUP(Tabell1[[#This Row],[Regnr]],Tabell13[Regnr],Tabell13[Diagnose],"")</f>
        <v>B</v>
      </c>
      <c r="L4988" t="str">
        <f>+_xlfn.XLOOKUP(Tabell1[[#This Row],[Regnr]],Tabell3[Regnr],Tabell3[DiagnoseÅr],"")</f>
        <v>Intet påvist (2022)</v>
      </c>
    </row>
    <row r="4989" spans="1:12" x14ac:dyDescent="0.25">
      <c r="A4989" s="2">
        <v>43105</v>
      </c>
      <c r="B4989" s="3">
        <v>3.125</v>
      </c>
      <c r="C4989" t="s">
        <v>9010</v>
      </c>
      <c r="D4989" t="s">
        <v>9011</v>
      </c>
      <c r="E4989" t="s">
        <v>10</v>
      </c>
      <c r="F4989" t="s">
        <v>6870</v>
      </c>
      <c r="G4989" t="s">
        <v>6871</v>
      </c>
      <c r="H4989" t="s">
        <v>6116</v>
      </c>
      <c r="I4989" t="s">
        <v>6117</v>
      </c>
      <c r="J4989" t="s">
        <v>6365</v>
      </c>
      <c r="K4989" t="str">
        <f>+_xlfn.XLOOKUP(Tabell1[[#This Row],[Regnr]],Tabell13[Regnr],Tabell13[Diagnose],"")</f>
        <v/>
      </c>
      <c r="L4989" t="str">
        <f>+_xlfn.XLOOKUP(Tabell1[[#This Row],[Regnr]],Tabell3[Regnr],Tabell3[DiagnoseÅr],"")</f>
        <v/>
      </c>
    </row>
    <row r="4990" spans="1:12" x14ac:dyDescent="0.25">
      <c r="A4990" s="2">
        <v>43105</v>
      </c>
      <c r="B4990" s="3">
        <v>3.125</v>
      </c>
      <c r="C4990" t="s">
        <v>9012</v>
      </c>
      <c r="D4990" t="s">
        <v>9013</v>
      </c>
      <c r="E4990" t="s">
        <v>10</v>
      </c>
      <c r="F4990" t="s">
        <v>6870</v>
      </c>
      <c r="G4990" t="s">
        <v>6871</v>
      </c>
      <c r="H4990" t="s">
        <v>6116</v>
      </c>
      <c r="I4990" t="s">
        <v>6117</v>
      </c>
      <c r="J4990" t="s">
        <v>6365</v>
      </c>
      <c r="K4990" t="str">
        <f>+_xlfn.XLOOKUP(Tabell1[[#This Row],[Regnr]],Tabell13[Regnr],Tabell13[Diagnose],"")</f>
        <v>B</v>
      </c>
      <c r="L4990" t="str">
        <f>+_xlfn.XLOOKUP(Tabell1[[#This Row],[Regnr]],Tabell3[Regnr],Tabell3[DiagnoseÅr],"")</f>
        <v xml:space="preserve"> (2021)</v>
      </c>
    </row>
    <row r="4991" spans="1:12" x14ac:dyDescent="0.25">
      <c r="A4991" s="2">
        <v>43105</v>
      </c>
      <c r="B4991" s="3">
        <v>3.125</v>
      </c>
      <c r="C4991" t="s">
        <v>9014</v>
      </c>
      <c r="D4991" t="s">
        <v>9015</v>
      </c>
      <c r="E4991" t="s">
        <v>10</v>
      </c>
      <c r="F4991" t="s">
        <v>6870</v>
      </c>
      <c r="G4991" t="s">
        <v>6871</v>
      </c>
      <c r="H4991" t="s">
        <v>6116</v>
      </c>
      <c r="I4991" t="s">
        <v>6117</v>
      </c>
      <c r="J4991" t="s">
        <v>6365</v>
      </c>
      <c r="K4991" t="str">
        <f>+_xlfn.XLOOKUP(Tabell1[[#This Row],[Regnr]],Tabell13[Regnr],Tabell13[Diagnose],"")</f>
        <v/>
      </c>
      <c r="L4991" t="str">
        <f>+_xlfn.XLOOKUP(Tabell1[[#This Row],[Regnr]],Tabell3[Regnr],Tabell3[DiagnoseÅr],"")</f>
        <v/>
      </c>
    </row>
    <row r="4992" spans="1:12" x14ac:dyDescent="0.25">
      <c r="A4992" s="2">
        <v>43105</v>
      </c>
      <c r="B4992" s="3">
        <v>3.125</v>
      </c>
      <c r="C4992" t="s">
        <v>9016</v>
      </c>
      <c r="D4992" t="s">
        <v>9017</v>
      </c>
      <c r="E4992" t="s">
        <v>10</v>
      </c>
      <c r="F4992" t="s">
        <v>6870</v>
      </c>
      <c r="G4992" t="s">
        <v>6871</v>
      </c>
      <c r="H4992" t="s">
        <v>6116</v>
      </c>
      <c r="I4992" t="s">
        <v>6117</v>
      </c>
      <c r="J4992" t="s">
        <v>6365</v>
      </c>
      <c r="K4992" t="str">
        <f>+_xlfn.XLOOKUP(Tabell1[[#This Row],[Regnr]],Tabell13[Regnr],Tabell13[Diagnose],"")</f>
        <v>C</v>
      </c>
      <c r="L4992" t="str">
        <f>+_xlfn.XLOOKUP(Tabell1[[#This Row],[Regnr]],Tabell3[Regnr],Tabell3[DiagnoseÅr],"")</f>
        <v/>
      </c>
    </row>
    <row r="4993" spans="1:12" x14ac:dyDescent="0.25">
      <c r="A4993" s="2">
        <v>43100</v>
      </c>
      <c r="C4993" t="s">
        <v>9004</v>
      </c>
      <c r="D4993" t="s">
        <v>9005</v>
      </c>
      <c r="E4993" t="s">
        <v>26</v>
      </c>
      <c r="K4993" t="str">
        <f>+_xlfn.XLOOKUP(Tabell1[[#This Row],[Regnr]],Tabell13[Regnr],Tabell13[Diagnose],"")</f>
        <v>C</v>
      </c>
      <c r="L4993" t="str">
        <f>+_xlfn.XLOOKUP(Tabell1[[#This Row],[Regnr]],Tabell3[Regnr],Tabell3[DiagnoseÅr],"")</f>
        <v/>
      </c>
    </row>
    <row r="4994" spans="1:12" x14ac:dyDescent="0.25">
      <c r="A4994" s="2">
        <v>43098</v>
      </c>
      <c r="C4994" t="s">
        <v>9000</v>
      </c>
      <c r="D4994" t="s">
        <v>9001</v>
      </c>
      <c r="E4994" t="s">
        <v>10</v>
      </c>
      <c r="F4994" t="s">
        <v>7376</v>
      </c>
      <c r="G4994" t="s">
        <v>7377</v>
      </c>
      <c r="H4994" t="s">
        <v>9002</v>
      </c>
      <c r="I4994" t="s">
        <v>9003</v>
      </c>
      <c r="J4994" t="s">
        <v>5861</v>
      </c>
      <c r="K4994" t="str">
        <f>+_xlfn.XLOOKUP(Tabell1[[#This Row],[Regnr]],Tabell13[Regnr],Tabell13[Diagnose],"")</f>
        <v/>
      </c>
      <c r="L4994" t="str">
        <f>+_xlfn.XLOOKUP(Tabell1[[#This Row],[Regnr]],Tabell3[Regnr],Tabell3[DiagnoseÅr],"")</f>
        <v/>
      </c>
    </row>
    <row r="4995" spans="1:12" x14ac:dyDescent="0.25">
      <c r="A4995" s="2">
        <v>43096</v>
      </c>
      <c r="C4995" t="s">
        <v>8993</v>
      </c>
      <c r="D4995" t="s">
        <v>8994</v>
      </c>
      <c r="E4995" t="s">
        <v>26</v>
      </c>
      <c r="F4995" t="s">
        <v>8995</v>
      </c>
      <c r="G4995" t="s">
        <v>8996</v>
      </c>
      <c r="H4995" t="s">
        <v>8997</v>
      </c>
      <c r="I4995" t="s">
        <v>8998</v>
      </c>
      <c r="J4995" t="s">
        <v>8999</v>
      </c>
      <c r="K4995" t="str">
        <f>+_xlfn.XLOOKUP(Tabell1[[#This Row],[Regnr]],Tabell13[Regnr],Tabell13[Diagnose],"")</f>
        <v>A</v>
      </c>
      <c r="L4995" t="str">
        <f>+_xlfn.XLOOKUP(Tabell1[[#This Row],[Regnr]],Tabell3[Regnr],Tabell3[DiagnoseÅr],"")</f>
        <v/>
      </c>
    </row>
    <row r="4996" spans="1:12" x14ac:dyDescent="0.25">
      <c r="A4996" s="2">
        <v>43093</v>
      </c>
      <c r="B4996" s="3">
        <v>0</v>
      </c>
      <c r="C4996" t="s">
        <v>8981</v>
      </c>
      <c r="D4996" t="s">
        <v>8982</v>
      </c>
      <c r="E4996" t="s">
        <v>10</v>
      </c>
      <c r="F4996" t="s">
        <v>6226</v>
      </c>
      <c r="G4996" t="s">
        <v>6227</v>
      </c>
      <c r="H4996" t="s">
        <v>6872</v>
      </c>
      <c r="I4996" t="s">
        <v>6873</v>
      </c>
      <c r="J4996" t="s">
        <v>6365</v>
      </c>
      <c r="K4996" t="str">
        <f>+_xlfn.XLOOKUP(Tabell1[[#This Row],[Regnr]],Tabell13[Regnr],Tabell13[Diagnose],"")</f>
        <v/>
      </c>
      <c r="L4996" t="str">
        <f>+_xlfn.XLOOKUP(Tabell1[[#This Row],[Regnr]],Tabell3[Regnr],Tabell3[DiagnoseÅr],"")</f>
        <v/>
      </c>
    </row>
    <row r="4997" spans="1:12" x14ac:dyDescent="0.25">
      <c r="A4997" s="2">
        <v>43093</v>
      </c>
      <c r="B4997" s="3">
        <v>0</v>
      </c>
      <c r="C4997" t="s">
        <v>8983</v>
      </c>
      <c r="D4997" t="s">
        <v>8984</v>
      </c>
      <c r="E4997" t="s">
        <v>10</v>
      </c>
      <c r="F4997" t="s">
        <v>6226</v>
      </c>
      <c r="G4997" t="s">
        <v>6227</v>
      </c>
      <c r="H4997" t="s">
        <v>6872</v>
      </c>
      <c r="I4997" t="s">
        <v>6873</v>
      </c>
      <c r="J4997" t="s">
        <v>6365</v>
      </c>
      <c r="K4997" t="str">
        <f>+_xlfn.XLOOKUP(Tabell1[[#This Row],[Regnr]],Tabell13[Regnr],Tabell13[Diagnose],"")</f>
        <v>B</v>
      </c>
      <c r="L4997" t="str">
        <f>+_xlfn.XLOOKUP(Tabell1[[#This Row],[Regnr]],Tabell3[Regnr],Tabell3[DiagnoseÅr],"")</f>
        <v/>
      </c>
    </row>
    <row r="4998" spans="1:12" x14ac:dyDescent="0.25">
      <c r="A4998" s="2">
        <v>43093</v>
      </c>
      <c r="B4998" s="3">
        <v>0</v>
      </c>
      <c r="C4998" t="s">
        <v>8985</v>
      </c>
      <c r="D4998" t="s">
        <v>8986</v>
      </c>
      <c r="E4998" t="s">
        <v>10</v>
      </c>
      <c r="F4998" t="s">
        <v>6226</v>
      </c>
      <c r="G4998" t="s">
        <v>6227</v>
      </c>
      <c r="H4998" t="s">
        <v>6872</v>
      </c>
      <c r="I4998" t="s">
        <v>6873</v>
      </c>
      <c r="J4998" t="s">
        <v>6365</v>
      </c>
      <c r="K4998" t="str">
        <f>+_xlfn.XLOOKUP(Tabell1[[#This Row],[Regnr]],Tabell13[Regnr],Tabell13[Diagnose],"")</f>
        <v>C</v>
      </c>
      <c r="L4998" t="str">
        <f>+_xlfn.XLOOKUP(Tabell1[[#This Row],[Regnr]],Tabell3[Regnr],Tabell3[DiagnoseÅr],"")</f>
        <v>Intet påvist (2019)</v>
      </c>
    </row>
    <row r="4999" spans="1:12" x14ac:dyDescent="0.25">
      <c r="A4999" s="2">
        <v>43093</v>
      </c>
      <c r="B4999" s="3">
        <v>0</v>
      </c>
      <c r="C4999" t="s">
        <v>8987</v>
      </c>
      <c r="D4999" t="s">
        <v>8988</v>
      </c>
      <c r="E4999" t="s">
        <v>10</v>
      </c>
      <c r="F4999" t="s">
        <v>6226</v>
      </c>
      <c r="G4999" t="s">
        <v>6227</v>
      </c>
      <c r="H4999" t="s">
        <v>6872</v>
      </c>
      <c r="I4999" t="s">
        <v>6873</v>
      </c>
      <c r="J4999" t="s">
        <v>6365</v>
      </c>
      <c r="K4999" t="str">
        <f>+_xlfn.XLOOKUP(Tabell1[[#This Row],[Regnr]],Tabell13[Regnr],Tabell13[Diagnose],"")</f>
        <v/>
      </c>
      <c r="L4999" t="str">
        <f>+_xlfn.XLOOKUP(Tabell1[[#This Row],[Regnr]],Tabell3[Regnr],Tabell3[DiagnoseÅr],"")</f>
        <v/>
      </c>
    </row>
    <row r="5000" spans="1:12" x14ac:dyDescent="0.25">
      <c r="A5000" s="2">
        <v>43093</v>
      </c>
      <c r="B5000" s="3">
        <v>0</v>
      </c>
      <c r="C5000" t="s">
        <v>8989</v>
      </c>
      <c r="D5000" t="s">
        <v>8990</v>
      </c>
      <c r="E5000" t="s">
        <v>26</v>
      </c>
      <c r="F5000" t="s">
        <v>6226</v>
      </c>
      <c r="G5000" t="s">
        <v>6227</v>
      </c>
      <c r="H5000" t="s">
        <v>6872</v>
      </c>
      <c r="I5000" t="s">
        <v>6873</v>
      </c>
      <c r="J5000" t="s">
        <v>6365</v>
      </c>
      <c r="K5000" t="str">
        <f>+_xlfn.XLOOKUP(Tabell1[[#This Row],[Regnr]],Tabell13[Regnr],Tabell13[Diagnose],"")</f>
        <v>B</v>
      </c>
      <c r="L5000" t="str">
        <f>+_xlfn.XLOOKUP(Tabell1[[#This Row],[Regnr]],Tabell3[Regnr],Tabell3[DiagnoseÅr],"")</f>
        <v/>
      </c>
    </row>
    <row r="5001" spans="1:12" x14ac:dyDescent="0.25">
      <c r="A5001" s="2">
        <v>43093</v>
      </c>
      <c r="B5001" s="3">
        <v>0</v>
      </c>
      <c r="C5001" t="s">
        <v>8991</v>
      </c>
      <c r="D5001" t="s">
        <v>8992</v>
      </c>
      <c r="E5001" t="s">
        <v>26</v>
      </c>
      <c r="F5001" t="s">
        <v>6226</v>
      </c>
      <c r="G5001" t="s">
        <v>6227</v>
      </c>
      <c r="H5001" t="s">
        <v>6872</v>
      </c>
      <c r="I5001" t="s">
        <v>6873</v>
      </c>
      <c r="J5001" t="s">
        <v>6365</v>
      </c>
      <c r="K5001" t="str">
        <f>+_xlfn.XLOOKUP(Tabell1[[#This Row],[Regnr]],Tabell13[Regnr],Tabell13[Diagnose],"")</f>
        <v/>
      </c>
      <c r="L5001" t="str">
        <f>+_xlfn.XLOOKUP(Tabell1[[#This Row],[Regnr]],Tabell3[Regnr],Tabell3[DiagnoseÅr],"")</f>
        <v/>
      </c>
    </row>
    <row r="5002" spans="1:12" x14ac:dyDescent="0.25">
      <c r="A5002" s="2">
        <v>43091</v>
      </c>
      <c r="C5002" t="s">
        <v>8975</v>
      </c>
      <c r="D5002" t="s">
        <v>8976</v>
      </c>
      <c r="E5002" t="s">
        <v>26</v>
      </c>
      <c r="F5002" t="s">
        <v>8977</v>
      </c>
      <c r="G5002" t="s">
        <v>8978</v>
      </c>
      <c r="H5002" t="s">
        <v>8979</v>
      </c>
      <c r="I5002" t="s">
        <v>8980</v>
      </c>
      <c r="J5002" t="s">
        <v>7683</v>
      </c>
      <c r="K5002" t="str">
        <f>+_xlfn.XLOOKUP(Tabell1[[#This Row],[Regnr]],Tabell13[Regnr],Tabell13[Diagnose],"")</f>
        <v>C</v>
      </c>
      <c r="L5002" t="str">
        <f>+_xlfn.XLOOKUP(Tabell1[[#This Row],[Regnr]],Tabell3[Regnr],Tabell3[DiagnoseÅr],"")</f>
        <v/>
      </c>
    </row>
    <row r="5003" spans="1:12" x14ac:dyDescent="0.25">
      <c r="A5003" s="2">
        <v>43086</v>
      </c>
      <c r="C5003" t="s">
        <v>8973</v>
      </c>
      <c r="D5003" t="s">
        <v>8974</v>
      </c>
      <c r="E5003" t="s">
        <v>26</v>
      </c>
      <c r="F5003" t="s">
        <v>4300</v>
      </c>
      <c r="G5003" t="s">
        <v>4301</v>
      </c>
      <c r="H5003" t="s">
        <v>7193</v>
      </c>
      <c r="I5003" t="s">
        <v>7194</v>
      </c>
      <c r="J5003" t="s">
        <v>4071</v>
      </c>
      <c r="K5003" t="str">
        <f>+_xlfn.XLOOKUP(Tabell1[[#This Row],[Regnr]],Tabell13[Regnr],Tabell13[Diagnose],"")</f>
        <v>A</v>
      </c>
      <c r="L5003" t="str">
        <f>+_xlfn.XLOOKUP(Tabell1[[#This Row],[Regnr]],Tabell3[Regnr],Tabell3[DiagnoseÅr],"")</f>
        <v>Intet påvist (2024)</v>
      </c>
    </row>
    <row r="5004" spans="1:12" x14ac:dyDescent="0.25">
      <c r="A5004" s="2">
        <v>43081</v>
      </c>
      <c r="C5004" t="s">
        <v>8966</v>
      </c>
      <c r="D5004" t="s">
        <v>8967</v>
      </c>
      <c r="E5004" t="s">
        <v>26</v>
      </c>
      <c r="F5004" t="s">
        <v>8968</v>
      </c>
      <c r="G5004" t="s">
        <v>8969</v>
      </c>
      <c r="H5004" t="s">
        <v>8970</v>
      </c>
      <c r="I5004" t="s">
        <v>8971</v>
      </c>
      <c r="J5004" t="s">
        <v>8972</v>
      </c>
      <c r="K5004" t="str">
        <f>+_xlfn.XLOOKUP(Tabell1[[#This Row],[Regnr]],Tabell13[Regnr],Tabell13[Diagnose],"")</f>
        <v>B</v>
      </c>
      <c r="L5004" t="str">
        <f>+_xlfn.XLOOKUP(Tabell1[[#This Row],[Regnr]],Tabell3[Regnr],Tabell3[DiagnoseÅr],"")</f>
        <v/>
      </c>
    </row>
    <row r="5005" spans="1:12" x14ac:dyDescent="0.25">
      <c r="A5005" s="2">
        <v>43078</v>
      </c>
      <c r="B5005" s="3">
        <v>0</v>
      </c>
      <c r="C5005" t="s">
        <v>8954</v>
      </c>
      <c r="D5005" t="s">
        <v>8955</v>
      </c>
      <c r="E5005" t="s">
        <v>26</v>
      </c>
      <c r="F5005" t="s">
        <v>4661</v>
      </c>
      <c r="G5005" t="s">
        <v>4662</v>
      </c>
      <c r="H5005" t="s">
        <v>7790</v>
      </c>
      <c r="I5005" t="s">
        <v>7791</v>
      </c>
      <c r="J5005" t="s">
        <v>4252</v>
      </c>
      <c r="K5005" t="str">
        <f>+_xlfn.XLOOKUP(Tabell1[[#This Row],[Regnr]],Tabell13[Regnr],Tabell13[Diagnose],"")</f>
        <v>D</v>
      </c>
      <c r="L5005" t="str">
        <f>+_xlfn.XLOOKUP(Tabell1[[#This Row],[Regnr]],Tabell3[Regnr],Tabell3[DiagnoseÅr],"")</f>
        <v/>
      </c>
    </row>
    <row r="5006" spans="1:12" x14ac:dyDescent="0.25">
      <c r="A5006" s="2">
        <v>43078</v>
      </c>
      <c r="B5006" s="3">
        <v>0</v>
      </c>
      <c r="C5006" t="s">
        <v>8956</v>
      </c>
      <c r="D5006" t="s">
        <v>8957</v>
      </c>
      <c r="E5006" t="s">
        <v>26</v>
      </c>
      <c r="F5006" t="s">
        <v>4661</v>
      </c>
      <c r="G5006" t="s">
        <v>4662</v>
      </c>
      <c r="H5006" t="s">
        <v>7790</v>
      </c>
      <c r="I5006" t="s">
        <v>7791</v>
      </c>
      <c r="J5006" t="s">
        <v>4252</v>
      </c>
      <c r="K5006" t="str">
        <f>+_xlfn.XLOOKUP(Tabell1[[#This Row],[Regnr]],Tabell13[Regnr],Tabell13[Diagnose],"")</f>
        <v>C</v>
      </c>
      <c r="L5006" t="str">
        <f>+_xlfn.XLOOKUP(Tabell1[[#This Row],[Regnr]],Tabell3[Regnr],Tabell3[DiagnoseÅr],"")</f>
        <v>Intet påvist (2018)</v>
      </c>
    </row>
    <row r="5007" spans="1:12" x14ac:dyDescent="0.25">
      <c r="A5007" s="2">
        <v>43078</v>
      </c>
      <c r="B5007" s="3">
        <v>0</v>
      </c>
      <c r="C5007" t="s">
        <v>8958</v>
      </c>
      <c r="D5007" t="s">
        <v>8959</v>
      </c>
      <c r="E5007" t="s">
        <v>26</v>
      </c>
      <c r="F5007" t="s">
        <v>4661</v>
      </c>
      <c r="G5007" t="s">
        <v>4662</v>
      </c>
      <c r="H5007" t="s">
        <v>7790</v>
      </c>
      <c r="I5007" t="s">
        <v>7791</v>
      </c>
      <c r="J5007" t="s">
        <v>4252</v>
      </c>
      <c r="K5007" t="str">
        <f>+_xlfn.XLOOKUP(Tabell1[[#This Row],[Regnr]],Tabell13[Regnr],Tabell13[Diagnose],"")</f>
        <v>D</v>
      </c>
      <c r="L5007" t="str">
        <f>+_xlfn.XLOOKUP(Tabell1[[#This Row],[Regnr]],Tabell3[Regnr],Tabell3[DiagnoseÅr],"")</f>
        <v>Intet påvist (2020)</v>
      </c>
    </row>
    <row r="5008" spans="1:12" x14ac:dyDescent="0.25">
      <c r="A5008" s="2">
        <v>43078</v>
      </c>
      <c r="B5008" s="3">
        <v>0</v>
      </c>
      <c r="C5008" t="s">
        <v>8960</v>
      </c>
      <c r="D5008" t="s">
        <v>8961</v>
      </c>
      <c r="E5008" t="s">
        <v>26</v>
      </c>
      <c r="F5008" t="s">
        <v>4661</v>
      </c>
      <c r="G5008" t="s">
        <v>4662</v>
      </c>
      <c r="H5008" t="s">
        <v>7790</v>
      </c>
      <c r="I5008" t="s">
        <v>7791</v>
      </c>
      <c r="J5008" t="s">
        <v>4252</v>
      </c>
      <c r="K5008" t="str">
        <f>+_xlfn.XLOOKUP(Tabell1[[#This Row],[Regnr]],Tabell13[Regnr],Tabell13[Diagnose],"")</f>
        <v>C</v>
      </c>
      <c r="L5008" t="str">
        <f>+_xlfn.XLOOKUP(Tabell1[[#This Row],[Regnr]],Tabell3[Regnr],Tabell3[DiagnoseÅr],"")</f>
        <v>Intet påvist (2021)</v>
      </c>
    </row>
    <row r="5009" spans="1:12" x14ac:dyDescent="0.25">
      <c r="A5009" s="2">
        <v>43078</v>
      </c>
      <c r="B5009" s="3">
        <v>0</v>
      </c>
      <c r="C5009" t="s">
        <v>8962</v>
      </c>
      <c r="D5009" t="s">
        <v>8963</v>
      </c>
      <c r="E5009" t="s">
        <v>10</v>
      </c>
      <c r="F5009" t="s">
        <v>4661</v>
      </c>
      <c r="G5009" t="s">
        <v>4662</v>
      </c>
      <c r="H5009" t="s">
        <v>7790</v>
      </c>
      <c r="I5009" t="s">
        <v>7791</v>
      </c>
      <c r="J5009" t="s">
        <v>4252</v>
      </c>
      <c r="K5009" t="str">
        <f>+_xlfn.XLOOKUP(Tabell1[[#This Row],[Regnr]],Tabell13[Regnr],Tabell13[Diagnose],"")</f>
        <v>C</v>
      </c>
      <c r="L5009" t="str">
        <f>+_xlfn.XLOOKUP(Tabell1[[#This Row],[Regnr]],Tabell3[Regnr],Tabell3[DiagnoseÅr],"")</f>
        <v/>
      </c>
    </row>
    <row r="5010" spans="1:12" x14ac:dyDescent="0.25">
      <c r="A5010" s="2">
        <v>43078</v>
      </c>
      <c r="B5010" s="3">
        <v>0</v>
      </c>
      <c r="C5010" t="s">
        <v>8964</v>
      </c>
      <c r="D5010" t="s">
        <v>8965</v>
      </c>
      <c r="E5010" t="s">
        <v>10</v>
      </c>
      <c r="F5010" t="s">
        <v>4661</v>
      </c>
      <c r="G5010" t="s">
        <v>4662</v>
      </c>
      <c r="H5010" t="s">
        <v>7790</v>
      </c>
      <c r="I5010" t="s">
        <v>7791</v>
      </c>
      <c r="J5010" t="s">
        <v>4252</v>
      </c>
      <c r="K5010" t="str">
        <f>+_xlfn.XLOOKUP(Tabell1[[#This Row],[Regnr]],Tabell13[Regnr],Tabell13[Diagnose],"")</f>
        <v/>
      </c>
      <c r="L5010" t="str">
        <f>+_xlfn.XLOOKUP(Tabell1[[#This Row],[Regnr]],Tabell3[Regnr],Tabell3[DiagnoseÅr],"")</f>
        <v/>
      </c>
    </row>
    <row r="5011" spans="1:12" x14ac:dyDescent="0.25">
      <c r="A5011" s="2">
        <v>43060</v>
      </c>
      <c r="B5011" s="3">
        <v>0.1953125</v>
      </c>
      <c r="C5011" t="s">
        <v>8940</v>
      </c>
      <c r="D5011" t="s">
        <v>8941</v>
      </c>
      <c r="E5011" t="s">
        <v>26</v>
      </c>
      <c r="F5011" t="s">
        <v>6556</v>
      </c>
      <c r="G5011" t="s">
        <v>6557</v>
      </c>
      <c r="H5011" t="s">
        <v>7007</v>
      </c>
      <c r="I5011" t="s">
        <v>7008</v>
      </c>
      <c r="J5011" t="s">
        <v>4018</v>
      </c>
      <c r="K5011" t="str">
        <f>+_xlfn.XLOOKUP(Tabell1[[#This Row],[Regnr]],Tabell13[Regnr],Tabell13[Diagnose],"")</f>
        <v>C</v>
      </c>
      <c r="L5011" t="str">
        <f>+_xlfn.XLOOKUP(Tabell1[[#This Row],[Regnr]],Tabell3[Regnr],Tabell3[DiagnoseÅr],"")</f>
        <v>Intet påvist (2019)</v>
      </c>
    </row>
    <row r="5012" spans="1:12" x14ac:dyDescent="0.25">
      <c r="A5012" s="2">
        <v>43060</v>
      </c>
      <c r="B5012" s="3">
        <v>0.1953125</v>
      </c>
      <c r="C5012" t="s">
        <v>8942</v>
      </c>
      <c r="D5012" t="s">
        <v>8943</v>
      </c>
      <c r="E5012" t="s">
        <v>26</v>
      </c>
      <c r="F5012" t="s">
        <v>6556</v>
      </c>
      <c r="G5012" t="s">
        <v>6557</v>
      </c>
      <c r="H5012" t="s">
        <v>7007</v>
      </c>
      <c r="I5012" t="s">
        <v>7008</v>
      </c>
      <c r="J5012" t="s">
        <v>4018</v>
      </c>
      <c r="K5012" t="str">
        <f>+_xlfn.XLOOKUP(Tabell1[[#This Row],[Regnr]],Tabell13[Regnr],Tabell13[Diagnose],"")</f>
        <v>B</v>
      </c>
      <c r="L5012" t="str">
        <f>+_xlfn.XLOOKUP(Tabell1[[#This Row],[Regnr]],Tabell3[Regnr],Tabell3[DiagnoseÅr],"")</f>
        <v>Intet påvist (2019)</v>
      </c>
    </row>
    <row r="5013" spans="1:12" x14ac:dyDescent="0.25">
      <c r="A5013" s="2">
        <v>43060</v>
      </c>
      <c r="B5013" s="3">
        <v>0.1953125</v>
      </c>
      <c r="C5013" t="s">
        <v>8944</v>
      </c>
      <c r="D5013" t="s">
        <v>8945</v>
      </c>
      <c r="E5013" t="s">
        <v>26</v>
      </c>
      <c r="F5013" t="s">
        <v>6556</v>
      </c>
      <c r="G5013" t="s">
        <v>6557</v>
      </c>
      <c r="H5013" t="s">
        <v>7007</v>
      </c>
      <c r="I5013" t="s">
        <v>7008</v>
      </c>
      <c r="J5013" t="s">
        <v>4018</v>
      </c>
      <c r="K5013" t="str">
        <f>+_xlfn.XLOOKUP(Tabell1[[#This Row],[Regnr]],Tabell13[Regnr],Tabell13[Diagnose],"")</f>
        <v>A</v>
      </c>
      <c r="L5013" t="str">
        <f>+_xlfn.XLOOKUP(Tabell1[[#This Row],[Regnr]],Tabell3[Regnr],Tabell3[DiagnoseÅr],"")</f>
        <v>Intet påvist (2021)</v>
      </c>
    </row>
    <row r="5014" spans="1:12" x14ac:dyDescent="0.25">
      <c r="A5014" s="2">
        <v>43060</v>
      </c>
      <c r="B5014" s="3">
        <v>0.1953125</v>
      </c>
      <c r="C5014" t="s">
        <v>8946</v>
      </c>
      <c r="D5014" t="s">
        <v>8947</v>
      </c>
      <c r="E5014" t="s">
        <v>10</v>
      </c>
      <c r="F5014" t="s">
        <v>6556</v>
      </c>
      <c r="G5014" t="s">
        <v>6557</v>
      </c>
      <c r="H5014" t="s">
        <v>7007</v>
      </c>
      <c r="I5014" t="s">
        <v>7008</v>
      </c>
      <c r="J5014" t="s">
        <v>4018</v>
      </c>
      <c r="K5014" t="str">
        <f>+_xlfn.XLOOKUP(Tabell1[[#This Row],[Regnr]],Tabell13[Regnr],Tabell13[Diagnose],"")</f>
        <v>B</v>
      </c>
      <c r="L5014" t="str">
        <f>+_xlfn.XLOOKUP(Tabell1[[#This Row],[Regnr]],Tabell3[Regnr],Tabell3[DiagnoseÅr],"")</f>
        <v>Intet påvist (2019)</v>
      </c>
    </row>
    <row r="5015" spans="1:12" x14ac:dyDescent="0.25">
      <c r="A5015" s="2">
        <v>43060</v>
      </c>
      <c r="B5015" s="3">
        <v>0.1953125</v>
      </c>
      <c r="C5015" t="s">
        <v>8948</v>
      </c>
      <c r="D5015" t="s">
        <v>8949</v>
      </c>
      <c r="E5015" t="s">
        <v>26</v>
      </c>
      <c r="F5015" t="s">
        <v>6556</v>
      </c>
      <c r="G5015" t="s">
        <v>6557</v>
      </c>
      <c r="H5015" t="s">
        <v>7007</v>
      </c>
      <c r="I5015" t="s">
        <v>7008</v>
      </c>
      <c r="J5015" t="s">
        <v>4018</v>
      </c>
      <c r="K5015" t="str">
        <f>+_xlfn.XLOOKUP(Tabell1[[#This Row],[Regnr]],Tabell13[Regnr],Tabell13[Diagnose],"")</f>
        <v>B</v>
      </c>
      <c r="L5015" t="str">
        <f>+_xlfn.XLOOKUP(Tabell1[[#This Row],[Regnr]],Tabell3[Regnr],Tabell3[DiagnoseÅr],"")</f>
        <v>Intet påvist (2019)</v>
      </c>
    </row>
    <row r="5016" spans="1:12" x14ac:dyDescent="0.25">
      <c r="A5016" s="2">
        <v>43060</v>
      </c>
      <c r="B5016" s="3">
        <v>0.1953125</v>
      </c>
      <c r="C5016" t="s">
        <v>8950</v>
      </c>
      <c r="D5016" t="s">
        <v>8951</v>
      </c>
      <c r="E5016" t="s">
        <v>10</v>
      </c>
      <c r="F5016" t="s">
        <v>6556</v>
      </c>
      <c r="G5016" t="s">
        <v>6557</v>
      </c>
      <c r="H5016" t="s">
        <v>7007</v>
      </c>
      <c r="I5016" t="s">
        <v>7008</v>
      </c>
      <c r="J5016" t="s">
        <v>4018</v>
      </c>
      <c r="K5016" t="str">
        <f>+_xlfn.XLOOKUP(Tabell1[[#This Row],[Regnr]],Tabell13[Regnr],Tabell13[Diagnose],"")</f>
        <v>A</v>
      </c>
      <c r="L5016" t="str">
        <f>+_xlfn.XLOOKUP(Tabell1[[#This Row],[Regnr]],Tabell3[Regnr],Tabell3[DiagnoseÅr],"")</f>
        <v>Intet påvist (2025)</v>
      </c>
    </row>
    <row r="5017" spans="1:12" x14ac:dyDescent="0.25">
      <c r="A5017" s="2">
        <v>43060</v>
      </c>
      <c r="B5017" s="3">
        <v>0.1953125</v>
      </c>
      <c r="C5017" t="s">
        <v>8952</v>
      </c>
      <c r="D5017" t="s">
        <v>8953</v>
      </c>
      <c r="E5017" t="s">
        <v>26</v>
      </c>
      <c r="F5017" t="s">
        <v>6556</v>
      </c>
      <c r="G5017" t="s">
        <v>6557</v>
      </c>
      <c r="H5017" t="s">
        <v>7007</v>
      </c>
      <c r="I5017" t="s">
        <v>7008</v>
      </c>
      <c r="J5017" t="s">
        <v>4018</v>
      </c>
      <c r="K5017" t="str">
        <f>+_xlfn.XLOOKUP(Tabell1[[#This Row],[Regnr]],Tabell13[Regnr],Tabell13[Diagnose],"")</f>
        <v>B</v>
      </c>
      <c r="L5017" t="str">
        <f>+_xlfn.XLOOKUP(Tabell1[[#This Row],[Regnr]],Tabell3[Regnr],Tabell3[DiagnoseÅr],"")</f>
        <v>Intet påvist (2020)</v>
      </c>
    </row>
    <row r="5018" spans="1:12" x14ac:dyDescent="0.25">
      <c r="A5018" s="2">
        <v>43059</v>
      </c>
      <c r="B5018" s="3">
        <v>1.5625</v>
      </c>
      <c r="C5018" t="s">
        <v>8925</v>
      </c>
      <c r="D5018" t="s">
        <v>8926</v>
      </c>
      <c r="E5018" t="s">
        <v>26</v>
      </c>
      <c r="F5018" t="s">
        <v>4574</v>
      </c>
      <c r="G5018" t="s">
        <v>4575</v>
      </c>
      <c r="H5018" t="s">
        <v>6160</v>
      </c>
      <c r="I5018" t="s">
        <v>6161</v>
      </c>
      <c r="J5018" t="s">
        <v>8927</v>
      </c>
      <c r="K5018" t="str">
        <f>+_xlfn.XLOOKUP(Tabell1[[#This Row],[Regnr]],Tabell13[Regnr],Tabell13[Diagnose],"")</f>
        <v/>
      </c>
      <c r="L5018" t="str">
        <f>+_xlfn.XLOOKUP(Tabell1[[#This Row],[Regnr]],Tabell3[Regnr],Tabell3[DiagnoseÅr],"")</f>
        <v/>
      </c>
    </row>
    <row r="5019" spans="1:12" x14ac:dyDescent="0.25">
      <c r="A5019" s="2">
        <v>43059</v>
      </c>
      <c r="B5019" s="3">
        <v>1.5625</v>
      </c>
      <c r="C5019" t="s">
        <v>8928</v>
      </c>
      <c r="D5019" t="s">
        <v>8929</v>
      </c>
      <c r="E5019" t="s">
        <v>10</v>
      </c>
      <c r="F5019" t="s">
        <v>4574</v>
      </c>
      <c r="G5019" t="s">
        <v>4575</v>
      </c>
      <c r="H5019" t="s">
        <v>6160</v>
      </c>
      <c r="I5019" t="s">
        <v>6161</v>
      </c>
      <c r="J5019" t="s">
        <v>8927</v>
      </c>
      <c r="K5019" t="str">
        <f>+_xlfn.XLOOKUP(Tabell1[[#This Row],[Regnr]],Tabell13[Regnr],Tabell13[Diagnose],"")</f>
        <v>C</v>
      </c>
      <c r="L5019" t="str">
        <f>+_xlfn.XLOOKUP(Tabell1[[#This Row],[Regnr]],Tabell3[Regnr],Tabell3[DiagnoseÅr],"")</f>
        <v/>
      </c>
    </row>
    <row r="5020" spans="1:12" x14ac:dyDescent="0.25">
      <c r="A5020" s="2">
        <v>43059</v>
      </c>
      <c r="B5020" s="3">
        <v>1.5625</v>
      </c>
      <c r="C5020" t="s">
        <v>8930</v>
      </c>
      <c r="D5020" t="s">
        <v>8931</v>
      </c>
      <c r="E5020" t="s">
        <v>10</v>
      </c>
      <c r="F5020" t="s">
        <v>4574</v>
      </c>
      <c r="G5020" t="s">
        <v>4575</v>
      </c>
      <c r="H5020" t="s">
        <v>6160</v>
      </c>
      <c r="I5020" t="s">
        <v>6161</v>
      </c>
      <c r="J5020" t="s">
        <v>8927</v>
      </c>
      <c r="K5020" t="str">
        <f>+_xlfn.XLOOKUP(Tabell1[[#This Row],[Regnr]],Tabell13[Regnr],Tabell13[Diagnose],"")</f>
        <v>A</v>
      </c>
      <c r="L5020" t="str">
        <f>+_xlfn.XLOOKUP(Tabell1[[#This Row],[Regnr]],Tabell3[Regnr],Tabell3[DiagnoseÅr],"")</f>
        <v>Intet påvist (2023)</v>
      </c>
    </row>
    <row r="5021" spans="1:12" x14ac:dyDescent="0.25">
      <c r="A5021" s="2">
        <v>43059</v>
      </c>
      <c r="B5021" s="3">
        <v>1.5625</v>
      </c>
      <c r="C5021" t="s">
        <v>8932</v>
      </c>
      <c r="D5021" t="s">
        <v>8933</v>
      </c>
      <c r="E5021" t="s">
        <v>10</v>
      </c>
      <c r="F5021" t="s">
        <v>4574</v>
      </c>
      <c r="G5021" t="s">
        <v>4575</v>
      </c>
      <c r="H5021" t="s">
        <v>6160</v>
      </c>
      <c r="I5021" t="s">
        <v>6161</v>
      </c>
      <c r="J5021" t="s">
        <v>8927</v>
      </c>
      <c r="K5021" t="str">
        <f>+_xlfn.XLOOKUP(Tabell1[[#This Row],[Regnr]],Tabell13[Regnr],Tabell13[Diagnose],"")</f>
        <v>B</v>
      </c>
      <c r="L5021" t="str">
        <f>+_xlfn.XLOOKUP(Tabell1[[#This Row],[Regnr]],Tabell3[Regnr],Tabell3[DiagnoseÅr],"")</f>
        <v>Intet påvist (2024)</v>
      </c>
    </row>
    <row r="5022" spans="1:12" x14ac:dyDescent="0.25">
      <c r="A5022" s="2">
        <v>43059</v>
      </c>
      <c r="B5022" s="3">
        <v>1.5625</v>
      </c>
      <c r="C5022" t="s">
        <v>8934</v>
      </c>
      <c r="D5022" t="s">
        <v>8935</v>
      </c>
      <c r="E5022" t="s">
        <v>10</v>
      </c>
      <c r="F5022" t="s">
        <v>4574</v>
      </c>
      <c r="G5022" t="s">
        <v>4575</v>
      </c>
      <c r="H5022" t="s">
        <v>6160</v>
      </c>
      <c r="I5022" t="s">
        <v>6161</v>
      </c>
      <c r="J5022" t="s">
        <v>8927</v>
      </c>
      <c r="K5022" t="str">
        <f>+_xlfn.XLOOKUP(Tabell1[[#This Row],[Regnr]],Tabell13[Regnr],Tabell13[Diagnose],"")</f>
        <v/>
      </c>
      <c r="L5022" t="str">
        <f>+_xlfn.XLOOKUP(Tabell1[[#This Row],[Regnr]],Tabell3[Regnr],Tabell3[DiagnoseÅr],"")</f>
        <v/>
      </c>
    </row>
    <row r="5023" spans="1:12" x14ac:dyDescent="0.25">
      <c r="A5023" s="2">
        <v>43059</v>
      </c>
      <c r="B5023" s="3">
        <v>1.5625</v>
      </c>
      <c r="C5023" t="s">
        <v>8936</v>
      </c>
      <c r="D5023" t="s">
        <v>8937</v>
      </c>
      <c r="E5023" t="s">
        <v>26</v>
      </c>
      <c r="F5023" t="s">
        <v>4574</v>
      </c>
      <c r="G5023" t="s">
        <v>4575</v>
      </c>
      <c r="H5023" t="s">
        <v>6160</v>
      </c>
      <c r="I5023" t="s">
        <v>6161</v>
      </c>
      <c r="J5023" t="s">
        <v>8927</v>
      </c>
      <c r="K5023" t="str">
        <f>+_xlfn.XLOOKUP(Tabell1[[#This Row],[Regnr]],Tabell13[Regnr],Tabell13[Diagnose],"")</f>
        <v>C</v>
      </c>
      <c r="L5023" t="str">
        <f>+_xlfn.XLOOKUP(Tabell1[[#This Row],[Regnr]],Tabell3[Regnr],Tabell3[DiagnoseÅr],"")</f>
        <v/>
      </c>
    </row>
    <row r="5024" spans="1:12" x14ac:dyDescent="0.25">
      <c r="A5024" s="2">
        <v>43059</v>
      </c>
      <c r="B5024" s="3">
        <v>1.5625</v>
      </c>
      <c r="C5024" t="s">
        <v>8938</v>
      </c>
      <c r="D5024" t="s">
        <v>8939</v>
      </c>
      <c r="E5024" t="s">
        <v>26</v>
      </c>
      <c r="F5024" t="s">
        <v>4574</v>
      </c>
      <c r="G5024" t="s">
        <v>4575</v>
      </c>
      <c r="H5024" t="s">
        <v>6160</v>
      </c>
      <c r="I5024" t="s">
        <v>6161</v>
      </c>
      <c r="J5024" t="s">
        <v>8927</v>
      </c>
      <c r="K5024" t="str">
        <f>+_xlfn.XLOOKUP(Tabell1[[#This Row],[Regnr]],Tabell13[Regnr],Tabell13[Diagnose],"")</f>
        <v>C</v>
      </c>
      <c r="L5024" t="str">
        <f>+_xlfn.XLOOKUP(Tabell1[[#This Row],[Regnr]],Tabell3[Regnr],Tabell3[DiagnoseÅr],"")</f>
        <v>Intet påvist (2020)</v>
      </c>
    </row>
    <row r="5025" spans="1:12" x14ac:dyDescent="0.25">
      <c r="A5025" s="2">
        <v>43058</v>
      </c>
      <c r="B5025" s="3">
        <v>0.5859375</v>
      </c>
      <c r="C5025" t="s">
        <v>8914</v>
      </c>
      <c r="D5025" t="s">
        <v>8915</v>
      </c>
      <c r="E5025" t="s">
        <v>26</v>
      </c>
      <c r="F5025" t="s">
        <v>5483</v>
      </c>
      <c r="G5025" t="s">
        <v>5484</v>
      </c>
      <c r="H5025" t="s">
        <v>7069</v>
      </c>
      <c r="I5025" t="s">
        <v>7070</v>
      </c>
      <c r="J5025" t="s">
        <v>8916</v>
      </c>
      <c r="K5025" t="str">
        <f>+_xlfn.XLOOKUP(Tabell1[[#This Row],[Regnr]],Tabell13[Regnr],Tabell13[Diagnose],"")</f>
        <v/>
      </c>
      <c r="L5025" t="str">
        <f>+_xlfn.XLOOKUP(Tabell1[[#This Row],[Regnr]],Tabell3[Regnr],Tabell3[DiagnoseÅr],"")</f>
        <v/>
      </c>
    </row>
    <row r="5026" spans="1:12" x14ac:dyDescent="0.25">
      <c r="A5026" s="2">
        <v>43058</v>
      </c>
      <c r="B5026" s="3">
        <v>0.5859375</v>
      </c>
      <c r="C5026" t="s">
        <v>8917</v>
      </c>
      <c r="D5026" t="s">
        <v>8918</v>
      </c>
      <c r="E5026" t="s">
        <v>26</v>
      </c>
      <c r="F5026" t="s">
        <v>5483</v>
      </c>
      <c r="G5026" t="s">
        <v>5484</v>
      </c>
      <c r="H5026" t="s">
        <v>7069</v>
      </c>
      <c r="I5026" t="s">
        <v>7070</v>
      </c>
      <c r="J5026" t="s">
        <v>8916</v>
      </c>
      <c r="K5026" t="str">
        <f>+_xlfn.XLOOKUP(Tabell1[[#This Row],[Regnr]],Tabell13[Regnr],Tabell13[Diagnose],"")</f>
        <v/>
      </c>
      <c r="L5026" t="str">
        <f>+_xlfn.XLOOKUP(Tabell1[[#This Row],[Regnr]],Tabell3[Regnr],Tabell3[DiagnoseÅr],"")</f>
        <v/>
      </c>
    </row>
    <row r="5027" spans="1:12" x14ac:dyDescent="0.25">
      <c r="A5027" s="2">
        <v>43058</v>
      </c>
      <c r="B5027" s="3">
        <v>0.5859375</v>
      </c>
      <c r="C5027" t="s">
        <v>8919</v>
      </c>
      <c r="D5027" t="s">
        <v>8920</v>
      </c>
      <c r="E5027" t="s">
        <v>10</v>
      </c>
      <c r="F5027" t="s">
        <v>5483</v>
      </c>
      <c r="G5027" t="s">
        <v>5484</v>
      </c>
      <c r="H5027" t="s">
        <v>7069</v>
      </c>
      <c r="I5027" t="s">
        <v>7070</v>
      </c>
      <c r="J5027" t="s">
        <v>8916</v>
      </c>
      <c r="K5027" t="str">
        <f>+_xlfn.XLOOKUP(Tabell1[[#This Row],[Regnr]],Tabell13[Regnr],Tabell13[Diagnose],"")</f>
        <v/>
      </c>
      <c r="L5027" t="str">
        <f>+_xlfn.XLOOKUP(Tabell1[[#This Row],[Regnr]],Tabell3[Regnr],Tabell3[DiagnoseÅr],"")</f>
        <v/>
      </c>
    </row>
    <row r="5028" spans="1:12" x14ac:dyDescent="0.25">
      <c r="A5028" s="2">
        <v>43058</v>
      </c>
      <c r="B5028" s="3">
        <v>0.5859375</v>
      </c>
      <c r="C5028" t="s">
        <v>8921</v>
      </c>
      <c r="D5028" t="s">
        <v>3474</v>
      </c>
      <c r="E5028" t="s">
        <v>10</v>
      </c>
      <c r="F5028" t="s">
        <v>5483</v>
      </c>
      <c r="G5028" t="s">
        <v>5484</v>
      </c>
      <c r="H5028" t="s">
        <v>7069</v>
      </c>
      <c r="I5028" t="s">
        <v>7070</v>
      </c>
      <c r="J5028" t="s">
        <v>8916</v>
      </c>
      <c r="K5028" t="str">
        <f>+_xlfn.XLOOKUP(Tabell1[[#This Row],[Regnr]],Tabell13[Regnr],Tabell13[Diagnose],"")</f>
        <v/>
      </c>
      <c r="L5028" t="str">
        <f>+_xlfn.XLOOKUP(Tabell1[[#This Row],[Regnr]],Tabell3[Regnr],Tabell3[DiagnoseÅr],"")</f>
        <v/>
      </c>
    </row>
    <row r="5029" spans="1:12" x14ac:dyDescent="0.25">
      <c r="A5029" s="2">
        <v>43058</v>
      </c>
      <c r="B5029" s="3">
        <v>0.5859375</v>
      </c>
      <c r="C5029" t="s">
        <v>8922</v>
      </c>
      <c r="D5029" t="s">
        <v>3313</v>
      </c>
      <c r="E5029" t="s">
        <v>10</v>
      </c>
      <c r="F5029" t="s">
        <v>5483</v>
      </c>
      <c r="G5029" t="s">
        <v>5484</v>
      </c>
      <c r="H5029" t="s">
        <v>7069</v>
      </c>
      <c r="I5029" t="s">
        <v>7070</v>
      </c>
      <c r="J5029" t="s">
        <v>8916</v>
      </c>
      <c r="K5029" t="str">
        <f>+_xlfn.XLOOKUP(Tabell1[[#This Row],[Regnr]],Tabell13[Regnr],Tabell13[Diagnose],"")</f>
        <v/>
      </c>
      <c r="L5029" t="str">
        <f>+_xlfn.XLOOKUP(Tabell1[[#This Row],[Regnr]],Tabell3[Regnr],Tabell3[DiagnoseÅr],"")</f>
        <v/>
      </c>
    </row>
    <row r="5030" spans="1:12" x14ac:dyDescent="0.25">
      <c r="A5030" s="2">
        <v>43058</v>
      </c>
      <c r="B5030" s="3">
        <v>0.5859375</v>
      </c>
      <c r="C5030" t="s">
        <v>8923</v>
      </c>
      <c r="D5030" t="s">
        <v>8924</v>
      </c>
      <c r="E5030" t="s">
        <v>10</v>
      </c>
      <c r="F5030" t="s">
        <v>5483</v>
      </c>
      <c r="G5030" t="s">
        <v>5484</v>
      </c>
      <c r="H5030" t="s">
        <v>7069</v>
      </c>
      <c r="I5030" t="s">
        <v>7070</v>
      </c>
      <c r="J5030" t="s">
        <v>8916</v>
      </c>
      <c r="K5030" t="str">
        <f>+_xlfn.XLOOKUP(Tabell1[[#This Row],[Regnr]],Tabell13[Regnr],Tabell13[Diagnose],"")</f>
        <v/>
      </c>
      <c r="L5030" t="str">
        <f>+_xlfn.XLOOKUP(Tabell1[[#This Row],[Regnr]],Tabell3[Regnr],Tabell3[DiagnoseÅr],"")</f>
        <v/>
      </c>
    </row>
    <row r="5031" spans="1:12" x14ac:dyDescent="0.25">
      <c r="A5031" s="2">
        <v>43057</v>
      </c>
      <c r="B5031" s="3">
        <v>0</v>
      </c>
      <c r="C5031" t="s">
        <v>8904</v>
      </c>
      <c r="D5031" t="s">
        <v>8905</v>
      </c>
      <c r="E5031" t="s">
        <v>26</v>
      </c>
      <c r="F5031" t="s">
        <v>6697</v>
      </c>
      <c r="G5031" t="s">
        <v>6698</v>
      </c>
      <c r="H5031" t="s">
        <v>6310</v>
      </c>
      <c r="I5031" t="s">
        <v>6311</v>
      </c>
      <c r="J5031" t="s">
        <v>4802</v>
      </c>
      <c r="K5031" t="str">
        <f>+_xlfn.XLOOKUP(Tabell1[[#This Row],[Regnr]],Tabell13[Regnr],Tabell13[Diagnose],"")</f>
        <v>C</v>
      </c>
      <c r="L5031" t="str">
        <f>+_xlfn.XLOOKUP(Tabell1[[#This Row],[Regnr]],Tabell3[Regnr],Tabell3[DiagnoseÅr],"")</f>
        <v>Intet påvist (2024)</v>
      </c>
    </row>
    <row r="5032" spans="1:12" x14ac:dyDescent="0.25">
      <c r="A5032" s="2">
        <v>43057</v>
      </c>
      <c r="B5032" s="3">
        <v>0</v>
      </c>
      <c r="C5032" t="s">
        <v>8906</v>
      </c>
      <c r="D5032" t="s">
        <v>8907</v>
      </c>
      <c r="E5032" t="s">
        <v>10</v>
      </c>
      <c r="F5032" t="s">
        <v>6697</v>
      </c>
      <c r="G5032" t="s">
        <v>6698</v>
      </c>
      <c r="H5032" t="s">
        <v>6310</v>
      </c>
      <c r="I5032" t="s">
        <v>6311</v>
      </c>
      <c r="J5032" t="s">
        <v>4802</v>
      </c>
      <c r="K5032" t="str">
        <f>+_xlfn.XLOOKUP(Tabell1[[#This Row],[Regnr]],Tabell13[Regnr],Tabell13[Diagnose],"")</f>
        <v/>
      </c>
      <c r="L5032" t="str">
        <f>+_xlfn.XLOOKUP(Tabell1[[#This Row],[Regnr]],Tabell3[Regnr],Tabell3[DiagnoseÅr],"")</f>
        <v/>
      </c>
    </row>
    <row r="5033" spans="1:12" x14ac:dyDescent="0.25">
      <c r="A5033" s="2">
        <v>43057</v>
      </c>
      <c r="B5033" s="3">
        <v>0</v>
      </c>
      <c r="C5033" t="s">
        <v>8908</v>
      </c>
      <c r="D5033" t="s">
        <v>8909</v>
      </c>
      <c r="E5033" t="s">
        <v>10</v>
      </c>
      <c r="F5033" t="s">
        <v>6697</v>
      </c>
      <c r="G5033" t="s">
        <v>6698</v>
      </c>
      <c r="H5033" t="s">
        <v>6310</v>
      </c>
      <c r="I5033" t="s">
        <v>6311</v>
      </c>
      <c r="J5033" t="s">
        <v>4802</v>
      </c>
      <c r="K5033" t="str">
        <f>+_xlfn.XLOOKUP(Tabell1[[#This Row],[Regnr]],Tabell13[Regnr],Tabell13[Diagnose],"")</f>
        <v/>
      </c>
      <c r="L5033" t="str">
        <f>+_xlfn.XLOOKUP(Tabell1[[#This Row],[Regnr]],Tabell3[Regnr],Tabell3[DiagnoseÅr],"")</f>
        <v/>
      </c>
    </row>
    <row r="5034" spans="1:12" x14ac:dyDescent="0.25">
      <c r="A5034" s="2">
        <v>43057</v>
      </c>
      <c r="B5034" s="3">
        <v>0</v>
      </c>
      <c r="C5034" t="s">
        <v>8910</v>
      </c>
      <c r="D5034" t="s">
        <v>8911</v>
      </c>
      <c r="E5034" t="s">
        <v>10</v>
      </c>
      <c r="F5034" t="s">
        <v>6697</v>
      </c>
      <c r="G5034" t="s">
        <v>6698</v>
      </c>
      <c r="H5034" t="s">
        <v>6310</v>
      </c>
      <c r="I5034" t="s">
        <v>6311</v>
      </c>
      <c r="J5034" t="s">
        <v>4802</v>
      </c>
      <c r="K5034" t="str">
        <f>+_xlfn.XLOOKUP(Tabell1[[#This Row],[Regnr]],Tabell13[Regnr],Tabell13[Diagnose],"")</f>
        <v/>
      </c>
      <c r="L5034" t="str">
        <f>+_xlfn.XLOOKUP(Tabell1[[#This Row],[Regnr]],Tabell3[Regnr],Tabell3[DiagnoseÅr],"")</f>
        <v/>
      </c>
    </row>
    <row r="5035" spans="1:12" x14ac:dyDescent="0.25">
      <c r="A5035" s="2">
        <v>43057</v>
      </c>
      <c r="B5035" s="3">
        <v>0</v>
      </c>
      <c r="C5035" t="s">
        <v>8912</v>
      </c>
      <c r="D5035" t="s">
        <v>8913</v>
      </c>
      <c r="E5035" t="s">
        <v>10</v>
      </c>
      <c r="F5035" t="s">
        <v>6697</v>
      </c>
      <c r="G5035" t="s">
        <v>6698</v>
      </c>
      <c r="H5035" t="s">
        <v>6310</v>
      </c>
      <c r="I5035" t="s">
        <v>6311</v>
      </c>
      <c r="J5035" t="s">
        <v>4802</v>
      </c>
      <c r="K5035" t="str">
        <f>+_xlfn.XLOOKUP(Tabell1[[#This Row],[Regnr]],Tabell13[Regnr],Tabell13[Diagnose],"")</f>
        <v/>
      </c>
      <c r="L5035" t="str">
        <f>+_xlfn.XLOOKUP(Tabell1[[#This Row],[Regnr]],Tabell3[Regnr],Tabell3[DiagnoseÅr],"")</f>
        <v/>
      </c>
    </row>
    <row r="5036" spans="1:12" x14ac:dyDescent="0.25">
      <c r="A5036" s="2">
        <v>43054</v>
      </c>
      <c r="C5036" t="s">
        <v>8899</v>
      </c>
      <c r="D5036" t="s">
        <v>8900</v>
      </c>
      <c r="E5036" t="s">
        <v>26</v>
      </c>
      <c r="F5036" t="s">
        <v>8901</v>
      </c>
      <c r="G5036" t="s">
        <v>8902</v>
      </c>
      <c r="H5036" t="s">
        <v>4494</v>
      </c>
      <c r="I5036" t="s">
        <v>4495</v>
      </c>
      <c r="J5036" t="s">
        <v>8903</v>
      </c>
      <c r="K5036" t="str">
        <f>+_xlfn.XLOOKUP(Tabell1[[#This Row],[Regnr]],Tabell13[Regnr],Tabell13[Diagnose],"")</f>
        <v>B</v>
      </c>
      <c r="L5036" t="str">
        <f>+_xlfn.XLOOKUP(Tabell1[[#This Row],[Regnr]],Tabell3[Regnr],Tabell3[DiagnoseÅr],"")</f>
        <v>Intet påvist (2020)</v>
      </c>
    </row>
    <row r="5037" spans="1:12" x14ac:dyDescent="0.25">
      <c r="A5037" s="2">
        <v>43050</v>
      </c>
      <c r="C5037" t="s">
        <v>8893</v>
      </c>
      <c r="D5037" t="s">
        <v>8894</v>
      </c>
      <c r="E5037" t="s">
        <v>10</v>
      </c>
      <c r="F5037" t="s">
        <v>8895</v>
      </c>
      <c r="G5037" t="s">
        <v>8896</v>
      </c>
      <c r="H5037" t="s">
        <v>8897</v>
      </c>
      <c r="I5037" t="s">
        <v>8898</v>
      </c>
      <c r="J5037" t="s">
        <v>4201</v>
      </c>
      <c r="K5037" t="str">
        <f>+_xlfn.XLOOKUP(Tabell1[[#This Row],[Regnr]],Tabell13[Regnr],Tabell13[Diagnose],"")</f>
        <v>B</v>
      </c>
      <c r="L5037" t="str">
        <f>+_xlfn.XLOOKUP(Tabell1[[#This Row],[Regnr]],Tabell3[Regnr],Tabell3[DiagnoseÅr],"")</f>
        <v>Intet påvist (2023)</v>
      </c>
    </row>
    <row r="5038" spans="1:12" x14ac:dyDescent="0.25">
      <c r="A5038" s="2">
        <v>43048</v>
      </c>
      <c r="C5038" t="s">
        <v>8888</v>
      </c>
      <c r="D5038" t="s">
        <v>8889</v>
      </c>
      <c r="E5038" t="s">
        <v>10</v>
      </c>
      <c r="F5038" t="s">
        <v>8890</v>
      </c>
      <c r="H5038" t="s">
        <v>8891</v>
      </c>
      <c r="I5038" t="s">
        <v>8892</v>
      </c>
      <c r="K5038" t="str">
        <f>+_xlfn.XLOOKUP(Tabell1[[#This Row],[Regnr]],Tabell13[Regnr],Tabell13[Diagnose],"")</f>
        <v/>
      </c>
      <c r="L5038" t="str">
        <f>+_xlfn.XLOOKUP(Tabell1[[#This Row],[Regnr]],Tabell3[Regnr],Tabell3[DiagnoseÅr],"")</f>
        <v/>
      </c>
    </row>
    <row r="5039" spans="1:12" x14ac:dyDescent="0.25">
      <c r="A5039" s="2">
        <v>43046</v>
      </c>
      <c r="B5039" s="3">
        <v>0</v>
      </c>
      <c r="C5039" t="s">
        <v>8877</v>
      </c>
      <c r="D5039" t="s">
        <v>8878</v>
      </c>
      <c r="E5039" t="s">
        <v>26</v>
      </c>
      <c r="F5039" t="s">
        <v>2745</v>
      </c>
      <c r="G5039" t="s">
        <v>2746</v>
      </c>
      <c r="H5039" t="s">
        <v>4739</v>
      </c>
      <c r="I5039" t="s">
        <v>4740</v>
      </c>
      <c r="J5039" t="s">
        <v>8879</v>
      </c>
      <c r="K5039" t="str">
        <f>+_xlfn.XLOOKUP(Tabell1[[#This Row],[Regnr]],Tabell13[Regnr],Tabell13[Diagnose],"")</f>
        <v>B</v>
      </c>
      <c r="L5039" t="str">
        <f>+_xlfn.XLOOKUP(Tabell1[[#This Row],[Regnr]],Tabell3[Regnr],Tabell3[DiagnoseÅr],"")</f>
        <v/>
      </c>
    </row>
    <row r="5040" spans="1:12" x14ac:dyDescent="0.25">
      <c r="A5040" s="2">
        <v>43046</v>
      </c>
      <c r="B5040" s="3">
        <v>0</v>
      </c>
      <c r="C5040" t="s">
        <v>8880</v>
      </c>
      <c r="D5040" t="s">
        <v>8881</v>
      </c>
      <c r="E5040" t="s">
        <v>26</v>
      </c>
      <c r="F5040" t="s">
        <v>2745</v>
      </c>
      <c r="G5040" t="s">
        <v>2746</v>
      </c>
      <c r="H5040" t="s">
        <v>4739</v>
      </c>
      <c r="I5040" t="s">
        <v>4740</v>
      </c>
      <c r="J5040" t="s">
        <v>8879</v>
      </c>
      <c r="K5040" t="str">
        <f>+_xlfn.XLOOKUP(Tabell1[[#This Row],[Regnr]],Tabell13[Regnr],Tabell13[Diagnose],"")</f>
        <v/>
      </c>
      <c r="L5040" t="str">
        <f>+_xlfn.XLOOKUP(Tabell1[[#This Row],[Regnr]],Tabell3[Regnr],Tabell3[DiagnoseÅr],"")</f>
        <v/>
      </c>
    </row>
    <row r="5041" spans="1:12" x14ac:dyDescent="0.25">
      <c r="A5041" s="2">
        <v>43046</v>
      </c>
      <c r="B5041" s="3">
        <v>0</v>
      </c>
      <c r="C5041" t="s">
        <v>8882</v>
      </c>
      <c r="D5041" t="s">
        <v>8883</v>
      </c>
      <c r="E5041" t="s">
        <v>10</v>
      </c>
      <c r="F5041" t="s">
        <v>2745</v>
      </c>
      <c r="G5041" t="s">
        <v>2746</v>
      </c>
      <c r="H5041" t="s">
        <v>4739</v>
      </c>
      <c r="I5041" t="s">
        <v>4740</v>
      </c>
      <c r="J5041" t="s">
        <v>8879</v>
      </c>
      <c r="K5041" t="str">
        <f>+_xlfn.XLOOKUP(Tabell1[[#This Row],[Regnr]],Tabell13[Regnr],Tabell13[Diagnose],"")</f>
        <v>B</v>
      </c>
      <c r="L5041" t="str">
        <f>+_xlfn.XLOOKUP(Tabell1[[#This Row],[Regnr]],Tabell3[Regnr],Tabell3[DiagnoseÅr],"")</f>
        <v/>
      </c>
    </row>
    <row r="5042" spans="1:12" x14ac:dyDescent="0.25">
      <c r="A5042" s="2">
        <v>43046</v>
      </c>
      <c r="B5042" s="3">
        <v>0</v>
      </c>
      <c r="C5042" t="s">
        <v>8884</v>
      </c>
      <c r="D5042" t="s">
        <v>8885</v>
      </c>
      <c r="E5042" t="s">
        <v>10</v>
      </c>
      <c r="F5042" t="s">
        <v>2745</v>
      </c>
      <c r="G5042" t="s">
        <v>2746</v>
      </c>
      <c r="H5042" t="s">
        <v>4739</v>
      </c>
      <c r="I5042" t="s">
        <v>4740</v>
      </c>
      <c r="J5042" t="s">
        <v>8879</v>
      </c>
      <c r="K5042" t="str">
        <f>+_xlfn.XLOOKUP(Tabell1[[#This Row],[Regnr]],Tabell13[Regnr],Tabell13[Diagnose],"")</f>
        <v/>
      </c>
      <c r="L5042" t="str">
        <f>+_xlfn.XLOOKUP(Tabell1[[#This Row],[Regnr]],Tabell3[Regnr],Tabell3[DiagnoseÅr],"")</f>
        <v/>
      </c>
    </row>
    <row r="5043" spans="1:12" x14ac:dyDescent="0.25">
      <c r="A5043" s="2">
        <v>43046</v>
      </c>
      <c r="B5043" s="3">
        <v>0</v>
      </c>
      <c r="C5043" t="s">
        <v>8886</v>
      </c>
      <c r="D5043" t="s">
        <v>8887</v>
      </c>
      <c r="E5043" t="s">
        <v>10</v>
      </c>
      <c r="F5043" t="s">
        <v>2745</v>
      </c>
      <c r="G5043" t="s">
        <v>2746</v>
      </c>
      <c r="H5043" t="s">
        <v>4739</v>
      </c>
      <c r="I5043" t="s">
        <v>4740</v>
      </c>
      <c r="J5043" t="s">
        <v>8879</v>
      </c>
      <c r="K5043" t="str">
        <f>+_xlfn.XLOOKUP(Tabell1[[#This Row],[Regnr]],Tabell13[Regnr],Tabell13[Diagnose],"")</f>
        <v/>
      </c>
      <c r="L5043" t="str">
        <f>+_xlfn.XLOOKUP(Tabell1[[#This Row],[Regnr]],Tabell3[Regnr],Tabell3[DiagnoseÅr],"")</f>
        <v/>
      </c>
    </row>
    <row r="5044" spans="1:12" x14ac:dyDescent="0.25">
      <c r="A5044" s="2">
        <v>43043</v>
      </c>
      <c r="C5044" t="s">
        <v>8873</v>
      </c>
      <c r="D5044" t="s">
        <v>8874</v>
      </c>
      <c r="E5044" t="s">
        <v>26</v>
      </c>
      <c r="F5044" t="s">
        <v>6771</v>
      </c>
      <c r="G5044" t="s">
        <v>6772</v>
      </c>
      <c r="K5044" t="str">
        <f>+_xlfn.XLOOKUP(Tabell1[[#This Row],[Regnr]],Tabell13[Regnr],Tabell13[Diagnose],"")</f>
        <v>D</v>
      </c>
      <c r="L5044" t="str">
        <f>+_xlfn.XLOOKUP(Tabell1[[#This Row],[Regnr]],Tabell3[Regnr],Tabell3[DiagnoseÅr],"")</f>
        <v xml:space="preserve"> (2020)</v>
      </c>
    </row>
    <row r="5045" spans="1:12" x14ac:dyDescent="0.25">
      <c r="A5045" s="2">
        <v>43043</v>
      </c>
      <c r="C5045" t="s">
        <v>8875</v>
      </c>
      <c r="D5045" t="s">
        <v>8876</v>
      </c>
      <c r="E5045" t="s">
        <v>10</v>
      </c>
      <c r="K5045" t="str">
        <f>+_xlfn.XLOOKUP(Tabell1[[#This Row],[Regnr]],Tabell13[Regnr],Tabell13[Diagnose],"")</f>
        <v>C</v>
      </c>
      <c r="L5045" t="str">
        <f>+_xlfn.XLOOKUP(Tabell1[[#This Row],[Regnr]],Tabell3[Regnr],Tabell3[DiagnoseÅr],"")</f>
        <v/>
      </c>
    </row>
    <row r="5046" spans="1:12" x14ac:dyDescent="0.25">
      <c r="A5046" s="2">
        <v>43042</v>
      </c>
      <c r="B5046" s="3">
        <v>0</v>
      </c>
      <c r="C5046" t="s">
        <v>8857</v>
      </c>
      <c r="D5046" t="s">
        <v>8858</v>
      </c>
      <c r="E5046" t="s">
        <v>10</v>
      </c>
      <c r="F5046" t="s">
        <v>8859</v>
      </c>
      <c r="G5046" t="s">
        <v>8860</v>
      </c>
      <c r="H5046" t="s">
        <v>5718</v>
      </c>
      <c r="I5046" t="s">
        <v>5719</v>
      </c>
      <c r="J5046" t="s">
        <v>4771</v>
      </c>
      <c r="K5046" t="str">
        <f>+_xlfn.XLOOKUP(Tabell1[[#This Row],[Regnr]],Tabell13[Regnr],Tabell13[Diagnose],"")</f>
        <v>C</v>
      </c>
      <c r="L5046" t="str">
        <f>+_xlfn.XLOOKUP(Tabell1[[#This Row],[Regnr]],Tabell3[Regnr],Tabell3[DiagnoseÅr],"")</f>
        <v>Intet påvist (2018)</v>
      </c>
    </row>
    <row r="5047" spans="1:12" x14ac:dyDescent="0.25">
      <c r="A5047" s="2">
        <v>43042</v>
      </c>
      <c r="B5047" s="3">
        <v>0</v>
      </c>
      <c r="C5047" t="s">
        <v>8861</v>
      </c>
      <c r="D5047" t="s">
        <v>8862</v>
      </c>
      <c r="E5047" t="s">
        <v>10</v>
      </c>
      <c r="F5047" t="s">
        <v>8859</v>
      </c>
      <c r="G5047" t="s">
        <v>8860</v>
      </c>
      <c r="H5047" t="s">
        <v>5718</v>
      </c>
      <c r="I5047" t="s">
        <v>5719</v>
      </c>
      <c r="J5047" t="s">
        <v>4771</v>
      </c>
      <c r="K5047" t="str">
        <f>+_xlfn.XLOOKUP(Tabell1[[#This Row],[Regnr]],Tabell13[Regnr],Tabell13[Diagnose],"")</f>
        <v>C</v>
      </c>
      <c r="L5047" t="str">
        <f>+_xlfn.XLOOKUP(Tabell1[[#This Row],[Regnr]],Tabell3[Regnr],Tabell3[DiagnoseÅr],"")</f>
        <v>Intet påvist (2026)</v>
      </c>
    </row>
    <row r="5048" spans="1:12" x14ac:dyDescent="0.25">
      <c r="A5048" s="2">
        <v>43042</v>
      </c>
      <c r="B5048" s="3">
        <v>0</v>
      </c>
      <c r="C5048" t="s">
        <v>8863</v>
      </c>
      <c r="D5048" t="s">
        <v>8864</v>
      </c>
      <c r="E5048" t="s">
        <v>10</v>
      </c>
      <c r="F5048" t="s">
        <v>8859</v>
      </c>
      <c r="G5048" t="s">
        <v>8860</v>
      </c>
      <c r="H5048" t="s">
        <v>5718</v>
      </c>
      <c r="I5048" t="s">
        <v>5719</v>
      </c>
      <c r="J5048" t="s">
        <v>4771</v>
      </c>
      <c r="K5048" t="str">
        <f>+_xlfn.XLOOKUP(Tabell1[[#This Row],[Regnr]],Tabell13[Regnr],Tabell13[Diagnose],"")</f>
        <v>C</v>
      </c>
      <c r="L5048" t="str">
        <f>+_xlfn.XLOOKUP(Tabell1[[#This Row],[Regnr]],Tabell3[Regnr],Tabell3[DiagnoseÅr],"")</f>
        <v xml:space="preserve"> (2019)</v>
      </c>
    </row>
    <row r="5049" spans="1:12" x14ac:dyDescent="0.25">
      <c r="A5049" s="2">
        <v>43042</v>
      </c>
      <c r="B5049" s="3">
        <v>0</v>
      </c>
      <c r="C5049" t="s">
        <v>8865</v>
      </c>
      <c r="D5049" t="s">
        <v>8866</v>
      </c>
      <c r="E5049" t="s">
        <v>26</v>
      </c>
      <c r="F5049" t="s">
        <v>8859</v>
      </c>
      <c r="G5049" t="s">
        <v>8860</v>
      </c>
      <c r="H5049" t="s">
        <v>5718</v>
      </c>
      <c r="I5049" t="s">
        <v>5719</v>
      </c>
      <c r="J5049" t="s">
        <v>4771</v>
      </c>
      <c r="K5049" t="str">
        <f>+_xlfn.XLOOKUP(Tabell1[[#This Row],[Regnr]],Tabell13[Regnr],Tabell13[Diagnose],"")</f>
        <v>A</v>
      </c>
      <c r="L5049" t="str">
        <f>+_xlfn.XLOOKUP(Tabell1[[#This Row],[Regnr]],Tabell3[Regnr],Tabell3[DiagnoseÅr],"")</f>
        <v>Intet påvist (2019)</v>
      </c>
    </row>
    <row r="5050" spans="1:12" x14ac:dyDescent="0.25">
      <c r="A5050" s="2">
        <v>43042</v>
      </c>
      <c r="B5050" s="3">
        <v>0</v>
      </c>
      <c r="C5050" t="s">
        <v>8867</v>
      </c>
      <c r="D5050" t="s">
        <v>8868</v>
      </c>
      <c r="E5050" t="s">
        <v>26</v>
      </c>
      <c r="F5050" t="s">
        <v>8859</v>
      </c>
      <c r="G5050" t="s">
        <v>8860</v>
      </c>
      <c r="H5050" t="s">
        <v>5718</v>
      </c>
      <c r="I5050" t="s">
        <v>5719</v>
      </c>
      <c r="J5050" t="s">
        <v>4771</v>
      </c>
      <c r="K5050" t="str">
        <f>+_xlfn.XLOOKUP(Tabell1[[#This Row],[Regnr]],Tabell13[Regnr],Tabell13[Diagnose],"")</f>
        <v/>
      </c>
      <c r="L5050" t="str">
        <f>+_xlfn.XLOOKUP(Tabell1[[#This Row],[Regnr]],Tabell3[Regnr],Tabell3[DiagnoseÅr],"")</f>
        <v/>
      </c>
    </row>
    <row r="5051" spans="1:12" x14ac:dyDescent="0.25">
      <c r="A5051" s="2">
        <v>43042</v>
      </c>
      <c r="B5051" s="3">
        <v>0</v>
      </c>
      <c r="C5051" t="s">
        <v>8869</v>
      </c>
      <c r="D5051" t="s">
        <v>8870</v>
      </c>
      <c r="E5051" t="s">
        <v>26</v>
      </c>
      <c r="F5051" t="s">
        <v>8859</v>
      </c>
      <c r="G5051" t="s">
        <v>8860</v>
      </c>
      <c r="H5051" t="s">
        <v>5718</v>
      </c>
      <c r="I5051" t="s">
        <v>5719</v>
      </c>
      <c r="J5051" t="s">
        <v>4771</v>
      </c>
      <c r="K5051" t="str">
        <f>+_xlfn.XLOOKUP(Tabell1[[#This Row],[Regnr]],Tabell13[Regnr],Tabell13[Diagnose],"")</f>
        <v/>
      </c>
      <c r="L5051" t="str">
        <f>+_xlfn.XLOOKUP(Tabell1[[#This Row],[Regnr]],Tabell3[Regnr],Tabell3[DiagnoseÅr],"")</f>
        <v/>
      </c>
    </row>
    <row r="5052" spans="1:12" x14ac:dyDescent="0.25">
      <c r="A5052" s="2">
        <v>43042</v>
      </c>
      <c r="B5052" s="3">
        <v>0</v>
      </c>
      <c r="C5052" t="s">
        <v>8871</v>
      </c>
      <c r="D5052" t="s">
        <v>8872</v>
      </c>
      <c r="E5052" t="s">
        <v>26</v>
      </c>
      <c r="F5052" t="s">
        <v>8859</v>
      </c>
      <c r="G5052" t="s">
        <v>8860</v>
      </c>
      <c r="H5052" t="s">
        <v>5718</v>
      </c>
      <c r="I5052" t="s">
        <v>5719</v>
      </c>
      <c r="J5052" t="s">
        <v>4771</v>
      </c>
      <c r="K5052" t="str">
        <f>+_xlfn.XLOOKUP(Tabell1[[#This Row],[Regnr]],Tabell13[Regnr],Tabell13[Diagnose],"")</f>
        <v>C</v>
      </c>
      <c r="L5052" t="str">
        <f>+_xlfn.XLOOKUP(Tabell1[[#This Row],[Regnr]],Tabell3[Regnr],Tabell3[DiagnoseÅr],"")</f>
        <v>Intet påvist (2023)</v>
      </c>
    </row>
    <row r="5053" spans="1:12" x14ac:dyDescent="0.25">
      <c r="A5053" s="2">
        <v>43040</v>
      </c>
      <c r="C5053" t="s">
        <v>8855</v>
      </c>
      <c r="D5053" t="s">
        <v>8856</v>
      </c>
      <c r="E5053" t="s">
        <v>26</v>
      </c>
      <c r="K5053" t="str">
        <f>+_xlfn.XLOOKUP(Tabell1[[#This Row],[Regnr]],Tabell13[Regnr],Tabell13[Diagnose],"")</f>
        <v/>
      </c>
      <c r="L5053" t="str">
        <f>+_xlfn.XLOOKUP(Tabell1[[#This Row],[Regnr]],Tabell3[Regnr],Tabell3[DiagnoseÅr],"")</f>
        <v/>
      </c>
    </row>
    <row r="5054" spans="1:12" x14ac:dyDescent="0.25">
      <c r="A5054" s="2">
        <v>43030</v>
      </c>
      <c r="B5054" s="3">
        <v>0.78125</v>
      </c>
      <c r="C5054" t="s">
        <v>8843</v>
      </c>
      <c r="D5054" t="s">
        <v>8844</v>
      </c>
      <c r="E5054" t="s">
        <v>10</v>
      </c>
      <c r="F5054" t="s">
        <v>3332</v>
      </c>
      <c r="G5054" t="s">
        <v>3333</v>
      </c>
      <c r="H5054" t="s">
        <v>2636</v>
      </c>
      <c r="I5054" t="s">
        <v>2637</v>
      </c>
      <c r="J5054" t="s">
        <v>5748</v>
      </c>
      <c r="K5054" t="str">
        <f>+_xlfn.XLOOKUP(Tabell1[[#This Row],[Regnr]],Tabell13[Regnr],Tabell13[Diagnose],"")</f>
        <v/>
      </c>
      <c r="L5054" t="str">
        <f>+_xlfn.XLOOKUP(Tabell1[[#This Row],[Regnr]],Tabell3[Regnr],Tabell3[DiagnoseÅr],"")</f>
        <v/>
      </c>
    </row>
    <row r="5055" spans="1:12" x14ac:dyDescent="0.25">
      <c r="A5055" s="2">
        <v>43030</v>
      </c>
      <c r="B5055" s="3">
        <v>0.78125</v>
      </c>
      <c r="C5055" t="s">
        <v>8845</v>
      </c>
      <c r="D5055" t="s">
        <v>8846</v>
      </c>
      <c r="E5055" t="s">
        <v>10</v>
      </c>
      <c r="F5055" t="s">
        <v>3332</v>
      </c>
      <c r="G5055" t="s">
        <v>3333</v>
      </c>
      <c r="H5055" t="s">
        <v>2636</v>
      </c>
      <c r="I5055" t="s">
        <v>2637</v>
      </c>
      <c r="J5055" t="s">
        <v>5748</v>
      </c>
      <c r="K5055" t="str">
        <f>+_xlfn.XLOOKUP(Tabell1[[#This Row],[Regnr]],Tabell13[Regnr],Tabell13[Diagnose],"")</f>
        <v/>
      </c>
      <c r="L5055" t="str">
        <f>+_xlfn.XLOOKUP(Tabell1[[#This Row],[Regnr]],Tabell3[Regnr],Tabell3[DiagnoseÅr],"")</f>
        <v/>
      </c>
    </row>
    <row r="5056" spans="1:12" x14ac:dyDescent="0.25">
      <c r="A5056" s="2">
        <v>43030</v>
      </c>
      <c r="B5056" s="3">
        <v>0.78125</v>
      </c>
      <c r="C5056" t="s">
        <v>8847</v>
      </c>
      <c r="D5056" t="s">
        <v>8848</v>
      </c>
      <c r="E5056" t="s">
        <v>10</v>
      </c>
      <c r="F5056" t="s">
        <v>3332</v>
      </c>
      <c r="G5056" t="s">
        <v>3333</v>
      </c>
      <c r="H5056" t="s">
        <v>2636</v>
      </c>
      <c r="I5056" t="s">
        <v>2637</v>
      </c>
      <c r="J5056" t="s">
        <v>5748</v>
      </c>
      <c r="K5056" t="str">
        <f>+_xlfn.XLOOKUP(Tabell1[[#This Row],[Regnr]],Tabell13[Regnr],Tabell13[Diagnose],"")</f>
        <v/>
      </c>
      <c r="L5056" t="str">
        <f>+_xlfn.XLOOKUP(Tabell1[[#This Row],[Regnr]],Tabell3[Regnr],Tabell3[DiagnoseÅr],"")</f>
        <v/>
      </c>
    </row>
    <row r="5057" spans="1:12" x14ac:dyDescent="0.25">
      <c r="A5057" s="2">
        <v>43030</v>
      </c>
      <c r="B5057" s="3">
        <v>0.78125</v>
      </c>
      <c r="C5057" t="s">
        <v>8849</v>
      </c>
      <c r="D5057" t="s">
        <v>8850</v>
      </c>
      <c r="E5057" t="s">
        <v>26</v>
      </c>
      <c r="F5057" t="s">
        <v>3332</v>
      </c>
      <c r="G5057" t="s">
        <v>3333</v>
      </c>
      <c r="H5057" t="s">
        <v>2636</v>
      </c>
      <c r="I5057" t="s">
        <v>2637</v>
      </c>
      <c r="J5057" t="s">
        <v>5748</v>
      </c>
      <c r="K5057" t="str">
        <f>+_xlfn.XLOOKUP(Tabell1[[#This Row],[Regnr]],Tabell13[Regnr],Tabell13[Diagnose],"")</f>
        <v/>
      </c>
      <c r="L5057" t="str">
        <f>+_xlfn.XLOOKUP(Tabell1[[#This Row],[Regnr]],Tabell3[Regnr],Tabell3[DiagnoseÅr],"")</f>
        <v/>
      </c>
    </row>
    <row r="5058" spans="1:12" x14ac:dyDescent="0.25">
      <c r="A5058" s="2">
        <v>43030</v>
      </c>
      <c r="B5058" s="3">
        <v>0.78125</v>
      </c>
      <c r="C5058" t="s">
        <v>8851</v>
      </c>
      <c r="D5058" t="s">
        <v>8852</v>
      </c>
      <c r="E5058" t="s">
        <v>26</v>
      </c>
      <c r="F5058" t="s">
        <v>3332</v>
      </c>
      <c r="G5058" t="s">
        <v>3333</v>
      </c>
      <c r="H5058" t="s">
        <v>2636</v>
      </c>
      <c r="I5058" t="s">
        <v>2637</v>
      </c>
      <c r="J5058" t="s">
        <v>5748</v>
      </c>
      <c r="K5058" t="str">
        <f>+_xlfn.XLOOKUP(Tabell1[[#This Row],[Regnr]],Tabell13[Regnr],Tabell13[Diagnose],"")</f>
        <v>B</v>
      </c>
      <c r="L5058" t="str">
        <f>+_xlfn.XLOOKUP(Tabell1[[#This Row],[Regnr]],Tabell3[Regnr],Tabell3[DiagnoseÅr],"")</f>
        <v>Intet påvist (2019)</v>
      </c>
    </row>
    <row r="5059" spans="1:12" x14ac:dyDescent="0.25">
      <c r="A5059" s="2">
        <v>43030</v>
      </c>
      <c r="B5059" s="3">
        <v>0.78125</v>
      </c>
      <c r="C5059" t="s">
        <v>8853</v>
      </c>
      <c r="D5059" t="s">
        <v>8854</v>
      </c>
      <c r="E5059" t="s">
        <v>10</v>
      </c>
      <c r="F5059" t="s">
        <v>3332</v>
      </c>
      <c r="G5059" t="s">
        <v>3333</v>
      </c>
      <c r="H5059" t="s">
        <v>2636</v>
      </c>
      <c r="I5059" t="s">
        <v>2637</v>
      </c>
      <c r="J5059" t="s">
        <v>5748</v>
      </c>
      <c r="K5059" t="str">
        <f>+_xlfn.XLOOKUP(Tabell1[[#This Row],[Regnr]],Tabell13[Regnr],Tabell13[Diagnose],"")</f>
        <v>A</v>
      </c>
      <c r="L5059" t="str">
        <f>+_xlfn.XLOOKUP(Tabell1[[#This Row],[Regnr]],Tabell3[Regnr],Tabell3[DiagnoseÅr],"")</f>
        <v>Intet påvist (2021)</v>
      </c>
    </row>
    <row r="5060" spans="1:12" x14ac:dyDescent="0.25">
      <c r="A5060" s="2">
        <v>43026</v>
      </c>
      <c r="B5060" s="3">
        <v>0</v>
      </c>
      <c r="C5060" t="s">
        <v>8833</v>
      </c>
      <c r="D5060" t="s">
        <v>8834</v>
      </c>
      <c r="E5060" t="s">
        <v>26</v>
      </c>
      <c r="F5060" t="s">
        <v>4574</v>
      </c>
      <c r="G5060" t="s">
        <v>4575</v>
      </c>
      <c r="H5060" t="s">
        <v>7161</v>
      </c>
      <c r="I5060" t="s">
        <v>7162</v>
      </c>
      <c r="J5060" t="s">
        <v>7058</v>
      </c>
      <c r="K5060" t="str">
        <f>+_xlfn.XLOOKUP(Tabell1[[#This Row],[Regnr]],Tabell13[Regnr],Tabell13[Diagnose],"")</f>
        <v/>
      </c>
      <c r="L5060" t="str">
        <f>+_xlfn.XLOOKUP(Tabell1[[#This Row],[Regnr]],Tabell3[Regnr],Tabell3[DiagnoseÅr],"")</f>
        <v/>
      </c>
    </row>
    <row r="5061" spans="1:12" x14ac:dyDescent="0.25">
      <c r="A5061" s="2">
        <v>43026</v>
      </c>
      <c r="B5061" s="3">
        <v>0</v>
      </c>
      <c r="C5061" t="s">
        <v>8835</v>
      </c>
      <c r="D5061" t="s">
        <v>8836</v>
      </c>
      <c r="E5061" t="s">
        <v>26</v>
      </c>
      <c r="F5061" t="s">
        <v>4574</v>
      </c>
      <c r="G5061" t="s">
        <v>4575</v>
      </c>
      <c r="H5061" t="s">
        <v>7161</v>
      </c>
      <c r="I5061" t="s">
        <v>7162</v>
      </c>
      <c r="J5061" t="s">
        <v>7058</v>
      </c>
      <c r="K5061" t="str">
        <f>+_xlfn.XLOOKUP(Tabell1[[#This Row],[Regnr]],Tabell13[Regnr],Tabell13[Diagnose],"")</f>
        <v>A</v>
      </c>
      <c r="L5061" t="str">
        <f>+_xlfn.XLOOKUP(Tabell1[[#This Row],[Regnr]],Tabell3[Regnr],Tabell3[DiagnoseÅr],"")</f>
        <v>Intet påvist (2019)</v>
      </c>
    </row>
    <row r="5062" spans="1:12" x14ac:dyDescent="0.25">
      <c r="A5062" s="2">
        <v>43026</v>
      </c>
      <c r="B5062" s="3">
        <v>0</v>
      </c>
      <c r="C5062" t="s">
        <v>8837</v>
      </c>
      <c r="D5062" t="s">
        <v>8838</v>
      </c>
      <c r="E5062" t="s">
        <v>10</v>
      </c>
      <c r="F5062" t="s">
        <v>4574</v>
      </c>
      <c r="G5062" t="s">
        <v>4575</v>
      </c>
      <c r="H5062" t="s">
        <v>7161</v>
      </c>
      <c r="I5062" t="s">
        <v>7162</v>
      </c>
      <c r="J5062" t="s">
        <v>7058</v>
      </c>
      <c r="K5062" t="str">
        <f>+_xlfn.XLOOKUP(Tabell1[[#This Row],[Regnr]],Tabell13[Regnr],Tabell13[Diagnose],"")</f>
        <v>C</v>
      </c>
      <c r="L5062" t="str">
        <f>+_xlfn.XLOOKUP(Tabell1[[#This Row],[Regnr]],Tabell3[Regnr],Tabell3[DiagnoseÅr],"")</f>
        <v/>
      </c>
    </row>
    <row r="5063" spans="1:12" x14ac:dyDescent="0.25">
      <c r="A5063" s="2">
        <v>43026</v>
      </c>
      <c r="B5063" s="3">
        <v>0</v>
      </c>
      <c r="C5063" t="s">
        <v>8839</v>
      </c>
      <c r="D5063" t="s">
        <v>8840</v>
      </c>
      <c r="E5063" t="s">
        <v>10</v>
      </c>
      <c r="F5063" t="s">
        <v>4574</v>
      </c>
      <c r="G5063" t="s">
        <v>4575</v>
      </c>
      <c r="H5063" t="s">
        <v>7161</v>
      </c>
      <c r="I5063" t="s">
        <v>7162</v>
      </c>
      <c r="J5063" t="s">
        <v>7058</v>
      </c>
      <c r="K5063" t="str">
        <f>+_xlfn.XLOOKUP(Tabell1[[#This Row],[Regnr]],Tabell13[Regnr],Tabell13[Diagnose],"")</f>
        <v/>
      </c>
      <c r="L5063" t="str">
        <f>+_xlfn.XLOOKUP(Tabell1[[#This Row],[Regnr]],Tabell3[Regnr],Tabell3[DiagnoseÅr],"")</f>
        <v/>
      </c>
    </row>
    <row r="5064" spans="1:12" x14ac:dyDescent="0.25">
      <c r="A5064" s="2">
        <v>43026</v>
      </c>
      <c r="B5064" s="3">
        <v>0</v>
      </c>
      <c r="C5064" t="s">
        <v>8841</v>
      </c>
      <c r="D5064" t="s">
        <v>8842</v>
      </c>
      <c r="E5064" t="s">
        <v>10</v>
      </c>
      <c r="F5064" t="s">
        <v>4574</v>
      </c>
      <c r="G5064" t="s">
        <v>4575</v>
      </c>
      <c r="H5064" t="s">
        <v>7161</v>
      </c>
      <c r="I5064" t="s">
        <v>7162</v>
      </c>
      <c r="J5064" t="s">
        <v>7058</v>
      </c>
      <c r="K5064" t="str">
        <f>+_xlfn.XLOOKUP(Tabell1[[#This Row],[Regnr]],Tabell13[Regnr],Tabell13[Diagnose],"")</f>
        <v>E</v>
      </c>
      <c r="L5064" t="str">
        <f>+_xlfn.XLOOKUP(Tabell1[[#This Row],[Regnr]],Tabell3[Regnr],Tabell3[DiagnoseÅr],"")</f>
        <v>Intet påvist (2021)</v>
      </c>
    </row>
    <row r="5065" spans="1:12" x14ac:dyDescent="0.25">
      <c r="A5065" s="2">
        <v>43024</v>
      </c>
      <c r="B5065" s="3">
        <v>2.734375</v>
      </c>
      <c r="C5065" t="s">
        <v>8819</v>
      </c>
      <c r="D5065" t="s">
        <v>8820</v>
      </c>
      <c r="E5065" t="s">
        <v>10</v>
      </c>
      <c r="F5065" t="s">
        <v>8821</v>
      </c>
      <c r="G5065" t="s">
        <v>8822</v>
      </c>
      <c r="H5065" t="s">
        <v>6978</v>
      </c>
      <c r="I5065" t="s">
        <v>6979</v>
      </c>
      <c r="J5065" t="s">
        <v>4062</v>
      </c>
      <c r="K5065" t="str">
        <f>+_xlfn.XLOOKUP(Tabell1[[#This Row],[Regnr]],Tabell13[Regnr],Tabell13[Diagnose],"")</f>
        <v>D</v>
      </c>
      <c r="L5065" t="str">
        <f>+_xlfn.XLOOKUP(Tabell1[[#This Row],[Regnr]],Tabell3[Regnr],Tabell3[DiagnoseÅr],"")</f>
        <v/>
      </c>
    </row>
    <row r="5066" spans="1:12" x14ac:dyDescent="0.25">
      <c r="A5066" s="2">
        <v>43024</v>
      </c>
      <c r="B5066" s="3">
        <v>2.734375</v>
      </c>
      <c r="C5066" t="s">
        <v>8823</v>
      </c>
      <c r="D5066" t="s">
        <v>8824</v>
      </c>
      <c r="E5066" t="s">
        <v>10</v>
      </c>
      <c r="F5066" t="s">
        <v>8821</v>
      </c>
      <c r="G5066" t="s">
        <v>8822</v>
      </c>
      <c r="H5066" t="s">
        <v>6978</v>
      </c>
      <c r="I5066" t="s">
        <v>6979</v>
      </c>
      <c r="J5066" t="s">
        <v>4062</v>
      </c>
      <c r="K5066" t="str">
        <f>+_xlfn.XLOOKUP(Tabell1[[#This Row],[Regnr]],Tabell13[Regnr],Tabell13[Diagnose],"")</f>
        <v/>
      </c>
      <c r="L5066" t="str">
        <f>+_xlfn.XLOOKUP(Tabell1[[#This Row],[Regnr]],Tabell3[Regnr],Tabell3[DiagnoseÅr],"")</f>
        <v/>
      </c>
    </row>
    <row r="5067" spans="1:12" x14ac:dyDescent="0.25">
      <c r="A5067" s="2">
        <v>43024</v>
      </c>
      <c r="B5067" s="3">
        <v>2.734375</v>
      </c>
      <c r="C5067" t="s">
        <v>8825</v>
      </c>
      <c r="D5067" t="s">
        <v>8826</v>
      </c>
      <c r="E5067" t="s">
        <v>10</v>
      </c>
      <c r="F5067" t="s">
        <v>8821</v>
      </c>
      <c r="G5067" t="s">
        <v>8822</v>
      </c>
      <c r="H5067" t="s">
        <v>6978</v>
      </c>
      <c r="I5067" t="s">
        <v>6979</v>
      </c>
      <c r="J5067" t="s">
        <v>4062</v>
      </c>
      <c r="K5067" t="str">
        <f>+_xlfn.XLOOKUP(Tabell1[[#This Row],[Regnr]],Tabell13[Regnr],Tabell13[Diagnose],"")</f>
        <v>C</v>
      </c>
      <c r="L5067" t="str">
        <f>+_xlfn.XLOOKUP(Tabell1[[#This Row],[Regnr]],Tabell3[Regnr],Tabell3[DiagnoseÅr],"")</f>
        <v>Intet påvist (2019)</v>
      </c>
    </row>
    <row r="5068" spans="1:12" x14ac:dyDescent="0.25">
      <c r="A5068" s="2">
        <v>43024</v>
      </c>
      <c r="B5068" s="3">
        <v>2.734375</v>
      </c>
      <c r="C5068" t="s">
        <v>8827</v>
      </c>
      <c r="D5068" t="s">
        <v>8828</v>
      </c>
      <c r="E5068" t="s">
        <v>26</v>
      </c>
      <c r="F5068" t="s">
        <v>8821</v>
      </c>
      <c r="G5068" t="s">
        <v>8822</v>
      </c>
      <c r="H5068" t="s">
        <v>6978</v>
      </c>
      <c r="I5068" t="s">
        <v>6979</v>
      </c>
      <c r="J5068" t="s">
        <v>4062</v>
      </c>
      <c r="K5068" t="str">
        <f>+_xlfn.XLOOKUP(Tabell1[[#This Row],[Regnr]],Tabell13[Regnr],Tabell13[Diagnose],"")</f>
        <v>C</v>
      </c>
      <c r="L5068" t="str">
        <f>+_xlfn.XLOOKUP(Tabell1[[#This Row],[Regnr]],Tabell3[Regnr],Tabell3[DiagnoseÅr],"")</f>
        <v/>
      </c>
    </row>
    <row r="5069" spans="1:12" x14ac:dyDescent="0.25">
      <c r="A5069" s="2">
        <v>43024</v>
      </c>
      <c r="B5069" s="3">
        <v>2.734375</v>
      </c>
      <c r="C5069" t="s">
        <v>8829</v>
      </c>
      <c r="D5069" t="s">
        <v>8830</v>
      </c>
      <c r="E5069" t="s">
        <v>26</v>
      </c>
      <c r="F5069" t="s">
        <v>8821</v>
      </c>
      <c r="G5069" t="s">
        <v>8822</v>
      </c>
      <c r="H5069" t="s">
        <v>6978</v>
      </c>
      <c r="I5069" t="s">
        <v>6979</v>
      </c>
      <c r="J5069" t="s">
        <v>4062</v>
      </c>
      <c r="K5069" t="str">
        <f>+_xlfn.XLOOKUP(Tabell1[[#This Row],[Regnr]],Tabell13[Regnr],Tabell13[Diagnose],"")</f>
        <v/>
      </c>
      <c r="L5069" t="str">
        <f>+_xlfn.XLOOKUP(Tabell1[[#This Row],[Regnr]],Tabell3[Regnr],Tabell3[DiagnoseÅr],"")</f>
        <v/>
      </c>
    </row>
    <row r="5070" spans="1:12" x14ac:dyDescent="0.25">
      <c r="A5070" s="2">
        <v>43024</v>
      </c>
      <c r="B5070" s="3">
        <v>2.734375</v>
      </c>
      <c r="C5070" t="s">
        <v>8831</v>
      </c>
      <c r="D5070" t="s">
        <v>8832</v>
      </c>
      <c r="E5070" t="s">
        <v>26</v>
      </c>
      <c r="F5070" t="s">
        <v>8821</v>
      </c>
      <c r="G5070" t="s">
        <v>8822</v>
      </c>
      <c r="H5070" t="s">
        <v>6978</v>
      </c>
      <c r="I5070" t="s">
        <v>6979</v>
      </c>
      <c r="J5070" t="s">
        <v>4062</v>
      </c>
      <c r="K5070" t="str">
        <f>+_xlfn.XLOOKUP(Tabell1[[#This Row],[Regnr]],Tabell13[Regnr],Tabell13[Diagnose],"")</f>
        <v>C</v>
      </c>
      <c r="L5070" t="str">
        <f>+_xlfn.XLOOKUP(Tabell1[[#This Row],[Regnr]],Tabell3[Regnr],Tabell3[DiagnoseÅr],"")</f>
        <v>Intet påvist (2020)</v>
      </c>
    </row>
    <row r="5071" spans="1:12" x14ac:dyDescent="0.25">
      <c r="A5071" s="2">
        <v>43023</v>
      </c>
      <c r="B5071" s="3">
        <v>0</v>
      </c>
      <c r="C5071" t="s">
        <v>8808</v>
      </c>
      <c r="D5071" t="s">
        <v>8809</v>
      </c>
      <c r="E5071" t="s">
        <v>10</v>
      </c>
      <c r="F5071" t="s">
        <v>6870</v>
      </c>
      <c r="G5071" t="s">
        <v>6871</v>
      </c>
      <c r="H5071" t="s">
        <v>6475</v>
      </c>
      <c r="I5071" t="s">
        <v>6476</v>
      </c>
      <c r="J5071" t="s">
        <v>8810</v>
      </c>
      <c r="K5071" t="str">
        <f>+_xlfn.XLOOKUP(Tabell1[[#This Row],[Regnr]],Tabell13[Regnr],Tabell13[Diagnose],"")</f>
        <v/>
      </c>
      <c r="L5071" t="str">
        <f>+_xlfn.XLOOKUP(Tabell1[[#This Row],[Regnr]],Tabell3[Regnr],Tabell3[DiagnoseÅr],"")</f>
        <v>Katarakt, ikke medfødt (2019)</v>
      </c>
    </row>
    <row r="5072" spans="1:12" x14ac:dyDescent="0.25">
      <c r="A5072" s="2">
        <v>43023</v>
      </c>
      <c r="B5072" s="3">
        <v>0</v>
      </c>
      <c r="C5072" t="s">
        <v>8811</v>
      </c>
      <c r="D5072" t="s">
        <v>8812</v>
      </c>
      <c r="E5072" t="s">
        <v>10</v>
      </c>
      <c r="F5072" t="s">
        <v>6870</v>
      </c>
      <c r="G5072" t="s">
        <v>6871</v>
      </c>
      <c r="H5072" t="s">
        <v>6475</v>
      </c>
      <c r="I5072" t="s">
        <v>6476</v>
      </c>
      <c r="J5072" t="s">
        <v>8810</v>
      </c>
      <c r="K5072" t="str">
        <f>+_xlfn.XLOOKUP(Tabell1[[#This Row],[Regnr]],Tabell13[Regnr],Tabell13[Diagnose],"")</f>
        <v/>
      </c>
      <c r="L5072" t="str">
        <f>+_xlfn.XLOOKUP(Tabell1[[#This Row],[Regnr]],Tabell3[Regnr],Tabell3[DiagnoseÅr],"")</f>
        <v/>
      </c>
    </row>
    <row r="5073" spans="1:12" x14ac:dyDescent="0.25">
      <c r="A5073" s="2">
        <v>43023</v>
      </c>
      <c r="B5073" s="3">
        <v>0</v>
      </c>
      <c r="C5073" t="s">
        <v>8813</v>
      </c>
      <c r="D5073" t="s">
        <v>8814</v>
      </c>
      <c r="E5073" t="s">
        <v>26</v>
      </c>
      <c r="F5073" t="s">
        <v>6870</v>
      </c>
      <c r="G5073" t="s">
        <v>6871</v>
      </c>
      <c r="H5073" t="s">
        <v>6475</v>
      </c>
      <c r="I5073" t="s">
        <v>6476</v>
      </c>
      <c r="J5073" t="s">
        <v>8810</v>
      </c>
      <c r="K5073" t="str">
        <f>+_xlfn.XLOOKUP(Tabell1[[#This Row],[Regnr]],Tabell13[Regnr],Tabell13[Diagnose],"")</f>
        <v>B</v>
      </c>
      <c r="L5073" t="str">
        <f>+_xlfn.XLOOKUP(Tabell1[[#This Row],[Regnr]],Tabell3[Regnr],Tabell3[DiagnoseÅr],"")</f>
        <v>Intet påvist (2019)</v>
      </c>
    </row>
    <row r="5074" spans="1:12" x14ac:dyDescent="0.25">
      <c r="A5074" s="2">
        <v>43023</v>
      </c>
      <c r="C5074" t="s">
        <v>8815</v>
      </c>
      <c r="D5074" t="s">
        <v>8816</v>
      </c>
      <c r="E5074" t="s">
        <v>26</v>
      </c>
      <c r="F5074" t="s">
        <v>8817</v>
      </c>
      <c r="G5074" t="s">
        <v>8818</v>
      </c>
      <c r="H5074" t="s">
        <v>6180</v>
      </c>
      <c r="I5074" t="s">
        <v>6181</v>
      </c>
      <c r="J5074" t="s">
        <v>4046</v>
      </c>
      <c r="K5074" t="str">
        <f>+_xlfn.XLOOKUP(Tabell1[[#This Row],[Regnr]],Tabell13[Regnr],Tabell13[Diagnose],"")</f>
        <v>B</v>
      </c>
      <c r="L5074" t="str">
        <f>+_xlfn.XLOOKUP(Tabell1[[#This Row],[Regnr]],Tabell3[Regnr],Tabell3[DiagnoseÅr],"")</f>
        <v/>
      </c>
    </row>
    <row r="5075" spans="1:12" x14ac:dyDescent="0.25">
      <c r="A5075" s="2">
        <v>43016</v>
      </c>
      <c r="B5075" s="3">
        <v>0.390625</v>
      </c>
      <c r="C5075" t="s">
        <v>8790</v>
      </c>
      <c r="D5075" t="s">
        <v>8791</v>
      </c>
      <c r="E5075" t="s">
        <v>26</v>
      </c>
      <c r="F5075" t="s">
        <v>8792</v>
      </c>
      <c r="G5075" t="s">
        <v>8793</v>
      </c>
      <c r="H5075" t="s">
        <v>3958</v>
      </c>
      <c r="I5075" t="s">
        <v>3959</v>
      </c>
      <c r="J5075" t="s">
        <v>6696</v>
      </c>
      <c r="K5075" t="str">
        <f>+_xlfn.XLOOKUP(Tabell1[[#This Row],[Regnr]],Tabell13[Regnr],Tabell13[Diagnose],"")</f>
        <v>C</v>
      </c>
      <c r="L5075" t="str">
        <f>+_xlfn.XLOOKUP(Tabell1[[#This Row],[Regnr]],Tabell3[Regnr],Tabell3[DiagnoseÅr],"")</f>
        <v>Intet påvist (2023)</v>
      </c>
    </row>
    <row r="5076" spans="1:12" x14ac:dyDescent="0.25">
      <c r="A5076" s="2">
        <v>43016</v>
      </c>
      <c r="B5076" s="3">
        <v>0.390625</v>
      </c>
      <c r="C5076" t="s">
        <v>8794</v>
      </c>
      <c r="D5076" t="s">
        <v>8795</v>
      </c>
      <c r="E5076" t="s">
        <v>10</v>
      </c>
      <c r="F5076" t="s">
        <v>8792</v>
      </c>
      <c r="G5076" t="s">
        <v>8793</v>
      </c>
      <c r="H5076" t="s">
        <v>3958</v>
      </c>
      <c r="I5076" t="s">
        <v>3959</v>
      </c>
      <c r="J5076" t="s">
        <v>6696</v>
      </c>
      <c r="K5076" t="str">
        <f>+_xlfn.XLOOKUP(Tabell1[[#This Row],[Regnr]],Tabell13[Regnr],Tabell13[Diagnose],"")</f>
        <v>B</v>
      </c>
      <c r="L5076" t="str">
        <f>+_xlfn.XLOOKUP(Tabell1[[#This Row],[Regnr]],Tabell3[Regnr],Tabell3[DiagnoseÅr],"")</f>
        <v>Intet påvist (2020)</v>
      </c>
    </row>
    <row r="5077" spans="1:12" x14ac:dyDescent="0.25">
      <c r="A5077" s="2">
        <v>43016</v>
      </c>
      <c r="B5077" s="3">
        <v>0.390625</v>
      </c>
      <c r="C5077" t="s">
        <v>8796</v>
      </c>
      <c r="D5077" t="s">
        <v>8797</v>
      </c>
      <c r="E5077" t="s">
        <v>10</v>
      </c>
      <c r="F5077" t="s">
        <v>8792</v>
      </c>
      <c r="G5077" t="s">
        <v>8793</v>
      </c>
      <c r="H5077" t="s">
        <v>3958</v>
      </c>
      <c r="I5077" t="s">
        <v>3959</v>
      </c>
      <c r="J5077" t="s">
        <v>6696</v>
      </c>
      <c r="K5077" t="str">
        <f>+_xlfn.XLOOKUP(Tabell1[[#This Row],[Regnr]],Tabell13[Regnr],Tabell13[Diagnose],"")</f>
        <v>D</v>
      </c>
      <c r="L5077" t="str">
        <f>+_xlfn.XLOOKUP(Tabell1[[#This Row],[Regnr]],Tabell3[Regnr],Tabell3[DiagnoseÅr],"")</f>
        <v/>
      </c>
    </row>
    <row r="5078" spans="1:12" x14ac:dyDescent="0.25">
      <c r="A5078" s="2">
        <v>43016</v>
      </c>
      <c r="B5078" s="3">
        <v>0.390625</v>
      </c>
      <c r="C5078" t="s">
        <v>8798</v>
      </c>
      <c r="D5078" t="s">
        <v>8799</v>
      </c>
      <c r="E5078" t="s">
        <v>10</v>
      </c>
      <c r="F5078" t="s">
        <v>8792</v>
      </c>
      <c r="G5078" t="s">
        <v>8793</v>
      </c>
      <c r="H5078" t="s">
        <v>3958</v>
      </c>
      <c r="I5078" t="s">
        <v>3959</v>
      </c>
      <c r="J5078" t="s">
        <v>6696</v>
      </c>
      <c r="K5078" t="str">
        <f>+_xlfn.XLOOKUP(Tabell1[[#This Row],[Regnr]],Tabell13[Regnr],Tabell13[Diagnose],"")</f>
        <v>A</v>
      </c>
      <c r="L5078" t="str">
        <f>+_xlfn.XLOOKUP(Tabell1[[#This Row],[Regnr]],Tabell3[Regnr],Tabell3[DiagnoseÅr],"")</f>
        <v>Intet påvist (2019)</v>
      </c>
    </row>
    <row r="5079" spans="1:12" x14ac:dyDescent="0.25">
      <c r="A5079" s="2">
        <v>43016</v>
      </c>
      <c r="B5079" s="3">
        <v>0.390625</v>
      </c>
      <c r="C5079" t="s">
        <v>8800</v>
      </c>
      <c r="D5079" t="s">
        <v>8801</v>
      </c>
      <c r="E5079" t="s">
        <v>10</v>
      </c>
      <c r="F5079" t="s">
        <v>8792</v>
      </c>
      <c r="G5079" t="s">
        <v>8793</v>
      </c>
      <c r="H5079" t="s">
        <v>3958</v>
      </c>
      <c r="I5079" t="s">
        <v>3959</v>
      </c>
      <c r="J5079" t="s">
        <v>6696</v>
      </c>
      <c r="K5079" t="str">
        <f>+_xlfn.XLOOKUP(Tabell1[[#This Row],[Regnr]],Tabell13[Regnr],Tabell13[Diagnose],"")</f>
        <v>C</v>
      </c>
      <c r="L5079" t="str">
        <f>+_xlfn.XLOOKUP(Tabell1[[#This Row],[Regnr]],Tabell3[Regnr],Tabell3[DiagnoseÅr],"")</f>
        <v>Intet påvist (2019)</v>
      </c>
    </row>
    <row r="5080" spans="1:12" x14ac:dyDescent="0.25">
      <c r="A5080" s="2">
        <v>43016</v>
      </c>
      <c r="B5080" s="3">
        <v>0.390625</v>
      </c>
      <c r="C5080" t="s">
        <v>8802</v>
      </c>
      <c r="D5080" t="s">
        <v>8803</v>
      </c>
      <c r="E5080" t="s">
        <v>10</v>
      </c>
      <c r="F5080" t="s">
        <v>8792</v>
      </c>
      <c r="G5080" t="s">
        <v>8793</v>
      </c>
      <c r="H5080" t="s">
        <v>3958</v>
      </c>
      <c r="I5080" t="s">
        <v>3959</v>
      </c>
      <c r="J5080" t="s">
        <v>6696</v>
      </c>
      <c r="K5080" t="str">
        <f>+_xlfn.XLOOKUP(Tabell1[[#This Row],[Regnr]],Tabell13[Regnr],Tabell13[Diagnose],"")</f>
        <v/>
      </c>
      <c r="L5080" t="str">
        <f>+_xlfn.XLOOKUP(Tabell1[[#This Row],[Regnr]],Tabell3[Regnr],Tabell3[DiagnoseÅr],"")</f>
        <v/>
      </c>
    </row>
    <row r="5081" spans="1:12" x14ac:dyDescent="0.25">
      <c r="A5081" s="2">
        <v>43016</v>
      </c>
      <c r="B5081" s="3">
        <v>0.390625</v>
      </c>
      <c r="C5081" t="s">
        <v>8804</v>
      </c>
      <c r="D5081" t="s">
        <v>8805</v>
      </c>
      <c r="E5081" t="s">
        <v>10</v>
      </c>
      <c r="F5081" t="s">
        <v>8792</v>
      </c>
      <c r="G5081" t="s">
        <v>8793</v>
      </c>
      <c r="H5081" t="s">
        <v>3958</v>
      </c>
      <c r="I5081" t="s">
        <v>3959</v>
      </c>
      <c r="J5081" t="s">
        <v>6696</v>
      </c>
      <c r="K5081" t="str">
        <f>+_xlfn.XLOOKUP(Tabell1[[#This Row],[Regnr]],Tabell13[Regnr],Tabell13[Diagnose],"")</f>
        <v>C</v>
      </c>
      <c r="L5081" t="str">
        <f>+_xlfn.XLOOKUP(Tabell1[[#This Row],[Regnr]],Tabell3[Regnr],Tabell3[DiagnoseÅr],"")</f>
        <v/>
      </c>
    </row>
    <row r="5082" spans="1:12" x14ac:dyDescent="0.25">
      <c r="A5082" s="2">
        <v>43016</v>
      </c>
      <c r="B5082" s="3">
        <v>0.390625</v>
      </c>
      <c r="C5082" t="s">
        <v>8806</v>
      </c>
      <c r="D5082" t="s">
        <v>8807</v>
      </c>
      <c r="E5082" t="s">
        <v>10</v>
      </c>
      <c r="F5082" t="s">
        <v>8792</v>
      </c>
      <c r="G5082" t="s">
        <v>8793</v>
      </c>
      <c r="H5082" t="s">
        <v>3958</v>
      </c>
      <c r="I5082" t="s">
        <v>3959</v>
      </c>
      <c r="J5082" t="s">
        <v>6696</v>
      </c>
      <c r="K5082" t="str">
        <f>+_xlfn.XLOOKUP(Tabell1[[#This Row],[Regnr]],Tabell13[Regnr],Tabell13[Diagnose],"")</f>
        <v>B</v>
      </c>
      <c r="L5082" t="str">
        <f>+_xlfn.XLOOKUP(Tabell1[[#This Row],[Regnr]],Tabell3[Regnr],Tabell3[DiagnoseÅr],"")</f>
        <v>Intet påvist (2019)</v>
      </c>
    </row>
    <row r="5083" spans="1:12" x14ac:dyDescent="0.25">
      <c r="A5083" s="2">
        <v>43015</v>
      </c>
      <c r="B5083" s="3">
        <v>1.5625</v>
      </c>
      <c r="C5083" t="s">
        <v>8778</v>
      </c>
      <c r="D5083" t="s">
        <v>8779</v>
      </c>
      <c r="E5083" t="s">
        <v>10</v>
      </c>
      <c r="F5083" t="s">
        <v>7229</v>
      </c>
      <c r="G5083" t="s">
        <v>7230</v>
      </c>
      <c r="H5083" t="s">
        <v>6451</v>
      </c>
      <c r="I5083" t="s">
        <v>6452</v>
      </c>
      <c r="J5083" t="s">
        <v>4130</v>
      </c>
      <c r="K5083" t="str">
        <f>+_xlfn.XLOOKUP(Tabell1[[#This Row],[Regnr]],Tabell13[Regnr],Tabell13[Diagnose],"")</f>
        <v/>
      </c>
      <c r="L5083" t="str">
        <f>+_xlfn.XLOOKUP(Tabell1[[#This Row],[Regnr]],Tabell3[Regnr],Tabell3[DiagnoseÅr],"")</f>
        <v/>
      </c>
    </row>
    <row r="5084" spans="1:12" x14ac:dyDescent="0.25">
      <c r="A5084" s="2">
        <v>43015</v>
      </c>
      <c r="B5084" s="3">
        <v>1.5625</v>
      </c>
      <c r="C5084" t="s">
        <v>8780</v>
      </c>
      <c r="D5084" t="s">
        <v>8781</v>
      </c>
      <c r="E5084" t="s">
        <v>10</v>
      </c>
      <c r="F5084" t="s">
        <v>7229</v>
      </c>
      <c r="G5084" t="s">
        <v>7230</v>
      </c>
      <c r="H5084" t="s">
        <v>6451</v>
      </c>
      <c r="I5084" t="s">
        <v>6452</v>
      </c>
      <c r="J5084" t="s">
        <v>4130</v>
      </c>
      <c r="K5084" t="str">
        <f>+_xlfn.XLOOKUP(Tabell1[[#This Row],[Regnr]],Tabell13[Regnr],Tabell13[Diagnose],"")</f>
        <v/>
      </c>
      <c r="L5084" t="str">
        <f>+_xlfn.XLOOKUP(Tabell1[[#This Row],[Regnr]],Tabell3[Regnr],Tabell3[DiagnoseÅr],"")</f>
        <v/>
      </c>
    </row>
    <row r="5085" spans="1:12" x14ac:dyDescent="0.25">
      <c r="A5085" s="2">
        <v>43015</v>
      </c>
      <c r="B5085" s="3">
        <v>1.5625</v>
      </c>
      <c r="C5085" t="s">
        <v>8782</v>
      </c>
      <c r="D5085" t="s">
        <v>8783</v>
      </c>
      <c r="E5085" t="s">
        <v>10</v>
      </c>
      <c r="F5085" t="s">
        <v>7229</v>
      </c>
      <c r="G5085" t="s">
        <v>7230</v>
      </c>
      <c r="H5085" t="s">
        <v>6451</v>
      </c>
      <c r="I5085" t="s">
        <v>6452</v>
      </c>
      <c r="J5085" t="s">
        <v>4130</v>
      </c>
      <c r="K5085" t="str">
        <f>+_xlfn.XLOOKUP(Tabell1[[#This Row],[Regnr]],Tabell13[Regnr],Tabell13[Diagnose],"")</f>
        <v/>
      </c>
      <c r="L5085" t="str">
        <f>+_xlfn.XLOOKUP(Tabell1[[#This Row],[Regnr]],Tabell3[Regnr],Tabell3[DiagnoseÅr],"")</f>
        <v/>
      </c>
    </row>
    <row r="5086" spans="1:12" x14ac:dyDescent="0.25">
      <c r="A5086" s="2">
        <v>43015</v>
      </c>
      <c r="B5086" s="3">
        <v>1.5625</v>
      </c>
      <c r="C5086" t="s">
        <v>8784</v>
      </c>
      <c r="D5086" t="s">
        <v>8785</v>
      </c>
      <c r="E5086" t="s">
        <v>10</v>
      </c>
      <c r="F5086" t="s">
        <v>7229</v>
      </c>
      <c r="G5086" t="s">
        <v>7230</v>
      </c>
      <c r="H5086" t="s">
        <v>6451</v>
      </c>
      <c r="I5086" t="s">
        <v>6452</v>
      </c>
      <c r="J5086" t="s">
        <v>4130</v>
      </c>
      <c r="K5086" t="str">
        <f>+_xlfn.XLOOKUP(Tabell1[[#This Row],[Regnr]],Tabell13[Regnr],Tabell13[Diagnose],"")</f>
        <v/>
      </c>
      <c r="L5086" t="str">
        <f>+_xlfn.XLOOKUP(Tabell1[[#This Row],[Regnr]],Tabell3[Regnr],Tabell3[DiagnoseÅr],"")</f>
        <v/>
      </c>
    </row>
    <row r="5087" spans="1:12" x14ac:dyDescent="0.25">
      <c r="A5087" s="2">
        <v>43015</v>
      </c>
      <c r="B5087" s="3">
        <v>1.5625</v>
      </c>
      <c r="C5087" t="s">
        <v>8786</v>
      </c>
      <c r="D5087" t="s">
        <v>8787</v>
      </c>
      <c r="E5087" t="s">
        <v>10</v>
      </c>
      <c r="F5087" t="s">
        <v>7229</v>
      </c>
      <c r="G5087" t="s">
        <v>7230</v>
      </c>
      <c r="H5087" t="s">
        <v>6451</v>
      </c>
      <c r="I5087" t="s">
        <v>6452</v>
      </c>
      <c r="J5087" t="s">
        <v>4130</v>
      </c>
      <c r="K5087" t="str">
        <f>+_xlfn.XLOOKUP(Tabell1[[#This Row],[Regnr]],Tabell13[Regnr],Tabell13[Diagnose],"")</f>
        <v/>
      </c>
      <c r="L5087" t="str">
        <f>+_xlfn.XLOOKUP(Tabell1[[#This Row],[Regnr]],Tabell3[Regnr],Tabell3[DiagnoseÅr],"")</f>
        <v/>
      </c>
    </row>
    <row r="5088" spans="1:12" x14ac:dyDescent="0.25">
      <c r="A5088" s="2">
        <v>43015</v>
      </c>
      <c r="B5088" s="3">
        <v>1.5625</v>
      </c>
      <c r="C5088" t="s">
        <v>8788</v>
      </c>
      <c r="D5088" t="s">
        <v>8789</v>
      </c>
      <c r="E5088" t="s">
        <v>10</v>
      </c>
      <c r="F5088" t="s">
        <v>7229</v>
      </c>
      <c r="G5088" t="s">
        <v>7230</v>
      </c>
      <c r="H5088" t="s">
        <v>6451</v>
      </c>
      <c r="I5088" t="s">
        <v>6452</v>
      </c>
      <c r="J5088" t="s">
        <v>4130</v>
      </c>
      <c r="K5088" t="str">
        <f>+_xlfn.XLOOKUP(Tabell1[[#This Row],[Regnr]],Tabell13[Regnr],Tabell13[Diagnose],"")</f>
        <v/>
      </c>
      <c r="L5088" t="str">
        <f>+_xlfn.XLOOKUP(Tabell1[[#This Row],[Regnr]],Tabell3[Regnr],Tabell3[DiagnoseÅr],"")</f>
        <v/>
      </c>
    </row>
    <row r="5089" spans="1:12" x14ac:dyDescent="0.25">
      <c r="A5089" s="2">
        <v>43011</v>
      </c>
      <c r="B5089" s="3">
        <v>0</v>
      </c>
      <c r="C5089" t="s">
        <v>8768</v>
      </c>
      <c r="D5089" t="s">
        <v>8769</v>
      </c>
      <c r="E5089" t="s">
        <v>10</v>
      </c>
      <c r="F5089" t="s">
        <v>4855</v>
      </c>
      <c r="G5089" t="s">
        <v>4856</v>
      </c>
      <c r="H5089" t="s">
        <v>3582</v>
      </c>
      <c r="I5089" t="s">
        <v>3583</v>
      </c>
      <c r="J5089" t="s">
        <v>4062</v>
      </c>
      <c r="K5089" t="str">
        <f>+_xlfn.XLOOKUP(Tabell1[[#This Row],[Regnr]],Tabell13[Regnr],Tabell13[Diagnose],"")</f>
        <v>A</v>
      </c>
      <c r="L5089" t="str">
        <f>+_xlfn.XLOOKUP(Tabell1[[#This Row],[Regnr]],Tabell3[Regnr],Tabell3[DiagnoseÅr],"")</f>
        <v>Intet påvist (2022)</v>
      </c>
    </row>
    <row r="5090" spans="1:12" x14ac:dyDescent="0.25">
      <c r="A5090" s="2">
        <v>43011</v>
      </c>
      <c r="B5090" s="3">
        <v>0</v>
      </c>
      <c r="C5090" t="s">
        <v>8770</v>
      </c>
      <c r="D5090" t="s">
        <v>8771</v>
      </c>
      <c r="E5090" t="s">
        <v>26</v>
      </c>
      <c r="F5090" t="s">
        <v>4855</v>
      </c>
      <c r="G5090" t="s">
        <v>4856</v>
      </c>
      <c r="H5090" t="s">
        <v>3582</v>
      </c>
      <c r="I5090" t="s">
        <v>3583</v>
      </c>
      <c r="J5090" t="s">
        <v>4062</v>
      </c>
      <c r="K5090" t="str">
        <f>+_xlfn.XLOOKUP(Tabell1[[#This Row],[Regnr]],Tabell13[Regnr],Tabell13[Diagnose],"")</f>
        <v>B</v>
      </c>
      <c r="L5090" t="str">
        <f>+_xlfn.XLOOKUP(Tabell1[[#This Row],[Regnr]],Tabell3[Regnr],Tabell3[DiagnoseÅr],"")</f>
        <v>Intet påvist (2022)</v>
      </c>
    </row>
    <row r="5091" spans="1:12" x14ac:dyDescent="0.25">
      <c r="A5091" s="2">
        <v>43011</v>
      </c>
      <c r="B5091" s="3">
        <v>0</v>
      </c>
      <c r="C5091" t="s">
        <v>8772</v>
      </c>
      <c r="D5091" t="s">
        <v>8773</v>
      </c>
      <c r="E5091" t="s">
        <v>26</v>
      </c>
      <c r="F5091" t="s">
        <v>4855</v>
      </c>
      <c r="G5091" t="s">
        <v>4856</v>
      </c>
      <c r="H5091" t="s">
        <v>3582</v>
      </c>
      <c r="I5091" t="s">
        <v>3583</v>
      </c>
      <c r="J5091" t="s">
        <v>4062</v>
      </c>
      <c r="K5091" t="str">
        <f>+_xlfn.XLOOKUP(Tabell1[[#This Row],[Regnr]],Tabell13[Regnr],Tabell13[Diagnose],"")</f>
        <v>B</v>
      </c>
      <c r="L5091" t="str">
        <f>+_xlfn.XLOOKUP(Tabell1[[#This Row],[Regnr]],Tabell3[Regnr],Tabell3[DiagnoseÅr],"")</f>
        <v>Intet påvist (2020)</v>
      </c>
    </row>
    <row r="5092" spans="1:12" x14ac:dyDescent="0.25">
      <c r="A5092" s="2">
        <v>43011</v>
      </c>
      <c r="B5092" s="3">
        <v>0</v>
      </c>
      <c r="C5092" t="s">
        <v>8774</v>
      </c>
      <c r="D5092" t="s">
        <v>8775</v>
      </c>
      <c r="E5092" t="s">
        <v>26</v>
      </c>
      <c r="F5092" t="s">
        <v>4855</v>
      </c>
      <c r="G5092" t="s">
        <v>4856</v>
      </c>
      <c r="H5092" t="s">
        <v>3582</v>
      </c>
      <c r="I5092" t="s">
        <v>3583</v>
      </c>
      <c r="J5092" t="s">
        <v>4062</v>
      </c>
      <c r="K5092" t="str">
        <f>+_xlfn.XLOOKUP(Tabell1[[#This Row],[Regnr]],Tabell13[Regnr],Tabell13[Diagnose],"")</f>
        <v/>
      </c>
      <c r="L5092" t="str">
        <f>+_xlfn.XLOOKUP(Tabell1[[#This Row],[Regnr]],Tabell3[Regnr],Tabell3[DiagnoseÅr],"")</f>
        <v/>
      </c>
    </row>
    <row r="5093" spans="1:12" x14ac:dyDescent="0.25">
      <c r="A5093" s="2">
        <v>43011</v>
      </c>
      <c r="B5093" s="3">
        <v>0</v>
      </c>
      <c r="C5093" t="s">
        <v>8776</v>
      </c>
      <c r="D5093" t="s">
        <v>8777</v>
      </c>
      <c r="E5093" t="s">
        <v>26</v>
      </c>
      <c r="F5093" t="s">
        <v>4855</v>
      </c>
      <c r="G5093" t="s">
        <v>4856</v>
      </c>
      <c r="H5093" t="s">
        <v>3582</v>
      </c>
      <c r="I5093" t="s">
        <v>3583</v>
      </c>
      <c r="J5093" t="s">
        <v>4062</v>
      </c>
      <c r="K5093" t="str">
        <f>+_xlfn.XLOOKUP(Tabell1[[#This Row],[Regnr]],Tabell13[Regnr],Tabell13[Diagnose],"")</f>
        <v>A</v>
      </c>
      <c r="L5093" t="str">
        <f>+_xlfn.XLOOKUP(Tabell1[[#This Row],[Regnr]],Tabell3[Regnr],Tabell3[DiagnoseÅr],"")</f>
        <v>Intet påvist (2022)</v>
      </c>
    </row>
    <row r="5094" spans="1:12" x14ac:dyDescent="0.25">
      <c r="A5094" s="2">
        <v>43009</v>
      </c>
      <c r="C5094" t="s">
        <v>8764</v>
      </c>
      <c r="D5094" t="s">
        <v>8765</v>
      </c>
      <c r="E5094" t="s">
        <v>26</v>
      </c>
      <c r="F5094" t="s">
        <v>8766</v>
      </c>
      <c r="G5094" t="s">
        <v>8767</v>
      </c>
      <c r="H5094" t="s">
        <v>8192</v>
      </c>
      <c r="I5094" t="s">
        <v>8193</v>
      </c>
      <c r="J5094" t="s">
        <v>4217</v>
      </c>
      <c r="K5094" t="str">
        <f>+_xlfn.XLOOKUP(Tabell1[[#This Row],[Regnr]],Tabell13[Regnr],Tabell13[Diagnose],"")</f>
        <v/>
      </c>
      <c r="L5094" t="str">
        <f>+_xlfn.XLOOKUP(Tabell1[[#This Row],[Regnr]],Tabell3[Regnr],Tabell3[DiagnoseÅr],"")</f>
        <v/>
      </c>
    </row>
    <row r="5095" spans="1:12" x14ac:dyDescent="0.25">
      <c r="A5095" s="2">
        <v>43007</v>
      </c>
      <c r="C5095" t="s">
        <v>8756</v>
      </c>
      <c r="D5095" t="s">
        <v>8757</v>
      </c>
      <c r="E5095" t="s">
        <v>26</v>
      </c>
      <c r="F5095" t="s">
        <v>5716</v>
      </c>
      <c r="G5095" t="s">
        <v>5717</v>
      </c>
      <c r="H5095" t="s">
        <v>4280</v>
      </c>
      <c r="I5095" t="s">
        <v>4281</v>
      </c>
      <c r="K5095" t="str">
        <f>+_xlfn.XLOOKUP(Tabell1[[#This Row],[Regnr]],Tabell13[Regnr],Tabell13[Diagnose],"")</f>
        <v/>
      </c>
      <c r="L5095" t="str">
        <f>+_xlfn.XLOOKUP(Tabell1[[#This Row],[Regnr]],Tabell3[Regnr],Tabell3[DiagnoseÅr],"")</f>
        <v/>
      </c>
    </row>
    <row r="5096" spans="1:12" x14ac:dyDescent="0.25">
      <c r="A5096" s="2">
        <v>43007</v>
      </c>
      <c r="C5096" t="s">
        <v>8758</v>
      </c>
      <c r="D5096" t="s">
        <v>8759</v>
      </c>
      <c r="E5096" t="s">
        <v>10</v>
      </c>
      <c r="F5096" t="s">
        <v>7394</v>
      </c>
      <c r="G5096" t="s">
        <v>5717</v>
      </c>
      <c r="H5096" t="s">
        <v>4280</v>
      </c>
      <c r="I5096" t="s">
        <v>4281</v>
      </c>
      <c r="K5096" t="str">
        <f>+_xlfn.XLOOKUP(Tabell1[[#This Row],[Regnr]],Tabell13[Regnr],Tabell13[Diagnose],"")</f>
        <v/>
      </c>
      <c r="L5096" t="str">
        <f>+_xlfn.XLOOKUP(Tabell1[[#This Row],[Regnr]],Tabell3[Regnr],Tabell3[DiagnoseÅr],"")</f>
        <v/>
      </c>
    </row>
    <row r="5097" spans="1:12" x14ac:dyDescent="0.25">
      <c r="A5097" s="2">
        <v>43007</v>
      </c>
      <c r="C5097" t="s">
        <v>8760</v>
      </c>
      <c r="D5097" t="s">
        <v>8761</v>
      </c>
      <c r="E5097" t="s">
        <v>26</v>
      </c>
      <c r="F5097" t="s">
        <v>7394</v>
      </c>
      <c r="G5097" t="s">
        <v>5717</v>
      </c>
      <c r="H5097" t="s">
        <v>4280</v>
      </c>
      <c r="I5097" t="s">
        <v>4281</v>
      </c>
      <c r="K5097" t="str">
        <f>+_xlfn.XLOOKUP(Tabell1[[#This Row],[Regnr]],Tabell13[Regnr],Tabell13[Diagnose],"")</f>
        <v/>
      </c>
      <c r="L5097" t="str">
        <f>+_xlfn.XLOOKUP(Tabell1[[#This Row],[Regnr]],Tabell3[Regnr],Tabell3[DiagnoseÅr],"")</f>
        <v/>
      </c>
    </row>
    <row r="5098" spans="1:12" x14ac:dyDescent="0.25">
      <c r="A5098" s="2">
        <v>43007</v>
      </c>
      <c r="C5098" t="s">
        <v>8762</v>
      </c>
      <c r="D5098" t="s">
        <v>8763</v>
      </c>
      <c r="E5098" t="s">
        <v>26</v>
      </c>
      <c r="F5098" t="s">
        <v>7394</v>
      </c>
      <c r="G5098" t="s">
        <v>5717</v>
      </c>
      <c r="H5098" t="s">
        <v>4280</v>
      </c>
      <c r="I5098" t="s">
        <v>4281</v>
      </c>
      <c r="K5098" t="str">
        <f>+_xlfn.XLOOKUP(Tabell1[[#This Row],[Regnr]],Tabell13[Regnr],Tabell13[Diagnose],"")</f>
        <v/>
      </c>
      <c r="L5098" t="str">
        <f>+_xlfn.XLOOKUP(Tabell1[[#This Row],[Regnr]],Tabell3[Regnr],Tabell3[DiagnoseÅr],"")</f>
        <v/>
      </c>
    </row>
    <row r="5099" spans="1:12" x14ac:dyDescent="0.25">
      <c r="A5099" s="2">
        <v>43005</v>
      </c>
      <c r="B5099" s="3">
        <v>0</v>
      </c>
      <c r="C5099" t="s">
        <v>8739</v>
      </c>
      <c r="D5099" t="s">
        <v>8740</v>
      </c>
      <c r="E5099" t="s">
        <v>10</v>
      </c>
      <c r="F5099" t="s">
        <v>7229</v>
      </c>
      <c r="G5099" t="s">
        <v>7230</v>
      </c>
      <c r="H5099" t="s">
        <v>5343</v>
      </c>
      <c r="I5099" t="s">
        <v>5344</v>
      </c>
      <c r="J5099" t="s">
        <v>4130</v>
      </c>
      <c r="K5099" t="str">
        <f>+_xlfn.XLOOKUP(Tabell1[[#This Row],[Regnr]],Tabell13[Regnr],Tabell13[Diagnose],"")</f>
        <v/>
      </c>
      <c r="L5099" t="str">
        <f>+_xlfn.XLOOKUP(Tabell1[[#This Row],[Regnr]],Tabell3[Regnr],Tabell3[DiagnoseÅr],"")</f>
        <v/>
      </c>
    </row>
    <row r="5100" spans="1:12" x14ac:dyDescent="0.25">
      <c r="A5100" s="2">
        <v>43005</v>
      </c>
      <c r="B5100" s="3">
        <v>0</v>
      </c>
      <c r="C5100" t="s">
        <v>8741</v>
      </c>
      <c r="D5100" t="s">
        <v>8742</v>
      </c>
      <c r="E5100" t="s">
        <v>10</v>
      </c>
      <c r="F5100" t="s">
        <v>7229</v>
      </c>
      <c r="G5100" t="s">
        <v>7230</v>
      </c>
      <c r="H5100" t="s">
        <v>5343</v>
      </c>
      <c r="I5100" t="s">
        <v>5344</v>
      </c>
      <c r="J5100" t="s">
        <v>4130</v>
      </c>
      <c r="K5100" t="str">
        <f>+_xlfn.XLOOKUP(Tabell1[[#This Row],[Regnr]],Tabell13[Regnr],Tabell13[Diagnose],"")</f>
        <v/>
      </c>
      <c r="L5100" t="str">
        <f>+_xlfn.XLOOKUP(Tabell1[[#This Row],[Regnr]],Tabell3[Regnr],Tabell3[DiagnoseÅr],"")</f>
        <v/>
      </c>
    </row>
    <row r="5101" spans="1:12" x14ac:dyDescent="0.25">
      <c r="A5101" s="2">
        <v>43005</v>
      </c>
      <c r="B5101" s="3">
        <v>0</v>
      </c>
      <c r="C5101" t="s">
        <v>8743</v>
      </c>
      <c r="D5101" t="s">
        <v>8744</v>
      </c>
      <c r="E5101" t="s">
        <v>10</v>
      </c>
      <c r="F5101" t="s">
        <v>7229</v>
      </c>
      <c r="G5101" t="s">
        <v>7230</v>
      </c>
      <c r="H5101" t="s">
        <v>5343</v>
      </c>
      <c r="I5101" t="s">
        <v>5344</v>
      </c>
      <c r="J5101" t="s">
        <v>4130</v>
      </c>
      <c r="K5101" t="str">
        <f>+_xlfn.XLOOKUP(Tabell1[[#This Row],[Regnr]],Tabell13[Regnr],Tabell13[Diagnose],"")</f>
        <v/>
      </c>
      <c r="L5101" t="str">
        <f>+_xlfn.XLOOKUP(Tabell1[[#This Row],[Regnr]],Tabell3[Regnr],Tabell3[DiagnoseÅr],"")</f>
        <v/>
      </c>
    </row>
    <row r="5102" spans="1:12" x14ac:dyDescent="0.25">
      <c r="A5102" s="2">
        <v>43005</v>
      </c>
      <c r="B5102" s="3">
        <v>0</v>
      </c>
      <c r="C5102" t="s">
        <v>8745</v>
      </c>
      <c r="D5102" t="s">
        <v>8746</v>
      </c>
      <c r="E5102" t="s">
        <v>26</v>
      </c>
      <c r="F5102" t="s">
        <v>7229</v>
      </c>
      <c r="G5102" t="s">
        <v>7230</v>
      </c>
      <c r="H5102" t="s">
        <v>5343</v>
      </c>
      <c r="I5102" t="s">
        <v>5344</v>
      </c>
      <c r="J5102" t="s">
        <v>4130</v>
      </c>
      <c r="K5102" t="str">
        <f>+_xlfn.XLOOKUP(Tabell1[[#This Row],[Regnr]],Tabell13[Regnr],Tabell13[Diagnose],"")</f>
        <v/>
      </c>
      <c r="L5102" t="str">
        <f>+_xlfn.XLOOKUP(Tabell1[[#This Row],[Regnr]],Tabell3[Regnr],Tabell3[DiagnoseÅr],"")</f>
        <v/>
      </c>
    </row>
    <row r="5103" spans="1:12" x14ac:dyDescent="0.25">
      <c r="A5103" s="2">
        <v>43005</v>
      </c>
      <c r="B5103" s="3">
        <v>0</v>
      </c>
      <c r="C5103" t="s">
        <v>8747</v>
      </c>
      <c r="D5103" t="s">
        <v>8748</v>
      </c>
      <c r="E5103" t="s">
        <v>26</v>
      </c>
      <c r="F5103" t="s">
        <v>7229</v>
      </c>
      <c r="G5103" t="s">
        <v>7230</v>
      </c>
      <c r="H5103" t="s">
        <v>5343</v>
      </c>
      <c r="I5103" t="s">
        <v>5344</v>
      </c>
      <c r="J5103" t="s">
        <v>4130</v>
      </c>
      <c r="K5103" t="str">
        <f>+_xlfn.XLOOKUP(Tabell1[[#This Row],[Regnr]],Tabell13[Regnr],Tabell13[Diagnose],"")</f>
        <v/>
      </c>
      <c r="L5103" t="str">
        <f>+_xlfn.XLOOKUP(Tabell1[[#This Row],[Regnr]],Tabell3[Regnr],Tabell3[DiagnoseÅr],"")</f>
        <v/>
      </c>
    </row>
    <row r="5104" spans="1:12" x14ac:dyDescent="0.25">
      <c r="A5104" s="2">
        <v>43005</v>
      </c>
      <c r="B5104" s="3">
        <v>0</v>
      </c>
      <c r="C5104" t="s">
        <v>8749</v>
      </c>
      <c r="D5104" t="s">
        <v>8750</v>
      </c>
      <c r="E5104" t="s">
        <v>26</v>
      </c>
      <c r="F5104" t="s">
        <v>7229</v>
      </c>
      <c r="G5104" t="s">
        <v>7230</v>
      </c>
      <c r="H5104" t="s">
        <v>5343</v>
      </c>
      <c r="I5104" t="s">
        <v>5344</v>
      </c>
      <c r="J5104" t="s">
        <v>4130</v>
      </c>
      <c r="K5104" t="str">
        <f>+_xlfn.XLOOKUP(Tabell1[[#This Row],[Regnr]],Tabell13[Regnr],Tabell13[Diagnose],"")</f>
        <v/>
      </c>
      <c r="L5104" t="str">
        <f>+_xlfn.XLOOKUP(Tabell1[[#This Row],[Regnr]],Tabell3[Regnr],Tabell3[DiagnoseÅr],"")</f>
        <v/>
      </c>
    </row>
    <row r="5105" spans="1:12" x14ac:dyDescent="0.25">
      <c r="A5105" s="2">
        <v>43005</v>
      </c>
      <c r="B5105" s="3">
        <v>0</v>
      </c>
      <c r="C5105" t="s">
        <v>8751</v>
      </c>
      <c r="D5105" t="s">
        <v>8752</v>
      </c>
      <c r="E5105" t="s">
        <v>26</v>
      </c>
      <c r="F5105" t="s">
        <v>7229</v>
      </c>
      <c r="G5105" t="s">
        <v>7230</v>
      </c>
      <c r="H5105" t="s">
        <v>5343</v>
      </c>
      <c r="I5105" t="s">
        <v>5344</v>
      </c>
      <c r="J5105" t="s">
        <v>4130</v>
      </c>
      <c r="K5105" t="str">
        <f>+_xlfn.XLOOKUP(Tabell1[[#This Row],[Regnr]],Tabell13[Regnr],Tabell13[Diagnose],"")</f>
        <v>B</v>
      </c>
      <c r="L5105" t="str">
        <f>+_xlfn.XLOOKUP(Tabell1[[#This Row],[Regnr]],Tabell3[Regnr],Tabell3[DiagnoseÅr],"")</f>
        <v/>
      </c>
    </row>
    <row r="5106" spans="1:12" x14ac:dyDescent="0.25">
      <c r="A5106" s="2">
        <v>43005</v>
      </c>
      <c r="C5106" t="s">
        <v>8753</v>
      </c>
      <c r="D5106" t="s">
        <v>8754</v>
      </c>
      <c r="E5106" t="s">
        <v>26</v>
      </c>
      <c r="F5106" t="s">
        <v>5824</v>
      </c>
      <c r="G5106" t="s">
        <v>5825</v>
      </c>
      <c r="H5106" t="s">
        <v>8755</v>
      </c>
      <c r="K5106" t="str">
        <f>+_xlfn.XLOOKUP(Tabell1[[#This Row],[Regnr]],Tabell13[Regnr],Tabell13[Diagnose],"")</f>
        <v/>
      </c>
      <c r="L5106" t="str">
        <f>+_xlfn.XLOOKUP(Tabell1[[#This Row],[Regnr]],Tabell3[Regnr],Tabell3[DiagnoseÅr],"")</f>
        <v/>
      </c>
    </row>
    <row r="5107" spans="1:12" x14ac:dyDescent="0.25">
      <c r="A5107" s="2">
        <v>43002</v>
      </c>
      <c r="B5107" s="3">
        <v>0</v>
      </c>
      <c r="C5107" t="s">
        <v>8727</v>
      </c>
      <c r="D5107" t="s">
        <v>8728</v>
      </c>
      <c r="E5107" t="s">
        <v>10</v>
      </c>
      <c r="F5107" t="s">
        <v>6495</v>
      </c>
      <c r="G5107" t="s">
        <v>6496</v>
      </c>
      <c r="H5107" t="s">
        <v>6088</v>
      </c>
      <c r="I5107" t="s">
        <v>6089</v>
      </c>
      <c r="J5107" t="s">
        <v>4033</v>
      </c>
      <c r="K5107" t="str">
        <f>+_xlfn.XLOOKUP(Tabell1[[#This Row],[Regnr]],Tabell13[Regnr],Tabell13[Diagnose],"")</f>
        <v>B</v>
      </c>
      <c r="L5107" t="str">
        <f>+_xlfn.XLOOKUP(Tabell1[[#This Row],[Regnr]],Tabell3[Regnr],Tabell3[DiagnoseÅr],"")</f>
        <v>Katarakt, ikke medfødt (2023)</v>
      </c>
    </row>
    <row r="5108" spans="1:12" x14ac:dyDescent="0.25">
      <c r="A5108" s="2">
        <v>43002</v>
      </c>
      <c r="B5108" s="3">
        <v>0</v>
      </c>
      <c r="C5108" t="s">
        <v>8729</v>
      </c>
      <c r="D5108" t="s">
        <v>8730</v>
      </c>
      <c r="E5108" t="s">
        <v>10</v>
      </c>
      <c r="F5108" t="s">
        <v>6495</v>
      </c>
      <c r="G5108" t="s">
        <v>6496</v>
      </c>
      <c r="H5108" t="s">
        <v>6088</v>
      </c>
      <c r="I5108" t="s">
        <v>6089</v>
      </c>
      <c r="J5108" t="s">
        <v>4033</v>
      </c>
      <c r="K5108" t="str">
        <f>+_xlfn.XLOOKUP(Tabell1[[#This Row],[Regnr]],Tabell13[Regnr],Tabell13[Diagnose],"")</f>
        <v>B</v>
      </c>
      <c r="L5108" t="str">
        <f>+_xlfn.XLOOKUP(Tabell1[[#This Row],[Regnr]],Tabell3[Regnr],Tabell3[DiagnoseÅr],"")</f>
        <v>Intet påvist (2024)</v>
      </c>
    </row>
    <row r="5109" spans="1:12" x14ac:dyDescent="0.25">
      <c r="A5109" s="2">
        <v>43002</v>
      </c>
      <c r="B5109" s="3">
        <v>0</v>
      </c>
      <c r="C5109" t="s">
        <v>8731</v>
      </c>
      <c r="D5109" t="s">
        <v>8732</v>
      </c>
      <c r="E5109" t="s">
        <v>10</v>
      </c>
      <c r="F5109" t="s">
        <v>6495</v>
      </c>
      <c r="G5109" t="s">
        <v>6496</v>
      </c>
      <c r="H5109" t="s">
        <v>6088</v>
      </c>
      <c r="I5109" t="s">
        <v>6089</v>
      </c>
      <c r="J5109" t="s">
        <v>4033</v>
      </c>
      <c r="K5109" t="str">
        <f>+_xlfn.XLOOKUP(Tabell1[[#This Row],[Regnr]],Tabell13[Regnr],Tabell13[Diagnose],"")</f>
        <v>A</v>
      </c>
      <c r="L5109" t="str">
        <f>+_xlfn.XLOOKUP(Tabell1[[#This Row],[Regnr]],Tabell3[Regnr],Tabell3[DiagnoseÅr],"")</f>
        <v>Intet påvist (2025)</v>
      </c>
    </row>
    <row r="5110" spans="1:12" x14ac:dyDescent="0.25">
      <c r="A5110" s="2">
        <v>43002</v>
      </c>
      <c r="B5110" s="3">
        <v>0</v>
      </c>
      <c r="C5110" t="s">
        <v>8733</v>
      </c>
      <c r="D5110" t="s">
        <v>8734</v>
      </c>
      <c r="E5110" t="s">
        <v>10</v>
      </c>
      <c r="F5110" t="s">
        <v>6495</v>
      </c>
      <c r="G5110" t="s">
        <v>6496</v>
      </c>
      <c r="H5110" t="s">
        <v>6088</v>
      </c>
      <c r="I5110" t="s">
        <v>6089</v>
      </c>
      <c r="J5110" t="s">
        <v>4033</v>
      </c>
      <c r="K5110" t="str">
        <f>+_xlfn.XLOOKUP(Tabell1[[#This Row],[Regnr]],Tabell13[Regnr],Tabell13[Diagnose],"")</f>
        <v>A</v>
      </c>
      <c r="L5110" t="str">
        <f>+_xlfn.XLOOKUP(Tabell1[[#This Row],[Regnr]],Tabell3[Regnr],Tabell3[DiagnoseÅr],"")</f>
        <v>Intet påvist (2020)</v>
      </c>
    </row>
    <row r="5111" spans="1:12" x14ac:dyDescent="0.25">
      <c r="A5111" s="2">
        <v>43002</v>
      </c>
      <c r="B5111" s="3">
        <v>0</v>
      </c>
      <c r="C5111" t="s">
        <v>8735</v>
      </c>
      <c r="D5111" t="s">
        <v>8736</v>
      </c>
      <c r="E5111" t="s">
        <v>26</v>
      </c>
      <c r="F5111" t="s">
        <v>6495</v>
      </c>
      <c r="G5111" t="s">
        <v>6496</v>
      </c>
      <c r="H5111" t="s">
        <v>6088</v>
      </c>
      <c r="I5111" t="s">
        <v>6089</v>
      </c>
      <c r="J5111" t="s">
        <v>4033</v>
      </c>
      <c r="K5111" t="str">
        <f>+_xlfn.XLOOKUP(Tabell1[[#This Row],[Regnr]],Tabell13[Regnr],Tabell13[Diagnose],"")</f>
        <v>B</v>
      </c>
      <c r="L5111" t="str">
        <f>+_xlfn.XLOOKUP(Tabell1[[#This Row],[Regnr]],Tabell3[Regnr],Tabell3[DiagnoseÅr],"")</f>
        <v>Intet påvist (2023)</v>
      </c>
    </row>
    <row r="5112" spans="1:12" x14ac:dyDescent="0.25">
      <c r="A5112" s="2">
        <v>43002</v>
      </c>
      <c r="B5112" s="3">
        <v>0</v>
      </c>
      <c r="C5112" t="s">
        <v>8737</v>
      </c>
      <c r="D5112" t="s">
        <v>8738</v>
      </c>
      <c r="E5112" t="s">
        <v>26</v>
      </c>
      <c r="F5112" t="s">
        <v>6495</v>
      </c>
      <c r="G5112" t="s">
        <v>6496</v>
      </c>
      <c r="H5112" t="s">
        <v>6088</v>
      </c>
      <c r="I5112" t="s">
        <v>6089</v>
      </c>
      <c r="J5112" t="s">
        <v>4033</v>
      </c>
      <c r="K5112" t="str">
        <f>+_xlfn.XLOOKUP(Tabell1[[#This Row],[Regnr]],Tabell13[Regnr],Tabell13[Diagnose],"")</f>
        <v>B</v>
      </c>
      <c r="L5112" t="str">
        <f>+_xlfn.XLOOKUP(Tabell1[[#This Row],[Regnr]],Tabell3[Regnr],Tabell3[DiagnoseÅr],"")</f>
        <v/>
      </c>
    </row>
    <row r="5113" spans="1:12" x14ac:dyDescent="0.25">
      <c r="A5113" s="2">
        <v>43001</v>
      </c>
      <c r="B5113" s="3">
        <v>0.78125</v>
      </c>
      <c r="C5113" t="s">
        <v>8707</v>
      </c>
      <c r="D5113" t="s">
        <v>8708</v>
      </c>
      <c r="E5113" t="s">
        <v>26</v>
      </c>
      <c r="F5113" t="s">
        <v>4891</v>
      </c>
      <c r="G5113" t="s">
        <v>4892</v>
      </c>
      <c r="H5113" t="s">
        <v>6158</v>
      </c>
      <c r="I5113" t="s">
        <v>6159</v>
      </c>
      <c r="J5113" t="s">
        <v>4252</v>
      </c>
      <c r="K5113" t="str">
        <f>+_xlfn.XLOOKUP(Tabell1[[#This Row],[Regnr]],Tabell13[Regnr],Tabell13[Diagnose],"")</f>
        <v>B</v>
      </c>
      <c r="L5113" t="str">
        <f>+_xlfn.XLOOKUP(Tabell1[[#This Row],[Regnr]],Tabell3[Regnr],Tabell3[DiagnoseÅr],"")</f>
        <v>Katarakt, ikke medfødt (2023)</v>
      </c>
    </row>
    <row r="5114" spans="1:12" x14ac:dyDescent="0.25">
      <c r="A5114" s="2">
        <v>43001</v>
      </c>
      <c r="B5114" s="3">
        <v>0.78125</v>
      </c>
      <c r="C5114" t="s">
        <v>8709</v>
      </c>
      <c r="D5114" t="s">
        <v>8710</v>
      </c>
      <c r="E5114" t="s">
        <v>26</v>
      </c>
      <c r="F5114" t="s">
        <v>4891</v>
      </c>
      <c r="G5114" t="s">
        <v>4892</v>
      </c>
      <c r="H5114" t="s">
        <v>6158</v>
      </c>
      <c r="I5114" t="s">
        <v>6159</v>
      </c>
      <c r="J5114" t="s">
        <v>4252</v>
      </c>
      <c r="K5114" t="str">
        <f>+_xlfn.XLOOKUP(Tabell1[[#This Row],[Regnr]],Tabell13[Regnr],Tabell13[Diagnose],"")</f>
        <v>B</v>
      </c>
      <c r="L5114" t="str">
        <f>+_xlfn.XLOOKUP(Tabell1[[#This Row],[Regnr]],Tabell3[Regnr],Tabell3[DiagnoseÅr],"")</f>
        <v>PPM iris (2018)</v>
      </c>
    </row>
    <row r="5115" spans="1:12" x14ac:dyDescent="0.25">
      <c r="A5115" s="2">
        <v>43001</v>
      </c>
      <c r="B5115" s="3">
        <v>0.78125</v>
      </c>
      <c r="C5115" t="s">
        <v>8711</v>
      </c>
      <c r="D5115" t="s">
        <v>8712</v>
      </c>
      <c r="E5115" t="s">
        <v>26</v>
      </c>
      <c r="F5115" t="s">
        <v>4891</v>
      </c>
      <c r="G5115" t="s">
        <v>4892</v>
      </c>
      <c r="H5115" t="s">
        <v>6158</v>
      </c>
      <c r="I5115" t="s">
        <v>6159</v>
      </c>
      <c r="J5115" t="s">
        <v>4252</v>
      </c>
      <c r="K5115" t="str">
        <f>+_xlfn.XLOOKUP(Tabell1[[#This Row],[Regnr]],Tabell13[Regnr],Tabell13[Diagnose],"")</f>
        <v>C</v>
      </c>
      <c r="L5115" t="str">
        <f>+_xlfn.XLOOKUP(Tabell1[[#This Row],[Regnr]],Tabell3[Regnr],Tabell3[DiagnoseÅr],"")</f>
        <v>Intet påvist (2023)</v>
      </c>
    </row>
    <row r="5116" spans="1:12" x14ac:dyDescent="0.25">
      <c r="A5116" s="2">
        <v>43001</v>
      </c>
      <c r="B5116" s="3">
        <v>0.78125</v>
      </c>
      <c r="C5116" t="s">
        <v>8713</v>
      </c>
      <c r="D5116" t="s">
        <v>8714</v>
      </c>
      <c r="E5116" t="s">
        <v>26</v>
      </c>
      <c r="F5116" t="s">
        <v>4891</v>
      </c>
      <c r="G5116" t="s">
        <v>4892</v>
      </c>
      <c r="H5116" t="s">
        <v>6158</v>
      </c>
      <c r="I5116" t="s">
        <v>6159</v>
      </c>
      <c r="J5116" t="s">
        <v>4252</v>
      </c>
      <c r="K5116" t="str">
        <f>+_xlfn.XLOOKUP(Tabell1[[#This Row],[Regnr]],Tabell13[Regnr],Tabell13[Diagnose],"")</f>
        <v/>
      </c>
      <c r="L5116" t="str">
        <f>+_xlfn.XLOOKUP(Tabell1[[#This Row],[Regnr]],Tabell3[Regnr],Tabell3[DiagnoseÅr],"")</f>
        <v/>
      </c>
    </row>
    <row r="5117" spans="1:12" x14ac:dyDescent="0.25">
      <c r="A5117" s="2">
        <v>43001</v>
      </c>
      <c r="B5117" s="3">
        <v>0.78125</v>
      </c>
      <c r="C5117" t="s">
        <v>8715</v>
      </c>
      <c r="D5117" t="s">
        <v>8716</v>
      </c>
      <c r="E5117" t="s">
        <v>26</v>
      </c>
      <c r="F5117" t="s">
        <v>4891</v>
      </c>
      <c r="G5117" t="s">
        <v>4892</v>
      </c>
      <c r="H5117" t="s">
        <v>6158</v>
      </c>
      <c r="I5117" t="s">
        <v>6159</v>
      </c>
      <c r="J5117" t="s">
        <v>4252</v>
      </c>
      <c r="K5117" t="str">
        <f>+_xlfn.XLOOKUP(Tabell1[[#This Row],[Regnr]],Tabell13[Regnr],Tabell13[Diagnose],"")</f>
        <v>C</v>
      </c>
      <c r="L5117" t="str">
        <f>+_xlfn.XLOOKUP(Tabell1[[#This Row],[Regnr]],Tabell3[Regnr],Tabell3[DiagnoseÅr],"")</f>
        <v>PPM iris (2019)</v>
      </c>
    </row>
    <row r="5118" spans="1:12" x14ac:dyDescent="0.25">
      <c r="A5118" s="2">
        <v>43001</v>
      </c>
      <c r="B5118" s="3">
        <v>0.78125</v>
      </c>
      <c r="C5118" t="s">
        <v>8717</v>
      </c>
      <c r="D5118" t="s">
        <v>8718</v>
      </c>
      <c r="E5118" t="s">
        <v>10</v>
      </c>
      <c r="F5118" t="s">
        <v>4891</v>
      </c>
      <c r="G5118" t="s">
        <v>4892</v>
      </c>
      <c r="H5118" t="s">
        <v>6158</v>
      </c>
      <c r="I5118" t="s">
        <v>6159</v>
      </c>
      <c r="J5118" t="s">
        <v>4252</v>
      </c>
      <c r="K5118" t="str">
        <f>+_xlfn.XLOOKUP(Tabell1[[#This Row],[Regnr]],Tabell13[Regnr],Tabell13[Diagnose],"")</f>
        <v/>
      </c>
      <c r="L5118" t="str">
        <f>+_xlfn.XLOOKUP(Tabell1[[#This Row],[Regnr]],Tabell3[Regnr],Tabell3[DiagnoseÅr],"")</f>
        <v/>
      </c>
    </row>
    <row r="5119" spans="1:12" x14ac:dyDescent="0.25">
      <c r="A5119" s="2">
        <v>43001</v>
      </c>
      <c r="B5119" s="3">
        <v>0.78125</v>
      </c>
      <c r="C5119" t="s">
        <v>8719</v>
      </c>
      <c r="D5119" t="s">
        <v>8720</v>
      </c>
      <c r="E5119" t="s">
        <v>10</v>
      </c>
      <c r="F5119" t="s">
        <v>4891</v>
      </c>
      <c r="G5119" t="s">
        <v>4892</v>
      </c>
      <c r="H5119" t="s">
        <v>6158</v>
      </c>
      <c r="I5119" t="s">
        <v>6159</v>
      </c>
      <c r="J5119" t="s">
        <v>4252</v>
      </c>
      <c r="K5119" t="str">
        <f>+_xlfn.XLOOKUP(Tabell1[[#This Row],[Regnr]],Tabell13[Regnr],Tabell13[Diagnose],"")</f>
        <v>A</v>
      </c>
      <c r="L5119" t="str">
        <f>+_xlfn.XLOOKUP(Tabell1[[#This Row],[Regnr]],Tabell3[Regnr],Tabell3[DiagnoseÅr],"")</f>
        <v>Cornea Dystrofi (2025)</v>
      </c>
    </row>
    <row r="5120" spans="1:12" x14ac:dyDescent="0.25">
      <c r="A5120" s="2">
        <v>43001</v>
      </c>
      <c r="B5120" s="3">
        <v>0.78125</v>
      </c>
      <c r="C5120" t="s">
        <v>8721</v>
      </c>
      <c r="D5120" t="s">
        <v>8722</v>
      </c>
      <c r="E5120" t="s">
        <v>10</v>
      </c>
      <c r="F5120" t="s">
        <v>4891</v>
      </c>
      <c r="G5120" t="s">
        <v>4892</v>
      </c>
      <c r="H5120" t="s">
        <v>6158</v>
      </c>
      <c r="I5120" t="s">
        <v>6159</v>
      </c>
      <c r="J5120" t="s">
        <v>4252</v>
      </c>
      <c r="K5120" t="str">
        <f>+_xlfn.XLOOKUP(Tabell1[[#This Row],[Regnr]],Tabell13[Regnr],Tabell13[Diagnose],"")</f>
        <v>C</v>
      </c>
      <c r="L5120" t="str">
        <f>+_xlfn.XLOOKUP(Tabell1[[#This Row],[Regnr]],Tabell3[Regnr],Tabell3[DiagnoseÅr],"")</f>
        <v>Intet påvist (2018)</v>
      </c>
    </row>
    <row r="5121" spans="1:12" x14ac:dyDescent="0.25">
      <c r="A5121" s="2">
        <v>43001</v>
      </c>
      <c r="B5121" s="3">
        <v>0.78125</v>
      </c>
      <c r="C5121" t="s">
        <v>8723</v>
      </c>
      <c r="D5121" t="s">
        <v>8724</v>
      </c>
      <c r="E5121" t="s">
        <v>10</v>
      </c>
      <c r="F5121" t="s">
        <v>4891</v>
      </c>
      <c r="G5121" t="s">
        <v>4892</v>
      </c>
      <c r="H5121" t="s">
        <v>6158</v>
      </c>
      <c r="I5121" t="s">
        <v>6159</v>
      </c>
      <c r="J5121" t="s">
        <v>4252</v>
      </c>
      <c r="K5121" t="str">
        <f>+_xlfn.XLOOKUP(Tabell1[[#This Row],[Regnr]],Tabell13[Regnr],Tabell13[Diagnose],"")</f>
        <v>B</v>
      </c>
      <c r="L5121" t="str">
        <f>+_xlfn.XLOOKUP(Tabell1[[#This Row],[Regnr]],Tabell3[Regnr],Tabell3[DiagnoseÅr],"")</f>
        <v>Intet påvist (2019)</v>
      </c>
    </row>
    <row r="5122" spans="1:12" x14ac:dyDescent="0.25">
      <c r="A5122" s="2">
        <v>43001</v>
      </c>
      <c r="B5122" s="3">
        <v>0.78125</v>
      </c>
      <c r="C5122" t="s">
        <v>8725</v>
      </c>
      <c r="D5122" t="s">
        <v>8726</v>
      </c>
      <c r="E5122" t="s">
        <v>10</v>
      </c>
      <c r="F5122" t="s">
        <v>4891</v>
      </c>
      <c r="G5122" t="s">
        <v>4892</v>
      </c>
      <c r="H5122" t="s">
        <v>6158</v>
      </c>
      <c r="I5122" t="s">
        <v>6159</v>
      </c>
      <c r="J5122" t="s">
        <v>4252</v>
      </c>
      <c r="K5122" t="str">
        <f>+_xlfn.XLOOKUP(Tabell1[[#This Row],[Regnr]],Tabell13[Regnr],Tabell13[Diagnose],"")</f>
        <v>B</v>
      </c>
      <c r="L5122" t="str">
        <f>+_xlfn.XLOOKUP(Tabell1[[#This Row],[Regnr]],Tabell3[Regnr],Tabell3[DiagnoseÅr],"")</f>
        <v>Intet påvist (2021)</v>
      </c>
    </row>
    <row r="5123" spans="1:12" x14ac:dyDescent="0.25">
      <c r="A5123" s="2">
        <v>42994</v>
      </c>
      <c r="C5123" t="s">
        <v>8704</v>
      </c>
      <c r="D5123" t="s">
        <v>8705</v>
      </c>
      <c r="E5123" t="s">
        <v>26</v>
      </c>
      <c r="F5123" t="s">
        <v>2687</v>
      </c>
      <c r="G5123" t="s">
        <v>2688</v>
      </c>
      <c r="H5123" t="s">
        <v>8706</v>
      </c>
      <c r="K5123" t="str">
        <f>+_xlfn.XLOOKUP(Tabell1[[#This Row],[Regnr]],Tabell13[Regnr],Tabell13[Diagnose],"")</f>
        <v/>
      </c>
      <c r="L5123" t="str">
        <f>+_xlfn.XLOOKUP(Tabell1[[#This Row],[Regnr]],Tabell3[Regnr],Tabell3[DiagnoseÅr],"")</f>
        <v/>
      </c>
    </row>
    <row r="5124" spans="1:12" x14ac:dyDescent="0.25">
      <c r="A5124" s="2">
        <v>42992</v>
      </c>
      <c r="B5124" s="3">
        <v>0</v>
      </c>
      <c r="C5124" t="s">
        <v>8692</v>
      </c>
      <c r="D5124" t="s">
        <v>8693</v>
      </c>
      <c r="E5124" t="s">
        <v>10</v>
      </c>
      <c r="F5124" t="s">
        <v>4661</v>
      </c>
      <c r="G5124" t="s">
        <v>4662</v>
      </c>
      <c r="H5124" t="s">
        <v>4430</v>
      </c>
      <c r="I5124" t="s">
        <v>4431</v>
      </c>
      <c r="J5124" t="s">
        <v>6644</v>
      </c>
      <c r="K5124" t="str">
        <f>+_xlfn.XLOOKUP(Tabell1[[#This Row],[Regnr]],Tabell13[Regnr],Tabell13[Diagnose],"")</f>
        <v>B</v>
      </c>
      <c r="L5124" t="str">
        <f>+_xlfn.XLOOKUP(Tabell1[[#This Row],[Regnr]],Tabell3[Regnr],Tabell3[DiagnoseÅr],"")</f>
        <v>Intet påvist (2022)</v>
      </c>
    </row>
    <row r="5125" spans="1:12" x14ac:dyDescent="0.25">
      <c r="A5125" s="2">
        <v>42992</v>
      </c>
      <c r="B5125" s="3">
        <v>0</v>
      </c>
      <c r="C5125" t="s">
        <v>8694</v>
      </c>
      <c r="D5125" t="s">
        <v>8695</v>
      </c>
      <c r="E5125" t="s">
        <v>10</v>
      </c>
      <c r="F5125" t="s">
        <v>4661</v>
      </c>
      <c r="G5125" t="s">
        <v>4662</v>
      </c>
      <c r="H5125" t="s">
        <v>4430</v>
      </c>
      <c r="I5125" t="s">
        <v>4431</v>
      </c>
      <c r="J5125" t="s">
        <v>6644</v>
      </c>
      <c r="K5125" t="str">
        <f>+_xlfn.XLOOKUP(Tabell1[[#This Row],[Regnr]],Tabell13[Regnr],Tabell13[Diagnose],"")</f>
        <v>D</v>
      </c>
      <c r="L5125" t="str">
        <f>+_xlfn.XLOOKUP(Tabell1[[#This Row],[Regnr]],Tabell3[Regnr],Tabell3[DiagnoseÅr],"")</f>
        <v/>
      </c>
    </row>
    <row r="5126" spans="1:12" x14ac:dyDescent="0.25">
      <c r="A5126" s="2">
        <v>42992</v>
      </c>
      <c r="B5126" s="3">
        <v>0</v>
      </c>
      <c r="C5126" t="s">
        <v>8696</v>
      </c>
      <c r="D5126" t="s">
        <v>8697</v>
      </c>
      <c r="E5126" t="s">
        <v>10</v>
      </c>
      <c r="F5126" t="s">
        <v>4661</v>
      </c>
      <c r="G5126" t="s">
        <v>4662</v>
      </c>
      <c r="H5126" t="s">
        <v>4430</v>
      </c>
      <c r="I5126" t="s">
        <v>4431</v>
      </c>
      <c r="J5126" t="s">
        <v>6644</v>
      </c>
      <c r="K5126" t="str">
        <f>+_xlfn.XLOOKUP(Tabell1[[#This Row],[Regnr]],Tabell13[Regnr],Tabell13[Diagnose],"")</f>
        <v>B</v>
      </c>
      <c r="L5126" t="str">
        <f>+_xlfn.XLOOKUP(Tabell1[[#This Row],[Regnr]],Tabell3[Regnr],Tabell3[DiagnoseÅr],"")</f>
        <v>Intet påvist (2018)</v>
      </c>
    </row>
    <row r="5127" spans="1:12" x14ac:dyDescent="0.25">
      <c r="A5127" s="2">
        <v>42992</v>
      </c>
      <c r="B5127" s="3">
        <v>0</v>
      </c>
      <c r="C5127" t="s">
        <v>8698</v>
      </c>
      <c r="D5127" t="s">
        <v>8699</v>
      </c>
      <c r="E5127" t="s">
        <v>26</v>
      </c>
      <c r="F5127" t="s">
        <v>4661</v>
      </c>
      <c r="G5127" t="s">
        <v>4662</v>
      </c>
      <c r="H5127" t="s">
        <v>4430</v>
      </c>
      <c r="I5127" t="s">
        <v>4431</v>
      </c>
      <c r="J5127" t="s">
        <v>6644</v>
      </c>
      <c r="K5127" t="str">
        <f>+_xlfn.XLOOKUP(Tabell1[[#This Row],[Regnr]],Tabell13[Regnr],Tabell13[Diagnose],"")</f>
        <v>C</v>
      </c>
      <c r="L5127" t="str">
        <f>+_xlfn.XLOOKUP(Tabell1[[#This Row],[Regnr]],Tabell3[Regnr],Tabell3[DiagnoseÅr],"")</f>
        <v>Intet påvist (2024)</v>
      </c>
    </row>
    <row r="5128" spans="1:12" x14ac:dyDescent="0.25">
      <c r="A5128" s="2">
        <v>42992</v>
      </c>
      <c r="B5128" s="3">
        <v>0</v>
      </c>
      <c r="C5128" t="s">
        <v>8700</v>
      </c>
      <c r="D5128" t="s">
        <v>8701</v>
      </c>
      <c r="E5128" t="s">
        <v>26</v>
      </c>
      <c r="F5128" t="s">
        <v>4661</v>
      </c>
      <c r="G5128" t="s">
        <v>4662</v>
      </c>
      <c r="H5128" t="s">
        <v>4430</v>
      </c>
      <c r="I5128" t="s">
        <v>4431</v>
      </c>
      <c r="J5128" t="s">
        <v>6644</v>
      </c>
      <c r="K5128" t="str">
        <f>+_xlfn.XLOOKUP(Tabell1[[#This Row],[Regnr]],Tabell13[Regnr],Tabell13[Diagnose],"")</f>
        <v>B</v>
      </c>
      <c r="L5128" t="str">
        <f>+_xlfn.XLOOKUP(Tabell1[[#This Row],[Regnr]],Tabell3[Regnr],Tabell3[DiagnoseÅr],"")</f>
        <v>Intet påvist (2020)</v>
      </c>
    </row>
    <row r="5129" spans="1:12" x14ac:dyDescent="0.25">
      <c r="A5129" s="2">
        <v>42992</v>
      </c>
      <c r="B5129" s="3">
        <v>0</v>
      </c>
      <c r="C5129" t="s">
        <v>8702</v>
      </c>
      <c r="D5129" t="s">
        <v>8703</v>
      </c>
      <c r="E5129" t="s">
        <v>26</v>
      </c>
      <c r="F5129" t="s">
        <v>4661</v>
      </c>
      <c r="G5129" t="s">
        <v>4662</v>
      </c>
      <c r="H5129" t="s">
        <v>4430</v>
      </c>
      <c r="I5129" t="s">
        <v>4431</v>
      </c>
      <c r="J5129" t="s">
        <v>6644</v>
      </c>
      <c r="K5129" t="str">
        <f>+_xlfn.XLOOKUP(Tabell1[[#This Row],[Regnr]],Tabell13[Regnr],Tabell13[Diagnose],"")</f>
        <v>C</v>
      </c>
      <c r="L5129" t="str">
        <f>+_xlfn.XLOOKUP(Tabell1[[#This Row],[Regnr]],Tabell3[Regnr],Tabell3[DiagnoseÅr],"")</f>
        <v>Intet påvist (2018)</v>
      </c>
    </row>
    <row r="5130" spans="1:12" x14ac:dyDescent="0.25">
      <c r="A5130" s="2">
        <v>42987</v>
      </c>
      <c r="C5130" t="s">
        <v>8690</v>
      </c>
      <c r="D5130" t="s">
        <v>8691</v>
      </c>
      <c r="E5130" t="s">
        <v>10</v>
      </c>
      <c r="F5130" t="s">
        <v>5410</v>
      </c>
      <c r="G5130" t="s">
        <v>5411</v>
      </c>
      <c r="H5130" t="s">
        <v>6519</v>
      </c>
      <c r="I5130" t="s">
        <v>6520</v>
      </c>
      <c r="K5130" t="str">
        <f>+_xlfn.XLOOKUP(Tabell1[[#This Row],[Regnr]],Tabell13[Regnr],Tabell13[Diagnose],"")</f>
        <v/>
      </c>
      <c r="L5130" t="str">
        <f>+_xlfn.XLOOKUP(Tabell1[[#This Row],[Regnr]],Tabell3[Regnr],Tabell3[DiagnoseÅr],"")</f>
        <v/>
      </c>
    </row>
    <row r="5131" spans="1:12" x14ac:dyDescent="0.25">
      <c r="A5131" s="2">
        <v>42986</v>
      </c>
      <c r="C5131" t="s">
        <v>8687</v>
      </c>
      <c r="D5131" t="s">
        <v>8688</v>
      </c>
      <c r="E5131" t="s">
        <v>26</v>
      </c>
      <c r="F5131" t="s">
        <v>4435</v>
      </c>
      <c r="G5131" t="s">
        <v>4436</v>
      </c>
      <c r="H5131" t="s">
        <v>8689</v>
      </c>
      <c r="K5131" t="str">
        <f>+_xlfn.XLOOKUP(Tabell1[[#This Row],[Regnr]],Tabell13[Regnr],Tabell13[Diagnose],"")</f>
        <v/>
      </c>
      <c r="L5131" t="str">
        <f>+_xlfn.XLOOKUP(Tabell1[[#This Row],[Regnr]],Tabell3[Regnr],Tabell3[DiagnoseÅr],"")</f>
        <v/>
      </c>
    </row>
    <row r="5132" spans="1:12" x14ac:dyDescent="0.25">
      <c r="A5132" s="2">
        <v>42983</v>
      </c>
      <c r="B5132" s="3">
        <v>0.78125</v>
      </c>
      <c r="C5132" t="s">
        <v>8671</v>
      </c>
      <c r="D5132" t="s">
        <v>8672</v>
      </c>
      <c r="E5132" t="s">
        <v>10</v>
      </c>
      <c r="F5132" t="s">
        <v>5916</v>
      </c>
      <c r="G5132" t="s">
        <v>5917</v>
      </c>
      <c r="H5132" t="s">
        <v>5341</v>
      </c>
      <c r="I5132" t="s">
        <v>5342</v>
      </c>
      <c r="J5132" t="s">
        <v>4802</v>
      </c>
      <c r="K5132" t="str">
        <f>+_xlfn.XLOOKUP(Tabell1[[#This Row],[Regnr]],Tabell13[Regnr],Tabell13[Diagnose],"")</f>
        <v/>
      </c>
      <c r="L5132" t="str">
        <f>+_xlfn.XLOOKUP(Tabell1[[#This Row],[Regnr]],Tabell3[Regnr],Tabell3[DiagnoseÅr],"")</f>
        <v/>
      </c>
    </row>
    <row r="5133" spans="1:12" x14ac:dyDescent="0.25">
      <c r="A5133" s="2">
        <v>42983</v>
      </c>
      <c r="B5133" s="3">
        <v>0.78125</v>
      </c>
      <c r="C5133" t="s">
        <v>8673</v>
      </c>
      <c r="D5133" t="s">
        <v>8674</v>
      </c>
      <c r="E5133" t="s">
        <v>10</v>
      </c>
      <c r="F5133" t="s">
        <v>5916</v>
      </c>
      <c r="G5133" t="s">
        <v>5917</v>
      </c>
      <c r="H5133" t="s">
        <v>5341</v>
      </c>
      <c r="I5133" t="s">
        <v>5342</v>
      </c>
      <c r="J5133" t="s">
        <v>4802</v>
      </c>
      <c r="K5133" t="str">
        <f>+_xlfn.XLOOKUP(Tabell1[[#This Row],[Regnr]],Tabell13[Regnr],Tabell13[Diagnose],"")</f>
        <v>D</v>
      </c>
      <c r="L5133" t="str">
        <f>+_xlfn.XLOOKUP(Tabell1[[#This Row],[Regnr]],Tabell3[Regnr],Tabell3[DiagnoseÅr],"")</f>
        <v/>
      </c>
    </row>
    <row r="5134" spans="1:12" x14ac:dyDescent="0.25">
      <c r="A5134" s="2">
        <v>42983</v>
      </c>
      <c r="B5134" s="3">
        <v>0.78125</v>
      </c>
      <c r="C5134" t="s">
        <v>8675</v>
      </c>
      <c r="D5134" t="s">
        <v>8676</v>
      </c>
      <c r="E5134" t="s">
        <v>26</v>
      </c>
      <c r="F5134" t="s">
        <v>5916</v>
      </c>
      <c r="G5134" t="s">
        <v>5917</v>
      </c>
      <c r="H5134" t="s">
        <v>5341</v>
      </c>
      <c r="I5134" t="s">
        <v>5342</v>
      </c>
      <c r="J5134" t="s">
        <v>4802</v>
      </c>
      <c r="K5134" t="str">
        <f>+_xlfn.XLOOKUP(Tabell1[[#This Row],[Regnr]],Tabell13[Regnr],Tabell13[Diagnose],"")</f>
        <v/>
      </c>
      <c r="L5134" t="str">
        <f>+_xlfn.XLOOKUP(Tabell1[[#This Row],[Regnr]],Tabell3[Regnr],Tabell3[DiagnoseÅr],"")</f>
        <v/>
      </c>
    </row>
    <row r="5135" spans="1:12" x14ac:dyDescent="0.25">
      <c r="A5135" s="2">
        <v>42983</v>
      </c>
      <c r="B5135" s="3">
        <v>0.78125</v>
      </c>
      <c r="C5135" t="s">
        <v>8677</v>
      </c>
      <c r="D5135" t="s">
        <v>8678</v>
      </c>
      <c r="E5135" t="s">
        <v>26</v>
      </c>
      <c r="F5135" t="s">
        <v>5916</v>
      </c>
      <c r="G5135" t="s">
        <v>5917</v>
      </c>
      <c r="H5135" t="s">
        <v>5341</v>
      </c>
      <c r="I5135" t="s">
        <v>5342</v>
      </c>
      <c r="J5135" t="s">
        <v>4802</v>
      </c>
      <c r="K5135" t="str">
        <f>+_xlfn.XLOOKUP(Tabell1[[#This Row],[Regnr]],Tabell13[Regnr],Tabell13[Diagnose],"")</f>
        <v>C</v>
      </c>
      <c r="L5135" t="str">
        <f>+_xlfn.XLOOKUP(Tabell1[[#This Row],[Regnr]],Tabell3[Regnr],Tabell3[DiagnoseÅr],"")</f>
        <v>Intet påvist (2024)</v>
      </c>
    </row>
    <row r="5136" spans="1:12" x14ac:dyDescent="0.25">
      <c r="A5136" s="2">
        <v>42983</v>
      </c>
      <c r="B5136" s="3">
        <v>0.78125</v>
      </c>
      <c r="C5136" t="s">
        <v>8679</v>
      </c>
      <c r="D5136" t="s">
        <v>8680</v>
      </c>
      <c r="E5136" t="s">
        <v>26</v>
      </c>
      <c r="F5136" t="s">
        <v>5916</v>
      </c>
      <c r="G5136" t="s">
        <v>5917</v>
      </c>
      <c r="H5136" t="s">
        <v>5341</v>
      </c>
      <c r="I5136" t="s">
        <v>5342</v>
      </c>
      <c r="J5136" t="s">
        <v>4802</v>
      </c>
      <c r="K5136" t="str">
        <f>+_xlfn.XLOOKUP(Tabell1[[#This Row],[Regnr]],Tabell13[Regnr],Tabell13[Diagnose],"")</f>
        <v/>
      </c>
      <c r="L5136" t="str">
        <f>+_xlfn.XLOOKUP(Tabell1[[#This Row],[Regnr]],Tabell3[Regnr],Tabell3[DiagnoseÅr],"")</f>
        <v/>
      </c>
    </row>
    <row r="5137" spans="1:12" x14ac:dyDescent="0.25">
      <c r="A5137" s="2">
        <v>42983</v>
      </c>
      <c r="B5137" s="3">
        <v>0.78125</v>
      </c>
      <c r="C5137" t="s">
        <v>8681</v>
      </c>
      <c r="D5137" t="s">
        <v>8682</v>
      </c>
      <c r="E5137" t="s">
        <v>26</v>
      </c>
      <c r="F5137" t="s">
        <v>5916</v>
      </c>
      <c r="G5137" t="s">
        <v>5917</v>
      </c>
      <c r="H5137" t="s">
        <v>5341</v>
      </c>
      <c r="I5137" t="s">
        <v>5342</v>
      </c>
      <c r="J5137" t="s">
        <v>4802</v>
      </c>
      <c r="K5137" t="str">
        <f>+_xlfn.XLOOKUP(Tabell1[[#This Row],[Regnr]],Tabell13[Regnr],Tabell13[Diagnose],"")</f>
        <v>C</v>
      </c>
      <c r="L5137" t="str">
        <f>+_xlfn.XLOOKUP(Tabell1[[#This Row],[Regnr]],Tabell3[Regnr],Tabell3[DiagnoseÅr],"")</f>
        <v>Intet påvist (2021)</v>
      </c>
    </row>
    <row r="5138" spans="1:12" x14ac:dyDescent="0.25">
      <c r="A5138" s="2">
        <v>42983</v>
      </c>
      <c r="B5138" s="3">
        <v>0.78125</v>
      </c>
      <c r="C5138" t="s">
        <v>8683</v>
      </c>
      <c r="D5138" t="s">
        <v>8684</v>
      </c>
      <c r="E5138" t="s">
        <v>26</v>
      </c>
      <c r="F5138" t="s">
        <v>5916</v>
      </c>
      <c r="G5138" t="s">
        <v>5917</v>
      </c>
      <c r="H5138" t="s">
        <v>5341</v>
      </c>
      <c r="I5138" t="s">
        <v>5342</v>
      </c>
      <c r="J5138" t="s">
        <v>4802</v>
      </c>
      <c r="K5138" t="str">
        <f>+_xlfn.XLOOKUP(Tabell1[[#This Row],[Regnr]],Tabell13[Regnr],Tabell13[Diagnose],"")</f>
        <v/>
      </c>
      <c r="L5138" t="str">
        <f>+_xlfn.XLOOKUP(Tabell1[[#This Row],[Regnr]],Tabell3[Regnr],Tabell3[DiagnoseÅr],"")</f>
        <v/>
      </c>
    </row>
    <row r="5139" spans="1:12" x14ac:dyDescent="0.25">
      <c r="A5139" s="2">
        <v>42983</v>
      </c>
      <c r="B5139" s="3">
        <v>0.78125</v>
      </c>
      <c r="C5139" t="s">
        <v>8685</v>
      </c>
      <c r="D5139" t="s">
        <v>8686</v>
      </c>
      <c r="E5139" t="s">
        <v>26</v>
      </c>
      <c r="F5139" t="s">
        <v>5916</v>
      </c>
      <c r="G5139" t="s">
        <v>5917</v>
      </c>
      <c r="H5139" t="s">
        <v>5341</v>
      </c>
      <c r="I5139" t="s">
        <v>5342</v>
      </c>
      <c r="J5139" t="s">
        <v>4802</v>
      </c>
      <c r="K5139" t="str">
        <f>+_xlfn.XLOOKUP(Tabell1[[#This Row],[Regnr]],Tabell13[Regnr],Tabell13[Diagnose],"")</f>
        <v>C</v>
      </c>
      <c r="L5139" t="str">
        <f>+_xlfn.XLOOKUP(Tabell1[[#This Row],[Regnr]],Tabell3[Regnr],Tabell3[DiagnoseÅr],"")</f>
        <v>Intet påvist (2021)</v>
      </c>
    </row>
    <row r="5140" spans="1:12" x14ac:dyDescent="0.25">
      <c r="A5140" s="2">
        <v>42982</v>
      </c>
      <c r="B5140" s="3">
        <v>2.34375</v>
      </c>
      <c r="C5140" t="s">
        <v>8657</v>
      </c>
      <c r="D5140" t="s">
        <v>8658</v>
      </c>
      <c r="E5140" t="s">
        <v>10</v>
      </c>
      <c r="F5140" t="s">
        <v>2833</v>
      </c>
      <c r="G5140" t="s">
        <v>2834</v>
      </c>
      <c r="H5140" t="s">
        <v>5086</v>
      </c>
      <c r="I5140" t="s">
        <v>5087</v>
      </c>
      <c r="J5140" t="s">
        <v>4033</v>
      </c>
      <c r="K5140" t="str">
        <f>+_xlfn.XLOOKUP(Tabell1[[#This Row],[Regnr]],Tabell13[Regnr],Tabell13[Diagnose],"")</f>
        <v>A</v>
      </c>
      <c r="L5140" t="str">
        <f>+_xlfn.XLOOKUP(Tabell1[[#This Row],[Regnr]],Tabell3[Regnr],Tabell3[DiagnoseÅr],"")</f>
        <v>Katarakt, ikke medfødt (2025)</v>
      </c>
    </row>
    <row r="5141" spans="1:12" x14ac:dyDescent="0.25">
      <c r="A5141" s="2">
        <v>42982</v>
      </c>
      <c r="B5141" s="3">
        <v>2.34375</v>
      </c>
      <c r="C5141" t="s">
        <v>8659</v>
      </c>
      <c r="D5141" t="s">
        <v>8660</v>
      </c>
      <c r="E5141" t="s">
        <v>26</v>
      </c>
      <c r="F5141" t="s">
        <v>2833</v>
      </c>
      <c r="G5141" t="s">
        <v>2834</v>
      </c>
      <c r="H5141" t="s">
        <v>5086</v>
      </c>
      <c r="I5141" t="s">
        <v>5087</v>
      </c>
      <c r="J5141" t="s">
        <v>4033</v>
      </c>
      <c r="K5141" t="str">
        <f>+_xlfn.XLOOKUP(Tabell1[[#This Row],[Regnr]],Tabell13[Regnr],Tabell13[Diagnose],"")</f>
        <v>A</v>
      </c>
      <c r="L5141" t="str">
        <f>+_xlfn.XLOOKUP(Tabell1[[#This Row],[Regnr]],Tabell3[Regnr],Tabell3[DiagnoseÅr],"")</f>
        <v>Distichiasis/Ektopiske Cillier (2023)</v>
      </c>
    </row>
    <row r="5142" spans="1:12" x14ac:dyDescent="0.25">
      <c r="A5142" s="2">
        <v>42982</v>
      </c>
      <c r="B5142" s="3">
        <v>2.34375</v>
      </c>
      <c r="C5142" t="s">
        <v>8661</v>
      </c>
      <c r="D5142" t="s">
        <v>8662</v>
      </c>
      <c r="E5142" t="s">
        <v>26</v>
      </c>
      <c r="F5142" t="s">
        <v>2833</v>
      </c>
      <c r="G5142" t="s">
        <v>2834</v>
      </c>
      <c r="H5142" t="s">
        <v>5086</v>
      </c>
      <c r="I5142" t="s">
        <v>5087</v>
      </c>
      <c r="J5142" t="s">
        <v>4033</v>
      </c>
      <c r="K5142" t="str">
        <f>+_xlfn.XLOOKUP(Tabell1[[#This Row],[Regnr]],Tabell13[Regnr],Tabell13[Diagnose],"")</f>
        <v/>
      </c>
      <c r="L5142" t="str">
        <f>+_xlfn.XLOOKUP(Tabell1[[#This Row],[Regnr]],Tabell3[Regnr],Tabell3[DiagnoseÅr],"")</f>
        <v>Annet, ikke medfødt (2023)</v>
      </c>
    </row>
    <row r="5143" spans="1:12" x14ac:dyDescent="0.25">
      <c r="A5143" s="2">
        <v>42982</v>
      </c>
      <c r="B5143" s="3">
        <v>2.34375</v>
      </c>
      <c r="C5143" t="s">
        <v>8663</v>
      </c>
      <c r="D5143" t="s">
        <v>8664</v>
      </c>
      <c r="E5143" t="s">
        <v>26</v>
      </c>
      <c r="F5143" t="s">
        <v>2833</v>
      </c>
      <c r="G5143" t="s">
        <v>2834</v>
      </c>
      <c r="H5143" t="s">
        <v>5086</v>
      </c>
      <c r="I5143" t="s">
        <v>5087</v>
      </c>
      <c r="J5143" t="s">
        <v>4033</v>
      </c>
      <c r="K5143" t="str">
        <f>+_xlfn.XLOOKUP(Tabell1[[#This Row],[Regnr]],Tabell13[Regnr],Tabell13[Diagnose],"")</f>
        <v>B</v>
      </c>
      <c r="L5143" t="str">
        <f>+_xlfn.XLOOKUP(Tabell1[[#This Row],[Regnr]],Tabell3[Regnr],Tabell3[DiagnoseÅr],"")</f>
        <v>Cornea Dystrofi (2020)</v>
      </c>
    </row>
    <row r="5144" spans="1:12" x14ac:dyDescent="0.25">
      <c r="A5144" s="2">
        <v>42982</v>
      </c>
      <c r="B5144" s="3">
        <v>2.34375</v>
      </c>
      <c r="C5144" t="s">
        <v>8665</v>
      </c>
      <c r="D5144" t="s">
        <v>8666</v>
      </c>
      <c r="E5144" t="s">
        <v>26</v>
      </c>
      <c r="F5144" t="s">
        <v>2833</v>
      </c>
      <c r="G5144" t="s">
        <v>2834</v>
      </c>
      <c r="H5144" t="s">
        <v>5086</v>
      </c>
      <c r="I5144" t="s">
        <v>5087</v>
      </c>
      <c r="J5144" t="s">
        <v>4033</v>
      </c>
      <c r="K5144" t="str">
        <f>+_xlfn.XLOOKUP(Tabell1[[#This Row],[Regnr]],Tabell13[Regnr],Tabell13[Diagnose],"")</f>
        <v>A</v>
      </c>
      <c r="L5144" t="str">
        <f>+_xlfn.XLOOKUP(Tabell1[[#This Row],[Regnr]],Tabell3[Regnr],Tabell3[DiagnoseÅr],"")</f>
        <v>Intet påvist (2018)</v>
      </c>
    </row>
    <row r="5145" spans="1:12" x14ac:dyDescent="0.25">
      <c r="A5145" s="2">
        <v>42982</v>
      </c>
      <c r="B5145" s="3">
        <v>2.34375</v>
      </c>
      <c r="C5145" t="s">
        <v>8667</v>
      </c>
      <c r="D5145" t="s">
        <v>8668</v>
      </c>
      <c r="E5145" t="s">
        <v>26</v>
      </c>
      <c r="F5145" t="s">
        <v>2833</v>
      </c>
      <c r="G5145" t="s">
        <v>2834</v>
      </c>
      <c r="H5145" t="s">
        <v>5086</v>
      </c>
      <c r="I5145" t="s">
        <v>5087</v>
      </c>
      <c r="J5145" t="s">
        <v>4033</v>
      </c>
      <c r="K5145" t="str">
        <f>+_xlfn.XLOOKUP(Tabell1[[#This Row],[Regnr]],Tabell13[Regnr],Tabell13[Diagnose],"")</f>
        <v/>
      </c>
      <c r="L5145" t="str">
        <f>+_xlfn.XLOOKUP(Tabell1[[#This Row],[Regnr]],Tabell3[Regnr],Tabell3[DiagnoseÅr],"")</f>
        <v/>
      </c>
    </row>
    <row r="5146" spans="1:12" x14ac:dyDescent="0.25">
      <c r="A5146" s="2">
        <v>42982</v>
      </c>
      <c r="B5146" s="3">
        <v>2.34375</v>
      </c>
      <c r="C5146" t="s">
        <v>8669</v>
      </c>
      <c r="D5146" t="s">
        <v>8670</v>
      </c>
      <c r="E5146" t="s">
        <v>26</v>
      </c>
      <c r="F5146" t="s">
        <v>2833</v>
      </c>
      <c r="G5146" t="s">
        <v>2834</v>
      </c>
      <c r="H5146" t="s">
        <v>5086</v>
      </c>
      <c r="I5146" t="s">
        <v>5087</v>
      </c>
      <c r="J5146" t="s">
        <v>4033</v>
      </c>
      <c r="K5146" t="str">
        <f>+_xlfn.XLOOKUP(Tabell1[[#This Row],[Regnr]],Tabell13[Regnr],Tabell13[Diagnose],"")</f>
        <v>B</v>
      </c>
      <c r="L5146" t="str">
        <f>+_xlfn.XLOOKUP(Tabell1[[#This Row],[Regnr]],Tabell3[Regnr],Tabell3[DiagnoseÅr],"")</f>
        <v>Intet påvist (2023)</v>
      </c>
    </row>
    <row r="5147" spans="1:12" x14ac:dyDescent="0.25">
      <c r="A5147" s="2">
        <v>42966</v>
      </c>
      <c r="B5147" s="3">
        <v>0</v>
      </c>
      <c r="C5147" t="s">
        <v>8643</v>
      </c>
      <c r="D5147" t="s">
        <v>8644</v>
      </c>
      <c r="E5147" t="s">
        <v>10</v>
      </c>
      <c r="F5147" t="s">
        <v>4661</v>
      </c>
      <c r="G5147" t="s">
        <v>4662</v>
      </c>
      <c r="H5147" t="s">
        <v>4105</v>
      </c>
      <c r="I5147" t="s">
        <v>4106</v>
      </c>
      <c r="J5147" t="s">
        <v>4100</v>
      </c>
      <c r="K5147" t="str">
        <f>+_xlfn.XLOOKUP(Tabell1[[#This Row],[Regnr]],Tabell13[Regnr],Tabell13[Diagnose],"")</f>
        <v>D</v>
      </c>
      <c r="L5147" t="str">
        <f>+_xlfn.XLOOKUP(Tabell1[[#This Row],[Regnr]],Tabell3[Regnr],Tabell3[DiagnoseÅr],"")</f>
        <v/>
      </c>
    </row>
    <row r="5148" spans="1:12" x14ac:dyDescent="0.25">
      <c r="A5148" s="2">
        <v>42966</v>
      </c>
      <c r="B5148" s="3">
        <v>0</v>
      </c>
      <c r="C5148" t="s">
        <v>8645</v>
      </c>
      <c r="D5148" t="s">
        <v>8646</v>
      </c>
      <c r="E5148" t="s">
        <v>10</v>
      </c>
      <c r="F5148" t="s">
        <v>4661</v>
      </c>
      <c r="G5148" t="s">
        <v>4662</v>
      </c>
      <c r="H5148" t="s">
        <v>4105</v>
      </c>
      <c r="I5148" t="s">
        <v>4106</v>
      </c>
      <c r="J5148" t="s">
        <v>4100</v>
      </c>
      <c r="K5148" t="str">
        <f>+_xlfn.XLOOKUP(Tabell1[[#This Row],[Regnr]],Tabell13[Regnr],Tabell13[Diagnose],"")</f>
        <v>E</v>
      </c>
      <c r="L5148" t="str">
        <f>+_xlfn.XLOOKUP(Tabell1[[#This Row],[Regnr]],Tabell3[Regnr],Tabell3[DiagnoseÅr],"")</f>
        <v/>
      </c>
    </row>
    <row r="5149" spans="1:12" x14ac:dyDescent="0.25">
      <c r="A5149" s="2">
        <v>42966</v>
      </c>
      <c r="B5149" s="3">
        <v>0</v>
      </c>
      <c r="C5149" t="s">
        <v>8647</v>
      </c>
      <c r="D5149" t="s">
        <v>8648</v>
      </c>
      <c r="E5149" t="s">
        <v>10</v>
      </c>
      <c r="F5149" t="s">
        <v>4661</v>
      </c>
      <c r="G5149" t="s">
        <v>4662</v>
      </c>
      <c r="H5149" t="s">
        <v>4105</v>
      </c>
      <c r="I5149" t="s">
        <v>4106</v>
      </c>
      <c r="J5149" t="s">
        <v>4100</v>
      </c>
      <c r="K5149" t="str">
        <f>+_xlfn.XLOOKUP(Tabell1[[#This Row],[Regnr]],Tabell13[Regnr],Tabell13[Diagnose],"")</f>
        <v/>
      </c>
      <c r="L5149" t="str">
        <f>+_xlfn.XLOOKUP(Tabell1[[#This Row],[Regnr]],Tabell3[Regnr],Tabell3[DiagnoseÅr],"")</f>
        <v/>
      </c>
    </row>
    <row r="5150" spans="1:12" x14ac:dyDescent="0.25">
      <c r="A5150" s="2">
        <v>42966</v>
      </c>
      <c r="B5150" s="3">
        <v>0</v>
      </c>
      <c r="C5150" t="s">
        <v>8649</v>
      </c>
      <c r="D5150" t="s">
        <v>8650</v>
      </c>
      <c r="E5150" t="s">
        <v>26</v>
      </c>
      <c r="F5150" t="s">
        <v>4661</v>
      </c>
      <c r="G5150" t="s">
        <v>4662</v>
      </c>
      <c r="H5150" t="s">
        <v>4105</v>
      </c>
      <c r="I5150" t="s">
        <v>4106</v>
      </c>
      <c r="J5150" t="s">
        <v>4100</v>
      </c>
      <c r="K5150" t="str">
        <f>+_xlfn.XLOOKUP(Tabell1[[#This Row],[Regnr]],Tabell13[Regnr],Tabell13[Diagnose],"")</f>
        <v>C</v>
      </c>
      <c r="L5150" t="str">
        <f>+_xlfn.XLOOKUP(Tabell1[[#This Row],[Regnr]],Tabell3[Regnr],Tabell3[DiagnoseÅr],"")</f>
        <v/>
      </c>
    </row>
    <row r="5151" spans="1:12" x14ac:dyDescent="0.25">
      <c r="A5151" s="2">
        <v>42966</v>
      </c>
      <c r="B5151" s="3">
        <v>0</v>
      </c>
      <c r="C5151" t="s">
        <v>8651</v>
      </c>
      <c r="D5151" t="s">
        <v>8652</v>
      </c>
      <c r="E5151" t="s">
        <v>26</v>
      </c>
      <c r="F5151" t="s">
        <v>4661</v>
      </c>
      <c r="G5151" t="s">
        <v>4662</v>
      </c>
      <c r="H5151" t="s">
        <v>4105</v>
      </c>
      <c r="I5151" t="s">
        <v>4106</v>
      </c>
      <c r="J5151" t="s">
        <v>4100</v>
      </c>
      <c r="K5151" t="str">
        <f>+_xlfn.XLOOKUP(Tabell1[[#This Row],[Regnr]],Tabell13[Regnr],Tabell13[Diagnose],"")</f>
        <v>C</v>
      </c>
      <c r="L5151" t="str">
        <f>+_xlfn.XLOOKUP(Tabell1[[#This Row],[Regnr]],Tabell3[Regnr],Tabell3[DiagnoseÅr],"")</f>
        <v/>
      </c>
    </row>
    <row r="5152" spans="1:12" x14ac:dyDescent="0.25">
      <c r="A5152" s="2">
        <v>42966</v>
      </c>
      <c r="B5152" s="3">
        <v>0</v>
      </c>
      <c r="C5152" t="s">
        <v>8653</v>
      </c>
      <c r="D5152" t="s">
        <v>8654</v>
      </c>
      <c r="E5152" t="s">
        <v>26</v>
      </c>
      <c r="F5152" t="s">
        <v>4661</v>
      </c>
      <c r="G5152" t="s">
        <v>4662</v>
      </c>
      <c r="H5152" t="s">
        <v>4105</v>
      </c>
      <c r="I5152" t="s">
        <v>4106</v>
      </c>
      <c r="J5152" t="s">
        <v>4100</v>
      </c>
      <c r="K5152" t="str">
        <f>+_xlfn.XLOOKUP(Tabell1[[#This Row],[Regnr]],Tabell13[Regnr],Tabell13[Diagnose],"")</f>
        <v>D</v>
      </c>
      <c r="L5152" t="str">
        <f>+_xlfn.XLOOKUP(Tabell1[[#This Row],[Regnr]],Tabell3[Regnr],Tabell3[DiagnoseÅr],"")</f>
        <v/>
      </c>
    </row>
    <row r="5153" spans="1:12" x14ac:dyDescent="0.25">
      <c r="A5153" s="2">
        <v>42966</v>
      </c>
      <c r="B5153" s="3">
        <v>0</v>
      </c>
      <c r="C5153" t="s">
        <v>8655</v>
      </c>
      <c r="D5153" t="s">
        <v>8656</v>
      </c>
      <c r="E5153" t="s">
        <v>26</v>
      </c>
      <c r="F5153" t="s">
        <v>4661</v>
      </c>
      <c r="G5153" t="s">
        <v>4662</v>
      </c>
      <c r="H5153" t="s">
        <v>4105</v>
      </c>
      <c r="I5153" t="s">
        <v>4106</v>
      </c>
      <c r="J5153" t="s">
        <v>4100</v>
      </c>
      <c r="K5153" t="str">
        <f>+_xlfn.XLOOKUP(Tabell1[[#This Row],[Regnr]],Tabell13[Regnr],Tabell13[Diagnose],"")</f>
        <v/>
      </c>
      <c r="L5153" t="str">
        <f>+_xlfn.XLOOKUP(Tabell1[[#This Row],[Regnr]],Tabell3[Regnr],Tabell3[DiagnoseÅr],"")</f>
        <v/>
      </c>
    </row>
    <row r="5154" spans="1:12" x14ac:dyDescent="0.25">
      <c r="A5154" s="2">
        <v>42965</v>
      </c>
      <c r="B5154" s="3">
        <v>0</v>
      </c>
      <c r="C5154" t="s">
        <v>8635</v>
      </c>
      <c r="D5154" t="s">
        <v>8636</v>
      </c>
      <c r="E5154" t="s">
        <v>26</v>
      </c>
      <c r="F5154" t="s">
        <v>3304</v>
      </c>
      <c r="G5154" t="s">
        <v>3305</v>
      </c>
      <c r="H5154" t="s">
        <v>6242</v>
      </c>
      <c r="I5154" t="s">
        <v>6243</v>
      </c>
      <c r="J5154" t="s">
        <v>4310</v>
      </c>
      <c r="K5154" t="str">
        <f>+_xlfn.XLOOKUP(Tabell1[[#This Row],[Regnr]],Tabell13[Regnr],Tabell13[Diagnose],"")</f>
        <v/>
      </c>
      <c r="L5154" t="str">
        <f>+_xlfn.XLOOKUP(Tabell1[[#This Row],[Regnr]],Tabell3[Regnr],Tabell3[DiagnoseÅr],"")</f>
        <v/>
      </c>
    </row>
    <row r="5155" spans="1:12" x14ac:dyDescent="0.25">
      <c r="A5155" s="2">
        <v>42965</v>
      </c>
      <c r="B5155" s="3">
        <v>0</v>
      </c>
      <c r="C5155" t="s">
        <v>8637</v>
      </c>
      <c r="D5155" t="s">
        <v>8638</v>
      </c>
      <c r="E5155" t="s">
        <v>26</v>
      </c>
      <c r="F5155" t="s">
        <v>3304</v>
      </c>
      <c r="G5155" t="s">
        <v>3305</v>
      </c>
      <c r="H5155" t="s">
        <v>6242</v>
      </c>
      <c r="I5155" t="s">
        <v>6243</v>
      </c>
      <c r="J5155" t="s">
        <v>4310</v>
      </c>
      <c r="K5155" t="str">
        <f>+_xlfn.XLOOKUP(Tabell1[[#This Row],[Regnr]],Tabell13[Regnr],Tabell13[Diagnose],"")</f>
        <v>A</v>
      </c>
      <c r="L5155" t="str">
        <f>+_xlfn.XLOOKUP(Tabell1[[#This Row],[Regnr]],Tabell3[Regnr],Tabell3[DiagnoseÅr],"")</f>
        <v/>
      </c>
    </row>
    <row r="5156" spans="1:12" x14ac:dyDescent="0.25">
      <c r="A5156" s="2">
        <v>42965</v>
      </c>
      <c r="B5156" s="3">
        <v>0</v>
      </c>
      <c r="C5156" t="s">
        <v>8639</v>
      </c>
      <c r="D5156" t="s">
        <v>8640</v>
      </c>
      <c r="E5156" t="s">
        <v>10</v>
      </c>
      <c r="F5156" t="s">
        <v>3304</v>
      </c>
      <c r="G5156" t="s">
        <v>3305</v>
      </c>
      <c r="H5156" t="s">
        <v>6242</v>
      </c>
      <c r="I5156" t="s">
        <v>6243</v>
      </c>
      <c r="J5156" t="s">
        <v>4310</v>
      </c>
      <c r="K5156" t="str">
        <f>+_xlfn.XLOOKUP(Tabell1[[#This Row],[Regnr]],Tabell13[Regnr],Tabell13[Diagnose],"")</f>
        <v/>
      </c>
      <c r="L5156" t="str">
        <f>+_xlfn.XLOOKUP(Tabell1[[#This Row],[Regnr]],Tabell3[Regnr],Tabell3[DiagnoseÅr],"")</f>
        <v/>
      </c>
    </row>
    <row r="5157" spans="1:12" x14ac:dyDescent="0.25">
      <c r="A5157" s="2">
        <v>42965</v>
      </c>
      <c r="B5157" s="3">
        <v>0</v>
      </c>
      <c r="C5157" t="s">
        <v>8641</v>
      </c>
      <c r="D5157" t="s">
        <v>8642</v>
      </c>
      <c r="E5157" t="s">
        <v>26</v>
      </c>
      <c r="F5157" t="s">
        <v>3304</v>
      </c>
      <c r="G5157" t="s">
        <v>3305</v>
      </c>
      <c r="H5157" t="s">
        <v>6242</v>
      </c>
      <c r="I5157" t="s">
        <v>6243</v>
      </c>
      <c r="J5157" t="s">
        <v>4310</v>
      </c>
      <c r="K5157" t="str">
        <f>+_xlfn.XLOOKUP(Tabell1[[#This Row],[Regnr]],Tabell13[Regnr],Tabell13[Diagnose],"")</f>
        <v/>
      </c>
      <c r="L5157" t="str">
        <f>+_xlfn.XLOOKUP(Tabell1[[#This Row],[Regnr]],Tabell3[Regnr],Tabell3[DiagnoseÅr],"")</f>
        <v/>
      </c>
    </row>
    <row r="5158" spans="1:12" x14ac:dyDescent="0.25">
      <c r="A5158" s="2">
        <v>42963</v>
      </c>
      <c r="C5158" t="s">
        <v>8629</v>
      </c>
      <c r="D5158" t="s">
        <v>8630</v>
      </c>
      <c r="E5158" t="s">
        <v>10</v>
      </c>
      <c r="F5158" t="s">
        <v>8631</v>
      </c>
      <c r="G5158" t="s">
        <v>5315</v>
      </c>
      <c r="H5158" t="s">
        <v>8632</v>
      </c>
      <c r="I5158" t="s">
        <v>8633</v>
      </c>
      <c r="J5158" t="s">
        <v>8634</v>
      </c>
      <c r="K5158" t="str">
        <f>+_xlfn.XLOOKUP(Tabell1[[#This Row],[Regnr]],Tabell13[Regnr],Tabell13[Diagnose],"")</f>
        <v/>
      </c>
      <c r="L5158" t="str">
        <f>+_xlfn.XLOOKUP(Tabell1[[#This Row],[Regnr]],Tabell3[Regnr],Tabell3[DiagnoseÅr],"")</f>
        <v>Intet påvist (2025)</v>
      </c>
    </row>
    <row r="5159" spans="1:12" x14ac:dyDescent="0.25">
      <c r="A5159" s="2">
        <v>42962</v>
      </c>
      <c r="B5159" s="3">
        <v>0</v>
      </c>
      <c r="C5159" t="s">
        <v>8615</v>
      </c>
      <c r="D5159" t="s">
        <v>8616</v>
      </c>
      <c r="E5159" t="s">
        <v>10</v>
      </c>
      <c r="F5159" t="s">
        <v>7741</v>
      </c>
      <c r="G5159" t="s">
        <v>7742</v>
      </c>
      <c r="H5159" t="s">
        <v>4474</v>
      </c>
      <c r="I5159" t="s">
        <v>4475</v>
      </c>
      <c r="J5159" t="s">
        <v>7168</v>
      </c>
      <c r="K5159" t="str">
        <f>+_xlfn.XLOOKUP(Tabell1[[#This Row],[Regnr]],Tabell13[Regnr],Tabell13[Diagnose],"")</f>
        <v/>
      </c>
      <c r="L5159" t="str">
        <f>+_xlfn.XLOOKUP(Tabell1[[#This Row],[Regnr]],Tabell3[Regnr],Tabell3[DiagnoseÅr],"")</f>
        <v/>
      </c>
    </row>
    <row r="5160" spans="1:12" x14ac:dyDescent="0.25">
      <c r="A5160" s="2">
        <v>42962</v>
      </c>
      <c r="B5160" s="3">
        <v>0</v>
      </c>
      <c r="C5160" t="s">
        <v>8617</v>
      </c>
      <c r="D5160" t="s">
        <v>8618</v>
      </c>
      <c r="E5160" t="s">
        <v>26</v>
      </c>
      <c r="F5160" t="s">
        <v>7741</v>
      </c>
      <c r="G5160" t="s">
        <v>7742</v>
      </c>
      <c r="H5160" t="s">
        <v>4474</v>
      </c>
      <c r="I5160" t="s">
        <v>4475</v>
      </c>
      <c r="J5160" t="s">
        <v>7168</v>
      </c>
      <c r="K5160" t="str">
        <f>+_xlfn.XLOOKUP(Tabell1[[#This Row],[Regnr]],Tabell13[Regnr],Tabell13[Diagnose],"")</f>
        <v>A</v>
      </c>
      <c r="L5160" t="str">
        <f>+_xlfn.XLOOKUP(Tabell1[[#This Row],[Regnr]],Tabell3[Regnr],Tabell3[DiagnoseÅr],"")</f>
        <v>Intet påvist (2019)</v>
      </c>
    </row>
    <row r="5161" spans="1:12" x14ac:dyDescent="0.25">
      <c r="A5161" s="2">
        <v>42962</v>
      </c>
      <c r="B5161" s="3">
        <v>0</v>
      </c>
      <c r="C5161" t="s">
        <v>8619</v>
      </c>
      <c r="D5161" t="s">
        <v>8620</v>
      </c>
      <c r="E5161" t="s">
        <v>26</v>
      </c>
      <c r="F5161" t="s">
        <v>7741</v>
      </c>
      <c r="G5161" t="s">
        <v>7742</v>
      </c>
      <c r="H5161" t="s">
        <v>4474</v>
      </c>
      <c r="I5161" t="s">
        <v>4475</v>
      </c>
      <c r="J5161" t="s">
        <v>7168</v>
      </c>
      <c r="K5161" t="str">
        <f>+_xlfn.XLOOKUP(Tabell1[[#This Row],[Regnr]],Tabell13[Regnr],Tabell13[Diagnose],"")</f>
        <v/>
      </c>
      <c r="L5161" t="str">
        <f>+_xlfn.XLOOKUP(Tabell1[[#This Row],[Regnr]],Tabell3[Regnr],Tabell3[DiagnoseÅr],"")</f>
        <v/>
      </c>
    </row>
    <row r="5162" spans="1:12" x14ac:dyDescent="0.25">
      <c r="A5162" s="2">
        <v>42962</v>
      </c>
      <c r="B5162" s="3">
        <v>0</v>
      </c>
      <c r="C5162" t="s">
        <v>8621</v>
      </c>
      <c r="D5162" t="s">
        <v>8622</v>
      </c>
      <c r="E5162" t="s">
        <v>10</v>
      </c>
      <c r="F5162" t="s">
        <v>7741</v>
      </c>
      <c r="G5162" t="s">
        <v>7742</v>
      </c>
      <c r="H5162" t="s">
        <v>4474</v>
      </c>
      <c r="I5162" t="s">
        <v>4475</v>
      </c>
      <c r="J5162" t="s">
        <v>7168</v>
      </c>
      <c r="K5162" t="str">
        <f>+_xlfn.XLOOKUP(Tabell1[[#This Row],[Regnr]],Tabell13[Regnr],Tabell13[Diagnose],"")</f>
        <v>A</v>
      </c>
      <c r="L5162" t="str">
        <f>+_xlfn.XLOOKUP(Tabell1[[#This Row],[Regnr]],Tabell3[Regnr],Tabell3[DiagnoseÅr],"")</f>
        <v>Intet påvist (2022)</v>
      </c>
    </row>
    <row r="5163" spans="1:12" x14ac:dyDescent="0.25">
      <c r="A5163" s="2">
        <v>42962</v>
      </c>
      <c r="B5163" s="3">
        <v>0</v>
      </c>
      <c r="C5163" t="s">
        <v>8623</v>
      </c>
      <c r="D5163" t="s">
        <v>8624</v>
      </c>
      <c r="E5163" t="s">
        <v>10</v>
      </c>
      <c r="F5163" t="s">
        <v>7741</v>
      </c>
      <c r="G5163" t="s">
        <v>7742</v>
      </c>
      <c r="H5163" t="s">
        <v>4474</v>
      </c>
      <c r="I5163" t="s">
        <v>4475</v>
      </c>
      <c r="J5163" t="s">
        <v>7168</v>
      </c>
      <c r="K5163" t="str">
        <f>+_xlfn.XLOOKUP(Tabell1[[#This Row],[Regnr]],Tabell13[Regnr],Tabell13[Diagnose],"")</f>
        <v/>
      </c>
      <c r="L5163" t="str">
        <f>+_xlfn.XLOOKUP(Tabell1[[#This Row],[Regnr]],Tabell3[Regnr],Tabell3[DiagnoseÅr],"")</f>
        <v/>
      </c>
    </row>
    <row r="5164" spans="1:12" x14ac:dyDescent="0.25">
      <c r="A5164" s="2">
        <v>42962</v>
      </c>
      <c r="B5164" s="3">
        <v>0</v>
      </c>
      <c r="C5164" t="s">
        <v>8625</v>
      </c>
      <c r="D5164" t="s">
        <v>8626</v>
      </c>
      <c r="E5164" t="s">
        <v>26</v>
      </c>
      <c r="F5164" t="s">
        <v>7741</v>
      </c>
      <c r="G5164" t="s">
        <v>7742</v>
      </c>
      <c r="H5164" t="s">
        <v>4474</v>
      </c>
      <c r="I5164" t="s">
        <v>4475</v>
      </c>
      <c r="J5164" t="s">
        <v>7168</v>
      </c>
      <c r="K5164" t="str">
        <f>+_xlfn.XLOOKUP(Tabell1[[#This Row],[Regnr]],Tabell13[Regnr],Tabell13[Diagnose],"")</f>
        <v/>
      </c>
      <c r="L5164" t="str">
        <f>+_xlfn.XLOOKUP(Tabell1[[#This Row],[Regnr]],Tabell3[Regnr],Tabell3[DiagnoseÅr],"")</f>
        <v/>
      </c>
    </row>
    <row r="5165" spans="1:12" x14ac:dyDescent="0.25">
      <c r="A5165" s="2">
        <v>42962</v>
      </c>
      <c r="B5165" s="3">
        <v>0</v>
      </c>
      <c r="C5165" t="s">
        <v>8627</v>
      </c>
      <c r="D5165" t="s">
        <v>8628</v>
      </c>
      <c r="E5165" t="s">
        <v>26</v>
      </c>
      <c r="F5165" t="s">
        <v>7741</v>
      </c>
      <c r="G5165" t="s">
        <v>7742</v>
      </c>
      <c r="H5165" t="s">
        <v>4474</v>
      </c>
      <c r="I5165" t="s">
        <v>4475</v>
      </c>
      <c r="J5165" t="s">
        <v>7168</v>
      </c>
      <c r="K5165" t="str">
        <f>+_xlfn.XLOOKUP(Tabell1[[#This Row],[Regnr]],Tabell13[Regnr],Tabell13[Diagnose],"")</f>
        <v>A</v>
      </c>
      <c r="L5165" t="str">
        <f>+_xlfn.XLOOKUP(Tabell1[[#This Row],[Regnr]],Tabell3[Regnr],Tabell3[DiagnoseÅr],"")</f>
        <v>Intet påvist (2020)</v>
      </c>
    </row>
    <row r="5166" spans="1:12" x14ac:dyDescent="0.25">
      <c r="A5166" s="2">
        <v>42956</v>
      </c>
      <c r="B5166" s="3">
        <v>0</v>
      </c>
      <c r="C5166" t="s">
        <v>8605</v>
      </c>
      <c r="D5166" t="s">
        <v>8606</v>
      </c>
      <c r="E5166" t="s">
        <v>10</v>
      </c>
      <c r="F5166" t="s">
        <v>4938</v>
      </c>
      <c r="G5166" t="s">
        <v>4939</v>
      </c>
      <c r="H5166" t="s">
        <v>6394</v>
      </c>
      <c r="I5166" t="s">
        <v>6395</v>
      </c>
      <c r="J5166" t="s">
        <v>4100</v>
      </c>
      <c r="K5166" t="str">
        <f>+_xlfn.XLOOKUP(Tabell1[[#This Row],[Regnr]],Tabell13[Regnr],Tabell13[Diagnose],"")</f>
        <v>C</v>
      </c>
      <c r="L5166" t="str">
        <f>+_xlfn.XLOOKUP(Tabell1[[#This Row],[Regnr]],Tabell3[Regnr],Tabell3[DiagnoseÅr],"")</f>
        <v>Intet påvist (2021)</v>
      </c>
    </row>
    <row r="5167" spans="1:12" x14ac:dyDescent="0.25">
      <c r="A5167" s="2">
        <v>42956</v>
      </c>
      <c r="B5167" s="3">
        <v>0</v>
      </c>
      <c r="C5167" t="s">
        <v>8607</v>
      </c>
      <c r="D5167" t="s">
        <v>8608</v>
      </c>
      <c r="E5167" t="s">
        <v>10</v>
      </c>
      <c r="F5167" t="s">
        <v>4938</v>
      </c>
      <c r="G5167" t="s">
        <v>4939</v>
      </c>
      <c r="H5167" t="s">
        <v>6394</v>
      </c>
      <c r="I5167" t="s">
        <v>6395</v>
      </c>
      <c r="J5167" t="s">
        <v>4100</v>
      </c>
      <c r="K5167" t="str">
        <f>+_xlfn.XLOOKUP(Tabell1[[#This Row],[Regnr]],Tabell13[Regnr],Tabell13[Diagnose],"")</f>
        <v>A</v>
      </c>
      <c r="L5167" t="str">
        <f>+_xlfn.XLOOKUP(Tabell1[[#This Row],[Regnr]],Tabell3[Regnr],Tabell3[DiagnoseÅr],"")</f>
        <v>Intet påvist (2020)</v>
      </c>
    </row>
    <row r="5168" spans="1:12" x14ac:dyDescent="0.25">
      <c r="A5168" s="2">
        <v>42956</v>
      </c>
      <c r="B5168" s="3">
        <v>0</v>
      </c>
      <c r="C5168" t="s">
        <v>8609</v>
      </c>
      <c r="D5168" t="s">
        <v>8610</v>
      </c>
      <c r="E5168" t="s">
        <v>26</v>
      </c>
      <c r="F5168" t="s">
        <v>4938</v>
      </c>
      <c r="G5168" t="s">
        <v>4939</v>
      </c>
      <c r="H5168" t="s">
        <v>6394</v>
      </c>
      <c r="I5168" t="s">
        <v>6395</v>
      </c>
      <c r="J5168" t="s">
        <v>4100</v>
      </c>
      <c r="K5168" t="str">
        <f>+_xlfn.XLOOKUP(Tabell1[[#This Row],[Regnr]],Tabell13[Regnr],Tabell13[Diagnose],"")</f>
        <v/>
      </c>
      <c r="L5168" t="str">
        <f>+_xlfn.XLOOKUP(Tabell1[[#This Row],[Regnr]],Tabell3[Regnr],Tabell3[DiagnoseÅr],"")</f>
        <v/>
      </c>
    </row>
    <row r="5169" spans="1:12" x14ac:dyDescent="0.25">
      <c r="A5169" s="2">
        <v>42956</v>
      </c>
      <c r="B5169" s="3">
        <v>0</v>
      </c>
      <c r="C5169" t="s">
        <v>8611</v>
      </c>
      <c r="D5169" t="s">
        <v>8612</v>
      </c>
      <c r="E5169" t="s">
        <v>26</v>
      </c>
      <c r="F5169" t="s">
        <v>4938</v>
      </c>
      <c r="G5169" t="s">
        <v>4939</v>
      </c>
      <c r="H5169" t="s">
        <v>6394</v>
      </c>
      <c r="I5169" t="s">
        <v>6395</v>
      </c>
      <c r="J5169" t="s">
        <v>4100</v>
      </c>
      <c r="K5169" t="str">
        <f>+_xlfn.XLOOKUP(Tabell1[[#This Row],[Regnr]],Tabell13[Regnr],Tabell13[Diagnose],"")</f>
        <v>C</v>
      </c>
      <c r="L5169" t="str">
        <f>+_xlfn.XLOOKUP(Tabell1[[#This Row],[Regnr]],Tabell3[Regnr],Tabell3[DiagnoseÅr],"")</f>
        <v>Intet påvist (2021)</v>
      </c>
    </row>
    <row r="5170" spans="1:12" x14ac:dyDescent="0.25">
      <c r="A5170" s="2">
        <v>42956</v>
      </c>
      <c r="B5170" s="3">
        <v>0</v>
      </c>
      <c r="C5170" t="s">
        <v>8613</v>
      </c>
      <c r="D5170" t="s">
        <v>8614</v>
      </c>
      <c r="E5170" t="s">
        <v>26</v>
      </c>
      <c r="F5170" t="s">
        <v>4938</v>
      </c>
      <c r="G5170" t="s">
        <v>4939</v>
      </c>
      <c r="H5170" t="s">
        <v>6394</v>
      </c>
      <c r="I5170" t="s">
        <v>6395</v>
      </c>
      <c r="J5170" t="s">
        <v>4100</v>
      </c>
      <c r="K5170" t="str">
        <f>+_xlfn.XLOOKUP(Tabell1[[#This Row],[Regnr]],Tabell13[Regnr],Tabell13[Diagnose],"")</f>
        <v>C</v>
      </c>
      <c r="L5170" t="str">
        <f>+_xlfn.XLOOKUP(Tabell1[[#This Row],[Regnr]],Tabell3[Regnr],Tabell3[DiagnoseÅr],"")</f>
        <v>Intet påvist (2020)</v>
      </c>
    </row>
    <row r="5171" spans="1:12" x14ac:dyDescent="0.25">
      <c r="A5171" s="2">
        <v>42952</v>
      </c>
      <c r="B5171" s="3">
        <v>0.390625</v>
      </c>
      <c r="C5171" t="s">
        <v>8597</v>
      </c>
      <c r="D5171" t="s">
        <v>8598</v>
      </c>
      <c r="E5171" t="s">
        <v>10</v>
      </c>
      <c r="F5171" t="s">
        <v>5585</v>
      </c>
      <c r="G5171" t="s">
        <v>5586</v>
      </c>
      <c r="H5171" t="s">
        <v>4651</v>
      </c>
      <c r="I5171" t="s">
        <v>4652</v>
      </c>
      <c r="J5171" t="s">
        <v>4018</v>
      </c>
      <c r="K5171" t="str">
        <f>+_xlfn.XLOOKUP(Tabell1[[#This Row],[Regnr]],Tabell13[Regnr],Tabell13[Diagnose],"")</f>
        <v>B</v>
      </c>
      <c r="L5171" t="str">
        <f>+_xlfn.XLOOKUP(Tabell1[[#This Row],[Regnr]],Tabell3[Regnr],Tabell3[DiagnoseÅr],"")</f>
        <v>Intet påvist (2021)</v>
      </c>
    </row>
    <row r="5172" spans="1:12" x14ac:dyDescent="0.25">
      <c r="A5172" s="2">
        <v>42952</v>
      </c>
      <c r="B5172" s="3">
        <v>0.390625</v>
      </c>
      <c r="C5172" t="s">
        <v>8599</v>
      </c>
      <c r="D5172" t="s">
        <v>8600</v>
      </c>
      <c r="E5172" t="s">
        <v>26</v>
      </c>
      <c r="F5172" t="s">
        <v>5585</v>
      </c>
      <c r="G5172" t="s">
        <v>5586</v>
      </c>
      <c r="H5172" t="s">
        <v>4651</v>
      </c>
      <c r="I5172" t="s">
        <v>4652</v>
      </c>
      <c r="J5172" t="s">
        <v>4018</v>
      </c>
      <c r="K5172" t="str">
        <f>+_xlfn.XLOOKUP(Tabell1[[#This Row],[Regnr]],Tabell13[Regnr],Tabell13[Diagnose],"")</f>
        <v>C</v>
      </c>
      <c r="L5172" t="str">
        <f>+_xlfn.XLOOKUP(Tabell1[[#This Row],[Regnr]],Tabell3[Regnr],Tabell3[DiagnoseÅr],"")</f>
        <v>Cornea Dystrofi (2021)</v>
      </c>
    </row>
    <row r="5173" spans="1:12" x14ac:dyDescent="0.25">
      <c r="A5173" s="2">
        <v>42952</v>
      </c>
      <c r="B5173" s="3">
        <v>0.390625</v>
      </c>
      <c r="C5173" t="s">
        <v>8601</v>
      </c>
      <c r="D5173" t="s">
        <v>8602</v>
      </c>
      <c r="E5173" t="s">
        <v>26</v>
      </c>
      <c r="F5173" t="s">
        <v>5585</v>
      </c>
      <c r="G5173" t="s">
        <v>5586</v>
      </c>
      <c r="H5173" t="s">
        <v>4651</v>
      </c>
      <c r="I5173" t="s">
        <v>4652</v>
      </c>
      <c r="J5173" t="s">
        <v>4018</v>
      </c>
      <c r="K5173" t="str">
        <f>+_xlfn.XLOOKUP(Tabell1[[#This Row],[Regnr]],Tabell13[Regnr],Tabell13[Diagnose],"")</f>
        <v>C</v>
      </c>
      <c r="L5173" t="str">
        <f>+_xlfn.XLOOKUP(Tabell1[[#This Row],[Regnr]],Tabell3[Regnr],Tabell3[DiagnoseÅr],"")</f>
        <v>Intet påvist (2019)</v>
      </c>
    </row>
    <row r="5174" spans="1:12" x14ac:dyDescent="0.25">
      <c r="A5174" s="2">
        <v>42952</v>
      </c>
      <c r="B5174" s="3">
        <v>0.390625</v>
      </c>
      <c r="C5174" t="s">
        <v>8603</v>
      </c>
      <c r="D5174" t="s">
        <v>8604</v>
      </c>
      <c r="E5174" t="s">
        <v>26</v>
      </c>
      <c r="F5174" t="s">
        <v>5585</v>
      </c>
      <c r="G5174" t="s">
        <v>5586</v>
      </c>
      <c r="H5174" t="s">
        <v>4651</v>
      </c>
      <c r="I5174" t="s">
        <v>4652</v>
      </c>
      <c r="J5174" t="s">
        <v>4018</v>
      </c>
      <c r="K5174" t="str">
        <f>+_xlfn.XLOOKUP(Tabell1[[#This Row],[Regnr]],Tabell13[Regnr],Tabell13[Diagnose],"")</f>
        <v>C</v>
      </c>
      <c r="L5174" t="str">
        <f>+_xlfn.XLOOKUP(Tabell1[[#This Row],[Regnr]],Tabell3[Regnr],Tabell3[DiagnoseÅr],"")</f>
        <v>Intet påvist (2019)</v>
      </c>
    </row>
    <row r="5175" spans="1:12" x14ac:dyDescent="0.25">
      <c r="A5175" s="2">
        <v>42946</v>
      </c>
      <c r="B5175" s="3">
        <v>0.1953125</v>
      </c>
      <c r="C5175" t="s">
        <v>8586</v>
      </c>
      <c r="D5175" t="s">
        <v>8587</v>
      </c>
      <c r="E5175" t="s">
        <v>10</v>
      </c>
      <c r="F5175" t="s">
        <v>3136</v>
      </c>
      <c r="G5175" t="s">
        <v>3137</v>
      </c>
      <c r="H5175" t="s">
        <v>4839</v>
      </c>
      <c r="I5175" t="s">
        <v>4840</v>
      </c>
      <c r="J5175" t="s">
        <v>7135</v>
      </c>
      <c r="K5175" t="str">
        <f>+_xlfn.XLOOKUP(Tabell1[[#This Row],[Regnr]],Tabell13[Regnr],Tabell13[Diagnose],"")</f>
        <v/>
      </c>
      <c r="L5175" t="str">
        <f>+_xlfn.XLOOKUP(Tabell1[[#This Row],[Regnr]],Tabell3[Regnr],Tabell3[DiagnoseÅr],"")</f>
        <v/>
      </c>
    </row>
    <row r="5176" spans="1:12" x14ac:dyDescent="0.25">
      <c r="A5176" s="2">
        <v>42946</v>
      </c>
      <c r="B5176" s="3">
        <v>0.1953125</v>
      </c>
      <c r="C5176" t="s">
        <v>8588</v>
      </c>
      <c r="D5176" t="s">
        <v>8589</v>
      </c>
      <c r="E5176" t="s">
        <v>10</v>
      </c>
      <c r="F5176" t="s">
        <v>3136</v>
      </c>
      <c r="G5176" t="s">
        <v>3137</v>
      </c>
      <c r="H5176" t="s">
        <v>4839</v>
      </c>
      <c r="I5176" t="s">
        <v>4840</v>
      </c>
      <c r="J5176" t="s">
        <v>7135</v>
      </c>
      <c r="K5176" t="str">
        <f>+_xlfn.XLOOKUP(Tabell1[[#This Row],[Regnr]],Tabell13[Regnr],Tabell13[Diagnose],"")</f>
        <v/>
      </c>
      <c r="L5176" t="str">
        <f>+_xlfn.XLOOKUP(Tabell1[[#This Row],[Regnr]],Tabell3[Regnr],Tabell3[DiagnoseÅr],"")</f>
        <v/>
      </c>
    </row>
    <row r="5177" spans="1:12" x14ac:dyDescent="0.25">
      <c r="A5177" s="2">
        <v>42946</v>
      </c>
      <c r="B5177" s="3">
        <v>0.1953125</v>
      </c>
      <c r="C5177" t="s">
        <v>8590</v>
      </c>
      <c r="D5177" t="s">
        <v>8591</v>
      </c>
      <c r="E5177" t="s">
        <v>10</v>
      </c>
      <c r="F5177" t="s">
        <v>3136</v>
      </c>
      <c r="G5177" t="s">
        <v>3137</v>
      </c>
      <c r="H5177" t="s">
        <v>4839</v>
      </c>
      <c r="I5177" t="s">
        <v>4840</v>
      </c>
      <c r="J5177" t="s">
        <v>7135</v>
      </c>
      <c r="K5177" t="str">
        <f>+_xlfn.XLOOKUP(Tabell1[[#This Row],[Regnr]],Tabell13[Regnr],Tabell13[Diagnose],"")</f>
        <v>B</v>
      </c>
      <c r="L5177" t="str">
        <f>+_xlfn.XLOOKUP(Tabell1[[#This Row],[Regnr]],Tabell3[Regnr],Tabell3[DiagnoseÅr],"")</f>
        <v/>
      </c>
    </row>
    <row r="5178" spans="1:12" x14ac:dyDescent="0.25">
      <c r="A5178" s="2">
        <v>42946</v>
      </c>
      <c r="B5178" s="3">
        <v>0.1953125</v>
      </c>
      <c r="C5178" t="s">
        <v>8592</v>
      </c>
      <c r="D5178" t="s">
        <v>8593</v>
      </c>
      <c r="E5178" t="s">
        <v>26</v>
      </c>
      <c r="F5178" t="s">
        <v>3136</v>
      </c>
      <c r="G5178" t="s">
        <v>3137</v>
      </c>
      <c r="H5178" t="s">
        <v>4839</v>
      </c>
      <c r="I5178" t="s">
        <v>4840</v>
      </c>
      <c r="J5178" t="s">
        <v>7135</v>
      </c>
      <c r="K5178" t="str">
        <f>+_xlfn.XLOOKUP(Tabell1[[#This Row],[Regnr]],Tabell13[Regnr],Tabell13[Diagnose],"")</f>
        <v>C</v>
      </c>
      <c r="L5178" t="str">
        <f>+_xlfn.XLOOKUP(Tabell1[[#This Row],[Regnr]],Tabell3[Regnr],Tabell3[DiagnoseÅr],"")</f>
        <v/>
      </c>
    </row>
    <row r="5179" spans="1:12" x14ac:dyDescent="0.25">
      <c r="A5179" s="2">
        <v>42946</v>
      </c>
      <c r="C5179" t="s">
        <v>8594</v>
      </c>
      <c r="D5179" t="s">
        <v>8595</v>
      </c>
      <c r="E5179" t="s">
        <v>26</v>
      </c>
      <c r="F5179" t="s">
        <v>4994</v>
      </c>
      <c r="G5179" t="s">
        <v>4995</v>
      </c>
      <c r="H5179" t="s">
        <v>8596</v>
      </c>
      <c r="K5179" t="str">
        <f>+_xlfn.XLOOKUP(Tabell1[[#This Row],[Regnr]],Tabell13[Regnr],Tabell13[Diagnose],"")</f>
        <v/>
      </c>
      <c r="L5179" t="str">
        <f>+_xlfn.XLOOKUP(Tabell1[[#This Row],[Regnr]],Tabell3[Regnr],Tabell3[DiagnoseÅr],"")</f>
        <v/>
      </c>
    </row>
    <row r="5180" spans="1:12" x14ac:dyDescent="0.25">
      <c r="A5180" s="2">
        <v>42944</v>
      </c>
      <c r="B5180" s="3">
        <v>0.390625</v>
      </c>
      <c r="C5180" t="s">
        <v>8568</v>
      </c>
      <c r="D5180" t="s">
        <v>8569</v>
      </c>
      <c r="E5180" t="s">
        <v>26</v>
      </c>
      <c r="F5180" t="s">
        <v>8570</v>
      </c>
      <c r="G5180" t="s">
        <v>8571</v>
      </c>
      <c r="H5180" t="s">
        <v>6705</v>
      </c>
      <c r="I5180" t="s">
        <v>6706</v>
      </c>
      <c r="J5180" t="s">
        <v>6696</v>
      </c>
      <c r="K5180" t="str">
        <f>+_xlfn.XLOOKUP(Tabell1[[#This Row],[Regnr]],Tabell13[Regnr],Tabell13[Diagnose],"")</f>
        <v>C</v>
      </c>
      <c r="L5180" t="str">
        <f>+_xlfn.XLOOKUP(Tabell1[[#This Row],[Regnr]],Tabell3[Regnr],Tabell3[DiagnoseÅr],"")</f>
        <v>Intet påvist (2018)</v>
      </c>
    </row>
    <row r="5181" spans="1:12" x14ac:dyDescent="0.25">
      <c r="A5181" s="2">
        <v>42944</v>
      </c>
      <c r="B5181" s="3">
        <v>0.390625</v>
      </c>
      <c r="C5181" t="s">
        <v>8572</v>
      </c>
      <c r="D5181" t="s">
        <v>8573</v>
      </c>
      <c r="E5181" t="s">
        <v>26</v>
      </c>
      <c r="F5181" t="s">
        <v>8570</v>
      </c>
      <c r="G5181" t="s">
        <v>8571</v>
      </c>
      <c r="H5181" t="s">
        <v>6705</v>
      </c>
      <c r="I5181" t="s">
        <v>6706</v>
      </c>
      <c r="J5181" t="s">
        <v>6696</v>
      </c>
      <c r="K5181" t="str">
        <f>+_xlfn.XLOOKUP(Tabell1[[#This Row],[Regnr]],Tabell13[Regnr],Tabell13[Diagnose],"")</f>
        <v>A</v>
      </c>
      <c r="L5181" t="str">
        <f>+_xlfn.XLOOKUP(Tabell1[[#This Row],[Regnr]],Tabell3[Regnr],Tabell3[DiagnoseÅr],"")</f>
        <v>Intet påvist (2022)</v>
      </c>
    </row>
    <row r="5182" spans="1:12" x14ac:dyDescent="0.25">
      <c r="A5182" s="2">
        <v>42944</v>
      </c>
      <c r="B5182" s="3">
        <v>0.390625</v>
      </c>
      <c r="C5182" t="s">
        <v>8574</v>
      </c>
      <c r="D5182" t="s">
        <v>8575</v>
      </c>
      <c r="E5182" t="s">
        <v>26</v>
      </c>
      <c r="F5182" t="s">
        <v>8570</v>
      </c>
      <c r="G5182" t="s">
        <v>8571</v>
      </c>
      <c r="H5182" t="s">
        <v>6705</v>
      </c>
      <c r="I5182" t="s">
        <v>6706</v>
      </c>
      <c r="J5182" t="s">
        <v>6696</v>
      </c>
      <c r="K5182" t="str">
        <f>+_xlfn.XLOOKUP(Tabell1[[#This Row],[Regnr]],Tabell13[Regnr],Tabell13[Diagnose],"")</f>
        <v>B</v>
      </c>
      <c r="L5182" t="str">
        <f>+_xlfn.XLOOKUP(Tabell1[[#This Row],[Regnr]],Tabell3[Regnr],Tabell3[DiagnoseÅr],"")</f>
        <v/>
      </c>
    </row>
    <row r="5183" spans="1:12" x14ac:dyDescent="0.25">
      <c r="A5183" s="2">
        <v>42944</v>
      </c>
      <c r="B5183" s="3">
        <v>0.390625</v>
      </c>
      <c r="C5183" t="s">
        <v>8576</v>
      </c>
      <c r="D5183" t="s">
        <v>8577</v>
      </c>
      <c r="E5183" t="s">
        <v>26</v>
      </c>
      <c r="F5183" t="s">
        <v>8570</v>
      </c>
      <c r="G5183" t="s">
        <v>8571</v>
      </c>
      <c r="H5183" t="s">
        <v>6705</v>
      </c>
      <c r="I5183" t="s">
        <v>6706</v>
      </c>
      <c r="J5183" t="s">
        <v>6696</v>
      </c>
      <c r="K5183" t="str">
        <f>+_xlfn.XLOOKUP(Tabell1[[#This Row],[Regnr]],Tabell13[Regnr],Tabell13[Diagnose],"")</f>
        <v>B</v>
      </c>
      <c r="L5183" t="str">
        <f>+_xlfn.XLOOKUP(Tabell1[[#This Row],[Regnr]],Tabell3[Regnr],Tabell3[DiagnoseÅr],"")</f>
        <v>Annet medfødt (2018)</v>
      </c>
    </row>
    <row r="5184" spans="1:12" x14ac:dyDescent="0.25">
      <c r="A5184" s="2">
        <v>42944</v>
      </c>
      <c r="B5184" s="3">
        <v>0.390625</v>
      </c>
      <c r="C5184" t="s">
        <v>8578</v>
      </c>
      <c r="D5184" t="s">
        <v>8579</v>
      </c>
      <c r="E5184" t="s">
        <v>26</v>
      </c>
      <c r="F5184" t="s">
        <v>8570</v>
      </c>
      <c r="G5184" t="s">
        <v>8571</v>
      </c>
      <c r="H5184" t="s">
        <v>6705</v>
      </c>
      <c r="I5184" t="s">
        <v>6706</v>
      </c>
      <c r="J5184" t="s">
        <v>6696</v>
      </c>
      <c r="K5184" t="str">
        <f>+_xlfn.XLOOKUP(Tabell1[[#This Row],[Regnr]],Tabell13[Regnr],Tabell13[Diagnose],"")</f>
        <v>B</v>
      </c>
      <c r="L5184" t="str">
        <f>+_xlfn.XLOOKUP(Tabell1[[#This Row],[Regnr]],Tabell3[Regnr],Tabell3[DiagnoseÅr],"")</f>
        <v>Intet påvist (2019)</v>
      </c>
    </row>
    <row r="5185" spans="1:12" x14ac:dyDescent="0.25">
      <c r="A5185" s="2">
        <v>42944</v>
      </c>
      <c r="B5185" s="3">
        <v>0.390625</v>
      </c>
      <c r="C5185" t="s">
        <v>8580</v>
      </c>
      <c r="D5185" t="s">
        <v>8581</v>
      </c>
      <c r="E5185" t="s">
        <v>10</v>
      </c>
      <c r="F5185" t="s">
        <v>8570</v>
      </c>
      <c r="G5185" t="s">
        <v>8571</v>
      </c>
      <c r="H5185" t="s">
        <v>6705</v>
      </c>
      <c r="I5185" t="s">
        <v>6706</v>
      </c>
      <c r="J5185" t="s">
        <v>6696</v>
      </c>
      <c r="K5185" t="str">
        <f>+_xlfn.XLOOKUP(Tabell1[[#This Row],[Regnr]],Tabell13[Regnr],Tabell13[Diagnose],"")</f>
        <v>C</v>
      </c>
      <c r="L5185" t="str">
        <f>+_xlfn.XLOOKUP(Tabell1[[#This Row],[Regnr]],Tabell3[Regnr],Tabell3[DiagnoseÅr],"")</f>
        <v>Intet påvist (2024)</v>
      </c>
    </row>
    <row r="5186" spans="1:12" x14ac:dyDescent="0.25">
      <c r="A5186" s="2">
        <v>42944</v>
      </c>
      <c r="B5186" s="3">
        <v>0.390625</v>
      </c>
      <c r="C5186" t="s">
        <v>8582</v>
      </c>
      <c r="D5186" t="s">
        <v>8583</v>
      </c>
      <c r="E5186" t="s">
        <v>10</v>
      </c>
      <c r="F5186" t="s">
        <v>8570</v>
      </c>
      <c r="G5186" t="s">
        <v>8571</v>
      </c>
      <c r="H5186" t="s">
        <v>6705</v>
      </c>
      <c r="I5186" t="s">
        <v>6706</v>
      </c>
      <c r="J5186" t="s">
        <v>6696</v>
      </c>
      <c r="K5186" t="str">
        <f>+_xlfn.XLOOKUP(Tabell1[[#This Row],[Regnr]],Tabell13[Regnr],Tabell13[Diagnose],"")</f>
        <v>B</v>
      </c>
      <c r="L5186" t="str">
        <f>+_xlfn.XLOOKUP(Tabell1[[#This Row],[Regnr]],Tabell3[Regnr],Tabell3[DiagnoseÅr],"")</f>
        <v/>
      </c>
    </row>
    <row r="5187" spans="1:12" x14ac:dyDescent="0.25">
      <c r="A5187" s="2">
        <v>42944</v>
      </c>
      <c r="B5187" s="3">
        <v>0.390625</v>
      </c>
      <c r="C5187" t="s">
        <v>8584</v>
      </c>
      <c r="D5187" t="s">
        <v>8585</v>
      </c>
      <c r="E5187" t="s">
        <v>10</v>
      </c>
      <c r="F5187" t="s">
        <v>8570</v>
      </c>
      <c r="G5187" t="s">
        <v>8571</v>
      </c>
      <c r="H5187" t="s">
        <v>6705</v>
      </c>
      <c r="I5187" t="s">
        <v>6706</v>
      </c>
      <c r="J5187" t="s">
        <v>6696</v>
      </c>
      <c r="K5187" t="str">
        <f>+_xlfn.XLOOKUP(Tabell1[[#This Row],[Regnr]],Tabell13[Regnr],Tabell13[Diagnose],"")</f>
        <v/>
      </c>
      <c r="L5187" t="str">
        <f>+_xlfn.XLOOKUP(Tabell1[[#This Row],[Regnr]],Tabell3[Regnr],Tabell3[DiagnoseÅr],"")</f>
        <v/>
      </c>
    </row>
    <row r="5188" spans="1:12" x14ac:dyDescent="0.25">
      <c r="A5188" s="2">
        <v>42943</v>
      </c>
      <c r="B5188" s="3">
        <v>4.1015625</v>
      </c>
      <c r="C5188" t="s">
        <v>8554</v>
      </c>
      <c r="D5188" t="s">
        <v>8555</v>
      </c>
      <c r="E5188" t="s">
        <v>10</v>
      </c>
      <c r="F5188" t="s">
        <v>4903</v>
      </c>
      <c r="G5188" t="s">
        <v>4904</v>
      </c>
      <c r="H5188" t="s">
        <v>6952</v>
      </c>
      <c r="I5188" t="s">
        <v>6953</v>
      </c>
      <c r="J5188" t="s">
        <v>4130</v>
      </c>
      <c r="K5188" t="str">
        <f>+_xlfn.XLOOKUP(Tabell1[[#This Row],[Regnr]],Tabell13[Regnr],Tabell13[Diagnose],"")</f>
        <v/>
      </c>
      <c r="L5188" t="str">
        <f>+_xlfn.XLOOKUP(Tabell1[[#This Row],[Regnr]],Tabell3[Regnr],Tabell3[DiagnoseÅr],"")</f>
        <v/>
      </c>
    </row>
    <row r="5189" spans="1:12" x14ac:dyDescent="0.25">
      <c r="A5189" s="2">
        <v>42943</v>
      </c>
      <c r="B5189" s="3">
        <v>4.1015625</v>
      </c>
      <c r="C5189" t="s">
        <v>8556</v>
      </c>
      <c r="D5189" t="s">
        <v>8557</v>
      </c>
      <c r="E5189" t="s">
        <v>26</v>
      </c>
      <c r="F5189" t="s">
        <v>4903</v>
      </c>
      <c r="G5189" t="s">
        <v>4904</v>
      </c>
      <c r="H5189" t="s">
        <v>6952</v>
      </c>
      <c r="I5189" t="s">
        <v>6953</v>
      </c>
      <c r="J5189" t="s">
        <v>4130</v>
      </c>
      <c r="K5189" t="str">
        <f>+_xlfn.XLOOKUP(Tabell1[[#This Row],[Regnr]],Tabell13[Regnr],Tabell13[Diagnose],"")</f>
        <v>E</v>
      </c>
      <c r="L5189" t="str">
        <f>+_xlfn.XLOOKUP(Tabell1[[#This Row],[Regnr]],Tabell3[Regnr],Tabell3[DiagnoseÅr],"")</f>
        <v/>
      </c>
    </row>
    <row r="5190" spans="1:12" x14ac:dyDescent="0.25">
      <c r="A5190" s="2">
        <v>42943</v>
      </c>
      <c r="B5190" s="3">
        <v>4.1015625</v>
      </c>
      <c r="C5190" t="s">
        <v>8558</v>
      </c>
      <c r="D5190" t="s">
        <v>8559</v>
      </c>
      <c r="E5190" t="s">
        <v>26</v>
      </c>
      <c r="F5190" t="s">
        <v>4903</v>
      </c>
      <c r="G5190" t="s">
        <v>4904</v>
      </c>
      <c r="H5190" t="s">
        <v>6952</v>
      </c>
      <c r="I5190" t="s">
        <v>6953</v>
      </c>
      <c r="J5190" t="s">
        <v>4130</v>
      </c>
      <c r="K5190" t="str">
        <f>+_xlfn.XLOOKUP(Tabell1[[#This Row],[Regnr]],Tabell13[Regnr],Tabell13[Diagnose],"")</f>
        <v/>
      </c>
      <c r="L5190" t="str">
        <f>+_xlfn.XLOOKUP(Tabell1[[#This Row],[Regnr]],Tabell3[Regnr],Tabell3[DiagnoseÅr],"")</f>
        <v/>
      </c>
    </row>
    <row r="5191" spans="1:12" x14ac:dyDescent="0.25">
      <c r="A5191" s="2">
        <v>42943</v>
      </c>
      <c r="B5191" s="3">
        <v>4.1015625</v>
      </c>
      <c r="C5191" t="s">
        <v>8560</v>
      </c>
      <c r="D5191" t="s">
        <v>8561</v>
      </c>
      <c r="E5191" t="s">
        <v>26</v>
      </c>
      <c r="F5191" t="s">
        <v>4903</v>
      </c>
      <c r="G5191" t="s">
        <v>4904</v>
      </c>
      <c r="H5191" t="s">
        <v>6952</v>
      </c>
      <c r="I5191" t="s">
        <v>6953</v>
      </c>
      <c r="J5191" t="s">
        <v>4130</v>
      </c>
      <c r="K5191" t="str">
        <f>+_xlfn.XLOOKUP(Tabell1[[#This Row],[Regnr]],Tabell13[Regnr],Tabell13[Diagnose],"")</f>
        <v/>
      </c>
      <c r="L5191" t="str">
        <f>+_xlfn.XLOOKUP(Tabell1[[#This Row],[Regnr]],Tabell3[Regnr],Tabell3[DiagnoseÅr],"")</f>
        <v/>
      </c>
    </row>
    <row r="5192" spans="1:12" x14ac:dyDescent="0.25">
      <c r="A5192" s="2">
        <v>42943</v>
      </c>
      <c r="B5192" s="3">
        <v>4.1015625</v>
      </c>
      <c r="C5192" t="s">
        <v>8562</v>
      </c>
      <c r="D5192" t="s">
        <v>8563</v>
      </c>
      <c r="E5192" t="s">
        <v>26</v>
      </c>
      <c r="F5192" t="s">
        <v>4903</v>
      </c>
      <c r="G5192" t="s">
        <v>4904</v>
      </c>
      <c r="H5192" t="s">
        <v>6952</v>
      </c>
      <c r="I5192" t="s">
        <v>6953</v>
      </c>
      <c r="J5192" t="s">
        <v>4130</v>
      </c>
      <c r="K5192" t="str">
        <f>+_xlfn.XLOOKUP(Tabell1[[#This Row],[Regnr]],Tabell13[Regnr],Tabell13[Diagnose],"")</f>
        <v/>
      </c>
      <c r="L5192" t="str">
        <f>+_xlfn.XLOOKUP(Tabell1[[#This Row],[Regnr]],Tabell3[Regnr],Tabell3[DiagnoseÅr],"")</f>
        <v/>
      </c>
    </row>
    <row r="5193" spans="1:12" x14ac:dyDescent="0.25">
      <c r="A5193" s="2">
        <v>42943</v>
      </c>
      <c r="B5193" s="3">
        <v>4.1015625</v>
      </c>
      <c r="C5193" t="s">
        <v>8564</v>
      </c>
      <c r="D5193" t="s">
        <v>8565</v>
      </c>
      <c r="E5193" t="s">
        <v>26</v>
      </c>
      <c r="F5193" t="s">
        <v>4903</v>
      </c>
      <c r="G5193" t="s">
        <v>4904</v>
      </c>
      <c r="H5193" t="s">
        <v>6952</v>
      </c>
      <c r="I5193" t="s">
        <v>6953</v>
      </c>
      <c r="J5193" t="s">
        <v>4130</v>
      </c>
      <c r="K5193" t="str">
        <f>+_xlfn.XLOOKUP(Tabell1[[#This Row],[Regnr]],Tabell13[Regnr],Tabell13[Diagnose],"")</f>
        <v/>
      </c>
      <c r="L5193" t="str">
        <f>+_xlfn.XLOOKUP(Tabell1[[#This Row],[Regnr]],Tabell3[Regnr],Tabell3[DiagnoseÅr],"")</f>
        <v/>
      </c>
    </row>
    <row r="5194" spans="1:12" x14ac:dyDescent="0.25">
      <c r="A5194" s="2">
        <v>42943</v>
      </c>
      <c r="B5194" s="3">
        <v>4.1015625</v>
      </c>
      <c r="C5194" t="s">
        <v>8566</v>
      </c>
      <c r="D5194" t="s">
        <v>8567</v>
      </c>
      <c r="E5194" t="s">
        <v>26</v>
      </c>
      <c r="F5194" t="s">
        <v>4903</v>
      </c>
      <c r="G5194" t="s">
        <v>4904</v>
      </c>
      <c r="H5194" t="s">
        <v>6952</v>
      </c>
      <c r="I5194" t="s">
        <v>6953</v>
      </c>
      <c r="J5194" t="s">
        <v>4130</v>
      </c>
      <c r="K5194" t="str">
        <f>+_xlfn.XLOOKUP(Tabell1[[#This Row],[Regnr]],Tabell13[Regnr],Tabell13[Diagnose],"")</f>
        <v/>
      </c>
      <c r="L5194" t="str">
        <f>+_xlfn.XLOOKUP(Tabell1[[#This Row],[Regnr]],Tabell3[Regnr],Tabell3[DiagnoseÅr],"")</f>
        <v/>
      </c>
    </row>
    <row r="5195" spans="1:12" x14ac:dyDescent="0.25">
      <c r="A5195" s="2">
        <v>42942</v>
      </c>
      <c r="B5195" s="3">
        <v>0</v>
      </c>
      <c r="C5195" t="s">
        <v>8548</v>
      </c>
      <c r="D5195" t="s">
        <v>8549</v>
      </c>
      <c r="E5195" t="s">
        <v>10</v>
      </c>
      <c r="F5195" t="s">
        <v>4275</v>
      </c>
      <c r="G5195" t="s">
        <v>4276</v>
      </c>
      <c r="H5195" t="s">
        <v>6592</v>
      </c>
      <c r="I5195" t="s">
        <v>6593</v>
      </c>
      <c r="J5195" t="s">
        <v>6589</v>
      </c>
      <c r="K5195" t="str">
        <f>+_xlfn.XLOOKUP(Tabell1[[#This Row],[Regnr]],Tabell13[Regnr],Tabell13[Diagnose],"")</f>
        <v/>
      </c>
      <c r="L5195" t="str">
        <f>+_xlfn.XLOOKUP(Tabell1[[#This Row],[Regnr]],Tabell3[Regnr],Tabell3[DiagnoseÅr],"")</f>
        <v>Cortical &amp; Katarakt, ikke medfødt (2019)</v>
      </c>
    </row>
    <row r="5196" spans="1:12" x14ac:dyDescent="0.25">
      <c r="A5196" s="2">
        <v>42942</v>
      </c>
      <c r="B5196" s="3">
        <v>0</v>
      </c>
      <c r="C5196" t="s">
        <v>8550</v>
      </c>
      <c r="D5196" t="s">
        <v>8551</v>
      </c>
      <c r="E5196" t="s">
        <v>26</v>
      </c>
      <c r="F5196" t="s">
        <v>4275</v>
      </c>
      <c r="G5196" t="s">
        <v>4276</v>
      </c>
      <c r="H5196" t="s">
        <v>6592</v>
      </c>
      <c r="I5196" t="s">
        <v>6593</v>
      </c>
      <c r="J5196" t="s">
        <v>6589</v>
      </c>
      <c r="K5196" t="str">
        <f>+_xlfn.XLOOKUP(Tabell1[[#This Row],[Regnr]],Tabell13[Regnr],Tabell13[Diagnose],"")</f>
        <v/>
      </c>
      <c r="L5196" t="str">
        <f>+_xlfn.XLOOKUP(Tabell1[[#This Row],[Regnr]],Tabell3[Regnr],Tabell3[DiagnoseÅr],"")</f>
        <v/>
      </c>
    </row>
    <row r="5197" spans="1:12" x14ac:dyDescent="0.25">
      <c r="A5197" s="2">
        <v>42942</v>
      </c>
      <c r="B5197" s="3">
        <v>0</v>
      </c>
      <c r="C5197" t="s">
        <v>8552</v>
      </c>
      <c r="D5197" t="s">
        <v>8553</v>
      </c>
      <c r="E5197" t="s">
        <v>10</v>
      </c>
      <c r="F5197" t="s">
        <v>4275</v>
      </c>
      <c r="G5197" t="s">
        <v>4276</v>
      </c>
      <c r="H5197" t="s">
        <v>6592</v>
      </c>
      <c r="I5197" t="s">
        <v>6593</v>
      </c>
      <c r="J5197" t="s">
        <v>6589</v>
      </c>
      <c r="K5197" t="str">
        <f>+_xlfn.XLOOKUP(Tabell1[[#This Row],[Regnr]],Tabell13[Regnr],Tabell13[Diagnose],"")</f>
        <v/>
      </c>
      <c r="L5197" t="str">
        <f>+_xlfn.XLOOKUP(Tabell1[[#This Row],[Regnr]],Tabell3[Regnr],Tabell3[DiagnoseÅr],"")</f>
        <v/>
      </c>
    </row>
    <row r="5198" spans="1:12" x14ac:dyDescent="0.25">
      <c r="A5198" s="2">
        <v>42934</v>
      </c>
      <c r="C5198" t="s">
        <v>8544</v>
      </c>
      <c r="D5198" t="s">
        <v>8545</v>
      </c>
      <c r="E5198" t="s">
        <v>10</v>
      </c>
      <c r="F5198" t="s">
        <v>8546</v>
      </c>
      <c r="G5198" t="s">
        <v>8547</v>
      </c>
      <c r="H5198" t="s">
        <v>7988</v>
      </c>
      <c r="I5198" t="s">
        <v>7989</v>
      </c>
      <c r="J5198" t="s">
        <v>7990</v>
      </c>
      <c r="K5198" t="str">
        <f>+_xlfn.XLOOKUP(Tabell1[[#This Row],[Regnr]],Tabell13[Regnr],Tabell13[Diagnose],"")</f>
        <v>A</v>
      </c>
      <c r="L5198" t="str">
        <f>+_xlfn.XLOOKUP(Tabell1[[#This Row],[Regnr]],Tabell3[Regnr],Tabell3[DiagnoseÅr],"")</f>
        <v/>
      </c>
    </row>
    <row r="5199" spans="1:12" x14ac:dyDescent="0.25">
      <c r="A5199" s="2">
        <v>42932</v>
      </c>
      <c r="B5199" s="3">
        <v>0</v>
      </c>
      <c r="C5199" t="s">
        <v>8528</v>
      </c>
      <c r="D5199" t="s">
        <v>8529</v>
      </c>
      <c r="E5199" t="s">
        <v>10</v>
      </c>
      <c r="F5199" t="s">
        <v>6199</v>
      </c>
      <c r="G5199" t="s">
        <v>6200</v>
      </c>
      <c r="H5199" t="s">
        <v>5878</v>
      </c>
      <c r="I5199" t="s">
        <v>5879</v>
      </c>
      <c r="J5199" t="s">
        <v>4846</v>
      </c>
      <c r="K5199" t="str">
        <f>+_xlfn.XLOOKUP(Tabell1[[#This Row],[Regnr]],Tabell13[Regnr],Tabell13[Diagnose],"")</f>
        <v>A</v>
      </c>
      <c r="L5199" t="str">
        <f>+_xlfn.XLOOKUP(Tabell1[[#This Row],[Regnr]],Tabell3[Regnr],Tabell3[DiagnoseÅr],"")</f>
        <v>PPM iris (2018)</v>
      </c>
    </row>
    <row r="5200" spans="1:12" x14ac:dyDescent="0.25">
      <c r="A5200" s="2">
        <v>42932</v>
      </c>
      <c r="B5200" s="3">
        <v>0</v>
      </c>
      <c r="C5200" t="s">
        <v>8530</v>
      </c>
      <c r="D5200" t="s">
        <v>8531</v>
      </c>
      <c r="E5200" t="s">
        <v>10</v>
      </c>
      <c r="F5200" t="s">
        <v>6199</v>
      </c>
      <c r="G5200" t="s">
        <v>6200</v>
      </c>
      <c r="H5200" t="s">
        <v>5878</v>
      </c>
      <c r="I5200" t="s">
        <v>5879</v>
      </c>
      <c r="J5200" t="s">
        <v>4846</v>
      </c>
      <c r="K5200" t="str">
        <f>+_xlfn.XLOOKUP(Tabell1[[#This Row],[Regnr]],Tabell13[Regnr],Tabell13[Diagnose],"")</f>
        <v>A</v>
      </c>
      <c r="L5200" t="str">
        <f>+_xlfn.XLOOKUP(Tabell1[[#This Row],[Regnr]],Tabell3[Regnr],Tabell3[DiagnoseÅr],"")</f>
        <v xml:space="preserve"> (2025)</v>
      </c>
    </row>
    <row r="5201" spans="1:12" x14ac:dyDescent="0.25">
      <c r="A5201" s="2">
        <v>42932</v>
      </c>
      <c r="B5201" s="3">
        <v>0</v>
      </c>
      <c r="C5201" t="s">
        <v>8532</v>
      </c>
      <c r="D5201" t="s">
        <v>8533</v>
      </c>
      <c r="E5201" t="s">
        <v>10</v>
      </c>
      <c r="F5201" t="s">
        <v>6199</v>
      </c>
      <c r="G5201" t="s">
        <v>6200</v>
      </c>
      <c r="H5201" t="s">
        <v>5878</v>
      </c>
      <c r="I5201" t="s">
        <v>5879</v>
      </c>
      <c r="J5201" t="s">
        <v>4846</v>
      </c>
      <c r="K5201" t="str">
        <f>+_xlfn.XLOOKUP(Tabell1[[#This Row],[Regnr]],Tabell13[Regnr],Tabell13[Diagnose],"")</f>
        <v/>
      </c>
      <c r="L5201" t="str">
        <f>+_xlfn.XLOOKUP(Tabell1[[#This Row],[Regnr]],Tabell3[Regnr],Tabell3[DiagnoseÅr],"")</f>
        <v>Intet påvist (2018)</v>
      </c>
    </row>
    <row r="5202" spans="1:12" x14ac:dyDescent="0.25">
      <c r="A5202" s="2">
        <v>42932</v>
      </c>
      <c r="B5202" s="3">
        <v>0</v>
      </c>
      <c r="C5202" t="s">
        <v>8534</v>
      </c>
      <c r="D5202" t="s">
        <v>8535</v>
      </c>
      <c r="E5202" t="s">
        <v>10</v>
      </c>
      <c r="F5202" t="s">
        <v>6199</v>
      </c>
      <c r="G5202" t="s">
        <v>6200</v>
      </c>
      <c r="H5202" t="s">
        <v>5878</v>
      </c>
      <c r="I5202" t="s">
        <v>5879</v>
      </c>
      <c r="J5202" t="s">
        <v>4846</v>
      </c>
      <c r="K5202" t="str">
        <f>+_xlfn.XLOOKUP(Tabell1[[#This Row],[Regnr]],Tabell13[Regnr],Tabell13[Diagnose],"")</f>
        <v>B</v>
      </c>
      <c r="L5202" t="str">
        <f>+_xlfn.XLOOKUP(Tabell1[[#This Row],[Regnr]],Tabell3[Regnr],Tabell3[DiagnoseÅr],"")</f>
        <v>Intet påvist (2024)</v>
      </c>
    </row>
    <row r="5203" spans="1:12" x14ac:dyDescent="0.25">
      <c r="A5203" s="2">
        <v>42932</v>
      </c>
      <c r="B5203" s="3">
        <v>0</v>
      </c>
      <c r="C5203" t="s">
        <v>8536</v>
      </c>
      <c r="D5203" t="s">
        <v>8537</v>
      </c>
      <c r="E5203" t="s">
        <v>26</v>
      </c>
      <c r="F5203" t="s">
        <v>6199</v>
      </c>
      <c r="G5203" t="s">
        <v>6200</v>
      </c>
      <c r="H5203" t="s">
        <v>5878</v>
      </c>
      <c r="I5203" t="s">
        <v>5879</v>
      </c>
      <c r="J5203" t="s">
        <v>4846</v>
      </c>
      <c r="K5203" t="str">
        <f>+_xlfn.XLOOKUP(Tabell1[[#This Row],[Regnr]],Tabell13[Regnr],Tabell13[Diagnose],"")</f>
        <v>B</v>
      </c>
      <c r="L5203" t="str">
        <f>+_xlfn.XLOOKUP(Tabell1[[#This Row],[Regnr]],Tabell3[Regnr],Tabell3[DiagnoseÅr],"")</f>
        <v>Intet påvist (2018)</v>
      </c>
    </row>
    <row r="5204" spans="1:12" x14ac:dyDescent="0.25">
      <c r="A5204" s="2">
        <v>42932</v>
      </c>
      <c r="B5204" s="3">
        <v>0</v>
      </c>
      <c r="C5204" t="s">
        <v>8538</v>
      </c>
      <c r="D5204" t="s">
        <v>8539</v>
      </c>
      <c r="E5204" t="s">
        <v>26</v>
      </c>
      <c r="F5204" t="s">
        <v>6199</v>
      </c>
      <c r="G5204" t="s">
        <v>6200</v>
      </c>
      <c r="H5204" t="s">
        <v>5878</v>
      </c>
      <c r="I5204" t="s">
        <v>5879</v>
      </c>
      <c r="J5204" t="s">
        <v>4846</v>
      </c>
      <c r="K5204" t="str">
        <f>+_xlfn.XLOOKUP(Tabell1[[#This Row],[Regnr]],Tabell13[Regnr],Tabell13[Diagnose],"")</f>
        <v>B</v>
      </c>
      <c r="L5204" t="str">
        <f>+_xlfn.XLOOKUP(Tabell1[[#This Row],[Regnr]],Tabell3[Regnr],Tabell3[DiagnoseÅr],"")</f>
        <v>PHTVL/PHPV (2018)</v>
      </c>
    </row>
    <row r="5205" spans="1:12" x14ac:dyDescent="0.25">
      <c r="A5205" s="2">
        <v>42932</v>
      </c>
      <c r="B5205" s="3">
        <v>0</v>
      </c>
      <c r="C5205" t="s">
        <v>8540</v>
      </c>
      <c r="D5205" t="s">
        <v>8541</v>
      </c>
      <c r="E5205" t="s">
        <v>26</v>
      </c>
      <c r="F5205" t="s">
        <v>6199</v>
      </c>
      <c r="G5205" t="s">
        <v>6200</v>
      </c>
      <c r="H5205" t="s">
        <v>5878</v>
      </c>
      <c r="I5205" t="s">
        <v>5879</v>
      </c>
      <c r="J5205" t="s">
        <v>4846</v>
      </c>
      <c r="K5205" t="str">
        <f>+_xlfn.XLOOKUP(Tabell1[[#This Row],[Regnr]],Tabell13[Regnr],Tabell13[Diagnose],"")</f>
        <v>A</v>
      </c>
      <c r="L5205" t="str">
        <f>+_xlfn.XLOOKUP(Tabell1[[#This Row],[Regnr]],Tabell3[Regnr],Tabell3[DiagnoseÅr],"")</f>
        <v>Intet påvist (2022)</v>
      </c>
    </row>
    <row r="5206" spans="1:12" x14ac:dyDescent="0.25">
      <c r="A5206" s="2">
        <v>42932</v>
      </c>
      <c r="B5206" s="3">
        <v>0</v>
      </c>
      <c r="C5206" t="s">
        <v>8542</v>
      </c>
      <c r="D5206" t="s">
        <v>8543</v>
      </c>
      <c r="E5206" t="s">
        <v>26</v>
      </c>
      <c r="F5206" t="s">
        <v>6199</v>
      </c>
      <c r="G5206" t="s">
        <v>6200</v>
      </c>
      <c r="H5206" t="s">
        <v>5878</v>
      </c>
      <c r="I5206" t="s">
        <v>5879</v>
      </c>
      <c r="J5206" t="s">
        <v>4846</v>
      </c>
      <c r="K5206" t="str">
        <f>+_xlfn.XLOOKUP(Tabell1[[#This Row],[Regnr]],Tabell13[Regnr],Tabell13[Diagnose],"")</f>
        <v>B</v>
      </c>
      <c r="L5206" t="str">
        <f>+_xlfn.XLOOKUP(Tabell1[[#This Row],[Regnr]],Tabell3[Regnr],Tabell3[DiagnoseÅr],"")</f>
        <v>PPM iris (2023)</v>
      </c>
    </row>
    <row r="5207" spans="1:12" x14ac:dyDescent="0.25">
      <c r="A5207" s="2">
        <v>42929</v>
      </c>
      <c r="C5207" t="s">
        <v>8526</v>
      </c>
      <c r="D5207" t="s">
        <v>8527</v>
      </c>
      <c r="E5207" t="s">
        <v>10</v>
      </c>
      <c r="F5207" t="s">
        <v>5227</v>
      </c>
      <c r="G5207" t="s">
        <v>5228</v>
      </c>
      <c r="H5207" t="s">
        <v>6278</v>
      </c>
      <c r="I5207" t="s">
        <v>6279</v>
      </c>
      <c r="J5207" t="s">
        <v>8132</v>
      </c>
      <c r="K5207" t="str">
        <f>+_xlfn.XLOOKUP(Tabell1[[#This Row],[Regnr]],Tabell13[Regnr],Tabell13[Diagnose],"")</f>
        <v>B</v>
      </c>
      <c r="L5207" t="str">
        <f>+_xlfn.XLOOKUP(Tabell1[[#This Row],[Regnr]],Tabell3[Regnr],Tabell3[DiagnoseÅr],"")</f>
        <v>Cornea Dystrofi (2023)</v>
      </c>
    </row>
    <row r="5208" spans="1:12" x14ac:dyDescent="0.25">
      <c r="A5208" s="2">
        <v>42926</v>
      </c>
      <c r="B5208" s="3">
        <v>0</v>
      </c>
      <c r="C5208" t="s">
        <v>8524</v>
      </c>
      <c r="D5208" t="s">
        <v>8525</v>
      </c>
      <c r="E5208" t="s">
        <v>10</v>
      </c>
      <c r="F5208" t="s">
        <v>4153</v>
      </c>
      <c r="G5208" t="s">
        <v>4154</v>
      </c>
      <c r="H5208" t="s">
        <v>6331</v>
      </c>
      <c r="I5208" t="s">
        <v>6332</v>
      </c>
      <c r="J5208" t="s">
        <v>4310</v>
      </c>
      <c r="K5208" t="str">
        <f>+_xlfn.XLOOKUP(Tabell1[[#This Row],[Regnr]],Tabell13[Regnr],Tabell13[Diagnose],"")</f>
        <v>C</v>
      </c>
      <c r="L5208" t="str">
        <f>+_xlfn.XLOOKUP(Tabell1[[#This Row],[Regnr]],Tabell3[Regnr],Tabell3[DiagnoseÅr],"")</f>
        <v/>
      </c>
    </row>
    <row r="5209" spans="1:12" x14ac:dyDescent="0.25">
      <c r="A5209" s="2">
        <v>42917</v>
      </c>
      <c r="B5209" s="3">
        <v>0.1953125</v>
      </c>
      <c r="C5209" t="s">
        <v>8508</v>
      </c>
      <c r="D5209" t="s">
        <v>8509</v>
      </c>
      <c r="E5209" t="s">
        <v>26</v>
      </c>
      <c r="F5209" t="s">
        <v>3506</v>
      </c>
      <c r="G5209" t="s">
        <v>3507</v>
      </c>
      <c r="H5209" t="s">
        <v>4979</v>
      </c>
      <c r="I5209" t="s">
        <v>4980</v>
      </c>
      <c r="J5209" t="s">
        <v>5724</v>
      </c>
      <c r="K5209" t="str">
        <f>+_xlfn.XLOOKUP(Tabell1[[#This Row],[Regnr]],Tabell13[Regnr],Tabell13[Diagnose],"")</f>
        <v>D</v>
      </c>
      <c r="L5209" t="str">
        <f>+_xlfn.XLOOKUP(Tabell1[[#This Row],[Regnr]],Tabell3[Regnr],Tabell3[DiagnoseÅr],"")</f>
        <v>Intet påvist (2022)</v>
      </c>
    </row>
    <row r="5210" spans="1:12" x14ac:dyDescent="0.25">
      <c r="A5210" s="2">
        <v>42917</v>
      </c>
      <c r="B5210" s="3">
        <v>0.1953125</v>
      </c>
      <c r="C5210" t="s">
        <v>8510</v>
      </c>
      <c r="D5210" t="s">
        <v>8511</v>
      </c>
      <c r="E5210" t="s">
        <v>10</v>
      </c>
      <c r="F5210" t="s">
        <v>3506</v>
      </c>
      <c r="G5210" t="s">
        <v>3507</v>
      </c>
      <c r="H5210" t="s">
        <v>4979</v>
      </c>
      <c r="I5210" t="s">
        <v>4980</v>
      </c>
      <c r="J5210" t="s">
        <v>5724</v>
      </c>
      <c r="K5210" t="str">
        <f>+_xlfn.XLOOKUP(Tabell1[[#This Row],[Regnr]],Tabell13[Regnr],Tabell13[Diagnose],"")</f>
        <v/>
      </c>
      <c r="L5210" t="str">
        <f>+_xlfn.XLOOKUP(Tabell1[[#This Row],[Regnr]],Tabell3[Regnr],Tabell3[DiagnoseÅr],"")</f>
        <v/>
      </c>
    </row>
    <row r="5211" spans="1:12" x14ac:dyDescent="0.25">
      <c r="A5211" s="2">
        <v>42917</v>
      </c>
      <c r="B5211" s="3">
        <v>0.1953125</v>
      </c>
      <c r="C5211" t="s">
        <v>8512</v>
      </c>
      <c r="D5211" t="s">
        <v>8513</v>
      </c>
      <c r="E5211" t="s">
        <v>26</v>
      </c>
      <c r="F5211" t="s">
        <v>3506</v>
      </c>
      <c r="G5211" t="s">
        <v>3507</v>
      </c>
      <c r="H5211" t="s">
        <v>4979</v>
      </c>
      <c r="I5211" t="s">
        <v>4980</v>
      </c>
      <c r="J5211" t="s">
        <v>5724</v>
      </c>
      <c r="K5211" t="str">
        <f>+_xlfn.XLOOKUP(Tabell1[[#This Row],[Regnr]],Tabell13[Regnr],Tabell13[Diagnose],"")</f>
        <v/>
      </c>
      <c r="L5211" t="str">
        <f>+_xlfn.XLOOKUP(Tabell1[[#This Row],[Regnr]],Tabell3[Regnr],Tabell3[DiagnoseÅr],"")</f>
        <v/>
      </c>
    </row>
    <row r="5212" spans="1:12" x14ac:dyDescent="0.25">
      <c r="A5212" s="2">
        <v>42917</v>
      </c>
      <c r="B5212" s="3">
        <v>0.1953125</v>
      </c>
      <c r="C5212" t="s">
        <v>8514</v>
      </c>
      <c r="D5212" t="s">
        <v>8515</v>
      </c>
      <c r="E5212" t="s">
        <v>26</v>
      </c>
      <c r="F5212" t="s">
        <v>3506</v>
      </c>
      <c r="G5212" t="s">
        <v>3507</v>
      </c>
      <c r="H5212" t="s">
        <v>4979</v>
      </c>
      <c r="I5212" t="s">
        <v>4980</v>
      </c>
      <c r="J5212" t="s">
        <v>5724</v>
      </c>
      <c r="K5212" t="str">
        <f>+_xlfn.XLOOKUP(Tabell1[[#This Row],[Regnr]],Tabell13[Regnr],Tabell13[Diagnose],"")</f>
        <v/>
      </c>
      <c r="L5212" t="str">
        <f>+_xlfn.XLOOKUP(Tabell1[[#This Row],[Regnr]],Tabell3[Regnr],Tabell3[DiagnoseÅr],"")</f>
        <v/>
      </c>
    </row>
    <row r="5213" spans="1:12" x14ac:dyDescent="0.25">
      <c r="A5213" s="2">
        <v>42917</v>
      </c>
      <c r="B5213" s="3">
        <v>0.1953125</v>
      </c>
      <c r="C5213" t="s">
        <v>8516</v>
      </c>
      <c r="D5213" t="s">
        <v>8517</v>
      </c>
      <c r="E5213" t="s">
        <v>10</v>
      </c>
      <c r="F5213" t="s">
        <v>3506</v>
      </c>
      <c r="G5213" t="s">
        <v>3507</v>
      </c>
      <c r="H5213" t="s">
        <v>4979</v>
      </c>
      <c r="I5213" t="s">
        <v>4980</v>
      </c>
      <c r="J5213" t="s">
        <v>5724</v>
      </c>
      <c r="K5213" t="str">
        <f>+_xlfn.XLOOKUP(Tabell1[[#This Row],[Regnr]],Tabell13[Regnr],Tabell13[Diagnose],"")</f>
        <v>A</v>
      </c>
      <c r="L5213" t="str">
        <f>+_xlfn.XLOOKUP(Tabell1[[#This Row],[Regnr]],Tabell3[Regnr],Tabell3[DiagnoseÅr],"")</f>
        <v>Intet påvist (2023)</v>
      </c>
    </row>
    <row r="5214" spans="1:12" x14ac:dyDescent="0.25">
      <c r="A5214" s="2">
        <v>42917</v>
      </c>
      <c r="B5214" s="3">
        <v>0.1953125</v>
      </c>
      <c r="C5214" t="s">
        <v>8518</v>
      </c>
      <c r="D5214" t="s">
        <v>8519</v>
      </c>
      <c r="E5214" t="s">
        <v>26</v>
      </c>
      <c r="F5214" t="s">
        <v>3506</v>
      </c>
      <c r="G5214" t="s">
        <v>3507</v>
      </c>
      <c r="H5214" t="s">
        <v>4979</v>
      </c>
      <c r="I5214" t="s">
        <v>4980</v>
      </c>
      <c r="J5214" t="s">
        <v>5724</v>
      </c>
      <c r="K5214" t="str">
        <f>+_xlfn.XLOOKUP(Tabell1[[#This Row],[Regnr]],Tabell13[Regnr],Tabell13[Diagnose],"")</f>
        <v>C</v>
      </c>
      <c r="L5214" t="str">
        <f>+_xlfn.XLOOKUP(Tabell1[[#This Row],[Regnr]],Tabell3[Regnr],Tabell3[DiagnoseÅr],"")</f>
        <v/>
      </c>
    </row>
    <row r="5215" spans="1:12" x14ac:dyDescent="0.25">
      <c r="A5215" s="2">
        <v>42917</v>
      </c>
      <c r="B5215" s="3">
        <v>0.1953125</v>
      </c>
      <c r="C5215" t="s">
        <v>8520</v>
      </c>
      <c r="D5215" t="s">
        <v>8521</v>
      </c>
      <c r="E5215" t="s">
        <v>26</v>
      </c>
      <c r="F5215" t="s">
        <v>3506</v>
      </c>
      <c r="G5215" t="s">
        <v>3507</v>
      </c>
      <c r="H5215" t="s">
        <v>4979</v>
      </c>
      <c r="I5215" t="s">
        <v>4980</v>
      </c>
      <c r="J5215" t="s">
        <v>5724</v>
      </c>
      <c r="K5215" t="str">
        <f>+_xlfn.XLOOKUP(Tabell1[[#This Row],[Regnr]],Tabell13[Regnr],Tabell13[Diagnose],"")</f>
        <v>C</v>
      </c>
      <c r="L5215" t="str">
        <f>+_xlfn.XLOOKUP(Tabell1[[#This Row],[Regnr]],Tabell3[Regnr],Tabell3[DiagnoseÅr],"")</f>
        <v/>
      </c>
    </row>
    <row r="5216" spans="1:12" x14ac:dyDescent="0.25">
      <c r="A5216" s="2">
        <v>42917</v>
      </c>
      <c r="C5216" t="s">
        <v>8522</v>
      </c>
      <c r="D5216" t="s">
        <v>8523</v>
      </c>
      <c r="E5216" t="s">
        <v>10</v>
      </c>
      <c r="K5216" t="str">
        <f>+_xlfn.XLOOKUP(Tabell1[[#This Row],[Regnr]],Tabell13[Regnr],Tabell13[Diagnose],"")</f>
        <v/>
      </c>
      <c r="L5216" t="str">
        <f>+_xlfn.XLOOKUP(Tabell1[[#This Row],[Regnr]],Tabell3[Regnr],Tabell3[DiagnoseÅr],"")</f>
        <v/>
      </c>
    </row>
    <row r="5217" spans="1:12" x14ac:dyDescent="0.25">
      <c r="A5217" s="2">
        <v>42914</v>
      </c>
      <c r="C5217" t="s">
        <v>8502</v>
      </c>
      <c r="D5217" t="s">
        <v>8503</v>
      </c>
      <c r="E5217" t="s">
        <v>10</v>
      </c>
      <c r="F5217" t="s">
        <v>8504</v>
      </c>
      <c r="G5217" t="s">
        <v>8505</v>
      </c>
      <c r="H5217" t="s">
        <v>8506</v>
      </c>
      <c r="I5217" t="s">
        <v>8507</v>
      </c>
      <c r="J5217" t="s">
        <v>5677</v>
      </c>
      <c r="K5217" t="str">
        <f>+_xlfn.XLOOKUP(Tabell1[[#This Row],[Regnr]],Tabell13[Regnr],Tabell13[Diagnose],"")</f>
        <v>C</v>
      </c>
      <c r="L5217" t="str">
        <f>+_xlfn.XLOOKUP(Tabell1[[#This Row],[Regnr]],Tabell3[Regnr],Tabell3[DiagnoseÅr],"")</f>
        <v>Intet påvist (2018)</v>
      </c>
    </row>
    <row r="5218" spans="1:12" x14ac:dyDescent="0.25">
      <c r="A5218" s="2">
        <v>42909</v>
      </c>
      <c r="C5218" t="s">
        <v>8498</v>
      </c>
      <c r="D5218" t="s">
        <v>8499</v>
      </c>
      <c r="E5218" t="s">
        <v>10</v>
      </c>
      <c r="F5218" t="s">
        <v>5637</v>
      </c>
      <c r="G5218" t="s">
        <v>5638</v>
      </c>
      <c r="H5218" t="s">
        <v>8500</v>
      </c>
      <c r="I5218" t="s">
        <v>8501</v>
      </c>
      <c r="J5218" t="s">
        <v>4265</v>
      </c>
      <c r="K5218" t="str">
        <f>+_xlfn.XLOOKUP(Tabell1[[#This Row],[Regnr]],Tabell13[Regnr],Tabell13[Diagnose],"")</f>
        <v>B</v>
      </c>
      <c r="L5218" t="str">
        <f>+_xlfn.XLOOKUP(Tabell1[[#This Row],[Regnr]],Tabell3[Regnr],Tabell3[DiagnoseÅr],"")</f>
        <v/>
      </c>
    </row>
    <row r="5219" spans="1:12" x14ac:dyDescent="0.25">
      <c r="A5219" s="2">
        <v>42904</v>
      </c>
      <c r="C5219" t="s">
        <v>8490</v>
      </c>
      <c r="D5219" t="s">
        <v>8491</v>
      </c>
      <c r="E5219" t="s">
        <v>10</v>
      </c>
      <c r="F5219" t="s">
        <v>8492</v>
      </c>
      <c r="G5219" t="s">
        <v>8493</v>
      </c>
      <c r="H5219" t="s">
        <v>8494</v>
      </c>
      <c r="I5219" t="s">
        <v>8495</v>
      </c>
      <c r="J5219" t="s">
        <v>5677</v>
      </c>
      <c r="K5219" t="str">
        <f>+_xlfn.XLOOKUP(Tabell1[[#This Row],[Regnr]],Tabell13[Regnr],Tabell13[Diagnose],"")</f>
        <v>B</v>
      </c>
      <c r="L5219" t="str">
        <f>+_xlfn.XLOOKUP(Tabell1[[#This Row],[Regnr]],Tabell3[Regnr],Tabell3[DiagnoseÅr],"")</f>
        <v/>
      </c>
    </row>
    <row r="5220" spans="1:12" x14ac:dyDescent="0.25">
      <c r="A5220" s="2">
        <v>42904</v>
      </c>
      <c r="C5220" t="s">
        <v>8496</v>
      </c>
      <c r="D5220" t="s">
        <v>8497</v>
      </c>
      <c r="E5220" t="s">
        <v>26</v>
      </c>
      <c r="F5220" t="s">
        <v>8492</v>
      </c>
      <c r="G5220" t="s">
        <v>8493</v>
      </c>
      <c r="H5220" t="s">
        <v>8494</v>
      </c>
      <c r="I5220" t="s">
        <v>8495</v>
      </c>
      <c r="J5220" t="s">
        <v>5677</v>
      </c>
      <c r="K5220" t="str">
        <f>+_xlfn.XLOOKUP(Tabell1[[#This Row],[Regnr]],Tabell13[Regnr],Tabell13[Diagnose],"")</f>
        <v>D</v>
      </c>
      <c r="L5220" t="str">
        <f>+_xlfn.XLOOKUP(Tabell1[[#This Row],[Regnr]],Tabell3[Regnr],Tabell3[DiagnoseÅr],"")</f>
        <v/>
      </c>
    </row>
    <row r="5221" spans="1:12" x14ac:dyDescent="0.25">
      <c r="A5221" s="2">
        <v>42902</v>
      </c>
      <c r="B5221" s="3">
        <v>0</v>
      </c>
      <c r="C5221" t="s">
        <v>8478</v>
      </c>
      <c r="D5221" t="s">
        <v>3041</v>
      </c>
      <c r="E5221" t="s">
        <v>26</v>
      </c>
      <c r="F5221" t="s">
        <v>4147</v>
      </c>
      <c r="G5221" t="s">
        <v>4148</v>
      </c>
      <c r="H5221" t="s">
        <v>5282</v>
      </c>
      <c r="I5221" t="s">
        <v>5283</v>
      </c>
      <c r="J5221" t="s">
        <v>8479</v>
      </c>
      <c r="K5221" t="str">
        <f>+_xlfn.XLOOKUP(Tabell1[[#This Row],[Regnr]],Tabell13[Regnr],Tabell13[Diagnose],"")</f>
        <v>B</v>
      </c>
      <c r="L5221" t="str">
        <f>+_xlfn.XLOOKUP(Tabell1[[#This Row],[Regnr]],Tabell3[Regnr],Tabell3[DiagnoseÅr],"")</f>
        <v/>
      </c>
    </row>
    <row r="5222" spans="1:12" x14ac:dyDescent="0.25">
      <c r="A5222" s="2">
        <v>42902</v>
      </c>
      <c r="B5222" s="3">
        <v>0</v>
      </c>
      <c r="C5222" t="s">
        <v>8480</v>
      </c>
      <c r="D5222" t="s">
        <v>8481</v>
      </c>
      <c r="E5222" t="s">
        <v>26</v>
      </c>
      <c r="F5222" t="s">
        <v>4147</v>
      </c>
      <c r="G5222" t="s">
        <v>4148</v>
      </c>
      <c r="H5222" t="s">
        <v>5282</v>
      </c>
      <c r="I5222" t="s">
        <v>5283</v>
      </c>
      <c r="J5222" t="s">
        <v>8479</v>
      </c>
      <c r="K5222" t="str">
        <f>+_xlfn.XLOOKUP(Tabell1[[#This Row],[Regnr]],Tabell13[Regnr],Tabell13[Diagnose],"")</f>
        <v/>
      </c>
      <c r="L5222" t="str">
        <f>+_xlfn.XLOOKUP(Tabell1[[#This Row],[Regnr]],Tabell3[Regnr],Tabell3[DiagnoseÅr],"")</f>
        <v/>
      </c>
    </row>
    <row r="5223" spans="1:12" x14ac:dyDescent="0.25">
      <c r="A5223" s="2">
        <v>42902</v>
      </c>
      <c r="B5223" s="3">
        <v>0</v>
      </c>
      <c r="C5223" t="s">
        <v>8482</v>
      </c>
      <c r="D5223" t="s">
        <v>8483</v>
      </c>
      <c r="E5223" t="s">
        <v>26</v>
      </c>
      <c r="F5223" t="s">
        <v>4147</v>
      </c>
      <c r="G5223" t="s">
        <v>4148</v>
      </c>
      <c r="H5223" t="s">
        <v>5282</v>
      </c>
      <c r="I5223" t="s">
        <v>5283</v>
      </c>
      <c r="J5223" t="s">
        <v>8479</v>
      </c>
      <c r="K5223" t="str">
        <f>+_xlfn.XLOOKUP(Tabell1[[#This Row],[Regnr]],Tabell13[Regnr],Tabell13[Diagnose],"")</f>
        <v/>
      </c>
      <c r="L5223" t="str">
        <f>+_xlfn.XLOOKUP(Tabell1[[#This Row],[Regnr]],Tabell3[Regnr],Tabell3[DiagnoseÅr],"")</f>
        <v/>
      </c>
    </row>
    <row r="5224" spans="1:12" x14ac:dyDescent="0.25">
      <c r="A5224" s="2">
        <v>42902</v>
      </c>
      <c r="B5224" s="3">
        <v>0</v>
      </c>
      <c r="C5224" t="s">
        <v>8484</v>
      </c>
      <c r="D5224" t="s">
        <v>8485</v>
      </c>
      <c r="E5224" t="s">
        <v>10</v>
      </c>
      <c r="F5224" t="s">
        <v>4147</v>
      </c>
      <c r="G5224" t="s">
        <v>4148</v>
      </c>
      <c r="H5224" t="s">
        <v>5282</v>
      </c>
      <c r="I5224" t="s">
        <v>5283</v>
      </c>
      <c r="J5224" t="s">
        <v>8479</v>
      </c>
      <c r="K5224" t="str">
        <f>+_xlfn.XLOOKUP(Tabell1[[#This Row],[Regnr]],Tabell13[Regnr],Tabell13[Diagnose],"")</f>
        <v>B</v>
      </c>
      <c r="L5224" t="str">
        <f>+_xlfn.XLOOKUP(Tabell1[[#This Row],[Regnr]],Tabell3[Regnr],Tabell3[DiagnoseÅr],"")</f>
        <v>Intet påvist (2021)</v>
      </c>
    </row>
    <row r="5225" spans="1:12" x14ac:dyDescent="0.25">
      <c r="A5225" s="2">
        <v>42902</v>
      </c>
      <c r="B5225" s="3">
        <v>0</v>
      </c>
      <c r="C5225" t="s">
        <v>8486</v>
      </c>
      <c r="D5225" t="s">
        <v>8487</v>
      </c>
      <c r="E5225" t="s">
        <v>10</v>
      </c>
      <c r="F5225" t="s">
        <v>4147</v>
      </c>
      <c r="G5225" t="s">
        <v>4148</v>
      </c>
      <c r="H5225" t="s">
        <v>5282</v>
      </c>
      <c r="I5225" t="s">
        <v>5283</v>
      </c>
      <c r="J5225" t="s">
        <v>8479</v>
      </c>
      <c r="K5225" t="str">
        <f>+_xlfn.XLOOKUP(Tabell1[[#This Row],[Regnr]],Tabell13[Regnr],Tabell13[Diagnose],"")</f>
        <v>C</v>
      </c>
      <c r="L5225" t="str">
        <f>+_xlfn.XLOOKUP(Tabell1[[#This Row],[Regnr]],Tabell3[Regnr],Tabell3[DiagnoseÅr],"")</f>
        <v/>
      </c>
    </row>
    <row r="5226" spans="1:12" x14ac:dyDescent="0.25">
      <c r="A5226" s="2">
        <v>42902</v>
      </c>
      <c r="B5226" s="3">
        <v>0</v>
      </c>
      <c r="C5226" t="s">
        <v>8488</v>
      </c>
      <c r="D5226" t="s">
        <v>8489</v>
      </c>
      <c r="E5226" t="s">
        <v>26</v>
      </c>
      <c r="F5226" t="s">
        <v>4147</v>
      </c>
      <c r="G5226" t="s">
        <v>4148</v>
      </c>
      <c r="H5226" t="s">
        <v>5282</v>
      </c>
      <c r="I5226" t="s">
        <v>5283</v>
      </c>
      <c r="J5226" t="s">
        <v>8479</v>
      </c>
      <c r="K5226" t="str">
        <f>+_xlfn.XLOOKUP(Tabell1[[#This Row],[Regnr]],Tabell13[Regnr],Tabell13[Diagnose],"")</f>
        <v/>
      </c>
      <c r="L5226" t="str">
        <f>+_xlfn.XLOOKUP(Tabell1[[#This Row],[Regnr]],Tabell3[Regnr],Tabell3[DiagnoseÅr],"")</f>
        <v/>
      </c>
    </row>
    <row r="5227" spans="1:12" x14ac:dyDescent="0.25">
      <c r="A5227" s="2">
        <v>42899</v>
      </c>
      <c r="C5227" t="s">
        <v>8474</v>
      </c>
      <c r="D5227" t="s">
        <v>8475</v>
      </c>
      <c r="E5227" t="s">
        <v>26</v>
      </c>
      <c r="F5227" t="s">
        <v>3626</v>
      </c>
      <c r="G5227" t="s">
        <v>3627</v>
      </c>
      <c r="H5227" t="s">
        <v>8476</v>
      </c>
      <c r="I5227" t="s">
        <v>8477</v>
      </c>
      <c r="K5227" t="str">
        <f>+_xlfn.XLOOKUP(Tabell1[[#This Row],[Regnr]],Tabell13[Regnr],Tabell13[Diagnose],"")</f>
        <v/>
      </c>
      <c r="L5227" t="str">
        <f>+_xlfn.XLOOKUP(Tabell1[[#This Row],[Regnr]],Tabell3[Regnr],Tabell3[DiagnoseÅr],"")</f>
        <v/>
      </c>
    </row>
    <row r="5228" spans="1:12" x14ac:dyDescent="0.25">
      <c r="A5228" s="2">
        <v>42895</v>
      </c>
      <c r="C5228" t="s">
        <v>8468</v>
      </c>
      <c r="D5228" t="s">
        <v>8469</v>
      </c>
      <c r="E5228" t="s">
        <v>10</v>
      </c>
      <c r="F5228" t="s">
        <v>8470</v>
      </c>
      <c r="G5228" t="s">
        <v>8471</v>
      </c>
      <c r="H5228" t="s">
        <v>8472</v>
      </c>
      <c r="I5228" t="s">
        <v>8473</v>
      </c>
      <c r="J5228" t="s">
        <v>5641</v>
      </c>
      <c r="K5228" t="str">
        <f>+_xlfn.XLOOKUP(Tabell1[[#This Row],[Regnr]],Tabell13[Regnr],Tabell13[Diagnose],"")</f>
        <v/>
      </c>
      <c r="L5228" t="str">
        <f>+_xlfn.XLOOKUP(Tabell1[[#This Row],[Regnr]],Tabell3[Regnr],Tabell3[DiagnoseÅr],"")</f>
        <v/>
      </c>
    </row>
    <row r="5229" spans="1:12" x14ac:dyDescent="0.25">
      <c r="A5229" s="2">
        <v>42892</v>
      </c>
      <c r="B5229" s="3">
        <v>0</v>
      </c>
      <c r="C5229" t="s">
        <v>8456</v>
      </c>
      <c r="D5229" t="s">
        <v>8457</v>
      </c>
      <c r="E5229" t="s">
        <v>26</v>
      </c>
      <c r="F5229" t="s">
        <v>2687</v>
      </c>
      <c r="G5229" t="s">
        <v>2688</v>
      </c>
      <c r="H5229" t="s">
        <v>5631</v>
      </c>
      <c r="I5229" t="s">
        <v>5632</v>
      </c>
      <c r="J5229" t="s">
        <v>4252</v>
      </c>
      <c r="K5229" t="str">
        <f>+_xlfn.XLOOKUP(Tabell1[[#This Row],[Regnr]],Tabell13[Regnr],Tabell13[Diagnose],"")</f>
        <v>D</v>
      </c>
      <c r="L5229" t="str">
        <f>+_xlfn.XLOOKUP(Tabell1[[#This Row],[Regnr]],Tabell3[Regnr],Tabell3[DiagnoseÅr],"")</f>
        <v>Intet påvist (2018)</v>
      </c>
    </row>
    <row r="5230" spans="1:12" x14ac:dyDescent="0.25">
      <c r="A5230" s="2">
        <v>42892</v>
      </c>
      <c r="B5230" s="3">
        <v>1.3671875</v>
      </c>
      <c r="C5230" t="s">
        <v>8458</v>
      </c>
      <c r="D5230" t="s">
        <v>8459</v>
      </c>
      <c r="E5230" t="s">
        <v>26</v>
      </c>
      <c r="F5230" t="s">
        <v>6199</v>
      </c>
      <c r="G5230" t="s">
        <v>6200</v>
      </c>
      <c r="H5230" t="s">
        <v>5298</v>
      </c>
      <c r="I5230" t="s">
        <v>5299</v>
      </c>
      <c r="J5230" t="s">
        <v>4033</v>
      </c>
      <c r="K5230" t="str">
        <f>+_xlfn.XLOOKUP(Tabell1[[#This Row],[Regnr]],Tabell13[Regnr],Tabell13[Diagnose],"")</f>
        <v>A</v>
      </c>
      <c r="L5230" t="str">
        <f>+_xlfn.XLOOKUP(Tabell1[[#This Row],[Regnr]],Tabell3[Regnr],Tabell3[DiagnoseÅr],"")</f>
        <v>Intet påvist (2024)</v>
      </c>
    </row>
    <row r="5231" spans="1:12" x14ac:dyDescent="0.25">
      <c r="A5231" s="2">
        <v>42892</v>
      </c>
      <c r="B5231" s="3">
        <v>1.3671875</v>
      </c>
      <c r="C5231" t="s">
        <v>8460</v>
      </c>
      <c r="D5231" t="s">
        <v>8461</v>
      </c>
      <c r="E5231" t="s">
        <v>26</v>
      </c>
      <c r="F5231" t="s">
        <v>6199</v>
      </c>
      <c r="G5231" t="s">
        <v>6200</v>
      </c>
      <c r="H5231" t="s">
        <v>5298</v>
      </c>
      <c r="I5231" t="s">
        <v>5299</v>
      </c>
      <c r="J5231" t="s">
        <v>4033</v>
      </c>
      <c r="K5231" t="str">
        <f>+_xlfn.XLOOKUP(Tabell1[[#This Row],[Regnr]],Tabell13[Regnr],Tabell13[Diagnose],"")</f>
        <v>A</v>
      </c>
      <c r="L5231" t="str">
        <f>+_xlfn.XLOOKUP(Tabell1[[#This Row],[Regnr]],Tabell3[Regnr],Tabell3[DiagnoseÅr],"")</f>
        <v>Intet påvist (2018)</v>
      </c>
    </row>
    <row r="5232" spans="1:12" x14ac:dyDescent="0.25">
      <c r="A5232" s="2">
        <v>42892</v>
      </c>
      <c r="B5232" s="3">
        <v>1.3671875</v>
      </c>
      <c r="C5232" t="s">
        <v>8462</v>
      </c>
      <c r="D5232" t="s">
        <v>8463</v>
      </c>
      <c r="E5232" t="s">
        <v>10</v>
      </c>
      <c r="F5232" t="s">
        <v>6199</v>
      </c>
      <c r="G5232" t="s">
        <v>6200</v>
      </c>
      <c r="H5232" t="s">
        <v>5298</v>
      </c>
      <c r="I5232" t="s">
        <v>5299</v>
      </c>
      <c r="J5232" t="s">
        <v>4033</v>
      </c>
      <c r="K5232" t="str">
        <f>+_xlfn.XLOOKUP(Tabell1[[#This Row],[Regnr]],Tabell13[Regnr],Tabell13[Diagnose],"")</f>
        <v>B</v>
      </c>
      <c r="L5232" t="str">
        <f>+_xlfn.XLOOKUP(Tabell1[[#This Row],[Regnr]],Tabell3[Regnr],Tabell3[DiagnoseÅr],"")</f>
        <v>Intet påvist (2025)</v>
      </c>
    </row>
    <row r="5233" spans="1:12" x14ac:dyDescent="0.25">
      <c r="A5233" s="2">
        <v>42892</v>
      </c>
      <c r="B5233" s="3">
        <v>1.3671875</v>
      </c>
      <c r="C5233" t="s">
        <v>8464</v>
      </c>
      <c r="D5233" t="s">
        <v>8465</v>
      </c>
      <c r="E5233" t="s">
        <v>10</v>
      </c>
      <c r="F5233" t="s">
        <v>6199</v>
      </c>
      <c r="G5233" t="s">
        <v>6200</v>
      </c>
      <c r="H5233" t="s">
        <v>5298</v>
      </c>
      <c r="I5233" t="s">
        <v>5299</v>
      </c>
      <c r="J5233" t="s">
        <v>4033</v>
      </c>
      <c r="K5233" t="str">
        <f>+_xlfn.XLOOKUP(Tabell1[[#This Row],[Regnr]],Tabell13[Regnr],Tabell13[Diagnose],"")</f>
        <v>A</v>
      </c>
      <c r="L5233" t="str">
        <f>+_xlfn.XLOOKUP(Tabell1[[#This Row],[Regnr]],Tabell3[Regnr],Tabell3[DiagnoseÅr],"")</f>
        <v>PPM iris (2018)</v>
      </c>
    </row>
    <row r="5234" spans="1:12" x14ac:dyDescent="0.25">
      <c r="A5234" s="2">
        <v>42892</v>
      </c>
      <c r="B5234" s="3">
        <v>1.3671875</v>
      </c>
      <c r="C5234" t="s">
        <v>8466</v>
      </c>
      <c r="D5234" t="s">
        <v>8467</v>
      </c>
      <c r="E5234" t="s">
        <v>10</v>
      </c>
      <c r="F5234" t="s">
        <v>6199</v>
      </c>
      <c r="G5234" t="s">
        <v>6200</v>
      </c>
      <c r="H5234" t="s">
        <v>5298</v>
      </c>
      <c r="I5234" t="s">
        <v>5299</v>
      </c>
      <c r="J5234" t="s">
        <v>4033</v>
      </c>
      <c r="K5234" t="str">
        <f>+_xlfn.XLOOKUP(Tabell1[[#This Row],[Regnr]],Tabell13[Regnr],Tabell13[Diagnose],"")</f>
        <v/>
      </c>
      <c r="L5234" t="str">
        <f>+_xlfn.XLOOKUP(Tabell1[[#This Row],[Regnr]],Tabell3[Regnr],Tabell3[DiagnoseÅr],"")</f>
        <v>Intet påvist (2019)</v>
      </c>
    </row>
    <row r="5235" spans="1:12" x14ac:dyDescent="0.25">
      <c r="A5235" s="2">
        <v>42880</v>
      </c>
      <c r="C5235" t="s">
        <v>8452</v>
      </c>
      <c r="D5235" t="s">
        <v>8453</v>
      </c>
      <c r="E5235" t="s">
        <v>26</v>
      </c>
      <c r="F5235" t="s">
        <v>6675</v>
      </c>
      <c r="G5235" t="s">
        <v>6676</v>
      </c>
      <c r="H5235" t="s">
        <v>6182</v>
      </c>
      <c r="I5235" t="s">
        <v>6183</v>
      </c>
      <c r="K5235" t="str">
        <f>+_xlfn.XLOOKUP(Tabell1[[#This Row],[Regnr]],Tabell13[Regnr],Tabell13[Diagnose],"")</f>
        <v/>
      </c>
      <c r="L5235" t="str">
        <f>+_xlfn.XLOOKUP(Tabell1[[#This Row],[Regnr]],Tabell3[Regnr],Tabell3[DiagnoseÅr],"")</f>
        <v/>
      </c>
    </row>
    <row r="5236" spans="1:12" x14ac:dyDescent="0.25">
      <c r="A5236" s="2">
        <v>42880</v>
      </c>
      <c r="C5236" t="s">
        <v>8454</v>
      </c>
      <c r="D5236" t="s">
        <v>8455</v>
      </c>
      <c r="E5236" t="s">
        <v>10</v>
      </c>
      <c r="F5236" t="s">
        <v>6675</v>
      </c>
      <c r="G5236" t="s">
        <v>6676</v>
      </c>
      <c r="H5236" t="s">
        <v>6182</v>
      </c>
      <c r="I5236" t="s">
        <v>6183</v>
      </c>
      <c r="J5236" t="s">
        <v>8243</v>
      </c>
      <c r="K5236" t="str">
        <f>+_xlfn.XLOOKUP(Tabell1[[#This Row],[Regnr]],Tabell13[Regnr],Tabell13[Diagnose],"")</f>
        <v>B</v>
      </c>
      <c r="L5236" t="str">
        <f>+_xlfn.XLOOKUP(Tabell1[[#This Row],[Regnr]],Tabell3[Regnr],Tabell3[DiagnoseÅr],"")</f>
        <v>Intet påvist (2020)</v>
      </c>
    </row>
    <row r="5237" spans="1:12" x14ac:dyDescent="0.25">
      <c r="A5237" s="2">
        <v>42879</v>
      </c>
      <c r="B5237" s="3">
        <v>0.5859375</v>
      </c>
      <c r="C5237" t="s">
        <v>8442</v>
      </c>
      <c r="D5237" t="s">
        <v>6290</v>
      </c>
      <c r="E5237" t="s">
        <v>10</v>
      </c>
      <c r="F5237" t="s">
        <v>6260</v>
      </c>
      <c r="G5237" t="s">
        <v>6261</v>
      </c>
      <c r="H5237" t="s">
        <v>5972</v>
      </c>
      <c r="I5237" t="s">
        <v>5973</v>
      </c>
      <c r="J5237" t="s">
        <v>5965</v>
      </c>
      <c r="K5237" t="str">
        <f>+_xlfn.XLOOKUP(Tabell1[[#This Row],[Regnr]],Tabell13[Regnr],Tabell13[Diagnose],"")</f>
        <v/>
      </c>
      <c r="L5237" t="str">
        <f>+_xlfn.XLOOKUP(Tabell1[[#This Row],[Regnr]],Tabell3[Regnr],Tabell3[DiagnoseÅr],"")</f>
        <v/>
      </c>
    </row>
    <row r="5238" spans="1:12" x14ac:dyDescent="0.25">
      <c r="A5238" s="2">
        <v>42879</v>
      </c>
      <c r="B5238" s="3">
        <v>0.5859375</v>
      </c>
      <c r="C5238" t="s">
        <v>8443</v>
      </c>
      <c r="D5238" t="s">
        <v>8444</v>
      </c>
      <c r="E5238" t="s">
        <v>10</v>
      </c>
      <c r="F5238" t="s">
        <v>6260</v>
      </c>
      <c r="G5238" t="s">
        <v>6261</v>
      </c>
      <c r="H5238" t="s">
        <v>5972</v>
      </c>
      <c r="I5238" t="s">
        <v>5973</v>
      </c>
      <c r="J5238" t="s">
        <v>5965</v>
      </c>
      <c r="K5238" t="str">
        <f>+_xlfn.XLOOKUP(Tabell1[[#This Row],[Regnr]],Tabell13[Regnr],Tabell13[Diagnose],"")</f>
        <v/>
      </c>
      <c r="L5238" t="str">
        <f>+_xlfn.XLOOKUP(Tabell1[[#This Row],[Regnr]],Tabell3[Regnr],Tabell3[DiagnoseÅr],"")</f>
        <v/>
      </c>
    </row>
    <row r="5239" spans="1:12" x14ac:dyDescent="0.25">
      <c r="A5239" s="2">
        <v>42879</v>
      </c>
      <c r="B5239" s="3">
        <v>0.5859375</v>
      </c>
      <c r="C5239" t="s">
        <v>8445</v>
      </c>
      <c r="D5239" t="s">
        <v>5837</v>
      </c>
      <c r="E5239" t="s">
        <v>10</v>
      </c>
      <c r="F5239" t="s">
        <v>6260</v>
      </c>
      <c r="G5239" t="s">
        <v>6261</v>
      </c>
      <c r="H5239" t="s">
        <v>5972</v>
      </c>
      <c r="I5239" t="s">
        <v>5973</v>
      </c>
      <c r="J5239" t="s">
        <v>5965</v>
      </c>
      <c r="K5239" t="str">
        <f>+_xlfn.XLOOKUP(Tabell1[[#This Row],[Regnr]],Tabell13[Regnr],Tabell13[Diagnose],"")</f>
        <v/>
      </c>
      <c r="L5239" t="str">
        <f>+_xlfn.XLOOKUP(Tabell1[[#This Row],[Regnr]],Tabell3[Regnr],Tabell3[DiagnoseÅr],"")</f>
        <v/>
      </c>
    </row>
    <row r="5240" spans="1:12" x14ac:dyDescent="0.25">
      <c r="A5240" s="2">
        <v>42879</v>
      </c>
      <c r="B5240" s="3">
        <v>0.5859375</v>
      </c>
      <c r="C5240" t="s">
        <v>8446</v>
      </c>
      <c r="D5240" t="s">
        <v>7705</v>
      </c>
      <c r="E5240" t="s">
        <v>10</v>
      </c>
      <c r="F5240" t="s">
        <v>6260</v>
      </c>
      <c r="G5240" t="s">
        <v>6261</v>
      </c>
      <c r="H5240" t="s">
        <v>5972</v>
      </c>
      <c r="I5240" t="s">
        <v>5973</v>
      </c>
      <c r="J5240" t="s">
        <v>5965</v>
      </c>
      <c r="K5240" t="str">
        <f>+_xlfn.XLOOKUP(Tabell1[[#This Row],[Regnr]],Tabell13[Regnr],Tabell13[Diagnose],"")</f>
        <v>B</v>
      </c>
      <c r="L5240" t="str">
        <f>+_xlfn.XLOOKUP(Tabell1[[#This Row],[Regnr]],Tabell3[Regnr],Tabell3[DiagnoseÅr],"")</f>
        <v/>
      </c>
    </row>
    <row r="5241" spans="1:12" x14ac:dyDescent="0.25">
      <c r="A5241" s="2">
        <v>42879</v>
      </c>
      <c r="B5241" s="3">
        <v>0.5859375</v>
      </c>
      <c r="C5241" t="s">
        <v>8447</v>
      </c>
      <c r="D5241" t="s">
        <v>8448</v>
      </c>
      <c r="E5241" t="s">
        <v>26</v>
      </c>
      <c r="F5241" t="s">
        <v>6260</v>
      </c>
      <c r="G5241" t="s">
        <v>6261</v>
      </c>
      <c r="H5241" t="s">
        <v>5972</v>
      </c>
      <c r="I5241" t="s">
        <v>5973</v>
      </c>
      <c r="J5241" t="s">
        <v>5965</v>
      </c>
      <c r="K5241" t="str">
        <f>+_xlfn.XLOOKUP(Tabell1[[#This Row],[Regnr]],Tabell13[Regnr],Tabell13[Diagnose],"")</f>
        <v/>
      </c>
      <c r="L5241" t="str">
        <f>+_xlfn.XLOOKUP(Tabell1[[#This Row],[Regnr]],Tabell3[Regnr],Tabell3[DiagnoseÅr],"")</f>
        <v/>
      </c>
    </row>
    <row r="5242" spans="1:12" x14ac:dyDescent="0.25">
      <c r="A5242" s="2">
        <v>42879</v>
      </c>
      <c r="B5242" s="3">
        <v>0.5859375</v>
      </c>
      <c r="C5242" t="s">
        <v>8449</v>
      </c>
      <c r="D5242" t="s">
        <v>7633</v>
      </c>
      <c r="E5242" t="s">
        <v>26</v>
      </c>
      <c r="F5242" t="s">
        <v>6260</v>
      </c>
      <c r="G5242" t="s">
        <v>6261</v>
      </c>
      <c r="H5242" t="s">
        <v>5972</v>
      </c>
      <c r="I5242" t="s">
        <v>5973</v>
      </c>
      <c r="J5242" t="s">
        <v>5965</v>
      </c>
      <c r="K5242" t="str">
        <f>+_xlfn.XLOOKUP(Tabell1[[#This Row],[Regnr]],Tabell13[Regnr],Tabell13[Diagnose],"")</f>
        <v>B</v>
      </c>
      <c r="L5242" t="str">
        <f>+_xlfn.XLOOKUP(Tabell1[[#This Row],[Regnr]],Tabell3[Regnr],Tabell3[DiagnoseÅr],"")</f>
        <v>Intet påvist (2022)</v>
      </c>
    </row>
    <row r="5243" spans="1:12" x14ac:dyDescent="0.25">
      <c r="A5243" s="2">
        <v>42879</v>
      </c>
      <c r="B5243" s="3">
        <v>0.5859375</v>
      </c>
      <c r="C5243" t="s">
        <v>8450</v>
      </c>
      <c r="D5243" t="s">
        <v>1516</v>
      </c>
      <c r="E5243" t="s">
        <v>26</v>
      </c>
      <c r="F5243" t="s">
        <v>6260</v>
      </c>
      <c r="G5243" t="s">
        <v>6261</v>
      </c>
      <c r="H5243" t="s">
        <v>5972</v>
      </c>
      <c r="I5243" t="s">
        <v>5973</v>
      </c>
      <c r="J5243" t="s">
        <v>5965</v>
      </c>
      <c r="K5243" t="str">
        <f>+_xlfn.XLOOKUP(Tabell1[[#This Row],[Regnr]],Tabell13[Regnr],Tabell13[Diagnose],"")</f>
        <v/>
      </c>
      <c r="L5243" t="str">
        <f>+_xlfn.XLOOKUP(Tabell1[[#This Row],[Regnr]],Tabell3[Regnr],Tabell3[DiagnoseÅr],"")</f>
        <v/>
      </c>
    </row>
    <row r="5244" spans="1:12" x14ac:dyDescent="0.25">
      <c r="A5244" s="2">
        <v>42879</v>
      </c>
      <c r="B5244" s="3">
        <v>0.5859375</v>
      </c>
      <c r="C5244" t="s">
        <v>8451</v>
      </c>
      <c r="D5244" t="s">
        <v>3041</v>
      </c>
      <c r="E5244" t="s">
        <v>26</v>
      </c>
      <c r="F5244" t="s">
        <v>6260</v>
      </c>
      <c r="G5244" t="s">
        <v>6261</v>
      </c>
      <c r="H5244" t="s">
        <v>5972</v>
      </c>
      <c r="I5244" t="s">
        <v>5973</v>
      </c>
      <c r="J5244" t="s">
        <v>5965</v>
      </c>
      <c r="K5244" t="str">
        <f>+_xlfn.XLOOKUP(Tabell1[[#This Row],[Regnr]],Tabell13[Regnr],Tabell13[Diagnose],"")</f>
        <v/>
      </c>
      <c r="L5244" t="str">
        <f>+_xlfn.XLOOKUP(Tabell1[[#This Row],[Regnr]],Tabell3[Regnr],Tabell3[DiagnoseÅr],"")</f>
        <v/>
      </c>
    </row>
    <row r="5245" spans="1:12" x14ac:dyDescent="0.25">
      <c r="A5245" s="2">
        <v>42869</v>
      </c>
      <c r="B5245" s="3">
        <v>0</v>
      </c>
      <c r="C5245" t="s">
        <v>8428</v>
      </c>
      <c r="D5245" t="s">
        <v>8429</v>
      </c>
      <c r="E5245" t="s">
        <v>10</v>
      </c>
      <c r="F5245" t="s">
        <v>5581</v>
      </c>
      <c r="G5245" t="s">
        <v>5582</v>
      </c>
      <c r="H5245" t="s">
        <v>6005</v>
      </c>
      <c r="I5245" t="s">
        <v>6006</v>
      </c>
      <c r="J5245" t="s">
        <v>4683</v>
      </c>
      <c r="K5245" t="str">
        <f>+_xlfn.XLOOKUP(Tabell1[[#This Row],[Regnr]],Tabell13[Regnr],Tabell13[Diagnose],"")</f>
        <v/>
      </c>
      <c r="L5245" t="str">
        <f>+_xlfn.XLOOKUP(Tabell1[[#This Row],[Regnr]],Tabell3[Regnr],Tabell3[DiagnoseÅr],"")</f>
        <v/>
      </c>
    </row>
    <row r="5246" spans="1:12" x14ac:dyDescent="0.25">
      <c r="A5246" s="2">
        <v>42869</v>
      </c>
      <c r="B5246" s="3">
        <v>0</v>
      </c>
      <c r="C5246" t="s">
        <v>8430</v>
      </c>
      <c r="D5246" t="s">
        <v>8431</v>
      </c>
      <c r="E5246" t="s">
        <v>10</v>
      </c>
      <c r="F5246" t="s">
        <v>5581</v>
      </c>
      <c r="G5246" t="s">
        <v>5582</v>
      </c>
      <c r="H5246" t="s">
        <v>6005</v>
      </c>
      <c r="I5246" t="s">
        <v>6006</v>
      </c>
      <c r="J5246" t="s">
        <v>4683</v>
      </c>
      <c r="K5246" t="str">
        <f>+_xlfn.XLOOKUP(Tabell1[[#This Row],[Regnr]],Tabell13[Regnr],Tabell13[Diagnose],"")</f>
        <v/>
      </c>
      <c r="L5246" t="str">
        <f>+_xlfn.XLOOKUP(Tabell1[[#This Row],[Regnr]],Tabell3[Regnr],Tabell3[DiagnoseÅr],"")</f>
        <v/>
      </c>
    </row>
    <row r="5247" spans="1:12" x14ac:dyDescent="0.25">
      <c r="A5247" s="2">
        <v>42869</v>
      </c>
      <c r="B5247" s="3">
        <v>0</v>
      </c>
      <c r="C5247" t="s">
        <v>8432</v>
      </c>
      <c r="D5247" t="s">
        <v>8433</v>
      </c>
      <c r="E5247" t="s">
        <v>10</v>
      </c>
      <c r="F5247" t="s">
        <v>5581</v>
      </c>
      <c r="G5247" t="s">
        <v>5582</v>
      </c>
      <c r="H5247" t="s">
        <v>6005</v>
      </c>
      <c r="I5247" t="s">
        <v>6006</v>
      </c>
      <c r="J5247" t="s">
        <v>4683</v>
      </c>
      <c r="K5247" t="str">
        <f>+_xlfn.XLOOKUP(Tabell1[[#This Row],[Regnr]],Tabell13[Regnr],Tabell13[Diagnose],"")</f>
        <v/>
      </c>
      <c r="L5247" t="str">
        <f>+_xlfn.XLOOKUP(Tabell1[[#This Row],[Regnr]],Tabell3[Regnr],Tabell3[DiagnoseÅr],"")</f>
        <v/>
      </c>
    </row>
    <row r="5248" spans="1:12" x14ac:dyDescent="0.25">
      <c r="A5248" s="2">
        <v>42869</v>
      </c>
      <c r="B5248" s="3">
        <v>0</v>
      </c>
      <c r="C5248" t="s">
        <v>8434</v>
      </c>
      <c r="D5248" t="s">
        <v>8435</v>
      </c>
      <c r="E5248" t="s">
        <v>10</v>
      </c>
      <c r="F5248" t="s">
        <v>5581</v>
      </c>
      <c r="G5248" t="s">
        <v>5582</v>
      </c>
      <c r="H5248" t="s">
        <v>6005</v>
      </c>
      <c r="I5248" t="s">
        <v>6006</v>
      </c>
      <c r="J5248" t="s">
        <v>4683</v>
      </c>
      <c r="K5248" t="str">
        <f>+_xlfn.XLOOKUP(Tabell1[[#This Row],[Regnr]],Tabell13[Regnr],Tabell13[Diagnose],"")</f>
        <v/>
      </c>
      <c r="L5248" t="str">
        <f>+_xlfn.XLOOKUP(Tabell1[[#This Row],[Regnr]],Tabell3[Regnr],Tabell3[DiagnoseÅr],"")</f>
        <v/>
      </c>
    </row>
    <row r="5249" spans="1:12" x14ac:dyDescent="0.25">
      <c r="A5249" s="2">
        <v>42869</v>
      </c>
      <c r="B5249" s="3">
        <v>0</v>
      </c>
      <c r="C5249" t="s">
        <v>8436</v>
      </c>
      <c r="D5249" t="s">
        <v>8437</v>
      </c>
      <c r="E5249" t="s">
        <v>10</v>
      </c>
      <c r="F5249" t="s">
        <v>5581</v>
      </c>
      <c r="G5249" t="s">
        <v>5582</v>
      </c>
      <c r="H5249" t="s">
        <v>6005</v>
      </c>
      <c r="I5249" t="s">
        <v>6006</v>
      </c>
      <c r="J5249" t="s">
        <v>4683</v>
      </c>
      <c r="K5249" t="str">
        <f>+_xlfn.XLOOKUP(Tabell1[[#This Row],[Regnr]],Tabell13[Regnr],Tabell13[Diagnose],"")</f>
        <v/>
      </c>
      <c r="L5249" t="str">
        <f>+_xlfn.XLOOKUP(Tabell1[[#This Row],[Regnr]],Tabell3[Regnr],Tabell3[DiagnoseÅr],"")</f>
        <v/>
      </c>
    </row>
    <row r="5250" spans="1:12" x14ac:dyDescent="0.25">
      <c r="A5250" s="2">
        <v>42869</v>
      </c>
      <c r="B5250" s="3">
        <v>0</v>
      </c>
      <c r="C5250" t="s">
        <v>8438</v>
      </c>
      <c r="D5250" t="s">
        <v>8439</v>
      </c>
      <c r="E5250" t="s">
        <v>26</v>
      </c>
      <c r="F5250" t="s">
        <v>5581</v>
      </c>
      <c r="G5250" t="s">
        <v>5582</v>
      </c>
      <c r="H5250" t="s">
        <v>6005</v>
      </c>
      <c r="I5250" t="s">
        <v>6006</v>
      </c>
      <c r="J5250" t="s">
        <v>4683</v>
      </c>
      <c r="K5250" t="str">
        <f>+_xlfn.XLOOKUP(Tabell1[[#This Row],[Regnr]],Tabell13[Regnr],Tabell13[Diagnose],"")</f>
        <v/>
      </c>
      <c r="L5250" t="str">
        <f>+_xlfn.XLOOKUP(Tabell1[[#This Row],[Regnr]],Tabell3[Regnr],Tabell3[DiagnoseÅr],"")</f>
        <v/>
      </c>
    </row>
    <row r="5251" spans="1:12" x14ac:dyDescent="0.25">
      <c r="A5251" s="2">
        <v>42869</v>
      </c>
      <c r="B5251" s="3">
        <v>0</v>
      </c>
      <c r="C5251" t="s">
        <v>8440</v>
      </c>
      <c r="D5251" t="s">
        <v>8441</v>
      </c>
      <c r="E5251" t="s">
        <v>26</v>
      </c>
      <c r="F5251" t="s">
        <v>5581</v>
      </c>
      <c r="G5251" t="s">
        <v>5582</v>
      </c>
      <c r="H5251" t="s">
        <v>6005</v>
      </c>
      <c r="I5251" t="s">
        <v>6006</v>
      </c>
      <c r="J5251" t="s">
        <v>4683</v>
      </c>
      <c r="K5251" t="str">
        <f>+_xlfn.XLOOKUP(Tabell1[[#This Row],[Regnr]],Tabell13[Regnr],Tabell13[Diagnose],"")</f>
        <v>B</v>
      </c>
      <c r="L5251" t="str">
        <f>+_xlfn.XLOOKUP(Tabell1[[#This Row],[Regnr]],Tabell3[Regnr],Tabell3[DiagnoseÅr],"")</f>
        <v>Intet påvist (2022)</v>
      </c>
    </row>
    <row r="5252" spans="1:12" x14ac:dyDescent="0.25">
      <c r="A5252" s="2">
        <v>42866</v>
      </c>
      <c r="C5252" t="s">
        <v>8424</v>
      </c>
      <c r="D5252" t="s">
        <v>8425</v>
      </c>
      <c r="E5252" t="s">
        <v>10</v>
      </c>
      <c r="F5252" t="s">
        <v>7413</v>
      </c>
      <c r="G5252" t="s">
        <v>7414</v>
      </c>
      <c r="H5252" t="s">
        <v>8426</v>
      </c>
      <c r="I5252" t="s">
        <v>8427</v>
      </c>
      <c r="J5252" t="s">
        <v>4749</v>
      </c>
      <c r="K5252" t="str">
        <f>+_xlfn.XLOOKUP(Tabell1[[#This Row],[Regnr]],Tabell13[Regnr],Tabell13[Diagnose],"")</f>
        <v>B</v>
      </c>
      <c r="L5252" t="str">
        <f>+_xlfn.XLOOKUP(Tabell1[[#This Row],[Regnr]],Tabell3[Regnr],Tabell3[DiagnoseÅr],"")</f>
        <v>Intet påvist (2025)</v>
      </c>
    </row>
    <row r="5253" spans="1:12" x14ac:dyDescent="0.25">
      <c r="A5253" s="2">
        <v>42859</v>
      </c>
      <c r="B5253" s="3">
        <v>0.390625</v>
      </c>
      <c r="C5253" t="s">
        <v>8412</v>
      </c>
      <c r="D5253" t="s">
        <v>8413</v>
      </c>
      <c r="E5253" t="s">
        <v>26</v>
      </c>
      <c r="F5253" t="s">
        <v>5410</v>
      </c>
      <c r="G5253" t="s">
        <v>5411</v>
      </c>
      <c r="H5253" t="s">
        <v>4131</v>
      </c>
      <c r="I5253" t="s">
        <v>4132</v>
      </c>
      <c r="J5253" t="s">
        <v>4130</v>
      </c>
      <c r="K5253" t="str">
        <f>+_xlfn.XLOOKUP(Tabell1[[#This Row],[Regnr]],Tabell13[Regnr],Tabell13[Diagnose],"")</f>
        <v/>
      </c>
      <c r="L5253" t="str">
        <f>+_xlfn.XLOOKUP(Tabell1[[#This Row],[Regnr]],Tabell3[Regnr],Tabell3[DiagnoseÅr],"")</f>
        <v/>
      </c>
    </row>
    <row r="5254" spans="1:12" x14ac:dyDescent="0.25">
      <c r="A5254" s="2">
        <v>42859</v>
      </c>
      <c r="B5254" s="3">
        <v>0.390625</v>
      </c>
      <c r="C5254" t="s">
        <v>8414</v>
      </c>
      <c r="D5254" t="s">
        <v>8415</v>
      </c>
      <c r="E5254" t="s">
        <v>26</v>
      </c>
      <c r="F5254" t="s">
        <v>5410</v>
      </c>
      <c r="G5254" t="s">
        <v>5411</v>
      </c>
      <c r="H5254" t="s">
        <v>4131</v>
      </c>
      <c r="I5254" t="s">
        <v>4132</v>
      </c>
      <c r="J5254" t="s">
        <v>4130</v>
      </c>
      <c r="K5254" t="str">
        <f>+_xlfn.XLOOKUP(Tabell1[[#This Row],[Regnr]],Tabell13[Regnr],Tabell13[Diagnose],"")</f>
        <v>A</v>
      </c>
      <c r="L5254" t="str">
        <f>+_xlfn.XLOOKUP(Tabell1[[#This Row],[Regnr]],Tabell3[Regnr],Tabell3[DiagnoseÅr],"")</f>
        <v/>
      </c>
    </row>
    <row r="5255" spans="1:12" x14ac:dyDescent="0.25">
      <c r="A5255" s="2">
        <v>42859</v>
      </c>
      <c r="B5255" s="3">
        <v>0.390625</v>
      </c>
      <c r="C5255" t="s">
        <v>8416</v>
      </c>
      <c r="D5255" t="s">
        <v>8417</v>
      </c>
      <c r="E5255" t="s">
        <v>26</v>
      </c>
      <c r="F5255" t="s">
        <v>5410</v>
      </c>
      <c r="G5255" t="s">
        <v>5411</v>
      </c>
      <c r="H5255" t="s">
        <v>4131</v>
      </c>
      <c r="I5255" t="s">
        <v>4132</v>
      </c>
      <c r="J5255" t="s">
        <v>4130</v>
      </c>
      <c r="K5255" t="str">
        <f>+_xlfn.XLOOKUP(Tabell1[[#This Row],[Regnr]],Tabell13[Regnr],Tabell13[Diagnose],"")</f>
        <v>C</v>
      </c>
      <c r="L5255" t="str">
        <f>+_xlfn.XLOOKUP(Tabell1[[#This Row],[Regnr]],Tabell3[Regnr],Tabell3[DiagnoseÅr],"")</f>
        <v/>
      </c>
    </row>
    <row r="5256" spans="1:12" x14ac:dyDescent="0.25">
      <c r="A5256" s="2">
        <v>42859</v>
      </c>
      <c r="B5256" s="3">
        <v>0.390625</v>
      </c>
      <c r="C5256" t="s">
        <v>8418</v>
      </c>
      <c r="D5256" t="s">
        <v>8419</v>
      </c>
      <c r="E5256" t="s">
        <v>10</v>
      </c>
      <c r="F5256" t="s">
        <v>5410</v>
      </c>
      <c r="G5256" t="s">
        <v>5411</v>
      </c>
      <c r="H5256" t="s">
        <v>4131</v>
      </c>
      <c r="I5256" t="s">
        <v>4132</v>
      </c>
      <c r="J5256" t="s">
        <v>4130</v>
      </c>
      <c r="K5256" t="str">
        <f>+_xlfn.XLOOKUP(Tabell1[[#This Row],[Regnr]],Tabell13[Regnr],Tabell13[Diagnose],"")</f>
        <v/>
      </c>
      <c r="L5256" t="str">
        <f>+_xlfn.XLOOKUP(Tabell1[[#This Row],[Regnr]],Tabell3[Regnr],Tabell3[DiagnoseÅr],"")</f>
        <v/>
      </c>
    </row>
    <row r="5257" spans="1:12" x14ac:dyDescent="0.25">
      <c r="A5257" s="2">
        <v>42859</v>
      </c>
      <c r="B5257" s="3">
        <v>0.390625</v>
      </c>
      <c r="C5257" t="s">
        <v>8420</v>
      </c>
      <c r="D5257" t="s">
        <v>8421</v>
      </c>
      <c r="E5257" t="s">
        <v>10</v>
      </c>
      <c r="F5257" t="s">
        <v>5410</v>
      </c>
      <c r="G5257" t="s">
        <v>5411</v>
      </c>
      <c r="H5257" t="s">
        <v>4131</v>
      </c>
      <c r="I5257" t="s">
        <v>4132</v>
      </c>
      <c r="J5257" t="s">
        <v>4130</v>
      </c>
      <c r="K5257" t="str">
        <f>+_xlfn.XLOOKUP(Tabell1[[#This Row],[Regnr]],Tabell13[Regnr],Tabell13[Diagnose],"")</f>
        <v>A</v>
      </c>
      <c r="L5257" t="str">
        <f>+_xlfn.XLOOKUP(Tabell1[[#This Row],[Regnr]],Tabell3[Regnr],Tabell3[DiagnoseÅr],"")</f>
        <v>Intet påvist (2021)</v>
      </c>
    </row>
    <row r="5258" spans="1:12" x14ac:dyDescent="0.25">
      <c r="A5258" s="2">
        <v>42859</v>
      </c>
      <c r="B5258" s="3">
        <v>0.390625</v>
      </c>
      <c r="C5258" t="s">
        <v>8422</v>
      </c>
      <c r="D5258" t="s">
        <v>8423</v>
      </c>
      <c r="E5258" t="s">
        <v>10</v>
      </c>
      <c r="F5258" t="s">
        <v>5410</v>
      </c>
      <c r="G5258" t="s">
        <v>5411</v>
      </c>
      <c r="H5258" t="s">
        <v>4131</v>
      </c>
      <c r="I5258" t="s">
        <v>4132</v>
      </c>
      <c r="J5258" t="s">
        <v>4130</v>
      </c>
      <c r="K5258" t="str">
        <f>+_xlfn.XLOOKUP(Tabell1[[#This Row],[Regnr]],Tabell13[Regnr],Tabell13[Diagnose],"")</f>
        <v>B</v>
      </c>
      <c r="L5258" t="str">
        <f>+_xlfn.XLOOKUP(Tabell1[[#This Row],[Regnr]],Tabell3[Regnr],Tabell3[DiagnoseÅr],"")</f>
        <v>Retinal Dysplasi (2019)</v>
      </c>
    </row>
    <row r="5259" spans="1:12" x14ac:dyDescent="0.25">
      <c r="A5259" s="2">
        <v>42851</v>
      </c>
      <c r="C5259" t="s">
        <v>8405</v>
      </c>
      <c r="D5259" t="s">
        <v>8406</v>
      </c>
      <c r="E5259" t="s">
        <v>10</v>
      </c>
      <c r="F5259" t="s">
        <v>8407</v>
      </c>
      <c r="G5259" t="s">
        <v>8408</v>
      </c>
      <c r="H5259" t="s">
        <v>8409</v>
      </c>
      <c r="I5259" t="s">
        <v>8410</v>
      </c>
      <c r="J5259" t="s">
        <v>8411</v>
      </c>
      <c r="K5259" t="str">
        <f>+_xlfn.XLOOKUP(Tabell1[[#This Row],[Regnr]],Tabell13[Regnr],Tabell13[Diagnose],"")</f>
        <v>B</v>
      </c>
      <c r="L5259" t="str">
        <f>+_xlfn.XLOOKUP(Tabell1[[#This Row],[Regnr]],Tabell3[Regnr],Tabell3[DiagnoseÅr],"")</f>
        <v>Intet påvist (2021)</v>
      </c>
    </row>
    <row r="5260" spans="1:12" x14ac:dyDescent="0.25">
      <c r="A5260" s="2">
        <v>42848</v>
      </c>
      <c r="C5260" t="s">
        <v>8403</v>
      </c>
      <c r="D5260" t="s">
        <v>8404</v>
      </c>
      <c r="E5260" t="s">
        <v>26</v>
      </c>
      <c r="F5260" t="s">
        <v>7242</v>
      </c>
      <c r="G5260" t="s">
        <v>7243</v>
      </c>
      <c r="H5260" t="s">
        <v>2937</v>
      </c>
      <c r="I5260" t="s">
        <v>2938</v>
      </c>
      <c r="J5260" t="s">
        <v>4242</v>
      </c>
      <c r="K5260" t="str">
        <f>+_xlfn.XLOOKUP(Tabell1[[#This Row],[Regnr]],Tabell13[Regnr],Tabell13[Diagnose],"")</f>
        <v>C</v>
      </c>
      <c r="L5260" t="str">
        <f>+_xlfn.XLOOKUP(Tabell1[[#This Row],[Regnr]],Tabell3[Regnr],Tabell3[DiagnoseÅr],"")</f>
        <v>Intet påvist (2020)</v>
      </c>
    </row>
    <row r="5261" spans="1:12" x14ac:dyDescent="0.25">
      <c r="A5261" s="2">
        <v>42847</v>
      </c>
      <c r="C5261" t="s">
        <v>8399</v>
      </c>
      <c r="D5261" t="s">
        <v>8400</v>
      </c>
      <c r="E5261" t="s">
        <v>26</v>
      </c>
      <c r="F5261" t="s">
        <v>3026</v>
      </c>
      <c r="G5261" t="s">
        <v>3027</v>
      </c>
      <c r="H5261" t="s">
        <v>5619</v>
      </c>
      <c r="I5261" t="s">
        <v>5620</v>
      </c>
      <c r="J5261" t="s">
        <v>4217</v>
      </c>
      <c r="K5261" t="str">
        <f>+_xlfn.XLOOKUP(Tabell1[[#This Row],[Regnr]],Tabell13[Regnr],Tabell13[Diagnose],"")</f>
        <v>C</v>
      </c>
      <c r="L5261" t="str">
        <f>+_xlfn.XLOOKUP(Tabell1[[#This Row],[Regnr]],Tabell3[Regnr],Tabell3[DiagnoseÅr],"")</f>
        <v>Intet påvist (2020)</v>
      </c>
    </row>
    <row r="5262" spans="1:12" x14ac:dyDescent="0.25">
      <c r="A5262" s="2">
        <v>42847</v>
      </c>
      <c r="C5262" t="s">
        <v>8401</v>
      </c>
      <c r="D5262" t="s">
        <v>8402</v>
      </c>
      <c r="E5262" t="s">
        <v>26</v>
      </c>
      <c r="F5262" t="s">
        <v>6054</v>
      </c>
      <c r="G5262" t="s">
        <v>4939</v>
      </c>
      <c r="H5262" t="s">
        <v>5200</v>
      </c>
      <c r="I5262" t="s">
        <v>5201</v>
      </c>
      <c r="J5262" t="s">
        <v>4217</v>
      </c>
      <c r="K5262" t="str">
        <f>+_xlfn.XLOOKUP(Tabell1[[#This Row],[Regnr]],Tabell13[Regnr],Tabell13[Diagnose],"")</f>
        <v/>
      </c>
      <c r="L5262" t="str">
        <f>+_xlfn.XLOOKUP(Tabell1[[#This Row],[Regnr]],Tabell3[Regnr],Tabell3[DiagnoseÅr],"")</f>
        <v/>
      </c>
    </row>
    <row r="5263" spans="1:12" x14ac:dyDescent="0.25">
      <c r="A5263" s="2">
        <v>42846</v>
      </c>
      <c r="B5263" s="3">
        <v>0</v>
      </c>
      <c r="C5263" t="s">
        <v>8387</v>
      </c>
      <c r="D5263" t="s">
        <v>8388</v>
      </c>
      <c r="E5263" t="s">
        <v>10</v>
      </c>
      <c r="F5263" t="s">
        <v>5916</v>
      </c>
      <c r="G5263" t="s">
        <v>5917</v>
      </c>
      <c r="H5263" t="s">
        <v>3276</v>
      </c>
      <c r="I5263" t="s">
        <v>3277</v>
      </c>
      <c r="J5263" t="s">
        <v>4905</v>
      </c>
      <c r="K5263" t="str">
        <f>+_xlfn.XLOOKUP(Tabell1[[#This Row],[Regnr]],Tabell13[Regnr],Tabell13[Diagnose],"")</f>
        <v>A</v>
      </c>
      <c r="L5263" t="str">
        <f>+_xlfn.XLOOKUP(Tabell1[[#This Row],[Regnr]],Tabell3[Regnr],Tabell3[DiagnoseÅr],"")</f>
        <v>Intet påvist (2021)</v>
      </c>
    </row>
    <row r="5264" spans="1:12" x14ac:dyDescent="0.25">
      <c r="A5264" s="2">
        <v>42846</v>
      </c>
      <c r="B5264" s="3">
        <v>0</v>
      </c>
      <c r="C5264" t="s">
        <v>8389</v>
      </c>
      <c r="D5264" t="s">
        <v>8390</v>
      </c>
      <c r="E5264" t="s">
        <v>10</v>
      </c>
      <c r="F5264" t="s">
        <v>5916</v>
      </c>
      <c r="G5264" t="s">
        <v>5917</v>
      </c>
      <c r="H5264" t="s">
        <v>3276</v>
      </c>
      <c r="I5264" t="s">
        <v>3277</v>
      </c>
      <c r="J5264" t="s">
        <v>4905</v>
      </c>
      <c r="K5264" t="str">
        <f>+_xlfn.XLOOKUP(Tabell1[[#This Row],[Regnr]],Tabell13[Regnr],Tabell13[Diagnose],"")</f>
        <v>C</v>
      </c>
      <c r="L5264" t="str">
        <f>+_xlfn.XLOOKUP(Tabell1[[#This Row],[Regnr]],Tabell3[Regnr],Tabell3[DiagnoseÅr],"")</f>
        <v>Intet påvist (2019)</v>
      </c>
    </row>
    <row r="5265" spans="1:12" x14ac:dyDescent="0.25">
      <c r="A5265" s="2">
        <v>42846</v>
      </c>
      <c r="B5265" s="3">
        <v>0</v>
      </c>
      <c r="C5265" t="s">
        <v>8391</v>
      </c>
      <c r="D5265" t="s">
        <v>8392</v>
      </c>
      <c r="E5265" t="s">
        <v>26</v>
      </c>
      <c r="F5265" t="s">
        <v>5916</v>
      </c>
      <c r="G5265" t="s">
        <v>5917</v>
      </c>
      <c r="H5265" t="s">
        <v>3276</v>
      </c>
      <c r="I5265" t="s">
        <v>3277</v>
      </c>
      <c r="J5265" t="s">
        <v>4905</v>
      </c>
      <c r="K5265" t="str">
        <f>+_xlfn.XLOOKUP(Tabell1[[#This Row],[Regnr]],Tabell13[Regnr],Tabell13[Diagnose],"")</f>
        <v>B</v>
      </c>
      <c r="L5265" t="str">
        <f>+_xlfn.XLOOKUP(Tabell1[[#This Row],[Regnr]],Tabell3[Regnr],Tabell3[DiagnoseÅr],"")</f>
        <v>Intet påvist (2020)</v>
      </c>
    </row>
    <row r="5266" spans="1:12" x14ac:dyDescent="0.25">
      <c r="A5266" s="2">
        <v>42846</v>
      </c>
      <c r="B5266" s="3">
        <v>0</v>
      </c>
      <c r="C5266" t="s">
        <v>8393</v>
      </c>
      <c r="D5266" t="s">
        <v>8394</v>
      </c>
      <c r="E5266" t="s">
        <v>26</v>
      </c>
      <c r="F5266" t="s">
        <v>5916</v>
      </c>
      <c r="G5266" t="s">
        <v>5917</v>
      </c>
      <c r="H5266" t="s">
        <v>3276</v>
      </c>
      <c r="I5266" t="s">
        <v>3277</v>
      </c>
      <c r="J5266" t="s">
        <v>4905</v>
      </c>
      <c r="K5266" t="str">
        <f>+_xlfn.XLOOKUP(Tabell1[[#This Row],[Regnr]],Tabell13[Regnr],Tabell13[Diagnose],"")</f>
        <v>A</v>
      </c>
      <c r="L5266" t="str">
        <f>+_xlfn.XLOOKUP(Tabell1[[#This Row],[Regnr]],Tabell3[Regnr],Tabell3[DiagnoseÅr],"")</f>
        <v>Intet påvist (2019)</v>
      </c>
    </row>
    <row r="5267" spans="1:12" x14ac:dyDescent="0.25">
      <c r="A5267" s="2">
        <v>42846</v>
      </c>
      <c r="B5267" s="3">
        <v>0</v>
      </c>
      <c r="C5267" t="s">
        <v>8395</v>
      </c>
      <c r="D5267" t="s">
        <v>8396</v>
      </c>
      <c r="E5267" t="s">
        <v>26</v>
      </c>
      <c r="F5267" t="s">
        <v>5916</v>
      </c>
      <c r="G5267" t="s">
        <v>5917</v>
      </c>
      <c r="H5267" t="s">
        <v>3276</v>
      </c>
      <c r="I5267" t="s">
        <v>3277</v>
      </c>
      <c r="J5267" t="s">
        <v>4905</v>
      </c>
      <c r="K5267" t="str">
        <f>+_xlfn.XLOOKUP(Tabell1[[#This Row],[Regnr]],Tabell13[Regnr],Tabell13[Diagnose],"")</f>
        <v>B</v>
      </c>
      <c r="L5267" t="str">
        <f>+_xlfn.XLOOKUP(Tabell1[[#This Row],[Regnr]],Tabell3[Regnr],Tabell3[DiagnoseÅr],"")</f>
        <v/>
      </c>
    </row>
    <row r="5268" spans="1:12" x14ac:dyDescent="0.25">
      <c r="A5268" s="2">
        <v>42846</v>
      </c>
      <c r="B5268" s="3">
        <v>0</v>
      </c>
      <c r="C5268" t="s">
        <v>8397</v>
      </c>
      <c r="D5268" t="s">
        <v>8398</v>
      </c>
      <c r="E5268" t="s">
        <v>26</v>
      </c>
      <c r="F5268" t="s">
        <v>5916</v>
      </c>
      <c r="G5268" t="s">
        <v>5917</v>
      </c>
      <c r="H5268" t="s">
        <v>3276</v>
      </c>
      <c r="I5268" t="s">
        <v>3277</v>
      </c>
      <c r="J5268" t="s">
        <v>4905</v>
      </c>
      <c r="K5268" t="str">
        <f>+_xlfn.XLOOKUP(Tabell1[[#This Row],[Regnr]],Tabell13[Regnr],Tabell13[Diagnose],"")</f>
        <v>A</v>
      </c>
      <c r="L5268" t="str">
        <f>+_xlfn.XLOOKUP(Tabell1[[#This Row],[Regnr]],Tabell3[Regnr],Tabell3[DiagnoseÅr],"")</f>
        <v>Intet påvist (2022)</v>
      </c>
    </row>
    <row r="5269" spans="1:12" x14ac:dyDescent="0.25">
      <c r="A5269" s="2">
        <v>42844</v>
      </c>
      <c r="B5269" s="3">
        <v>0</v>
      </c>
      <c r="C5269" t="s">
        <v>8373</v>
      </c>
      <c r="D5269" t="s">
        <v>8374</v>
      </c>
      <c r="E5269" t="s">
        <v>26</v>
      </c>
      <c r="F5269" t="s">
        <v>5961</v>
      </c>
      <c r="G5269" t="s">
        <v>5962</v>
      </c>
      <c r="H5269" t="s">
        <v>6116</v>
      </c>
      <c r="I5269" t="s">
        <v>6117</v>
      </c>
      <c r="J5269" t="s">
        <v>6365</v>
      </c>
      <c r="K5269" t="str">
        <f>+_xlfn.XLOOKUP(Tabell1[[#This Row],[Regnr]],Tabell13[Regnr],Tabell13[Diagnose],"")</f>
        <v>C</v>
      </c>
      <c r="L5269" t="str">
        <f>+_xlfn.XLOOKUP(Tabell1[[#This Row],[Regnr]],Tabell3[Regnr],Tabell3[DiagnoseÅr],"")</f>
        <v>Intet påvist (2022)</v>
      </c>
    </row>
    <row r="5270" spans="1:12" x14ac:dyDescent="0.25">
      <c r="A5270" s="2">
        <v>42844</v>
      </c>
      <c r="B5270" s="3">
        <v>0</v>
      </c>
      <c r="C5270" t="s">
        <v>8375</v>
      </c>
      <c r="D5270" t="s">
        <v>8376</v>
      </c>
      <c r="E5270" t="s">
        <v>26</v>
      </c>
      <c r="F5270" t="s">
        <v>5961</v>
      </c>
      <c r="G5270" t="s">
        <v>5962</v>
      </c>
      <c r="H5270" t="s">
        <v>6116</v>
      </c>
      <c r="I5270" t="s">
        <v>6117</v>
      </c>
      <c r="J5270" t="s">
        <v>6365</v>
      </c>
      <c r="K5270" t="str">
        <f>+_xlfn.XLOOKUP(Tabell1[[#This Row],[Regnr]],Tabell13[Regnr],Tabell13[Diagnose],"")</f>
        <v/>
      </c>
      <c r="L5270" t="str">
        <f>+_xlfn.XLOOKUP(Tabell1[[#This Row],[Regnr]],Tabell3[Regnr],Tabell3[DiagnoseÅr],"")</f>
        <v/>
      </c>
    </row>
    <row r="5271" spans="1:12" x14ac:dyDescent="0.25">
      <c r="A5271" s="2">
        <v>42844</v>
      </c>
      <c r="B5271" s="3">
        <v>0</v>
      </c>
      <c r="C5271" t="s">
        <v>8377</v>
      </c>
      <c r="D5271" t="s">
        <v>8378</v>
      </c>
      <c r="E5271" t="s">
        <v>26</v>
      </c>
      <c r="F5271" t="s">
        <v>5961</v>
      </c>
      <c r="G5271" t="s">
        <v>5962</v>
      </c>
      <c r="H5271" t="s">
        <v>6116</v>
      </c>
      <c r="I5271" t="s">
        <v>6117</v>
      </c>
      <c r="J5271" t="s">
        <v>6365</v>
      </c>
      <c r="K5271" t="str">
        <f>+_xlfn.XLOOKUP(Tabell1[[#This Row],[Regnr]],Tabell13[Regnr],Tabell13[Diagnose],"")</f>
        <v/>
      </c>
      <c r="L5271" t="str">
        <f>+_xlfn.XLOOKUP(Tabell1[[#This Row],[Regnr]],Tabell3[Regnr],Tabell3[DiagnoseÅr],"")</f>
        <v/>
      </c>
    </row>
    <row r="5272" spans="1:12" x14ac:dyDescent="0.25">
      <c r="A5272" s="2">
        <v>42844</v>
      </c>
      <c r="B5272" s="3">
        <v>0</v>
      </c>
      <c r="C5272" t="s">
        <v>8379</v>
      </c>
      <c r="D5272" t="s">
        <v>8380</v>
      </c>
      <c r="E5272" t="s">
        <v>10</v>
      </c>
      <c r="F5272" t="s">
        <v>5961</v>
      </c>
      <c r="G5272" t="s">
        <v>5962</v>
      </c>
      <c r="H5272" t="s">
        <v>6116</v>
      </c>
      <c r="I5272" t="s">
        <v>6117</v>
      </c>
      <c r="J5272" t="s">
        <v>6365</v>
      </c>
      <c r="K5272" t="str">
        <f>+_xlfn.XLOOKUP(Tabell1[[#This Row],[Regnr]],Tabell13[Regnr],Tabell13[Diagnose],"")</f>
        <v>C</v>
      </c>
      <c r="L5272" t="str">
        <f>+_xlfn.XLOOKUP(Tabell1[[#This Row],[Regnr]],Tabell3[Regnr],Tabell3[DiagnoseÅr],"")</f>
        <v>Intet påvist (2020)</v>
      </c>
    </row>
    <row r="5273" spans="1:12" x14ac:dyDescent="0.25">
      <c r="A5273" s="2">
        <v>42844</v>
      </c>
      <c r="B5273" s="3">
        <v>0</v>
      </c>
      <c r="C5273" t="s">
        <v>8381</v>
      </c>
      <c r="D5273" t="s">
        <v>8382</v>
      </c>
      <c r="E5273" t="s">
        <v>26</v>
      </c>
      <c r="F5273" t="s">
        <v>5961</v>
      </c>
      <c r="G5273" t="s">
        <v>5962</v>
      </c>
      <c r="H5273" t="s">
        <v>6116</v>
      </c>
      <c r="I5273" t="s">
        <v>6117</v>
      </c>
      <c r="J5273" t="s">
        <v>6365</v>
      </c>
      <c r="K5273" t="str">
        <f>+_xlfn.XLOOKUP(Tabell1[[#This Row],[Regnr]],Tabell13[Regnr],Tabell13[Diagnose],"")</f>
        <v>C</v>
      </c>
      <c r="L5273" t="str">
        <f>+_xlfn.XLOOKUP(Tabell1[[#This Row],[Regnr]],Tabell3[Regnr],Tabell3[DiagnoseÅr],"")</f>
        <v>Intet påvist (2019)</v>
      </c>
    </row>
    <row r="5274" spans="1:12" x14ac:dyDescent="0.25">
      <c r="A5274" s="2">
        <v>42844</v>
      </c>
      <c r="B5274" s="3">
        <v>0</v>
      </c>
      <c r="C5274" t="s">
        <v>8383</v>
      </c>
      <c r="D5274" t="s">
        <v>8384</v>
      </c>
      <c r="E5274" t="s">
        <v>26</v>
      </c>
      <c r="F5274" t="s">
        <v>5961</v>
      </c>
      <c r="G5274" t="s">
        <v>5962</v>
      </c>
      <c r="H5274" t="s">
        <v>6116</v>
      </c>
      <c r="I5274" t="s">
        <v>6117</v>
      </c>
      <c r="J5274" t="s">
        <v>6365</v>
      </c>
      <c r="K5274" t="str">
        <f>+_xlfn.XLOOKUP(Tabell1[[#This Row],[Regnr]],Tabell13[Regnr],Tabell13[Diagnose],"")</f>
        <v>C</v>
      </c>
      <c r="L5274" t="str">
        <f>+_xlfn.XLOOKUP(Tabell1[[#This Row],[Regnr]],Tabell3[Regnr],Tabell3[DiagnoseÅr],"")</f>
        <v>Intet påvist (2019)</v>
      </c>
    </row>
    <row r="5275" spans="1:12" x14ac:dyDescent="0.25">
      <c r="A5275" s="2">
        <v>42844</v>
      </c>
      <c r="B5275" s="3">
        <v>0</v>
      </c>
      <c r="C5275" t="s">
        <v>8385</v>
      </c>
      <c r="D5275" t="s">
        <v>8386</v>
      </c>
      <c r="E5275" t="s">
        <v>26</v>
      </c>
      <c r="F5275" t="s">
        <v>5961</v>
      </c>
      <c r="G5275" t="s">
        <v>5962</v>
      </c>
      <c r="H5275" t="s">
        <v>6116</v>
      </c>
      <c r="I5275" t="s">
        <v>6117</v>
      </c>
      <c r="J5275" t="s">
        <v>6365</v>
      </c>
      <c r="K5275" t="str">
        <f>+_xlfn.XLOOKUP(Tabell1[[#This Row],[Regnr]],Tabell13[Regnr],Tabell13[Diagnose],"")</f>
        <v/>
      </c>
      <c r="L5275" t="str">
        <f>+_xlfn.XLOOKUP(Tabell1[[#This Row],[Regnr]],Tabell3[Regnr],Tabell3[DiagnoseÅr],"")</f>
        <v/>
      </c>
    </row>
    <row r="5276" spans="1:12" x14ac:dyDescent="0.25">
      <c r="A5276" s="2">
        <v>42843</v>
      </c>
      <c r="C5276" t="s">
        <v>8368</v>
      </c>
      <c r="D5276" t="s">
        <v>8369</v>
      </c>
      <c r="E5276" t="s">
        <v>26</v>
      </c>
      <c r="F5276" t="s">
        <v>8370</v>
      </c>
      <c r="H5276" t="s">
        <v>8371</v>
      </c>
      <c r="I5276" t="s">
        <v>8372</v>
      </c>
      <c r="K5276" t="str">
        <f>+_xlfn.XLOOKUP(Tabell1[[#This Row],[Regnr]],Tabell13[Regnr],Tabell13[Diagnose],"")</f>
        <v/>
      </c>
      <c r="L5276" t="str">
        <f>+_xlfn.XLOOKUP(Tabell1[[#This Row],[Regnr]],Tabell3[Regnr],Tabell3[DiagnoseÅr],"")</f>
        <v/>
      </c>
    </row>
    <row r="5277" spans="1:12" x14ac:dyDescent="0.25">
      <c r="A5277" s="2">
        <v>42841</v>
      </c>
      <c r="C5277" t="s">
        <v>8348</v>
      </c>
      <c r="D5277" t="s">
        <v>8349</v>
      </c>
      <c r="E5277" t="s">
        <v>10</v>
      </c>
      <c r="F5277" t="s">
        <v>8350</v>
      </c>
      <c r="G5277" t="s">
        <v>8351</v>
      </c>
      <c r="H5277" t="s">
        <v>8352</v>
      </c>
      <c r="I5277" t="s">
        <v>8353</v>
      </c>
      <c r="K5277" t="str">
        <f>+_xlfn.XLOOKUP(Tabell1[[#This Row],[Regnr]],Tabell13[Regnr],Tabell13[Diagnose],"")</f>
        <v/>
      </c>
      <c r="L5277" t="str">
        <f>+_xlfn.XLOOKUP(Tabell1[[#This Row],[Regnr]],Tabell3[Regnr],Tabell3[DiagnoseÅr],"")</f>
        <v/>
      </c>
    </row>
    <row r="5278" spans="1:12" x14ac:dyDescent="0.25">
      <c r="A5278" s="2">
        <v>42841</v>
      </c>
      <c r="B5278" s="3">
        <v>1.5625</v>
      </c>
      <c r="C5278" t="s">
        <v>8354</v>
      </c>
      <c r="D5278" t="s">
        <v>8355</v>
      </c>
      <c r="E5278" t="s">
        <v>26</v>
      </c>
      <c r="F5278" t="s">
        <v>5961</v>
      </c>
      <c r="G5278" t="s">
        <v>5962</v>
      </c>
      <c r="H5278" t="s">
        <v>6363</v>
      </c>
      <c r="I5278" t="s">
        <v>6364</v>
      </c>
      <c r="J5278" t="s">
        <v>6365</v>
      </c>
      <c r="K5278" t="str">
        <f>+_xlfn.XLOOKUP(Tabell1[[#This Row],[Regnr]],Tabell13[Regnr],Tabell13[Diagnose],"")</f>
        <v/>
      </c>
      <c r="L5278" t="str">
        <f>+_xlfn.XLOOKUP(Tabell1[[#This Row],[Regnr]],Tabell3[Regnr],Tabell3[DiagnoseÅr],"")</f>
        <v/>
      </c>
    </row>
    <row r="5279" spans="1:12" x14ac:dyDescent="0.25">
      <c r="A5279" s="2">
        <v>42841</v>
      </c>
      <c r="B5279" s="3">
        <v>1.5625</v>
      </c>
      <c r="C5279" t="s">
        <v>8356</v>
      </c>
      <c r="D5279" t="s">
        <v>8357</v>
      </c>
      <c r="E5279" t="s">
        <v>26</v>
      </c>
      <c r="F5279" t="s">
        <v>5961</v>
      </c>
      <c r="G5279" t="s">
        <v>5962</v>
      </c>
      <c r="H5279" t="s">
        <v>6363</v>
      </c>
      <c r="I5279" t="s">
        <v>6364</v>
      </c>
      <c r="J5279" t="s">
        <v>6365</v>
      </c>
      <c r="K5279" t="str">
        <f>+_xlfn.XLOOKUP(Tabell1[[#This Row],[Regnr]],Tabell13[Regnr],Tabell13[Diagnose],"")</f>
        <v/>
      </c>
      <c r="L5279" t="str">
        <f>+_xlfn.XLOOKUP(Tabell1[[#This Row],[Regnr]],Tabell3[Regnr],Tabell3[DiagnoseÅr],"")</f>
        <v/>
      </c>
    </row>
    <row r="5280" spans="1:12" x14ac:dyDescent="0.25">
      <c r="A5280" s="2">
        <v>42841</v>
      </c>
      <c r="B5280" s="3">
        <v>1.5625</v>
      </c>
      <c r="C5280" t="s">
        <v>8358</v>
      </c>
      <c r="D5280" t="s">
        <v>8359</v>
      </c>
      <c r="E5280" t="s">
        <v>26</v>
      </c>
      <c r="F5280" t="s">
        <v>5961</v>
      </c>
      <c r="G5280" t="s">
        <v>5962</v>
      </c>
      <c r="H5280" t="s">
        <v>6363</v>
      </c>
      <c r="I5280" t="s">
        <v>6364</v>
      </c>
      <c r="J5280" t="s">
        <v>6365</v>
      </c>
      <c r="K5280" t="str">
        <f>+_xlfn.XLOOKUP(Tabell1[[#This Row],[Regnr]],Tabell13[Regnr],Tabell13[Diagnose],"")</f>
        <v/>
      </c>
      <c r="L5280" t="str">
        <f>+_xlfn.XLOOKUP(Tabell1[[#This Row],[Regnr]],Tabell3[Regnr],Tabell3[DiagnoseÅr],"")</f>
        <v/>
      </c>
    </row>
    <row r="5281" spans="1:12" x14ac:dyDescent="0.25">
      <c r="A5281" s="2">
        <v>42841</v>
      </c>
      <c r="B5281" s="3">
        <v>1.5625</v>
      </c>
      <c r="C5281" t="s">
        <v>8360</v>
      </c>
      <c r="D5281" t="s">
        <v>8361</v>
      </c>
      <c r="E5281" t="s">
        <v>26</v>
      </c>
      <c r="F5281" t="s">
        <v>5961</v>
      </c>
      <c r="G5281" t="s">
        <v>5962</v>
      </c>
      <c r="H5281" t="s">
        <v>6363</v>
      </c>
      <c r="I5281" t="s">
        <v>6364</v>
      </c>
      <c r="J5281" t="s">
        <v>6365</v>
      </c>
      <c r="K5281" t="str">
        <f>+_xlfn.XLOOKUP(Tabell1[[#This Row],[Regnr]],Tabell13[Regnr],Tabell13[Diagnose],"")</f>
        <v/>
      </c>
      <c r="L5281" t="str">
        <f>+_xlfn.XLOOKUP(Tabell1[[#This Row],[Regnr]],Tabell3[Regnr],Tabell3[DiagnoseÅr],"")</f>
        <v/>
      </c>
    </row>
    <row r="5282" spans="1:12" x14ac:dyDescent="0.25">
      <c r="A5282" s="2">
        <v>42841</v>
      </c>
      <c r="B5282" s="3">
        <v>1.5625</v>
      </c>
      <c r="C5282" t="s">
        <v>8362</v>
      </c>
      <c r="D5282" t="s">
        <v>8363</v>
      </c>
      <c r="E5282" t="s">
        <v>26</v>
      </c>
      <c r="F5282" t="s">
        <v>5961</v>
      </c>
      <c r="G5282" t="s">
        <v>5962</v>
      </c>
      <c r="H5282" t="s">
        <v>6363</v>
      </c>
      <c r="I5282" t="s">
        <v>6364</v>
      </c>
      <c r="J5282" t="s">
        <v>6365</v>
      </c>
      <c r="K5282" t="str">
        <f>+_xlfn.XLOOKUP(Tabell1[[#This Row],[Regnr]],Tabell13[Regnr],Tabell13[Diagnose],"")</f>
        <v/>
      </c>
      <c r="L5282" t="str">
        <f>+_xlfn.XLOOKUP(Tabell1[[#This Row],[Regnr]],Tabell3[Regnr],Tabell3[DiagnoseÅr],"")</f>
        <v/>
      </c>
    </row>
    <row r="5283" spans="1:12" x14ac:dyDescent="0.25">
      <c r="A5283" s="2">
        <v>42841</v>
      </c>
      <c r="B5283" s="3">
        <v>1.5625</v>
      </c>
      <c r="C5283" t="s">
        <v>8364</v>
      </c>
      <c r="D5283" t="s">
        <v>8365</v>
      </c>
      <c r="E5283" t="s">
        <v>10</v>
      </c>
      <c r="F5283" t="s">
        <v>5961</v>
      </c>
      <c r="G5283" t="s">
        <v>5962</v>
      </c>
      <c r="H5283" t="s">
        <v>6363</v>
      </c>
      <c r="I5283" t="s">
        <v>6364</v>
      </c>
      <c r="J5283" t="s">
        <v>6365</v>
      </c>
      <c r="K5283" t="str">
        <f>+_xlfn.XLOOKUP(Tabell1[[#This Row],[Regnr]],Tabell13[Regnr],Tabell13[Diagnose],"")</f>
        <v/>
      </c>
      <c r="L5283" t="str">
        <f>+_xlfn.XLOOKUP(Tabell1[[#This Row],[Regnr]],Tabell3[Regnr],Tabell3[DiagnoseÅr],"")</f>
        <v/>
      </c>
    </row>
    <row r="5284" spans="1:12" x14ac:dyDescent="0.25">
      <c r="A5284" s="2">
        <v>42841</v>
      </c>
      <c r="B5284" s="3">
        <v>1.5625</v>
      </c>
      <c r="C5284" t="s">
        <v>8366</v>
      </c>
      <c r="D5284" t="s">
        <v>8367</v>
      </c>
      <c r="E5284" t="s">
        <v>10</v>
      </c>
      <c r="F5284" t="s">
        <v>5961</v>
      </c>
      <c r="G5284" t="s">
        <v>5962</v>
      </c>
      <c r="H5284" t="s">
        <v>6363</v>
      </c>
      <c r="I5284" t="s">
        <v>6364</v>
      </c>
      <c r="J5284" t="s">
        <v>6365</v>
      </c>
      <c r="K5284" t="str">
        <f>+_xlfn.XLOOKUP(Tabell1[[#This Row],[Regnr]],Tabell13[Regnr],Tabell13[Diagnose],"")</f>
        <v/>
      </c>
      <c r="L5284" t="str">
        <f>+_xlfn.XLOOKUP(Tabell1[[#This Row],[Regnr]],Tabell3[Regnr],Tabell3[DiagnoseÅr],"")</f>
        <v/>
      </c>
    </row>
    <row r="5285" spans="1:12" x14ac:dyDescent="0.25">
      <c r="A5285" s="2">
        <v>42838</v>
      </c>
      <c r="B5285" s="3">
        <v>0</v>
      </c>
      <c r="C5285" t="s">
        <v>8342</v>
      </c>
      <c r="D5285" t="s">
        <v>8343</v>
      </c>
      <c r="E5285" t="s">
        <v>10</v>
      </c>
      <c r="F5285" t="s">
        <v>6773</v>
      </c>
      <c r="G5285" t="s">
        <v>6774</v>
      </c>
      <c r="H5285" t="s">
        <v>6308</v>
      </c>
      <c r="I5285" t="s">
        <v>6309</v>
      </c>
      <c r="J5285" t="s">
        <v>6589</v>
      </c>
      <c r="K5285" t="str">
        <f>+_xlfn.XLOOKUP(Tabell1[[#This Row],[Regnr]],Tabell13[Regnr],Tabell13[Diagnose],"")</f>
        <v/>
      </c>
      <c r="L5285" t="str">
        <f>+_xlfn.XLOOKUP(Tabell1[[#This Row],[Regnr]],Tabell3[Regnr],Tabell3[DiagnoseÅr],"")</f>
        <v/>
      </c>
    </row>
    <row r="5286" spans="1:12" x14ac:dyDescent="0.25">
      <c r="A5286" s="2">
        <v>42838</v>
      </c>
      <c r="B5286" s="3">
        <v>0</v>
      </c>
      <c r="C5286" t="s">
        <v>8344</v>
      </c>
      <c r="D5286" t="s">
        <v>8345</v>
      </c>
      <c r="E5286" t="s">
        <v>26</v>
      </c>
      <c r="F5286" t="s">
        <v>6773</v>
      </c>
      <c r="G5286" t="s">
        <v>6774</v>
      </c>
      <c r="H5286" t="s">
        <v>6308</v>
      </c>
      <c r="I5286" t="s">
        <v>6309</v>
      </c>
      <c r="J5286" t="s">
        <v>6589</v>
      </c>
      <c r="K5286" t="str">
        <f>+_xlfn.XLOOKUP(Tabell1[[#This Row],[Regnr]],Tabell13[Regnr],Tabell13[Diagnose],"")</f>
        <v/>
      </c>
      <c r="L5286" t="str">
        <f>+_xlfn.XLOOKUP(Tabell1[[#This Row],[Regnr]],Tabell3[Regnr],Tabell3[DiagnoseÅr],"")</f>
        <v/>
      </c>
    </row>
    <row r="5287" spans="1:12" x14ac:dyDescent="0.25">
      <c r="A5287" s="2">
        <v>42838</v>
      </c>
      <c r="B5287" s="3">
        <v>0</v>
      </c>
      <c r="C5287" t="s">
        <v>8346</v>
      </c>
      <c r="D5287" t="s">
        <v>8347</v>
      </c>
      <c r="E5287" t="s">
        <v>10</v>
      </c>
      <c r="F5287" t="s">
        <v>6773</v>
      </c>
      <c r="G5287" t="s">
        <v>6774</v>
      </c>
      <c r="H5287" t="s">
        <v>6308</v>
      </c>
      <c r="I5287" t="s">
        <v>6309</v>
      </c>
      <c r="J5287" t="s">
        <v>6589</v>
      </c>
      <c r="K5287" t="str">
        <f>+_xlfn.XLOOKUP(Tabell1[[#This Row],[Regnr]],Tabell13[Regnr],Tabell13[Diagnose],"")</f>
        <v>A</v>
      </c>
      <c r="L5287" t="str">
        <f>+_xlfn.XLOOKUP(Tabell1[[#This Row],[Regnr]],Tabell3[Regnr],Tabell3[DiagnoseÅr],"")</f>
        <v>Intet påvist (2022)</v>
      </c>
    </row>
    <row r="5288" spans="1:12" x14ac:dyDescent="0.25">
      <c r="A5288" s="2">
        <v>42836</v>
      </c>
      <c r="C5288" t="s">
        <v>8319</v>
      </c>
      <c r="D5288" t="s">
        <v>8320</v>
      </c>
      <c r="E5288" t="s">
        <v>26</v>
      </c>
      <c r="F5288" t="s">
        <v>8321</v>
      </c>
      <c r="G5288" t="s">
        <v>8322</v>
      </c>
      <c r="H5288" t="s">
        <v>3794</v>
      </c>
      <c r="I5288" t="s">
        <v>3795</v>
      </c>
      <c r="K5288" t="str">
        <f>+_xlfn.XLOOKUP(Tabell1[[#This Row],[Regnr]],Tabell13[Regnr],Tabell13[Diagnose],"")</f>
        <v/>
      </c>
      <c r="L5288" t="str">
        <f>+_xlfn.XLOOKUP(Tabell1[[#This Row],[Regnr]],Tabell3[Regnr],Tabell3[DiagnoseÅr],"")</f>
        <v/>
      </c>
    </row>
    <row r="5289" spans="1:12" x14ac:dyDescent="0.25">
      <c r="A5289" s="2">
        <v>42836</v>
      </c>
      <c r="C5289" t="s">
        <v>8323</v>
      </c>
      <c r="D5289" t="s">
        <v>8324</v>
      </c>
      <c r="E5289" t="s">
        <v>10</v>
      </c>
      <c r="F5289" t="s">
        <v>8321</v>
      </c>
      <c r="G5289" t="s">
        <v>8322</v>
      </c>
      <c r="H5289" t="s">
        <v>3794</v>
      </c>
      <c r="I5289" t="s">
        <v>3795</v>
      </c>
      <c r="K5289" t="str">
        <f>+_xlfn.XLOOKUP(Tabell1[[#This Row],[Regnr]],Tabell13[Regnr],Tabell13[Diagnose],"")</f>
        <v/>
      </c>
      <c r="L5289" t="str">
        <f>+_xlfn.XLOOKUP(Tabell1[[#This Row],[Regnr]],Tabell3[Regnr],Tabell3[DiagnoseÅr],"")</f>
        <v/>
      </c>
    </row>
    <row r="5290" spans="1:12" x14ac:dyDescent="0.25">
      <c r="A5290" s="2">
        <v>42836</v>
      </c>
      <c r="C5290" t="s">
        <v>8325</v>
      </c>
      <c r="D5290" t="s">
        <v>8326</v>
      </c>
      <c r="E5290" t="s">
        <v>10</v>
      </c>
      <c r="F5290" t="s">
        <v>8327</v>
      </c>
      <c r="G5290" t="s">
        <v>8328</v>
      </c>
      <c r="H5290" t="s">
        <v>8329</v>
      </c>
      <c r="I5290" t="s">
        <v>8330</v>
      </c>
      <c r="J5290" t="s">
        <v>8331</v>
      </c>
      <c r="K5290" t="str">
        <f>+_xlfn.XLOOKUP(Tabell1[[#This Row],[Regnr]],Tabell13[Regnr],Tabell13[Diagnose],"")</f>
        <v>C</v>
      </c>
      <c r="L5290" t="str">
        <f>+_xlfn.XLOOKUP(Tabell1[[#This Row],[Regnr]],Tabell3[Regnr],Tabell3[DiagnoseÅr],"")</f>
        <v/>
      </c>
    </row>
    <row r="5291" spans="1:12" x14ac:dyDescent="0.25">
      <c r="A5291" s="2">
        <v>42836</v>
      </c>
      <c r="B5291" s="3">
        <v>0</v>
      </c>
      <c r="C5291" t="s">
        <v>8332</v>
      </c>
      <c r="D5291" t="s">
        <v>8333</v>
      </c>
      <c r="E5291" t="s">
        <v>10</v>
      </c>
      <c r="F5291" t="s">
        <v>6603</v>
      </c>
      <c r="G5291" t="s">
        <v>6604</v>
      </c>
      <c r="H5291" t="s">
        <v>5589</v>
      </c>
      <c r="I5291" t="s">
        <v>5590</v>
      </c>
      <c r="J5291" t="s">
        <v>4771</v>
      </c>
      <c r="K5291" t="str">
        <f>+_xlfn.XLOOKUP(Tabell1[[#This Row],[Regnr]],Tabell13[Regnr],Tabell13[Diagnose],"")</f>
        <v>B</v>
      </c>
      <c r="L5291" t="str">
        <f>+_xlfn.XLOOKUP(Tabell1[[#This Row],[Regnr]],Tabell3[Regnr],Tabell3[DiagnoseÅr],"")</f>
        <v>Intet påvist (2018)</v>
      </c>
    </row>
    <row r="5292" spans="1:12" x14ac:dyDescent="0.25">
      <c r="A5292" s="2">
        <v>42836</v>
      </c>
      <c r="B5292" s="3">
        <v>0</v>
      </c>
      <c r="C5292" t="s">
        <v>8334</v>
      </c>
      <c r="D5292" t="s">
        <v>8335</v>
      </c>
      <c r="E5292" t="s">
        <v>10</v>
      </c>
      <c r="F5292" t="s">
        <v>6603</v>
      </c>
      <c r="G5292" t="s">
        <v>6604</v>
      </c>
      <c r="H5292" t="s">
        <v>5589</v>
      </c>
      <c r="I5292" t="s">
        <v>5590</v>
      </c>
      <c r="J5292" t="s">
        <v>4771</v>
      </c>
      <c r="K5292" t="str">
        <f>+_xlfn.XLOOKUP(Tabell1[[#This Row],[Regnr]],Tabell13[Regnr],Tabell13[Diagnose],"")</f>
        <v>B</v>
      </c>
      <c r="L5292" t="str">
        <f>+_xlfn.XLOOKUP(Tabell1[[#This Row],[Regnr]],Tabell3[Regnr],Tabell3[DiagnoseÅr],"")</f>
        <v>Intet påvist (2024)</v>
      </c>
    </row>
    <row r="5293" spans="1:12" x14ac:dyDescent="0.25">
      <c r="A5293" s="2">
        <v>42836</v>
      </c>
      <c r="B5293" s="3">
        <v>0</v>
      </c>
      <c r="C5293" t="s">
        <v>8336</v>
      </c>
      <c r="D5293" t="s">
        <v>8337</v>
      </c>
      <c r="E5293" t="s">
        <v>26</v>
      </c>
      <c r="F5293" t="s">
        <v>6603</v>
      </c>
      <c r="G5293" t="s">
        <v>6604</v>
      </c>
      <c r="H5293" t="s">
        <v>5589</v>
      </c>
      <c r="I5293" t="s">
        <v>5590</v>
      </c>
      <c r="J5293" t="s">
        <v>4771</v>
      </c>
      <c r="K5293" t="str">
        <f>+_xlfn.XLOOKUP(Tabell1[[#This Row],[Regnr]],Tabell13[Regnr],Tabell13[Diagnose],"")</f>
        <v/>
      </c>
      <c r="L5293" t="str">
        <f>+_xlfn.XLOOKUP(Tabell1[[#This Row],[Regnr]],Tabell3[Regnr],Tabell3[DiagnoseÅr],"")</f>
        <v/>
      </c>
    </row>
    <row r="5294" spans="1:12" x14ac:dyDescent="0.25">
      <c r="A5294" s="2">
        <v>42836</v>
      </c>
      <c r="B5294" s="3">
        <v>0</v>
      </c>
      <c r="C5294" t="s">
        <v>8338</v>
      </c>
      <c r="D5294" t="s">
        <v>8339</v>
      </c>
      <c r="E5294" t="s">
        <v>26</v>
      </c>
      <c r="F5294" t="s">
        <v>6603</v>
      </c>
      <c r="G5294" t="s">
        <v>6604</v>
      </c>
      <c r="H5294" t="s">
        <v>5589</v>
      </c>
      <c r="I5294" t="s">
        <v>5590</v>
      </c>
      <c r="J5294" t="s">
        <v>4771</v>
      </c>
      <c r="K5294" t="str">
        <f>+_xlfn.XLOOKUP(Tabell1[[#This Row],[Regnr]],Tabell13[Regnr],Tabell13[Diagnose],"")</f>
        <v>B</v>
      </c>
      <c r="L5294" t="str">
        <f>+_xlfn.XLOOKUP(Tabell1[[#This Row],[Regnr]],Tabell3[Regnr],Tabell3[DiagnoseÅr],"")</f>
        <v>Intet påvist (2021)</v>
      </c>
    </row>
    <row r="5295" spans="1:12" x14ac:dyDescent="0.25">
      <c r="A5295" s="2">
        <v>42836</v>
      </c>
      <c r="B5295" s="3">
        <v>0</v>
      </c>
      <c r="C5295" t="s">
        <v>8340</v>
      </c>
      <c r="D5295" t="s">
        <v>8341</v>
      </c>
      <c r="E5295" t="s">
        <v>26</v>
      </c>
      <c r="F5295" t="s">
        <v>6603</v>
      </c>
      <c r="G5295" t="s">
        <v>6604</v>
      </c>
      <c r="H5295" t="s">
        <v>5589</v>
      </c>
      <c r="I5295" t="s">
        <v>5590</v>
      </c>
      <c r="J5295" t="s">
        <v>4771</v>
      </c>
      <c r="K5295" t="str">
        <f>+_xlfn.XLOOKUP(Tabell1[[#This Row],[Regnr]],Tabell13[Regnr],Tabell13[Diagnose],"")</f>
        <v>C</v>
      </c>
      <c r="L5295" t="str">
        <f>+_xlfn.XLOOKUP(Tabell1[[#This Row],[Regnr]],Tabell3[Regnr],Tabell3[DiagnoseÅr],"")</f>
        <v>Intet påvist (2023)</v>
      </c>
    </row>
    <row r="5296" spans="1:12" x14ac:dyDescent="0.25">
      <c r="A5296" s="2">
        <v>42834</v>
      </c>
      <c r="B5296" s="3">
        <v>0</v>
      </c>
      <c r="C5296" t="s">
        <v>8317</v>
      </c>
      <c r="D5296" t="s">
        <v>3669</v>
      </c>
      <c r="E5296" t="s">
        <v>26</v>
      </c>
      <c r="F5296" t="s">
        <v>5884</v>
      </c>
      <c r="G5296" t="s">
        <v>5885</v>
      </c>
      <c r="H5296" t="s">
        <v>5687</v>
      </c>
      <c r="I5296" t="s">
        <v>5688</v>
      </c>
      <c r="J5296" t="s">
        <v>8318</v>
      </c>
      <c r="K5296" t="str">
        <f>+_xlfn.XLOOKUP(Tabell1[[#This Row],[Regnr]],Tabell13[Regnr],Tabell13[Diagnose],"")</f>
        <v>C</v>
      </c>
      <c r="L5296" t="str">
        <f>+_xlfn.XLOOKUP(Tabell1[[#This Row],[Regnr]],Tabell3[Regnr],Tabell3[DiagnoseÅr],"")</f>
        <v/>
      </c>
    </row>
    <row r="5297" spans="1:12" x14ac:dyDescent="0.25">
      <c r="A5297" s="2">
        <v>42832</v>
      </c>
      <c r="B5297" s="3">
        <v>0</v>
      </c>
      <c r="C5297" t="s">
        <v>8307</v>
      </c>
      <c r="D5297" t="s">
        <v>8308</v>
      </c>
      <c r="E5297" t="s">
        <v>26</v>
      </c>
      <c r="F5297" t="s">
        <v>5553</v>
      </c>
      <c r="G5297" t="s">
        <v>5554</v>
      </c>
      <c r="H5297" t="s">
        <v>5379</v>
      </c>
      <c r="I5297" t="s">
        <v>5380</v>
      </c>
      <c r="J5297" t="s">
        <v>4130</v>
      </c>
      <c r="K5297" t="str">
        <f>+_xlfn.XLOOKUP(Tabell1[[#This Row],[Regnr]],Tabell13[Regnr],Tabell13[Diagnose],"")</f>
        <v/>
      </c>
      <c r="L5297" t="str">
        <f>+_xlfn.XLOOKUP(Tabell1[[#This Row],[Regnr]],Tabell3[Regnr],Tabell3[DiagnoseÅr],"")</f>
        <v/>
      </c>
    </row>
    <row r="5298" spans="1:12" x14ac:dyDescent="0.25">
      <c r="A5298" s="2">
        <v>42832</v>
      </c>
      <c r="B5298" s="3">
        <v>0</v>
      </c>
      <c r="C5298" t="s">
        <v>8309</v>
      </c>
      <c r="D5298" t="s">
        <v>8310</v>
      </c>
      <c r="E5298" t="s">
        <v>26</v>
      </c>
      <c r="F5298" t="s">
        <v>5553</v>
      </c>
      <c r="G5298" t="s">
        <v>5554</v>
      </c>
      <c r="H5298" t="s">
        <v>5379</v>
      </c>
      <c r="I5298" t="s">
        <v>5380</v>
      </c>
      <c r="J5298" t="s">
        <v>4130</v>
      </c>
      <c r="K5298" t="str">
        <f>+_xlfn.XLOOKUP(Tabell1[[#This Row],[Regnr]],Tabell13[Regnr],Tabell13[Diagnose],"")</f>
        <v>C</v>
      </c>
      <c r="L5298" t="str">
        <f>+_xlfn.XLOOKUP(Tabell1[[#This Row],[Regnr]],Tabell3[Regnr],Tabell3[DiagnoseÅr],"")</f>
        <v>PPM (2020)</v>
      </c>
    </row>
    <row r="5299" spans="1:12" x14ac:dyDescent="0.25">
      <c r="A5299" s="2">
        <v>42832</v>
      </c>
      <c r="B5299" s="3">
        <v>0</v>
      </c>
      <c r="C5299" t="s">
        <v>8311</v>
      </c>
      <c r="D5299" t="s">
        <v>8312</v>
      </c>
      <c r="E5299" t="s">
        <v>26</v>
      </c>
      <c r="F5299" t="s">
        <v>5553</v>
      </c>
      <c r="G5299" t="s">
        <v>5554</v>
      </c>
      <c r="H5299" t="s">
        <v>5379</v>
      </c>
      <c r="I5299" t="s">
        <v>5380</v>
      </c>
      <c r="J5299" t="s">
        <v>4130</v>
      </c>
      <c r="K5299" t="str">
        <f>+_xlfn.XLOOKUP(Tabell1[[#This Row],[Regnr]],Tabell13[Regnr],Tabell13[Diagnose],"")</f>
        <v>C</v>
      </c>
      <c r="L5299" t="str">
        <f>+_xlfn.XLOOKUP(Tabell1[[#This Row],[Regnr]],Tabell3[Regnr],Tabell3[DiagnoseÅr],"")</f>
        <v/>
      </c>
    </row>
    <row r="5300" spans="1:12" x14ac:dyDescent="0.25">
      <c r="A5300" s="2">
        <v>42832</v>
      </c>
      <c r="B5300" s="3">
        <v>0</v>
      </c>
      <c r="C5300" t="s">
        <v>8313</v>
      </c>
      <c r="D5300" t="s">
        <v>8314</v>
      </c>
      <c r="E5300" t="s">
        <v>26</v>
      </c>
      <c r="F5300" t="s">
        <v>5553</v>
      </c>
      <c r="G5300" t="s">
        <v>5554</v>
      </c>
      <c r="H5300" t="s">
        <v>5379</v>
      </c>
      <c r="I5300" t="s">
        <v>5380</v>
      </c>
      <c r="J5300" t="s">
        <v>4130</v>
      </c>
      <c r="K5300" t="str">
        <f>+_xlfn.XLOOKUP(Tabell1[[#This Row],[Regnr]],Tabell13[Regnr],Tabell13[Diagnose],"")</f>
        <v>C</v>
      </c>
      <c r="L5300" t="str">
        <f>+_xlfn.XLOOKUP(Tabell1[[#This Row],[Regnr]],Tabell3[Regnr],Tabell3[DiagnoseÅr],"")</f>
        <v>PPM iris (2021)</v>
      </c>
    </row>
    <row r="5301" spans="1:12" x14ac:dyDescent="0.25">
      <c r="A5301" s="2">
        <v>42832</v>
      </c>
      <c r="B5301" s="3">
        <v>0</v>
      </c>
      <c r="C5301" t="s">
        <v>8315</v>
      </c>
      <c r="D5301" t="s">
        <v>8316</v>
      </c>
      <c r="E5301" t="s">
        <v>10</v>
      </c>
      <c r="F5301" t="s">
        <v>5553</v>
      </c>
      <c r="G5301" t="s">
        <v>5554</v>
      </c>
      <c r="H5301" t="s">
        <v>5379</v>
      </c>
      <c r="I5301" t="s">
        <v>5380</v>
      </c>
      <c r="J5301" t="s">
        <v>4130</v>
      </c>
      <c r="K5301" t="str">
        <f>+_xlfn.XLOOKUP(Tabell1[[#This Row],[Regnr]],Tabell13[Regnr],Tabell13[Diagnose],"")</f>
        <v>C</v>
      </c>
      <c r="L5301" t="str">
        <f>+_xlfn.XLOOKUP(Tabell1[[#This Row],[Regnr]],Tabell3[Regnr],Tabell3[DiagnoseÅr],"")</f>
        <v>PPM iris (2021)</v>
      </c>
    </row>
    <row r="5302" spans="1:12" x14ac:dyDescent="0.25">
      <c r="A5302" s="2">
        <v>42824</v>
      </c>
      <c r="C5302" t="s">
        <v>8305</v>
      </c>
      <c r="D5302" t="s">
        <v>8306</v>
      </c>
      <c r="E5302" t="s">
        <v>26</v>
      </c>
      <c r="F5302" t="s">
        <v>5955</v>
      </c>
      <c r="G5302" t="s">
        <v>5956</v>
      </c>
      <c r="H5302" t="s">
        <v>3904</v>
      </c>
      <c r="I5302" t="s">
        <v>3905</v>
      </c>
      <c r="J5302" t="s">
        <v>4217</v>
      </c>
      <c r="K5302" t="str">
        <f>+_xlfn.XLOOKUP(Tabell1[[#This Row],[Regnr]],Tabell13[Regnr],Tabell13[Diagnose],"")</f>
        <v>D</v>
      </c>
      <c r="L5302" t="str">
        <f>+_xlfn.XLOOKUP(Tabell1[[#This Row],[Regnr]],Tabell3[Regnr],Tabell3[DiagnoseÅr],"")</f>
        <v/>
      </c>
    </row>
    <row r="5303" spans="1:12" x14ac:dyDescent="0.25">
      <c r="A5303" s="2">
        <v>42816</v>
      </c>
      <c r="B5303" s="3">
        <v>0</v>
      </c>
      <c r="C5303" t="s">
        <v>8296</v>
      </c>
      <c r="D5303" t="s">
        <v>1916</v>
      </c>
      <c r="E5303" t="s">
        <v>26</v>
      </c>
      <c r="F5303" t="s">
        <v>5178</v>
      </c>
      <c r="G5303" t="s">
        <v>5179</v>
      </c>
      <c r="H5303" t="s">
        <v>5573</v>
      </c>
      <c r="I5303" t="s">
        <v>5574</v>
      </c>
      <c r="J5303" t="s">
        <v>8297</v>
      </c>
      <c r="K5303" t="str">
        <f>+_xlfn.XLOOKUP(Tabell1[[#This Row],[Regnr]],Tabell13[Regnr],Tabell13[Diagnose],"")</f>
        <v/>
      </c>
      <c r="L5303" t="str">
        <f>+_xlfn.XLOOKUP(Tabell1[[#This Row],[Regnr]],Tabell3[Regnr],Tabell3[DiagnoseÅr],"")</f>
        <v/>
      </c>
    </row>
    <row r="5304" spans="1:12" x14ac:dyDescent="0.25">
      <c r="A5304" s="2">
        <v>42816</v>
      </c>
      <c r="B5304" s="3">
        <v>0</v>
      </c>
      <c r="C5304" t="s">
        <v>8298</v>
      </c>
      <c r="D5304" t="s">
        <v>7489</v>
      </c>
      <c r="E5304" t="s">
        <v>10</v>
      </c>
      <c r="F5304" t="s">
        <v>5178</v>
      </c>
      <c r="G5304" t="s">
        <v>5179</v>
      </c>
      <c r="H5304" t="s">
        <v>5573</v>
      </c>
      <c r="I5304" t="s">
        <v>5574</v>
      </c>
      <c r="J5304" t="s">
        <v>8297</v>
      </c>
      <c r="K5304" t="str">
        <f>+_xlfn.XLOOKUP(Tabell1[[#This Row],[Regnr]],Tabell13[Regnr],Tabell13[Diagnose],"")</f>
        <v/>
      </c>
      <c r="L5304" t="str">
        <f>+_xlfn.XLOOKUP(Tabell1[[#This Row],[Regnr]],Tabell3[Regnr],Tabell3[DiagnoseÅr],"")</f>
        <v/>
      </c>
    </row>
    <row r="5305" spans="1:12" x14ac:dyDescent="0.25">
      <c r="A5305" s="2">
        <v>42816</v>
      </c>
      <c r="B5305" s="3">
        <v>0</v>
      </c>
      <c r="C5305" t="s">
        <v>8299</v>
      </c>
      <c r="D5305" t="s">
        <v>8300</v>
      </c>
      <c r="E5305" t="s">
        <v>26</v>
      </c>
      <c r="F5305" t="s">
        <v>5178</v>
      </c>
      <c r="G5305" t="s">
        <v>5179</v>
      </c>
      <c r="H5305" t="s">
        <v>5573</v>
      </c>
      <c r="I5305" t="s">
        <v>5574</v>
      </c>
      <c r="J5305" t="s">
        <v>8297</v>
      </c>
      <c r="K5305" t="str">
        <f>+_xlfn.XLOOKUP(Tabell1[[#This Row],[Regnr]],Tabell13[Regnr],Tabell13[Diagnose],"")</f>
        <v/>
      </c>
      <c r="L5305" t="str">
        <f>+_xlfn.XLOOKUP(Tabell1[[#This Row],[Regnr]],Tabell3[Regnr],Tabell3[DiagnoseÅr],"")</f>
        <v/>
      </c>
    </row>
    <row r="5306" spans="1:12" x14ac:dyDescent="0.25">
      <c r="A5306" s="2">
        <v>42816</v>
      </c>
      <c r="B5306" s="3">
        <v>0</v>
      </c>
      <c r="C5306" t="s">
        <v>8301</v>
      </c>
      <c r="D5306" t="s">
        <v>8302</v>
      </c>
      <c r="E5306" t="s">
        <v>26</v>
      </c>
      <c r="F5306" t="s">
        <v>5178</v>
      </c>
      <c r="G5306" t="s">
        <v>5179</v>
      </c>
      <c r="H5306" t="s">
        <v>5573</v>
      </c>
      <c r="I5306" t="s">
        <v>5574</v>
      </c>
      <c r="J5306" t="s">
        <v>8297</v>
      </c>
      <c r="K5306" t="str">
        <f>+_xlfn.XLOOKUP(Tabell1[[#This Row],[Regnr]],Tabell13[Regnr],Tabell13[Diagnose],"")</f>
        <v/>
      </c>
      <c r="L5306" t="str">
        <f>+_xlfn.XLOOKUP(Tabell1[[#This Row],[Regnr]],Tabell3[Regnr],Tabell3[DiagnoseÅr],"")</f>
        <v/>
      </c>
    </row>
    <row r="5307" spans="1:12" x14ac:dyDescent="0.25">
      <c r="A5307" s="2">
        <v>42816</v>
      </c>
      <c r="B5307" s="3">
        <v>0</v>
      </c>
      <c r="C5307" t="s">
        <v>8303</v>
      </c>
      <c r="D5307" t="s">
        <v>8304</v>
      </c>
      <c r="E5307" t="s">
        <v>26</v>
      </c>
      <c r="F5307" t="s">
        <v>5178</v>
      </c>
      <c r="G5307" t="s">
        <v>5179</v>
      </c>
      <c r="H5307" t="s">
        <v>5573</v>
      </c>
      <c r="I5307" t="s">
        <v>5574</v>
      </c>
      <c r="J5307" t="s">
        <v>8297</v>
      </c>
      <c r="K5307" t="str">
        <f>+_xlfn.XLOOKUP(Tabell1[[#This Row],[Regnr]],Tabell13[Regnr],Tabell13[Diagnose],"")</f>
        <v/>
      </c>
      <c r="L5307" t="str">
        <f>+_xlfn.XLOOKUP(Tabell1[[#This Row],[Regnr]],Tabell3[Regnr],Tabell3[DiagnoseÅr],"")</f>
        <v/>
      </c>
    </row>
    <row r="5308" spans="1:12" x14ac:dyDescent="0.25">
      <c r="A5308" s="2">
        <v>42809</v>
      </c>
      <c r="B5308" s="3">
        <v>0.78125</v>
      </c>
      <c r="C5308" t="s">
        <v>8284</v>
      </c>
      <c r="D5308" t="s">
        <v>8285</v>
      </c>
      <c r="E5308" t="s">
        <v>10</v>
      </c>
      <c r="F5308" t="s">
        <v>4764</v>
      </c>
      <c r="G5308" t="s">
        <v>4765</v>
      </c>
      <c r="H5308" t="s">
        <v>6980</v>
      </c>
      <c r="I5308" t="s">
        <v>6981</v>
      </c>
      <c r="J5308" t="s">
        <v>8286</v>
      </c>
      <c r="K5308" t="str">
        <f>+_xlfn.XLOOKUP(Tabell1[[#This Row],[Regnr]],Tabell13[Regnr],Tabell13[Diagnose],"")</f>
        <v>C</v>
      </c>
      <c r="L5308" t="str">
        <f>+_xlfn.XLOOKUP(Tabell1[[#This Row],[Regnr]],Tabell3[Regnr],Tabell3[DiagnoseÅr],"")</f>
        <v/>
      </c>
    </row>
    <row r="5309" spans="1:12" x14ac:dyDescent="0.25">
      <c r="A5309" s="2">
        <v>42809</v>
      </c>
      <c r="B5309" s="3">
        <v>0.78125</v>
      </c>
      <c r="C5309" t="s">
        <v>8287</v>
      </c>
      <c r="D5309" t="s">
        <v>8288</v>
      </c>
      <c r="E5309" t="s">
        <v>10</v>
      </c>
      <c r="F5309" t="s">
        <v>4764</v>
      </c>
      <c r="G5309" t="s">
        <v>4765</v>
      </c>
      <c r="H5309" t="s">
        <v>6980</v>
      </c>
      <c r="I5309" t="s">
        <v>6981</v>
      </c>
      <c r="J5309" t="s">
        <v>8286</v>
      </c>
      <c r="K5309" t="str">
        <f>+_xlfn.XLOOKUP(Tabell1[[#This Row],[Regnr]],Tabell13[Regnr],Tabell13[Diagnose],"")</f>
        <v/>
      </c>
      <c r="L5309" t="str">
        <f>+_xlfn.XLOOKUP(Tabell1[[#This Row],[Regnr]],Tabell3[Regnr],Tabell3[DiagnoseÅr],"")</f>
        <v/>
      </c>
    </row>
    <row r="5310" spans="1:12" x14ac:dyDescent="0.25">
      <c r="A5310" s="2">
        <v>42809</v>
      </c>
      <c r="B5310" s="3">
        <v>0.78125</v>
      </c>
      <c r="C5310" t="s">
        <v>8289</v>
      </c>
      <c r="D5310" t="s">
        <v>3047</v>
      </c>
      <c r="E5310" t="s">
        <v>10</v>
      </c>
      <c r="F5310" t="s">
        <v>4764</v>
      </c>
      <c r="G5310" t="s">
        <v>4765</v>
      </c>
      <c r="H5310" t="s">
        <v>6980</v>
      </c>
      <c r="I5310" t="s">
        <v>6981</v>
      </c>
      <c r="J5310" t="s">
        <v>8286</v>
      </c>
      <c r="K5310" t="str">
        <f>+_xlfn.XLOOKUP(Tabell1[[#This Row],[Regnr]],Tabell13[Regnr],Tabell13[Diagnose],"")</f>
        <v/>
      </c>
      <c r="L5310" t="str">
        <f>+_xlfn.XLOOKUP(Tabell1[[#This Row],[Regnr]],Tabell3[Regnr],Tabell3[DiagnoseÅr],"")</f>
        <v/>
      </c>
    </row>
    <row r="5311" spans="1:12" x14ac:dyDescent="0.25">
      <c r="A5311" s="2">
        <v>42809</v>
      </c>
      <c r="B5311" s="3">
        <v>0.78125</v>
      </c>
      <c r="C5311" t="s">
        <v>8290</v>
      </c>
      <c r="D5311" t="s">
        <v>8291</v>
      </c>
      <c r="E5311" t="s">
        <v>10</v>
      </c>
      <c r="F5311" t="s">
        <v>4764</v>
      </c>
      <c r="G5311" t="s">
        <v>4765</v>
      </c>
      <c r="H5311" t="s">
        <v>6980</v>
      </c>
      <c r="I5311" t="s">
        <v>6981</v>
      </c>
      <c r="J5311" t="s">
        <v>8286</v>
      </c>
      <c r="K5311" t="str">
        <f>+_xlfn.XLOOKUP(Tabell1[[#This Row],[Regnr]],Tabell13[Regnr],Tabell13[Diagnose],"")</f>
        <v/>
      </c>
      <c r="L5311" t="str">
        <f>+_xlfn.XLOOKUP(Tabell1[[#This Row],[Regnr]],Tabell3[Regnr],Tabell3[DiagnoseÅr],"")</f>
        <v/>
      </c>
    </row>
    <row r="5312" spans="1:12" x14ac:dyDescent="0.25">
      <c r="A5312" s="2">
        <v>42809</v>
      </c>
      <c r="B5312" s="3">
        <v>0.78125</v>
      </c>
      <c r="C5312" t="s">
        <v>8292</v>
      </c>
      <c r="D5312" t="s">
        <v>8293</v>
      </c>
      <c r="E5312" t="s">
        <v>10</v>
      </c>
      <c r="F5312" t="s">
        <v>4764</v>
      </c>
      <c r="G5312" t="s">
        <v>4765</v>
      </c>
      <c r="H5312" t="s">
        <v>6980</v>
      </c>
      <c r="I5312" t="s">
        <v>6981</v>
      </c>
      <c r="J5312" t="s">
        <v>8286</v>
      </c>
      <c r="K5312" t="str">
        <f>+_xlfn.XLOOKUP(Tabell1[[#This Row],[Regnr]],Tabell13[Regnr],Tabell13[Diagnose],"")</f>
        <v/>
      </c>
      <c r="L5312" t="str">
        <f>+_xlfn.XLOOKUP(Tabell1[[#This Row],[Regnr]],Tabell3[Regnr],Tabell3[DiagnoseÅr],"")</f>
        <v/>
      </c>
    </row>
    <row r="5313" spans="1:12" x14ac:dyDescent="0.25">
      <c r="A5313" s="2">
        <v>42809</v>
      </c>
      <c r="B5313" s="3">
        <v>0.78125</v>
      </c>
      <c r="C5313" t="s">
        <v>8294</v>
      </c>
      <c r="D5313" t="s">
        <v>8295</v>
      </c>
      <c r="E5313" t="s">
        <v>10</v>
      </c>
      <c r="F5313" t="s">
        <v>4764</v>
      </c>
      <c r="G5313" t="s">
        <v>4765</v>
      </c>
      <c r="H5313" t="s">
        <v>6980</v>
      </c>
      <c r="I5313" t="s">
        <v>6981</v>
      </c>
      <c r="J5313" t="s">
        <v>8286</v>
      </c>
      <c r="K5313" t="str">
        <f>+_xlfn.XLOOKUP(Tabell1[[#This Row],[Regnr]],Tabell13[Regnr],Tabell13[Diagnose],"")</f>
        <v/>
      </c>
      <c r="L5313" t="str">
        <f>+_xlfn.XLOOKUP(Tabell1[[#This Row],[Regnr]],Tabell3[Regnr],Tabell3[DiagnoseÅr],"")</f>
        <v/>
      </c>
    </row>
    <row r="5314" spans="1:12" x14ac:dyDescent="0.25">
      <c r="A5314" s="2">
        <v>42807</v>
      </c>
      <c r="B5314" s="3">
        <v>0</v>
      </c>
      <c r="C5314" t="s">
        <v>8260</v>
      </c>
      <c r="D5314" t="s">
        <v>8261</v>
      </c>
      <c r="E5314" t="s">
        <v>10</v>
      </c>
      <c r="F5314" t="s">
        <v>3076</v>
      </c>
      <c r="G5314" t="s">
        <v>3077</v>
      </c>
      <c r="H5314" t="s">
        <v>4588</v>
      </c>
      <c r="I5314" t="s">
        <v>4589</v>
      </c>
      <c r="J5314" t="s">
        <v>3991</v>
      </c>
      <c r="K5314" t="str">
        <f>+_xlfn.XLOOKUP(Tabell1[[#This Row],[Regnr]],Tabell13[Regnr],Tabell13[Diagnose],"")</f>
        <v>A</v>
      </c>
      <c r="L5314" t="str">
        <f>+_xlfn.XLOOKUP(Tabell1[[#This Row],[Regnr]],Tabell3[Regnr],Tabell3[DiagnoseÅr],"")</f>
        <v>Intet påvist (2019)</v>
      </c>
    </row>
    <row r="5315" spans="1:12" x14ac:dyDescent="0.25">
      <c r="A5315" s="2">
        <v>42807</v>
      </c>
      <c r="B5315" s="3">
        <v>0</v>
      </c>
      <c r="C5315" t="s">
        <v>8262</v>
      </c>
      <c r="D5315" t="s">
        <v>8263</v>
      </c>
      <c r="E5315" t="s">
        <v>10</v>
      </c>
      <c r="F5315" t="s">
        <v>3076</v>
      </c>
      <c r="G5315" t="s">
        <v>3077</v>
      </c>
      <c r="H5315" t="s">
        <v>4588</v>
      </c>
      <c r="I5315" t="s">
        <v>4589</v>
      </c>
      <c r="J5315" t="s">
        <v>3991</v>
      </c>
      <c r="K5315" t="str">
        <f>+_xlfn.XLOOKUP(Tabell1[[#This Row],[Regnr]],Tabell13[Regnr],Tabell13[Diagnose],"")</f>
        <v>C</v>
      </c>
      <c r="L5315" t="str">
        <f>+_xlfn.XLOOKUP(Tabell1[[#This Row],[Regnr]],Tabell3[Regnr],Tabell3[DiagnoseÅr],"")</f>
        <v/>
      </c>
    </row>
    <row r="5316" spans="1:12" x14ac:dyDescent="0.25">
      <c r="A5316" s="2">
        <v>42807</v>
      </c>
      <c r="B5316" s="3">
        <v>0</v>
      </c>
      <c r="C5316" t="s">
        <v>8264</v>
      </c>
      <c r="D5316" t="s">
        <v>8265</v>
      </c>
      <c r="E5316" t="s">
        <v>10</v>
      </c>
      <c r="F5316" t="s">
        <v>3076</v>
      </c>
      <c r="G5316" t="s">
        <v>3077</v>
      </c>
      <c r="H5316" t="s">
        <v>4588</v>
      </c>
      <c r="I5316" t="s">
        <v>4589</v>
      </c>
      <c r="J5316" t="s">
        <v>3991</v>
      </c>
      <c r="K5316" t="str">
        <f>+_xlfn.XLOOKUP(Tabell1[[#This Row],[Regnr]],Tabell13[Regnr],Tabell13[Diagnose],"")</f>
        <v>D</v>
      </c>
      <c r="L5316" t="str">
        <f>+_xlfn.XLOOKUP(Tabell1[[#This Row],[Regnr]],Tabell3[Regnr],Tabell3[DiagnoseÅr],"")</f>
        <v/>
      </c>
    </row>
    <row r="5317" spans="1:12" x14ac:dyDescent="0.25">
      <c r="A5317" s="2">
        <v>42807</v>
      </c>
      <c r="B5317" s="3">
        <v>0</v>
      </c>
      <c r="C5317" t="s">
        <v>8266</v>
      </c>
      <c r="D5317" t="s">
        <v>8267</v>
      </c>
      <c r="E5317" t="s">
        <v>10</v>
      </c>
      <c r="F5317" t="s">
        <v>3076</v>
      </c>
      <c r="G5317" t="s">
        <v>3077</v>
      </c>
      <c r="H5317" t="s">
        <v>4588</v>
      </c>
      <c r="I5317" t="s">
        <v>4589</v>
      </c>
      <c r="J5317" t="s">
        <v>3991</v>
      </c>
      <c r="K5317" t="str">
        <f>+_xlfn.XLOOKUP(Tabell1[[#This Row],[Regnr]],Tabell13[Regnr],Tabell13[Diagnose],"")</f>
        <v/>
      </c>
      <c r="L5317" t="str">
        <f>+_xlfn.XLOOKUP(Tabell1[[#This Row],[Regnr]],Tabell3[Regnr],Tabell3[DiagnoseÅr],"")</f>
        <v/>
      </c>
    </row>
    <row r="5318" spans="1:12" x14ac:dyDescent="0.25">
      <c r="A5318" s="2">
        <v>42807</v>
      </c>
      <c r="B5318" s="3">
        <v>0</v>
      </c>
      <c r="C5318" t="s">
        <v>8268</v>
      </c>
      <c r="D5318" t="s">
        <v>8269</v>
      </c>
      <c r="E5318" t="s">
        <v>10</v>
      </c>
      <c r="F5318" t="s">
        <v>3076</v>
      </c>
      <c r="G5318" t="s">
        <v>3077</v>
      </c>
      <c r="H5318" t="s">
        <v>4588</v>
      </c>
      <c r="I5318" t="s">
        <v>4589</v>
      </c>
      <c r="J5318" t="s">
        <v>3991</v>
      </c>
      <c r="K5318" t="str">
        <f>+_xlfn.XLOOKUP(Tabell1[[#This Row],[Regnr]],Tabell13[Regnr],Tabell13[Diagnose],"")</f>
        <v/>
      </c>
      <c r="L5318" t="str">
        <f>+_xlfn.XLOOKUP(Tabell1[[#This Row],[Regnr]],Tabell3[Regnr],Tabell3[DiagnoseÅr],"")</f>
        <v/>
      </c>
    </row>
    <row r="5319" spans="1:12" x14ac:dyDescent="0.25">
      <c r="A5319" s="2">
        <v>42807</v>
      </c>
      <c r="B5319" s="3">
        <v>0</v>
      </c>
      <c r="C5319" t="s">
        <v>8270</v>
      </c>
      <c r="D5319" t="s">
        <v>8271</v>
      </c>
      <c r="E5319" t="s">
        <v>10</v>
      </c>
      <c r="F5319" t="s">
        <v>3076</v>
      </c>
      <c r="G5319" t="s">
        <v>3077</v>
      </c>
      <c r="H5319" t="s">
        <v>4588</v>
      </c>
      <c r="I5319" t="s">
        <v>4589</v>
      </c>
      <c r="J5319" t="s">
        <v>3991</v>
      </c>
      <c r="K5319" t="str">
        <f>+_xlfn.XLOOKUP(Tabell1[[#This Row],[Regnr]],Tabell13[Regnr],Tabell13[Diagnose],"")</f>
        <v/>
      </c>
      <c r="L5319" t="str">
        <f>+_xlfn.XLOOKUP(Tabell1[[#This Row],[Regnr]],Tabell3[Regnr],Tabell3[DiagnoseÅr],"")</f>
        <v/>
      </c>
    </row>
    <row r="5320" spans="1:12" x14ac:dyDescent="0.25">
      <c r="A5320" s="2">
        <v>42807</v>
      </c>
      <c r="B5320" s="3">
        <v>0.9765625</v>
      </c>
      <c r="C5320" t="s">
        <v>8272</v>
      </c>
      <c r="D5320" t="s">
        <v>8273</v>
      </c>
      <c r="E5320" t="s">
        <v>10</v>
      </c>
      <c r="F5320" t="s">
        <v>5171</v>
      </c>
      <c r="G5320" t="s">
        <v>5172</v>
      </c>
      <c r="H5320" t="s">
        <v>4820</v>
      </c>
      <c r="I5320" t="s">
        <v>4821</v>
      </c>
      <c r="J5320" t="s">
        <v>6644</v>
      </c>
      <c r="K5320" t="str">
        <f>+_xlfn.XLOOKUP(Tabell1[[#This Row],[Regnr]],Tabell13[Regnr],Tabell13[Diagnose],"")</f>
        <v>B</v>
      </c>
      <c r="L5320" t="str">
        <f>+_xlfn.XLOOKUP(Tabell1[[#This Row],[Regnr]],Tabell3[Regnr],Tabell3[DiagnoseÅr],"")</f>
        <v>Intet påvist (2019)</v>
      </c>
    </row>
    <row r="5321" spans="1:12" x14ac:dyDescent="0.25">
      <c r="A5321" s="2">
        <v>42807</v>
      </c>
      <c r="B5321" s="3">
        <v>0.9765625</v>
      </c>
      <c r="C5321" t="s">
        <v>8274</v>
      </c>
      <c r="D5321" t="s">
        <v>8275</v>
      </c>
      <c r="E5321" t="s">
        <v>10</v>
      </c>
      <c r="F5321" t="s">
        <v>5171</v>
      </c>
      <c r="G5321" t="s">
        <v>5172</v>
      </c>
      <c r="H5321" t="s">
        <v>4820</v>
      </c>
      <c r="I5321" t="s">
        <v>4821</v>
      </c>
      <c r="J5321" t="s">
        <v>6644</v>
      </c>
      <c r="K5321" t="str">
        <f>+_xlfn.XLOOKUP(Tabell1[[#This Row],[Regnr]],Tabell13[Regnr],Tabell13[Diagnose],"")</f>
        <v>B</v>
      </c>
      <c r="L5321" t="str">
        <f>+_xlfn.XLOOKUP(Tabell1[[#This Row],[Regnr]],Tabell3[Regnr],Tabell3[DiagnoseÅr],"")</f>
        <v>Intet påvist (2018)</v>
      </c>
    </row>
    <row r="5322" spans="1:12" x14ac:dyDescent="0.25">
      <c r="A5322" s="2">
        <v>42807</v>
      </c>
      <c r="B5322" s="3">
        <v>0.9765625</v>
      </c>
      <c r="C5322" t="s">
        <v>8276</v>
      </c>
      <c r="D5322" t="s">
        <v>8277</v>
      </c>
      <c r="E5322" t="s">
        <v>10</v>
      </c>
      <c r="F5322" t="s">
        <v>5171</v>
      </c>
      <c r="G5322" t="s">
        <v>5172</v>
      </c>
      <c r="H5322" t="s">
        <v>4820</v>
      </c>
      <c r="I5322" t="s">
        <v>4821</v>
      </c>
      <c r="J5322" t="s">
        <v>6644</v>
      </c>
      <c r="K5322" t="str">
        <f>+_xlfn.XLOOKUP(Tabell1[[#This Row],[Regnr]],Tabell13[Regnr],Tabell13[Diagnose],"")</f>
        <v>A</v>
      </c>
      <c r="L5322" t="str">
        <f>+_xlfn.XLOOKUP(Tabell1[[#This Row],[Regnr]],Tabell3[Regnr],Tabell3[DiagnoseÅr],"")</f>
        <v>Intet påvist (2023)</v>
      </c>
    </row>
    <row r="5323" spans="1:12" x14ac:dyDescent="0.25">
      <c r="A5323" s="2">
        <v>42807</v>
      </c>
      <c r="B5323" s="3">
        <v>0.9765625</v>
      </c>
      <c r="C5323" t="s">
        <v>8278</v>
      </c>
      <c r="D5323" t="s">
        <v>8279</v>
      </c>
      <c r="E5323" t="s">
        <v>26</v>
      </c>
      <c r="F5323" t="s">
        <v>5171</v>
      </c>
      <c r="G5323" t="s">
        <v>5172</v>
      </c>
      <c r="H5323" t="s">
        <v>4820</v>
      </c>
      <c r="I5323" t="s">
        <v>4821</v>
      </c>
      <c r="J5323" t="s">
        <v>6644</v>
      </c>
      <c r="K5323" t="str">
        <f>+_xlfn.XLOOKUP(Tabell1[[#This Row],[Regnr]],Tabell13[Regnr],Tabell13[Diagnose],"")</f>
        <v>A</v>
      </c>
      <c r="L5323" t="str">
        <f>+_xlfn.XLOOKUP(Tabell1[[#This Row],[Regnr]],Tabell3[Regnr],Tabell3[DiagnoseÅr],"")</f>
        <v>Intet påvist (2022)</v>
      </c>
    </row>
    <row r="5324" spans="1:12" x14ac:dyDescent="0.25">
      <c r="A5324" s="2">
        <v>42807</v>
      </c>
      <c r="B5324" s="3">
        <v>0.9765625</v>
      </c>
      <c r="C5324" t="s">
        <v>8280</v>
      </c>
      <c r="D5324" t="s">
        <v>8281</v>
      </c>
      <c r="E5324" t="s">
        <v>26</v>
      </c>
      <c r="F5324" t="s">
        <v>5171</v>
      </c>
      <c r="G5324" t="s">
        <v>5172</v>
      </c>
      <c r="H5324" t="s">
        <v>4820</v>
      </c>
      <c r="I5324" t="s">
        <v>4821</v>
      </c>
      <c r="J5324" t="s">
        <v>6644</v>
      </c>
      <c r="K5324" t="str">
        <f>+_xlfn.XLOOKUP(Tabell1[[#This Row],[Regnr]],Tabell13[Regnr],Tabell13[Diagnose],"")</f>
        <v>B</v>
      </c>
      <c r="L5324" t="str">
        <f>+_xlfn.XLOOKUP(Tabell1[[#This Row],[Regnr]],Tabell3[Regnr],Tabell3[DiagnoseÅr],"")</f>
        <v/>
      </c>
    </row>
    <row r="5325" spans="1:12" x14ac:dyDescent="0.25">
      <c r="A5325" s="2">
        <v>42807</v>
      </c>
      <c r="B5325" s="3">
        <v>0.9765625</v>
      </c>
      <c r="C5325" t="s">
        <v>8282</v>
      </c>
      <c r="D5325" t="s">
        <v>8283</v>
      </c>
      <c r="E5325" t="s">
        <v>26</v>
      </c>
      <c r="F5325" t="s">
        <v>5171</v>
      </c>
      <c r="G5325" t="s">
        <v>5172</v>
      </c>
      <c r="H5325" t="s">
        <v>4820</v>
      </c>
      <c r="I5325" t="s">
        <v>4821</v>
      </c>
      <c r="J5325" t="s">
        <v>6644</v>
      </c>
      <c r="K5325" t="str">
        <f>+_xlfn.XLOOKUP(Tabell1[[#This Row],[Regnr]],Tabell13[Regnr],Tabell13[Diagnose],"")</f>
        <v>C</v>
      </c>
      <c r="L5325" t="str">
        <f>+_xlfn.XLOOKUP(Tabell1[[#This Row],[Regnr]],Tabell3[Regnr],Tabell3[DiagnoseÅr],"")</f>
        <v>Intet påvist (2018)</v>
      </c>
    </row>
    <row r="5326" spans="1:12" x14ac:dyDescent="0.25">
      <c r="A5326" s="2">
        <v>42806</v>
      </c>
      <c r="C5326" t="s">
        <v>8254</v>
      </c>
      <c r="D5326" t="s">
        <v>8255</v>
      </c>
      <c r="E5326" t="s">
        <v>26</v>
      </c>
      <c r="F5326" t="s">
        <v>8256</v>
      </c>
      <c r="G5326" t="s">
        <v>8257</v>
      </c>
      <c r="H5326" t="s">
        <v>8258</v>
      </c>
      <c r="I5326" t="s">
        <v>8259</v>
      </c>
      <c r="J5326" t="s">
        <v>4843</v>
      </c>
      <c r="K5326" t="str">
        <f>+_xlfn.XLOOKUP(Tabell1[[#This Row],[Regnr]],Tabell13[Regnr],Tabell13[Diagnose],"")</f>
        <v>D</v>
      </c>
      <c r="L5326" t="str">
        <f>+_xlfn.XLOOKUP(Tabell1[[#This Row],[Regnr]],Tabell3[Regnr],Tabell3[DiagnoseÅr],"")</f>
        <v/>
      </c>
    </row>
    <row r="5327" spans="1:12" x14ac:dyDescent="0.25">
      <c r="A5327" s="2">
        <v>42805</v>
      </c>
      <c r="C5327" t="s">
        <v>8235</v>
      </c>
      <c r="D5327" t="s">
        <v>8236</v>
      </c>
      <c r="E5327" t="s">
        <v>10</v>
      </c>
      <c r="F5327" t="s">
        <v>8237</v>
      </c>
      <c r="G5327" t="s">
        <v>8238</v>
      </c>
      <c r="H5327" t="s">
        <v>6186</v>
      </c>
      <c r="I5327" t="s">
        <v>6187</v>
      </c>
      <c r="K5327" t="str">
        <f>+_xlfn.XLOOKUP(Tabell1[[#This Row],[Regnr]],Tabell13[Regnr],Tabell13[Diagnose],"")</f>
        <v/>
      </c>
      <c r="L5327" t="str">
        <f>+_xlfn.XLOOKUP(Tabell1[[#This Row],[Regnr]],Tabell3[Regnr],Tabell3[DiagnoseÅr],"")</f>
        <v/>
      </c>
    </row>
    <row r="5328" spans="1:12" x14ac:dyDescent="0.25">
      <c r="A5328" s="2">
        <v>42805</v>
      </c>
      <c r="C5328" t="s">
        <v>8239</v>
      </c>
      <c r="D5328" t="s">
        <v>8240</v>
      </c>
      <c r="E5328" t="s">
        <v>26</v>
      </c>
      <c r="F5328" t="s">
        <v>8237</v>
      </c>
      <c r="G5328" t="s">
        <v>8238</v>
      </c>
      <c r="H5328" t="s">
        <v>6186</v>
      </c>
      <c r="I5328" t="s">
        <v>6187</v>
      </c>
      <c r="K5328" t="str">
        <f>+_xlfn.XLOOKUP(Tabell1[[#This Row],[Regnr]],Tabell13[Regnr],Tabell13[Diagnose],"")</f>
        <v/>
      </c>
      <c r="L5328" t="str">
        <f>+_xlfn.XLOOKUP(Tabell1[[#This Row],[Regnr]],Tabell3[Regnr],Tabell3[DiagnoseÅr],"")</f>
        <v/>
      </c>
    </row>
    <row r="5329" spans="1:12" x14ac:dyDescent="0.25">
      <c r="A5329" s="2">
        <v>42805</v>
      </c>
      <c r="C5329" t="s">
        <v>8241</v>
      </c>
      <c r="D5329" t="s">
        <v>8242</v>
      </c>
      <c r="E5329" t="s">
        <v>10</v>
      </c>
      <c r="F5329" t="s">
        <v>8237</v>
      </c>
      <c r="G5329" t="s">
        <v>8238</v>
      </c>
      <c r="H5329" t="s">
        <v>6186</v>
      </c>
      <c r="I5329" t="s">
        <v>6187</v>
      </c>
      <c r="J5329" t="s">
        <v>8243</v>
      </c>
      <c r="K5329" t="str">
        <f>+_xlfn.XLOOKUP(Tabell1[[#This Row],[Regnr]],Tabell13[Regnr],Tabell13[Diagnose],"")</f>
        <v>B</v>
      </c>
      <c r="L5329" t="str">
        <f>+_xlfn.XLOOKUP(Tabell1[[#This Row],[Regnr]],Tabell3[Regnr],Tabell3[DiagnoseÅr],"")</f>
        <v/>
      </c>
    </row>
    <row r="5330" spans="1:12" x14ac:dyDescent="0.25">
      <c r="A5330" s="2">
        <v>42805</v>
      </c>
      <c r="B5330" s="3">
        <v>0</v>
      </c>
      <c r="C5330" t="s">
        <v>8244</v>
      </c>
      <c r="D5330" t="s">
        <v>8245</v>
      </c>
      <c r="E5330" t="s">
        <v>10</v>
      </c>
      <c r="F5330" t="s">
        <v>2324</v>
      </c>
      <c r="G5330" t="s">
        <v>2325</v>
      </c>
      <c r="H5330" t="s">
        <v>6088</v>
      </c>
      <c r="I5330" t="s">
        <v>6089</v>
      </c>
      <c r="J5330" t="s">
        <v>4033</v>
      </c>
      <c r="K5330" t="str">
        <f>+_xlfn.XLOOKUP(Tabell1[[#This Row],[Regnr]],Tabell13[Regnr],Tabell13[Diagnose],"")</f>
        <v>A</v>
      </c>
      <c r="L5330" t="str">
        <f>+_xlfn.XLOOKUP(Tabell1[[#This Row],[Regnr]],Tabell3[Regnr],Tabell3[DiagnoseÅr],"")</f>
        <v>Intet påvist (2019)</v>
      </c>
    </row>
    <row r="5331" spans="1:12" x14ac:dyDescent="0.25">
      <c r="A5331" s="2">
        <v>42805</v>
      </c>
      <c r="B5331" s="3">
        <v>0</v>
      </c>
      <c r="C5331" t="s">
        <v>8246</v>
      </c>
      <c r="D5331" t="s">
        <v>8247</v>
      </c>
      <c r="E5331" t="s">
        <v>10</v>
      </c>
      <c r="F5331" t="s">
        <v>2324</v>
      </c>
      <c r="G5331" t="s">
        <v>2325</v>
      </c>
      <c r="H5331" t="s">
        <v>6088</v>
      </c>
      <c r="I5331" t="s">
        <v>6089</v>
      </c>
      <c r="J5331" t="s">
        <v>4033</v>
      </c>
      <c r="K5331" t="str">
        <f>+_xlfn.XLOOKUP(Tabell1[[#This Row],[Regnr]],Tabell13[Regnr],Tabell13[Diagnose],"")</f>
        <v/>
      </c>
      <c r="L5331" t="str">
        <f>+_xlfn.XLOOKUP(Tabell1[[#This Row],[Regnr]],Tabell3[Regnr],Tabell3[DiagnoseÅr],"")</f>
        <v/>
      </c>
    </row>
    <row r="5332" spans="1:12" x14ac:dyDescent="0.25">
      <c r="A5332" s="2">
        <v>42805</v>
      </c>
      <c r="B5332" s="3">
        <v>0</v>
      </c>
      <c r="C5332" t="s">
        <v>8248</v>
      </c>
      <c r="D5332" t="s">
        <v>8249</v>
      </c>
      <c r="E5332" t="s">
        <v>10</v>
      </c>
      <c r="F5332" t="s">
        <v>2324</v>
      </c>
      <c r="G5332" t="s">
        <v>2325</v>
      </c>
      <c r="H5332" t="s">
        <v>6088</v>
      </c>
      <c r="I5332" t="s">
        <v>6089</v>
      </c>
      <c r="J5332" t="s">
        <v>4033</v>
      </c>
      <c r="K5332" t="str">
        <f>+_xlfn.XLOOKUP(Tabell1[[#This Row],[Regnr]],Tabell13[Regnr],Tabell13[Diagnose],"")</f>
        <v>A</v>
      </c>
      <c r="L5332" t="str">
        <f>+_xlfn.XLOOKUP(Tabell1[[#This Row],[Regnr]],Tabell3[Regnr],Tabell3[DiagnoseÅr],"")</f>
        <v/>
      </c>
    </row>
    <row r="5333" spans="1:12" x14ac:dyDescent="0.25">
      <c r="A5333" s="2">
        <v>42805</v>
      </c>
      <c r="B5333" s="3">
        <v>0</v>
      </c>
      <c r="C5333" t="s">
        <v>8250</v>
      </c>
      <c r="D5333" t="s">
        <v>8251</v>
      </c>
      <c r="E5333" t="s">
        <v>26</v>
      </c>
      <c r="F5333" t="s">
        <v>2324</v>
      </c>
      <c r="G5333" t="s">
        <v>2325</v>
      </c>
      <c r="H5333" t="s">
        <v>6088</v>
      </c>
      <c r="I5333" t="s">
        <v>6089</v>
      </c>
      <c r="J5333" t="s">
        <v>4033</v>
      </c>
      <c r="K5333" t="str">
        <f>+_xlfn.XLOOKUP(Tabell1[[#This Row],[Regnr]],Tabell13[Regnr],Tabell13[Diagnose],"")</f>
        <v>A</v>
      </c>
      <c r="L5333" t="str">
        <f>+_xlfn.XLOOKUP(Tabell1[[#This Row],[Regnr]],Tabell3[Regnr],Tabell3[DiagnoseÅr],"")</f>
        <v>Cortical &amp; Katarakt, ikke medfødt (2023)</v>
      </c>
    </row>
    <row r="5334" spans="1:12" x14ac:dyDescent="0.25">
      <c r="A5334" s="2">
        <v>42805</v>
      </c>
      <c r="B5334" s="3">
        <v>0</v>
      </c>
      <c r="C5334" t="s">
        <v>8252</v>
      </c>
      <c r="D5334" t="s">
        <v>8253</v>
      </c>
      <c r="E5334" t="s">
        <v>26</v>
      </c>
      <c r="F5334" t="s">
        <v>2324</v>
      </c>
      <c r="G5334" t="s">
        <v>2325</v>
      </c>
      <c r="H5334" t="s">
        <v>6088</v>
      </c>
      <c r="I5334" t="s">
        <v>6089</v>
      </c>
      <c r="J5334" t="s">
        <v>4033</v>
      </c>
      <c r="K5334" t="str">
        <f>+_xlfn.XLOOKUP(Tabell1[[#This Row],[Regnr]],Tabell13[Regnr],Tabell13[Diagnose],"")</f>
        <v/>
      </c>
      <c r="L5334" t="str">
        <f>+_xlfn.XLOOKUP(Tabell1[[#This Row],[Regnr]],Tabell3[Regnr],Tabell3[DiagnoseÅr],"")</f>
        <v/>
      </c>
    </row>
    <row r="5335" spans="1:12" x14ac:dyDescent="0.25">
      <c r="A5335" s="2">
        <v>42800</v>
      </c>
      <c r="B5335" s="3">
        <v>3.125</v>
      </c>
      <c r="C5335" t="s">
        <v>8223</v>
      </c>
      <c r="D5335" t="s">
        <v>8224</v>
      </c>
      <c r="E5335" t="s">
        <v>10</v>
      </c>
      <c r="F5335" t="s">
        <v>5627</v>
      </c>
      <c r="G5335" t="s">
        <v>5628</v>
      </c>
      <c r="H5335" t="s">
        <v>4021</v>
      </c>
      <c r="I5335" t="s">
        <v>4022</v>
      </c>
      <c r="J5335" t="s">
        <v>4018</v>
      </c>
      <c r="K5335" t="str">
        <f>+_xlfn.XLOOKUP(Tabell1[[#This Row],[Regnr]],Tabell13[Regnr],Tabell13[Diagnose],"")</f>
        <v>A</v>
      </c>
      <c r="L5335" t="str">
        <f>+_xlfn.XLOOKUP(Tabell1[[#This Row],[Regnr]],Tabell3[Regnr],Tabell3[DiagnoseÅr],"")</f>
        <v>Intet påvist (2018)</v>
      </c>
    </row>
    <row r="5336" spans="1:12" x14ac:dyDescent="0.25">
      <c r="A5336" s="2">
        <v>42800</v>
      </c>
      <c r="B5336" s="3">
        <v>3.125</v>
      </c>
      <c r="C5336" t="s">
        <v>8225</v>
      </c>
      <c r="D5336" t="s">
        <v>8226</v>
      </c>
      <c r="E5336" t="s">
        <v>26</v>
      </c>
      <c r="F5336" t="s">
        <v>5627</v>
      </c>
      <c r="G5336" t="s">
        <v>5628</v>
      </c>
      <c r="H5336" t="s">
        <v>4021</v>
      </c>
      <c r="I5336" t="s">
        <v>4022</v>
      </c>
      <c r="J5336" t="s">
        <v>4018</v>
      </c>
      <c r="K5336" t="str">
        <f>+_xlfn.XLOOKUP(Tabell1[[#This Row],[Regnr]],Tabell13[Regnr],Tabell13[Diagnose],"")</f>
        <v>C</v>
      </c>
      <c r="L5336" t="str">
        <f>+_xlfn.XLOOKUP(Tabell1[[#This Row],[Regnr]],Tabell3[Regnr],Tabell3[DiagnoseÅr],"")</f>
        <v>Intet påvist (2018)</v>
      </c>
    </row>
    <row r="5337" spans="1:12" x14ac:dyDescent="0.25">
      <c r="A5337" s="2">
        <v>42800</v>
      </c>
      <c r="B5337" s="3">
        <v>3.125</v>
      </c>
      <c r="C5337" t="s">
        <v>8227</v>
      </c>
      <c r="D5337" t="s">
        <v>8228</v>
      </c>
      <c r="E5337" t="s">
        <v>10</v>
      </c>
      <c r="F5337" t="s">
        <v>5627</v>
      </c>
      <c r="G5337" t="s">
        <v>5628</v>
      </c>
      <c r="H5337" t="s">
        <v>4021</v>
      </c>
      <c r="I5337" t="s">
        <v>4022</v>
      </c>
      <c r="J5337" t="s">
        <v>4018</v>
      </c>
      <c r="K5337" t="str">
        <f>+_xlfn.XLOOKUP(Tabell1[[#This Row],[Regnr]],Tabell13[Regnr],Tabell13[Diagnose],"")</f>
        <v>C</v>
      </c>
      <c r="L5337" t="str">
        <f>+_xlfn.XLOOKUP(Tabell1[[#This Row],[Regnr]],Tabell3[Regnr],Tabell3[DiagnoseÅr],"")</f>
        <v>Intet påvist (2018)</v>
      </c>
    </row>
    <row r="5338" spans="1:12" x14ac:dyDescent="0.25">
      <c r="A5338" s="2">
        <v>42800</v>
      </c>
      <c r="B5338" s="3">
        <v>3.125</v>
      </c>
      <c r="C5338" t="s">
        <v>8229</v>
      </c>
      <c r="D5338" t="s">
        <v>8230</v>
      </c>
      <c r="E5338" t="s">
        <v>26</v>
      </c>
      <c r="F5338" t="s">
        <v>5627</v>
      </c>
      <c r="G5338" t="s">
        <v>5628</v>
      </c>
      <c r="H5338" t="s">
        <v>4021</v>
      </c>
      <c r="I5338" t="s">
        <v>4022</v>
      </c>
      <c r="J5338" t="s">
        <v>4018</v>
      </c>
      <c r="K5338" t="str">
        <f>+_xlfn.XLOOKUP(Tabell1[[#This Row],[Regnr]],Tabell13[Regnr],Tabell13[Diagnose],"")</f>
        <v>B</v>
      </c>
      <c r="L5338" t="str">
        <f>+_xlfn.XLOOKUP(Tabell1[[#This Row],[Regnr]],Tabell3[Regnr],Tabell3[DiagnoseÅr],"")</f>
        <v>Intet påvist (2021)</v>
      </c>
    </row>
    <row r="5339" spans="1:12" x14ac:dyDescent="0.25">
      <c r="A5339" s="2">
        <v>42800</v>
      </c>
      <c r="B5339" s="3">
        <v>3.125</v>
      </c>
      <c r="C5339" t="s">
        <v>8231</v>
      </c>
      <c r="D5339" t="s">
        <v>8232</v>
      </c>
      <c r="E5339" t="s">
        <v>10</v>
      </c>
      <c r="F5339" t="s">
        <v>5627</v>
      </c>
      <c r="G5339" t="s">
        <v>5628</v>
      </c>
      <c r="H5339" t="s">
        <v>4021</v>
      </c>
      <c r="I5339" t="s">
        <v>4022</v>
      </c>
      <c r="J5339" t="s">
        <v>4018</v>
      </c>
      <c r="K5339" t="str">
        <f>+_xlfn.XLOOKUP(Tabell1[[#This Row],[Regnr]],Tabell13[Regnr],Tabell13[Diagnose],"")</f>
        <v>B</v>
      </c>
      <c r="L5339" t="str">
        <f>+_xlfn.XLOOKUP(Tabell1[[#This Row],[Regnr]],Tabell3[Regnr],Tabell3[DiagnoseÅr],"")</f>
        <v>Intet påvist (2018)</v>
      </c>
    </row>
    <row r="5340" spans="1:12" x14ac:dyDescent="0.25">
      <c r="A5340" s="2">
        <v>42800</v>
      </c>
      <c r="B5340" s="3">
        <v>3.125</v>
      </c>
      <c r="C5340" t="s">
        <v>8233</v>
      </c>
      <c r="D5340" t="s">
        <v>8234</v>
      </c>
      <c r="E5340" t="s">
        <v>10</v>
      </c>
      <c r="F5340" t="s">
        <v>5627</v>
      </c>
      <c r="G5340" t="s">
        <v>5628</v>
      </c>
      <c r="H5340" t="s">
        <v>4021</v>
      </c>
      <c r="I5340" t="s">
        <v>4022</v>
      </c>
      <c r="J5340" t="s">
        <v>4018</v>
      </c>
      <c r="K5340" t="str">
        <f>+_xlfn.XLOOKUP(Tabell1[[#This Row],[Regnr]],Tabell13[Regnr],Tabell13[Diagnose],"")</f>
        <v>C</v>
      </c>
      <c r="L5340" t="str">
        <f>+_xlfn.XLOOKUP(Tabell1[[#This Row],[Regnr]],Tabell3[Regnr],Tabell3[DiagnoseÅr],"")</f>
        <v/>
      </c>
    </row>
    <row r="5341" spans="1:12" x14ac:dyDescent="0.25">
      <c r="A5341" s="2">
        <v>42799</v>
      </c>
      <c r="C5341" t="s">
        <v>8218</v>
      </c>
      <c r="D5341" t="s">
        <v>8219</v>
      </c>
      <c r="E5341" t="s">
        <v>10</v>
      </c>
      <c r="F5341" t="s">
        <v>5543</v>
      </c>
      <c r="G5341" t="s">
        <v>5544</v>
      </c>
      <c r="H5341" t="s">
        <v>8220</v>
      </c>
      <c r="I5341" t="s">
        <v>8221</v>
      </c>
      <c r="J5341" t="s">
        <v>8222</v>
      </c>
      <c r="K5341" t="str">
        <f>+_xlfn.XLOOKUP(Tabell1[[#This Row],[Regnr]],Tabell13[Regnr],Tabell13[Diagnose],"")</f>
        <v>B</v>
      </c>
      <c r="L5341" t="str">
        <f>+_xlfn.XLOOKUP(Tabell1[[#This Row],[Regnr]],Tabell3[Regnr],Tabell3[DiagnoseÅr],"")</f>
        <v>Katarakt, ikke medfødt (2020)</v>
      </c>
    </row>
    <row r="5342" spans="1:12" x14ac:dyDescent="0.25">
      <c r="A5342" s="2">
        <v>42794</v>
      </c>
      <c r="B5342" s="3">
        <v>0</v>
      </c>
      <c r="C5342" t="s">
        <v>8206</v>
      </c>
      <c r="D5342" t="s">
        <v>8207</v>
      </c>
      <c r="E5342" t="s">
        <v>10</v>
      </c>
      <c r="F5342" t="s">
        <v>4661</v>
      </c>
      <c r="G5342" t="s">
        <v>4662</v>
      </c>
      <c r="H5342" t="s">
        <v>5633</v>
      </c>
      <c r="I5342" t="s">
        <v>5634</v>
      </c>
      <c r="J5342" t="s">
        <v>4252</v>
      </c>
      <c r="K5342" t="str">
        <f>+_xlfn.XLOOKUP(Tabell1[[#This Row],[Regnr]],Tabell13[Regnr],Tabell13[Diagnose],"")</f>
        <v>B</v>
      </c>
      <c r="L5342" t="str">
        <f>+_xlfn.XLOOKUP(Tabell1[[#This Row],[Regnr]],Tabell3[Regnr],Tabell3[DiagnoseÅr],"")</f>
        <v>Intet påvist (2019)</v>
      </c>
    </row>
    <row r="5343" spans="1:12" x14ac:dyDescent="0.25">
      <c r="A5343" s="2">
        <v>42794</v>
      </c>
      <c r="B5343" s="3">
        <v>0</v>
      </c>
      <c r="C5343" t="s">
        <v>8208</v>
      </c>
      <c r="D5343" t="s">
        <v>8209</v>
      </c>
      <c r="E5343" t="s">
        <v>10</v>
      </c>
      <c r="F5343" t="s">
        <v>4661</v>
      </c>
      <c r="G5343" t="s">
        <v>4662</v>
      </c>
      <c r="H5343" t="s">
        <v>5633</v>
      </c>
      <c r="I5343" t="s">
        <v>5634</v>
      </c>
      <c r="J5343" t="s">
        <v>4252</v>
      </c>
      <c r="K5343" t="str">
        <f>+_xlfn.XLOOKUP(Tabell1[[#This Row],[Regnr]],Tabell13[Regnr],Tabell13[Diagnose],"")</f>
        <v>B</v>
      </c>
      <c r="L5343" t="str">
        <f>+_xlfn.XLOOKUP(Tabell1[[#This Row],[Regnr]],Tabell3[Regnr],Tabell3[DiagnoseÅr],"")</f>
        <v>Intet påvist (2018)</v>
      </c>
    </row>
    <row r="5344" spans="1:12" x14ac:dyDescent="0.25">
      <c r="A5344" s="2">
        <v>42794</v>
      </c>
      <c r="B5344" s="3">
        <v>0</v>
      </c>
      <c r="C5344" t="s">
        <v>8210</v>
      </c>
      <c r="D5344" t="s">
        <v>8211</v>
      </c>
      <c r="E5344" t="s">
        <v>10</v>
      </c>
      <c r="F5344" t="s">
        <v>4661</v>
      </c>
      <c r="G5344" t="s">
        <v>4662</v>
      </c>
      <c r="H5344" t="s">
        <v>5633</v>
      </c>
      <c r="I5344" t="s">
        <v>5634</v>
      </c>
      <c r="J5344" t="s">
        <v>4252</v>
      </c>
      <c r="K5344" t="str">
        <f>+_xlfn.XLOOKUP(Tabell1[[#This Row],[Regnr]],Tabell13[Regnr],Tabell13[Diagnose],"")</f>
        <v/>
      </c>
      <c r="L5344" t="str">
        <f>+_xlfn.XLOOKUP(Tabell1[[#This Row],[Regnr]],Tabell3[Regnr],Tabell3[DiagnoseÅr],"")</f>
        <v/>
      </c>
    </row>
    <row r="5345" spans="1:12" x14ac:dyDescent="0.25">
      <c r="A5345" s="2">
        <v>42794</v>
      </c>
      <c r="B5345" s="3">
        <v>0</v>
      </c>
      <c r="C5345" t="s">
        <v>8212</v>
      </c>
      <c r="D5345" t="s">
        <v>8213</v>
      </c>
      <c r="E5345" t="s">
        <v>26</v>
      </c>
      <c r="F5345" t="s">
        <v>4661</v>
      </c>
      <c r="G5345" t="s">
        <v>4662</v>
      </c>
      <c r="H5345" t="s">
        <v>5633</v>
      </c>
      <c r="I5345" t="s">
        <v>5634</v>
      </c>
      <c r="J5345" t="s">
        <v>4252</v>
      </c>
      <c r="K5345" t="str">
        <f>+_xlfn.XLOOKUP(Tabell1[[#This Row],[Regnr]],Tabell13[Regnr],Tabell13[Diagnose],"")</f>
        <v/>
      </c>
      <c r="L5345" t="str">
        <f>+_xlfn.XLOOKUP(Tabell1[[#This Row],[Regnr]],Tabell3[Regnr],Tabell3[DiagnoseÅr],"")</f>
        <v/>
      </c>
    </row>
    <row r="5346" spans="1:12" x14ac:dyDescent="0.25">
      <c r="A5346" s="2">
        <v>42794</v>
      </c>
      <c r="B5346" s="3">
        <v>0</v>
      </c>
      <c r="C5346" t="s">
        <v>8214</v>
      </c>
      <c r="D5346" t="s">
        <v>8215</v>
      </c>
      <c r="E5346" t="s">
        <v>26</v>
      </c>
      <c r="F5346" t="s">
        <v>4661</v>
      </c>
      <c r="G5346" t="s">
        <v>4662</v>
      </c>
      <c r="H5346" t="s">
        <v>5633</v>
      </c>
      <c r="I5346" t="s">
        <v>5634</v>
      </c>
      <c r="J5346" t="s">
        <v>4252</v>
      </c>
      <c r="K5346" t="str">
        <f>+_xlfn.XLOOKUP(Tabell1[[#This Row],[Regnr]],Tabell13[Regnr],Tabell13[Diagnose],"")</f>
        <v/>
      </c>
      <c r="L5346" t="str">
        <f>+_xlfn.XLOOKUP(Tabell1[[#This Row],[Regnr]],Tabell3[Regnr],Tabell3[DiagnoseÅr],"")</f>
        <v/>
      </c>
    </row>
    <row r="5347" spans="1:12" x14ac:dyDescent="0.25">
      <c r="A5347" s="2">
        <v>42794</v>
      </c>
      <c r="B5347" s="3">
        <v>0</v>
      </c>
      <c r="C5347" t="s">
        <v>8216</v>
      </c>
      <c r="D5347" t="s">
        <v>8217</v>
      </c>
      <c r="E5347" t="s">
        <v>26</v>
      </c>
      <c r="F5347" t="s">
        <v>4661</v>
      </c>
      <c r="G5347" t="s">
        <v>4662</v>
      </c>
      <c r="H5347" t="s">
        <v>5633</v>
      </c>
      <c r="I5347" t="s">
        <v>5634</v>
      </c>
      <c r="J5347" t="s">
        <v>4252</v>
      </c>
      <c r="K5347" t="str">
        <f>+_xlfn.XLOOKUP(Tabell1[[#This Row],[Regnr]],Tabell13[Regnr],Tabell13[Diagnose],"")</f>
        <v>C</v>
      </c>
      <c r="L5347" t="str">
        <f>+_xlfn.XLOOKUP(Tabell1[[#This Row],[Regnr]],Tabell3[Regnr],Tabell3[DiagnoseÅr],"")</f>
        <v>PPM iris (2026)</v>
      </c>
    </row>
    <row r="5348" spans="1:12" x14ac:dyDescent="0.25">
      <c r="A5348" s="2">
        <v>42793</v>
      </c>
      <c r="B5348" s="3">
        <v>0.78125</v>
      </c>
      <c r="C5348" t="s">
        <v>8194</v>
      </c>
      <c r="D5348" t="s">
        <v>8195</v>
      </c>
      <c r="E5348" t="s">
        <v>10</v>
      </c>
      <c r="F5348" t="s">
        <v>5916</v>
      </c>
      <c r="G5348" t="s">
        <v>5917</v>
      </c>
      <c r="H5348" t="s">
        <v>6451</v>
      </c>
      <c r="I5348" t="s">
        <v>6452</v>
      </c>
      <c r="J5348" t="s">
        <v>4130</v>
      </c>
      <c r="K5348" t="str">
        <f>+_xlfn.XLOOKUP(Tabell1[[#This Row],[Regnr]],Tabell13[Regnr],Tabell13[Diagnose],"")</f>
        <v/>
      </c>
      <c r="L5348" t="str">
        <f>+_xlfn.XLOOKUP(Tabell1[[#This Row],[Regnr]],Tabell3[Regnr],Tabell3[DiagnoseÅr],"")</f>
        <v/>
      </c>
    </row>
    <row r="5349" spans="1:12" x14ac:dyDescent="0.25">
      <c r="A5349" s="2">
        <v>42793</v>
      </c>
      <c r="B5349" s="3">
        <v>0.78125</v>
      </c>
      <c r="C5349" t="s">
        <v>8196</v>
      </c>
      <c r="D5349" t="s">
        <v>8197</v>
      </c>
      <c r="E5349" t="s">
        <v>10</v>
      </c>
      <c r="F5349" t="s">
        <v>5916</v>
      </c>
      <c r="G5349" t="s">
        <v>5917</v>
      </c>
      <c r="H5349" t="s">
        <v>6451</v>
      </c>
      <c r="I5349" t="s">
        <v>6452</v>
      </c>
      <c r="J5349" t="s">
        <v>4130</v>
      </c>
      <c r="K5349" t="str">
        <f>+_xlfn.XLOOKUP(Tabell1[[#This Row],[Regnr]],Tabell13[Regnr],Tabell13[Diagnose],"")</f>
        <v/>
      </c>
      <c r="L5349" t="str">
        <f>+_xlfn.XLOOKUP(Tabell1[[#This Row],[Regnr]],Tabell3[Regnr],Tabell3[DiagnoseÅr],"")</f>
        <v/>
      </c>
    </row>
    <row r="5350" spans="1:12" x14ac:dyDescent="0.25">
      <c r="A5350" s="2">
        <v>42793</v>
      </c>
      <c r="B5350" s="3">
        <v>0.78125</v>
      </c>
      <c r="C5350" t="s">
        <v>8198</v>
      </c>
      <c r="D5350" t="s">
        <v>8199</v>
      </c>
      <c r="E5350" t="s">
        <v>10</v>
      </c>
      <c r="F5350" t="s">
        <v>5916</v>
      </c>
      <c r="G5350" t="s">
        <v>5917</v>
      </c>
      <c r="H5350" t="s">
        <v>6451</v>
      </c>
      <c r="I5350" t="s">
        <v>6452</v>
      </c>
      <c r="J5350" t="s">
        <v>4130</v>
      </c>
      <c r="K5350" t="str">
        <f>+_xlfn.XLOOKUP(Tabell1[[#This Row],[Regnr]],Tabell13[Regnr],Tabell13[Diagnose],"")</f>
        <v/>
      </c>
      <c r="L5350" t="str">
        <f>+_xlfn.XLOOKUP(Tabell1[[#This Row],[Regnr]],Tabell3[Regnr],Tabell3[DiagnoseÅr],"")</f>
        <v/>
      </c>
    </row>
    <row r="5351" spans="1:12" x14ac:dyDescent="0.25">
      <c r="A5351" s="2">
        <v>42793</v>
      </c>
      <c r="B5351" s="3">
        <v>0.78125</v>
      </c>
      <c r="C5351" t="s">
        <v>8200</v>
      </c>
      <c r="D5351" t="s">
        <v>8201</v>
      </c>
      <c r="E5351" t="s">
        <v>10</v>
      </c>
      <c r="F5351" t="s">
        <v>5916</v>
      </c>
      <c r="G5351" t="s">
        <v>5917</v>
      </c>
      <c r="H5351" t="s">
        <v>6451</v>
      </c>
      <c r="I5351" t="s">
        <v>6452</v>
      </c>
      <c r="J5351" t="s">
        <v>4130</v>
      </c>
      <c r="K5351" t="str">
        <f>+_xlfn.XLOOKUP(Tabell1[[#This Row],[Regnr]],Tabell13[Regnr],Tabell13[Diagnose],"")</f>
        <v>C</v>
      </c>
      <c r="L5351" t="str">
        <f>+_xlfn.XLOOKUP(Tabell1[[#This Row],[Regnr]],Tabell3[Regnr],Tabell3[DiagnoseÅr],"")</f>
        <v/>
      </c>
    </row>
    <row r="5352" spans="1:12" x14ac:dyDescent="0.25">
      <c r="A5352" s="2">
        <v>42793</v>
      </c>
      <c r="B5352" s="3">
        <v>0.78125</v>
      </c>
      <c r="C5352" t="s">
        <v>8202</v>
      </c>
      <c r="D5352" t="s">
        <v>8203</v>
      </c>
      <c r="E5352" t="s">
        <v>26</v>
      </c>
      <c r="F5352" t="s">
        <v>5916</v>
      </c>
      <c r="G5352" t="s">
        <v>5917</v>
      </c>
      <c r="H5352" t="s">
        <v>6451</v>
      </c>
      <c r="I5352" t="s">
        <v>6452</v>
      </c>
      <c r="J5352" t="s">
        <v>4130</v>
      </c>
      <c r="K5352" t="str">
        <f>+_xlfn.XLOOKUP(Tabell1[[#This Row],[Regnr]],Tabell13[Regnr],Tabell13[Diagnose],"")</f>
        <v/>
      </c>
      <c r="L5352" t="str">
        <f>+_xlfn.XLOOKUP(Tabell1[[#This Row],[Regnr]],Tabell3[Regnr],Tabell3[DiagnoseÅr],"")</f>
        <v/>
      </c>
    </row>
    <row r="5353" spans="1:12" x14ac:dyDescent="0.25">
      <c r="A5353" s="2">
        <v>42793</v>
      </c>
      <c r="B5353" s="3">
        <v>0.78125</v>
      </c>
      <c r="C5353" t="s">
        <v>8204</v>
      </c>
      <c r="D5353" t="s">
        <v>8205</v>
      </c>
      <c r="E5353" t="s">
        <v>10</v>
      </c>
      <c r="F5353" t="s">
        <v>5916</v>
      </c>
      <c r="G5353" t="s">
        <v>5917</v>
      </c>
      <c r="H5353" t="s">
        <v>6451</v>
      </c>
      <c r="I5353" t="s">
        <v>6452</v>
      </c>
      <c r="J5353" t="s">
        <v>4130</v>
      </c>
      <c r="K5353" t="str">
        <f>+_xlfn.XLOOKUP(Tabell1[[#This Row],[Regnr]],Tabell13[Regnr],Tabell13[Diagnose],"")</f>
        <v/>
      </c>
      <c r="L5353" t="str">
        <f>+_xlfn.XLOOKUP(Tabell1[[#This Row],[Regnr]],Tabell3[Regnr],Tabell3[DiagnoseÅr],"")</f>
        <v/>
      </c>
    </row>
    <row r="5354" spans="1:12" x14ac:dyDescent="0.25">
      <c r="A5354" s="2">
        <v>42782</v>
      </c>
      <c r="C5354" t="s">
        <v>8190</v>
      </c>
      <c r="D5354" t="s">
        <v>8191</v>
      </c>
      <c r="E5354" t="s">
        <v>26</v>
      </c>
      <c r="F5354" t="s">
        <v>4932</v>
      </c>
      <c r="G5354" t="s">
        <v>4933</v>
      </c>
      <c r="H5354" t="s">
        <v>8192</v>
      </c>
      <c r="I5354" t="s">
        <v>8193</v>
      </c>
      <c r="J5354" t="s">
        <v>4217</v>
      </c>
      <c r="K5354" t="str">
        <f>+_xlfn.XLOOKUP(Tabell1[[#This Row],[Regnr]],Tabell13[Regnr],Tabell13[Diagnose],"")</f>
        <v>B</v>
      </c>
      <c r="L5354" t="str">
        <f>+_xlfn.XLOOKUP(Tabell1[[#This Row],[Regnr]],Tabell3[Regnr],Tabell3[DiagnoseÅr],"")</f>
        <v/>
      </c>
    </row>
    <row r="5355" spans="1:12" x14ac:dyDescent="0.25">
      <c r="A5355" s="2">
        <v>42774</v>
      </c>
      <c r="C5355" t="s">
        <v>8186</v>
      </c>
      <c r="D5355" t="s">
        <v>8187</v>
      </c>
      <c r="E5355" t="s">
        <v>26</v>
      </c>
      <c r="F5355" t="s">
        <v>5928</v>
      </c>
      <c r="G5355" t="s">
        <v>5929</v>
      </c>
      <c r="H5355" t="s">
        <v>8188</v>
      </c>
      <c r="I5355" t="s">
        <v>8189</v>
      </c>
      <c r="K5355" t="str">
        <f>+_xlfn.XLOOKUP(Tabell1[[#This Row],[Regnr]],Tabell13[Regnr],Tabell13[Diagnose],"")</f>
        <v/>
      </c>
      <c r="L5355" t="str">
        <f>+_xlfn.XLOOKUP(Tabell1[[#This Row],[Regnr]],Tabell3[Regnr],Tabell3[DiagnoseÅr],"")</f>
        <v/>
      </c>
    </row>
    <row r="5356" spans="1:12" x14ac:dyDescent="0.25">
      <c r="A5356" s="2">
        <v>42773</v>
      </c>
      <c r="C5356" t="s">
        <v>8183</v>
      </c>
      <c r="D5356" t="s">
        <v>8184</v>
      </c>
      <c r="E5356" t="s">
        <v>10</v>
      </c>
      <c r="F5356" t="s">
        <v>2406</v>
      </c>
      <c r="G5356" t="s">
        <v>2407</v>
      </c>
      <c r="H5356" t="s">
        <v>5908</v>
      </c>
      <c r="I5356" t="s">
        <v>5909</v>
      </c>
      <c r="J5356" t="s">
        <v>8185</v>
      </c>
      <c r="K5356" t="str">
        <f>+_xlfn.XLOOKUP(Tabell1[[#This Row],[Regnr]],Tabell13[Regnr],Tabell13[Diagnose],"")</f>
        <v>B</v>
      </c>
      <c r="L5356" t="str">
        <f>+_xlfn.XLOOKUP(Tabell1[[#This Row],[Regnr]],Tabell3[Regnr],Tabell3[DiagnoseÅr],"")</f>
        <v>Intet påvist (2019)</v>
      </c>
    </row>
    <row r="5357" spans="1:12" x14ac:dyDescent="0.25">
      <c r="A5357" s="2">
        <v>42770</v>
      </c>
      <c r="B5357" s="3">
        <v>0</v>
      </c>
      <c r="C5357" t="s">
        <v>8173</v>
      </c>
      <c r="D5357" t="s">
        <v>8174</v>
      </c>
      <c r="E5357" t="s">
        <v>26</v>
      </c>
      <c r="F5357" t="s">
        <v>5916</v>
      </c>
      <c r="G5357" t="s">
        <v>5917</v>
      </c>
      <c r="H5357" t="s">
        <v>5939</v>
      </c>
      <c r="I5357" t="s">
        <v>5940</v>
      </c>
      <c r="J5357" t="s">
        <v>4674</v>
      </c>
      <c r="K5357" t="str">
        <f>+_xlfn.XLOOKUP(Tabell1[[#This Row],[Regnr]],Tabell13[Regnr],Tabell13[Diagnose],"")</f>
        <v/>
      </c>
      <c r="L5357" t="str">
        <f>+_xlfn.XLOOKUP(Tabell1[[#This Row],[Regnr]],Tabell3[Regnr],Tabell3[DiagnoseÅr],"")</f>
        <v/>
      </c>
    </row>
    <row r="5358" spans="1:12" x14ac:dyDescent="0.25">
      <c r="A5358" s="2">
        <v>42770</v>
      </c>
      <c r="B5358" s="3">
        <v>0</v>
      </c>
      <c r="C5358" t="s">
        <v>8175</v>
      </c>
      <c r="D5358" t="s">
        <v>8176</v>
      </c>
      <c r="E5358" t="s">
        <v>10</v>
      </c>
      <c r="F5358" t="s">
        <v>5916</v>
      </c>
      <c r="G5358" t="s">
        <v>5917</v>
      </c>
      <c r="H5358" t="s">
        <v>5939</v>
      </c>
      <c r="I5358" t="s">
        <v>5940</v>
      </c>
      <c r="J5358" t="s">
        <v>4674</v>
      </c>
      <c r="K5358" t="str">
        <f>+_xlfn.XLOOKUP(Tabell1[[#This Row],[Regnr]],Tabell13[Regnr],Tabell13[Diagnose],"")</f>
        <v/>
      </c>
      <c r="L5358" t="str">
        <f>+_xlfn.XLOOKUP(Tabell1[[#This Row],[Regnr]],Tabell3[Regnr],Tabell3[DiagnoseÅr],"")</f>
        <v/>
      </c>
    </row>
    <row r="5359" spans="1:12" x14ac:dyDescent="0.25">
      <c r="A5359" s="2">
        <v>42770</v>
      </c>
      <c r="B5359" s="3">
        <v>0</v>
      </c>
      <c r="C5359" t="s">
        <v>8177</v>
      </c>
      <c r="D5359" t="s">
        <v>8178</v>
      </c>
      <c r="E5359" t="s">
        <v>10</v>
      </c>
      <c r="F5359" t="s">
        <v>5916</v>
      </c>
      <c r="G5359" t="s">
        <v>5917</v>
      </c>
      <c r="H5359" t="s">
        <v>5939</v>
      </c>
      <c r="I5359" t="s">
        <v>5940</v>
      </c>
      <c r="J5359" t="s">
        <v>4674</v>
      </c>
      <c r="K5359" t="str">
        <f>+_xlfn.XLOOKUP(Tabell1[[#This Row],[Regnr]],Tabell13[Regnr],Tabell13[Diagnose],"")</f>
        <v/>
      </c>
      <c r="L5359" t="str">
        <f>+_xlfn.XLOOKUP(Tabell1[[#This Row],[Regnr]],Tabell3[Regnr],Tabell3[DiagnoseÅr],"")</f>
        <v/>
      </c>
    </row>
    <row r="5360" spans="1:12" x14ac:dyDescent="0.25">
      <c r="A5360" s="2">
        <v>42770</v>
      </c>
      <c r="B5360" s="3">
        <v>0</v>
      </c>
      <c r="C5360" t="s">
        <v>8179</v>
      </c>
      <c r="D5360" t="s">
        <v>8180</v>
      </c>
      <c r="E5360" t="s">
        <v>26</v>
      </c>
      <c r="F5360" t="s">
        <v>5916</v>
      </c>
      <c r="G5360" t="s">
        <v>5917</v>
      </c>
      <c r="H5360" t="s">
        <v>5939</v>
      </c>
      <c r="I5360" t="s">
        <v>5940</v>
      </c>
      <c r="J5360" t="s">
        <v>4674</v>
      </c>
      <c r="K5360" t="str">
        <f>+_xlfn.XLOOKUP(Tabell1[[#This Row],[Regnr]],Tabell13[Regnr],Tabell13[Diagnose],"")</f>
        <v>B</v>
      </c>
      <c r="L5360" t="str">
        <f>+_xlfn.XLOOKUP(Tabell1[[#This Row],[Regnr]],Tabell3[Regnr],Tabell3[DiagnoseÅr],"")</f>
        <v>Intet påvist (2019)</v>
      </c>
    </row>
    <row r="5361" spans="1:12" x14ac:dyDescent="0.25">
      <c r="A5361" s="2">
        <v>42770</v>
      </c>
      <c r="B5361" s="3">
        <v>0</v>
      </c>
      <c r="C5361" t="s">
        <v>8181</v>
      </c>
      <c r="D5361" t="s">
        <v>8182</v>
      </c>
      <c r="E5361" t="s">
        <v>26</v>
      </c>
      <c r="F5361" t="s">
        <v>5916</v>
      </c>
      <c r="G5361" t="s">
        <v>5917</v>
      </c>
      <c r="H5361" t="s">
        <v>5939</v>
      </c>
      <c r="I5361" t="s">
        <v>5940</v>
      </c>
      <c r="J5361" t="s">
        <v>4674</v>
      </c>
      <c r="K5361" t="str">
        <f>+_xlfn.XLOOKUP(Tabell1[[#This Row],[Regnr]],Tabell13[Regnr],Tabell13[Diagnose],"")</f>
        <v>C</v>
      </c>
      <c r="L5361" t="str">
        <f>+_xlfn.XLOOKUP(Tabell1[[#This Row],[Regnr]],Tabell3[Regnr],Tabell3[DiagnoseÅr],"")</f>
        <v/>
      </c>
    </row>
    <row r="5362" spans="1:12" x14ac:dyDescent="0.25">
      <c r="A5362" s="2">
        <v>42767</v>
      </c>
      <c r="B5362" s="3">
        <v>1.5625</v>
      </c>
      <c r="C5362" t="s">
        <v>8163</v>
      </c>
      <c r="D5362" t="s">
        <v>3669</v>
      </c>
      <c r="E5362" t="s">
        <v>26</v>
      </c>
      <c r="F5362" t="s">
        <v>2324</v>
      </c>
      <c r="G5362" t="s">
        <v>2325</v>
      </c>
      <c r="H5362" t="s">
        <v>4317</v>
      </c>
      <c r="I5362" t="s">
        <v>4318</v>
      </c>
      <c r="J5362" t="s">
        <v>8164</v>
      </c>
      <c r="K5362" t="str">
        <f>+_xlfn.XLOOKUP(Tabell1[[#This Row],[Regnr]],Tabell13[Regnr],Tabell13[Diagnose],"")</f>
        <v/>
      </c>
      <c r="L5362" t="str">
        <f>+_xlfn.XLOOKUP(Tabell1[[#This Row],[Regnr]],Tabell3[Regnr],Tabell3[DiagnoseÅr],"")</f>
        <v/>
      </c>
    </row>
    <row r="5363" spans="1:12" x14ac:dyDescent="0.25">
      <c r="A5363" s="2">
        <v>42767</v>
      </c>
      <c r="B5363" s="3">
        <v>1.5625</v>
      </c>
      <c r="C5363" t="s">
        <v>8165</v>
      </c>
      <c r="D5363" t="s">
        <v>8166</v>
      </c>
      <c r="E5363" t="s">
        <v>26</v>
      </c>
      <c r="F5363" t="s">
        <v>2324</v>
      </c>
      <c r="G5363" t="s">
        <v>2325</v>
      </c>
      <c r="H5363" t="s">
        <v>4317</v>
      </c>
      <c r="I5363" t="s">
        <v>4318</v>
      </c>
      <c r="J5363" t="s">
        <v>8164</v>
      </c>
      <c r="K5363" t="str">
        <f>+_xlfn.XLOOKUP(Tabell1[[#This Row],[Regnr]],Tabell13[Regnr],Tabell13[Diagnose],"")</f>
        <v/>
      </c>
      <c r="L5363" t="str">
        <f>+_xlfn.XLOOKUP(Tabell1[[#This Row],[Regnr]],Tabell3[Regnr],Tabell3[DiagnoseÅr],"")</f>
        <v/>
      </c>
    </row>
    <row r="5364" spans="1:12" x14ac:dyDescent="0.25">
      <c r="A5364" s="2">
        <v>42767</v>
      </c>
      <c r="B5364" s="3">
        <v>1.5625</v>
      </c>
      <c r="C5364" t="s">
        <v>8167</v>
      </c>
      <c r="D5364" t="s">
        <v>3041</v>
      </c>
      <c r="E5364" t="s">
        <v>26</v>
      </c>
      <c r="F5364" t="s">
        <v>2324</v>
      </c>
      <c r="G5364" t="s">
        <v>2325</v>
      </c>
      <c r="H5364" t="s">
        <v>4317</v>
      </c>
      <c r="I5364" t="s">
        <v>4318</v>
      </c>
      <c r="J5364" t="s">
        <v>8164</v>
      </c>
      <c r="K5364" t="str">
        <f>+_xlfn.XLOOKUP(Tabell1[[#This Row],[Regnr]],Tabell13[Regnr],Tabell13[Diagnose],"")</f>
        <v/>
      </c>
      <c r="L5364" t="str">
        <f>+_xlfn.XLOOKUP(Tabell1[[#This Row],[Regnr]],Tabell3[Regnr],Tabell3[DiagnoseÅr],"")</f>
        <v/>
      </c>
    </row>
    <row r="5365" spans="1:12" x14ac:dyDescent="0.25">
      <c r="A5365" s="2">
        <v>42767</v>
      </c>
      <c r="B5365" s="3">
        <v>1.5625</v>
      </c>
      <c r="C5365" t="s">
        <v>8168</v>
      </c>
      <c r="D5365" t="s">
        <v>4939</v>
      </c>
      <c r="E5365" t="s">
        <v>10</v>
      </c>
      <c r="F5365" t="s">
        <v>2324</v>
      </c>
      <c r="G5365" t="s">
        <v>2325</v>
      </c>
      <c r="H5365" t="s">
        <v>4317</v>
      </c>
      <c r="I5365" t="s">
        <v>4318</v>
      </c>
      <c r="J5365" t="s">
        <v>8164</v>
      </c>
      <c r="K5365" t="str">
        <f>+_xlfn.XLOOKUP(Tabell1[[#This Row],[Regnr]],Tabell13[Regnr],Tabell13[Diagnose],"")</f>
        <v/>
      </c>
      <c r="L5365" t="str">
        <f>+_xlfn.XLOOKUP(Tabell1[[#This Row],[Regnr]],Tabell3[Regnr],Tabell3[DiagnoseÅr],"")</f>
        <v/>
      </c>
    </row>
    <row r="5366" spans="1:12" x14ac:dyDescent="0.25">
      <c r="A5366" s="2">
        <v>42767</v>
      </c>
      <c r="B5366" s="3">
        <v>1.5625</v>
      </c>
      <c r="C5366" t="s">
        <v>8169</v>
      </c>
      <c r="D5366" t="s">
        <v>8170</v>
      </c>
      <c r="E5366" t="s">
        <v>10</v>
      </c>
      <c r="F5366" t="s">
        <v>2324</v>
      </c>
      <c r="G5366" t="s">
        <v>2325</v>
      </c>
      <c r="H5366" t="s">
        <v>4317</v>
      </c>
      <c r="I5366" t="s">
        <v>4318</v>
      </c>
      <c r="J5366" t="s">
        <v>8164</v>
      </c>
      <c r="K5366" t="str">
        <f>+_xlfn.XLOOKUP(Tabell1[[#This Row],[Regnr]],Tabell13[Regnr],Tabell13[Diagnose],"")</f>
        <v/>
      </c>
      <c r="L5366" t="str">
        <f>+_xlfn.XLOOKUP(Tabell1[[#This Row],[Regnr]],Tabell3[Regnr],Tabell3[DiagnoseÅr],"")</f>
        <v/>
      </c>
    </row>
    <row r="5367" spans="1:12" x14ac:dyDescent="0.25">
      <c r="A5367" s="2">
        <v>42767</v>
      </c>
      <c r="B5367" s="3">
        <v>1.5625</v>
      </c>
      <c r="C5367" t="s">
        <v>8171</v>
      </c>
      <c r="D5367" t="s">
        <v>8172</v>
      </c>
      <c r="E5367" t="s">
        <v>10</v>
      </c>
      <c r="F5367" t="s">
        <v>2324</v>
      </c>
      <c r="G5367" t="s">
        <v>2325</v>
      </c>
      <c r="H5367" t="s">
        <v>4317</v>
      </c>
      <c r="I5367" t="s">
        <v>4318</v>
      </c>
      <c r="J5367" t="s">
        <v>8164</v>
      </c>
      <c r="K5367" t="str">
        <f>+_xlfn.XLOOKUP(Tabell1[[#This Row],[Regnr]],Tabell13[Regnr],Tabell13[Diagnose],"")</f>
        <v/>
      </c>
      <c r="L5367" t="str">
        <f>+_xlfn.XLOOKUP(Tabell1[[#This Row],[Regnr]],Tabell3[Regnr],Tabell3[DiagnoseÅr],"")</f>
        <v/>
      </c>
    </row>
    <row r="5368" spans="1:12" x14ac:dyDescent="0.25">
      <c r="A5368" s="2">
        <v>42766</v>
      </c>
      <c r="B5368" s="3">
        <v>0</v>
      </c>
      <c r="C5368" t="s">
        <v>8148</v>
      </c>
      <c r="D5368" t="s">
        <v>8149</v>
      </c>
      <c r="E5368" t="s">
        <v>10</v>
      </c>
      <c r="F5368" t="s">
        <v>8150</v>
      </c>
      <c r="G5368" t="s">
        <v>8151</v>
      </c>
      <c r="H5368" t="s">
        <v>6515</v>
      </c>
      <c r="I5368" t="s">
        <v>6516</v>
      </c>
      <c r="J5368" t="s">
        <v>4771</v>
      </c>
      <c r="K5368" t="str">
        <f>+_xlfn.XLOOKUP(Tabell1[[#This Row],[Regnr]],Tabell13[Regnr],Tabell13[Diagnose],"")</f>
        <v/>
      </c>
      <c r="L5368" t="str">
        <f>+_xlfn.XLOOKUP(Tabell1[[#This Row],[Regnr]],Tabell3[Regnr],Tabell3[DiagnoseÅr],"")</f>
        <v/>
      </c>
    </row>
    <row r="5369" spans="1:12" x14ac:dyDescent="0.25">
      <c r="A5369" s="2">
        <v>42766</v>
      </c>
      <c r="B5369" s="3">
        <v>0</v>
      </c>
      <c r="C5369" t="s">
        <v>8152</v>
      </c>
      <c r="D5369" t="s">
        <v>8153</v>
      </c>
      <c r="E5369" t="s">
        <v>10</v>
      </c>
      <c r="F5369" t="s">
        <v>8150</v>
      </c>
      <c r="G5369" t="s">
        <v>8151</v>
      </c>
      <c r="H5369" t="s">
        <v>6515</v>
      </c>
      <c r="I5369" t="s">
        <v>6516</v>
      </c>
      <c r="J5369" t="s">
        <v>4771</v>
      </c>
      <c r="K5369" t="str">
        <f>+_xlfn.XLOOKUP(Tabell1[[#This Row],[Regnr]],Tabell13[Regnr],Tabell13[Diagnose],"")</f>
        <v/>
      </c>
      <c r="L5369" t="str">
        <f>+_xlfn.XLOOKUP(Tabell1[[#This Row],[Regnr]],Tabell3[Regnr],Tabell3[DiagnoseÅr],"")</f>
        <v/>
      </c>
    </row>
    <row r="5370" spans="1:12" x14ac:dyDescent="0.25">
      <c r="A5370" s="2">
        <v>42766</v>
      </c>
      <c r="B5370" s="3">
        <v>0</v>
      </c>
      <c r="C5370" t="s">
        <v>8154</v>
      </c>
      <c r="D5370" t="s">
        <v>8155</v>
      </c>
      <c r="E5370" t="s">
        <v>10</v>
      </c>
      <c r="F5370" t="s">
        <v>8150</v>
      </c>
      <c r="G5370" t="s">
        <v>8151</v>
      </c>
      <c r="H5370" t="s">
        <v>6515</v>
      </c>
      <c r="I5370" t="s">
        <v>6516</v>
      </c>
      <c r="J5370" t="s">
        <v>4771</v>
      </c>
      <c r="K5370" t="str">
        <f>+_xlfn.XLOOKUP(Tabell1[[#This Row],[Regnr]],Tabell13[Regnr],Tabell13[Diagnose],"")</f>
        <v>C</v>
      </c>
      <c r="L5370" t="str">
        <f>+_xlfn.XLOOKUP(Tabell1[[#This Row],[Regnr]],Tabell3[Regnr],Tabell3[DiagnoseÅr],"")</f>
        <v>Intet påvist (2017)</v>
      </c>
    </row>
    <row r="5371" spans="1:12" x14ac:dyDescent="0.25">
      <c r="A5371" s="2">
        <v>42766</v>
      </c>
      <c r="B5371" s="3">
        <v>0</v>
      </c>
      <c r="C5371" t="s">
        <v>8156</v>
      </c>
      <c r="D5371" t="s">
        <v>8157</v>
      </c>
      <c r="E5371" t="s">
        <v>26</v>
      </c>
      <c r="F5371" t="s">
        <v>8150</v>
      </c>
      <c r="G5371" t="s">
        <v>8151</v>
      </c>
      <c r="H5371" t="s">
        <v>6515</v>
      </c>
      <c r="I5371" t="s">
        <v>6516</v>
      </c>
      <c r="J5371" t="s">
        <v>4771</v>
      </c>
      <c r="K5371" t="str">
        <f>+_xlfn.XLOOKUP(Tabell1[[#This Row],[Regnr]],Tabell13[Regnr],Tabell13[Diagnose],"")</f>
        <v>D</v>
      </c>
      <c r="L5371" t="str">
        <f>+_xlfn.XLOOKUP(Tabell1[[#This Row],[Regnr]],Tabell3[Regnr],Tabell3[DiagnoseÅr],"")</f>
        <v/>
      </c>
    </row>
    <row r="5372" spans="1:12" x14ac:dyDescent="0.25">
      <c r="A5372" s="2">
        <v>42766</v>
      </c>
      <c r="C5372" t="s">
        <v>8158</v>
      </c>
      <c r="D5372" t="s">
        <v>8159</v>
      </c>
      <c r="E5372" t="s">
        <v>10</v>
      </c>
      <c r="F5372" t="s">
        <v>1944</v>
      </c>
      <c r="G5372" t="s">
        <v>1945</v>
      </c>
      <c r="H5372" t="s">
        <v>8160</v>
      </c>
      <c r="I5372" t="s">
        <v>8161</v>
      </c>
      <c r="J5372" t="s">
        <v>8162</v>
      </c>
      <c r="K5372" t="str">
        <f>+_xlfn.XLOOKUP(Tabell1[[#This Row],[Regnr]],Tabell13[Regnr],Tabell13[Diagnose],"")</f>
        <v/>
      </c>
      <c r="L5372" t="str">
        <f>+_xlfn.XLOOKUP(Tabell1[[#This Row],[Regnr]],Tabell3[Regnr],Tabell3[DiagnoseÅr],"")</f>
        <v/>
      </c>
    </row>
    <row r="5373" spans="1:12" x14ac:dyDescent="0.25">
      <c r="A5373" s="2">
        <v>42765</v>
      </c>
      <c r="C5373" t="s">
        <v>8144</v>
      </c>
      <c r="D5373" t="s">
        <v>8145</v>
      </c>
      <c r="E5373" t="s">
        <v>10</v>
      </c>
      <c r="F5373" t="s">
        <v>8146</v>
      </c>
      <c r="G5373" t="s">
        <v>8147</v>
      </c>
      <c r="H5373" t="s">
        <v>5253</v>
      </c>
      <c r="I5373" t="s">
        <v>5254</v>
      </c>
      <c r="J5373" t="s">
        <v>3986</v>
      </c>
      <c r="K5373" t="str">
        <f>+_xlfn.XLOOKUP(Tabell1[[#This Row],[Regnr]],Tabell13[Regnr],Tabell13[Diagnose],"")</f>
        <v/>
      </c>
      <c r="L5373" t="str">
        <f>+_xlfn.XLOOKUP(Tabell1[[#This Row],[Regnr]],Tabell3[Regnr],Tabell3[DiagnoseÅr],"")</f>
        <v/>
      </c>
    </row>
    <row r="5374" spans="1:12" x14ac:dyDescent="0.25">
      <c r="A5374" s="2">
        <v>42763</v>
      </c>
      <c r="C5374" t="s">
        <v>8133</v>
      </c>
      <c r="D5374" t="s">
        <v>8134</v>
      </c>
      <c r="E5374" t="s">
        <v>26</v>
      </c>
      <c r="F5374" t="s">
        <v>7394</v>
      </c>
      <c r="G5374" t="s">
        <v>5717</v>
      </c>
      <c r="H5374" t="s">
        <v>8135</v>
      </c>
      <c r="I5374" t="s">
        <v>8136</v>
      </c>
      <c r="K5374" t="str">
        <f>+_xlfn.XLOOKUP(Tabell1[[#This Row],[Regnr]],Tabell13[Regnr],Tabell13[Diagnose],"")</f>
        <v/>
      </c>
      <c r="L5374" t="str">
        <f>+_xlfn.XLOOKUP(Tabell1[[#This Row],[Regnr]],Tabell3[Regnr],Tabell3[DiagnoseÅr],"")</f>
        <v/>
      </c>
    </row>
    <row r="5375" spans="1:12" x14ac:dyDescent="0.25">
      <c r="A5375" s="2">
        <v>42763</v>
      </c>
      <c r="C5375" t="s">
        <v>8137</v>
      </c>
      <c r="D5375" t="s">
        <v>8138</v>
      </c>
      <c r="E5375" t="s">
        <v>10</v>
      </c>
      <c r="F5375" t="s">
        <v>7394</v>
      </c>
      <c r="G5375" t="s">
        <v>5717</v>
      </c>
      <c r="H5375" t="s">
        <v>8135</v>
      </c>
      <c r="I5375" t="s">
        <v>8136</v>
      </c>
      <c r="J5375" t="s">
        <v>8139</v>
      </c>
      <c r="K5375" t="str">
        <f>+_xlfn.XLOOKUP(Tabell1[[#This Row],[Regnr]],Tabell13[Regnr],Tabell13[Diagnose],"")</f>
        <v>B</v>
      </c>
      <c r="L5375" t="str">
        <f>+_xlfn.XLOOKUP(Tabell1[[#This Row],[Regnr]],Tabell3[Regnr],Tabell3[DiagnoseÅr],"")</f>
        <v>Intet påvist (2024)</v>
      </c>
    </row>
    <row r="5376" spans="1:12" x14ac:dyDescent="0.25">
      <c r="A5376" s="2">
        <v>42763</v>
      </c>
      <c r="C5376" t="s">
        <v>8140</v>
      </c>
      <c r="D5376" t="s">
        <v>8141</v>
      </c>
      <c r="E5376" t="s">
        <v>26</v>
      </c>
      <c r="F5376" t="s">
        <v>8142</v>
      </c>
      <c r="G5376" t="s">
        <v>8143</v>
      </c>
      <c r="H5376" t="s">
        <v>6443</v>
      </c>
      <c r="I5376" t="s">
        <v>6444</v>
      </c>
      <c r="J5376" t="s">
        <v>3986</v>
      </c>
      <c r="K5376" t="str">
        <f>+_xlfn.XLOOKUP(Tabell1[[#This Row],[Regnr]],Tabell13[Regnr],Tabell13[Diagnose],"")</f>
        <v/>
      </c>
      <c r="L5376" t="str">
        <f>+_xlfn.XLOOKUP(Tabell1[[#This Row],[Regnr]],Tabell3[Regnr],Tabell3[DiagnoseÅr],"")</f>
        <v/>
      </c>
    </row>
    <row r="5377" spans="1:12" x14ac:dyDescent="0.25">
      <c r="A5377" s="2">
        <v>42761</v>
      </c>
      <c r="C5377" t="s">
        <v>8128</v>
      </c>
      <c r="D5377" t="s">
        <v>8129</v>
      </c>
      <c r="E5377" t="s">
        <v>26</v>
      </c>
      <c r="F5377" t="s">
        <v>5428</v>
      </c>
      <c r="G5377" t="s">
        <v>5429</v>
      </c>
      <c r="H5377" t="s">
        <v>8130</v>
      </c>
      <c r="I5377" t="s">
        <v>8131</v>
      </c>
      <c r="J5377" t="s">
        <v>8132</v>
      </c>
      <c r="K5377" t="str">
        <f>+_xlfn.XLOOKUP(Tabell1[[#This Row],[Regnr]],Tabell13[Regnr],Tabell13[Diagnose],"")</f>
        <v/>
      </c>
      <c r="L5377" t="str">
        <f>+_xlfn.XLOOKUP(Tabell1[[#This Row],[Regnr]],Tabell3[Regnr],Tabell3[DiagnoseÅr],"")</f>
        <v/>
      </c>
    </row>
    <row r="5378" spans="1:12" x14ac:dyDescent="0.25">
      <c r="A5378" s="2">
        <v>42760</v>
      </c>
      <c r="C5378" t="s">
        <v>8116</v>
      </c>
      <c r="D5378" t="s">
        <v>8117</v>
      </c>
      <c r="E5378" t="s">
        <v>10</v>
      </c>
      <c r="F5378" t="s">
        <v>5084</v>
      </c>
      <c r="G5378" t="s">
        <v>5085</v>
      </c>
      <c r="H5378" t="s">
        <v>5194</v>
      </c>
      <c r="I5378" t="s">
        <v>5195</v>
      </c>
      <c r="J5378" t="s">
        <v>8118</v>
      </c>
      <c r="K5378" t="str">
        <f>+_xlfn.XLOOKUP(Tabell1[[#This Row],[Regnr]],Tabell13[Regnr],Tabell13[Diagnose],"")</f>
        <v>C</v>
      </c>
      <c r="L5378" t="str">
        <f>+_xlfn.XLOOKUP(Tabell1[[#This Row],[Regnr]],Tabell3[Regnr],Tabell3[DiagnoseÅr],"")</f>
        <v/>
      </c>
    </row>
    <row r="5379" spans="1:12" x14ac:dyDescent="0.25">
      <c r="A5379" s="2">
        <v>42760</v>
      </c>
      <c r="C5379" t="s">
        <v>8119</v>
      </c>
      <c r="D5379" t="s">
        <v>8120</v>
      </c>
      <c r="E5379" t="s">
        <v>10</v>
      </c>
      <c r="F5379" t="s">
        <v>5084</v>
      </c>
      <c r="G5379" t="s">
        <v>5085</v>
      </c>
      <c r="H5379" t="s">
        <v>5194</v>
      </c>
      <c r="I5379" t="s">
        <v>5195</v>
      </c>
      <c r="J5379" t="s">
        <v>8118</v>
      </c>
      <c r="K5379" t="str">
        <f>+_xlfn.XLOOKUP(Tabell1[[#This Row],[Regnr]],Tabell13[Regnr],Tabell13[Diagnose],"")</f>
        <v/>
      </c>
      <c r="L5379" t="str">
        <f>+_xlfn.XLOOKUP(Tabell1[[#This Row],[Regnr]],Tabell3[Regnr],Tabell3[DiagnoseÅr],"")</f>
        <v/>
      </c>
    </row>
    <row r="5380" spans="1:12" x14ac:dyDescent="0.25">
      <c r="A5380" s="2">
        <v>42760</v>
      </c>
      <c r="C5380" t="s">
        <v>8121</v>
      </c>
      <c r="D5380" t="s">
        <v>8122</v>
      </c>
      <c r="E5380" t="s">
        <v>26</v>
      </c>
      <c r="F5380" t="s">
        <v>5084</v>
      </c>
      <c r="G5380" t="s">
        <v>5085</v>
      </c>
      <c r="H5380" t="s">
        <v>5194</v>
      </c>
      <c r="I5380" t="s">
        <v>5195</v>
      </c>
      <c r="J5380" t="s">
        <v>8118</v>
      </c>
      <c r="K5380" t="str">
        <f>+_xlfn.XLOOKUP(Tabell1[[#This Row],[Regnr]],Tabell13[Regnr],Tabell13[Diagnose],"")</f>
        <v>B</v>
      </c>
      <c r="L5380" t="str">
        <f>+_xlfn.XLOOKUP(Tabell1[[#This Row],[Regnr]],Tabell3[Regnr],Tabell3[DiagnoseÅr],"")</f>
        <v>Intet påvist (2021)</v>
      </c>
    </row>
    <row r="5381" spans="1:12" x14ac:dyDescent="0.25">
      <c r="A5381" s="2">
        <v>42760</v>
      </c>
      <c r="C5381" t="s">
        <v>8123</v>
      </c>
      <c r="D5381" t="s">
        <v>3805</v>
      </c>
      <c r="E5381" t="s">
        <v>26</v>
      </c>
      <c r="F5381" t="s">
        <v>5084</v>
      </c>
      <c r="G5381" t="s">
        <v>5085</v>
      </c>
      <c r="H5381" t="s">
        <v>5194</v>
      </c>
      <c r="I5381" t="s">
        <v>5195</v>
      </c>
      <c r="J5381" t="s">
        <v>8118</v>
      </c>
      <c r="K5381" t="str">
        <f>+_xlfn.XLOOKUP(Tabell1[[#This Row],[Regnr]],Tabell13[Regnr],Tabell13[Diagnose],"")</f>
        <v/>
      </c>
      <c r="L5381" t="str">
        <f>+_xlfn.XLOOKUP(Tabell1[[#This Row],[Regnr]],Tabell3[Regnr],Tabell3[DiagnoseÅr],"")</f>
        <v/>
      </c>
    </row>
    <row r="5382" spans="1:12" x14ac:dyDescent="0.25">
      <c r="A5382" s="2">
        <v>42760</v>
      </c>
      <c r="C5382" t="s">
        <v>8124</v>
      </c>
      <c r="D5382" t="s">
        <v>8125</v>
      </c>
      <c r="E5382" t="s">
        <v>26</v>
      </c>
      <c r="F5382" t="s">
        <v>5084</v>
      </c>
      <c r="G5382" t="s">
        <v>5085</v>
      </c>
      <c r="H5382" t="s">
        <v>5194</v>
      </c>
      <c r="I5382" t="s">
        <v>5195</v>
      </c>
      <c r="J5382" t="s">
        <v>8118</v>
      </c>
      <c r="K5382" t="str">
        <f>+_xlfn.XLOOKUP(Tabell1[[#This Row],[Regnr]],Tabell13[Regnr],Tabell13[Diagnose],"")</f>
        <v/>
      </c>
      <c r="L5382" t="str">
        <f>+_xlfn.XLOOKUP(Tabell1[[#This Row],[Regnr]],Tabell3[Regnr],Tabell3[DiagnoseÅr],"")</f>
        <v/>
      </c>
    </row>
    <row r="5383" spans="1:12" x14ac:dyDescent="0.25">
      <c r="A5383" s="2">
        <v>42760</v>
      </c>
      <c r="C5383" t="s">
        <v>8126</v>
      </c>
      <c r="D5383" t="s">
        <v>8127</v>
      </c>
      <c r="E5383" t="s">
        <v>26</v>
      </c>
      <c r="F5383" t="s">
        <v>5084</v>
      </c>
      <c r="G5383" t="s">
        <v>5085</v>
      </c>
      <c r="H5383" t="s">
        <v>5194</v>
      </c>
      <c r="I5383" t="s">
        <v>5195</v>
      </c>
      <c r="J5383" t="s">
        <v>8118</v>
      </c>
      <c r="K5383" t="str">
        <f>+_xlfn.XLOOKUP(Tabell1[[#This Row],[Regnr]],Tabell13[Regnr],Tabell13[Diagnose],"")</f>
        <v>C</v>
      </c>
      <c r="L5383" t="str">
        <f>+_xlfn.XLOOKUP(Tabell1[[#This Row],[Regnr]],Tabell3[Regnr],Tabell3[DiagnoseÅr],"")</f>
        <v/>
      </c>
    </row>
    <row r="5384" spans="1:12" x14ac:dyDescent="0.25">
      <c r="A5384" s="2">
        <v>42759</v>
      </c>
      <c r="B5384" s="3">
        <v>0</v>
      </c>
      <c r="C5384" t="s">
        <v>8102</v>
      </c>
      <c r="D5384" t="s">
        <v>8103</v>
      </c>
      <c r="E5384" t="s">
        <v>10</v>
      </c>
      <c r="F5384" t="s">
        <v>8104</v>
      </c>
      <c r="G5384" t="s">
        <v>8105</v>
      </c>
      <c r="H5384" t="s">
        <v>5322</v>
      </c>
      <c r="I5384" t="s">
        <v>5323</v>
      </c>
      <c r="J5384" t="s">
        <v>4771</v>
      </c>
      <c r="K5384" t="str">
        <f>+_xlfn.XLOOKUP(Tabell1[[#This Row],[Regnr]],Tabell13[Regnr],Tabell13[Diagnose],"")</f>
        <v>C</v>
      </c>
      <c r="L5384" t="str">
        <f>+_xlfn.XLOOKUP(Tabell1[[#This Row],[Regnr]],Tabell3[Regnr],Tabell3[DiagnoseÅr],"")</f>
        <v>Intet påvist (2018)</v>
      </c>
    </row>
    <row r="5385" spans="1:12" x14ac:dyDescent="0.25">
      <c r="A5385" s="2">
        <v>42759</v>
      </c>
      <c r="B5385" s="3">
        <v>0</v>
      </c>
      <c r="C5385" t="s">
        <v>8106</v>
      </c>
      <c r="D5385" t="s">
        <v>8107</v>
      </c>
      <c r="E5385" t="s">
        <v>10</v>
      </c>
      <c r="F5385" t="s">
        <v>8104</v>
      </c>
      <c r="G5385" t="s">
        <v>8105</v>
      </c>
      <c r="H5385" t="s">
        <v>5322</v>
      </c>
      <c r="I5385" t="s">
        <v>5323</v>
      </c>
      <c r="J5385" t="s">
        <v>4771</v>
      </c>
      <c r="K5385" t="str">
        <f>+_xlfn.XLOOKUP(Tabell1[[#This Row],[Regnr]],Tabell13[Regnr],Tabell13[Diagnose],"")</f>
        <v>C</v>
      </c>
      <c r="L5385" t="str">
        <f>+_xlfn.XLOOKUP(Tabell1[[#This Row],[Regnr]],Tabell3[Regnr],Tabell3[DiagnoseÅr],"")</f>
        <v>Intet påvist (2017)</v>
      </c>
    </row>
    <row r="5386" spans="1:12" x14ac:dyDescent="0.25">
      <c r="A5386" s="2">
        <v>42759</v>
      </c>
      <c r="B5386" s="3">
        <v>0</v>
      </c>
      <c r="C5386" t="s">
        <v>8108</v>
      </c>
      <c r="D5386" t="s">
        <v>8109</v>
      </c>
      <c r="E5386" t="s">
        <v>26</v>
      </c>
      <c r="F5386" t="s">
        <v>8104</v>
      </c>
      <c r="G5386" t="s">
        <v>8105</v>
      </c>
      <c r="H5386" t="s">
        <v>5322</v>
      </c>
      <c r="I5386" t="s">
        <v>5323</v>
      </c>
      <c r="J5386" t="s">
        <v>4771</v>
      </c>
      <c r="K5386" t="str">
        <f>+_xlfn.XLOOKUP(Tabell1[[#This Row],[Regnr]],Tabell13[Regnr],Tabell13[Diagnose],"")</f>
        <v>A</v>
      </c>
      <c r="L5386" t="str">
        <f>+_xlfn.XLOOKUP(Tabell1[[#This Row],[Regnr]],Tabell3[Regnr],Tabell3[DiagnoseÅr],"")</f>
        <v>Intet påvist (2019)</v>
      </c>
    </row>
    <row r="5387" spans="1:12" x14ac:dyDescent="0.25">
      <c r="A5387" s="2">
        <v>42759</v>
      </c>
      <c r="B5387" s="3">
        <v>0</v>
      </c>
      <c r="C5387" t="s">
        <v>8110</v>
      </c>
      <c r="D5387" t="s">
        <v>8111</v>
      </c>
      <c r="E5387" t="s">
        <v>26</v>
      </c>
      <c r="F5387" t="s">
        <v>8104</v>
      </c>
      <c r="G5387" t="s">
        <v>8105</v>
      </c>
      <c r="H5387" t="s">
        <v>5322</v>
      </c>
      <c r="I5387" t="s">
        <v>5323</v>
      </c>
      <c r="J5387" t="s">
        <v>4771</v>
      </c>
      <c r="K5387" t="str">
        <f>+_xlfn.XLOOKUP(Tabell1[[#This Row],[Regnr]],Tabell13[Regnr],Tabell13[Diagnose],"")</f>
        <v>A</v>
      </c>
      <c r="L5387" t="str">
        <f>+_xlfn.XLOOKUP(Tabell1[[#This Row],[Regnr]],Tabell3[Regnr],Tabell3[DiagnoseÅr],"")</f>
        <v>Intet påvist (2021)</v>
      </c>
    </row>
    <row r="5388" spans="1:12" x14ac:dyDescent="0.25">
      <c r="A5388" s="2">
        <v>42759</v>
      </c>
      <c r="B5388" s="3">
        <v>0</v>
      </c>
      <c r="C5388" t="s">
        <v>8112</v>
      </c>
      <c r="D5388" t="s">
        <v>8113</v>
      </c>
      <c r="E5388" t="s">
        <v>26</v>
      </c>
      <c r="F5388" t="s">
        <v>8104</v>
      </c>
      <c r="G5388" t="s">
        <v>8105</v>
      </c>
      <c r="H5388" t="s">
        <v>5322</v>
      </c>
      <c r="I5388" t="s">
        <v>5323</v>
      </c>
      <c r="J5388" t="s">
        <v>4771</v>
      </c>
      <c r="K5388" t="str">
        <f>+_xlfn.XLOOKUP(Tabell1[[#This Row],[Regnr]],Tabell13[Regnr],Tabell13[Diagnose],"")</f>
        <v>C</v>
      </c>
      <c r="L5388" t="str">
        <f>+_xlfn.XLOOKUP(Tabell1[[#This Row],[Regnr]],Tabell3[Regnr],Tabell3[DiagnoseÅr],"")</f>
        <v/>
      </c>
    </row>
    <row r="5389" spans="1:12" x14ac:dyDescent="0.25">
      <c r="A5389" s="2">
        <v>42759</v>
      </c>
      <c r="B5389" s="3">
        <v>0</v>
      </c>
      <c r="C5389" t="s">
        <v>8114</v>
      </c>
      <c r="D5389" t="s">
        <v>8115</v>
      </c>
      <c r="E5389" t="s">
        <v>26</v>
      </c>
      <c r="F5389" t="s">
        <v>8104</v>
      </c>
      <c r="G5389" t="s">
        <v>8105</v>
      </c>
      <c r="H5389" t="s">
        <v>5322</v>
      </c>
      <c r="I5389" t="s">
        <v>5323</v>
      </c>
      <c r="J5389" t="s">
        <v>4771</v>
      </c>
      <c r="K5389" t="str">
        <f>+_xlfn.XLOOKUP(Tabell1[[#This Row],[Regnr]],Tabell13[Regnr],Tabell13[Diagnose],"")</f>
        <v>C</v>
      </c>
      <c r="L5389" t="str">
        <f>+_xlfn.XLOOKUP(Tabell1[[#This Row],[Regnr]],Tabell3[Regnr],Tabell3[DiagnoseÅr],"")</f>
        <v>Intet påvist (2022)</v>
      </c>
    </row>
    <row r="5390" spans="1:12" x14ac:dyDescent="0.25">
      <c r="A5390" s="2">
        <v>42758</v>
      </c>
      <c r="C5390" t="s">
        <v>8096</v>
      </c>
      <c r="D5390" t="s">
        <v>8097</v>
      </c>
      <c r="E5390" t="s">
        <v>10</v>
      </c>
      <c r="F5390" t="s">
        <v>8098</v>
      </c>
      <c r="G5390" t="s">
        <v>8099</v>
      </c>
      <c r="H5390" t="s">
        <v>8100</v>
      </c>
      <c r="I5390" t="s">
        <v>8101</v>
      </c>
      <c r="J5390" t="s">
        <v>5110</v>
      </c>
      <c r="K5390" t="str">
        <f>+_xlfn.XLOOKUP(Tabell1[[#This Row],[Regnr]],Tabell13[Regnr],Tabell13[Diagnose],"")</f>
        <v>A</v>
      </c>
      <c r="L5390" t="str">
        <f>+_xlfn.XLOOKUP(Tabell1[[#This Row],[Regnr]],Tabell3[Regnr],Tabell3[DiagnoseÅr],"")</f>
        <v>Intet påvist (2023)</v>
      </c>
    </row>
    <row r="5391" spans="1:12" x14ac:dyDescent="0.25">
      <c r="A5391" s="2">
        <v>42757</v>
      </c>
      <c r="C5391" t="s">
        <v>8087</v>
      </c>
      <c r="D5391" t="s">
        <v>8088</v>
      </c>
      <c r="E5391" t="s">
        <v>10</v>
      </c>
      <c r="F5391" t="s">
        <v>3699</v>
      </c>
      <c r="G5391" t="s">
        <v>3700</v>
      </c>
      <c r="H5391" t="s">
        <v>5420</v>
      </c>
      <c r="I5391" t="s">
        <v>5421</v>
      </c>
      <c r="J5391" t="s">
        <v>4674</v>
      </c>
      <c r="K5391" t="str">
        <f>+_xlfn.XLOOKUP(Tabell1[[#This Row],[Regnr]],Tabell13[Regnr],Tabell13[Diagnose],"")</f>
        <v>C</v>
      </c>
      <c r="L5391" t="str">
        <f>+_xlfn.XLOOKUP(Tabell1[[#This Row],[Regnr]],Tabell3[Regnr],Tabell3[DiagnoseÅr],"")</f>
        <v/>
      </c>
    </row>
    <row r="5392" spans="1:12" x14ac:dyDescent="0.25">
      <c r="A5392" s="2">
        <v>42757</v>
      </c>
      <c r="C5392" t="s">
        <v>8089</v>
      </c>
      <c r="D5392" t="s">
        <v>300</v>
      </c>
      <c r="E5392" t="s">
        <v>10</v>
      </c>
      <c r="F5392" t="s">
        <v>3699</v>
      </c>
      <c r="G5392" t="s">
        <v>3700</v>
      </c>
      <c r="H5392" t="s">
        <v>5420</v>
      </c>
      <c r="I5392" t="s">
        <v>5421</v>
      </c>
      <c r="J5392" t="s">
        <v>4674</v>
      </c>
      <c r="K5392" t="str">
        <f>+_xlfn.XLOOKUP(Tabell1[[#This Row],[Regnr]],Tabell13[Regnr],Tabell13[Diagnose],"")</f>
        <v>B</v>
      </c>
      <c r="L5392" t="str">
        <f>+_xlfn.XLOOKUP(Tabell1[[#This Row],[Regnr]],Tabell3[Regnr],Tabell3[DiagnoseÅr],"")</f>
        <v>Katarakt, ikke medfødt (2019)</v>
      </c>
    </row>
    <row r="5393" spans="1:12" x14ac:dyDescent="0.25">
      <c r="A5393" s="2">
        <v>42757</v>
      </c>
      <c r="C5393" t="s">
        <v>8090</v>
      </c>
      <c r="D5393" t="s">
        <v>8091</v>
      </c>
      <c r="E5393" t="s">
        <v>10</v>
      </c>
      <c r="F5393" t="s">
        <v>3699</v>
      </c>
      <c r="G5393" t="s">
        <v>3700</v>
      </c>
      <c r="H5393" t="s">
        <v>5420</v>
      </c>
      <c r="I5393" t="s">
        <v>5421</v>
      </c>
      <c r="J5393" t="s">
        <v>4674</v>
      </c>
      <c r="K5393" t="str">
        <f>+_xlfn.XLOOKUP(Tabell1[[#This Row],[Regnr]],Tabell13[Regnr],Tabell13[Diagnose],"")</f>
        <v/>
      </c>
      <c r="L5393" t="str">
        <f>+_xlfn.XLOOKUP(Tabell1[[#This Row],[Regnr]],Tabell3[Regnr],Tabell3[DiagnoseÅr],"")</f>
        <v/>
      </c>
    </row>
    <row r="5394" spans="1:12" x14ac:dyDescent="0.25">
      <c r="A5394" s="2">
        <v>42757</v>
      </c>
      <c r="C5394" t="s">
        <v>8092</v>
      </c>
      <c r="D5394" t="s">
        <v>8093</v>
      </c>
      <c r="E5394" t="s">
        <v>26</v>
      </c>
      <c r="F5394" t="s">
        <v>3699</v>
      </c>
      <c r="G5394" t="s">
        <v>3700</v>
      </c>
      <c r="H5394" t="s">
        <v>5420</v>
      </c>
      <c r="I5394" t="s">
        <v>5421</v>
      </c>
      <c r="J5394" t="s">
        <v>4674</v>
      </c>
      <c r="K5394" t="str">
        <f>+_xlfn.XLOOKUP(Tabell1[[#This Row],[Regnr]],Tabell13[Regnr],Tabell13[Diagnose],"")</f>
        <v>B</v>
      </c>
      <c r="L5394" t="str">
        <f>+_xlfn.XLOOKUP(Tabell1[[#This Row],[Regnr]],Tabell3[Regnr],Tabell3[DiagnoseÅr],"")</f>
        <v/>
      </c>
    </row>
    <row r="5395" spans="1:12" x14ac:dyDescent="0.25">
      <c r="A5395" s="2">
        <v>42757</v>
      </c>
      <c r="C5395" t="s">
        <v>8094</v>
      </c>
      <c r="D5395" t="s">
        <v>8095</v>
      </c>
      <c r="E5395" t="s">
        <v>26</v>
      </c>
      <c r="F5395" t="s">
        <v>3699</v>
      </c>
      <c r="G5395" t="s">
        <v>3700</v>
      </c>
      <c r="H5395" t="s">
        <v>5420</v>
      </c>
      <c r="I5395" t="s">
        <v>5421</v>
      </c>
      <c r="J5395" t="s">
        <v>4674</v>
      </c>
      <c r="K5395" t="str">
        <f>+_xlfn.XLOOKUP(Tabell1[[#This Row],[Regnr]],Tabell13[Regnr],Tabell13[Diagnose],"")</f>
        <v/>
      </c>
      <c r="L5395" t="str">
        <f>+_xlfn.XLOOKUP(Tabell1[[#This Row],[Regnr]],Tabell3[Regnr],Tabell3[DiagnoseÅr],"")</f>
        <v/>
      </c>
    </row>
    <row r="5396" spans="1:12" x14ac:dyDescent="0.25">
      <c r="A5396" s="2">
        <v>42752</v>
      </c>
      <c r="C5396" t="s">
        <v>8080</v>
      </c>
      <c r="D5396" t="s">
        <v>8081</v>
      </c>
      <c r="E5396" t="s">
        <v>10</v>
      </c>
      <c r="F5396" t="s">
        <v>8082</v>
      </c>
      <c r="G5396" t="s">
        <v>8083</v>
      </c>
      <c r="H5396" t="s">
        <v>4321</v>
      </c>
      <c r="I5396" t="s">
        <v>4322</v>
      </c>
      <c r="J5396" t="s">
        <v>8084</v>
      </c>
      <c r="K5396" t="str">
        <f>+_xlfn.XLOOKUP(Tabell1[[#This Row],[Regnr]],Tabell13[Regnr],Tabell13[Diagnose],"")</f>
        <v>B</v>
      </c>
      <c r="L5396" t="str">
        <f>+_xlfn.XLOOKUP(Tabell1[[#This Row],[Regnr]],Tabell3[Regnr],Tabell3[DiagnoseÅr],"")</f>
        <v>Intet påvist (2021)</v>
      </c>
    </row>
    <row r="5397" spans="1:12" x14ac:dyDescent="0.25">
      <c r="A5397" s="2">
        <v>42752</v>
      </c>
      <c r="C5397" t="s">
        <v>8085</v>
      </c>
      <c r="D5397" t="s">
        <v>8086</v>
      </c>
      <c r="E5397" t="s">
        <v>26</v>
      </c>
      <c r="F5397" t="s">
        <v>8082</v>
      </c>
      <c r="G5397" t="s">
        <v>8083</v>
      </c>
      <c r="H5397" t="s">
        <v>4321</v>
      </c>
      <c r="I5397" t="s">
        <v>4322</v>
      </c>
      <c r="J5397" t="s">
        <v>8084</v>
      </c>
      <c r="K5397" t="str">
        <f>+_xlfn.XLOOKUP(Tabell1[[#This Row],[Regnr]],Tabell13[Regnr],Tabell13[Diagnose],"")</f>
        <v>B</v>
      </c>
      <c r="L5397" t="str">
        <f>+_xlfn.XLOOKUP(Tabell1[[#This Row],[Regnr]],Tabell3[Regnr],Tabell3[DiagnoseÅr],"")</f>
        <v>Distichiasis/Ektopiske Cillier (2025)</v>
      </c>
    </row>
    <row r="5398" spans="1:12" x14ac:dyDescent="0.25">
      <c r="A5398" s="2">
        <v>42748</v>
      </c>
      <c r="C5398" t="s">
        <v>8070</v>
      </c>
      <c r="D5398" t="s">
        <v>8071</v>
      </c>
      <c r="E5398" t="s">
        <v>10</v>
      </c>
      <c r="F5398" t="s">
        <v>8072</v>
      </c>
      <c r="G5398" t="s">
        <v>8073</v>
      </c>
      <c r="H5398" t="s">
        <v>3096</v>
      </c>
      <c r="I5398" t="s">
        <v>3097</v>
      </c>
      <c r="J5398" t="s">
        <v>4113</v>
      </c>
      <c r="K5398" t="str">
        <f>+_xlfn.XLOOKUP(Tabell1[[#This Row],[Regnr]],Tabell13[Regnr],Tabell13[Diagnose],"")</f>
        <v/>
      </c>
      <c r="L5398" t="str">
        <f>+_xlfn.XLOOKUP(Tabell1[[#This Row],[Regnr]],Tabell3[Regnr],Tabell3[DiagnoseÅr],"")</f>
        <v/>
      </c>
    </row>
    <row r="5399" spans="1:12" x14ac:dyDescent="0.25">
      <c r="A5399" s="2">
        <v>42748</v>
      </c>
      <c r="C5399" t="s">
        <v>8074</v>
      </c>
      <c r="D5399" t="s">
        <v>8075</v>
      </c>
      <c r="E5399" t="s">
        <v>10</v>
      </c>
      <c r="F5399" t="s">
        <v>8072</v>
      </c>
      <c r="G5399" t="s">
        <v>8073</v>
      </c>
      <c r="H5399" t="s">
        <v>3096</v>
      </c>
      <c r="I5399" t="s">
        <v>3097</v>
      </c>
      <c r="J5399" t="s">
        <v>4113</v>
      </c>
      <c r="K5399" t="str">
        <f>+_xlfn.XLOOKUP(Tabell1[[#This Row],[Regnr]],Tabell13[Regnr],Tabell13[Diagnose],"")</f>
        <v/>
      </c>
      <c r="L5399" t="str">
        <f>+_xlfn.XLOOKUP(Tabell1[[#This Row],[Regnr]],Tabell3[Regnr],Tabell3[DiagnoseÅr],"")</f>
        <v/>
      </c>
    </row>
    <row r="5400" spans="1:12" x14ac:dyDescent="0.25">
      <c r="A5400" s="2">
        <v>42748</v>
      </c>
      <c r="C5400" t="s">
        <v>8076</v>
      </c>
      <c r="D5400" t="s">
        <v>8077</v>
      </c>
      <c r="E5400" t="s">
        <v>10</v>
      </c>
      <c r="F5400" t="s">
        <v>8072</v>
      </c>
      <c r="G5400" t="s">
        <v>8073</v>
      </c>
      <c r="H5400" t="s">
        <v>3096</v>
      </c>
      <c r="I5400" t="s">
        <v>3097</v>
      </c>
      <c r="J5400" t="s">
        <v>4113</v>
      </c>
      <c r="K5400" t="str">
        <f>+_xlfn.XLOOKUP(Tabell1[[#This Row],[Regnr]],Tabell13[Regnr],Tabell13[Diagnose],"")</f>
        <v>C</v>
      </c>
      <c r="L5400" t="str">
        <f>+_xlfn.XLOOKUP(Tabell1[[#This Row],[Regnr]],Tabell3[Regnr],Tabell3[DiagnoseÅr],"")</f>
        <v/>
      </c>
    </row>
    <row r="5401" spans="1:12" x14ac:dyDescent="0.25">
      <c r="A5401" s="2">
        <v>42748</v>
      </c>
      <c r="C5401" t="s">
        <v>8078</v>
      </c>
      <c r="D5401" t="s">
        <v>8079</v>
      </c>
      <c r="E5401" t="s">
        <v>26</v>
      </c>
      <c r="F5401" t="s">
        <v>8072</v>
      </c>
      <c r="G5401" t="s">
        <v>8073</v>
      </c>
      <c r="H5401" t="s">
        <v>3096</v>
      </c>
      <c r="I5401" t="s">
        <v>3097</v>
      </c>
      <c r="J5401" t="s">
        <v>4113</v>
      </c>
      <c r="K5401" t="str">
        <f>+_xlfn.XLOOKUP(Tabell1[[#This Row],[Regnr]],Tabell13[Regnr],Tabell13[Diagnose],"")</f>
        <v>A</v>
      </c>
      <c r="L5401" t="str">
        <f>+_xlfn.XLOOKUP(Tabell1[[#This Row],[Regnr]],Tabell3[Regnr],Tabell3[DiagnoseÅr],"")</f>
        <v>Intet påvist (2022)</v>
      </c>
    </row>
    <row r="5402" spans="1:12" x14ac:dyDescent="0.25">
      <c r="A5402" s="2">
        <v>42743</v>
      </c>
      <c r="C5402" t="s">
        <v>8066</v>
      </c>
      <c r="D5402" t="s">
        <v>8067</v>
      </c>
      <c r="E5402" t="s">
        <v>10</v>
      </c>
      <c r="F5402" t="s">
        <v>6047</v>
      </c>
      <c r="G5402" t="s">
        <v>6048</v>
      </c>
      <c r="H5402" t="s">
        <v>8068</v>
      </c>
      <c r="I5402" t="s">
        <v>8069</v>
      </c>
      <c r="J5402" t="s">
        <v>4046</v>
      </c>
      <c r="K5402" t="str">
        <f>+_xlfn.XLOOKUP(Tabell1[[#This Row],[Regnr]],Tabell13[Regnr],Tabell13[Diagnose],"")</f>
        <v>A</v>
      </c>
      <c r="L5402" t="str">
        <f>+_xlfn.XLOOKUP(Tabell1[[#This Row],[Regnr]],Tabell3[Regnr],Tabell3[DiagnoseÅr],"")</f>
        <v>Katarakt, ikke medfødt (2024)</v>
      </c>
    </row>
    <row r="5403" spans="1:12" x14ac:dyDescent="0.25">
      <c r="A5403" s="2">
        <v>42734</v>
      </c>
      <c r="C5403" t="s">
        <v>8062</v>
      </c>
      <c r="D5403" t="s">
        <v>8063</v>
      </c>
      <c r="E5403" t="s">
        <v>10</v>
      </c>
      <c r="K5403" t="str">
        <f>+_xlfn.XLOOKUP(Tabell1[[#This Row],[Regnr]],Tabell13[Regnr],Tabell13[Diagnose],"")</f>
        <v/>
      </c>
      <c r="L5403" t="str">
        <f>+_xlfn.XLOOKUP(Tabell1[[#This Row],[Regnr]],Tabell3[Regnr],Tabell3[DiagnoseÅr],"")</f>
        <v/>
      </c>
    </row>
    <row r="5404" spans="1:12" x14ac:dyDescent="0.25">
      <c r="A5404" s="2">
        <v>42734</v>
      </c>
      <c r="C5404" t="s">
        <v>8064</v>
      </c>
      <c r="D5404" t="s">
        <v>8065</v>
      </c>
      <c r="E5404" t="s">
        <v>10</v>
      </c>
      <c r="K5404" t="str">
        <f>+_xlfn.XLOOKUP(Tabell1[[#This Row],[Regnr]],Tabell13[Regnr],Tabell13[Diagnose],"")</f>
        <v/>
      </c>
      <c r="L5404" t="str">
        <f>+_xlfn.XLOOKUP(Tabell1[[#This Row],[Regnr]],Tabell3[Regnr],Tabell3[DiagnoseÅr],"")</f>
        <v/>
      </c>
    </row>
    <row r="5405" spans="1:12" x14ac:dyDescent="0.25">
      <c r="A5405" s="2">
        <v>42730</v>
      </c>
      <c r="C5405" t="s">
        <v>8060</v>
      </c>
      <c r="D5405" t="s">
        <v>8061</v>
      </c>
      <c r="E5405" t="s">
        <v>26</v>
      </c>
      <c r="F5405" t="s">
        <v>6572</v>
      </c>
      <c r="G5405" t="s">
        <v>6573</v>
      </c>
      <c r="H5405" t="s">
        <v>6574</v>
      </c>
      <c r="I5405" t="s">
        <v>6575</v>
      </c>
      <c r="J5405" t="s">
        <v>4272</v>
      </c>
      <c r="K5405" t="str">
        <f>+_xlfn.XLOOKUP(Tabell1[[#This Row],[Regnr]],Tabell13[Regnr],Tabell13[Diagnose],"")</f>
        <v/>
      </c>
      <c r="L5405" t="str">
        <f>+_xlfn.XLOOKUP(Tabell1[[#This Row],[Regnr]],Tabell3[Regnr],Tabell3[DiagnoseÅr],"")</f>
        <v/>
      </c>
    </row>
    <row r="5406" spans="1:12" x14ac:dyDescent="0.25">
      <c r="A5406" s="2">
        <v>42729</v>
      </c>
      <c r="C5406" t="s">
        <v>8050</v>
      </c>
      <c r="D5406" t="s">
        <v>8051</v>
      </c>
      <c r="E5406" t="s">
        <v>10</v>
      </c>
      <c r="F5406" t="s">
        <v>3184</v>
      </c>
      <c r="G5406" t="s">
        <v>3185</v>
      </c>
      <c r="H5406" t="s">
        <v>3206</v>
      </c>
      <c r="I5406" t="s">
        <v>3207</v>
      </c>
      <c r="J5406" t="s">
        <v>4802</v>
      </c>
      <c r="K5406" t="str">
        <f>+_xlfn.XLOOKUP(Tabell1[[#This Row],[Regnr]],Tabell13[Regnr],Tabell13[Diagnose],"")</f>
        <v>B</v>
      </c>
      <c r="L5406" t="str">
        <f>+_xlfn.XLOOKUP(Tabell1[[#This Row],[Regnr]],Tabell3[Regnr],Tabell3[DiagnoseÅr],"")</f>
        <v/>
      </c>
    </row>
    <row r="5407" spans="1:12" x14ac:dyDescent="0.25">
      <c r="A5407" s="2">
        <v>42729</v>
      </c>
      <c r="C5407" t="s">
        <v>8052</v>
      </c>
      <c r="D5407" t="s">
        <v>8053</v>
      </c>
      <c r="E5407" t="s">
        <v>10</v>
      </c>
      <c r="F5407" t="s">
        <v>3184</v>
      </c>
      <c r="G5407" t="s">
        <v>3185</v>
      </c>
      <c r="H5407" t="s">
        <v>3206</v>
      </c>
      <c r="I5407" t="s">
        <v>3207</v>
      </c>
      <c r="J5407" t="s">
        <v>4802</v>
      </c>
      <c r="K5407" t="str">
        <f>+_xlfn.XLOOKUP(Tabell1[[#This Row],[Regnr]],Tabell13[Regnr],Tabell13[Diagnose],"")</f>
        <v>B</v>
      </c>
      <c r="L5407" t="str">
        <f>+_xlfn.XLOOKUP(Tabell1[[#This Row],[Regnr]],Tabell3[Regnr],Tabell3[DiagnoseÅr],"")</f>
        <v>Katarakt, ikke medfødt (2022)</v>
      </c>
    </row>
    <row r="5408" spans="1:12" x14ac:dyDescent="0.25">
      <c r="A5408" s="2">
        <v>42729</v>
      </c>
      <c r="C5408" t="s">
        <v>8054</v>
      </c>
      <c r="D5408" t="s">
        <v>8055</v>
      </c>
      <c r="E5408" t="s">
        <v>10</v>
      </c>
      <c r="F5408" t="s">
        <v>3184</v>
      </c>
      <c r="G5408" t="s">
        <v>3185</v>
      </c>
      <c r="H5408" t="s">
        <v>3206</v>
      </c>
      <c r="I5408" t="s">
        <v>3207</v>
      </c>
      <c r="J5408" t="s">
        <v>4802</v>
      </c>
      <c r="K5408" t="str">
        <f>+_xlfn.XLOOKUP(Tabell1[[#This Row],[Regnr]],Tabell13[Regnr],Tabell13[Diagnose],"")</f>
        <v/>
      </c>
      <c r="L5408" t="str">
        <f>+_xlfn.XLOOKUP(Tabell1[[#This Row],[Regnr]],Tabell3[Regnr],Tabell3[DiagnoseÅr],"")</f>
        <v/>
      </c>
    </row>
    <row r="5409" spans="1:12" x14ac:dyDescent="0.25">
      <c r="A5409" s="2">
        <v>42729</v>
      </c>
      <c r="C5409" t="s">
        <v>8056</v>
      </c>
      <c r="D5409" t="s">
        <v>8057</v>
      </c>
      <c r="E5409" t="s">
        <v>26</v>
      </c>
      <c r="F5409" t="s">
        <v>3184</v>
      </c>
      <c r="G5409" t="s">
        <v>3185</v>
      </c>
      <c r="H5409" t="s">
        <v>3206</v>
      </c>
      <c r="I5409" t="s">
        <v>3207</v>
      </c>
      <c r="J5409" t="s">
        <v>4802</v>
      </c>
      <c r="K5409" t="str">
        <f>+_xlfn.XLOOKUP(Tabell1[[#This Row],[Regnr]],Tabell13[Regnr],Tabell13[Diagnose],"")</f>
        <v>B</v>
      </c>
      <c r="L5409" t="str">
        <f>+_xlfn.XLOOKUP(Tabell1[[#This Row],[Regnr]],Tabell3[Regnr],Tabell3[DiagnoseÅr],"")</f>
        <v>Intet påvist (2022)</v>
      </c>
    </row>
    <row r="5410" spans="1:12" x14ac:dyDescent="0.25">
      <c r="A5410" s="2">
        <v>42729</v>
      </c>
      <c r="C5410" t="s">
        <v>8058</v>
      </c>
      <c r="D5410" t="s">
        <v>8059</v>
      </c>
      <c r="E5410" t="s">
        <v>26</v>
      </c>
      <c r="F5410" t="s">
        <v>3184</v>
      </c>
      <c r="G5410" t="s">
        <v>3185</v>
      </c>
      <c r="H5410" t="s">
        <v>3206</v>
      </c>
      <c r="I5410" t="s">
        <v>3207</v>
      </c>
      <c r="J5410" t="s">
        <v>4802</v>
      </c>
      <c r="K5410" t="str">
        <f>+_xlfn.XLOOKUP(Tabell1[[#This Row],[Regnr]],Tabell13[Regnr],Tabell13[Diagnose],"")</f>
        <v>D</v>
      </c>
      <c r="L5410" t="str">
        <f>+_xlfn.XLOOKUP(Tabell1[[#This Row],[Regnr]],Tabell3[Regnr],Tabell3[DiagnoseÅr],"")</f>
        <v/>
      </c>
    </row>
    <row r="5411" spans="1:12" x14ac:dyDescent="0.25">
      <c r="A5411" s="2">
        <v>42722</v>
      </c>
      <c r="C5411" t="s">
        <v>8033</v>
      </c>
      <c r="D5411" t="s">
        <v>8034</v>
      </c>
      <c r="E5411" t="s">
        <v>10</v>
      </c>
      <c r="F5411" t="s">
        <v>3916</v>
      </c>
      <c r="G5411" t="s">
        <v>3917</v>
      </c>
      <c r="H5411" t="s">
        <v>5656</v>
      </c>
      <c r="I5411" t="s">
        <v>5657</v>
      </c>
      <c r="J5411" t="s">
        <v>4100</v>
      </c>
      <c r="K5411" t="str">
        <f>+_xlfn.XLOOKUP(Tabell1[[#This Row],[Regnr]],Tabell13[Regnr],Tabell13[Diagnose],"")</f>
        <v/>
      </c>
      <c r="L5411" t="str">
        <f>+_xlfn.XLOOKUP(Tabell1[[#This Row],[Regnr]],Tabell3[Regnr],Tabell3[DiagnoseÅr],"")</f>
        <v/>
      </c>
    </row>
    <row r="5412" spans="1:12" x14ac:dyDescent="0.25">
      <c r="A5412" s="2">
        <v>42722</v>
      </c>
      <c r="C5412" t="s">
        <v>8035</v>
      </c>
      <c r="D5412" t="s">
        <v>8036</v>
      </c>
      <c r="E5412" t="s">
        <v>10</v>
      </c>
      <c r="F5412" t="s">
        <v>3916</v>
      </c>
      <c r="G5412" t="s">
        <v>3917</v>
      </c>
      <c r="H5412" t="s">
        <v>5656</v>
      </c>
      <c r="I5412" t="s">
        <v>5657</v>
      </c>
      <c r="J5412" t="s">
        <v>4100</v>
      </c>
      <c r="K5412" t="str">
        <f>+_xlfn.XLOOKUP(Tabell1[[#This Row],[Regnr]],Tabell13[Regnr],Tabell13[Diagnose],"")</f>
        <v/>
      </c>
      <c r="L5412" t="str">
        <f>+_xlfn.XLOOKUP(Tabell1[[#This Row],[Regnr]],Tabell3[Regnr],Tabell3[DiagnoseÅr],"")</f>
        <v/>
      </c>
    </row>
    <row r="5413" spans="1:12" x14ac:dyDescent="0.25">
      <c r="A5413" s="2">
        <v>42722</v>
      </c>
      <c r="C5413" t="s">
        <v>8037</v>
      </c>
      <c r="D5413" t="s">
        <v>8038</v>
      </c>
      <c r="E5413" t="s">
        <v>10</v>
      </c>
      <c r="F5413" t="s">
        <v>3916</v>
      </c>
      <c r="G5413" t="s">
        <v>3917</v>
      </c>
      <c r="H5413" t="s">
        <v>5656</v>
      </c>
      <c r="I5413" t="s">
        <v>5657</v>
      </c>
      <c r="J5413" t="s">
        <v>4100</v>
      </c>
      <c r="K5413" t="str">
        <f>+_xlfn.XLOOKUP(Tabell1[[#This Row],[Regnr]],Tabell13[Regnr],Tabell13[Diagnose],"")</f>
        <v/>
      </c>
      <c r="L5413" t="str">
        <f>+_xlfn.XLOOKUP(Tabell1[[#This Row],[Regnr]],Tabell3[Regnr],Tabell3[DiagnoseÅr],"")</f>
        <v/>
      </c>
    </row>
    <row r="5414" spans="1:12" x14ac:dyDescent="0.25">
      <c r="A5414" s="2">
        <v>42722</v>
      </c>
      <c r="C5414" t="s">
        <v>8039</v>
      </c>
      <c r="D5414" t="s">
        <v>8040</v>
      </c>
      <c r="E5414" t="s">
        <v>10</v>
      </c>
      <c r="F5414" t="s">
        <v>3916</v>
      </c>
      <c r="G5414" t="s">
        <v>3917</v>
      </c>
      <c r="H5414" t="s">
        <v>5656</v>
      </c>
      <c r="I5414" t="s">
        <v>5657</v>
      </c>
      <c r="J5414" t="s">
        <v>4100</v>
      </c>
      <c r="K5414" t="str">
        <f>+_xlfn.XLOOKUP(Tabell1[[#This Row],[Regnr]],Tabell13[Regnr],Tabell13[Diagnose],"")</f>
        <v>D</v>
      </c>
      <c r="L5414" t="str">
        <f>+_xlfn.XLOOKUP(Tabell1[[#This Row],[Regnr]],Tabell3[Regnr],Tabell3[DiagnoseÅr],"")</f>
        <v/>
      </c>
    </row>
    <row r="5415" spans="1:12" x14ac:dyDescent="0.25">
      <c r="A5415" s="2">
        <v>42722</v>
      </c>
      <c r="C5415" t="s">
        <v>8041</v>
      </c>
      <c r="D5415" t="s">
        <v>8042</v>
      </c>
      <c r="E5415" t="s">
        <v>10</v>
      </c>
      <c r="F5415" t="s">
        <v>3916</v>
      </c>
      <c r="G5415" t="s">
        <v>3917</v>
      </c>
      <c r="H5415" t="s">
        <v>5656</v>
      </c>
      <c r="I5415" t="s">
        <v>5657</v>
      </c>
      <c r="J5415" t="s">
        <v>4100</v>
      </c>
      <c r="K5415" t="str">
        <f>+_xlfn.XLOOKUP(Tabell1[[#This Row],[Regnr]],Tabell13[Regnr],Tabell13[Diagnose],"")</f>
        <v/>
      </c>
      <c r="L5415" t="str">
        <f>+_xlfn.XLOOKUP(Tabell1[[#This Row],[Regnr]],Tabell3[Regnr],Tabell3[DiagnoseÅr],"")</f>
        <v/>
      </c>
    </row>
    <row r="5416" spans="1:12" x14ac:dyDescent="0.25">
      <c r="A5416" s="2">
        <v>42722</v>
      </c>
      <c r="C5416" t="s">
        <v>8043</v>
      </c>
      <c r="D5416" t="s">
        <v>8044</v>
      </c>
      <c r="E5416" t="s">
        <v>26</v>
      </c>
      <c r="F5416" t="s">
        <v>3916</v>
      </c>
      <c r="G5416" t="s">
        <v>3917</v>
      </c>
      <c r="H5416" t="s">
        <v>5656</v>
      </c>
      <c r="I5416" t="s">
        <v>5657</v>
      </c>
      <c r="J5416" t="s">
        <v>4100</v>
      </c>
      <c r="K5416" t="str">
        <f>+_xlfn.XLOOKUP(Tabell1[[#This Row],[Regnr]],Tabell13[Regnr],Tabell13[Diagnose],"")</f>
        <v/>
      </c>
      <c r="L5416" t="str">
        <f>+_xlfn.XLOOKUP(Tabell1[[#This Row],[Regnr]],Tabell3[Regnr],Tabell3[DiagnoseÅr],"")</f>
        <v/>
      </c>
    </row>
    <row r="5417" spans="1:12" x14ac:dyDescent="0.25">
      <c r="A5417" s="2">
        <v>42722</v>
      </c>
      <c r="C5417" t="s">
        <v>8045</v>
      </c>
      <c r="D5417" t="s">
        <v>8046</v>
      </c>
      <c r="E5417" t="s">
        <v>26</v>
      </c>
      <c r="F5417" t="s">
        <v>3916</v>
      </c>
      <c r="G5417" t="s">
        <v>3917</v>
      </c>
      <c r="H5417" t="s">
        <v>5656</v>
      </c>
      <c r="I5417" t="s">
        <v>5657</v>
      </c>
      <c r="J5417" t="s">
        <v>4100</v>
      </c>
      <c r="K5417" t="str">
        <f>+_xlfn.XLOOKUP(Tabell1[[#This Row],[Regnr]],Tabell13[Regnr],Tabell13[Diagnose],"")</f>
        <v/>
      </c>
      <c r="L5417" t="str">
        <f>+_xlfn.XLOOKUP(Tabell1[[#This Row],[Regnr]],Tabell3[Regnr],Tabell3[DiagnoseÅr],"")</f>
        <v/>
      </c>
    </row>
    <row r="5418" spans="1:12" x14ac:dyDescent="0.25">
      <c r="A5418" s="2">
        <v>42722</v>
      </c>
      <c r="C5418" t="s">
        <v>8047</v>
      </c>
      <c r="D5418" t="s">
        <v>8048</v>
      </c>
      <c r="E5418" t="s">
        <v>26</v>
      </c>
      <c r="F5418" t="s">
        <v>3916</v>
      </c>
      <c r="G5418" t="s">
        <v>3917</v>
      </c>
      <c r="H5418" t="s">
        <v>5656</v>
      </c>
      <c r="I5418" t="s">
        <v>5657</v>
      </c>
      <c r="J5418" t="s">
        <v>4100</v>
      </c>
      <c r="K5418" t="str">
        <f>+_xlfn.XLOOKUP(Tabell1[[#This Row],[Regnr]],Tabell13[Regnr],Tabell13[Diagnose],"")</f>
        <v/>
      </c>
      <c r="L5418" t="str">
        <f>+_xlfn.XLOOKUP(Tabell1[[#This Row],[Regnr]],Tabell3[Regnr],Tabell3[DiagnoseÅr],"")</f>
        <v/>
      </c>
    </row>
    <row r="5419" spans="1:12" x14ac:dyDescent="0.25">
      <c r="A5419" s="2">
        <v>42722</v>
      </c>
      <c r="C5419" t="s">
        <v>8049</v>
      </c>
      <c r="D5419" t="s">
        <v>8034</v>
      </c>
      <c r="E5419" t="s">
        <v>10</v>
      </c>
      <c r="K5419" t="str">
        <f>+_xlfn.XLOOKUP(Tabell1[[#This Row],[Regnr]],Tabell13[Regnr],Tabell13[Diagnose],"")</f>
        <v/>
      </c>
      <c r="L5419" t="str">
        <f>+_xlfn.XLOOKUP(Tabell1[[#This Row],[Regnr]],Tabell3[Regnr],Tabell3[DiagnoseÅr],"")</f>
        <v/>
      </c>
    </row>
    <row r="5420" spans="1:12" x14ac:dyDescent="0.25">
      <c r="A5420" s="2">
        <v>42719</v>
      </c>
      <c r="C5420" t="s">
        <v>8019</v>
      </c>
      <c r="D5420" t="s">
        <v>8020</v>
      </c>
      <c r="E5420" t="s">
        <v>10</v>
      </c>
      <c r="F5420" t="s">
        <v>5836</v>
      </c>
      <c r="G5420" t="s">
        <v>5837</v>
      </c>
      <c r="H5420" t="s">
        <v>3914</v>
      </c>
      <c r="I5420" t="s">
        <v>3915</v>
      </c>
      <c r="J5420" t="s">
        <v>4846</v>
      </c>
      <c r="K5420" t="str">
        <f>+_xlfn.XLOOKUP(Tabell1[[#This Row],[Regnr]],Tabell13[Regnr],Tabell13[Diagnose],"")</f>
        <v>B</v>
      </c>
      <c r="L5420" t="str">
        <f>+_xlfn.XLOOKUP(Tabell1[[#This Row],[Regnr]],Tabell3[Regnr],Tabell3[DiagnoseÅr],"")</f>
        <v>Intet påvist (2021)</v>
      </c>
    </row>
    <row r="5421" spans="1:12" x14ac:dyDescent="0.25">
      <c r="A5421" s="2">
        <v>42719</v>
      </c>
      <c r="C5421" t="s">
        <v>8021</v>
      </c>
      <c r="D5421" t="s">
        <v>8022</v>
      </c>
      <c r="E5421" t="s">
        <v>10</v>
      </c>
      <c r="F5421" t="s">
        <v>5836</v>
      </c>
      <c r="G5421" t="s">
        <v>5837</v>
      </c>
      <c r="H5421" t="s">
        <v>3914</v>
      </c>
      <c r="I5421" t="s">
        <v>3915</v>
      </c>
      <c r="J5421" t="s">
        <v>4846</v>
      </c>
      <c r="K5421" t="str">
        <f>+_xlfn.XLOOKUP(Tabell1[[#This Row],[Regnr]],Tabell13[Regnr],Tabell13[Diagnose],"")</f>
        <v>B</v>
      </c>
      <c r="L5421" t="str">
        <f>+_xlfn.XLOOKUP(Tabell1[[#This Row],[Regnr]],Tabell3[Regnr],Tabell3[DiagnoseÅr],"")</f>
        <v>Intet påvist (2024)</v>
      </c>
    </row>
    <row r="5422" spans="1:12" x14ac:dyDescent="0.25">
      <c r="A5422" s="2">
        <v>42719</v>
      </c>
      <c r="C5422" t="s">
        <v>8023</v>
      </c>
      <c r="D5422" t="s">
        <v>8024</v>
      </c>
      <c r="E5422" t="s">
        <v>10</v>
      </c>
      <c r="F5422" t="s">
        <v>5836</v>
      </c>
      <c r="G5422" t="s">
        <v>5837</v>
      </c>
      <c r="H5422" t="s">
        <v>3914</v>
      </c>
      <c r="I5422" t="s">
        <v>3915</v>
      </c>
      <c r="J5422" t="s">
        <v>4846</v>
      </c>
      <c r="K5422" t="str">
        <f>+_xlfn.XLOOKUP(Tabell1[[#This Row],[Regnr]],Tabell13[Regnr],Tabell13[Diagnose],"")</f>
        <v>B</v>
      </c>
      <c r="L5422" t="str">
        <f>+_xlfn.XLOOKUP(Tabell1[[#This Row],[Regnr]],Tabell3[Regnr],Tabell3[DiagnoseÅr],"")</f>
        <v>Intet påvist (2018)</v>
      </c>
    </row>
    <row r="5423" spans="1:12" x14ac:dyDescent="0.25">
      <c r="A5423" s="2">
        <v>42719</v>
      </c>
      <c r="C5423" t="s">
        <v>8025</v>
      </c>
      <c r="D5423" t="s">
        <v>8026</v>
      </c>
      <c r="E5423" t="s">
        <v>10</v>
      </c>
      <c r="F5423" t="s">
        <v>5836</v>
      </c>
      <c r="G5423" t="s">
        <v>5837</v>
      </c>
      <c r="H5423" t="s">
        <v>3914</v>
      </c>
      <c r="I5423" t="s">
        <v>3915</v>
      </c>
      <c r="J5423" t="s">
        <v>4846</v>
      </c>
      <c r="K5423" t="str">
        <f>+_xlfn.XLOOKUP(Tabell1[[#This Row],[Regnr]],Tabell13[Regnr],Tabell13[Diagnose],"")</f>
        <v>B</v>
      </c>
      <c r="L5423" t="str">
        <f>+_xlfn.XLOOKUP(Tabell1[[#This Row],[Regnr]],Tabell3[Regnr],Tabell3[DiagnoseÅr],"")</f>
        <v>Intet påvist (2020)</v>
      </c>
    </row>
    <row r="5424" spans="1:12" x14ac:dyDescent="0.25">
      <c r="A5424" s="2">
        <v>42719</v>
      </c>
      <c r="C5424" t="s">
        <v>8027</v>
      </c>
      <c r="D5424" t="s">
        <v>8028</v>
      </c>
      <c r="E5424" t="s">
        <v>10</v>
      </c>
      <c r="F5424" t="s">
        <v>5836</v>
      </c>
      <c r="G5424" t="s">
        <v>5837</v>
      </c>
      <c r="H5424" t="s">
        <v>3914</v>
      </c>
      <c r="I5424" t="s">
        <v>3915</v>
      </c>
      <c r="J5424" t="s">
        <v>4846</v>
      </c>
      <c r="K5424" t="str">
        <f>+_xlfn.XLOOKUP(Tabell1[[#This Row],[Regnr]],Tabell13[Regnr],Tabell13[Diagnose],"")</f>
        <v>B</v>
      </c>
      <c r="L5424" t="str">
        <f>+_xlfn.XLOOKUP(Tabell1[[#This Row],[Regnr]],Tabell3[Regnr],Tabell3[DiagnoseÅr],"")</f>
        <v>Intet påvist (2018)</v>
      </c>
    </row>
    <row r="5425" spans="1:12" x14ac:dyDescent="0.25">
      <c r="A5425" s="2">
        <v>42719</v>
      </c>
      <c r="C5425" t="s">
        <v>8029</v>
      </c>
      <c r="D5425" t="s">
        <v>8030</v>
      </c>
      <c r="E5425" t="s">
        <v>26</v>
      </c>
      <c r="F5425" t="s">
        <v>5836</v>
      </c>
      <c r="G5425" t="s">
        <v>5837</v>
      </c>
      <c r="H5425" t="s">
        <v>3914</v>
      </c>
      <c r="I5425" t="s">
        <v>3915</v>
      </c>
      <c r="J5425" t="s">
        <v>4846</v>
      </c>
      <c r="K5425" t="str">
        <f>+_xlfn.XLOOKUP(Tabell1[[#This Row],[Regnr]],Tabell13[Regnr],Tabell13[Diagnose],"")</f>
        <v>A</v>
      </c>
      <c r="L5425" t="str">
        <f>+_xlfn.XLOOKUP(Tabell1[[#This Row],[Regnr]],Tabell3[Regnr],Tabell3[DiagnoseÅr],"")</f>
        <v/>
      </c>
    </row>
    <row r="5426" spans="1:12" x14ac:dyDescent="0.25">
      <c r="A5426" s="2">
        <v>42719</v>
      </c>
      <c r="C5426" t="s">
        <v>8031</v>
      </c>
      <c r="D5426" t="s">
        <v>8032</v>
      </c>
      <c r="E5426" t="s">
        <v>26</v>
      </c>
      <c r="F5426" t="s">
        <v>5836</v>
      </c>
      <c r="G5426" t="s">
        <v>5837</v>
      </c>
      <c r="H5426" t="s">
        <v>3914</v>
      </c>
      <c r="I5426" t="s">
        <v>3915</v>
      </c>
      <c r="J5426" t="s">
        <v>4846</v>
      </c>
      <c r="K5426" t="str">
        <f>+_xlfn.XLOOKUP(Tabell1[[#This Row],[Regnr]],Tabell13[Regnr],Tabell13[Diagnose],"")</f>
        <v/>
      </c>
      <c r="L5426" t="str">
        <f>+_xlfn.XLOOKUP(Tabell1[[#This Row],[Regnr]],Tabell3[Regnr],Tabell3[DiagnoseÅr],"")</f>
        <v/>
      </c>
    </row>
    <row r="5427" spans="1:12" x14ac:dyDescent="0.25">
      <c r="A5427" s="2">
        <v>42715</v>
      </c>
      <c r="C5427" t="s">
        <v>8017</v>
      </c>
      <c r="D5427" t="s">
        <v>8018</v>
      </c>
      <c r="E5427" t="s">
        <v>26</v>
      </c>
      <c r="F5427" t="s">
        <v>6686</v>
      </c>
      <c r="G5427" t="s">
        <v>6687</v>
      </c>
      <c r="H5427" t="s">
        <v>8015</v>
      </c>
      <c r="I5427" t="s">
        <v>8016</v>
      </c>
      <c r="J5427" t="s">
        <v>4201</v>
      </c>
      <c r="K5427" t="str">
        <f>+_xlfn.XLOOKUP(Tabell1[[#This Row],[Regnr]],Tabell13[Regnr],Tabell13[Diagnose],"")</f>
        <v/>
      </c>
      <c r="L5427" t="str">
        <f>+_xlfn.XLOOKUP(Tabell1[[#This Row],[Regnr]],Tabell3[Regnr],Tabell3[DiagnoseÅr],"")</f>
        <v xml:space="preserve"> (2017)</v>
      </c>
    </row>
    <row r="5428" spans="1:12" x14ac:dyDescent="0.25">
      <c r="A5428" s="2">
        <v>42714</v>
      </c>
      <c r="C5428" t="s">
        <v>8014</v>
      </c>
      <c r="D5428" t="s">
        <v>4221</v>
      </c>
      <c r="E5428" t="s">
        <v>10</v>
      </c>
      <c r="F5428" t="s">
        <v>3374</v>
      </c>
      <c r="G5428" t="s">
        <v>3375</v>
      </c>
      <c r="H5428" t="s">
        <v>8015</v>
      </c>
      <c r="I5428" t="s">
        <v>8016</v>
      </c>
      <c r="J5428" t="s">
        <v>4201</v>
      </c>
      <c r="K5428" t="str">
        <f>+_xlfn.XLOOKUP(Tabell1[[#This Row],[Regnr]],Tabell13[Regnr],Tabell13[Diagnose],"")</f>
        <v>C</v>
      </c>
      <c r="L5428" t="str">
        <f>+_xlfn.XLOOKUP(Tabell1[[#This Row],[Regnr]],Tabell3[Regnr],Tabell3[DiagnoseÅr],"")</f>
        <v/>
      </c>
    </row>
    <row r="5429" spans="1:12" x14ac:dyDescent="0.25">
      <c r="A5429" s="2">
        <v>42713</v>
      </c>
      <c r="C5429" t="s">
        <v>8004</v>
      </c>
      <c r="D5429" t="s">
        <v>8005</v>
      </c>
      <c r="E5429" t="s">
        <v>26</v>
      </c>
      <c r="F5429" t="s">
        <v>4153</v>
      </c>
      <c r="G5429" t="s">
        <v>4154</v>
      </c>
      <c r="H5429" t="s">
        <v>5832</v>
      </c>
      <c r="I5429" t="s">
        <v>5833</v>
      </c>
      <c r="J5429" t="s">
        <v>4062</v>
      </c>
      <c r="K5429" t="str">
        <f>+_xlfn.XLOOKUP(Tabell1[[#This Row],[Regnr]],Tabell13[Regnr],Tabell13[Diagnose],"")</f>
        <v/>
      </c>
      <c r="L5429" t="str">
        <f>+_xlfn.XLOOKUP(Tabell1[[#This Row],[Regnr]],Tabell3[Regnr],Tabell3[DiagnoseÅr],"")</f>
        <v/>
      </c>
    </row>
    <row r="5430" spans="1:12" x14ac:dyDescent="0.25">
      <c r="A5430" s="2">
        <v>42713</v>
      </c>
      <c r="C5430" t="s">
        <v>8006</v>
      </c>
      <c r="D5430" t="s">
        <v>8007</v>
      </c>
      <c r="E5430" t="s">
        <v>26</v>
      </c>
      <c r="F5430" t="s">
        <v>4153</v>
      </c>
      <c r="G5430" t="s">
        <v>4154</v>
      </c>
      <c r="H5430" t="s">
        <v>5832</v>
      </c>
      <c r="I5430" t="s">
        <v>5833</v>
      </c>
      <c r="J5430" t="s">
        <v>4062</v>
      </c>
      <c r="K5430" t="str">
        <f>+_xlfn.XLOOKUP(Tabell1[[#This Row],[Regnr]],Tabell13[Regnr],Tabell13[Diagnose],"")</f>
        <v>B</v>
      </c>
      <c r="L5430" t="str">
        <f>+_xlfn.XLOOKUP(Tabell1[[#This Row],[Regnr]],Tabell3[Regnr],Tabell3[DiagnoseÅr],"")</f>
        <v>Intet påvist (2019)</v>
      </c>
    </row>
    <row r="5431" spans="1:12" x14ac:dyDescent="0.25">
      <c r="A5431" s="2">
        <v>42713</v>
      </c>
      <c r="C5431" t="s">
        <v>8008</v>
      </c>
      <c r="D5431" t="s">
        <v>8009</v>
      </c>
      <c r="E5431" t="s">
        <v>10</v>
      </c>
      <c r="F5431" t="s">
        <v>4153</v>
      </c>
      <c r="G5431" t="s">
        <v>4154</v>
      </c>
      <c r="H5431" t="s">
        <v>5832</v>
      </c>
      <c r="I5431" t="s">
        <v>5833</v>
      </c>
      <c r="J5431" t="s">
        <v>4062</v>
      </c>
      <c r="K5431" t="str">
        <f>+_xlfn.XLOOKUP(Tabell1[[#This Row],[Regnr]],Tabell13[Regnr],Tabell13[Diagnose],"")</f>
        <v>B</v>
      </c>
      <c r="L5431" t="str">
        <f>+_xlfn.XLOOKUP(Tabell1[[#This Row],[Regnr]],Tabell3[Regnr],Tabell3[DiagnoseÅr],"")</f>
        <v>Intet påvist (2022)</v>
      </c>
    </row>
    <row r="5432" spans="1:12" x14ac:dyDescent="0.25">
      <c r="A5432" s="2">
        <v>42713</v>
      </c>
      <c r="C5432" t="s">
        <v>8010</v>
      </c>
      <c r="D5432" t="s">
        <v>8011</v>
      </c>
      <c r="E5432" t="s">
        <v>10</v>
      </c>
      <c r="F5432" t="s">
        <v>4153</v>
      </c>
      <c r="G5432" t="s">
        <v>4154</v>
      </c>
      <c r="H5432" t="s">
        <v>5832</v>
      </c>
      <c r="I5432" t="s">
        <v>5833</v>
      </c>
      <c r="J5432" t="s">
        <v>4062</v>
      </c>
      <c r="K5432" t="str">
        <f>+_xlfn.XLOOKUP(Tabell1[[#This Row],[Regnr]],Tabell13[Regnr],Tabell13[Diagnose],"")</f>
        <v>B</v>
      </c>
      <c r="L5432" t="str">
        <f>+_xlfn.XLOOKUP(Tabell1[[#This Row],[Regnr]],Tabell3[Regnr],Tabell3[DiagnoseÅr],"")</f>
        <v>Intet påvist (2025)</v>
      </c>
    </row>
    <row r="5433" spans="1:12" x14ac:dyDescent="0.25">
      <c r="A5433" s="2">
        <v>42713</v>
      </c>
      <c r="C5433" t="s">
        <v>8012</v>
      </c>
      <c r="D5433" t="s">
        <v>8013</v>
      </c>
      <c r="E5433" t="s">
        <v>26</v>
      </c>
      <c r="F5433" t="s">
        <v>4153</v>
      </c>
      <c r="G5433" t="s">
        <v>4154</v>
      </c>
      <c r="H5433" t="s">
        <v>5832</v>
      </c>
      <c r="I5433" t="s">
        <v>5833</v>
      </c>
      <c r="J5433" t="s">
        <v>4062</v>
      </c>
      <c r="K5433" t="str">
        <f>+_xlfn.XLOOKUP(Tabell1[[#This Row],[Regnr]],Tabell13[Regnr],Tabell13[Diagnose],"")</f>
        <v/>
      </c>
      <c r="L5433" t="str">
        <f>+_xlfn.XLOOKUP(Tabell1[[#This Row],[Regnr]],Tabell3[Regnr],Tabell3[DiagnoseÅr],"")</f>
        <v/>
      </c>
    </row>
    <row r="5434" spans="1:12" x14ac:dyDescent="0.25">
      <c r="A5434" s="2">
        <v>42705</v>
      </c>
      <c r="C5434" t="s">
        <v>7997</v>
      </c>
      <c r="D5434" t="s">
        <v>7998</v>
      </c>
      <c r="E5434" t="s">
        <v>10</v>
      </c>
      <c r="F5434" t="s">
        <v>7999</v>
      </c>
      <c r="G5434" t="s">
        <v>8000</v>
      </c>
      <c r="H5434" t="s">
        <v>8001</v>
      </c>
      <c r="I5434" t="s">
        <v>8002</v>
      </c>
      <c r="J5434" t="s">
        <v>8003</v>
      </c>
      <c r="K5434" t="str">
        <f>+_xlfn.XLOOKUP(Tabell1[[#This Row],[Regnr]],Tabell13[Regnr],Tabell13[Diagnose],"")</f>
        <v>B</v>
      </c>
      <c r="L5434" t="str">
        <f>+_xlfn.XLOOKUP(Tabell1[[#This Row],[Regnr]],Tabell3[Regnr],Tabell3[DiagnoseÅr],"")</f>
        <v>Intet påvist (2022)</v>
      </c>
    </row>
    <row r="5435" spans="1:12" x14ac:dyDescent="0.25">
      <c r="A5435" s="2">
        <v>42704</v>
      </c>
      <c r="C5435" t="s">
        <v>7993</v>
      </c>
      <c r="D5435" t="s">
        <v>7994</v>
      </c>
      <c r="E5435" t="s">
        <v>10</v>
      </c>
      <c r="F5435" t="s">
        <v>7995</v>
      </c>
      <c r="H5435" t="s">
        <v>7996</v>
      </c>
      <c r="K5435" t="str">
        <f>+_xlfn.XLOOKUP(Tabell1[[#This Row],[Regnr]],Tabell13[Regnr],Tabell13[Diagnose],"")</f>
        <v/>
      </c>
      <c r="L5435" t="str">
        <f>+_xlfn.XLOOKUP(Tabell1[[#This Row],[Regnr]],Tabell3[Regnr],Tabell3[DiagnoseÅr],"")</f>
        <v/>
      </c>
    </row>
    <row r="5436" spans="1:12" x14ac:dyDescent="0.25">
      <c r="A5436" s="2">
        <v>42703</v>
      </c>
      <c r="C5436" t="s">
        <v>7991</v>
      </c>
      <c r="D5436" t="s">
        <v>7992</v>
      </c>
      <c r="E5436" t="s">
        <v>10</v>
      </c>
      <c r="F5436" t="s">
        <v>6047</v>
      </c>
      <c r="G5436" t="s">
        <v>6048</v>
      </c>
      <c r="H5436" t="s">
        <v>5196</v>
      </c>
      <c r="I5436" t="s">
        <v>5197</v>
      </c>
      <c r="K5436" t="str">
        <f>+_xlfn.XLOOKUP(Tabell1[[#This Row],[Regnr]],Tabell13[Regnr],Tabell13[Diagnose],"")</f>
        <v/>
      </c>
      <c r="L5436" t="str">
        <f>+_xlfn.XLOOKUP(Tabell1[[#This Row],[Regnr]],Tabell3[Regnr],Tabell3[DiagnoseÅr],"")</f>
        <v/>
      </c>
    </row>
    <row r="5437" spans="1:12" x14ac:dyDescent="0.25">
      <c r="A5437" s="2">
        <v>42697</v>
      </c>
      <c r="C5437" t="s">
        <v>7984</v>
      </c>
      <c r="D5437" t="s">
        <v>7985</v>
      </c>
      <c r="E5437" t="s">
        <v>26</v>
      </c>
      <c r="F5437" t="s">
        <v>7986</v>
      </c>
      <c r="G5437" t="s">
        <v>7987</v>
      </c>
      <c r="H5437" t="s">
        <v>7988</v>
      </c>
      <c r="I5437" t="s">
        <v>7989</v>
      </c>
      <c r="J5437" t="s">
        <v>7990</v>
      </c>
      <c r="K5437" t="str">
        <f>+_xlfn.XLOOKUP(Tabell1[[#This Row],[Regnr]],Tabell13[Regnr],Tabell13[Diagnose],"")</f>
        <v/>
      </c>
      <c r="L5437" t="str">
        <f>+_xlfn.XLOOKUP(Tabell1[[#This Row],[Regnr]],Tabell3[Regnr],Tabell3[DiagnoseÅr],"")</f>
        <v/>
      </c>
    </row>
    <row r="5438" spans="1:12" x14ac:dyDescent="0.25">
      <c r="A5438" s="2">
        <v>42694</v>
      </c>
      <c r="C5438" t="s">
        <v>7981</v>
      </c>
      <c r="D5438" t="s">
        <v>7982</v>
      </c>
      <c r="E5438" t="s">
        <v>26</v>
      </c>
      <c r="F5438" t="s">
        <v>7983</v>
      </c>
      <c r="G5438" t="s">
        <v>7424</v>
      </c>
      <c r="H5438" t="s">
        <v>5108</v>
      </c>
      <c r="I5438" t="s">
        <v>5109</v>
      </c>
      <c r="J5438" t="s">
        <v>5110</v>
      </c>
      <c r="K5438" t="str">
        <f>+_xlfn.XLOOKUP(Tabell1[[#This Row],[Regnr]],Tabell13[Regnr],Tabell13[Diagnose],"")</f>
        <v>B</v>
      </c>
      <c r="L5438" t="str">
        <f>+_xlfn.XLOOKUP(Tabell1[[#This Row],[Regnr]],Tabell3[Regnr],Tabell3[DiagnoseÅr],"")</f>
        <v>Intet påvist (2022)</v>
      </c>
    </row>
    <row r="5439" spans="1:12" x14ac:dyDescent="0.25">
      <c r="A5439" s="2">
        <v>42686</v>
      </c>
      <c r="C5439" t="s">
        <v>7969</v>
      </c>
      <c r="D5439" t="s">
        <v>7970</v>
      </c>
      <c r="E5439" t="s">
        <v>10</v>
      </c>
      <c r="F5439" t="s">
        <v>4275</v>
      </c>
      <c r="G5439" t="s">
        <v>4276</v>
      </c>
      <c r="H5439" t="s">
        <v>5862</v>
      </c>
      <c r="I5439" t="s">
        <v>5863</v>
      </c>
      <c r="J5439" t="s">
        <v>6589</v>
      </c>
      <c r="K5439" t="str">
        <f>+_xlfn.XLOOKUP(Tabell1[[#This Row],[Regnr]],Tabell13[Regnr],Tabell13[Diagnose],"")</f>
        <v/>
      </c>
      <c r="L5439" t="str">
        <f>+_xlfn.XLOOKUP(Tabell1[[#This Row],[Regnr]],Tabell3[Regnr],Tabell3[DiagnoseÅr],"")</f>
        <v/>
      </c>
    </row>
    <row r="5440" spans="1:12" x14ac:dyDescent="0.25">
      <c r="A5440" s="2">
        <v>42686</v>
      </c>
      <c r="C5440" t="s">
        <v>7971</v>
      </c>
      <c r="D5440" t="s">
        <v>7972</v>
      </c>
      <c r="E5440" t="s">
        <v>10</v>
      </c>
      <c r="F5440" t="s">
        <v>4275</v>
      </c>
      <c r="G5440" t="s">
        <v>4276</v>
      </c>
      <c r="H5440" t="s">
        <v>5862</v>
      </c>
      <c r="I5440" t="s">
        <v>5863</v>
      </c>
      <c r="J5440" t="s">
        <v>6589</v>
      </c>
      <c r="K5440" t="str">
        <f>+_xlfn.XLOOKUP(Tabell1[[#This Row],[Regnr]],Tabell13[Regnr],Tabell13[Diagnose],"")</f>
        <v>C</v>
      </c>
      <c r="L5440" t="str">
        <f>+_xlfn.XLOOKUP(Tabell1[[#This Row],[Regnr]],Tabell3[Regnr],Tabell3[DiagnoseÅr],"")</f>
        <v/>
      </c>
    </row>
    <row r="5441" spans="1:12" x14ac:dyDescent="0.25">
      <c r="A5441" s="2">
        <v>42686</v>
      </c>
      <c r="C5441" t="s">
        <v>7973</v>
      </c>
      <c r="D5441" t="s">
        <v>7974</v>
      </c>
      <c r="E5441" t="s">
        <v>26</v>
      </c>
      <c r="F5441" t="s">
        <v>4275</v>
      </c>
      <c r="G5441" t="s">
        <v>4276</v>
      </c>
      <c r="H5441" t="s">
        <v>5862</v>
      </c>
      <c r="I5441" t="s">
        <v>5863</v>
      </c>
      <c r="J5441" t="s">
        <v>6589</v>
      </c>
      <c r="K5441" t="str">
        <f>+_xlfn.XLOOKUP(Tabell1[[#This Row],[Regnr]],Tabell13[Regnr],Tabell13[Diagnose],"")</f>
        <v/>
      </c>
      <c r="L5441" t="str">
        <f>+_xlfn.XLOOKUP(Tabell1[[#This Row],[Regnr]],Tabell3[Regnr],Tabell3[DiagnoseÅr],"")</f>
        <v/>
      </c>
    </row>
    <row r="5442" spans="1:12" x14ac:dyDescent="0.25">
      <c r="A5442" s="2">
        <v>42686</v>
      </c>
      <c r="C5442" t="s">
        <v>7975</v>
      </c>
      <c r="D5442" t="s">
        <v>7976</v>
      </c>
      <c r="E5442" t="s">
        <v>26</v>
      </c>
      <c r="F5442" t="s">
        <v>4275</v>
      </c>
      <c r="G5442" t="s">
        <v>4276</v>
      </c>
      <c r="H5442" t="s">
        <v>5862</v>
      </c>
      <c r="I5442" t="s">
        <v>5863</v>
      </c>
      <c r="J5442" t="s">
        <v>6589</v>
      </c>
      <c r="K5442" t="str">
        <f>+_xlfn.XLOOKUP(Tabell1[[#This Row],[Regnr]],Tabell13[Regnr],Tabell13[Diagnose],"")</f>
        <v/>
      </c>
      <c r="L5442" t="str">
        <f>+_xlfn.XLOOKUP(Tabell1[[#This Row],[Regnr]],Tabell3[Regnr],Tabell3[DiagnoseÅr],"")</f>
        <v/>
      </c>
    </row>
    <row r="5443" spans="1:12" x14ac:dyDescent="0.25">
      <c r="A5443" s="2">
        <v>42686</v>
      </c>
      <c r="C5443" t="s">
        <v>7977</v>
      </c>
      <c r="D5443" t="s">
        <v>7978</v>
      </c>
      <c r="E5443" t="s">
        <v>26</v>
      </c>
      <c r="F5443" t="s">
        <v>4275</v>
      </c>
      <c r="G5443" t="s">
        <v>4276</v>
      </c>
      <c r="H5443" t="s">
        <v>5862</v>
      </c>
      <c r="I5443" t="s">
        <v>5863</v>
      </c>
      <c r="J5443" t="s">
        <v>6589</v>
      </c>
      <c r="K5443" t="str">
        <f>+_xlfn.XLOOKUP(Tabell1[[#This Row],[Regnr]],Tabell13[Regnr],Tabell13[Diagnose],"")</f>
        <v/>
      </c>
      <c r="L5443" t="str">
        <f>+_xlfn.XLOOKUP(Tabell1[[#This Row],[Regnr]],Tabell3[Regnr],Tabell3[DiagnoseÅr],"")</f>
        <v/>
      </c>
    </row>
    <row r="5444" spans="1:12" x14ac:dyDescent="0.25">
      <c r="A5444" s="2">
        <v>42686</v>
      </c>
      <c r="C5444" t="s">
        <v>7979</v>
      </c>
      <c r="D5444" t="s">
        <v>7980</v>
      </c>
      <c r="E5444" t="s">
        <v>26</v>
      </c>
      <c r="F5444" t="s">
        <v>4275</v>
      </c>
      <c r="G5444" t="s">
        <v>4276</v>
      </c>
      <c r="H5444" t="s">
        <v>5862</v>
      </c>
      <c r="I5444" t="s">
        <v>5863</v>
      </c>
      <c r="J5444" t="s">
        <v>6589</v>
      </c>
      <c r="K5444" t="str">
        <f>+_xlfn.XLOOKUP(Tabell1[[#This Row],[Regnr]],Tabell13[Regnr],Tabell13[Diagnose],"")</f>
        <v>E</v>
      </c>
      <c r="L5444" t="str">
        <f>+_xlfn.XLOOKUP(Tabell1[[#This Row],[Regnr]],Tabell3[Regnr],Tabell3[DiagnoseÅr],"")</f>
        <v/>
      </c>
    </row>
    <row r="5445" spans="1:12" x14ac:dyDescent="0.25">
      <c r="A5445" s="2">
        <v>42685</v>
      </c>
      <c r="C5445" t="s">
        <v>7962</v>
      </c>
      <c r="D5445" t="s">
        <v>7963</v>
      </c>
      <c r="E5445" t="s">
        <v>10</v>
      </c>
      <c r="F5445" t="s">
        <v>7964</v>
      </c>
      <c r="G5445" t="s">
        <v>7965</v>
      </c>
      <c r="H5445" t="s">
        <v>7966</v>
      </c>
      <c r="I5445" t="s">
        <v>7967</v>
      </c>
      <c r="J5445" t="s">
        <v>7968</v>
      </c>
      <c r="K5445" t="str">
        <f>+_xlfn.XLOOKUP(Tabell1[[#This Row],[Regnr]],Tabell13[Regnr],Tabell13[Diagnose],"")</f>
        <v/>
      </c>
      <c r="L5445" t="str">
        <f>+_xlfn.XLOOKUP(Tabell1[[#This Row],[Regnr]],Tabell3[Regnr],Tabell3[DiagnoseÅr],"")</f>
        <v>Intet påvist (2018)</v>
      </c>
    </row>
    <row r="5446" spans="1:12" x14ac:dyDescent="0.25">
      <c r="A5446" s="2">
        <v>42668</v>
      </c>
      <c r="C5446" t="s">
        <v>7953</v>
      </c>
      <c r="D5446" t="s">
        <v>7954</v>
      </c>
      <c r="E5446" t="s">
        <v>10</v>
      </c>
      <c r="F5446" t="s">
        <v>5836</v>
      </c>
      <c r="G5446" t="s">
        <v>5837</v>
      </c>
      <c r="H5446" t="s">
        <v>4762</v>
      </c>
      <c r="I5446" t="s">
        <v>4763</v>
      </c>
      <c r="J5446" t="s">
        <v>4113</v>
      </c>
      <c r="K5446" t="str">
        <f>+_xlfn.XLOOKUP(Tabell1[[#This Row],[Regnr]],Tabell13[Regnr],Tabell13[Diagnose],"")</f>
        <v>A</v>
      </c>
      <c r="L5446" t="str">
        <f>+_xlfn.XLOOKUP(Tabell1[[#This Row],[Regnr]],Tabell3[Regnr],Tabell3[DiagnoseÅr],"")</f>
        <v/>
      </c>
    </row>
    <row r="5447" spans="1:12" x14ac:dyDescent="0.25">
      <c r="A5447" s="2">
        <v>42668</v>
      </c>
      <c r="C5447" t="s">
        <v>7955</v>
      </c>
      <c r="D5447" t="s">
        <v>7956</v>
      </c>
      <c r="E5447" t="s">
        <v>10</v>
      </c>
      <c r="F5447" t="s">
        <v>5836</v>
      </c>
      <c r="G5447" t="s">
        <v>5837</v>
      </c>
      <c r="H5447" t="s">
        <v>4762</v>
      </c>
      <c r="I5447" t="s">
        <v>4763</v>
      </c>
      <c r="J5447" t="s">
        <v>4113</v>
      </c>
      <c r="K5447" t="str">
        <f>+_xlfn.XLOOKUP(Tabell1[[#This Row],[Regnr]],Tabell13[Regnr],Tabell13[Diagnose],"")</f>
        <v/>
      </c>
      <c r="L5447" t="str">
        <f>+_xlfn.XLOOKUP(Tabell1[[#This Row],[Regnr]],Tabell3[Regnr],Tabell3[DiagnoseÅr],"")</f>
        <v/>
      </c>
    </row>
    <row r="5448" spans="1:12" x14ac:dyDescent="0.25">
      <c r="A5448" s="2">
        <v>42668</v>
      </c>
      <c r="C5448" t="s">
        <v>7957</v>
      </c>
      <c r="D5448" t="s">
        <v>7958</v>
      </c>
      <c r="E5448" t="s">
        <v>10</v>
      </c>
      <c r="F5448" t="s">
        <v>5836</v>
      </c>
      <c r="G5448" t="s">
        <v>5837</v>
      </c>
      <c r="H5448" t="s">
        <v>4762</v>
      </c>
      <c r="I5448" t="s">
        <v>4763</v>
      </c>
      <c r="J5448" t="s">
        <v>4113</v>
      </c>
      <c r="K5448" t="str">
        <f>+_xlfn.XLOOKUP(Tabell1[[#This Row],[Regnr]],Tabell13[Regnr],Tabell13[Diagnose],"")</f>
        <v/>
      </c>
      <c r="L5448" t="str">
        <f>+_xlfn.XLOOKUP(Tabell1[[#This Row],[Regnr]],Tabell3[Regnr],Tabell3[DiagnoseÅr],"")</f>
        <v/>
      </c>
    </row>
    <row r="5449" spans="1:12" x14ac:dyDescent="0.25">
      <c r="A5449" s="2">
        <v>42668</v>
      </c>
      <c r="C5449" t="s">
        <v>7959</v>
      </c>
      <c r="D5449" t="s">
        <v>1993</v>
      </c>
      <c r="E5449" t="s">
        <v>10</v>
      </c>
      <c r="F5449" t="s">
        <v>5836</v>
      </c>
      <c r="G5449" t="s">
        <v>5837</v>
      </c>
      <c r="H5449" t="s">
        <v>4762</v>
      </c>
      <c r="I5449" t="s">
        <v>4763</v>
      </c>
      <c r="J5449" t="s">
        <v>4113</v>
      </c>
      <c r="K5449" t="str">
        <f>+_xlfn.XLOOKUP(Tabell1[[#This Row],[Regnr]],Tabell13[Regnr],Tabell13[Diagnose],"")</f>
        <v/>
      </c>
      <c r="L5449" t="str">
        <f>+_xlfn.XLOOKUP(Tabell1[[#This Row],[Regnr]],Tabell3[Regnr],Tabell3[DiagnoseÅr],"")</f>
        <v/>
      </c>
    </row>
    <row r="5450" spans="1:12" x14ac:dyDescent="0.25">
      <c r="A5450" s="2">
        <v>42668</v>
      </c>
      <c r="C5450" t="s">
        <v>7960</v>
      </c>
      <c r="D5450" t="s">
        <v>7961</v>
      </c>
      <c r="E5450" t="s">
        <v>10</v>
      </c>
      <c r="F5450" t="s">
        <v>5836</v>
      </c>
      <c r="G5450" t="s">
        <v>5837</v>
      </c>
      <c r="H5450" t="s">
        <v>4762</v>
      </c>
      <c r="I5450" t="s">
        <v>4763</v>
      </c>
      <c r="J5450" t="s">
        <v>4113</v>
      </c>
      <c r="K5450" t="str">
        <f>+_xlfn.XLOOKUP(Tabell1[[#This Row],[Regnr]],Tabell13[Regnr],Tabell13[Diagnose],"")</f>
        <v/>
      </c>
      <c r="L5450" t="str">
        <f>+_xlfn.XLOOKUP(Tabell1[[#This Row],[Regnr]],Tabell3[Regnr],Tabell3[DiagnoseÅr],"")</f>
        <v/>
      </c>
    </row>
    <row r="5451" spans="1:12" x14ac:dyDescent="0.25">
      <c r="A5451" s="2">
        <v>42664</v>
      </c>
      <c r="C5451" t="s">
        <v>7950</v>
      </c>
      <c r="D5451" t="s">
        <v>7951</v>
      </c>
      <c r="E5451" t="s">
        <v>10</v>
      </c>
      <c r="F5451" t="s">
        <v>6178</v>
      </c>
      <c r="G5451" t="s">
        <v>6179</v>
      </c>
      <c r="H5451" t="s">
        <v>7952</v>
      </c>
      <c r="K5451" t="str">
        <f>+_xlfn.XLOOKUP(Tabell1[[#This Row],[Regnr]],Tabell13[Regnr],Tabell13[Diagnose],"")</f>
        <v/>
      </c>
      <c r="L5451" t="str">
        <f>+_xlfn.XLOOKUP(Tabell1[[#This Row],[Regnr]],Tabell3[Regnr],Tabell3[DiagnoseÅr],"")</f>
        <v/>
      </c>
    </row>
    <row r="5452" spans="1:12" x14ac:dyDescent="0.25">
      <c r="A5452" s="2">
        <v>42662</v>
      </c>
      <c r="C5452" t="s">
        <v>7948</v>
      </c>
      <c r="D5452" t="s">
        <v>7949</v>
      </c>
      <c r="E5452" t="s">
        <v>26</v>
      </c>
      <c r="F5452" t="s">
        <v>4266</v>
      </c>
      <c r="G5452" t="s">
        <v>4267</v>
      </c>
      <c r="H5452" t="s">
        <v>4236</v>
      </c>
      <c r="I5452" t="s">
        <v>4237</v>
      </c>
      <c r="J5452" t="s">
        <v>4242</v>
      </c>
      <c r="K5452" t="str">
        <f>+_xlfn.XLOOKUP(Tabell1[[#This Row],[Regnr]],Tabell13[Regnr],Tabell13[Diagnose],"")</f>
        <v>C</v>
      </c>
      <c r="L5452" t="str">
        <f>+_xlfn.XLOOKUP(Tabell1[[#This Row],[Regnr]],Tabell3[Regnr],Tabell3[DiagnoseÅr],"")</f>
        <v>Cornea Dystrofi (2019)</v>
      </c>
    </row>
    <row r="5453" spans="1:12" x14ac:dyDescent="0.25">
      <c r="A5453" s="2">
        <v>42661</v>
      </c>
      <c r="C5453" t="s">
        <v>7940</v>
      </c>
      <c r="D5453" t="s">
        <v>7941</v>
      </c>
      <c r="E5453" t="s">
        <v>10</v>
      </c>
      <c r="F5453" t="s">
        <v>7942</v>
      </c>
      <c r="G5453" t="s">
        <v>7943</v>
      </c>
      <c r="H5453" t="s">
        <v>7944</v>
      </c>
      <c r="I5453" t="s">
        <v>7945</v>
      </c>
      <c r="J5453" t="s">
        <v>4843</v>
      </c>
      <c r="K5453" t="str">
        <f>+_xlfn.XLOOKUP(Tabell1[[#This Row],[Regnr]],Tabell13[Regnr],Tabell13[Diagnose],"")</f>
        <v/>
      </c>
      <c r="L5453" t="str">
        <f>+_xlfn.XLOOKUP(Tabell1[[#This Row],[Regnr]],Tabell3[Regnr],Tabell3[DiagnoseÅr],"")</f>
        <v/>
      </c>
    </row>
    <row r="5454" spans="1:12" x14ac:dyDescent="0.25">
      <c r="A5454" s="2">
        <v>42661</v>
      </c>
      <c r="C5454" t="s">
        <v>7946</v>
      </c>
      <c r="D5454" t="s">
        <v>7947</v>
      </c>
      <c r="E5454" t="s">
        <v>10</v>
      </c>
      <c r="F5454" t="s">
        <v>7942</v>
      </c>
      <c r="G5454" t="s">
        <v>7943</v>
      </c>
      <c r="H5454" t="s">
        <v>7944</v>
      </c>
      <c r="I5454" t="s">
        <v>7945</v>
      </c>
      <c r="J5454" t="s">
        <v>4843</v>
      </c>
      <c r="K5454" t="str">
        <f>+_xlfn.XLOOKUP(Tabell1[[#This Row],[Regnr]],Tabell13[Regnr],Tabell13[Diagnose],"")</f>
        <v/>
      </c>
      <c r="L5454" t="str">
        <f>+_xlfn.XLOOKUP(Tabell1[[#This Row],[Regnr]],Tabell3[Regnr],Tabell3[DiagnoseÅr],"")</f>
        <v/>
      </c>
    </row>
    <row r="5455" spans="1:12" x14ac:dyDescent="0.25">
      <c r="A5455" s="2">
        <v>42655</v>
      </c>
      <c r="C5455" t="s">
        <v>7931</v>
      </c>
      <c r="D5455" t="s">
        <v>2446</v>
      </c>
      <c r="E5455" t="s">
        <v>10</v>
      </c>
      <c r="F5455" t="s">
        <v>3977</v>
      </c>
      <c r="G5455" t="s">
        <v>3978</v>
      </c>
      <c r="H5455" t="s">
        <v>5615</v>
      </c>
      <c r="I5455" t="s">
        <v>5616</v>
      </c>
      <c r="J5455" t="s">
        <v>7932</v>
      </c>
      <c r="K5455" t="str">
        <f>+_xlfn.XLOOKUP(Tabell1[[#This Row],[Regnr]],Tabell13[Regnr],Tabell13[Diagnose],"")</f>
        <v>A</v>
      </c>
      <c r="L5455" t="str">
        <f>+_xlfn.XLOOKUP(Tabell1[[#This Row],[Regnr]],Tabell3[Regnr],Tabell3[DiagnoseÅr],"")</f>
        <v>Intet påvist (2017)</v>
      </c>
    </row>
    <row r="5456" spans="1:12" x14ac:dyDescent="0.25">
      <c r="A5456" s="2">
        <v>42655</v>
      </c>
      <c r="C5456" t="s">
        <v>7933</v>
      </c>
      <c r="D5456" t="s">
        <v>7934</v>
      </c>
      <c r="E5456" t="s">
        <v>26</v>
      </c>
      <c r="F5456" t="s">
        <v>3977</v>
      </c>
      <c r="G5456" t="s">
        <v>3978</v>
      </c>
      <c r="H5456" t="s">
        <v>5615</v>
      </c>
      <c r="I5456" t="s">
        <v>5616</v>
      </c>
      <c r="J5456" t="s">
        <v>7932</v>
      </c>
      <c r="K5456" t="str">
        <f>+_xlfn.XLOOKUP(Tabell1[[#This Row],[Regnr]],Tabell13[Regnr],Tabell13[Diagnose],"")</f>
        <v/>
      </c>
      <c r="L5456" t="str">
        <f>+_xlfn.XLOOKUP(Tabell1[[#This Row],[Regnr]],Tabell3[Regnr],Tabell3[DiagnoseÅr],"")</f>
        <v/>
      </c>
    </row>
    <row r="5457" spans="1:12" x14ac:dyDescent="0.25">
      <c r="A5457" s="2">
        <v>42655</v>
      </c>
      <c r="C5457" t="s">
        <v>7935</v>
      </c>
      <c r="D5457" t="s">
        <v>5188</v>
      </c>
      <c r="E5457" t="s">
        <v>10</v>
      </c>
      <c r="F5457" t="s">
        <v>3977</v>
      </c>
      <c r="G5457" t="s">
        <v>3978</v>
      </c>
      <c r="H5457" t="s">
        <v>5615</v>
      </c>
      <c r="I5457" t="s">
        <v>5616</v>
      </c>
      <c r="J5457" t="s">
        <v>7932</v>
      </c>
      <c r="K5457" t="str">
        <f>+_xlfn.XLOOKUP(Tabell1[[#This Row],[Regnr]],Tabell13[Regnr],Tabell13[Diagnose],"")</f>
        <v>C</v>
      </c>
      <c r="L5457" t="str">
        <f>+_xlfn.XLOOKUP(Tabell1[[#This Row],[Regnr]],Tabell3[Regnr],Tabell3[DiagnoseÅr],"")</f>
        <v>Intet påvist (2018)</v>
      </c>
    </row>
    <row r="5458" spans="1:12" x14ac:dyDescent="0.25">
      <c r="A5458" s="2">
        <v>42655</v>
      </c>
      <c r="C5458" t="s">
        <v>7936</v>
      </c>
      <c r="D5458" t="s">
        <v>1916</v>
      </c>
      <c r="E5458" t="s">
        <v>26</v>
      </c>
      <c r="F5458" t="s">
        <v>3977</v>
      </c>
      <c r="G5458" t="s">
        <v>3978</v>
      </c>
      <c r="H5458" t="s">
        <v>5615</v>
      </c>
      <c r="I5458" t="s">
        <v>5616</v>
      </c>
      <c r="J5458" t="s">
        <v>7932</v>
      </c>
      <c r="K5458" t="str">
        <f>+_xlfn.XLOOKUP(Tabell1[[#This Row],[Regnr]],Tabell13[Regnr],Tabell13[Diagnose],"")</f>
        <v/>
      </c>
      <c r="L5458" t="str">
        <f>+_xlfn.XLOOKUP(Tabell1[[#This Row],[Regnr]],Tabell3[Regnr],Tabell3[DiagnoseÅr],"")</f>
        <v/>
      </c>
    </row>
    <row r="5459" spans="1:12" x14ac:dyDescent="0.25">
      <c r="A5459" s="2">
        <v>42655</v>
      </c>
      <c r="C5459" t="s">
        <v>7937</v>
      </c>
      <c r="D5459" t="s">
        <v>7938</v>
      </c>
      <c r="E5459" t="s">
        <v>10</v>
      </c>
      <c r="F5459" t="s">
        <v>3977</v>
      </c>
      <c r="G5459" t="s">
        <v>3978</v>
      </c>
      <c r="H5459" t="s">
        <v>5615</v>
      </c>
      <c r="I5459" t="s">
        <v>5616</v>
      </c>
      <c r="J5459" t="s">
        <v>7932</v>
      </c>
      <c r="K5459" t="str">
        <f>+_xlfn.XLOOKUP(Tabell1[[#This Row],[Regnr]],Tabell13[Regnr],Tabell13[Diagnose],"")</f>
        <v>C</v>
      </c>
      <c r="L5459" t="str">
        <f>+_xlfn.XLOOKUP(Tabell1[[#This Row],[Regnr]],Tabell3[Regnr],Tabell3[DiagnoseÅr],"")</f>
        <v>Distichiasis/Ektopiske Cillier (2018)</v>
      </c>
    </row>
    <row r="5460" spans="1:12" x14ac:dyDescent="0.25">
      <c r="A5460" s="2">
        <v>42655</v>
      </c>
      <c r="C5460" t="s">
        <v>7939</v>
      </c>
      <c r="D5460" t="s">
        <v>7539</v>
      </c>
      <c r="E5460" t="s">
        <v>26</v>
      </c>
      <c r="F5460" t="s">
        <v>3977</v>
      </c>
      <c r="G5460" t="s">
        <v>3978</v>
      </c>
      <c r="H5460" t="s">
        <v>5615</v>
      </c>
      <c r="I5460" t="s">
        <v>5616</v>
      </c>
      <c r="J5460" t="s">
        <v>7932</v>
      </c>
      <c r="K5460" t="str">
        <f>+_xlfn.XLOOKUP(Tabell1[[#This Row],[Regnr]],Tabell13[Regnr],Tabell13[Diagnose],"")</f>
        <v>C</v>
      </c>
      <c r="L5460" t="str">
        <f>+_xlfn.XLOOKUP(Tabell1[[#This Row],[Regnr]],Tabell3[Regnr],Tabell3[DiagnoseÅr],"")</f>
        <v>Intet påvist (2018)</v>
      </c>
    </row>
    <row r="5461" spans="1:12" x14ac:dyDescent="0.25">
      <c r="A5461" s="2">
        <v>42653</v>
      </c>
      <c r="C5461" t="s">
        <v>7925</v>
      </c>
      <c r="D5461" t="s">
        <v>7926</v>
      </c>
      <c r="E5461" t="s">
        <v>26</v>
      </c>
      <c r="F5461" t="s">
        <v>3630</v>
      </c>
      <c r="G5461" t="s">
        <v>3631</v>
      </c>
      <c r="H5461" t="s">
        <v>3364</v>
      </c>
      <c r="I5461" t="s">
        <v>3365</v>
      </c>
      <c r="J5461" t="s">
        <v>6696</v>
      </c>
      <c r="K5461" t="str">
        <f>+_xlfn.XLOOKUP(Tabell1[[#This Row],[Regnr]],Tabell13[Regnr],Tabell13[Diagnose],"")</f>
        <v>A</v>
      </c>
      <c r="L5461" t="str">
        <f>+_xlfn.XLOOKUP(Tabell1[[#This Row],[Regnr]],Tabell3[Regnr],Tabell3[DiagnoseÅr],"")</f>
        <v>Intet påvist (2018)</v>
      </c>
    </row>
    <row r="5462" spans="1:12" x14ac:dyDescent="0.25">
      <c r="A5462" s="2">
        <v>42653</v>
      </c>
      <c r="C5462" t="s">
        <v>7927</v>
      </c>
      <c r="D5462" t="s">
        <v>7928</v>
      </c>
      <c r="E5462" t="s">
        <v>26</v>
      </c>
      <c r="F5462" t="s">
        <v>3630</v>
      </c>
      <c r="G5462" t="s">
        <v>3631</v>
      </c>
      <c r="H5462" t="s">
        <v>3364</v>
      </c>
      <c r="I5462" t="s">
        <v>3365</v>
      </c>
      <c r="J5462" t="s">
        <v>6696</v>
      </c>
      <c r="K5462" t="str">
        <f>+_xlfn.XLOOKUP(Tabell1[[#This Row],[Regnr]],Tabell13[Regnr],Tabell13[Diagnose],"")</f>
        <v>A</v>
      </c>
      <c r="L5462" t="str">
        <f>+_xlfn.XLOOKUP(Tabell1[[#This Row],[Regnr]],Tabell3[Regnr],Tabell3[DiagnoseÅr],"")</f>
        <v>Intet påvist (2022)</v>
      </c>
    </row>
    <row r="5463" spans="1:12" x14ac:dyDescent="0.25">
      <c r="A5463" s="2">
        <v>42653</v>
      </c>
      <c r="C5463" t="s">
        <v>7929</v>
      </c>
      <c r="D5463" t="s">
        <v>7930</v>
      </c>
      <c r="E5463" t="s">
        <v>26</v>
      </c>
      <c r="F5463" t="s">
        <v>3630</v>
      </c>
      <c r="G5463" t="s">
        <v>3631</v>
      </c>
      <c r="H5463" t="s">
        <v>3364</v>
      </c>
      <c r="I5463" t="s">
        <v>3365</v>
      </c>
      <c r="J5463" t="s">
        <v>6696</v>
      </c>
      <c r="K5463" t="str">
        <f>+_xlfn.XLOOKUP(Tabell1[[#This Row],[Regnr]],Tabell13[Regnr],Tabell13[Diagnose],"")</f>
        <v>B</v>
      </c>
      <c r="L5463" t="str">
        <f>+_xlfn.XLOOKUP(Tabell1[[#This Row],[Regnr]],Tabell3[Regnr],Tabell3[DiagnoseÅr],"")</f>
        <v/>
      </c>
    </row>
    <row r="5464" spans="1:12" x14ac:dyDescent="0.25">
      <c r="A5464" s="2">
        <v>42652</v>
      </c>
      <c r="C5464" t="s">
        <v>7905</v>
      </c>
      <c r="D5464" t="s">
        <v>7906</v>
      </c>
      <c r="E5464" t="s">
        <v>10</v>
      </c>
      <c r="F5464" t="s">
        <v>1415</v>
      </c>
      <c r="G5464" t="s">
        <v>1416</v>
      </c>
      <c r="H5464" t="s">
        <v>5218</v>
      </c>
      <c r="I5464" t="s">
        <v>5219</v>
      </c>
      <c r="J5464" t="s">
        <v>4615</v>
      </c>
      <c r="K5464" t="str">
        <f>+_xlfn.XLOOKUP(Tabell1[[#This Row],[Regnr]],Tabell13[Regnr],Tabell13[Diagnose],"")</f>
        <v/>
      </c>
      <c r="L5464" t="str">
        <f>+_xlfn.XLOOKUP(Tabell1[[#This Row],[Regnr]],Tabell3[Regnr],Tabell3[DiagnoseÅr],"")</f>
        <v/>
      </c>
    </row>
    <row r="5465" spans="1:12" x14ac:dyDescent="0.25">
      <c r="A5465" s="2">
        <v>42652</v>
      </c>
      <c r="C5465" t="s">
        <v>7907</v>
      </c>
      <c r="D5465" t="s">
        <v>7908</v>
      </c>
      <c r="E5465" t="s">
        <v>10</v>
      </c>
      <c r="F5465" t="s">
        <v>1415</v>
      </c>
      <c r="G5465" t="s">
        <v>1416</v>
      </c>
      <c r="H5465" t="s">
        <v>5218</v>
      </c>
      <c r="I5465" t="s">
        <v>5219</v>
      </c>
      <c r="J5465" t="s">
        <v>4615</v>
      </c>
      <c r="K5465" t="str">
        <f>+_xlfn.XLOOKUP(Tabell1[[#This Row],[Regnr]],Tabell13[Regnr],Tabell13[Diagnose],"")</f>
        <v>B</v>
      </c>
      <c r="L5465" t="str">
        <f>+_xlfn.XLOOKUP(Tabell1[[#This Row],[Regnr]],Tabell3[Regnr],Tabell3[DiagnoseÅr],"")</f>
        <v/>
      </c>
    </row>
    <row r="5466" spans="1:12" x14ac:dyDescent="0.25">
      <c r="A5466" s="2">
        <v>42652</v>
      </c>
      <c r="C5466" t="s">
        <v>7909</v>
      </c>
      <c r="D5466" t="s">
        <v>7910</v>
      </c>
      <c r="E5466" t="s">
        <v>10</v>
      </c>
      <c r="F5466" t="s">
        <v>1415</v>
      </c>
      <c r="G5466" t="s">
        <v>1416</v>
      </c>
      <c r="H5466" t="s">
        <v>5218</v>
      </c>
      <c r="I5466" t="s">
        <v>5219</v>
      </c>
      <c r="J5466" t="s">
        <v>4615</v>
      </c>
      <c r="K5466" t="str">
        <f>+_xlfn.XLOOKUP(Tabell1[[#This Row],[Regnr]],Tabell13[Regnr],Tabell13[Diagnose],"")</f>
        <v/>
      </c>
      <c r="L5466" t="str">
        <f>+_xlfn.XLOOKUP(Tabell1[[#This Row],[Regnr]],Tabell3[Regnr],Tabell3[DiagnoseÅr],"")</f>
        <v/>
      </c>
    </row>
    <row r="5467" spans="1:12" x14ac:dyDescent="0.25">
      <c r="A5467" s="2">
        <v>42652</v>
      </c>
      <c r="C5467" t="s">
        <v>7911</v>
      </c>
      <c r="D5467" t="s">
        <v>7912</v>
      </c>
      <c r="E5467" t="s">
        <v>26</v>
      </c>
      <c r="F5467" t="s">
        <v>1415</v>
      </c>
      <c r="G5467" t="s">
        <v>1416</v>
      </c>
      <c r="H5467" t="s">
        <v>5218</v>
      </c>
      <c r="I5467" t="s">
        <v>5219</v>
      </c>
      <c r="J5467" t="s">
        <v>4615</v>
      </c>
      <c r="K5467" t="str">
        <f>+_xlfn.XLOOKUP(Tabell1[[#This Row],[Regnr]],Tabell13[Regnr],Tabell13[Diagnose],"")</f>
        <v>B</v>
      </c>
      <c r="L5467" t="str">
        <f>+_xlfn.XLOOKUP(Tabell1[[#This Row],[Regnr]],Tabell3[Regnr],Tabell3[DiagnoseÅr],"")</f>
        <v/>
      </c>
    </row>
    <row r="5468" spans="1:12" x14ac:dyDescent="0.25">
      <c r="A5468" s="2">
        <v>42652</v>
      </c>
      <c r="C5468" t="s">
        <v>7913</v>
      </c>
      <c r="D5468" t="s">
        <v>7914</v>
      </c>
      <c r="E5468" t="s">
        <v>26</v>
      </c>
      <c r="F5468" t="s">
        <v>1415</v>
      </c>
      <c r="G5468" t="s">
        <v>1416</v>
      </c>
      <c r="H5468" t="s">
        <v>5218</v>
      </c>
      <c r="I5468" t="s">
        <v>5219</v>
      </c>
      <c r="J5468" t="s">
        <v>4615</v>
      </c>
      <c r="K5468" t="str">
        <f>+_xlfn.XLOOKUP(Tabell1[[#This Row],[Regnr]],Tabell13[Regnr],Tabell13[Diagnose],"")</f>
        <v>B</v>
      </c>
      <c r="L5468" t="str">
        <f>+_xlfn.XLOOKUP(Tabell1[[#This Row],[Regnr]],Tabell3[Regnr],Tabell3[DiagnoseÅr],"")</f>
        <v>Intet påvist (2020)</v>
      </c>
    </row>
    <row r="5469" spans="1:12" x14ac:dyDescent="0.25">
      <c r="A5469" s="2">
        <v>42652</v>
      </c>
      <c r="C5469" t="s">
        <v>7915</v>
      </c>
      <c r="D5469" t="s">
        <v>7916</v>
      </c>
      <c r="E5469" t="s">
        <v>10</v>
      </c>
      <c r="F5469" t="s">
        <v>5171</v>
      </c>
      <c r="G5469" t="s">
        <v>5172</v>
      </c>
      <c r="H5469" t="s">
        <v>4482</v>
      </c>
      <c r="I5469" t="s">
        <v>4483</v>
      </c>
      <c r="J5469" t="s">
        <v>4479</v>
      </c>
      <c r="K5469" t="str">
        <f>+_xlfn.XLOOKUP(Tabell1[[#This Row],[Regnr]],Tabell13[Regnr],Tabell13[Diagnose],"")</f>
        <v>A</v>
      </c>
      <c r="L5469" t="str">
        <f>+_xlfn.XLOOKUP(Tabell1[[#This Row],[Regnr]],Tabell3[Regnr],Tabell3[DiagnoseÅr],"")</f>
        <v/>
      </c>
    </row>
    <row r="5470" spans="1:12" x14ac:dyDescent="0.25">
      <c r="A5470" s="2">
        <v>42652</v>
      </c>
      <c r="C5470" t="s">
        <v>7917</v>
      </c>
      <c r="D5470" t="s">
        <v>7918</v>
      </c>
      <c r="E5470" t="s">
        <v>10</v>
      </c>
      <c r="F5470" t="s">
        <v>5171</v>
      </c>
      <c r="G5470" t="s">
        <v>5172</v>
      </c>
      <c r="H5470" t="s">
        <v>4482</v>
      </c>
      <c r="I5470" t="s">
        <v>4483</v>
      </c>
      <c r="J5470" t="s">
        <v>4479</v>
      </c>
      <c r="K5470" t="str">
        <f>+_xlfn.XLOOKUP(Tabell1[[#This Row],[Regnr]],Tabell13[Regnr],Tabell13[Diagnose],"")</f>
        <v/>
      </c>
      <c r="L5470" t="str">
        <f>+_xlfn.XLOOKUP(Tabell1[[#This Row],[Regnr]],Tabell3[Regnr],Tabell3[DiagnoseÅr],"")</f>
        <v/>
      </c>
    </row>
    <row r="5471" spans="1:12" x14ac:dyDescent="0.25">
      <c r="A5471" s="2">
        <v>42652</v>
      </c>
      <c r="C5471" t="s">
        <v>7919</v>
      </c>
      <c r="D5471" t="s">
        <v>7920</v>
      </c>
      <c r="E5471" t="s">
        <v>10</v>
      </c>
      <c r="F5471" t="s">
        <v>5171</v>
      </c>
      <c r="G5471" t="s">
        <v>5172</v>
      </c>
      <c r="H5471" t="s">
        <v>4482</v>
      </c>
      <c r="I5471" t="s">
        <v>4483</v>
      </c>
      <c r="J5471" t="s">
        <v>4479</v>
      </c>
      <c r="K5471" t="str">
        <f>+_xlfn.XLOOKUP(Tabell1[[#This Row],[Regnr]],Tabell13[Regnr],Tabell13[Diagnose],"")</f>
        <v>C</v>
      </c>
      <c r="L5471" t="str">
        <f>+_xlfn.XLOOKUP(Tabell1[[#This Row],[Regnr]],Tabell3[Regnr],Tabell3[DiagnoseÅr],"")</f>
        <v/>
      </c>
    </row>
    <row r="5472" spans="1:12" x14ac:dyDescent="0.25">
      <c r="A5472" s="2">
        <v>42652</v>
      </c>
      <c r="C5472" t="s">
        <v>7921</v>
      </c>
      <c r="D5472" t="s">
        <v>7922</v>
      </c>
      <c r="E5472" t="s">
        <v>26</v>
      </c>
      <c r="F5472" t="s">
        <v>5171</v>
      </c>
      <c r="G5472" t="s">
        <v>5172</v>
      </c>
      <c r="H5472" t="s">
        <v>4482</v>
      </c>
      <c r="I5472" t="s">
        <v>4483</v>
      </c>
      <c r="J5472" t="s">
        <v>4479</v>
      </c>
      <c r="K5472" t="str">
        <f>+_xlfn.XLOOKUP(Tabell1[[#This Row],[Regnr]],Tabell13[Regnr],Tabell13[Diagnose],"")</f>
        <v>B</v>
      </c>
      <c r="L5472" t="str">
        <f>+_xlfn.XLOOKUP(Tabell1[[#This Row],[Regnr]],Tabell3[Regnr],Tabell3[DiagnoseÅr],"")</f>
        <v>Katarakt, ikke medfødt (2021)</v>
      </c>
    </row>
    <row r="5473" spans="1:12" x14ac:dyDescent="0.25">
      <c r="A5473" s="2">
        <v>42652</v>
      </c>
      <c r="C5473" t="s">
        <v>7923</v>
      </c>
      <c r="D5473" t="s">
        <v>7924</v>
      </c>
      <c r="E5473" t="s">
        <v>26</v>
      </c>
      <c r="F5473" t="s">
        <v>5171</v>
      </c>
      <c r="G5473" t="s">
        <v>5172</v>
      </c>
      <c r="H5473" t="s">
        <v>4482</v>
      </c>
      <c r="I5473" t="s">
        <v>4483</v>
      </c>
      <c r="J5473" t="s">
        <v>4479</v>
      </c>
      <c r="K5473" t="str">
        <f>+_xlfn.XLOOKUP(Tabell1[[#This Row],[Regnr]],Tabell13[Regnr],Tabell13[Diagnose],"")</f>
        <v>D</v>
      </c>
      <c r="L5473" t="str">
        <f>+_xlfn.XLOOKUP(Tabell1[[#This Row],[Regnr]],Tabell3[Regnr],Tabell3[DiagnoseÅr],"")</f>
        <v/>
      </c>
    </row>
    <row r="5474" spans="1:12" x14ac:dyDescent="0.25">
      <c r="A5474" s="2">
        <v>42648</v>
      </c>
      <c r="C5474" t="s">
        <v>7901</v>
      </c>
      <c r="D5474" t="s">
        <v>7902</v>
      </c>
      <c r="E5474" t="s">
        <v>10</v>
      </c>
      <c r="F5474" t="s">
        <v>7903</v>
      </c>
      <c r="G5474" t="s">
        <v>7904</v>
      </c>
      <c r="H5474" t="s">
        <v>3212</v>
      </c>
      <c r="I5474" t="s">
        <v>3213</v>
      </c>
      <c r="J5474" t="s">
        <v>5025</v>
      </c>
      <c r="K5474" t="str">
        <f>+_xlfn.XLOOKUP(Tabell1[[#This Row],[Regnr]],Tabell13[Regnr],Tabell13[Diagnose],"")</f>
        <v>A</v>
      </c>
      <c r="L5474" t="str">
        <f>+_xlfn.XLOOKUP(Tabell1[[#This Row],[Regnr]],Tabell3[Regnr],Tabell3[DiagnoseÅr],"")</f>
        <v>Intet påvist (2020)</v>
      </c>
    </row>
    <row r="5475" spans="1:12" x14ac:dyDescent="0.25">
      <c r="A5475" s="2">
        <v>42645</v>
      </c>
      <c r="C5475" t="s">
        <v>7894</v>
      </c>
      <c r="D5475" t="s">
        <v>7895</v>
      </c>
      <c r="E5475" t="s">
        <v>10</v>
      </c>
      <c r="F5475" t="s">
        <v>7896</v>
      </c>
      <c r="G5475" t="s">
        <v>7897</v>
      </c>
      <c r="H5475" t="s">
        <v>7898</v>
      </c>
      <c r="I5475" t="s">
        <v>7899</v>
      </c>
      <c r="J5475" t="s">
        <v>7900</v>
      </c>
      <c r="K5475" t="str">
        <f>+_xlfn.XLOOKUP(Tabell1[[#This Row],[Regnr]],Tabell13[Regnr],Tabell13[Diagnose],"")</f>
        <v/>
      </c>
      <c r="L5475" t="str">
        <f>+_xlfn.XLOOKUP(Tabell1[[#This Row],[Regnr]],Tabell3[Regnr],Tabell3[DiagnoseÅr],"")</f>
        <v/>
      </c>
    </row>
    <row r="5476" spans="1:12" x14ac:dyDescent="0.25">
      <c r="A5476" s="2">
        <v>42641</v>
      </c>
      <c r="C5476" t="s">
        <v>7882</v>
      </c>
      <c r="D5476" t="s">
        <v>7883</v>
      </c>
      <c r="E5476" t="s">
        <v>10</v>
      </c>
      <c r="F5476" t="s">
        <v>5836</v>
      </c>
      <c r="G5476" t="s">
        <v>5837</v>
      </c>
      <c r="H5476" t="s">
        <v>5920</v>
      </c>
      <c r="I5476" t="s">
        <v>5921</v>
      </c>
      <c r="J5476" t="s">
        <v>4802</v>
      </c>
      <c r="K5476" t="str">
        <f>+_xlfn.XLOOKUP(Tabell1[[#This Row],[Regnr]],Tabell13[Regnr],Tabell13[Diagnose],"")</f>
        <v/>
      </c>
      <c r="L5476" t="str">
        <f>+_xlfn.XLOOKUP(Tabell1[[#This Row],[Regnr]],Tabell3[Regnr],Tabell3[DiagnoseÅr],"")</f>
        <v/>
      </c>
    </row>
    <row r="5477" spans="1:12" x14ac:dyDescent="0.25">
      <c r="A5477" s="2">
        <v>42641</v>
      </c>
      <c r="C5477" t="s">
        <v>7884</v>
      </c>
      <c r="D5477" t="s">
        <v>7885</v>
      </c>
      <c r="E5477" t="s">
        <v>10</v>
      </c>
      <c r="F5477" t="s">
        <v>5836</v>
      </c>
      <c r="G5477" t="s">
        <v>5837</v>
      </c>
      <c r="H5477" t="s">
        <v>5920</v>
      </c>
      <c r="I5477" t="s">
        <v>5921</v>
      </c>
      <c r="J5477" t="s">
        <v>4802</v>
      </c>
      <c r="K5477" t="str">
        <f>+_xlfn.XLOOKUP(Tabell1[[#This Row],[Regnr]],Tabell13[Regnr],Tabell13[Diagnose],"")</f>
        <v/>
      </c>
      <c r="L5477" t="str">
        <f>+_xlfn.XLOOKUP(Tabell1[[#This Row],[Regnr]],Tabell3[Regnr],Tabell3[DiagnoseÅr],"")</f>
        <v/>
      </c>
    </row>
    <row r="5478" spans="1:12" x14ac:dyDescent="0.25">
      <c r="A5478" s="2">
        <v>42641</v>
      </c>
      <c r="C5478" t="s">
        <v>7886</v>
      </c>
      <c r="D5478" t="s">
        <v>7887</v>
      </c>
      <c r="E5478" t="s">
        <v>10</v>
      </c>
      <c r="F5478" t="s">
        <v>5836</v>
      </c>
      <c r="G5478" t="s">
        <v>5837</v>
      </c>
      <c r="H5478" t="s">
        <v>5920</v>
      </c>
      <c r="I5478" t="s">
        <v>5921</v>
      </c>
      <c r="J5478" t="s">
        <v>4802</v>
      </c>
      <c r="K5478" t="str">
        <f>+_xlfn.XLOOKUP(Tabell1[[#This Row],[Regnr]],Tabell13[Regnr],Tabell13[Diagnose],"")</f>
        <v>D</v>
      </c>
      <c r="L5478" t="str">
        <f>+_xlfn.XLOOKUP(Tabell1[[#This Row],[Regnr]],Tabell3[Regnr],Tabell3[DiagnoseÅr],"")</f>
        <v>Intet påvist (2017)</v>
      </c>
    </row>
    <row r="5479" spans="1:12" x14ac:dyDescent="0.25">
      <c r="A5479" s="2">
        <v>42641</v>
      </c>
      <c r="C5479" t="s">
        <v>7888</v>
      </c>
      <c r="D5479" t="s">
        <v>7889</v>
      </c>
      <c r="E5479" t="s">
        <v>26</v>
      </c>
      <c r="F5479" t="s">
        <v>5836</v>
      </c>
      <c r="G5479" t="s">
        <v>5837</v>
      </c>
      <c r="H5479" t="s">
        <v>5920</v>
      </c>
      <c r="I5479" t="s">
        <v>5921</v>
      </c>
      <c r="J5479" t="s">
        <v>4802</v>
      </c>
      <c r="K5479" t="str">
        <f>+_xlfn.XLOOKUP(Tabell1[[#This Row],[Regnr]],Tabell13[Regnr],Tabell13[Diagnose],"")</f>
        <v>D</v>
      </c>
      <c r="L5479" t="str">
        <f>+_xlfn.XLOOKUP(Tabell1[[#This Row],[Regnr]],Tabell3[Regnr],Tabell3[DiagnoseÅr],"")</f>
        <v/>
      </c>
    </row>
    <row r="5480" spans="1:12" x14ac:dyDescent="0.25">
      <c r="A5480" s="2">
        <v>42641</v>
      </c>
      <c r="C5480" t="s">
        <v>7890</v>
      </c>
      <c r="D5480" t="s">
        <v>7891</v>
      </c>
      <c r="E5480" t="s">
        <v>26</v>
      </c>
      <c r="F5480" t="s">
        <v>5836</v>
      </c>
      <c r="G5480" t="s">
        <v>5837</v>
      </c>
      <c r="H5480" t="s">
        <v>5920</v>
      </c>
      <c r="I5480" t="s">
        <v>5921</v>
      </c>
      <c r="J5480" t="s">
        <v>4802</v>
      </c>
      <c r="K5480" t="str">
        <f>+_xlfn.XLOOKUP(Tabell1[[#This Row],[Regnr]],Tabell13[Regnr],Tabell13[Diagnose],"")</f>
        <v/>
      </c>
      <c r="L5480" t="str">
        <f>+_xlfn.XLOOKUP(Tabell1[[#This Row],[Regnr]],Tabell3[Regnr],Tabell3[DiagnoseÅr],"")</f>
        <v/>
      </c>
    </row>
    <row r="5481" spans="1:12" x14ac:dyDescent="0.25">
      <c r="A5481" s="2">
        <v>42641</v>
      </c>
      <c r="C5481" t="s">
        <v>7892</v>
      </c>
      <c r="D5481" t="s">
        <v>7893</v>
      </c>
      <c r="E5481" t="s">
        <v>26</v>
      </c>
      <c r="F5481" t="s">
        <v>5836</v>
      </c>
      <c r="G5481" t="s">
        <v>5837</v>
      </c>
      <c r="H5481" t="s">
        <v>5920</v>
      </c>
      <c r="I5481" t="s">
        <v>5921</v>
      </c>
      <c r="J5481" t="s">
        <v>4802</v>
      </c>
      <c r="K5481" t="str">
        <f>+_xlfn.XLOOKUP(Tabell1[[#This Row],[Regnr]],Tabell13[Regnr],Tabell13[Diagnose],"")</f>
        <v/>
      </c>
      <c r="L5481" t="str">
        <f>+_xlfn.XLOOKUP(Tabell1[[#This Row],[Regnr]],Tabell3[Regnr],Tabell3[DiagnoseÅr],"")</f>
        <v/>
      </c>
    </row>
    <row r="5482" spans="1:12" x14ac:dyDescent="0.25">
      <c r="A5482" s="2">
        <v>42636</v>
      </c>
      <c r="C5482" t="s">
        <v>7860</v>
      </c>
      <c r="D5482" t="s">
        <v>7861</v>
      </c>
      <c r="E5482" t="s">
        <v>26</v>
      </c>
      <c r="F5482" t="s">
        <v>4412</v>
      </c>
      <c r="G5482" t="s">
        <v>4413</v>
      </c>
      <c r="H5482" t="s">
        <v>3958</v>
      </c>
      <c r="I5482" t="s">
        <v>3959</v>
      </c>
      <c r="J5482" t="s">
        <v>6696</v>
      </c>
      <c r="K5482" t="str">
        <f>+_xlfn.XLOOKUP(Tabell1[[#This Row],[Regnr]],Tabell13[Regnr],Tabell13[Diagnose],"")</f>
        <v>B</v>
      </c>
      <c r="L5482" t="str">
        <f>+_xlfn.XLOOKUP(Tabell1[[#This Row],[Regnr]],Tabell3[Regnr],Tabell3[DiagnoseÅr],"")</f>
        <v/>
      </c>
    </row>
    <row r="5483" spans="1:12" x14ac:dyDescent="0.25">
      <c r="A5483" s="2">
        <v>42636</v>
      </c>
      <c r="C5483" t="s">
        <v>7862</v>
      </c>
      <c r="D5483" t="s">
        <v>7863</v>
      </c>
      <c r="E5483" t="s">
        <v>26</v>
      </c>
      <c r="F5483" t="s">
        <v>4412</v>
      </c>
      <c r="G5483" t="s">
        <v>4413</v>
      </c>
      <c r="H5483" t="s">
        <v>3958</v>
      </c>
      <c r="I5483" t="s">
        <v>3959</v>
      </c>
      <c r="J5483" t="s">
        <v>6696</v>
      </c>
      <c r="K5483" t="str">
        <f>+_xlfn.XLOOKUP(Tabell1[[#This Row],[Regnr]],Tabell13[Regnr],Tabell13[Diagnose],"")</f>
        <v/>
      </c>
      <c r="L5483" t="str">
        <f>+_xlfn.XLOOKUP(Tabell1[[#This Row],[Regnr]],Tabell3[Regnr],Tabell3[DiagnoseÅr],"")</f>
        <v/>
      </c>
    </row>
    <row r="5484" spans="1:12" x14ac:dyDescent="0.25">
      <c r="A5484" s="2">
        <v>42636</v>
      </c>
      <c r="C5484" t="s">
        <v>7864</v>
      </c>
      <c r="D5484" t="s">
        <v>7865</v>
      </c>
      <c r="E5484" t="s">
        <v>26</v>
      </c>
      <c r="F5484" t="s">
        <v>4412</v>
      </c>
      <c r="G5484" t="s">
        <v>4413</v>
      </c>
      <c r="H5484" t="s">
        <v>3958</v>
      </c>
      <c r="I5484" t="s">
        <v>3959</v>
      </c>
      <c r="J5484" t="s">
        <v>6696</v>
      </c>
      <c r="K5484" t="str">
        <f>+_xlfn.XLOOKUP(Tabell1[[#This Row],[Regnr]],Tabell13[Regnr],Tabell13[Diagnose],"")</f>
        <v>A</v>
      </c>
      <c r="L5484" t="str">
        <f>+_xlfn.XLOOKUP(Tabell1[[#This Row],[Regnr]],Tabell3[Regnr],Tabell3[DiagnoseÅr],"")</f>
        <v>Intet påvist (2020)</v>
      </c>
    </row>
    <row r="5485" spans="1:12" x14ac:dyDescent="0.25">
      <c r="A5485" s="2">
        <v>42636</v>
      </c>
      <c r="C5485" t="s">
        <v>7866</v>
      </c>
      <c r="D5485" t="s">
        <v>7867</v>
      </c>
      <c r="E5485" t="s">
        <v>26</v>
      </c>
      <c r="F5485" t="s">
        <v>4412</v>
      </c>
      <c r="G5485" t="s">
        <v>4413</v>
      </c>
      <c r="H5485" t="s">
        <v>3958</v>
      </c>
      <c r="I5485" t="s">
        <v>3959</v>
      </c>
      <c r="J5485" t="s">
        <v>6696</v>
      </c>
      <c r="K5485" t="str">
        <f>+_xlfn.XLOOKUP(Tabell1[[#This Row],[Regnr]],Tabell13[Regnr],Tabell13[Diagnose],"")</f>
        <v>B</v>
      </c>
      <c r="L5485" t="str">
        <f>+_xlfn.XLOOKUP(Tabell1[[#This Row],[Regnr]],Tabell3[Regnr],Tabell3[DiagnoseÅr],"")</f>
        <v/>
      </c>
    </row>
    <row r="5486" spans="1:12" x14ac:dyDescent="0.25">
      <c r="A5486" s="2">
        <v>42636</v>
      </c>
      <c r="C5486" t="s">
        <v>7868</v>
      </c>
      <c r="D5486" t="s">
        <v>7869</v>
      </c>
      <c r="E5486" t="s">
        <v>10</v>
      </c>
      <c r="F5486" t="s">
        <v>4412</v>
      </c>
      <c r="G5486" t="s">
        <v>4413</v>
      </c>
      <c r="H5486" t="s">
        <v>3958</v>
      </c>
      <c r="I5486" t="s">
        <v>3959</v>
      </c>
      <c r="J5486" t="s">
        <v>6696</v>
      </c>
      <c r="K5486" t="str">
        <f>+_xlfn.XLOOKUP(Tabell1[[#This Row],[Regnr]],Tabell13[Regnr],Tabell13[Diagnose],"")</f>
        <v>C</v>
      </c>
      <c r="L5486" t="str">
        <f>+_xlfn.XLOOKUP(Tabell1[[#This Row],[Regnr]],Tabell3[Regnr],Tabell3[DiagnoseÅr],"")</f>
        <v>Intet påvist (2018)</v>
      </c>
    </row>
    <row r="5487" spans="1:12" x14ac:dyDescent="0.25">
      <c r="A5487" s="2">
        <v>42636</v>
      </c>
      <c r="C5487" t="s">
        <v>7870</v>
      </c>
      <c r="D5487" t="s">
        <v>7871</v>
      </c>
      <c r="E5487" t="s">
        <v>10</v>
      </c>
      <c r="F5487" t="s">
        <v>4412</v>
      </c>
      <c r="G5487" t="s">
        <v>4413</v>
      </c>
      <c r="H5487" t="s">
        <v>3958</v>
      </c>
      <c r="I5487" t="s">
        <v>3959</v>
      </c>
      <c r="J5487" t="s">
        <v>6696</v>
      </c>
      <c r="K5487" t="str">
        <f>+_xlfn.XLOOKUP(Tabell1[[#This Row],[Regnr]],Tabell13[Regnr],Tabell13[Diagnose],"")</f>
        <v>C</v>
      </c>
      <c r="L5487" t="str">
        <f>+_xlfn.XLOOKUP(Tabell1[[#This Row],[Regnr]],Tabell3[Regnr],Tabell3[DiagnoseÅr],"")</f>
        <v>Intet påvist (2018)</v>
      </c>
    </row>
    <row r="5488" spans="1:12" x14ac:dyDescent="0.25">
      <c r="A5488" s="2">
        <v>42636</v>
      </c>
      <c r="C5488" t="s">
        <v>7872</v>
      </c>
      <c r="D5488" t="s">
        <v>7873</v>
      </c>
      <c r="E5488" t="s">
        <v>10</v>
      </c>
      <c r="F5488" t="s">
        <v>4412</v>
      </c>
      <c r="G5488" t="s">
        <v>4413</v>
      </c>
      <c r="H5488" t="s">
        <v>3958</v>
      </c>
      <c r="I5488" t="s">
        <v>3959</v>
      </c>
      <c r="J5488" t="s">
        <v>6696</v>
      </c>
      <c r="K5488" t="str">
        <f>+_xlfn.XLOOKUP(Tabell1[[#This Row],[Regnr]],Tabell13[Regnr],Tabell13[Diagnose],"")</f>
        <v/>
      </c>
      <c r="L5488" t="str">
        <f>+_xlfn.XLOOKUP(Tabell1[[#This Row],[Regnr]],Tabell3[Regnr],Tabell3[DiagnoseÅr],"")</f>
        <v/>
      </c>
    </row>
    <row r="5489" spans="1:12" x14ac:dyDescent="0.25">
      <c r="A5489" s="2">
        <v>42636</v>
      </c>
      <c r="C5489" t="s">
        <v>7874</v>
      </c>
      <c r="D5489" t="s">
        <v>7875</v>
      </c>
      <c r="E5489" t="s">
        <v>10</v>
      </c>
      <c r="F5489" t="s">
        <v>4412</v>
      </c>
      <c r="G5489" t="s">
        <v>4413</v>
      </c>
      <c r="H5489" t="s">
        <v>3958</v>
      </c>
      <c r="I5489" t="s">
        <v>3959</v>
      </c>
      <c r="J5489" t="s">
        <v>6696</v>
      </c>
      <c r="K5489" t="str">
        <f>+_xlfn.XLOOKUP(Tabell1[[#This Row],[Regnr]],Tabell13[Regnr],Tabell13[Diagnose],"")</f>
        <v>C</v>
      </c>
      <c r="L5489" t="str">
        <f>+_xlfn.XLOOKUP(Tabell1[[#This Row],[Regnr]],Tabell3[Regnr],Tabell3[DiagnoseÅr],"")</f>
        <v/>
      </c>
    </row>
    <row r="5490" spans="1:12" x14ac:dyDescent="0.25">
      <c r="A5490" s="2">
        <v>42636</v>
      </c>
      <c r="C5490" t="s">
        <v>7876</v>
      </c>
      <c r="D5490" t="s">
        <v>7877</v>
      </c>
      <c r="E5490" t="s">
        <v>10</v>
      </c>
      <c r="F5490" t="s">
        <v>4412</v>
      </c>
      <c r="G5490" t="s">
        <v>4413</v>
      </c>
      <c r="H5490" t="s">
        <v>3958</v>
      </c>
      <c r="I5490" t="s">
        <v>3959</v>
      </c>
      <c r="J5490" t="s">
        <v>6696</v>
      </c>
      <c r="K5490" t="str">
        <f>+_xlfn.XLOOKUP(Tabell1[[#This Row],[Regnr]],Tabell13[Regnr],Tabell13[Diagnose],"")</f>
        <v>C</v>
      </c>
      <c r="L5490" t="str">
        <f>+_xlfn.XLOOKUP(Tabell1[[#This Row],[Regnr]],Tabell3[Regnr],Tabell3[DiagnoseÅr],"")</f>
        <v>Intet påvist (2024)</v>
      </c>
    </row>
    <row r="5491" spans="1:12" x14ac:dyDescent="0.25">
      <c r="A5491" s="2">
        <v>42636</v>
      </c>
      <c r="C5491" t="s">
        <v>7878</v>
      </c>
      <c r="D5491" t="s">
        <v>7879</v>
      </c>
      <c r="E5491" t="s">
        <v>26</v>
      </c>
      <c r="F5491" t="s">
        <v>5872</v>
      </c>
      <c r="G5491" t="s">
        <v>5873</v>
      </c>
      <c r="H5491" t="s">
        <v>7880</v>
      </c>
      <c r="I5491" t="s">
        <v>7881</v>
      </c>
      <c r="J5491" t="s">
        <v>7683</v>
      </c>
      <c r="K5491" t="str">
        <f>+_xlfn.XLOOKUP(Tabell1[[#This Row],[Regnr]],Tabell13[Regnr],Tabell13[Diagnose],"")</f>
        <v>B</v>
      </c>
      <c r="L5491" t="str">
        <f>+_xlfn.XLOOKUP(Tabell1[[#This Row],[Regnr]],Tabell3[Regnr],Tabell3[DiagnoseÅr],"")</f>
        <v>Intet påvist (2021)</v>
      </c>
    </row>
    <row r="5492" spans="1:12" x14ac:dyDescent="0.25">
      <c r="A5492" s="2">
        <v>42632</v>
      </c>
      <c r="C5492" t="s">
        <v>7855</v>
      </c>
      <c r="D5492" t="s">
        <v>7856</v>
      </c>
      <c r="E5492" t="s">
        <v>10</v>
      </c>
      <c r="F5492" t="s">
        <v>7857</v>
      </c>
      <c r="G5492" t="s">
        <v>7858</v>
      </c>
      <c r="H5492" t="s">
        <v>5571</v>
      </c>
      <c r="I5492" t="s">
        <v>5572</v>
      </c>
      <c r="J5492" t="s">
        <v>7859</v>
      </c>
      <c r="K5492" t="str">
        <f>+_xlfn.XLOOKUP(Tabell1[[#This Row],[Regnr]],Tabell13[Regnr],Tabell13[Diagnose],"")</f>
        <v>C</v>
      </c>
      <c r="L5492" t="str">
        <f>+_xlfn.XLOOKUP(Tabell1[[#This Row],[Regnr]],Tabell3[Regnr],Tabell3[DiagnoseÅr],"")</f>
        <v>Intet påvist (2019)</v>
      </c>
    </row>
    <row r="5493" spans="1:12" x14ac:dyDescent="0.25">
      <c r="A5493" s="2">
        <v>42626</v>
      </c>
      <c r="C5493" t="s">
        <v>7853</v>
      </c>
      <c r="D5493" t="s">
        <v>7854</v>
      </c>
      <c r="E5493" t="s">
        <v>10</v>
      </c>
      <c r="F5493" t="s">
        <v>3238</v>
      </c>
      <c r="G5493" t="s">
        <v>3239</v>
      </c>
      <c r="K5493" t="str">
        <f>+_xlfn.XLOOKUP(Tabell1[[#This Row],[Regnr]],Tabell13[Regnr],Tabell13[Diagnose],"")</f>
        <v/>
      </c>
      <c r="L5493" t="str">
        <f>+_xlfn.XLOOKUP(Tabell1[[#This Row],[Regnr]],Tabell3[Regnr],Tabell3[DiagnoseÅr],"")</f>
        <v/>
      </c>
    </row>
    <row r="5494" spans="1:12" x14ac:dyDescent="0.25">
      <c r="A5494" s="2">
        <v>42623</v>
      </c>
      <c r="C5494" t="s">
        <v>7851</v>
      </c>
      <c r="D5494" t="s">
        <v>7852</v>
      </c>
      <c r="E5494" t="s">
        <v>26</v>
      </c>
      <c r="F5494" t="s">
        <v>4862</v>
      </c>
      <c r="G5494" t="s">
        <v>4863</v>
      </c>
      <c r="H5494" t="s">
        <v>6493</v>
      </c>
      <c r="I5494" t="s">
        <v>6494</v>
      </c>
      <c r="K5494" t="str">
        <f>+_xlfn.XLOOKUP(Tabell1[[#This Row],[Regnr]],Tabell13[Regnr],Tabell13[Diagnose],"")</f>
        <v/>
      </c>
      <c r="L5494" t="str">
        <f>+_xlfn.XLOOKUP(Tabell1[[#This Row],[Regnr]],Tabell3[Regnr],Tabell3[DiagnoseÅr],"")</f>
        <v/>
      </c>
    </row>
    <row r="5495" spans="1:12" x14ac:dyDescent="0.25">
      <c r="A5495" s="2">
        <v>42618</v>
      </c>
      <c r="C5495" t="s">
        <v>7837</v>
      </c>
      <c r="D5495" t="s">
        <v>7838</v>
      </c>
      <c r="E5495" t="s">
        <v>26</v>
      </c>
      <c r="F5495" t="s">
        <v>4498</v>
      </c>
      <c r="G5495" t="s">
        <v>4499</v>
      </c>
      <c r="H5495" t="s">
        <v>5460</v>
      </c>
      <c r="I5495" t="s">
        <v>5461</v>
      </c>
      <c r="J5495" t="s">
        <v>4100</v>
      </c>
      <c r="K5495" t="str">
        <f>+_xlfn.XLOOKUP(Tabell1[[#This Row],[Regnr]],Tabell13[Regnr],Tabell13[Diagnose],"")</f>
        <v>E</v>
      </c>
      <c r="L5495" t="str">
        <f>+_xlfn.XLOOKUP(Tabell1[[#This Row],[Regnr]],Tabell3[Regnr],Tabell3[DiagnoseÅr],"")</f>
        <v/>
      </c>
    </row>
    <row r="5496" spans="1:12" x14ac:dyDescent="0.25">
      <c r="A5496" s="2">
        <v>42618</v>
      </c>
      <c r="C5496" t="s">
        <v>7839</v>
      </c>
      <c r="D5496" t="s">
        <v>7840</v>
      </c>
      <c r="E5496" t="s">
        <v>10</v>
      </c>
      <c r="F5496" t="s">
        <v>4498</v>
      </c>
      <c r="G5496" t="s">
        <v>4499</v>
      </c>
      <c r="H5496" t="s">
        <v>5460</v>
      </c>
      <c r="I5496" t="s">
        <v>5461</v>
      </c>
      <c r="J5496" t="s">
        <v>4100</v>
      </c>
      <c r="K5496" t="str">
        <f>+_xlfn.XLOOKUP(Tabell1[[#This Row],[Regnr]],Tabell13[Regnr],Tabell13[Diagnose],"")</f>
        <v>D</v>
      </c>
      <c r="L5496" t="str">
        <f>+_xlfn.XLOOKUP(Tabell1[[#This Row],[Regnr]],Tabell3[Regnr],Tabell3[DiagnoseÅr],"")</f>
        <v/>
      </c>
    </row>
    <row r="5497" spans="1:12" x14ac:dyDescent="0.25">
      <c r="A5497" s="2">
        <v>42618</v>
      </c>
      <c r="C5497" t="s">
        <v>7841</v>
      </c>
      <c r="D5497" t="s">
        <v>7842</v>
      </c>
      <c r="E5497" t="s">
        <v>10</v>
      </c>
      <c r="F5497" t="s">
        <v>4498</v>
      </c>
      <c r="G5497" t="s">
        <v>4499</v>
      </c>
      <c r="H5497" t="s">
        <v>5460</v>
      </c>
      <c r="I5497" t="s">
        <v>5461</v>
      </c>
      <c r="J5497" t="s">
        <v>4100</v>
      </c>
      <c r="K5497" t="str">
        <f>+_xlfn.XLOOKUP(Tabell1[[#This Row],[Regnr]],Tabell13[Regnr],Tabell13[Diagnose],"")</f>
        <v>C</v>
      </c>
      <c r="L5497" t="str">
        <f>+_xlfn.XLOOKUP(Tabell1[[#This Row],[Regnr]],Tabell3[Regnr],Tabell3[DiagnoseÅr],"")</f>
        <v>Intet påvist (2021)</v>
      </c>
    </row>
    <row r="5498" spans="1:12" x14ac:dyDescent="0.25">
      <c r="A5498" s="2">
        <v>42618</v>
      </c>
      <c r="C5498" t="s">
        <v>7843</v>
      </c>
      <c r="D5498" t="s">
        <v>7844</v>
      </c>
      <c r="E5498" t="s">
        <v>10</v>
      </c>
      <c r="F5498" t="s">
        <v>4498</v>
      </c>
      <c r="G5498" t="s">
        <v>4499</v>
      </c>
      <c r="H5498" t="s">
        <v>5460</v>
      </c>
      <c r="I5498" t="s">
        <v>5461</v>
      </c>
      <c r="J5498" t="s">
        <v>4100</v>
      </c>
      <c r="K5498" t="str">
        <f>+_xlfn.XLOOKUP(Tabell1[[#This Row],[Regnr]],Tabell13[Regnr],Tabell13[Diagnose],"")</f>
        <v>B</v>
      </c>
      <c r="L5498" t="str">
        <f>+_xlfn.XLOOKUP(Tabell1[[#This Row],[Regnr]],Tabell3[Regnr],Tabell3[DiagnoseÅr],"")</f>
        <v/>
      </c>
    </row>
    <row r="5499" spans="1:12" x14ac:dyDescent="0.25">
      <c r="A5499" s="2">
        <v>42618</v>
      </c>
      <c r="C5499" t="s">
        <v>7845</v>
      </c>
      <c r="D5499" t="s">
        <v>7846</v>
      </c>
      <c r="E5499" t="s">
        <v>26</v>
      </c>
      <c r="F5499" t="s">
        <v>4498</v>
      </c>
      <c r="G5499" t="s">
        <v>4499</v>
      </c>
      <c r="H5499" t="s">
        <v>5460</v>
      </c>
      <c r="I5499" t="s">
        <v>5461</v>
      </c>
      <c r="J5499" t="s">
        <v>4100</v>
      </c>
      <c r="K5499" t="str">
        <f>+_xlfn.XLOOKUP(Tabell1[[#This Row],[Regnr]],Tabell13[Regnr],Tabell13[Diagnose],"")</f>
        <v>D</v>
      </c>
      <c r="L5499" t="str">
        <f>+_xlfn.XLOOKUP(Tabell1[[#This Row],[Regnr]],Tabell3[Regnr],Tabell3[DiagnoseÅr],"")</f>
        <v/>
      </c>
    </row>
    <row r="5500" spans="1:12" x14ac:dyDescent="0.25">
      <c r="A5500" s="2">
        <v>42618</v>
      </c>
      <c r="C5500" t="s">
        <v>7847</v>
      </c>
      <c r="D5500" t="s">
        <v>7848</v>
      </c>
      <c r="E5500" t="s">
        <v>26</v>
      </c>
      <c r="F5500" t="s">
        <v>4498</v>
      </c>
      <c r="G5500" t="s">
        <v>4499</v>
      </c>
      <c r="H5500" t="s">
        <v>5460</v>
      </c>
      <c r="I5500" t="s">
        <v>5461</v>
      </c>
      <c r="J5500" t="s">
        <v>4100</v>
      </c>
      <c r="K5500" t="str">
        <f>+_xlfn.XLOOKUP(Tabell1[[#This Row],[Regnr]],Tabell13[Regnr],Tabell13[Diagnose],"")</f>
        <v>E</v>
      </c>
      <c r="L5500" t="str">
        <f>+_xlfn.XLOOKUP(Tabell1[[#This Row],[Regnr]],Tabell3[Regnr],Tabell3[DiagnoseÅr],"")</f>
        <v/>
      </c>
    </row>
    <row r="5501" spans="1:12" x14ac:dyDescent="0.25">
      <c r="A5501" s="2">
        <v>42618</v>
      </c>
      <c r="C5501" t="s">
        <v>7849</v>
      </c>
      <c r="D5501" t="s">
        <v>7850</v>
      </c>
      <c r="E5501" t="s">
        <v>26</v>
      </c>
      <c r="F5501" t="s">
        <v>4498</v>
      </c>
      <c r="G5501" t="s">
        <v>4499</v>
      </c>
      <c r="H5501" t="s">
        <v>5460</v>
      </c>
      <c r="I5501" t="s">
        <v>5461</v>
      </c>
      <c r="J5501" t="s">
        <v>4100</v>
      </c>
      <c r="K5501" t="str">
        <f>+_xlfn.XLOOKUP(Tabell1[[#This Row],[Regnr]],Tabell13[Regnr],Tabell13[Diagnose],"")</f>
        <v>D</v>
      </c>
      <c r="L5501" t="str">
        <f>+_xlfn.XLOOKUP(Tabell1[[#This Row],[Regnr]],Tabell3[Regnr],Tabell3[DiagnoseÅr],"")</f>
        <v/>
      </c>
    </row>
    <row r="5502" spans="1:12" x14ac:dyDescent="0.25">
      <c r="A5502" s="2">
        <v>42613</v>
      </c>
      <c r="C5502" t="s">
        <v>7827</v>
      </c>
      <c r="D5502" t="s">
        <v>7828</v>
      </c>
      <c r="E5502" t="s">
        <v>10</v>
      </c>
      <c r="F5502" t="s">
        <v>3977</v>
      </c>
      <c r="G5502" t="s">
        <v>3978</v>
      </c>
      <c r="H5502" t="s">
        <v>4651</v>
      </c>
      <c r="I5502" t="s">
        <v>4652</v>
      </c>
      <c r="J5502" t="s">
        <v>4018</v>
      </c>
      <c r="K5502" t="str">
        <f>+_xlfn.XLOOKUP(Tabell1[[#This Row],[Regnr]],Tabell13[Regnr],Tabell13[Diagnose],"")</f>
        <v>C</v>
      </c>
      <c r="L5502" t="str">
        <f>+_xlfn.XLOOKUP(Tabell1[[#This Row],[Regnr]],Tabell3[Regnr],Tabell3[DiagnoseÅr],"")</f>
        <v/>
      </c>
    </row>
    <row r="5503" spans="1:12" x14ac:dyDescent="0.25">
      <c r="A5503" s="2">
        <v>42613</v>
      </c>
      <c r="C5503" t="s">
        <v>7829</v>
      </c>
      <c r="D5503" t="s">
        <v>7830</v>
      </c>
      <c r="E5503" t="s">
        <v>10</v>
      </c>
      <c r="F5503" t="s">
        <v>3977</v>
      </c>
      <c r="G5503" t="s">
        <v>3978</v>
      </c>
      <c r="H5503" t="s">
        <v>4651</v>
      </c>
      <c r="I5503" t="s">
        <v>4652</v>
      </c>
      <c r="J5503" t="s">
        <v>4018</v>
      </c>
      <c r="K5503" t="str">
        <f>+_xlfn.XLOOKUP(Tabell1[[#This Row],[Regnr]],Tabell13[Regnr],Tabell13[Diagnose],"")</f>
        <v>C</v>
      </c>
      <c r="L5503" t="str">
        <f>+_xlfn.XLOOKUP(Tabell1[[#This Row],[Regnr]],Tabell3[Regnr],Tabell3[DiagnoseÅr],"")</f>
        <v>Intet påvist (2020)</v>
      </c>
    </row>
    <row r="5504" spans="1:12" x14ac:dyDescent="0.25">
      <c r="A5504" s="2">
        <v>42613</v>
      </c>
      <c r="C5504" t="s">
        <v>7831</v>
      </c>
      <c r="D5504" t="s">
        <v>7832</v>
      </c>
      <c r="E5504" t="s">
        <v>10</v>
      </c>
      <c r="F5504" t="s">
        <v>3977</v>
      </c>
      <c r="G5504" t="s">
        <v>3978</v>
      </c>
      <c r="H5504" t="s">
        <v>4651</v>
      </c>
      <c r="I5504" t="s">
        <v>4652</v>
      </c>
      <c r="J5504" t="s">
        <v>4018</v>
      </c>
      <c r="K5504" t="str">
        <f>+_xlfn.XLOOKUP(Tabell1[[#This Row],[Regnr]],Tabell13[Regnr],Tabell13[Diagnose],"")</f>
        <v/>
      </c>
      <c r="L5504" t="str">
        <f>+_xlfn.XLOOKUP(Tabell1[[#This Row],[Regnr]],Tabell3[Regnr],Tabell3[DiagnoseÅr],"")</f>
        <v/>
      </c>
    </row>
    <row r="5505" spans="1:12" x14ac:dyDescent="0.25">
      <c r="A5505" s="2">
        <v>42613</v>
      </c>
      <c r="C5505" t="s">
        <v>7833</v>
      </c>
      <c r="D5505" t="s">
        <v>7834</v>
      </c>
      <c r="E5505" t="s">
        <v>26</v>
      </c>
      <c r="F5505" t="s">
        <v>3977</v>
      </c>
      <c r="G5505" t="s">
        <v>3978</v>
      </c>
      <c r="H5505" t="s">
        <v>4651</v>
      </c>
      <c r="I5505" t="s">
        <v>4652</v>
      </c>
      <c r="J5505" t="s">
        <v>4018</v>
      </c>
      <c r="K5505" t="str">
        <f>+_xlfn.XLOOKUP(Tabell1[[#This Row],[Regnr]],Tabell13[Regnr],Tabell13[Diagnose],"")</f>
        <v>B</v>
      </c>
      <c r="L5505" t="str">
        <f>+_xlfn.XLOOKUP(Tabell1[[#This Row],[Regnr]],Tabell3[Regnr],Tabell3[DiagnoseÅr],"")</f>
        <v>Intet påvist (2021)</v>
      </c>
    </row>
    <row r="5506" spans="1:12" x14ac:dyDescent="0.25">
      <c r="A5506" s="2">
        <v>42613</v>
      </c>
      <c r="C5506" t="s">
        <v>7835</v>
      </c>
      <c r="D5506" t="s">
        <v>7836</v>
      </c>
      <c r="E5506" t="s">
        <v>26</v>
      </c>
      <c r="F5506" t="s">
        <v>3977</v>
      </c>
      <c r="G5506" t="s">
        <v>3978</v>
      </c>
      <c r="H5506" t="s">
        <v>4651</v>
      </c>
      <c r="I5506" t="s">
        <v>4652</v>
      </c>
      <c r="J5506" t="s">
        <v>4018</v>
      </c>
      <c r="K5506" t="str">
        <f>+_xlfn.XLOOKUP(Tabell1[[#This Row],[Regnr]],Tabell13[Regnr],Tabell13[Diagnose],"")</f>
        <v>D</v>
      </c>
      <c r="L5506" t="str">
        <f>+_xlfn.XLOOKUP(Tabell1[[#This Row],[Regnr]],Tabell3[Regnr],Tabell3[DiagnoseÅr],"")</f>
        <v/>
      </c>
    </row>
    <row r="5507" spans="1:12" x14ac:dyDescent="0.25">
      <c r="A5507" s="2">
        <v>42608</v>
      </c>
      <c r="C5507" t="s">
        <v>7802</v>
      </c>
      <c r="D5507" t="s">
        <v>7803</v>
      </c>
      <c r="E5507" t="s">
        <v>26</v>
      </c>
      <c r="F5507" t="s">
        <v>4772</v>
      </c>
      <c r="G5507" t="s">
        <v>4773</v>
      </c>
      <c r="H5507" t="s">
        <v>4159</v>
      </c>
      <c r="I5507" t="s">
        <v>4160</v>
      </c>
      <c r="J5507" t="s">
        <v>5724</v>
      </c>
      <c r="K5507" t="str">
        <f>+_xlfn.XLOOKUP(Tabell1[[#This Row],[Regnr]],Tabell13[Regnr],Tabell13[Diagnose],"")</f>
        <v>B</v>
      </c>
      <c r="L5507" t="str">
        <f>+_xlfn.XLOOKUP(Tabell1[[#This Row],[Regnr]],Tabell3[Regnr],Tabell3[DiagnoseÅr],"")</f>
        <v/>
      </c>
    </row>
    <row r="5508" spans="1:12" x14ac:dyDescent="0.25">
      <c r="A5508" s="2">
        <v>42608</v>
      </c>
      <c r="C5508" t="s">
        <v>7804</v>
      </c>
      <c r="D5508" t="s">
        <v>7805</v>
      </c>
      <c r="E5508" t="s">
        <v>26</v>
      </c>
      <c r="F5508" t="s">
        <v>4772</v>
      </c>
      <c r="G5508" t="s">
        <v>4773</v>
      </c>
      <c r="H5508" t="s">
        <v>4159</v>
      </c>
      <c r="I5508" t="s">
        <v>4160</v>
      </c>
      <c r="J5508" t="s">
        <v>5724</v>
      </c>
      <c r="K5508" t="str">
        <f>+_xlfn.XLOOKUP(Tabell1[[#This Row],[Regnr]],Tabell13[Regnr],Tabell13[Diagnose],"")</f>
        <v/>
      </c>
      <c r="L5508" t="str">
        <f>+_xlfn.XLOOKUP(Tabell1[[#This Row],[Regnr]],Tabell3[Regnr],Tabell3[DiagnoseÅr],"")</f>
        <v/>
      </c>
    </row>
    <row r="5509" spans="1:12" x14ac:dyDescent="0.25">
      <c r="A5509" s="2">
        <v>42608</v>
      </c>
      <c r="C5509" t="s">
        <v>7806</v>
      </c>
      <c r="D5509" t="s">
        <v>7807</v>
      </c>
      <c r="E5509" t="s">
        <v>26</v>
      </c>
      <c r="F5509" t="s">
        <v>4772</v>
      </c>
      <c r="G5509" t="s">
        <v>4773</v>
      </c>
      <c r="H5509" t="s">
        <v>4159</v>
      </c>
      <c r="I5509" t="s">
        <v>4160</v>
      </c>
      <c r="J5509" t="s">
        <v>5724</v>
      </c>
      <c r="K5509" t="str">
        <f>+_xlfn.XLOOKUP(Tabell1[[#This Row],[Regnr]],Tabell13[Regnr],Tabell13[Diagnose],"")</f>
        <v>B</v>
      </c>
      <c r="L5509" t="str">
        <f>+_xlfn.XLOOKUP(Tabell1[[#This Row],[Regnr]],Tabell3[Regnr],Tabell3[DiagnoseÅr],"")</f>
        <v/>
      </c>
    </row>
    <row r="5510" spans="1:12" x14ac:dyDescent="0.25">
      <c r="A5510" s="2">
        <v>42608</v>
      </c>
      <c r="C5510" t="s">
        <v>7808</v>
      </c>
      <c r="D5510" t="s">
        <v>7809</v>
      </c>
      <c r="E5510" t="s">
        <v>26</v>
      </c>
      <c r="F5510" t="s">
        <v>4772</v>
      </c>
      <c r="G5510" t="s">
        <v>4773</v>
      </c>
      <c r="H5510" t="s">
        <v>4159</v>
      </c>
      <c r="I5510" t="s">
        <v>4160</v>
      </c>
      <c r="J5510" t="s">
        <v>5724</v>
      </c>
      <c r="K5510" t="str">
        <f>+_xlfn.XLOOKUP(Tabell1[[#This Row],[Regnr]],Tabell13[Regnr],Tabell13[Diagnose],"")</f>
        <v>B</v>
      </c>
      <c r="L5510" t="str">
        <f>+_xlfn.XLOOKUP(Tabell1[[#This Row],[Regnr]],Tabell3[Regnr],Tabell3[DiagnoseÅr],"")</f>
        <v>Katarakt, ikke medfødt (2020)</v>
      </c>
    </row>
    <row r="5511" spans="1:12" x14ac:dyDescent="0.25">
      <c r="A5511" s="2">
        <v>42608</v>
      </c>
      <c r="C5511" t="s">
        <v>7810</v>
      </c>
      <c r="D5511" t="s">
        <v>7811</v>
      </c>
      <c r="E5511" t="s">
        <v>26</v>
      </c>
      <c r="F5511" t="s">
        <v>4772</v>
      </c>
      <c r="G5511" t="s">
        <v>4773</v>
      </c>
      <c r="H5511" t="s">
        <v>4159</v>
      </c>
      <c r="I5511" t="s">
        <v>4160</v>
      </c>
      <c r="J5511" t="s">
        <v>5724</v>
      </c>
      <c r="K5511" t="str">
        <f>+_xlfn.XLOOKUP(Tabell1[[#This Row],[Regnr]],Tabell13[Regnr],Tabell13[Diagnose],"")</f>
        <v>A</v>
      </c>
      <c r="L5511" t="str">
        <f>+_xlfn.XLOOKUP(Tabell1[[#This Row],[Regnr]],Tabell3[Regnr],Tabell3[DiagnoseÅr],"")</f>
        <v>Intet påvist (2025)</v>
      </c>
    </row>
    <row r="5512" spans="1:12" x14ac:dyDescent="0.25">
      <c r="A5512" s="2">
        <v>42608</v>
      </c>
      <c r="C5512" t="s">
        <v>7812</v>
      </c>
      <c r="D5512" t="s">
        <v>7813</v>
      </c>
      <c r="E5512" t="s">
        <v>26</v>
      </c>
      <c r="F5512" t="s">
        <v>4772</v>
      </c>
      <c r="G5512" t="s">
        <v>4773</v>
      </c>
      <c r="H5512" t="s">
        <v>4159</v>
      </c>
      <c r="I5512" t="s">
        <v>4160</v>
      </c>
      <c r="J5512" t="s">
        <v>5724</v>
      </c>
      <c r="K5512" t="str">
        <f>+_xlfn.XLOOKUP(Tabell1[[#This Row],[Regnr]],Tabell13[Regnr],Tabell13[Diagnose],"")</f>
        <v/>
      </c>
      <c r="L5512" t="str">
        <f>+_xlfn.XLOOKUP(Tabell1[[#This Row],[Regnr]],Tabell3[Regnr],Tabell3[DiagnoseÅr],"")</f>
        <v/>
      </c>
    </row>
    <row r="5513" spans="1:12" x14ac:dyDescent="0.25">
      <c r="A5513" s="2">
        <v>42608</v>
      </c>
      <c r="C5513" t="s">
        <v>7814</v>
      </c>
      <c r="D5513" t="s">
        <v>7815</v>
      </c>
      <c r="E5513" t="s">
        <v>10</v>
      </c>
      <c r="F5513" t="s">
        <v>4891</v>
      </c>
      <c r="G5513" t="s">
        <v>4892</v>
      </c>
      <c r="H5513" t="s">
        <v>2574</v>
      </c>
      <c r="I5513" t="s">
        <v>2575</v>
      </c>
      <c r="J5513" t="s">
        <v>4252</v>
      </c>
      <c r="K5513" t="str">
        <f>+_xlfn.XLOOKUP(Tabell1[[#This Row],[Regnr]],Tabell13[Regnr],Tabell13[Diagnose],"")</f>
        <v/>
      </c>
      <c r="L5513" t="str">
        <f>+_xlfn.XLOOKUP(Tabell1[[#This Row],[Regnr]],Tabell3[Regnr],Tabell3[DiagnoseÅr],"")</f>
        <v/>
      </c>
    </row>
    <row r="5514" spans="1:12" x14ac:dyDescent="0.25">
      <c r="A5514" s="2">
        <v>42608</v>
      </c>
      <c r="C5514" t="s">
        <v>7816</v>
      </c>
      <c r="D5514" t="s">
        <v>7817</v>
      </c>
      <c r="E5514" t="s">
        <v>10</v>
      </c>
      <c r="F5514" t="s">
        <v>4891</v>
      </c>
      <c r="G5514" t="s">
        <v>4892</v>
      </c>
      <c r="H5514" t="s">
        <v>2574</v>
      </c>
      <c r="I5514" t="s">
        <v>2575</v>
      </c>
      <c r="J5514" t="s">
        <v>4252</v>
      </c>
      <c r="K5514" t="str">
        <f>+_xlfn.XLOOKUP(Tabell1[[#This Row],[Regnr]],Tabell13[Regnr],Tabell13[Diagnose],"")</f>
        <v/>
      </c>
      <c r="L5514" t="str">
        <f>+_xlfn.XLOOKUP(Tabell1[[#This Row],[Regnr]],Tabell3[Regnr],Tabell3[DiagnoseÅr],"")</f>
        <v/>
      </c>
    </row>
    <row r="5515" spans="1:12" x14ac:dyDescent="0.25">
      <c r="A5515" s="2">
        <v>42608</v>
      </c>
      <c r="C5515" t="s">
        <v>7818</v>
      </c>
      <c r="D5515" t="s">
        <v>7819</v>
      </c>
      <c r="E5515" t="s">
        <v>26</v>
      </c>
      <c r="F5515" t="s">
        <v>4891</v>
      </c>
      <c r="G5515" t="s">
        <v>4892</v>
      </c>
      <c r="H5515" t="s">
        <v>2574</v>
      </c>
      <c r="I5515" t="s">
        <v>2575</v>
      </c>
      <c r="J5515" t="s">
        <v>4252</v>
      </c>
      <c r="K5515" t="str">
        <f>+_xlfn.XLOOKUP(Tabell1[[#This Row],[Regnr]],Tabell13[Regnr],Tabell13[Diagnose],"")</f>
        <v>A</v>
      </c>
      <c r="L5515" t="str">
        <f>+_xlfn.XLOOKUP(Tabell1[[#This Row],[Regnr]],Tabell3[Regnr],Tabell3[DiagnoseÅr],"")</f>
        <v>Intet påvist (2022)</v>
      </c>
    </row>
    <row r="5516" spans="1:12" x14ac:dyDescent="0.25">
      <c r="A5516" s="2">
        <v>42608</v>
      </c>
      <c r="C5516" t="s">
        <v>7820</v>
      </c>
      <c r="D5516" t="s">
        <v>7821</v>
      </c>
      <c r="E5516" t="s">
        <v>26</v>
      </c>
      <c r="F5516" t="s">
        <v>4891</v>
      </c>
      <c r="G5516" t="s">
        <v>4892</v>
      </c>
      <c r="H5516" t="s">
        <v>2574</v>
      </c>
      <c r="I5516" t="s">
        <v>2575</v>
      </c>
      <c r="J5516" t="s">
        <v>4252</v>
      </c>
      <c r="K5516" t="str">
        <f>+_xlfn.XLOOKUP(Tabell1[[#This Row],[Regnr]],Tabell13[Regnr],Tabell13[Diagnose],"")</f>
        <v/>
      </c>
      <c r="L5516" t="str">
        <f>+_xlfn.XLOOKUP(Tabell1[[#This Row],[Regnr]],Tabell3[Regnr],Tabell3[DiagnoseÅr],"")</f>
        <v/>
      </c>
    </row>
    <row r="5517" spans="1:12" x14ac:dyDescent="0.25">
      <c r="A5517" s="2">
        <v>42608</v>
      </c>
      <c r="C5517" t="s">
        <v>7822</v>
      </c>
      <c r="D5517" t="s">
        <v>7823</v>
      </c>
      <c r="E5517" t="s">
        <v>26</v>
      </c>
      <c r="F5517" t="s">
        <v>4891</v>
      </c>
      <c r="G5517" t="s">
        <v>4892</v>
      </c>
      <c r="H5517" t="s">
        <v>2574</v>
      </c>
      <c r="I5517" t="s">
        <v>2575</v>
      </c>
      <c r="J5517" t="s">
        <v>4252</v>
      </c>
      <c r="K5517" t="str">
        <f>+_xlfn.XLOOKUP(Tabell1[[#This Row],[Regnr]],Tabell13[Regnr],Tabell13[Diagnose],"")</f>
        <v/>
      </c>
      <c r="L5517" t="str">
        <f>+_xlfn.XLOOKUP(Tabell1[[#This Row],[Regnr]],Tabell3[Regnr],Tabell3[DiagnoseÅr],"")</f>
        <v/>
      </c>
    </row>
    <row r="5518" spans="1:12" x14ac:dyDescent="0.25">
      <c r="A5518" s="2">
        <v>42608</v>
      </c>
      <c r="C5518" t="s">
        <v>7824</v>
      </c>
      <c r="D5518" t="s">
        <v>7825</v>
      </c>
      <c r="E5518" t="s">
        <v>26</v>
      </c>
      <c r="F5518" t="s">
        <v>4891</v>
      </c>
      <c r="G5518" t="s">
        <v>4892</v>
      </c>
      <c r="H5518" t="s">
        <v>2574</v>
      </c>
      <c r="I5518" t="s">
        <v>2575</v>
      </c>
      <c r="J5518" t="s">
        <v>4252</v>
      </c>
      <c r="K5518" t="str">
        <f>+_xlfn.XLOOKUP(Tabell1[[#This Row],[Regnr]],Tabell13[Regnr],Tabell13[Diagnose],"")</f>
        <v>B</v>
      </c>
      <c r="L5518" t="str">
        <f>+_xlfn.XLOOKUP(Tabell1[[#This Row],[Regnr]],Tabell3[Regnr],Tabell3[DiagnoseÅr],"")</f>
        <v/>
      </c>
    </row>
    <row r="5519" spans="1:12" x14ac:dyDescent="0.25">
      <c r="A5519" s="2">
        <v>42608</v>
      </c>
      <c r="C5519" t="s">
        <v>7826</v>
      </c>
      <c r="D5519" t="s">
        <v>7815</v>
      </c>
      <c r="E5519" t="s">
        <v>10</v>
      </c>
      <c r="F5519" t="s">
        <v>4891</v>
      </c>
      <c r="G5519" t="s">
        <v>4892</v>
      </c>
      <c r="H5519" t="s">
        <v>2574</v>
      </c>
      <c r="I5519" t="s">
        <v>2575</v>
      </c>
      <c r="K5519" t="str">
        <f>+_xlfn.XLOOKUP(Tabell1[[#This Row],[Regnr]],Tabell13[Regnr],Tabell13[Diagnose],"")</f>
        <v/>
      </c>
      <c r="L5519" t="str">
        <f>+_xlfn.XLOOKUP(Tabell1[[#This Row],[Regnr]],Tabell3[Regnr],Tabell3[DiagnoseÅr],"")</f>
        <v/>
      </c>
    </row>
    <row r="5520" spans="1:12" x14ac:dyDescent="0.25">
      <c r="A5520" s="2">
        <v>42601</v>
      </c>
      <c r="C5520" t="s">
        <v>7790</v>
      </c>
      <c r="D5520" t="s">
        <v>7791</v>
      </c>
      <c r="E5520" t="s">
        <v>26</v>
      </c>
      <c r="F5520" t="s">
        <v>3204</v>
      </c>
      <c r="G5520" t="s">
        <v>3205</v>
      </c>
      <c r="H5520" t="s">
        <v>6042</v>
      </c>
      <c r="I5520" t="s">
        <v>6043</v>
      </c>
      <c r="J5520" t="s">
        <v>4252</v>
      </c>
      <c r="K5520" t="str">
        <f>+_xlfn.XLOOKUP(Tabell1[[#This Row],[Regnr]],Tabell13[Regnr],Tabell13[Diagnose],"")</f>
        <v>C</v>
      </c>
      <c r="L5520" t="str">
        <f>+_xlfn.XLOOKUP(Tabell1[[#This Row],[Regnr]],Tabell3[Regnr],Tabell3[DiagnoseÅr],"")</f>
        <v>Intet påvist (2020)</v>
      </c>
    </row>
    <row r="5521" spans="1:12" x14ac:dyDescent="0.25">
      <c r="A5521" s="2">
        <v>42601</v>
      </c>
      <c r="C5521" t="s">
        <v>7792</v>
      </c>
      <c r="D5521" t="s">
        <v>7793</v>
      </c>
      <c r="E5521" t="s">
        <v>26</v>
      </c>
      <c r="F5521" t="s">
        <v>3204</v>
      </c>
      <c r="G5521" t="s">
        <v>3205</v>
      </c>
      <c r="H5521" t="s">
        <v>6042</v>
      </c>
      <c r="I5521" t="s">
        <v>6043</v>
      </c>
      <c r="J5521" t="s">
        <v>4252</v>
      </c>
      <c r="K5521" t="str">
        <f>+_xlfn.XLOOKUP(Tabell1[[#This Row],[Regnr]],Tabell13[Regnr],Tabell13[Diagnose],"")</f>
        <v>D</v>
      </c>
      <c r="L5521" t="str">
        <f>+_xlfn.XLOOKUP(Tabell1[[#This Row],[Regnr]],Tabell3[Regnr],Tabell3[DiagnoseÅr],"")</f>
        <v>Intet påvist (2019)</v>
      </c>
    </row>
    <row r="5522" spans="1:12" x14ac:dyDescent="0.25">
      <c r="A5522" s="2">
        <v>42601</v>
      </c>
      <c r="C5522" t="s">
        <v>7794</v>
      </c>
      <c r="D5522" t="s">
        <v>7795</v>
      </c>
      <c r="E5522" t="s">
        <v>26</v>
      </c>
      <c r="F5522" t="s">
        <v>3204</v>
      </c>
      <c r="G5522" t="s">
        <v>3205</v>
      </c>
      <c r="H5522" t="s">
        <v>6042</v>
      </c>
      <c r="I5522" t="s">
        <v>6043</v>
      </c>
      <c r="J5522" t="s">
        <v>4252</v>
      </c>
      <c r="K5522" t="str">
        <f>+_xlfn.XLOOKUP(Tabell1[[#This Row],[Regnr]],Tabell13[Regnr],Tabell13[Diagnose],"")</f>
        <v/>
      </c>
      <c r="L5522" t="str">
        <f>+_xlfn.XLOOKUP(Tabell1[[#This Row],[Regnr]],Tabell3[Regnr],Tabell3[DiagnoseÅr],"")</f>
        <v/>
      </c>
    </row>
    <row r="5523" spans="1:12" x14ac:dyDescent="0.25">
      <c r="A5523" s="2">
        <v>42601</v>
      </c>
      <c r="C5523" t="s">
        <v>7796</v>
      </c>
      <c r="D5523" t="s">
        <v>7797</v>
      </c>
      <c r="E5523" t="s">
        <v>26</v>
      </c>
      <c r="F5523" t="s">
        <v>3204</v>
      </c>
      <c r="G5523" t="s">
        <v>3205</v>
      </c>
      <c r="H5523" t="s">
        <v>6042</v>
      </c>
      <c r="I5523" t="s">
        <v>6043</v>
      </c>
      <c r="J5523" t="s">
        <v>4252</v>
      </c>
      <c r="K5523" t="str">
        <f>+_xlfn.XLOOKUP(Tabell1[[#This Row],[Regnr]],Tabell13[Regnr],Tabell13[Diagnose],"")</f>
        <v/>
      </c>
      <c r="L5523" t="str">
        <f>+_xlfn.XLOOKUP(Tabell1[[#This Row],[Regnr]],Tabell3[Regnr],Tabell3[DiagnoseÅr],"")</f>
        <v/>
      </c>
    </row>
    <row r="5524" spans="1:12" x14ac:dyDescent="0.25">
      <c r="A5524" s="2">
        <v>42601</v>
      </c>
      <c r="C5524" t="s">
        <v>7798</v>
      </c>
      <c r="D5524" t="s">
        <v>7799</v>
      </c>
      <c r="E5524" t="s">
        <v>26</v>
      </c>
      <c r="F5524" t="s">
        <v>3204</v>
      </c>
      <c r="G5524" t="s">
        <v>3205</v>
      </c>
      <c r="H5524" t="s">
        <v>6042</v>
      </c>
      <c r="I5524" t="s">
        <v>6043</v>
      </c>
      <c r="J5524" t="s">
        <v>4252</v>
      </c>
      <c r="K5524" t="str">
        <f>+_xlfn.XLOOKUP(Tabell1[[#This Row],[Regnr]],Tabell13[Regnr],Tabell13[Diagnose],"")</f>
        <v>D</v>
      </c>
      <c r="L5524" t="str">
        <f>+_xlfn.XLOOKUP(Tabell1[[#This Row],[Regnr]],Tabell3[Regnr],Tabell3[DiagnoseÅr],"")</f>
        <v>Intet påvist (2025)</v>
      </c>
    </row>
    <row r="5525" spans="1:12" x14ac:dyDescent="0.25">
      <c r="A5525" s="2">
        <v>42601</v>
      </c>
      <c r="C5525" t="s">
        <v>7800</v>
      </c>
      <c r="D5525" t="s">
        <v>7801</v>
      </c>
      <c r="E5525" t="s">
        <v>26</v>
      </c>
      <c r="F5525" t="s">
        <v>3204</v>
      </c>
      <c r="G5525" t="s">
        <v>3205</v>
      </c>
      <c r="H5525" t="s">
        <v>6042</v>
      </c>
      <c r="I5525" t="s">
        <v>6043</v>
      </c>
      <c r="J5525" t="s">
        <v>4252</v>
      </c>
      <c r="K5525" t="str">
        <f>+_xlfn.XLOOKUP(Tabell1[[#This Row],[Regnr]],Tabell13[Regnr],Tabell13[Diagnose],"")</f>
        <v/>
      </c>
      <c r="L5525" t="str">
        <f>+_xlfn.XLOOKUP(Tabell1[[#This Row],[Regnr]],Tabell3[Regnr],Tabell3[DiagnoseÅr],"")</f>
        <v/>
      </c>
    </row>
    <row r="5526" spans="1:12" x14ac:dyDescent="0.25">
      <c r="A5526" s="2">
        <v>42591</v>
      </c>
      <c r="C5526" t="s">
        <v>7787</v>
      </c>
      <c r="D5526" t="s">
        <v>7788</v>
      </c>
      <c r="E5526" t="s">
        <v>10</v>
      </c>
      <c r="F5526" t="s">
        <v>3385</v>
      </c>
      <c r="G5526" t="s">
        <v>3386</v>
      </c>
      <c r="H5526" t="s">
        <v>4118</v>
      </c>
      <c r="I5526" t="s">
        <v>4119</v>
      </c>
      <c r="J5526" t="s">
        <v>4113</v>
      </c>
      <c r="K5526" t="str">
        <f>+_xlfn.XLOOKUP(Tabell1[[#This Row],[Regnr]],Tabell13[Regnr],Tabell13[Diagnose],"")</f>
        <v/>
      </c>
      <c r="L5526" t="str">
        <f>+_xlfn.XLOOKUP(Tabell1[[#This Row],[Regnr]],Tabell3[Regnr],Tabell3[DiagnoseÅr],"")</f>
        <v/>
      </c>
    </row>
    <row r="5527" spans="1:12" x14ac:dyDescent="0.25">
      <c r="A5527" s="2">
        <v>42591</v>
      </c>
      <c r="C5527" t="s">
        <v>7789</v>
      </c>
      <c r="D5527" t="s">
        <v>2542</v>
      </c>
      <c r="E5527" t="s">
        <v>26</v>
      </c>
      <c r="F5527" t="s">
        <v>3385</v>
      </c>
      <c r="G5527" t="s">
        <v>3386</v>
      </c>
      <c r="H5527" t="s">
        <v>4118</v>
      </c>
      <c r="I5527" t="s">
        <v>4119</v>
      </c>
      <c r="J5527" t="s">
        <v>4113</v>
      </c>
      <c r="K5527" t="str">
        <f>+_xlfn.XLOOKUP(Tabell1[[#This Row],[Regnr]],Tabell13[Regnr],Tabell13[Diagnose],"")</f>
        <v>A</v>
      </c>
      <c r="L5527" t="str">
        <f>+_xlfn.XLOOKUP(Tabell1[[#This Row],[Regnr]],Tabell3[Regnr],Tabell3[DiagnoseÅr],"")</f>
        <v/>
      </c>
    </row>
    <row r="5528" spans="1:12" x14ac:dyDescent="0.25">
      <c r="A5528" s="2">
        <v>42582</v>
      </c>
      <c r="C5528" t="s">
        <v>7780</v>
      </c>
      <c r="D5528" t="s">
        <v>7781</v>
      </c>
      <c r="E5528" t="s">
        <v>10</v>
      </c>
      <c r="F5528" t="s">
        <v>7782</v>
      </c>
      <c r="G5528" t="s">
        <v>7783</v>
      </c>
      <c r="H5528" t="s">
        <v>7784</v>
      </c>
      <c r="I5528" t="s">
        <v>7785</v>
      </c>
      <c r="J5528" t="s">
        <v>7786</v>
      </c>
      <c r="K5528" t="str">
        <f>+_xlfn.XLOOKUP(Tabell1[[#This Row],[Regnr]],Tabell13[Regnr],Tabell13[Diagnose],"")</f>
        <v>C</v>
      </c>
      <c r="L5528" t="str">
        <f>+_xlfn.XLOOKUP(Tabell1[[#This Row],[Regnr]],Tabell3[Regnr],Tabell3[DiagnoseÅr],"")</f>
        <v>Intet påvist (2021)</v>
      </c>
    </row>
    <row r="5529" spans="1:12" x14ac:dyDescent="0.25">
      <c r="A5529" s="2">
        <v>42580</v>
      </c>
      <c r="C5529" t="s">
        <v>7776</v>
      </c>
      <c r="D5529" t="s">
        <v>7777</v>
      </c>
      <c r="E5529" t="s">
        <v>10</v>
      </c>
      <c r="F5529" t="s">
        <v>5872</v>
      </c>
      <c r="G5529" t="s">
        <v>5873</v>
      </c>
      <c r="H5529" t="s">
        <v>7778</v>
      </c>
      <c r="I5529" t="s">
        <v>7779</v>
      </c>
      <c r="J5529" t="s">
        <v>5612</v>
      </c>
      <c r="K5529" t="str">
        <f>+_xlfn.XLOOKUP(Tabell1[[#This Row],[Regnr]],Tabell13[Regnr],Tabell13[Diagnose],"")</f>
        <v/>
      </c>
      <c r="L5529" t="str">
        <f>+_xlfn.XLOOKUP(Tabell1[[#This Row],[Regnr]],Tabell3[Regnr],Tabell3[DiagnoseÅr],"")</f>
        <v/>
      </c>
    </row>
    <row r="5530" spans="1:12" x14ac:dyDescent="0.25">
      <c r="A5530" s="2">
        <v>42574</v>
      </c>
      <c r="C5530" t="s">
        <v>7770</v>
      </c>
      <c r="D5530" t="s">
        <v>7771</v>
      </c>
      <c r="E5530" t="s">
        <v>10</v>
      </c>
      <c r="F5530" t="s">
        <v>7772</v>
      </c>
      <c r="G5530" t="s">
        <v>7773</v>
      </c>
      <c r="H5530" t="s">
        <v>7774</v>
      </c>
      <c r="I5530" t="s">
        <v>7775</v>
      </c>
      <c r="J5530" t="s">
        <v>6148</v>
      </c>
      <c r="K5530" t="str">
        <f>+_xlfn.XLOOKUP(Tabell1[[#This Row],[Regnr]],Tabell13[Regnr],Tabell13[Diagnose],"")</f>
        <v>B</v>
      </c>
      <c r="L5530" t="str">
        <f>+_xlfn.XLOOKUP(Tabell1[[#This Row],[Regnr]],Tabell3[Regnr],Tabell3[DiagnoseÅr],"")</f>
        <v>Intet påvist (2019)</v>
      </c>
    </row>
    <row r="5531" spans="1:12" x14ac:dyDescent="0.25">
      <c r="A5531" s="2">
        <v>42572</v>
      </c>
      <c r="C5531" t="s">
        <v>7762</v>
      </c>
      <c r="D5531" t="s">
        <v>7763</v>
      </c>
      <c r="E5531" t="s">
        <v>10</v>
      </c>
      <c r="F5531" t="s">
        <v>3977</v>
      </c>
      <c r="G5531" t="s">
        <v>3978</v>
      </c>
      <c r="H5531" t="s">
        <v>2707</v>
      </c>
      <c r="I5531" t="s">
        <v>2708</v>
      </c>
      <c r="J5531" t="s">
        <v>5476</v>
      </c>
      <c r="K5531" t="str">
        <f>+_xlfn.XLOOKUP(Tabell1[[#This Row],[Regnr]],Tabell13[Regnr],Tabell13[Diagnose],"")</f>
        <v>A</v>
      </c>
      <c r="L5531" t="str">
        <f>+_xlfn.XLOOKUP(Tabell1[[#This Row],[Regnr]],Tabell3[Regnr],Tabell3[DiagnoseÅr],"")</f>
        <v>Intet påvist (2024)</v>
      </c>
    </row>
    <row r="5532" spans="1:12" x14ac:dyDescent="0.25">
      <c r="A5532" s="2">
        <v>42572</v>
      </c>
      <c r="C5532" t="s">
        <v>7764</v>
      </c>
      <c r="D5532" t="s">
        <v>7765</v>
      </c>
      <c r="E5532" t="s">
        <v>26</v>
      </c>
      <c r="F5532" t="s">
        <v>3977</v>
      </c>
      <c r="G5532" t="s">
        <v>3978</v>
      </c>
      <c r="H5532" t="s">
        <v>2707</v>
      </c>
      <c r="I5532" t="s">
        <v>2708</v>
      </c>
      <c r="J5532" t="s">
        <v>5476</v>
      </c>
      <c r="K5532" t="str">
        <f>+_xlfn.XLOOKUP(Tabell1[[#This Row],[Regnr]],Tabell13[Regnr],Tabell13[Diagnose],"")</f>
        <v>B</v>
      </c>
      <c r="L5532" t="str">
        <f>+_xlfn.XLOOKUP(Tabell1[[#This Row],[Regnr]],Tabell3[Regnr],Tabell3[DiagnoseÅr],"")</f>
        <v>Katarakt, ikke medfødt (2021)</v>
      </c>
    </row>
    <row r="5533" spans="1:12" x14ac:dyDescent="0.25">
      <c r="A5533" s="2">
        <v>42572</v>
      </c>
      <c r="C5533" t="s">
        <v>7766</v>
      </c>
      <c r="D5533" t="s">
        <v>7767</v>
      </c>
      <c r="E5533" t="s">
        <v>26</v>
      </c>
      <c r="F5533" t="s">
        <v>3977</v>
      </c>
      <c r="G5533" t="s">
        <v>3978</v>
      </c>
      <c r="H5533" t="s">
        <v>2707</v>
      </c>
      <c r="I5533" t="s">
        <v>2708</v>
      </c>
      <c r="J5533" t="s">
        <v>5476</v>
      </c>
      <c r="K5533" t="str">
        <f>+_xlfn.XLOOKUP(Tabell1[[#This Row],[Regnr]],Tabell13[Regnr],Tabell13[Diagnose],"")</f>
        <v>D</v>
      </c>
      <c r="L5533" t="str">
        <f>+_xlfn.XLOOKUP(Tabell1[[#This Row],[Regnr]],Tabell3[Regnr],Tabell3[DiagnoseÅr],"")</f>
        <v/>
      </c>
    </row>
    <row r="5534" spans="1:12" x14ac:dyDescent="0.25">
      <c r="A5534" s="2">
        <v>42572</v>
      </c>
      <c r="C5534" t="s">
        <v>7768</v>
      </c>
      <c r="D5534" t="s">
        <v>7769</v>
      </c>
      <c r="E5534" t="s">
        <v>26</v>
      </c>
      <c r="F5534" t="s">
        <v>3977</v>
      </c>
      <c r="G5534" t="s">
        <v>3978</v>
      </c>
      <c r="H5534" t="s">
        <v>2707</v>
      </c>
      <c r="I5534" t="s">
        <v>2708</v>
      </c>
      <c r="J5534" t="s">
        <v>5476</v>
      </c>
      <c r="K5534" t="str">
        <f>+_xlfn.XLOOKUP(Tabell1[[#This Row],[Regnr]],Tabell13[Regnr],Tabell13[Diagnose],"")</f>
        <v>E</v>
      </c>
      <c r="L5534" t="str">
        <f>+_xlfn.XLOOKUP(Tabell1[[#This Row],[Regnr]],Tabell3[Regnr],Tabell3[DiagnoseÅr],"")</f>
        <v/>
      </c>
    </row>
    <row r="5535" spans="1:12" x14ac:dyDescent="0.25">
      <c r="A5535" s="2">
        <v>42571</v>
      </c>
      <c r="C5535" t="s">
        <v>7757</v>
      </c>
      <c r="D5535" t="s">
        <v>7758</v>
      </c>
      <c r="E5535" t="s">
        <v>26</v>
      </c>
      <c r="F5535" t="s">
        <v>7759</v>
      </c>
      <c r="G5535" t="s">
        <v>7760</v>
      </c>
      <c r="H5535" t="s">
        <v>5114</v>
      </c>
      <c r="I5535" t="s">
        <v>5115</v>
      </c>
      <c r="J5535" t="s">
        <v>7761</v>
      </c>
      <c r="K5535" t="str">
        <f>+_xlfn.XLOOKUP(Tabell1[[#This Row],[Regnr]],Tabell13[Regnr],Tabell13[Diagnose],"")</f>
        <v/>
      </c>
      <c r="L5535" t="str">
        <f>+_xlfn.XLOOKUP(Tabell1[[#This Row],[Regnr]],Tabell3[Regnr],Tabell3[DiagnoseÅr],"")</f>
        <v/>
      </c>
    </row>
    <row r="5536" spans="1:12" x14ac:dyDescent="0.25">
      <c r="A5536" s="2">
        <v>42570</v>
      </c>
      <c r="C5536" t="s">
        <v>7745</v>
      </c>
      <c r="D5536" t="s">
        <v>7746</v>
      </c>
      <c r="E5536" t="s">
        <v>10</v>
      </c>
      <c r="F5536" t="s">
        <v>5361</v>
      </c>
      <c r="G5536" t="s">
        <v>5362</v>
      </c>
      <c r="H5536" t="s">
        <v>3441</v>
      </c>
      <c r="I5536" t="s">
        <v>3442</v>
      </c>
      <c r="J5536" t="s">
        <v>4130</v>
      </c>
      <c r="K5536" t="str">
        <f>+_xlfn.XLOOKUP(Tabell1[[#This Row],[Regnr]],Tabell13[Regnr],Tabell13[Diagnose],"")</f>
        <v>B</v>
      </c>
      <c r="L5536" t="str">
        <f>+_xlfn.XLOOKUP(Tabell1[[#This Row],[Regnr]],Tabell3[Regnr],Tabell3[DiagnoseÅr],"")</f>
        <v/>
      </c>
    </row>
    <row r="5537" spans="1:12" x14ac:dyDescent="0.25">
      <c r="A5537" s="2">
        <v>42570</v>
      </c>
      <c r="C5537" t="s">
        <v>7747</v>
      </c>
      <c r="D5537" t="s">
        <v>7748</v>
      </c>
      <c r="E5537" t="s">
        <v>10</v>
      </c>
      <c r="F5537" t="s">
        <v>5361</v>
      </c>
      <c r="G5537" t="s">
        <v>5362</v>
      </c>
      <c r="H5537" t="s">
        <v>3441</v>
      </c>
      <c r="I5537" t="s">
        <v>3442</v>
      </c>
      <c r="J5537" t="s">
        <v>4130</v>
      </c>
      <c r="K5537" t="str">
        <f>+_xlfn.XLOOKUP(Tabell1[[#This Row],[Regnr]],Tabell13[Regnr],Tabell13[Diagnose],"")</f>
        <v/>
      </c>
      <c r="L5537" t="str">
        <f>+_xlfn.XLOOKUP(Tabell1[[#This Row],[Regnr]],Tabell3[Regnr],Tabell3[DiagnoseÅr],"")</f>
        <v/>
      </c>
    </row>
    <row r="5538" spans="1:12" x14ac:dyDescent="0.25">
      <c r="A5538" s="2">
        <v>42570</v>
      </c>
      <c r="C5538" t="s">
        <v>7749</v>
      </c>
      <c r="D5538" t="s">
        <v>7750</v>
      </c>
      <c r="E5538" t="s">
        <v>10</v>
      </c>
      <c r="F5538" t="s">
        <v>5361</v>
      </c>
      <c r="G5538" t="s">
        <v>5362</v>
      </c>
      <c r="H5538" t="s">
        <v>3441</v>
      </c>
      <c r="I5538" t="s">
        <v>3442</v>
      </c>
      <c r="J5538" t="s">
        <v>4130</v>
      </c>
      <c r="K5538" t="str">
        <f>+_xlfn.XLOOKUP(Tabell1[[#This Row],[Regnr]],Tabell13[Regnr],Tabell13[Diagnose],"")</f>
        <v/>
      </c>
      <c r="L5538" t="str">
        <f>+_xlfn.XLOOKUP(Tabell1[[#This Row],[Regnr]],Tabell3[Regnr],Tabell3[DiagnoseÅr],"")</f>
        <v/>
      </c>
    </row>
    <row r="5539" spans="1:12" x14ac:dyDescent="0.25">
      <c r="A5539" s="2">
        <v>42570</v>
      </c>
      <c r="C5539" t="s">
        <v>7751</v>
      </c>
      <c r="D5539" t="s">
        <v>7752</v>
      </c>
      <c r="E5539" t="s">
        <v>10</v>
      </c>
      <c r="F5539" t="s">
        <v>5361</v>
      </c>
      <c r="G5539" t="s">
        <v>5362</v>
      </c>
      <c r="H5539" t="s">
        <v>3441</v>
      </c>
      <c r="I5539" t="s">
        <v>3442</v>
      </c>
      <c r="J5539" t="s">
        <v>4130</v>
      </c>
      <c r="K5539" t="str">
        <f>+_xlfn.XLOOKUP(Tabell1[[#This Row],[Regnr]],Tabell13[Regnr],Tabell13[Diagnose],"")</f>
        <v/>
      </c>
      <c r="L5539" t="str">
        <f>+_xlfn.XLOOKUP(Tabell1[[#This Row],[Regnr]],Tabell3[Regnr],Tabell3[DiagnoseÅr],"")</f>
        <v/>
      </c>
    </row>
    <row r="5540" spans="1:12" x14ac:dyDescent="0.25">
      <c r="A5540" s="2">
        <v>42570</v>
      </c>
      <c r="C5540" t="s">
        <v>7753</v>
      </c>
      <c r="D5540" t="s">
        <v>7754</v>
      </c>
      <c r="E5540" t="s">
        <v>10</v>
      </c>
      <c r="F5540" t="s">
        <v>5361</v>
      </c>
      <c r="G5540" t="s">
        <v>5362</v>
      </c>
      <c r="H5540" t="s">
        <v>3441</v>
      </c>
      <c r="I5540" t="s">
        <v>3442</v>
      </c>
      <c r="J5540" t="s">
        <v>4130</v>
      </c>
      <c r="K5540" t="str">
        <f>+_xlfn.XLOOKUP(Tabell1[[#This Row],[Regnr]],Tabell13[Regnr],Tabell13[Diagnose],"")</f>
        <v/>
      </c>
      <c r="L5540" t="str">
        <f>+_xlfn.XLOOKUP(Tabell1[[#This Row],[Regnr]],Tabell3[Regnr],Tabell3[DiagnoseÅr],"")</f>
        <v/>
      </c>
    </row>
    <row r="5541" spans="1:12" x14ac:dyDescent="0.25">
      <c r="A5541" s="2">
        <v>42570</v>
      </c>
      <c r="C5541" t="s">
        <v>7755</v>
      </c>
      <c r="D5541" t="s">
        <v>7756</v>
      </c>
      <c r="E5541" t="s">
        <v>26</v>
      </c>
      <c r="F5541" t="s">
        <v>5361</v>
      </c>
      <c r="G5541" t="s">
        <v>5362</v>
      </c>
      <c r="H5541" t="s">
        <v>3441</v>
      </c>
      <c r="I5541" t="s">
        <v>3442</v>
      </c>
      <c r="J5541" t="s">
        <v>4130</v>
      </c>
      <c r="K5541" t="str">
        <f>+_xlfn.XLOOKUP(Tabell1[[#This Row],[Regnr]],Tabell13[Regnr],Tabell13[Diagnose],"")</f>
        <v/>
      </c>
      <c r="L5541" t="str">
        <f>+_xlfn.XLOOKUP(Tabell1[[#This Row],[Regnr]],Tabell3[Regnr],Tabell3[DiagnoseÅr],"")</f>
        <v/>
      </c>
    </row>
    <row r="5542" spans="1:12" x14ac:dyDescent="0.25">
      <c r="A5542" s="2">
        <v>42569</v>
      </c>
      <c r="C5542" t="s">
        <v>7739</v>
      </c>
      <c r="D5542" t="s">
        <v>7740</v>
      </c>
      <c r="E5542" t="s">
        <v>10</v>
      </c>
      <c r="F5542" t="s">
        <v>7741</v>
      </c>
      <c r="G5542" t="s">
        <v>7742</v>
      </c>
      <c r="H5542" t="s">
        <v>7743</v>
      </c>
      <c r="I5542" t="s">
        <v>7744</v>
      </c>
      <c r="J5542" t="s">
        <v>4217</v>
      </c>
      <c r="K5542" t="str">
        <f>+_xlfn.XLOOKUP(Tabell1[[#This Row],[Regnr]],Tabell13[Regnr],Tabell13[Diagnose],"")</f>
        <v>C</v>
      </c>
      <c r="L5542" t="str">
        <f>+_xlfn.XLOOKUP(Tabell1[[#This Row],[Regnr]],Tabell3[Regnr],Tabell3[DiagnoseÅr],"")</f>
        <v>Intet påvist (2019)</v>
      </c>
    </row>
    <row r="5543" spans="1:12" x14ac:dyDescent="0.25">
      <c r="A5543" s="2">
        <v>42561</v>
      </c>
      <c r="C5543" t="s">
        <v>7725</v>
      </c>
      <c r="D5543" t="s">
        <v>7726</v>
      </c>
      <c r="E5543" t="s">
        <v>10</v>
      </c>
      <c r="F5543" t="s">
        <v>4957</v>
      </c>
      <c r="G5543" t="s">
        <v>4958</v>
      </c>
      <c r="H5543" t="s">
        <v>3582</v>
      </c>
      <c r="I5543" t="s">
        <v>3583</v>
      </c>
      <c r="J5543" t="s">
        <v>4062</v>
      </c>
      <c r="K5543" t="str">
        <f>+_xlfn.XLOOKUP(Tabell1[[#This Row],[Regnr]],Tabell13[Regnr],Tabell13[Diagnose],"")</f>
        <v>B</v>
      </c>
      <c r="L5543" t="str">
        <f>+_xlfn.XLOOKUP(Tabell1[[#This Row],[Regnr]],Tabell3[Regnr],Tabell3[DiagnoseÅr],"")</f>
        <v>Intet påvist (2020)</v>
      </c>
    </row>
    <row r="5544" spans="1:12" x14ac:dyDescent="0.25">
      <c r="A5544" s="2">
        <v>42561</v>
      </c>
      <c r="C5544" t="s">
        <v>7727</v>
      </c>
      <c r="D5544" t="s">
        <v>7728</v>
      </c>
      <c r="E5544" t="s">
        <v>10</v>
      </c>
      <c r="F5544" t="s">
        <v>4957</v>
      </c>
      <c r="G5544" t="s">
        <v>4958</v>
      </c>
      <c r="H5544" t="s">
        <v>3582</v>
      </c>
      <c r="I5544" t="s">
        <v>3583</v>
      </c>
      <c r="J5544" t="s">
        <v>4062</v>
      </c>
      <c r="K5544" t="str">
        <f>+_xlfn.XLOOKUP(Tabell1[[#This Row],[Regnr]],Tabell13[Regnr],Tabell13[Diagnose],"")</f>
        <v/>
      </c>
      <c r="L5544" t="str">
        <f>+_xlfn.XLOOKUP(Tabell1[[#This Row],[Regnr]],Tabell3[Regnr],Tabell3[DiagnoseÅr],"")</f>
        <v/>
      </c>
    </row>
    <row r="5545" spans="1:12" x14ac:dyDescent="0.25">
      <c r="A5545" s="2">
        <v>42561</v>
      </c>
      <c r="C5545" t="s">
        <v>7729</v>
      </c>
      <c r="D5545" t="s">
        <v>7730</v>
      </c>
      <c r="E5545" t="s">
        <v>10</v>
      </c>
      <c r="F5545" t="s">
        <v>4957</v>
      </c>
      <c r="G5545" t="s">
        <v>4958</v>
      </c>
      <c r="H5545" t="s">
        <v>3582</v>
      </c>
      <c r="I5545" t="s">
        <v>3583</v>
      </c>
      <c r="J5545" t="s">
        <v>4062</v>
      </c>
      <c r="K5545" t="str">
        <f>+_xlfn.XLOOKUP(Tabell1[[#This Row],[Regnr]],Tabell13[Regnr],Tabell13[Diagnose],"")</f>
        <v>C</v>
      </c>
      <c r="L5545" t="str">
        <f>+_xlfn.XLOOKUP(Tabell1[[#This Row],[Regnr]],Tabell3[Regnr],Tabell3[DiagnoseÅr],"")</f>
        <v/>
      </c>
    </row>
    <row r="5546" spans="1:12" x14ac:dyDescent="0.25">
      <c r="A5546" s="2">
        <v>42561</v>
      </c>
      <c r="C5546" t="s">
        <v>7731</v>
      </c>
      <c r="D5546" t="s">
        <v>7732</v>
      </c>
      <c r="E5546" t="s">
        <v>10</v>
      </c>
      <c r="F5546" t="s">
        <v>4957</v>
      </c>
      <c r="G5546" t="s">
        <v>4958</v>
      </c>
      <c r="H5546" t="s">
        <v>3582</v>
      </c>
      <c r="I5546" t="s">
        <v>3583</v>
      </c>
      <c r="J5546" t="s">
        <v>4062</v>
      </c>
      <c r="K5546" t="str">
        <f>+_xlfn.XLOOKUP(Tabell1[[#This Row],[Regnr]],Tabell13[Regnr],Tabell13[Diagnose],"")</f>
        <v/>
      </c>
      <c r="L5546" t="str">
        <f>+_xlfn.XLOOKUP(Tabell1[[#This Row],[Regnr]],Tabell3[Regnr],Tabell3[DiagnoseÅr],"")</f>
        <v/>
      </c>
    </row>
    <row r="5547" spans="1:12" x14ac:dyDescent="0.25">
      <c r="A5547" s="2">
        <v>42561</v>
      </c>
      <c r="C5547" t="s">
        <v>7733</v>
      </c>
      <c r="D5547" t="s">
        <v>7734</v>
      </c>
      <c r="E5547" t="s">
        <v>10</v>
      </c>
      <c r="F5547" t="s">
        <v>4957</v>
      </c>
      <c r="G5547" t="s">
        <v>4958</v>
      </c>
      <c r="H5547" t="s">
        <v>3582</v>
      </c>
      <c r="I5547" t="s">
        <v>3583</v>
      </c>
      <c r="J5547" t="s">
        <v>4062</v>
      </c>
      <c r="K5547" t="str">
        <f>+_xlfn.XLOOKUP(Tabell1[[#This Row],[Regnr]],Tabell13[Regnr],Tabell13[Diagnose],"")</f>
        <v/>
      </c>
      <c r="L5547" t="str">
        <f>+_xlfn.XLOOKUP(Tabell1[[#This Row],[Regnr]],Tabell3[Regnr],Tabell3[DiagnoseÅr],"")</f>
        <v/>
      </c>
    </row>
    <row r="5548" spans="1:12" x14ac:dyDescent="0.25">
      <c r="A5548" s="2">
        <v>42561</v>
      </c>
      <c r="C5548" t="s">
        <v>7735</v>
      </c>
      <c r="D5548" t="s">
        <v>7736</v>
      </c>
      <c r="E5548" t="s">
        <v>26</v>
      </c>
      <c r="F5548" t="s">
        <v>4957</v>
      </c>
      <c r="G5548" t="s">
        <v>4958</v>
      </c>
      <c r="H5548" t="s">
        <v>3582</v>
      </c>
      <c r="I5548" t="s">
        <v>3583</v>
      </c>
      <c r="J5548" t="s">
        <v>4062</v>
      </c>
      <c r="K5548" t="str">
        <f>+_xlfn.XLOOKUP(Tabell1[[#This Row],[Regnr]],Tabell13[Regnr],Tabell13[Diagnose],"")</f>
        <v/>
      </c>
      <c r="L5548" t="str">
        <f>+_xlfn.XLOOKUP(Tabell1[[#This Row],[Regnr]],Tabell3[Regnr],Tabell3[DiagnoseÅr],"")</f>
        <v>Intet påvist (2017)</v>
      </c>
    </row>
    <row r="5549" spans="1:12" x14ac:dyDescent="0.25">
      <c r="A5549" s="2">
        <v>42561</v>
      </c>
      <c r="C5549" t="s">
        <v>7737</v>
      </c>
      <c r="D5549" t="s">
        <v>7738</v>
      </c>
      <c r="E5549" t="s">
        <v>26</v>
      </c>
      <c r="F5549" t="s">
        <v>4957</v>
      </c>
      <c r="G5549" t="s">
        <v>4958</v>
      </c>
      <c r="H5549" t="s">
        <v>3582</v>
      </c>
      <c r="I5549" t="s">
        <v>3583</v>
      </c>
      <c r="J5549" t="s">
        <v>4062</v>
      </c>
      <c r="K5549" t="str">
        <f>+_xlfn.XLOOKUP(Tabell1[[#This Row],[Regnr]],Tabell13[Regnr],Tabell13[Diagnose],"")</f>
        <v>B</v>
      </c>
      <c r="L5549" t="str">
        <f>+_xlfn.XLOOKUP(Tabell1[[#This Row],[Regnr]],Tabell3[Regnr],Tabell3[DiagnoseÅr],"")</f>
        <v>Intet påvist (2021)</v>
      </c>
    </row>
    <row r="5550" spans="1:12" x14ac:dyDescent="0.25">
      <c r="A5550" s="2">
        <v>42560</v>
      </c>
      <c r="C5550" t="s">
        <v>7715</v>
      </c>
      <c r="D5550" t="s">
        <v>7716</v>
      </c>
      <c r="E5550" t="s">
        <v>10</v>
      </c>
      <c r="F5550" t="s">
        <v>4137</v>
      </c>
      <c r="G5550" t="s">
        <v>4138</v>
      </c>
      <c r="H5550" t="s">
        <v>6156</v>
      </c>
      <c r="I5550" t="s">
        <v>6157</v>
      </c>
      <c r="J5550" t="s">
        <v>4252</v>
      </c>
      <c r="K5550" t="str">
        <f>+_xlfn.XLOOKUP(Tabell1[[#This Row],[Regnr]],Tabell13[Regnr],Tabell13[Diagnose],"")</f>
        <v/>
      </c>
      <c r="L5550" t="str">
        <f>+_xlfn.XLOOKUP(Tabell1[[#This Row],[Regnr]],Tabell3[Regnr],Tabell3[DiagnoseÅr],"")</f>
        <v/>
      </c>
    </row>
    <row r="5551" spans="1:12" x14ac:dyDescent="0.25">
      <c r="A5551" s="2">
        <v>42560</v>
      </c>
      <c r="C5551" t="s">
        <v>7717</v>
      </c>
      <c r="D5551" t="s">
        <v>7718</v>
      </c>
      <c r="E5551" t="s">
        <v>10</v>
      </c>
      <c r="F5551" t="s">
        <v>4137</v>
      </c>
      <c r="G5551" t="s">
        <v>4138</v>
      </c>
      <c r="H5551" t="s">
        <v>6156</v>
      </c>
      <c r="I5551" t="s">
        <v>6157</v>
      </c>
      <c r="J5551" t="s">
        <v>4252</v>
      </c>
      <c r="K5551" t="str">
        <f>+_xlfn.XLOOKUP(Tabell1[[#This Row],[Regnr]],Tabell13[Regnr],Tabell13[Diagnose],"")</f>
        <v>C</v>
      </c>
      <c r="L5551" t="str">
        <f>+_xlfn.XLOOKUP(Tabell1[[#This Row],[Regnr]],Tabell3[Regnr],Tabell3[DiagnoseÅr],"")</f>
        <v>Katarakt, ikke medfødt (2021)</v>
      </c>
    </row>
    <row r="5552" spans="1:12" x14ac:dyDescent="0.25">
      <c r="A5552" s="2">
        <v>42560</v>
      </c>
      <c r="C5552" t="s">
        <v>7719</v>
      </c>
      <c r="D5552" t="s">
        <v>7720</v>
      </c>
      <c r="E5552" t="s">
        <v>26</v>
      </c>
      <c r="F5552" t="s">
        <v>4137</v>
      </c>
      <c r="G5552" t="s">
        <v>4138</v>
      </c>
      <c r="H5552" t="s">
        <v>6156</v>
      </c>
      <c r="I5552" t="s">
        <v>6157</v>
      </c>
      <c r="J5552" t="s">
        <v>4252</v>
      </c>
      <c r="K5552" t="str">
        <f>+_xlfn.XLOOKUP(Tabell1[[#This Row],[Regnr]],Tabell13[Regnr],Tabell13[Diagnose],"")</f>
        <v/>
      </c>
      <c r="L5552" t="str">
        <f>+_xlfn.XLOOKUP(Tabell1[[#This Row],[Regnr]],Tabell3[Regnr],Tabell3[DiagnoseÅr],"")</f>
        <v/>
      </c>
    </row>
    <row r="5553" spans="1:12" x14ac:dyDescent="0.25">
      <c r="A5553" s="2">
        <v>42560</v>
      </c>
      <c r="C5553" t="s">
        <v>7721</v>
      </c>
      <c r="D5553" t="s">
        <v>7722</v>
      </c>
      <c r="E5553" t="s">
        <v>26</v>
      </c>
      <c r="F5553" t="s">
        <v>4137</v>
      </c>
      <c r="G5553" t="s">
        <v>4138</v>
      </c>
      <c r="H5553" t="s">
        <v>6156</v>
      </c>
      <c r="I5553" t="s">
        <v>6157</v>
      </c>
      <c r="J5553" t="s">
        <v>4252</v>
      </c>
      <c r="K5553" t="str">
        <f>+_xlfn.XLOOKUP(Tabell1[[#This Row],[Regnr]],Tabell13[Regnr],Tabell13[Diagnose],"")</f>
        <v>C</v>
      </c>
      <c r="L5553" t="str">
        <f>+_xlfn.XLOOKUP(Tabell1[[#This Row],[Regnr]],Tabell3[Regnr],Tabell3[DiagnoseÅr],"")</f>
        <v/>
      </c>
    </row>
    <row r="5554" spans="1:12" x14ac:dyDescent="0.25">
      <c r="A5554" s="2">
        <v>42560</v>
      </c>
      <c r="C5554" t="s">
        <v>7723</v>
      </c>
      <c r="D5554" t="s">
        <v>7724</v>
      </c>
      <c r="E5554" t="s">
        <v>26</v>
      </c>
      <c r="F5554" t="s">
        <v>4137</v>
      </c>
      <c r="G5554" t="s">
        <v>4138</v>
      </c>
      <c r="H5554" t="s">
        <v>6156</v>
      </c>
      <c r="I5554" t="s">
        <v>6157</v>
      </c>
      <c r="J5554" t="s">
        <v>4252</v>
      </c>
      <c r="K5554" t="str">
        <f>+_xlfn.XLOOKUP(Tabell1[[#This Row],[Regnr]],Tabell13[Regnr],Tabell13[Diagnose],"")</f>
        <v/>
      </c>
      <c r="L5554" t="str">
        <f>+_xlfn.XLOOKUP(Tabell1[[#This Row],[Regnr]],Tabell3[Regnr],Tabell3[DiagnoseÅr],"")</f>
        <v/>
      </c>
    </row>
    <row r="5555" spans="1:12" x14ac:dyDescent="0.25">
      <c r="A5555" s="2">
        <v>42558</v>
      </c>
      <c r="C5555" t="s">
        <v>7713</v>
      </c>
      <c r="D5555" t="s">
        <v>7714</v>
      </c>
      <c r="E5555" t="s">
        <v>26</v>
      </c>
      <c r="F5555" t="s">
        <v>4137</v>
      </c>
      <c r="G5555" t="s">
        <v>4138</v>
      </c>
      <c r="H5555" t="s">
        <v>6156</v>
      </c>
      <c r="I5555" t="s">
        <v>6157</v>
      </c>
      <c r="K5555" t="str">
        <f>+_xlfn.XLOOKUP(Tabell1[[#This Row],[Regnr]],Tabell13[Regnr],Tabell13[Diagnose],"")</f>
        <v/>
      </c>
      <c r="L5555" t="str">
        <f>+_xlfn.XLOOKUP(Tabell1[[#This Row],[Regnr]],Tabell3[Regnr],Tabell3[DiagnoseÅr],"")</f>
        <v/>
      </c>
    </row>
    <row r="5556" spans="1:12" x14ac:dyDescent="0.25">
      <c r="A5556" s="2">
        <v>42555</v>
      </c>
      <c r="C5556" t="s">
        <v>7711</v>
      </c>
      <c r="D5556" t="s">
        <v>7712</v>
      </c>
      <c r="E5556" t="s">
        <v>10</v>
      </c>
      <c r="F5556" t="s">
        <v>2709</v>
      </c>
      <c r="G5556" t="s">
        <v>2710</v>
      </c>
      <c r="H5556" t="s">
        <v>7193</v>
      </c>
      <c r="I5556" t="s">
        <v>7194</v>
      </c>
      <c r="J5556" t="s">
        <v>4071</v>
      </c>
      <c r="K5556" t="str">
        <f>+_xlfn.XLOOKUP(Tabell1[[#This Row],[Regnr]],Tabell13[Regnr],Tabell13[Diagnose],"")</f>
        <v/>
      </c>
      <c r="L5556" t="str">
        <f>+_xlfn.XLOOKUP(Tabell1[[#This Row],[Regnr]],Tabell3[Regnr],Tabell3[DiagnoseÅr],"")</f>
        <v/>
      </c>
    </row>
    <row r="5557" spans="1:12" x14ac:dyDescent="0.25">
      <c r="A5557" s="2">
        <v>42552</v>
      </c>
      <c r="C5557" t="s">
        <v>7709</v>
      </c>
      <c r="D5557" t="s">
        <v>7710</v>
      </c>
      <c r="E5557" t="s">
        <v>10</v>
      </c>
      <c r="F5557" t="s">
        <v>4058</v>
      </c>
      <c r="G5557" t="s">
        <v>4059</v>
      </c>
      <c r="H5557" t="s">
        <v>4653</v>
      </c>
      <c r="I5557" t="s">
        <v>4654</v>
      </c>
      <c r="J5557" t="s">
        <v>4242</v>
      </c>
      <c r="K5557" t="str">
        <f>+_xlfn.XLOOKUP(Tabell1[[#This Row],[Regnr]],Tabell13[Regnr],Tabell13[Diagnose],"")</f>
        <v>D</v>
      </c>
      <c r="L5557" t="str">
        <f>+_xlfn.XLOOKUP(Tabell1[[#This Row],[Regnr]],Tabell3[Regnr],Tabell3[DiagnoseÅr],"")</f>
        <v>Intet påvist (2020)</v>
      </c>
    </row>
    <row r="5558" spans="1:12" x14ac:dyDescent="0.25">
      <c r="A5558" s="2">
        <v>42546</v>
      </c>
      <c r="C5558" t="s">
        <v>7702</v>
      </c>
      <c r="D5558" t="s">
        <v>3974</v>
      </c>
      <c r="E5558" t="s">
        <v>10</v>
      </c>
      <c r="F5558" t="s">
        <v>5373</v>
      </c>
      <c r="G5558" t="s">
        <v>5374</v>
      </c>
      <c r="H5558" t="s">
        <v>5685</v>
      </c>
      <c r="I5558" t="s">
        <v>5686</v>
      </c>
      <c r="J5558" t="s">
        <v>7703</v>
      </c>
      <c r="K5558" t="str">
        <f>+_xlfn.XLOOKUP(Tabell1[[#This Row],[Regnr]],Tabell13[Regnr],Tabell13[Diagnose],"")</f>
        <v>A</v>
      </c>
      <c r="L5558" t="str">
        <f>+_xlfn.XLOOKUP(Tabell1[[#This Row],[Regnr]],Tabell3[Regnr],Tabell3[DiagnoseÅr],"")</f>
        <v>Intet påvist (2022)</v>
      </c>
    </row>
    <row r="5559" spans="1:12" x14ac:dyDescent="0.25">
      <c r="A5559" s="2">
        <v>42546</v>
      </c>
      <c r="C5559" t="s">
        <v>7704</v>
      </c>
      <c r="D5559" t="s">
        <v>7705</v>
      </c>
      <c r="E5559" t="s">
        <v>10</v>
      </c>
      <c r="F5559" t="s">
        <v>5373</v>
      </c>
      <c r="G5559" t="s">
        <v>5374</v>
      </c>
      <c r="H5559" t="s">
        <v>5685</v>
      </c>
      <c r="I5559" t="s">
        <v>5686</v>
      </c>
      <c r="J5559" t="s">
        <v>7703</v>
      </c>
      <c r="K5559" t="str">
        <f>+_xlfn.XLOOKUP(Tabell1[[#This Row],[Regnr]],Tabell13[Regnr],Tabell13[Diagnose],"")</f>
        <v/>
      </c>
      <c r="L5559" t="str">
        <f>+_xlfn.XLOOKUP(Tabell1[[#This Row],[Regnr]],Tabell3[Regnr],Tabell3[DiagnoseÅr],"")</f>
        <v/>
      </c>
    </row>
    <row r="5560" spans="1:12" x14ac:dyDescent="0.25">
      <c r="A5560" s="2">
        <v>42546</v>
      </c>
      <c r="C5560" t="s">
        <v>7706</v>
      </c>
      <c r="D5560" t="s">
        <v>7707</v>
      </c>
      <c r="E5560" t="s">
        <v>26</v>
      </c>
      <c r="F5560" t="s">
        <v>5373</v>
      </c>
      <c r="G5560" t="s">
        <v>5374</v>
      </c>
      <c r="H5560" t="s">
        <v>5685</v>
      </c>
      <c r="I5560" t="s">
        <v>5686</v>
      </c>
      <c r="J5560" t="s">
        <v>7703</v>
      </c>
      <c r="K5560" t="str">
        <f>+_xlfn.XLOOKUP(Tabell1[[#This Row],[Regnr]],Tabell13[Regnr],Tabell13[Diagnose],"")</f>
        <v/>
      </c>
      <c r="L5560" t="str">
        <f>+_xlfn.XLOOKUP(Tabell1[[#This Row],[Regnr]],Tabell3[Regnr],Tabell3[DiagnoseÅr],"")</f>
        <v/>
      </c>
    </row>
    <row r="5561" spans="1:12" x14ac:dyDescent="0.25">
      <c r="A5561" s="2">
        <v>42546</v>
      </c>
      <c r="C5561" t="s">
        <v>7708</v>
      </c>
      <c r="D5561" t="s">
        <v>5670</v>
      </c>
      <c r="E5561" t="s">
        <v>26</v>
      </c>
      <c r="F5561" t="s">
        <v>5373</v>
      </c>
      <c r="G5561" t="s">
        <v>5374</v>
      </c>
      <c r="H5561" t="s">
        <v>5685</v>
      </c>
      <c r="I5561" t="s">
        <v>5686</v>
      </c>
      <c r="J5561" t="s">
        <v>7703</v>
      </c>
      <c r="K5561" t="str">
        <f>+_xlfn.XLOOKUP(Tabell1[[#This Row],[Regnr]],Tabell13[Regnr],Tabell13[Diagnose],"")</f>
        <v>B</v>
      </c>
      <c r="L5561" t="str">
        <f>+_xlfn.XLOOKUP(Tabell1[[#This Row],[Regnr]],Tabell3[Regnr],Tabell3[DiagnoseÅr],"")</f>
        <v>Intet påvist (2022)</v>
      </c>
    </row>
    <row r="5562" spans="1:12" x14ac:dyDescent="0.25">
      <c r="A5562" s="2">
        <v>42545</v>
      </c>
      <c r="C5562" t="s">
        <v>7684</v>
      </c>
      <c r="D5562" t="s">
        <v>7685</v>
      </c>
      <c r="E5562" t="s">
        <v>10</v>
      </c>
      <c r="F5562" t="s">
        <v>5371</v>
      </c>
      <c r="G5562" t="s">
        <v>5372</v>
      </c>
      <c r="H5562" t="s">
        <v>4131</v>
      </c>
      <c r="I5562" t="s">
        <v>4132</v>
      </c>
      <c r="J5562" t="s">
        <v>4130</v>
      </c>
      <c r="K5562" t="str">
        <f>+_xlfn.XLOOKUP(Tabell1[[#This Row],[Regnr]],Tabell13[Regnr],Tabell13[Diagnose],"")</f>
        <v/>
      </c>
      <c r="L5562" t="str">
        <f>+_xlfn.XLOOKUP(Tabell1[[#This Row],[Regnr]],Tabell3[Regnr],Tabell3[DiagnoseÅr],"")</f>
        <v/>
      </c>
    </row>
    <row r="5563" spans="1:12" x14ac:dyDescent="0.25">
      <c r="A5563" s="2">
        <v>42545</v>
      </c>
      <c r="C5563" t="s">
        <v>7686</v>
      </c>
      <c r="D5563" t="s">
        <v>7687</v>
      </c>
      <c r="E5563" t="s">
        <v>10</v>
      </c>
      <c r="F5563" t="s">
        <v>5371</v>
      </c>
      <c r="G5563" t="s">
        <v>5372</v>
      </c>
      <c r="H5563" t="s">
        <v>4131</v>
      </c>
      <c r="I5563" t="s">
        <v>4132</v>
      </c>
      <c r="J5563" t="s">
        <v>4130</v>
      </c>
      <c r="K5563" t="str">
        <f>+_xlfn.XLOOKUP(Tabell1[[#This Row],[Regnr]],Tabell13[Regnr],Tabell13[Diagnose],"")</f>
        <v>B</v>
      </c>
      <c r="L5563" t="str">
        <f>+_xlfn.XLOOKUP(Tabell1[[#This Row],[Regnr]],Tabell3[Regnr],Tabell3[DiagnoseÅr],"")</f>
        <v/>
      </c>
    </row>
    <row r="5564" spans="1:12" x14ac:dyDescent="0.25">
      <c r="A5564" s="2">
        <v>42545</v>
      </c>
      <c r="C5564" t="s">
        <v>7688</v>
      </c>
      <c r="D5564" t="s">
        <v>7689</v>
      </c>
      <c r="E5564" t="s">
        <v>10</v>
      </c>
      <c r="F5564" t="s">
        <v>5371</v>
      </c>
      <c r="G5564" t="s">
        <v>5372</v>
      </c>
      <c r="H5564" t="s">
        <v>4131</v>
      </c>
      <c r="I5564" t="s">
        <v>4132</v>
      </c>
      <c r="J5564" t="s">
        <v>4130</v>
      </c>
      <c r="K5564" t="str">
        <f>+_xlfn.XLOOKUP(Tabell1[[#This Row],[Regnr]],Tabell13[Regnr],Tabell13[Diagnose],"")</f>
        <v>B</v>
      </c>
      <c r="L5564" t="str">
        <f>+_xlfn.XLOOKUP(Tabell1[[#This Row],[Regnr]],Tabell3[Regnr],Tabell3[DiagnoseÅr],"")</f>
        <v>Intet påvist (2020)</v>
      </c>
    </row>
    <row r="5565" spans="1:12" x14ac:dyDescent="0.25">
      <c r="A5565" s="2">
        <v>42545</v>
      </c>
      <c r="C5565" t="s">
        <v>7690</v>
      </c>
      <c r="D5565" t="s">
        <v>7691</v>
      </c>
      <c r="E5565" t="s">
        <v>10</v>
      </c>
      <c r="F5565" t="s">
        <v>5371</v>
      </c>
      <c r="G5565" t="s">
        <v>5372</v>
      </c>
      <c r="H5565" t="s">
        <v>4131</v>
      </c>
      <c r="I5565" t="s">
        <v>4132</v>
      </c>
      <c r="J5565" t="s">
        <v>4130</v>
      </c>
      <c r="K5565" t="str">
        <f>+_xlfn.XLOOKUP(Tabell1[[#This Row],[Regnr]],Tabell13[Regnr],Tabell13[Diagnose],"")</f>
        <v>B</v>
      </c>
      <c r="L5565" t="str">
        <f>+_xlfn.XLOOKUP(Tabell1[[#This Row],[Regnr]],Tabell3[Regnr],Tabell3[DiagnoseÅr],"")</f>
        <v/>
      </c>
    </row>
    <row r="5566" spans="1:12" x14ac:dyDescent="0.25">
      <c r="A5566" s="2">
        <v>42545</v>
      </c>
      <c r="C5566" t="s">
        <v>7692</v>
      </c>
      <c r="D5566" t="s">
        <v>7693</v>
      </c>
      <c r="E5566" t="s">
        <v>10</v>
      </c>
      <c r="F5566" t="s">
        <v>5371</v>
      </c>
      <c r="G5566" t="s">
        <v>5372</v>
      </c>
      <c r="H5566" t="s">
        <v>4131</v>
      </c>
      <c r="I5566" t="s">
        <v>4132</v>
      </c>
      <c r="J5566" t="s">
        <v>4130</v>
      </c>
      <c r="K5566" t="str">
        <f>+_xlfn.XLOOKUP(Tabell1[[#This Row],[Regnr]],Tabell13[Regnr],Tabell13[Diagnose],"")</f>
        <v/>
      </c>
      <c r="L5566" t="str">
        <f>+_xlfn.XLOOKUP(Tabell1[[#This Row],[Regnr]],Tabell3[Regnr],Tabell3[DiagnoseÅr],"")</f>
        <v/>
      </c>
    </row>
    <row r="5567" spans="1:12" x14ac:dyDescent="0.25">
      <c r="A5567" s="2">
        <v>42545</v>
      </c>
      <c r="C5567" t="s">
        <v>7694</v>
      </c>
      <c r="D5567" t="s">
        <v>7695</v>
      </c>
      <c r="E5567" t="s">
        <v>26</v>
      </c>
      <c r="F5567" t="s">
        <v>5371</v>
      </c>
      <c r="G5567" t="s">
        <v>5372</v>
      </c>
      <c r="H5567" t="s">
        <v>4131</v>
      </c>
      <c r="I5567" t="s">
        <v>4132</v>
      </c>
      <c r="J5567" t="s">
        <v>4130</v>
      </c>
      <c r="K5567" t="str">
        <f>+_xlfn.XLOOKUP(Tabell1[[#This Row],[Regnr]],Tabell13[Regnr],Tabell13[Diagnose],"")</f>
        <v>D</v>
      </c>
      <c r="L5567" t="str">
        <f>+_xlfn.XLOOKUP(Tabell1[[#This Row],[Regnr]],Tabell3[Regnr],Tabell3[DiagnoseÅr],"")</f>
        <v>Distichiasis/Ektopiske Cillier (2018)</v>
      </c>
    </row>
    <row r="5568" spans="1:12" x14ac:dyDescent="0.25">
      <c r="A5568" s="2">
        <v>42545</v>
      </c>
      <c r="C5568" t="s">
        <v>7696</v>
      </c>
      <c r="D5568" t="s">
        <v>7697</v>
      </c>
      <c r="E5568" t="s">
        <v>26</v>
      </c>
      <c r="F5568" t="s">
        <v>5371</v>
      </c>
      <c r="G5568" t="s">
        <v>5372</v>
      </c>
      <c r="H5568" t="s">
        <v>4131</v>
      </c>
      <c r="I5568" t="s">
        <v>4132</v>
      </c>
      <c r="J5568" t="s">
        <v>4130</v>
      </c>
      <c r="K5568" t="str">
        <f>+_xlfn.XLOOKUP(Tabell1[[#This Row],[Regnr]],Tabell13[Regnr],Tabell13[Diagnose],"")</f>
        <v/>
      </c>
      <c r="L5568" t="str">
        <f>+_xlfn.XLOOKUP(Tabell1[[#This Row],[Regnr]],Tabell3[Regnr],Tabell3[DiagnoseÅr],"")</f>
        <v/>
      </c>
    </row>
    <row r="5569" spans="1:12" x14ac:dyDescent="0.25">
      <c r="A5569" s="2">
        <v>42545</v>
      </c>
      <c r="C5569" t="s">
        <v>7698</v>
      </c>
      <c r="D5569" t="s">
        <v>7699</v>
      </c>
      <c r="E5569" t="s">
        <v>26</v>
      </c>
      <c r="F5569" t="s">
        <v>5371</v>
      </c>
      <c r="G5569" t="s">
        <v>5372</v>
      </c>
      <c r="H5569" t="s">
        <v>4131</v>
      </c>
      <c r="I5569" t="s">
        <v>4132</v>
      </c>
      <c r="J5569" t="s">
        <v>4130</v>
      </c>
      <c r="K5569" t="str">
        <f>+_xlfn.XLOOKUP(Tabell1[[#This Row],[Regnr]],Tabell13[Regnr],Tabell13[Diagnose],"")</f>
        <v/>
      </c>
      <c r="L5569" t="str">
        <f>+_xlfn.XLOOKUP(Tabell1[[#This Row],[Regnr]],Tabell3[Regnr],Tabell3[DiagnoseÅr],"")</f>
        <v/>
      </c>
    </row>
    <row r="5570" spans="1:12" x14ac:dyDescent="0.25">
      <c r="A5570" s="2">
        <v>42545</v>
      </c>
      <c r="C5570" t="s">
        <v>7700</v>
      </c>
      <c r="D5570" t="s">
        <v>7701</v>
      </c>
      <c r="E5570" t="s">
        <v>26</v>
      </c>
      <c r="F5570" t="s">
        <v>5371</v>
      </c>
      <c r="G5570" t="s">
        <v>5372</v>
      </c>
      <c r="H5570" t="s">
        <v>4131</v>
      </c>
      <c r="I5570" t="s">
        <v>4132</v>
      </c>
      <c r="J5570" t="s">
        <v>4130</v>
      </c>
      <c r="K5570" t="str">
        <f>+_xlfn.XLOOKUP(Tabell1[[#This Row],[Regnr]],Tabell13[Regnr],Tabell13[Diagnose],"")</f>
        <v/>
      </c>
      <c r="L5570" t="str">
        <f>+_xlfn.XLOOKUP(Tabell1[[#This Row],[Regnr]],Tabell3[Regnr],Tabell3[DiagnoseÅr],"")</f>
        <v/>
      </c>
    </row>
    <row r="5571" spans="1:12" x14ac:dyDescent="0.25">
      <c r="A5571" s="2">
        <v>42544</v>
      </c>
      <c r="C5571" t="s">
        <v>7677</v>
      </c>
      <c r="D5571" t="s">
        <v>7678</v>
      </c>
      <c r="E5571" t="s">
        <v>26</v>
      </c>
      <c r="F5571" t="s">
        <v>7679</v>
      </c>
      <c r="G5571" t="s">
        <v>7680</v>
      </c>
      <c r="H5571" t="s">
        <v>7681</v>
      </c>
      <c r="I5571" t="s">
        <v>7682</v>
      </c>
      <c r="J5571" t="s">
        <v>7683</v>
      </c>
      <c r="K5571" t="str">
        <f>+_xlfn.XLOOKUP(Tabell1[[#This Row],[Regnr]],Tabell13[Regnr],Tabell13[Diagnose],"")</f>
        <v>D</v>
      </c>
      <c r="L5571" t="str">
        <f>+_xlfn.XLOOKUP(Tabell1[[#This Row],[Regnr]],Tabell3[Regnr],Tabell3[DiagnoseÅr],"")</f>
        <v/>
      </c>
    </row>
    <row r="5572" spans="1:12" x14ac:dyDescent="0.25">
      <c r="A5572" s="2">
        <v>42543</v>
      </c>
      <c r="C5572" t="s">
        <v>7669</v>
      </c>
      <c r="D5572" t="s">
        <v>7670</v>
      </c>
      <c r="E5572" t="s">
        <v>10</v>
      </c>
      <c r="F5572" t="s">
        <v>4598</v>
      </c>
      <c r="G5572" t="s">
        <v>4599</v>
      </c>
      <c r="H5572" t="s">
        <v>5298</v>
      </c>
      <c r="I5572" t="s">
        <v>5299</v>
      </c>
      <c r="J5572" t="s">
        <v>4033</v>
      </c>
      <c r="K5572" t="str">
        <f>+_xlfn.XLOOKUP(Tabell1[[#This Row],[Regnr]],Tabell13[Regnr],Tabell13[Diagnose],"")</f>
        <v>C</v>
      </c>
      <c r="L5572" t="str">
        <f>+_xlfn.XLOOKUP(Tabell1[[#This Row],[Regnr]],Tabell3[Regnr],Tabell3[DiagnoseÅr],"")</f>
        <v/>
      </c>
    </row>
    <row r="5573" spans="1:12" x14ac:dyDescent="0.25">
      <c r="A5573" s="2">
        <v>42543</v>
      </c>
      <c r="C5573" t="s">
        <v>7671</v>
      </c>
      <c r="D5573" t="s">
        <v>7672</v>
      </c>
      <c r="E5573" t="s">
        <v>10</v>
      </c>
      <c r="F5573" t="s">
        <v>4598</v>
      </c>
      <c r="G5573" t="s">
        <v>4599</v>
      </c>
      <c r="H5573" t="s">
        <v>5298</v>
      </c>
      <c r="I5573" t="s">
        <v>5299</v>
      </c>
      <c r="J5573" t="s">
        <v>4033</v>
      </c>
      <c r="K5573" t="str">
        <f>+_xlfn.XLOOKUP(Tabell1[[#This Row],[Regnr]],Tabell13[Regnr],Tabell13[Diagnose],"")</f>
        <v/>
      </c>
      <c r="L5573" t="str">
        <f>+_xlfn.XLOOKUP(Tabell1[[#This Row],[Regnr]],Tabell3[Regnr],Tabell3[DiagnoseÅr],"")</f>
        <v>Intet påvist (2021)</v>
      </c>
    </row>
    <row r="5574" spans="1:12" x14ac:dyDescent="0.25">
      <c r="A5574" s="2">
        <v>42543</v>
      </c>
      <c r="C5574" t="s">
        <v>7673</v>
      </c>
      <c r="D5574" t="s">
        <v>7674</v>
      </c>
      <c r="E5574" t="s">
        <v>10</v>
      </c>
      <c r="F5574" t="s">
        <v>4598</v>
      </c>
      <c r="G5574" t="s">
        <v>4599</v>
      </c>
      <c r="H5574" t="s">
        <v>5298</v>
      </c>
      <c r="I5574" t="s">
        <v>5299</v>
      </c>
      <c r="J5574" t="s">
        <v>4033</v>
      </c>
      <c r="K5574" t="str">
        <f>+_xlfn.XLOOKUP(Tabell1[[#This Row],[Regnr]],Tabell13[Regnr],Tabell13[Diagnose],"")</f>
        <v/>
      </c>
      <c r="L5574" t="str">
        <f>+_xlfn.XLOOKUP(Tabell1[[#This Row],[Regnr]],Tabell3[Regnr],Tabell3[DiagnoseÅr],"")</f>
        <v/>
      </c>
    </row>
    <row r="5575" spans="1:12" x14ac:dyDescent="0.25">
      <c r="A5575" s="2">
        <v>42543</v>
      </c>
      <c r="C5575" t="s">
        <v>7675</v>
      </c>
      <c r="D5575" t="s">
        <v>7676</v>
      </c>
      <c r="E5575" t="s">
        <v>26</v>
      </c>
      <c r="F5575" t="s">
        <v>4598</v>
      </c>
      <c r="G5575" t="s">
        <v>4599</v>
      </c>
      <c r="H5575" t="s">
        <v>5298</v>
      </c>
      <c r="I5575" t="s">
        <v>5299</v>
      </c>
      <c r="J5575" t="s">
        <v>4033</v>
      </c>
      <c r="K5575" t="str">
        <f>+_xlfn.XLOOKUP(Tabell1[[#This Row],[Regnr]],Tabell13[Regnr],Tabell13[Diagnose],"")</f>
        <v>B</v>
      </c>
      <c r="L5575" t="str">
        <f>+_xlfn.XLOOKUP(Tabell1[[#This Row],[Regnr]],Tabell3[Regnr],Tabell3[DiagnoseÅr],"")</f>
        <v>Intet påvist (2022)</v>
      </c>
    </row>
    <row r="5576" spans="1:12" x14ac:dyDescent="0.25">
      <c r="A5576" s="2">
        <v>42541</v>
      </c>
      <c r="C5576" t="s">
        <v>7655</v>
      </c>
      <c r="D5576" t="s">
        <v>7656</v>
      </c>
      <c r="E5576" t="s">
        <v>10</v>
      </c>
      <c r="F5576" t="s">
        <v>3332</v>
      </c>
      <c r="G5576" t="s">
        <v>3333</v>
      </c>
      <c r="H5576" t="s">
        <v>2636</v>
      </c>
      <c r="I5576" t="s">
        <v>2637</v>
      </c>
      <c r="J5576" t="s">
        <v>5748</v>
      </c>
      <c r="K5576" t="str">
        <f>+_xlfn.XLOOKUP(Tabell1[[#This Row],[Regnr]],Tabell13[Regnr],Tabell13[Diagnose],"")</f>
        <v/>
      </c>
      <c r="L5576" t="str">
        <f>+_xlfn.XLOOKUP(Tabell1[[#This Row],[Regnr]],Tabell3[Regnr],Tabell3[DiagnoseÅr],"")</f>
        <v/>
      </c>
    </row>
    <row r="5577" spans="1:12" x14ac:dyDescent="0.25">
      <c r="A5577" s="2">
        <v>42541</v>
      </c>
      <c r="C5577" t="s">
        <v>7657</v>
      </c>
      <c r="D5577" t="s">
        <v>7658</v>
      </c>
      <c r="E5577" t="s">
        <v>10</v>
      </c>
      <c r="F5577" t="s">
        <v>3332</v>
      </c>
      <c r="G5577" t="s">
        <v>3333</v>
      </c>
      <c r="H5577" t="s">
        <v>2636</v>
      </c>
      <c r="I5577" t="s">
        <v>2637</v>
      </c>
      <c r="J5577" t="s">
        <v>5748</v>
      </c>
      <c r="K5577" t="str">
        <f>+_xlfn.XLOOKUP(Tabell1[[#This Row],[Regnr]],Tabell13[Regnr],Tabell13[Diagnose],"")</f>
        <v/>
      </c>
      <c r="L5577" t="str">
        <f>+_xlfn.XLOOKUP(Tabell1[[#This Row],[Regnr]],Tabell3[Regnr],Tabell3[DiagnoseÅr],"")</f>
        <v/>
      </c>
    </row>
    <row r="5578" spans="1:12" x14ac:dyDescent="0.25">
      <c r="A5578" s="2">
        <v>42541</v>
      </c>
      <c r="C5578" t="s">
        <v>7659</v>
      </c>
      <c r="D5578" t="s">
        <v>7660</v>
      </c>
      <c r="E5578" t="s">
        <v>10</v>
      </c>
      <c r="F5578" t="s">
        <v>3332</v>
      </c>
      <c r="G5578" t="s">
        <v>3333</v>
      </c>
      <c r="H5578" t="s">
        <v>2636</v>
      </c>
      <c r="I5578" t="s">
        <v>2637</v>
      </c>
      <c r="J5578" t="s">
        <v>5748</v>
      </c>
      <c r="K5578" t="str">
        <f>+_xlfn.XLOOKUP(Tabell1[[#This Row],[Regnr]],Tabell13[Regnr],Tabell13[Diagnose],"")</f>
        <v>B</v>
      </c>
      <c r="L5578" t="str">
        <f>+_xlfn.XLOOKUP(Tabell1[[#This Row],[Regnr]],Tabell3[Regnr],Tabell3[DiagnoseÅr],"")</f>
        <v>PPM iris (2018)</v>
      </c>
    </row>
    <row r="5579" spans="1:12" x14ac:dyDescent="0.25">
      <c r="A5579" s="2">
        <v>42541</v>
      </c>
      <c r="C5579" t="s">
        <v>7661</v>
      </c>
      <c r="D5579" t="s">
        <v>7662</v>
      </c>
      <c r="E5579" t="s">
        <v>10</v>
      </c>
      <c r="F5579" t="s">
        <v>3332</v>
      </c>
      <c r="G5579" t="s">
        <v>3333</v>
      </c>
      <c r="H5579" t="s">
        <v>2636</v>
      </c>
      <c r="I5579" t="s">
        <v>2637</v>
      </c>
      <c r="J5579" t="s">
        <v>5748</v>
      </c>
      <c r="K5579" t="str">
        <f>+_xlfn.XLOOKUP(Tabell1[[#This Row],[Regnr]],Tabell13[Regnr],Tabell13[Diagnose],"")</f>
        <v/>
      </c>
      <c r="L5579" t="str">
        <f>+_xlfn.XLOOKUP(Tabell1[[#This Row],[Regnr]],Tabell3[Regnr],Tabell3[DiagnoseÅr],"")</f>
        <v/>
      </c>
    </row>
    <row r="5580" spans="1:12" x14ac:dyDescent="0.25">
      <c r="A5580" s="2">
        <v>42541</v>
      </c>
      <c r="C5580" t="s">
        <v>7663</v>
      </c>
      <c r="D5580" t="s">
        <v>7664</v>
      </c>
      <c r="E5580" t="s">
        <v>10</v>
      </c>
      <c r="F5580" t="s">
        <v>3332</v>
      </c>
      <c r="G5580" t="s">
        <v>3333</v>
      </c>
      <c r="H5580" t="s">
        <v>2636</v>
      </c>
      <c r="I5580" t="s">
        <v>2637</v>
      </c>
      <c r="J5580" t="s">
        <v>5748</v>
      </c>
      <c r="K5580" t="str">
        <f>+_xlfn.XLOOKUP(Tabell1[[#This Row],[Regnr]],Tabell13[Regnr],Tabell13[Diagnose],"")</f>
        <v>A</v>
      </c>
      <c r="L5580" t="str">
        <f>+_xlfn.XLOOKUP(Tabell1[[#This Row],[Regnr]],Tabell3[Regnr],Tabell3[DiagnoseÅr],"")</f>
        <v/>
      </c>
    </row>
    <row r="5581" spans="1:12" x14ac:dyDescent="0.25">
      <c r="A5581" s="2">
        <v>42541</v>
      </c>
      <c r="C5581" t="s">
        <v>7665</v>
      </c>
      <c r="D5581" t="s">
        <v>7666</v>
      </c>
      <c r="E5581" t="s">
        <v>10</v>
      </c>
      <c r="F5581" t="s">
        <v>3332</v>
      </c>
      <c r="G5581" t="s">
        <v>3333</v>
      </c>
      <c r="H5581" t="s">
        <v>2636</v>
      </c>
      <c r="I5581" t="s">
        <v>2637</v>
      </c>
      <c r="J5581" t="s">
        <v>5748</v>
      </c>
      <c r="K5581" t="str">
        <f>+_xlfn.XLOOKUP(Tabell1[[#This Row],[Regnr]],Tabell13[Regnr],Tabell13[Diagnose],"")</f>
        <v>B</v>
      </c>
      <c r="L5581" t="str">
        <f>+_xlfn.XLOOKUP(Tabell1[[#This Row],[Regnr]],Tabell3[Regnr],Tabell3[DiagnoseÅr],"")</f>
        <v>Intet påvist (2017)</v>
      </c>
    </row>
    <row r="5582" spans="1:12" x14ac:dyDescent="0.25">
      <c r="A5582" s="2">
        <v>42541</v>
      </c>
      <c r="C5582" t="s">
        <v>7667</v>
      </c>
      <c r="D5582" t="s">
        <v>7668</v>
      </c>
      <c r="E5582" t="s">
        <v>26</v>
      </c>
      <c r="F5582" t="s">
        <v>3332</v>
      </c>
      <c r="G5582" t="s">
        <v>3333</v>
      </c>
      <c r="H5582" t="s">
        <v>2636</v>
      </c>
      <c r="I5582" t="s">
        <v>2637</v>
      </c>
      <c r="J5582" t="s">
        <v>5748</v>
      </c>
      <c r="K5582" t="str">
        <f>+_xlfn.XLOOKUP(Tabell1[[#This Row],[Regnr]],Tabell13[Regnr],Tabell13[Diagnose],"")</f>
        <v>D</v>
      </c>
      <c r="L5582" t="str">
        <f>+_xlfn.XLOOKUP(Tabell1[[#This Row],[Regnr]],Tabell3[Regnr],Tabell3[DiagnoseÅr],"")</f>
        <v xml:space="preserve"> (2020)</v>
      </c>
    </row>
    <row r="5583" spans="1:12" x14ac:dyDescent="0.25">
      <c r="A5583" s="2">
        <v>42538</v>
      </c>
      <c r="C5583" t="s">
        <v>7635</v>
      </c>
      <c r="D5583" t="s">
        <v>7636</v>
      </c>
      <c r="E5583" t="s">
        <v>10</v>
      </c>
      <c r="F5583" t="s">
        <v>7637</v>
      </c>
      <c r="G5583" t="s">
        <v>7638</v>
      </c>
      <c r="H5583" t="s">
        <v>5631</v>
      </c>
      <c r="I5583" t="s">
        <v>5632</v>
      </c>
      <c r="J5583" t="s">
        <v>4252</v>
      </c>
      <c r="K5583" t="str">
        <f>+_xlfn.XLOOKUP(Tabell1[[#This Row],[Regnr]],Tabell13[Regnr],Tabell13[Diagnose],"")</f>
        <v/>
      </c>
      <c r="L5583" t="str">
        <f>+_xlfn.XLOOKUP(Tabell1[[#This Row],[Regnr]],Tabell3[Regnr],Tabell3[DiagnoseÅr],"")</f>
        <v/>
      </c>
    </row>
    <row r="5584" spans="1:12" x14ac:dyDescent="0.25">
      <c r="A5584" s="2">
        <v>42538</v>
      </c>
      <c r="C5584" t="s">
        <v>7639</v>
      </c>
      <c r="D5584" t="s">
        <v>7640</v>
      </c>
      <c r="E5584" t="s">
        <v>10</v>
      </c>
      <c r="F5584" t="s">
        <v>7637</v>
      </c>
      <c r="G5584" t="s">
        <v>7638</v>
      </c>
      <c r="H5584" t="s">
        <v>5631</v>
      </c>
      <c r="I5584" t="s">
        <v>5632</v>
      </c>
      <c r="J5584" t="s">
        <v>4252</v>
      </c>
      <c r="K5584" t="str">
        <f>+_xlfn.XLOOKUP(Tabell1[[#This Row],[Regnr]],Tabell13[Regnr],Tabell13[Diagnose],"")</f>
        <v>A</v>
      </c>
      <c r="L5584" t="str">
        <f>+_xlfn.XLOOKUP(Tabell1[[#This Row],[Regnr]],Tabell3[Regnr],Tabell3[DiagnoseÅr],"")</f>
        <v>Intet påvist (2020)</v>
      </c>
    </row>
    <row r="5585" spans="1:12" x14ac:dyDescent="0.25">
      <c r="A5585" s="2">
        <v>42538</v>
      </c>
      <c r="C5585" t="s">
        <v>7641</v>
      </c>
      <c r="D5585" t="s">
        <v>7642</v>
      </c>
      <c r="E5585" t="s">
        <v>10</v>
      </c>
      <c r="F5585" t="s">
        <v>2715</v>
      </c>
      <c r="G5585" t="s">
        <v>2716</v>
      </c>
      <c r="H5585" t="s">
        <v>5363</v>
      </c>
      <c r="I5585" t="s">
        <v>5364</v>
      </c>
      <c r="J5585" t="s">
        <v>4130</v>
      </c>
      <c r="K5585" t="str">
        <f>+_xlfn.XLOOKUP(Tabell1[[#This Row],[Regnr]],Tabell13[Regnr],Tabell13[Diagnose],"")</f>
        <v>D</v>
      </c>
      <c r="L5585" t="str">
        <f>+_xlfn.XLOOKUP(Tabell1[[#This Row],[Regnr]],Tabell3[Regnr],Tabell3[DiagnoseÅr],"")</f>
        <v/>
      </c>
    </row>
    <row r="5586" spans="1:12" x14ac:dyDescent="0.25">
      <c r="A5586" s="2">
        <v>42538</v>
      </c>
      <c r="C5586" t="s">
        <v>7643</v>
      </c>
      <c r="D5586" t="s">
        <v>7644</v>
      </c>
      <c r="E5586" t="s">
        <v>10</v>
      </c>
      <c r="F5586" t="s">
        <v>2715</v>
      </c>
      <c r="G5586" t="s">
        <v>2716</v>
      </c>
      <c r="H5586" t="s">
        <v>5363</v>
      </c>
      <c r="I5586" t="s">
        <v>5364</v>
      </c>
      <c r="J5586" t="s">
        <v>4130</v>
      </c>
      <c r="K5586" t="str">
        <f>+_xlfn.XLOOKUP(Tabell1[[#This Row],[Regnr]],Tabell13[Regnr],Tabell13[Diagnose],"")</f>
        <v/>
      </c>
      <c r="L5586" t="str">
        <f>+_xlfn.XLOOKUP(Tabell1[[#This Row],[Regnr]],Tabell3[Regnr],Tabell3[DiagnoseÅr],"")</f>
        <v/>
      </c>
    </row>
    <row r="5587" spans="1:12" x14ac:dyDescent="0.25">
      <c r="A5587" s="2">
        <v>42538</v>
      </c>
      <c r="C5587" t="s">
        <v>7645</v>
      </c>
      <c r="D5587" t="s">
        <v>7646</v>
      </c>
      <c r="E5587" t="s">
        <v>10</v>
      </c>
      <c r="F5587" t="s">
        <v>2715</v>
      </c>
      <c r="G5587" t="s">
        <v>2716</v>
      </c>
      <c r="H5587" t="s">
        <v>5363</v>
      </c>
      <c r="I5587" t="s">
        <v>5364</v>
      </c>
      <c r="J5587" t="s">
        <v>4130</v>
      </c>
      <c r="K5587" t="str">
        <f>+_xlfn.XLOOKUP(Tabell1[[#This Row],[Regnr]],Tabell13[Regnr],Tabell13[Diagnose],"")</f>
        <v/>
      </c>
      <c r="L5587" t="str">
        <f>+_xlfn.XLOOKUP(Tabell1[[#This Row],[Regnr]],Tabell3[Regnr],Tabell3[DiagnoseÅr],"")</f>
        <v/>
      </c>
    </row>
    <row r="5588" spans="1:12" x14ac:dyDescent="0.25">
      <c r="A5588" s="2">
        <v>42538</v>
      </c>
      <c r="C5588" t="s">
        <v>7647</v>
      </c>
      <c r="D5588" t="s">
        <v>7648</v>
      </c>
      <c r="E5588" t="s">
        <v>26</v>
      </c>
      <c r="F5588" t="s">
        <v>2715</v>
      </c>
      <c r="G5588" t="s">
        <v>2716</v>
      </c>
      <c r="H5588" t="s">
        <v>5363</v>
      </c>
      <c r="I5588" t="s">
        <v>5364</v>
      </c>
      <c r="J5588" t="s">
        <v>4130</v>
      </c>
      <c r="K5588" t="str">
        <f>+_xlfn.XLOOKUP(Tabell1[[#This Row],[Regnr]],Tabell13[Regnr],Tabell13[Diagnose],"")</f>
        <v>B</v>
      </c>
      <c r="L5588" t="str">
        <f>+_xlfn.XLOOKUP(Tabell1[[#This Row],[Regnr]],Tabell3[Regnr],Tabell3[DiagnoseÅr],"")</f>
        <v>Intet påvist (2019)</v>
      </c>
    </row>
    <row r="5589" spans="1:12" x14ac:dyDescent="0.25">
      <c r="A5589" s="2">
        <v>42538</v>
      </c>
      <c r="C5589" t="s">
        <v>7649</v>
      </c>
      <c r="D5589" t="s">
        <v>7650</v>
      </c>
      <c r="E5589" t="s">
        <v>26</v>
      </c>
      <c r="F5589" t="s">
        <v>2715</v>
      </c>
      <c r="G5589" t="s">
        <v>2716</v>
      </c>
      <c r="H5589" t="s">
        <v>5363</v>
      </c>
      <c r="I5589" t="s">
        <v>5364</v>
      </c>
      <c r="J5589" t="s">
        <v>4130</v>
      </c>
      <c r="K5589" t="str">
        <f>+_xlfn.XLOOKUP(Tabell1[[#This Row],[Regnr]],Tabell13[Regnr],Tabell13[Diagnose],"")</f>
        <v>A</v>
      </c>
      <c r="L5589" t="str">
        <f>+_xlfn.XLOOKUP(Tabell1[[#This Row],[Regnr]],Tabell3[Regnr],Tabell3[DiagnoseÅr],"")</f>
        <v>PPM (2022)</v>
      </c>
    </row>
    <row r="5590" spans="1:12" x14ac:dyDescent="0.25">
      <c r="A5590" s="2">
        <v>42538</v>
      </c>
      <c r="C5590" t="s">
        <v>7651</v>
      </c>
      <c r="D5590" t="s">
        <v>7652</v>
      </c>
      <c r="E5590" t="s">
        <v>26</v>
      </c>
      <c r="F5590" t="s">
        <v>2715</v>
      </c>
      <c r="G5590" t="s">
        <v>2716</v>
      </c>
      <c r="H5590" t="s">
        <v>5363</v>
      </c>
      <c r="I5590" t="s">
        <v>5364</v>
      </c>
      <c r="J5590" t="s">
        <v>4130</v>
      </c>
      <c r="K5590" t="str">
        <f>+_xlfn.XLOOKUP(Tabell1[[#This Row],[Regnr]],Tabell13[Regnr],Tabell13[Diagnose],"")</f>
        <v/>
      </c>
      <c r="L5590" t="str">
        <f>+_xlfn.XLOOKUP(Tabell1[[#This Row],[Regnr]],Tabell3[Regnr],Tabell3[DiagnoseÅr],"")</f>
        <v/>
      </c>
    </row>
    <row r="5591" spans="1:12" x14ac:dyDescent="0.25">
      <c r="A5591" s="2">
        <v>42538</v>
      </c>
      <c r="C5591" t="s">
        <v>7653</v>
      </c>
      <c r="D5591" t="s">
        <v>7654</v>
      </c>
      <c r="E5591" t="s">
        <v>10</v>
      </c>
      <c r="F5591" t="s">
        <v>7637</v>
      </c>
      <c r="G5591" t="s">
        <v>7638</v>
      </c>
      <c r="H5591" t="s">
        <v>5631</v>
      </c>
      <c r="I5591" t="s">
        <v>5632</v>
      </c>
      <c r="K5591" t="str">
        <f>+_xlfn.XLOOKUP(Tabell1[[#This Row],[Regnr]],Tabell13[Regnr],Tabell13[Diagnose],"")</f>
        <v/>
      </c>
      <c r="L5591" t="str">
        <f>+_xlfn.XLOOKUP(Tabell1[[#This Row],[Regnr]],Tabell3[Regnr],Tabell3[DiagnoseÅr],"")</f>
        <v/>
      </c>
    </row>
    <row r="5592" spans="1:12" x14ac:dyDescent="0.25">
      <c r="A5592" s="2">
        <v>42536</v>
      </c>
      <c r="C5592" t="s">
        <v>7609</v>
      </c>
      <c r="D5592" t="s">
        <v>7610</v>
      </c>
      <c r="E5592" t="s">
        <v>10</v>
      </c>
      <c r="F5592" t="s">
        <v>7611</v>
      </c>
      <c r="G5592" t="s">
        <v>7612</v>
      </c>
      <c r="H5592" t="s">
        <v>5876</v>
      </c>
      <c r="I5592" t="s">
        <v>5877</v>
      </c>
      <c r="J5592" t="s">
        <v>6696</v>
      </c>
      <c r="K5592" t="str">
        <f>+_xlfn.XLOOKUP(Tabell1[[#This Row],[Regnr]],Tabell13[Regnr],Tabell13[Diagnose],"")</f>
        <v>C</v>
      </c>
      <c r="L5592" t="str">
        <f>+_xlfn.XLOOKUP(Tabell1[[#This Row],[Regnr]],Tabell3[Regnr],Tabell3[DiagnoseÅr],"")</f>
        <v>Intet påvist (2019)</v>
      </c>
    </row>
    <row r="5593" spans="1:12" x14ac:dyDescent="0.25">
      <c r="A5593" s="2">
        <v>42536</v>
      </c>
      <c r="C5593" t="s">
        <v>7613</v>
      </c>
      <c r="D5593" t="s">
        <v>7614</v>
      </c>
      <c r="E5593" t="s">
        <v>10</v>
      </c>
      <c r="F5593" t="s">
        <v>7611</v>
      </c>
      <c r="G5593" t="s">
        <v>7612</v>
      </c>
      <c r="H5593" t="s">
        <v>5876</v>
      </c>
      <c r="I5593" t="s">
        <v>5877</v>
      </c>
      <c r="J5593" t="s">
        <v>6696</v>
      </c>
      <c r="K5593" t="str">
        <f>+_xlfn.XLOOKUP(Tabell1[[#This Row],[Regnr]],Tabell13[Regnr],Tabell13[Diagnose],"")</f>
        <v>C</v>
      </c>
      <c r="L5593" t="str">
        <f>+_xlfn.XLOOKUP(Tabell1[[#This Row],[Regnr]],Tabell3[Regnr],Tabell3[DiagnoseÅr],"")</f>
        <v>Intet påvist (2018)</v>
      </c>
    </row>
    <row r="5594" spans="1:12" x14ac:dyDescent="0.25">
      <c r="A5594" s="2">
        <v>42536</v>
      </c>
      <c r="C5594" t="s">
        <v>7615</v>
      </c>
      <c r="D5594" t="s">
        <v>7616</v>
      </c>
      <c r="E5594" t="s">
        <v>10</v>
      </c>
      <c r="F5594" t="s">
        <v>7611</v>
      </c>
      <c r="G5594" t="s">
        <v>7612</v>
      </c>
      <c r="H5594" t="s">
        <v>5876</v>
      </c>
      <c r="I5594" t="s">
        <v>5877</v>
      </c>
      <c r="J5594" t="s">
        <v>6696</v>
      </c>
      <c r="K5594" t="str">
        <f>+_xlfn.XLOOKUP(Tabell1[[#This Row],[Regnr]],Tabell13[Regnr],Tabell13[Diagnose],"")</f>
        <v>A</v>
      </c>
      <c r="L5594" t="str">
        <f>+_xlfn.XLOOKUP(Tabell1[[#This Row],[Regnr]],Tabell3[Regnr],Tabell3[DiagnoseÅr],"")</f>
        <v>Intet påvist (2019)</v>
      </c>
    </row>
    <row r="5595" spans="1:12" x14ac:dyDescent="0.25">
      <c r="A5595" s="2">
        <v>42536</v>
      </c>
      <c r="C5595" t="s">
        <v>7617</v>
      </c>
      <c r="D5595" t="s">
        <v>7618</v>
      </c>
      <c r="E5595" t="s">
        <v>10</v>
      </c>
      <c r="F5595" t="s">
        <v>7611</v>
      </c>
      <c r="G5595" t="s">
        <v>7612</v>
      </c>
      <c r="H5595" t="s">
        <v>5876</v>
      </c>
      <c r="I5595" t="s">
        <v>5877</v>
      </c>
      <c r="J5595" t="s">
        <v>6696</v>
      </c>
      <c r="K5595" t="str">
        <f>+_xlfn.XLOOKUP(Tabell1[[#This Row],[Regnr]],Tabell13[Regnr],Tabell13[Diagnose],"")</f>
        <v>A</v>
      </c>
      <c r="L5595" t="str">
        <f>+_xlfn.XLOOKUP(Tabell1[[#This Row],[Regnr]],Tabell3[Regnr],Tabell3[DiagnoseÅr],"")</f>
        <v/>
      </c>
    </row>
    <row r="5596" spans="1:12" x14ac:dyDescent="0.25">
      <c r="A5596" s="2">
        <v>42536</v>
      </c>
      <c r="C5596" t="s">
        <v>7619</v>
      </c>
      <c r="D5596" t="s">
        <v>7620</v>
      </c>
      <c r="E5596" t="s">
        <v>10</v>
      </c>
      <c r="F5596" t="s">
        <v>7611</v>
      </c>
      <c r="G5596" t="s">
        <v>7612</v>
      </c>
      <c r="H5596" t="s">
        <v>5876</v>
      </c>
      <c r="I5596" t="s">
        <v>5877</v>
      </c>
      <c r="J5596" t="s">
        <v>6696</v>
      </c>
      <c r="K5596" t="str">
        <f>+_xlfn.XLOOKUP(Tabell1[[#This Row],[Regnr]],Tabell13[Regnr],Tabell13[Diagnose],"")</f>
        <v>C</v>
      </c>
      <c r="L5596" t="str">
        <f>+_xlfn.XLOOKUP(Tabell1[[#This Row],[Regnr]],Tabell3[Regnr],Tabell3[DiagnoseÅr],"")</f>
        <v>Intet påvist (2022)</v>
      </c>
    </row>
    <row r="5597" spans="1:12" x14ac:dyDescent="0.25">
      <c r="A5597" s="2">
        <v>42536</v>
      </c>
      <c r="C5597" t="s">
        <v>7621</v>
      </c>
      <c r="D5597" t="s">
        <v>7622</v>
      </c>
      <c r="E5597" t="s">
        <v>10</v>
      </c>
      <c r="F5597" t="s">
        <v>7611</v>
      </c>
      <c r="G5597" t="s">
        <v>7612</v>
      </c>
      <c r="H5597" t="s">
        <v>5876</v>
      </c>
      <c r="I5597" t="s">
        <v>5877</v>
      </c>
      <c r="J5597" t="s">
        <v>6696</v>
      </c>
      <c r="K5597" t="str">
        <f>+_xlfn.XLOOKUP(Tabell1[[#This Row],[Regnr]],Tabell13[Regnr],Tabell13[Diagnose],"")</f>
        <v>C</v>
      </c>
      <c r="L5597" t="str">
        <f>+_xlfn.XLOOKUP(Tabell1[[#This Row],[Regnr]],Tabell3[Regnr],Tabell3[DiagnoseÅr],"")</f>
        <v/>
      </c>
    </row>
    <row r="5598" spans="1:12" x14ac:dyDescent="0.25">
      <c r="A5598" s="2">
        <v>42536</v>
      </c>
      <c r="C5598" t="s">
        <v>7623</v>
      </c>
      <c r="D5598" t="s">
        <v>7624</v>
      </c>
      <c r="E5598" t="s">
        <v>26</v>
      </c>
      <c r="F5598" t="s">
        <v>7611</v>
      </c>
      <c r="G5598" t="s">
        <v>7612</v>
      </c>
      <c r="H5598" t="s">
        <v>5876</v>
      </c>
      <c r="I5598" t="s">
        <v>5877</v>
      </c>
      <c r="J5598" t="s">
        <v>6696</v>
      </c>
      <c r="K5598" t="str">
        <f>+_xlfn.XLOOKUP(Tabell1[[#This Row],[Regnr]],Tabell13[Regnr],Tabell13[Diagnose],"")</f>
        <v>B</v>
      </c>
      <c r="L5598" t="str">
        <f>+_xlfn.XLOOKUP(Tabell1[[#This Row],[Regnr]],Tabell3[Regnr],Tabell3[DiagnoseÅr],"")</f>
        <v>Intet påvist (2022)</v>
      </c>
    </row>
    <row r="5599" spans="1:12" x14ac:dyDescent="0.25">
      <c r="A5599" s="2">
        <v>42536</v>
      </c>
      <c r="C5599" t="s">
        <v>7625</v>
      </c>
      <c r="D5599" t="s">
        <v>3313</v>
      </c>
      <c r="E5599" t="s">
        <v>10</v>
      </c>
      <c r="F5599" t="s">
        <v>3389</v>
      </c>
      <c r="G5599" t="s">
        <v>3390</v>
      </c>
      <c r="H5599" t="s">
        <v>4750</v>
      </c>
      <c r="I5599" t="s">
        <v>4751</v>
      </c>
      <c r="J5599" t="s">
        <v>7626</v>
      </c>
      <c r="K5599" t="str">
        <f>+_xlfn.XLOOKUP(Tabell1[[#This Row],[Regnr]],Tabell13[Regnr],Tabell13[Diagnose],"")</f>
        <v/>
      </c>
      <c r="L5599" t="str">
        <f>+_xlfn.XLOOKUP(Tabell1[[#This Row],[Regnr]],Tabell3[Regnr],Tabell3[DiagnoseÅr],"")</f>
        <v/>
      </c>
    </row>
    <row r="5600" spans="1:12" x14ac:dyDescent="0.25">
      <c r="A5600" s="2">
        <v>42536</v>
      </c>
      <c r="C5600" t="s">
        <v>7627</v>
      </c>
      <c r="D5600" t="s">
        <v>7628</v>
      </c>
      <c r="E5600" t="s">
        <v>10</v>
      </c>
      <c r="F5600" t="s">
        <v>3389</v>
      </c>
      <c r="G5600" t="s">
        <v>3390</v>
      </c>
      <c r="H5600" t="s">
        <v>4750</v>
      </c>
      <c r="I5600" t="s">
        <v>4751</v>
      </c>
      <c r="J5600" t="s">
        <v>7626</v>
      </c>
      <c r="K5600" t="str">
        <f>+_xlfn.XLOOKUP(Tabell1[[#This Row],[Regnr]],Tabell13[Regnr],Tabell13[Diagnose],"")</f>
        <v/>
      </c>
      <c r="L5600" t="str">
        <f>+_xlfn.XLOOKUP(Tabell1[[#This Row],[Regnr]],Tabell3[Regnr],Tabell3[DiagnoseÅr],"")</f>
        <v/>
      </c>
    </row>
    <row r="5601" spans="1:12" x14ac:dyDescent="0.25">
      <c r="A5601" s="2">
        <v>42536</v>
      </c>
      <c r="C5601" t="s">
        <v>7629</v>
      </c>
      <c r="D5601" t="s">
        <v>7630</v>
      </c>
      <c r="E5601" t="s">
        <v>26</v>
      </c>
      <c r="F5601" t="s">
        <v>3389</v>
      </c>
      <c r="G5601" t="s">
        <v>3390</v>
      </c>
      <c r="H5601" t="s">
        <v>4750</v>
      </c>
      <c r="I5601" t="s">
        <v>4751</v>
      </c>
      <c r="J5601" t="s">
        <v>7626</v>
      </c>
      <c r="K5601" t="str">
        <f>+_xlfn.XLOOKUP(Tabell1[[#This Row],[Regnr]],Tabell13[Regnr],Tabell13[Diagnose],"")</f>
        <v>A</v>
      </c>
      <c r="L5601" t="str">
        <f>+_xlfn.XLOOKUP(Tabell1[[#This Row],[Regnr]],Tabell3[Regnr],Tabell3[DiagnoseÅr],"")</f>
        <v>Intet påvist (2020)</v>
      </c>
    </row>
    <row r="5602" spans="1:12" x14ac:dyDescent="0.25">
      <c r="A5602" s="2">
        <v>42536</v>
      </c>
      <c r="C5602" t="s">
        <v>7631</v>
      </c>
      <c r="D5602" t="s">
        <v>3260</v>
      </c>
      <c r="E5602" t="s">
        <v>26</v>
      </c>
      <c r="F5602" t="s">
        <v>3389</v>
      </c>
      <c r="G5602" t="s">
        <v>3390</v>
      </c>
      <c r="H5602" t="s">
        <v>4750</v>
      </c>
      <c r="I5602" t="s">
        <v>4751</v>
      </c>
      <c r="J5602" t="s">
        <v>7626</v>
      </c>
      <c r="K5602" t="str">
        <f>+_xlfn.XLOOKUP(Tabell1[[#This Row],[Regnr]],Tabell13[Regnr],Tabell13[Diagnose],"")</f>
        <v/>
      </c>
      <c r="L5602" t="str">
        <f>+_xlfn.XLOOKUP(Tabell1[[#This Row],[Regnr]],Tabell3[Regnr],Tabell3[DiagnoseÅr],"")</f>
        <v>Intet påvist (2018)</v>
      </c>
    </row>
    <row r="5603" spans="1:12" x14ac:dyDescent="0.25">
      <c r="A5603" s="2">
        <v>42536</v>
      </c>
      <c r="C5603" t="s">
        <v>7632</v>
      </c>
      <c r="D5603" t="s">
        <v>7633</v>
      </c>
      <c r="E5603" t="s">
        <v>26</v>
      </c>
      <c r="F5603" t="s">
        <v>3389</v>
      </c>
      <c r="G5603" t="s">
        <v>3390</v>
      </c>
      <c r="H5603" t="s">
        <v>4750</v>
      </c>
      <c r="I5603" t="s">
        <v>4751</v>
      </c>
      <c r="J5603" t="s">
        <v>7626</v>
      </c>
      <c r="K5603" t="str">
        <f>+_xlfn.XLOOKUP(Tabell1[[#This Row],[Regnr]],Tabell13[Regnr],Tabell13[Diagnose],"")</f>
        <v>B</v>
      </c>
      <c r="L5603" t="str">
        <f>+_xlfn.XLOOKUP(Tabell1[[#This Row],[Regnr]],Tabell3[Regnr],Tabell3[DiagnoseÅr],"")</f>
        <v/>
      </c>
    </row>
    <row r="5604" spans="1:12" x14ac:dyDescent="0.25">
      <c r="A5604" s="2">
        <v>42536</v>
      </c>
      <c r="C5604" t="s">
        <v>7634</v>
      </c>
      <c r="D5604" t="s">
        <v>2457</v>
      </c>
      <c r="E5604" t="s">
        <v>26</v>
      </c>
      <c r="F5604" t="s">
        <v>3389</v>
      </c>
      <c r="G5604" t="s">
        <v>3390</v>
      </c>
      <c r="H5604" t="s">
        <v>4750</v>
      </c>
      <c r="I5604" t="s">
        <v>4751</v>
      </c>
      <c r="J5604" t="s">
        <v>7626</v>
      </c>
      <c r="K5604" t="str">
        <f>+_xlfn.XLOOKUP(Tabell1[[#This Row],[Regnr]],Tabell13[Regnr],Tabell13[Diagnose],"")</f>
        <v>A</v>
      </c>
      <c r="L5604" t="str">
        <f>+_xlfn.XLOOKUP(Tabell1[[#This Row],[Regnr]],Tabell3[Regnr],Tabell3[DiagnoseÅr],"")</f>
        <v>Intet påvist (2021)</v>
      </c>
    </row>
    <row r="5605" spans="1:12" x14ac:dyDescent="0.25">
      <c r="A5605" s="2">
        <v>42535</v>
      </c>
      <c r="C5605" t="s">
        <v>7601</v>
      </c>
      <c r="D5605" t="s">
        <v>7602</v>
      </c>
      <c r="E5605" t="s">
        <v>10</v>
      </c>
      <c r="F5605" t="s">
        <v>3152</v>
      </c>
      <c r="G5605" t="s">
        <v>3153</v>
      </c>
      <c r="H5605" t="s">
        <v>4624</v>
      </c>
      <c r="I5605" t="s">
        <v>4625</v>
      </c>
      <c r="J5605" t="s">
        <v>4683</v>
      </c>
      <c r="K5605" t="str">
        <f>+_xlfn.XLOOKUP(Tabell1[[#This Row],[Regnr]],Tabell13[Regnr],Tabell13[Diagnose],"")</f>
        <v/>
      </c>
      <c r="L5605" t="str">
        <f>+_xlfn.XLOOKUP(Tabell1[[#This Row],[Regnr]],Tabell3[Regnr],Tabell3[DiagnoseÅr],"")</f>
        <v/>
      </c>
    </row>
    <row r="5606" spans="1:12" x14ac:dyDescent="0.25">
      <c r="A5606" s="2">
        <v>42535</v>
      </c>
      <c r="C5606" t="s">
        <v>7603</v>
      </c>
      <c r="D5606" t="s">
        <v>7604</v>
      </c>
      <c r="E5606" t="s">
        <v>10</v>
      </c>
      <c r="F5606" t="s">
        <v>3152</v>
      </c>
      <c r="G5606" t="s">
        <v>3153</v>
      </c>
      <c r="H5606" t="s">
        <v>4624</v>
      </c>
      <c r="I5606" t="s">
        <v>4625</v>
      </c>
      <c r="J5606" t="s">
        <v>4683</v>
      </c>
      <c r="K5606" t="str">
        <f>+_xlfn.XLOOKUP(Tabell1[[#This Row],[Regnr]],Tabell13[Regnr],Tabell13[Diagnose],"")</f>
        <v/>
      </c>
      <c r="L5606" t="str">
        <f>+_xlfn.XLOOKUP(Tabell1[[#This Row],[Regnr]],Tabell3[Regnr],Tabell3[DiagnoseÅr],"")</f>
        <v/>
      </c>
    </row>
    <row r="5607" spans="1:12" x14ac:dyDescent="0.25">
      <c r="A5607" s="2">
        <v>42535</v>
      </c>
      <c r="C5607" t="s">
        <v>7605</v>
      </c>
      <c r="D5607" t="s">
        <v>7606</v>
      </c>
      <c r="E5607" t="s">
        <v>26</v>
      </c>
      <c r="F5607" t="s">
        <v>3152</v>
      </c>
      <c r="G5607" t="s">
        <v>3153</v>
      </c>
      <c r="H5607" t="s">
        <v>4624</v>
      </c>
      <c r="I5607" t="s">
        <v>4625</v>
      </c>
      <c r="J5607" t="s">
        <v>4683</v>
      </c>
      <c r="K5607" t="str">
        <f>+_xlfn.XLOOKUP(Tabell1[[#This Row],[Regnr]],Tabell13[Regnr],Tabell13[Diagnose],"")</f>
        <v/>
      </c>
      <c r="L5607" t="str">
        <f>+_xlfn.XLOOKUP(Tabell1[[#This Row],[Regnr]],Tabell3[Regnr],Tabell3[DiagnoseÅr],"")</f>
        <v/>
      </c>
    </row>
    <row r="5608" spans="1:12" x14ac:dyDescent="0.25">
      <c r="A5608" s="2">
        <v>42535</v>
      </c>
      <c r="C5608" t="s">
        <v>7607</v>
      </c>
      <c r="D5608" t="s">
        <v>7608</v>
      </c>
      <c r="E5608" t="s">
        <v>26</v>
      </c>
      <c r="F5608" t="s">
        <v>3152</v>
      </c>
      <c r="G5608" t="s">
        <v>3153</v>
      </c>
      <c r="H5608" t="s">
        <v>4624</v>
      </c>
      <c r="I5608" t="s">
        <v>4625</v>
      </c>
      <c r="J5608" t="s">
        <v>4683</v>
      </c>
      <c r="K5608" t="str">
        <f>+_xlfn.XLOOKUP(Tabell1[[#This Row],[Regnr]],Tabell13[Regnr],Tabell13[Diagnose],"")</f>
        <v/>
      </c>
      <c r="L5608" t="str">
        <f>+_xlfn.XLOOKUP(Tabell1[[#This Row],[Regnr]],Tabell3[Regnr],Tabell3[DiagnoseÅr],"")</f>
        <v/>
      </c>
    </row>
    <row r="5609" spans="1:12" x14ac:dyDescent="0.25">
      <c r="A5609" s="2">
        <v>42524</v>
      </c>
      <c r="C5609" t="s">
        <v>7599</v>
      </c>
      <c r="D5609" t="s">
        <v>7600</v>
      </c>
      <c r="E5609" t="s">
        <v>10</v>
      </c>
      <c r="F5609" t="s">
        <v>5543</v>
      </c>
      <c r="G5609" t="s">
        <v>5544</v>
      </c>
      <c r="H5609" t="s">
        <v>6138</v>
      </c>
      <c r="I5609" t="s">
        <v>6139</v>
      </c>
      <c r="J5609" t="s">
        <v>4217</v>
      </c>
      <c r="K5609" t="str">
        <f>+_xlfn.XLOOKUP(Tabell1[[#This Row],[Regnr]],Tabell13[Regnr],Tabell13[Diagnose],"")</f>
        <v>D</v>
      </c>
      <c r="L5609" t="str">
        <f>+_xlfn.XLOOKUP(Tabell1[[#This Row],[Regnr]],Tabell3[Regnr],Tabell3[DiagnoseÅr],"")</f>
        <v>Intet påvist (2018)</v>
      </c>
    </row>
    <row r="5610" spans="1:12" x14ac:dyDescent="0.25">
      <c r="A5610" s="2">
        <v>42522</v>
      </c>
      <c r="C5610" t="s">
        <v>7590</v>
      </c>
      <c r="D5610" t="s">
        <v>7591</v>
      </c>
      <c r="E5610" t="s">
        <v>10</v>
      </c>
      <c r="F5610" t="s">
        <v>5902</v>
      </c>
      <c r="G5610" t="s">
        <v>5903</v>
      </c>
      <c r="H5610" t="s">
        <v>5078</v>
      </c>
      <c r="I5610" t="s">
        <v>5079</v>
      </c>
      <c r="J5610" t="s">
        <v>6589</v>
      </c>
      <c r="K5610" t="str">
        <f>+_xlfn.XLOOKUP(Tabell1[[#This Row],[Regnr]],Tabell13[Regnr],Tabell13[Diagnose],"")</f>
        <v>C</v>
      </c>
      <c r="L5610" t="str">
        <f>+_xlfn.XLOOKUP(Tabell1[[#This Row],[Regnr]],Tabell3[Regnr],Tabell3[DiagnoseÅr],"")</f>
        <v/>
      </c>
    </row>
    <row r="5611" spans="1:12" x14ac:dyDescent="0.25">
      <c r="A5611" s="2">
        <v>42522</v>
      </c>
      <c r="C5611" t="s">
        <v>7592</v>
      </c>
      <c r="D5611" t="s">
        <v>7593</v>
      </c>
      <c r="E5611" t="s">
        <v>10</v>
      </c>
      <c r="F5611" t="s">
        <v>5902</v>
      </c>
      <c r="G5611" t="s">
        <v>5903</v>
      </c>
      <c r="H5611" t="s">
        <v>5078</v>
      </c>
      <c r="I5611" t="s">
        <v>5079</v>
      </c>
      <c r="J5611" t="s">
        <v>6589</v>
      </c>
      <c r="K5611" t="str">
        <f>+_xlfn.XLOOKUP(Tabell1[[#This Row],[Regnr]],Tabell13[Regnr],Tabell13[Diagnose],"")</f>
        <v/>
      </c>
      <c r="L5611" t="str">
        <f>+_xlfn.XLOOKUP(Tabell1[[#This Row],[Regnr]],Tabell3[Regnr],Tabell3[DiagnoseÅr],"")</f>
        <v/>
      </c>
    </row>
    <row r="5612" spans="1:12" x14ac:dyDescent="0.25">
      <c r="A5612" s="2">
        <v>42522</v>
      </c>
      <c r="C5612" t="s">
        <v>7594</v>
      </c>
      <c r="D5612" t="s">
        <v>7595</v>
      </c>
      <c r="E5612" t="s">
        <v>10</v>
      </c>
      <c r="F5612" t="s">
        <v>5902</v>
      </c>
      <c r="G5612" t="s">
        <v>5903</v>
      </c>
      <c r="H5612" t="s">
        <v>5078</v>
      </c>
      <c r="I5612" t="s">
        <v>5079</v>
      </c>
      <c r="J5612" t="s">
        <v>6589</v>
      </c>
      <c r="K5612" t="str">
        <f>+_xlfn.XLOOKUP(Tabell1[[#This Row],[Regnr]],Tabell13[Regnr],Tabell13[Diagnose],"")</f>
        <v/>
      </c>
      <c r="L5612" t="str">
        <f>+_xlfn.XLOOKUP(Tabell1[[#This Row],[Regnr]],Tabell3[Regnr],Tabell3[DiagnoseÅr],"")</f>
        <v/>
      </c>
    </row>
    <row r="5613" spans="1:12" x14ac:dyDescent="0.25">
      <c r="A5613" s="2">
        <v>42522</v>
      </c>
      <c r="C5613" t="s">
        <v>7596</v>
      </c>
      <c r="D5613" t="s">
        <v>7597</v>
      </c>
      <c r="E5613" t="s">
        <v>26</v>
      </c>
      <c r="F5613" t="s">
        <v>5902</v>
      </c>
      <c r="G5613" t="s">
        <v>5903</v>
      </c>
      <c r="H5613" t="s">
        <v>5078</v>
      </c>
      <c r="I5613" t="s">
        <v>5079</v>
      </c>
      <c r="J5613" t="s">
        <v>6589</v>
      </c>
      <c r="K5613" t="str">
        <f>+_xlfn.XLOOKUP(Tabell1[[#This Row],[Regnr]],Tabell13[Regnr],Tabell13[Diagnose],"")</f>
        <v/>
      </c>
      <c r="L5613" t="str">
        <f>+_xlfn.XLOOKUP(Tabell1[[#This Row],[Regnr]],Tabell3[Regnr],Tabell3[DiagnoseÅr],"")</f>
        <v/>
      </c>
    </row>
    <row r="5614" spans="1:12" x14ac:dyDescent="0.25">
      <c r="A5614" s="2">
        <v>42522</v>
      </c>
      <c r="C5614" t="s">
        <v>7598</v>
      </c>
      <c r="D5614" t="s">
        <v>7597</v>
      </c>
      <c r="E5614" t="s">
        <v>26</v>
      </c>
      <c r="F5614" t="s">
        <v>5902</v>
      </c>
      <c r="G5614" t="s">
        <v>5903</v>
      </c>
      <c r="H5614" t="s">
        <v>5078</v>
      </c>
      <c r="I5614" t="s">
        <v>5079</v>
      </c>
      <c r="K5614" t="str">
        <f>+_xlfn.XLOOKUP(Tabell1[[#This Row],[Regnr]],Tabell13[Regnr],Tabell13[Diagnose],"")</f>
        <v/>
      </c>
      <c r="L5614" t="str">
        <f>+_xlfn.XLOOKUP(Tabell1[[#This Row],[Regnr]],Tabell3[Regnr],Tabell3[DiagnoseÅr],"")</f>
        <v/>
      </c>
    </row>
    <row r="5615" spans="1:12" x14ac:dyDescent="0.25">
      <c r="A5615" s="2">
        <v>42521</v>
      </c>
      <c r="C5615" t="s">
        <v>7570</v>
      </c>
      <c r="D5615" t="s">
        <v>7571</v>
      </c>
      <c r="E5615" t="s">
        <v>10</v>
      </c>
      <c r="F5615" t="s">
        <v>7572</v>
      </c>
      <c r="G5615" t="s">
        <v>7573</v>
      </c>
      <c r="H5615" t="s">
        <v>3490</v>
      </c>
      <c r="I5615" t="s">
        <v>3491</v>
      </c>
      <c r="J5615" t="s">
        <v>4771</v>
      </c>
      <c r="K5615" t="str">
        <f>+_xlfn.XLOOKUP(Tabell1[[#This Row],[Regnr]],Tabell13[Regnr],Tabell13[Diagnose],"")</f>
        <v/>
      </c>
      <c r="L5615" t="str">
        <f>+_xlfn.XLOOKUP(Tabell1[[#This Row],[Regnr]],Tabell3[Regnr],Tabell3[DiagnoseÅr],"")</f>
        <v>Intet påvist (2017)</v>
      </c>
    </row>
    <row r="5616" spans="1:12" x14ac:dyDescent="0.25">
      <c r="A5616" s="2">
        <v>42521</v>
      </c>
      <c r="C5616" t="s">
        <v>7574</v>
      </c>
      <c r="D5616" t="s">
        <v>7575</v>
      </c>
      <c r="E5616" t="s">
        <v>10</v>
      </c>
      <c r="F5616" t="s">
        <v>7572</v>
      </c>
      <c r="G5616" t="s">
        <v>7573</v>
      </c>
      <c r="H5616" t="s">
        <v>3490</v>
      </c>
      <c r="I5616" t="s">
        <v>3491</v>
      </c>
      <c r="J5616" t="s">
        <v>4771</v>
      </c>
      <c r="K5616" t="str">
        <f>+_xlfn.XLOOKUP(Tabell1[[#This Row],[Regnr]],Tabell13[Regnr],Tabell13[Diagnose],"")</f>
        <v>C</v>
      </c>
      <c r="L5616" t="str">
        <f>+_xlfn.XLOOKUP(Tabell1[[#This Row],[Regnr]],Tabell3[Regnr],Tabell3[DiagnoseÅr],"")</f>
        <v>Intet påvist (2017)</v>
      </c>
    </row>
    <row r="5617" spans="1:12" x14ac:dyDescent="0.25">
      <c r="A5617" s="2">
        <v>42521</v>
      </c>
      <c r="C5617" t="s">
        <v>7576</v>
      </c>
      <c r="D5617" t="s">
        <v>7577</v>
      </c>
      <c r="E5617" t="s">
        <v>10</v>
      </c>
      <c r="F5617" t="s">
        <v>7572</v>
      </c>
      <c r="G5617" t="s">
        <v>7573</v>
      </c>
      <c r="H5617" t="s">
        <v>3490</v>
      </c>
      <c r="I5617" t="s">
        <v>3491</v>
      </c>
      <c r="J5617" t="s">
        <v>4771</v>
      </c>
      <c r="K5617" t="str">
        <f>+_xlfn.XLOOKUP(Tabell1[[#This Row],[Regnr]],Tabell13[Regnr],Tabell13[Diagnose],"")</f>
        <v>B</v>
      </c>
      <c r="L5617" t="str">
        <f>+_xlfn.XLOOKUP(Tabell1[[#This Row],[Regnr]],Tabell3[Regnr],Tabell3[DiagnoseÅr],"")</f>
        <v/>
      </c>
    </row>
    <row r="5618" spans="1:12" x14ac:dyDescent="0.25">
      <c r="A5618" s="2">
        <v>42521</v>
      </c>
      <c r="C5618" t="s">
        <v>7578</v>
      </c>
      <c r="D5618" t="s">
        <v>7579</v>
      </c>
      <c r="E5618" t="s">
        <v>10</v>
      </c>
      <c r="F5618" t="s">
        <v>7572</v>
      </c>
      <c r="G5618" t="s">
        <v>7573</v>
      </c>
      <c r="H5618" t="s">
        <v>3490</v>
      </c>
      <c r="I5618" t="s">
        <v>3491</v>
      </c>
      <c r="J5618" t="s">
        <v>4771</v>
      </c>
      <c r="K5618" t="str">
        <f>+_xlfn.XLOOKUP(Tabell1[[#This Row],[Regnr]],Tabell13[Regnr],Tabell13[Diagnose],"")</f>
        <v/>
      </c>
      <c r="L5618" t="str">
        <f>+_xlfn.XLOOKUP(Tabell1[[#This Row],[Regnr]],Tabell3[Regnr],Tabell3[DiagnoseÅr],"")</f>
        <v/>
      </c>
    </row>
    <row r="5619" spans="1:12" x14ac:dyDescent="0.25">
      <c r="A5619" s="2">
        <v>42521</v>
      </c>
      <c r="C5619" t="s">
        <v>7580</v>
      </c>
      <c r="D5619" t="s">
        <v>7581</v>
      </c>
      <c r="E5619" t="s">
        <v>10</v>
      </c>
      <c r="F5619" t="s">
        <v>7572</v>
      </c>
      <c r="G5619" t="s">
        <v>7573</v>
      </c>
      <c r="H5619" t="s">
        <v>3490</v>
      </c>
      <c r="I5619" t="s">
        <v>3491</v>
      </c>
      <c r="J5619" t="s">
        <v>4771</v>
      </c>
      <c r="K5619" t="str">
        <f>+_xlfn.XLOOKUP(Tabell1[[#This Row],[Regnr]],Tabell13[Regnr],Tabell13[Diagnose],"")</f>
        <v>A</v>
      </c>
      <c r="L5619" t="str">
        <f>+_xlfn.XLOOKUP(Tabell1[[#This Row],[Regnr]],Tabell3[Regnr],Tabell3[DiagnoseÅr],"")</f>
        <v>PPM iris (2018)</v>
      </c>
    </row>
    <row r="5620" spans="1:12" x14ac:dyDescent="0.25">
      <c r="A5620" s="2">
        <v>42521</v>
      </c>
      <c r="C5620" t="s">
        <v>7582</v>
      </c>
      <c r="D5620" t="s">
        <v>7583</v>
      </c>
      <c r="E5620" t="s">
        <v>26</v>
      </c>
      <c r="F5620" t="s">
        <v>7572</v>
      </c>
      <c r="G5620" t="s">
        <v>7573</v>
      </c>
      <c r="H5620" t="s">
        <v>3490</v>
      </c>
      <c r="I5620" t="s">
        <v>3491</v>
      </c>
      <c r="J5620" t="s">
        <v>4771</v>
      </c>
      <c r="K5620" t="str">
        <f>+_xlfn.XLOOKUP(Tabell1[[#This Row],[Regnr]],Tabell13[Regnr],Tabell13[Diagnose],"")</f>
        <v/>
      </c>
      <c r="L5620" t="str">
        <f>+_xlfn.XLOOKUP(Tabell1[[#This Row],[Regnr]],Tabell3[Regnr],Tabell3[DiagnoseÅr],"")</f>
        <v>Intet påvist (2017)</v>
      </c>
    </row>
    <row r="5621" spans="1:12" x14ac:dyDescent="0.25">
      <c r="A5621" s="2">
        <v>42521</v>
      </c>
      <c r="C5621" t="s">
        <v>7584</v>
      </c>
      <c r="D5621" t="s">
        <v>7585</v>
      </c>
      <c r="E5621" t="s">
        <v>26</v>
      </c>
      <c r="F5621" t="s">
        <v>7572</v>
      </c>
      <c r="G5621" t="s">
        <v>7573</v>
      </c>
      <c r="H5621" t="s">
        <v>3490</v>
      </c>
      <c r="I5621" t="s">
        <v>3491</v>
      </c>
      <c r="J5621" t="s">
        <v>4771</v>
      </c>
      <c r="K5621" t="str">
        <f>+_xlfn.XLOOKUP(Tabell1[[#This Row],[Regnr]],Tabell13[Regnr],Tabell13[Diagnose],"")</f>
        <v>B</v>
      </c>
      <c r="L5621" t="str">
        <f>+_xlfn.XLOOKUP(Tabell1[[#This Row],[Regnr]],Tabell3[Regnr],Tabell3[DiagnoseÅr],"")</f>
        <v>PPM iris (2018)</v>
      </c>
    </row>
    <row r="5622" spans="1:12" x14ac:dyDescent="0.25">
      <c r="A5622" s="2">
        <v>42521</v>
      </c>
      <c r="C5622" t="s">
        <v>7586</v>
      </c>
      <c r="D5622" t="s">
        <v>7587</v>
      </c>
      <c r="E5622" t="s">
        <v>26</v>
      </c>
      <c r="F5622" t="s">
        <v>4266</v>
      </c>
      <c r="G5622" t="s">
        <v>4267</v>
      </c>
      <c r="H5622" t="s">
        <v>7588</v>
      </c>
      <c r="I5622" t="s">
        <v>7589</v>
      </c>
      <c r="K5622" t="str">
        <f>+_xlfn.XLOOKUP(Tabell1[[#This Row],[Regnr]],Tabell13[Regnr],Tabell13[Diagnose],"")</f>
        <v/>
      </c>
      <c r="L5622" t="str">
        <f>+_xlfn.XLOOKUP(Tabell1[[#This Row],[Regnr]],Tabell3[Regnr],Tabell3[DiagnoseÅr],"")</f>
        <v/>
      </c>
    </row>
    <row r="5623" spans="1:12" x14ac:dyDescent="0.25">
      <c r="A5623" s="2">
        <v>42518</v>
      </c>
      <c r="C5623" t="s">
        <v>7557</v>
      </c>
      <c r="D5623" t="s">
        <v>7558</v>
      </c>
      <c r="E5623" t="s">
        <v>26</v>
      </c>
      <c r="F5623" t="s">
        <v>4163</v>
      </c>
      <c r="G5623" t="s">
        <v>4164</v>
      </c>
      <c r="H5623" t="s">
        <v>5970</v>
      </c>
      <c r="I5623" t="s">
        <v>5971</v>
      </c>
      <c r="J5623" t="s">
        <v>7559</v>
      </c>
      <c r="K5623" t="str">
        <f>+_xlfn.XLOOKUP(Tabell1[[#This Row],[Regnr]],Tabell13[Regnr],Tabell13[Diagnose],"")</f>
        <v>D</v>
      </c>
      <c r="L5623" t="str">
        <f>+_xlfn.XLOOKUP(Tabell1[[#This Row],[Regnr]],Tabell3[Regnr],Tabell3[DiagnoseÅr],"")</f>
        <v/>
      </c>
    </row>
    <row r="5624" spans="1:12" x14ac:dyDescent="0.25">
      <c r="A5624" s="2">
        <v>42518</v>
      </c>
      <c r="C5624" t="s">
        <v>7560</v>
      </c>
      <c r="D5624" t="s">
        <v>7561</v>
      </c>
      <c r="E5624" t="s">
        <v>26</v>
      </c>
      <c r="F5624" t="s">
        <v>4163</v>
      </c>
      <c r="G5624" t="s">
        <v>4164</v>
      </c>
      <c r="H5624" t="s">
        <v>5970</v>
      </c>
      <c r="I5624" t="s">
        <v>5971</v>
      </c>
      <c r="J5624" t="s">
        <v>7559</v>
      </c>
      <c r="K5624" t="str">
        <f>+_xlfn.XLOOKUP(Tabell1[[#This Row],[Regnr]],Tabell13[Regnr],Tabell13[Diagnose],"")</f>
        <v/>
      </c>
      <c r="L5624" t="str">
        <f>+_xlfn.XLOOKUP(Tabell1[[#This Row],[Regnr]],Tabell3[Regnr],Tabell3[DiagnoseÅr],"")</f>
        <v/>
      </c>
    </row>
    <row r="5625" spans="1:12" x14ac:dyDescent="0.25">
      <c r="A5625" s="2">
        <v>42518</v>
      </c>
      <c r="C5625" t="s">
        <v>7562</v>
      </c>
      <c r="D5625" t="s">
        <v>7563</v>
      </c>
      <c r="E5625" t="s">
        <v>26</v>
      </c>
      <c r="F5625" t="s">
        <v>4163</v>
      </c>
      <c r="G5625" t="s">
        <v>4164</v>
      </c>
      <c r="H5625" t="s">
        <v>5970</v>
      </c>
      <c r="I5625" t="s">
        <v>5971</v>
      </c>
      <c r="J5625" t="s">
        <v>7559</v>
      </c>
      <c r="K5625" t="str">
        <f>+_xlfn.XLOOKUP(Tabell1[[#This Row],[Regnr]],Tabell13[Regnr],Tabell13[Diagnose],"")</f>
        <v/>
      </c>
      <c r="L5625" t="str">
        <f>+_xlfn.XLOOKUP(Tabell1[[#This Row],[Regnr]],Tabell3[Regnr],Tabell3[DiagnoseÅr],"")</f>
        <v/>
      </c>
    </row>
    <row r="5626" spans="1:12" x14ac:dyDescent="0.25">
      <c r="A5626" s="2">
        <v>42518</v>
      </c>
      <c r="C5626" t="s">
        <v>7564</v>
      </c>
      <c r="D5626" t="s">
        <v>7565</v>
      </c>
      <c r="E5626" t="s">
        <v>26</v>
      </c>
      <c r="F5626" t="s">
        <v>4163</v>
      </c>
      <c r="G5626" t="s">
        <v>4164</v>
      </c>
      <c r="H5626" t="s">
        <v>5970</v>
      </c>
      <c r="I5626" t="s">
        <v>5971</v>
      </c>
      <c r="J5626" t="s">
        <v>7559</v>
      </c>
      <c r="K5626" t="str">
        <f>+_xlfn.XLOOKUP(Tabell1[[#This Row],[Regnr]],Tabell13[Regnr],Tabell13[Diagnose],"")</f>
        <v/>
      </c>
      <c r="L5626" t="str">
        <f>+_xlfn.XLOOKUP(Tabell1[[#This Row],[Regnr]],Tabell3[Regnr],Tabell3[DiagnoseÅr],"")</f>
        <v/>
      </c>
    </row>
    <row r="5627" spans="1:12" x14ac:dyDescent="0.25">
      <c r="A5627" s="2">
        <v>42518</v>
      </c>
      <c r="C5627" t="s">
        <v>7566</v>
      </c>
      <c r="D5627" t="s">
        <v>7567</v>
      </c>
      <c r="E5627" t="s">
        <v>26</v>
      </c>
      <c r="F5627" t="s">
        <v>4163</v>
      </c>
      <c r="G5627" t="s">
        <v>4164</v>
      </c>
      <c r="H5627" t="s">
        <v>5970</v>
      </c>
      <c r="I5627" t="s">
        <v>5971</v>
      </c>
      <c r="J5627" t="s">
        <v>7559</v>
      </c>
      <c r="K5627" t="str">
        <f>+_xlfn.XLOOKUP(Tabell1[[#This Row],[Regnr]],Tabell13[Regnr],Tabell13[Diagnose],"")</f>
        <v>C</v>
      </c>
      <c r="L5627" t="str">
        <f>+_xlfn.XLOOKUP(Tabell1[[#This Row],[Regnr]],Tabell3[Regnr],Tabell3[DiagnoseÅr],"")</f>
        <v/>
      </c>
    </row>
    <row r="5628" spans="1:12" x14ac:dyDescent="0.25">
      <c r="A5628" s="2">
        <v>42518</v>
      </c>
      <c r="C5628" t="s">
        <v>7568</v>
      </c>
      <c r="D5628" t="s">
        <v>7569</v>
      </c>
      <c r="E5628" t="s">
        <v>26</v>
      </c>
      <c r="F5628" t="s">
        <v>4163</v>
      </c>
      <c r="G5628" t="s">
        <v>4164</v>
      </c>
      <c r="H5628" t="s">
        <v>5970</v>
      </c>
      <c r="I5628" t="s">
        <v>5971</v>
      </c>
      <c r="J5628" t="s">
        <v>7559</v>
      </c>
      <c r="K5628" t="str">
        <f>+_xlfn.XLOOKUP(Tabell1[[#This Row],[Regnr]],Tabell13[Regnr],Tabell13[Diagnose],"")</f>
        <v>B</v>
      </c>
      <c r="L5628" t="str">
        <f>+_xlfn.XLOOKUP(Tabell1[[#This Row],[Regnr]],Tabell3[Regnr],Tabell3[DiagnoseÅr],"")</f>
        <v>Intet påvist (2019)</v>
      </c>
    </row>
    <row r="5629" spans="1:12" x14ac:dyDescent="0.25">
      <c r="A5629" s="2">
        <v>42513</v>
      </c>
      <c r="C5629" t="s">
        <v>7542</v>
      </c>
      <c r="D5629" t="s">
        <v>7543</v>
      </c>
      <c r="E5629" t="s">
        <v>10</v>
      </c>
      <c r="F5629" t="s">
        <v>4410</v>
      </c>
      <c r="G5629" t="s">
        <v>4411</v>
      </c>
      <c r="H5629" t="s">
        <v>3604</v>
      </c>
      <c r="I5629" t="s">
        <v>3605</v>
      </c>
      <c r="J5629" t="s">
        <v>7544</v>
      </c>
      <c r="K5629" t="str">
        <f>+_xlfn.XLOOKUP(Tabell1[[#This Row],[Regnr]],Tabell13[Regnr],Tabell13[Diagnose],"")</f>
        <v/>
      </c>
      <c r="L5629" t="str">
        <f>+_xlfn.XLOOKUP(Tabell1[[#This Row],[Regnr]],Tabell3[Regnr],Tabell3[DiagnoseÅr],"")</f>
        <v/>
      </c>
    </row>
    <row r="5630" spans="1:12" x14ac:dyDescent="0.25">
      <c r="A5630" s="2">
        <v>42513</v>
      </c>
      <c r="C5630" t="s">
        <v>7545</v>
      </c>
      <c r="D5630" t="s">
        <v>7546</v>
      </c>
      <c r="E5630" t="s">
        <v>10</v>
      </c>
      <c r="F5630" t="s">
        <v>4410</v>
      </c>
      <c r="G5630" t="s">
        <v>4411</v>
      </c>
      <c r="H5630" t="s">
        <v>3604</v>
      </c>
      <c r="I5630" t="s">
        <v>3605</v>
      </c>
      <c r="J5630" t="s">
        <v>7544</v>
      </c>
      <c r="K5630" t="str">
        <f>+_xlfn.XLOOKUP(Tabell1[[#This Row],[Regnr]],Tabell13[Regnr],Tabell13[Diagnose],"")</f>
        <v>C</v>
      </c>
      <c r="L5630" t="str">
        <f>+_xlfn.XLOOKUP(Tabell1[[#This Row],[Regnr]],Tabell3[Regnr],Tabell3[DiagnoseÅr],"")</f>
        <v>Intet påvist (2018)</v>
      </c>
    </row>
    <row r="5631" spans="1:12" x14ac:dyDescent="0.25">
      <c r="A5631" s="2">
        <v>42513</v>
      </c>
      <c r="C5631" t="s">
        <v>7547</v>
      </c>
      <c r="D5631" t="s">
        <v>3816</v>
      </c>
      <c r="E5631" t="s">
        <v>10</v>
      </c>
      <c r="F5631" t="s">
        <v>4410</v>
      </c>
      <c r="G5631" t="s">
        <v>4411</v>
      </c>
      <c r="H5631" t="s">
        <v>3604</v>
      </c>
      <c r="I5631" t="s">
        <v>3605</v>
      </c>
      <c r="J5631" t="s">
        <v>7544</v>
      </c>
      <c r="K5631" t="str">
        <f>+_xlfn.XLOOKUP(Tabell1[[#This Row],[Regnr]],Tabell13[Regnr],Tabell13[Diagnose],"")</f>
        <v/>
      </c>
      <c r="L5631" t="str">
        <f>+_xlfn.XLOOKUP(Tabell1[[#This Row],[Regnr]],Tabell3[Regnr],Tabell3[DiagnoseÅr],"")</f>
        <v/>
      </c>
    </row>
    <row r="5632" spans="1:12" x14ac:dyDescent="0.25">
      <c r="A5632" s="2">
        <v>42513</v>
      </c>
      <c r="C5632" t="s">
        <v>7548</v>
      </c>
      <c r="D5632" t="s">
        <v>7549</v>
      </c>
      <c r="E5632" t="s">
        <v>10</v>
      </c>
      <c r="F5632" t="s">
        <v>4410</v>
      </c>
      <c r="G5632" t="s">
        <v>4411</v>
      </c>
      <c r="H5632" t="s">
        <v>3604</v>
      </c>
      <c r="I5632" t="s">
        <v>3605</v>
      </c>
      <c r="J5632" t="s">
        <v>7544</v>
      </c>
      <c r="K5632" t="str">
        <f>+_xlfn.XLOOKUP(Tabell1[[#This Row],[Regnr]],Tabell13[Regnr],Tabell13[Diagnose],"")</f>
        <v/>
      </c>
      <c r="L5632" t="str">
        <f>+_xlfn.XLOOKUP(Tabell1[[#This Row],[Regnr]],Tabell3[Regnr],Tabell3[DiagnoseÅr],"")</f>
        <v/>
      </c>
    </row>
    <row r="5633" spans="1:12" x14ac:dyDescent="0.25">
      <c r="A5633" s="2">
        <v>42513</v>
      </c>
      <c r="C5633" t="s">
        <v>7550</v>
      </c>
      <c r="D5633" t="s">
        <v>7551</v>
      </c>
      <c r="E5633" t="s">
        <v>26</v>
      </c>
      <c r="F5633" t="s">
        <v>4410</v>
      </c>
      <c r="G5633" t="s">
        <v>4411</v>
      </c>
      <c r="H5633" t="s">
        <v>3604</v>
      </c>
      <c r="I5633" t="s">
        <v>3605</v>
      </c>
      <c r="J5633" t="s">
        <v>7544</v>
      </c>
      <c r="K5633" t="str">
        <f>+_xlfn.XLOOKUP(Tabell1[[#This Row],[Regnr]],Tabell13[Regnr],Tabell13[Diagnose],"")</f>
        <v>C</v>
      </c>
      <c r="L5633" t="str">
        <f>+_xlfn.XLOOKUP(Tabell1[[#This Row],[Regnr]],Tabell3[Regnr],Tabell3[DiagnoseÅr],"")</f>
        <v>Katarakt, ikke medfødt (2019)</v>
      </c>
    </row>
    <row r="5634" spans="1:12" x14ac:dyDescent="0.25">
      <c r="A5634" s="2">
        <v>42513</v>
      </c>
      <c r="C5634" t="s">
        <v>7552</v>
      </c>
      <c r="D5634" t="s">
        <v>7553</v>
      </c>
      <c r="E5634" t="s">
        <v>26</v>
      </c>
      <c r="F5634" t="s">
        <v>4410</v>
      </c>
      <c r="G5634" t="s">
        <v>4411</v>
      </c>
      <c r="H5634" t="s">
        <v>3604</v>
      </c>
      <c r="I5634" t="s">
        <v>3605</v>
      </c>
      <c r="J5634" t="s">
        <v>7544</v>
      </c>
      <c r="K5634" t="str">
        <f>+_xlfn.XLOOKUP(Tabell1[[#This Row],[Regnr]],Tabell13[Regnr],Tabell13[Diagnose],"")</f>
        <v/>
      </c>
      <c r="L5634" t="str">
        <f>+_xlfn.XLOOKUP(Tabell1[[#This Row],[Regnr]],Tabell3[Regnr],Tabell3[DiagnoseÅr],"")</f>
        <v/>
      </c>
    </row>
    <row r="5635" spans="1:12" x14ac:dyDescent="0.25">
      <c r="A5635" s="2">
        <v>42513</v>
      </c>
      <c r="C5635" t="s">
        <v>7554</v>
      </c>
      <c r="D5635" t="s">
        <v>837</v>
      </c>
      <c r="E5635" t="s">
        <v>26</v>
      </c>
      <c r="F5635" t="s">
        <v>4410</v>
      </c>
      <c r="G5635" t="s">
        <v>4411</v>
      </c>
      <c r="H5635" t="s">
        <v>3604</v>
      </c>
      <c r="I5635" t="s">
        <v>3605</v>
      </c>
      <c r="J5635" t="s">
        <v>7544</v>
      </c>
      <c r="K5635" t="str">
        <f>+_xlfn.XLOOKUP(Tabell1[[#This Row],[Regnr]],Tabell13[Regnr],Tabell13[Diagnose],"")</f>
        <v/>
      </c>
      <c r="L5635" t="str">
        <f>+_xlfn.XLOOKUP(Tabell1[[#This Row],[Regnr]],Tabell3[Regnr],Tabell3[DiagnoseÅr],"")</f>
        <v/>
      </c>
    </row>
    <row r="5636" spans="1:12" x14ac:dyDescent="0.25">
      <c r="A5636" s="2">
        <v>42513</v>
      </c>
      <c r="C5636" t="s">
        <v>7555</v>
      </c>
      <c r="D5636" t="s">
        <v>7556</v>
      </c>
      <c r="E5636" t="s">
        <v>26</v>
      </c>
      <c r="F5636" t="s">
        <v>4410</v>
      </c>
      <c r="G5636" t="s">
        <v>4411</v>
      </c>
      <c r="H5636" t="s">
        <v>3604</v>
      </c>
      <c r="I5636" t="s">
        <v>3605</v>
      </c>
      <c r="J5636" t="s">
        <v>7544</v>
      </c>
      <c r="K5636" t="str">
        <f>+_xlfn.XLOOKUP(Tabell1[[#This Row],[Regnr]],Tabell13[Regnr],Tabell13[Diagnose],"")</f>
        <v/>
      </c>
      <c r="L5636" t="str">
        <f>+_xlfn.XLOOKUP(Tabell1[[#This Row],[Regnr]],Tabell3[Regnr],Tabell3[DiagnoseÅr],"")</f>
        <v/>
      </c>
    </row>
    <row r="5637" spans="1:12" x14ac:dyDescent="0.25">
      <c r="A5637" s="2">
        <v>42501</v>
      </c>
      <c r="C5637" t="s">
        <v>7530</v>
      </c>
      <c r="D5637" t="s">
        <v>7531</v>
      </c>
      <c r="E5637" t="s">
        <v>10</v>
      </c>
      <c r="F5637" t="s">
        <v>5137</v>
      </c>
      <c r="G5637" t="s">
        <v>5138</v>
      </c>
      <c r="H5637" t="s">
        <v>4513</v>
      </c>
      <c r="I5637" t="s">
        <v>4514</v>
      </c>
      <c r="J5637" t="s">
        <v>6664</v>
      </c>
      <c r="K5637" t="str">
        <f>+_xlfn.XLOOKUP(Tabell1[[#This Row],[Regnr]],Tabell13[Regnr],Tabell13[Diagnose],"")</f>
        <v/>
      </c>
      <c r="L5637" t="str">
        <f>+_xlfn.XLOOKUP(Tabell1[[#This Row],[Regnr]],Tabell3[Regnr],Tabell3[DiagnoseÅr],"")</f>
        <v/>
      </c>
    </row>
    <row r="5638" spans="1:12" x14ac:dyDescent="0.25">
      <c r="A5638" s="2">
        <v>42501</v>
      </c>
      <c r="C5638" t="s">
        <v>7532</v>
      </c>
      <c r="D5638" t="s">
        <v>7533</v>
      </c>
      <c r="E5638" t="s">
        <v>10</v>
      </c>
      <c r="F5638" t="s">
        <v>5137</v>
      </c>
      <c r="G5638" t="s">
        <v>5138</v>
      </c>
      <c r="H5638" t="s">
        <v>4513</v>
      </c>
      <c r="I5638" t="s">
        <v>4514</v>
      </c>
      <c r="J5638" t="s">
        <v>6664</v>
      </c>
      <c r="K5638" t="str">
        <f>+_xlfn.XLOOKUP(Tabell1[[#This Row],[Regnr]],Tabell13[Regnr],Tabell13[Diagnose],"")</f>
        <v/>
      </c>
      <c r="L5638" t="str">
        <f>+_xlfn.XLOOKUP(Tabell1[[#This Row],[Regnr]],Tabell3[Regnr],Tabell3[DiagnoseÅr],"")</f>
        <v/>
      </c>
    </row>
    <row r="5639" spans="1:12" x14ac:dyDescent="0.25">
      <c r="A5639" s="2">
        <v>42501</v>
      </c>
      <c r="C5639" t="s">
        <v>7534</v>
      </c>
      <c r="D5639" t="s">
        <v>7535</v>
      </c>
      <c r="E5639" t="s">
        <v>26</v>
      </c>
      <c r="F5639" t="s">
        <v>5137</v>
      </c>
      <c r="G5639" t="s">
        <v>5138</v>
      </c>
      <c r="H5639" t="s">
        <v>4513</v>
      </c>
      <c r="I5639" t="s">
        <v>4514</v>
      </c>
      <c r="J5639" t="s">
        <v>6664</v>
      </c>
      <c r="K5639" t="str">
        <f>+_xlfn.XLOOKUP(Tabell1[[#This Row],[Regnr]],Tabell13[Regnr],Tabell13[Diagnose],"")</f>
        <v>B</v>
      </c>
      <c r="L5639" t="str">
        <f>+_xlfn.XLOOKUP(Tabell1[[#This Row],[Regnr]],Tabell3[Regnr],Tabell3[DiagnoseÅr],"")</f>
        <v>Intet påvist (2018)</v>
      </c>
    </row>
    <row r="5640" spans="1:12" x14ac:dyDescent="0.25">
      <c r="A5640" s="2">
        <v>42501</v>
      </c>
      <c r="C5640" t="s">
        <v>7536</v>
      </c>
      <c r="D5640" t="s">
        <v>7537</v>
      </c>
      <c r="E5640" t="s">
        <v>26</v>
      </c>
      <c r="F5640" t="s">
        <v>5137</v>
      </c>
      <c r="G5640" t="s">
        <v>5138</v>
      </c>
      <c r="H5640" t="s">
        <v>4513</v>
      </c>
      <c r="I5640" t="s">
        <v>4514</v>
      </c>
      <c r="J5640" t="s">
        <v>6664</v>
      </c>
      <c r="K5640" t="str">
        <f>+_xlfn.XLOOKUP(Tabell1[[#This Row],[Regnr]],Tabell13[Regnr],Tabell13[Diagnose],"")</f>
        <v/>
      </c>
      <c r="L5640" t="str">
        <f>+_xlfn.XLOOKUP(Tabell1[[#This Row],[Regnr]],Tabell3[Regnr],Tabell3[DiagnoseÅr],"")</f>
        <v/>
      </c>
    </row>
    <row r="5641" spans="1:12" x14ac:dyDescent="0.25">
      <c r="A5641" s="2">
        <v>42501</v>
      </c>
      <c r="C5641" t="s">
        <v>7538</v>
      </c>
      <c r="D5641" t="s">
        <v>7539</v>
      </c>
      <c r="E5641" t="s">
        <v>26</v>
      </c>
      <c r="F5641" t="s">
        <v>5137</v>
      </c>
      <c r="G5641" t="s">
        <v>5138</v>
      </c>
      <c r="H5641" t="s">
        <v>4513</v>
      </c>
      <c r="I5641" t="s">
        <v>4514</v>
      </c>
      <c r="J5641" t="s">
        <v>6664</v>
      </c>
      <c r="K5641" t="str">
        <f>+_xlfn.XLOOKUP(Tabell1[[#This Row],[Regnr]],Tabell13[Regnr],Tabell13[Diagnose],"")</f>
        <v/>
      </c>
      <c r="L5641" t="str">
        <f>+_xlfn.XLOOKUP(Tabell1[[#This Row],[Regnr]],Tabell3[Regnr],Tabell3[DiagnoseÅr],"")</f>
        <v/>
      </c>
    </row>
    <row r="5642" spans="1:12" x14ac:dyDescent="0.25">
      <c r="A5642" s="2">
        <v>42501</v>
      </c>
      <c r="C5642" t="s">
        <v>7540</v>
      </c>
      <c r="D5642" t="s">
        <v>7541</v>
      </c>
      <c r="E5642" t="s">
        <v>26</v>
      </c>
      <c r="F5642" t="s">
        <v>5137</v>
      </c>
      <c r="G5642" t="s">
        <v>5138</v>
      </c>
      <c r="H5642" t="s">
        <v>4513</v>
      </c>
      <c r="I5642" t="s">
        <v>4514</v>
      </c>
      <c r="J5642" t="s">
        <v>6664</v>
      </c>
      <c r="K5642" t="str">
        <f>+_xlfn.XLOOKUP(Tabell1[[#This Row],[Regnr]],Tabell13[Regnr],Tabell13[Diagnose],"")</f>
        <v/>
      </c>
      <c r="L5642" t="str">
        <f>+_xlfn.XLOOKUP(Tabell1[[#This Row],[Regnr]],Tabell3[Regnr],Tabell3[DiagnoseÅr],"")</f>
        <v/>
      </c>
    </row>
    <row r="5643" spans="1:12" x14ac:dyDescent="0.25">
      <c r="A5643" s="2">
        <v>42499</v>
      </c>
      <c r="C5643" t="s">
        <v>7520</v>
      </c>
      <c r="D5643" t="s">
        <v>7521</v>
      </c>
      <c r="E5643" t="s">
        <v>10</v>
      </c>
      <c r="F5643" t="s">
        <v>4903</v>
      </c>
      <c r="G5643" t="s">
        <v>4904</v>
      </c>
      <c r="H5643" t="s">
        <v>3178</v>
      </c>
      <c r="I5643" t="s">
        <v>3179</v>
      </c>
      <c r="J5643" t="s">
        <v>5184</v>
      </c>
      <c r="K5643" t="str">
        <f>+_xlfn.XLOOKUP(Tabell1[[#This Row],[Regnr]],Tabell13[Regnr],Tabell13[Diagnose],"")</f>
        <v>B</v>
      </c>
      <c r="L5643" t="str">
        <f>+_xlfn.XLOOKUP(Tabell1[[#This Row],[Regnr]],Tabell3[Regnr],Tabell3[DiagnoseÅr],"")</f>
        <v/>
      </c>
    </row>
    <row r="5644" spans="1:12" x14ac:dyDescent="0.25">
      <c r="A5644" s="2">
        <v>42499</v>
      </c>
      <c r="C5644" t="s">
        <v>7522</v>
      </c>
      <c r="D5644" t="s">
        <v>7523</v>
      </c>
      <c r="E5644" t="s">
        <v>10</v>
      </c>
      <c r="F5644" t="s">
        <v>4903</v>
      </c>
      <c r="G5644" t="s">
        <v>4904</v>
      </c>
      <c r="H5644" t="s">
        <v>3178</v>
      </c>
      <c r="I5644" t="s">
        <v>3179</v>
      </c>
      <c r="J5644" t="s">
        <v>5184</v>
      </c>
      <c r="K5644" t="str">
        <f>+_xlfn.XLOOKUP(Tabell1[[#This Row],[Regnr]],Tabell13[Regnr],Tabell13[Diagnose],"")</f>
        <v/>
      </c>
      <c r="L5644" t="str">
        <f>+_xlfn.XLOOKUP(Tabell1[[#This Row],[Regnr]],Tabell3[Regnr],Tabell3[DiagnoseÅr],"")</f>
        <v/>
      </c>
    </row>
    <row r="5645" spans="1:12" x14ac:dyDescent="0.25">
      <c r="A5645" s="2">
        <v>42499</v>
      </c>
      <c r="C5645" t="s">
        <v>7524</v>
      </c>
      <c r="D5645" t="s">
        <v>7525</v>
      </c>
      <c r="E5645" t="s">
        <v>10</v>
      </c>
      <c r="F5645" t="s">
        <v>4903</v>
      </c>
      <c r="G5645" t="s">
        <v>4904</v>
      </c>
      <c r="H5645" t="s">
        <v>3178</v>
      </c>
      <c r="I5645" t="s">
        <v>3179</v>
      </c>
      <c r="J5645" t="s">
        <v>5184</v>
      </c>
      <c r="K5645" t="str">
        <f>+_xlfn.XLOOKUP(Tabell1[[#This Row],[Regnr]],Tabell13[Regnr],Tabell13[Diagnose],"")</f>
        <v>D</v>
      </c>
      <c r="L5645" t="str">
        <f>+_xlfn.XLOOKUP(Tabell1[[#This Row],[Regnr]],Tabell3[Regnr],Tabell3[DiagnoseÅr],"")</f>
        <v/>
      </c>
    </row>
    <row r="5646" spans="1:12" x14ac:dyDescent="0.25">
      <c r="A5646" s="2">
        <v>42499</v>
      </c>
      <c r="C5646" t="s">
        <v>7526</v>
      </c>
      <c r="D5646" t="s">
        <v>7527</v>
      </c>
      <c r="E5646" t="s">
        <v>10</v>
      </c>
      <c r="F5646" t="s">
        <v>4903</v>
      </c>
      <c r="G5646" t="s">
        <v>4904</v>
      </c>
      <c r="H5646" t="s">
        <v>3178</v>
      </c>
      <c r="I5646" t="s">
        <v>3179</v>
      </c>
      <c r="J5646" t="s">
        <v>5184</v>
      </c>
      <c r="K5646" t="str">
        <f>+_xlfn.XLOOKUP(Tabell1[[#This Row],[Regnr]],Tabell13[Regnr],Tabell13[Diagnose],"")</f>
        <v>C</v>
      </c>
      <c r="L5646" t="str">
        <f>+_xlfn.XLOOKUP(Tabell1[[#This Row],[Regnr]],Tabell3[Regnr],Tabell3[DiagnoseÅr],"")</f>
        <v/>
      </c>
    </row>
    <row r="5647" spans="1:12" x14ac:dyDescent="0.25">
      <c r="A5647" s="2">
        <v>42499</v>
      </c>
      <c r="C5647" t="s">
        <v>7528</v>
      </c>
      <c r="D5647" t="s">
        <v>7529</v>
      </c>
      <c r="E5647" t="s">
        <v>26</v>
      </c>
      <c r="F5647" t="s">
        <v>4903</v>
      </c>
      <c r="G5647" t="s">
        <v>4904</v>
      </c>
      <c r="H5647" t="s">
        <v>3178</v>
      </c>
      <c r="I5647" t="s">
        <v>3179</v>
      </c>
      <c r="J5647" t="s">
        <v>5184</v>
      </c>
      <c r="K5647" t="str">
        <f>+_xlfn.XLOOKUP(Tabell1[[#This Row],[Regnr]],Tabell13[Regnr],Tabell13[Diagnose],"")</f>
        <v>B</v>
      </c>
      <c r="L5647" t="str">
        <f>+_xlfn.XLOOKUP(Tabell1[[#This Row],[Regnr]],Tabell3[Regnr],Tabell3[DiagnoseÅr],"")</f>
        <v>Distichiasis/Ektopiske Cillier (2020)</v>
      </c>
    </row>
    <row r="5648" spans="1:12" x14ac:dyDescent="0.25">
      <c r="A5648" s="2">
        <v>42497</v>
      </c>
      <c r="C5648" t="s">
        <v>7512</v>
      </c>
      <c r="D5648" t="s">
        <v>7513</v>
      </c>
      <c r="E5648" t="s">
        <v>10</v>
      </c>
      <c r="F5648" t="s">
        <v>7075</v>
      </c>
      <c r="G5648" t="s">
        <v>7076</v>
      </c>
      <c r="H5648" t="s">
        <v>3096</v>
      </c>
      <c r="I5648" t="s">
        <v>3097</v>
      </c>
      <c r="J5648" t="s">
        <v>4113</v>
      </c>
      <c r="K5648" t="str">
        <f>+_xlfn.XLOOKUP(Tabell1[[#This Row],[Regnr]],Tabell13[Regnr],Tabell13[Diagnose],"")</f>
        <v/>
      </c>
      <c r="L5648" t="str">
        <f>+_xlfn.XLOOKUP(Tabell1[[#This Row],[Regnr]],Tabell3[Regnr],Tabell3[DiagnoseÅr],"")</f>
        <v/>
      </c>
    </row>
    <row r="5649" spans="1:12" x14ac:dyDescent="0.25">
      <c r="A5649" s="2">
        <v>42497</v>
      </c>
      <c r="C5649" t="s">
        <v>7514</v>
      </c>
      <c r="D5649" t="s">
        <v>7515</v>
      </c>
      <c r="E5649" t="s">
        <v>26</v>
      </c>
      <c r="F5649" t="s">
        <v>7075</v>
      </c>
      <c r="G5649" t="s">
        <v>7076</v>
      </c>
      <c r="H5649" t="s">
        <v>3096</v>
      </c>
      <c r="I5649" t="s">
        <v>3097</v>
      </c>
      <c r="J5649" t="s">
        <v>4113</v>
      </c>
      <c r="K5649" t="str">
        <f>+_xlfn.XLOOKUP(Tabell1[[#This Row],[Regnr]],Tabell13[Regnr],Tabell13[Diagnose],"")</f>
        <v>C</v>
      </c>
      <c r="L5649" t="str">
        <f>+_xlfn.XLOOKUP(Tabell1[[#This Row],[Regnr]],Tabell3[Regnr],Tabell3[DiagnoseÅr],"")</f>
        <v>Intet påvist (2020)</v>
      </c>
    </row>
    <row r="5650" spans="1:12" x14ac:dyDescent="0.25">
      <c r="A5650" s="2">
        <v>42497</v>
      </c>
      <c r="C5650" t="s">
        <v>7516</v>
      </c>
      <c r="D5650" t="s">
        <v>7517</v>
      </c>
      <c r="E5650" t="s">
        <v>26</v>
      </c>
      <c r="F5650" t="s">
        <v>7075</v>
      </c>
      <c r="G5650" t="s">
        <v>7076</v>
      </c>
      <c r="H5650" t="s">
        <v>3096</v>
      </c>
      <c r="I5650" t="s">
        <v>3097</v>
      </c>
      <c r="J5650" t="s">
        <v>4113</v>
      </c>
      <c r="K5650" t="str">
        <f>+_xlfn.XLOOKUP(Tabell1[[#This Row],[Regnr]],Tabell13[Regnr],Tabell13[Diagnose],"")</f>
        <v/>
      </c>
      <c r="L5650" t="str">
        <f>+_xlfn.XLOOKUP(Tabell1[[#This Row],[Regnr]],Tabell3[Regnr],Tabell3[DiagnoseÅr],"")</f>
        <v/>
      </c>
    </row>
    <row r="5651" spans="1:12" x14ac:dyDescent="0.25">
      <c r="A5651" s="2">
        <v>42497</v>
      </c>
      <c r="C5651" t="s">
        <v>7518</v>
      </c>
      <c r="D5651" t="s">
        <v>7519</v>
      </c>
      <c r="E5651" t="s">
        <v>26</v>
      </c>
      <c r="F5651" t="s">
        <v>7075</v>
      </c>
      <c r="G5651" t="s">
        <v>7076</v>
      </c>
      <c r="H5651" t="s">
        <v>3096</v>
      </c>
      <c r="I5651" t="s">
        <v>3097</v>
      </c>
      <c r="J5651" t="s">
        <v>4113</v>
      </c>
      <c r="K5651" t="str">
        <f>+_xlfn.XLOOKUP(Tabell1[[#This Row],[Regnr]],Tabell13[Regnr],Tabell13[Diagnose],"")</f>
        <v/>
      </c>
      <c r="L5651" t="str">
        <f>+_xlfn.XLOOKUP(Tabell1[[#This Row],[Regnr]],Tabell3[Regnr],Tabell3[DiagnoseÅr],"")</f>
        <v/>
      </c>
    </row>
    <row r="5652" spans="1:12" x14ac:dyDescent="0.25">
      <c r="A5652" s="2">
        <v>42491</v>
      </c>
      <c r="C5652" t="s">
        <v>7506</v>
      </c>
      <c r="D5652" t="s">
        <v>7507</v>
      </c>
      <c r="E5652" t="s">
        <v>26</v>
      </c>
      <c r="F5652" t="s">
        <v>4870</v>
      </c>
      <c r="G5652" t="s">
        <v>4871</v>
      </c>
      <c r="H5652" t="s">
        <v>3236</v>
      </c>
      <c r="I5652" t="s">
        <v>3237</v>
      </c>
      <c r="J5652" t="s">
        <v>4113</v>
      </c>
      <c r="K5652" t="str">
        <f>+_xlfn.XLOOKUP(Tabell1[[#This Row],[Regnr]],Tabell13[Regnr],Tabell13[Diagnose],"")</f>
        <v>C</v>
      </c>
      <c r="L5652" t="str">
        <f>+_xlfn.XLOOKUP(Tabell1[[#This Row],[Regnr]],Tabell3[Regnr],Tabell3[DiagnoseÅr],"")</f>
        <v>Intet påvist (2021)</v>
      </c>
    </row>
    <row r="5653" spans="1:12" x14ac:dyDescent="0.25">
      <c r="A5653" s="2">
        <v>42491</v>
      </c>
      <c r="C5653" t="s">
        <v>7508</v>
      </c>
      <c r="D5653" t="s">
        <v>7509</v>
      </c>
      <c r="E5653" t="s">
        <v>26</v>
      </c>
      <c r="F5653" t="s">
        <v>4870</v>
      </c>
      <c r="G5653" t="s">
        <v>4871</v>
      </c>
      <c r="H5653" t="s">
        <v>3236</v>
      </c>
      <c r="I5653" t="s">
        <v>3237</v>
      </c>
      <c r="J5653" t="s">
        <v>4113</v>
      </c>
      <c r="K5653" t="str">
        <f>+_xlfn.XLOOKUP(Tabell1[[#This Row],[Regnr]],Tabell13[Regnr],Tabell13[Diagnose],"")</f>
        <v>C</v>
      </c>
      <c r="L5653" t="str">
        <f>+_xlfn.XLOOKUP(Tabell1[[#This Row],[Regnr]],Tabell3[Regnr],Tabell3[DiagnoseÅr],"")</f>
        <v>Intet påvist (2021)</v>
      </c>
    </row>
    <row r="5654" spans="1:12" x14ac:dyDescent="0.25">
      <c r="A5654" s="2">
        <v>42491</v>
      </c>
      <c r="C5654" t="s">
        <v>7510</v>
      </c>
      <c r="D5654" t="s">
        <v>7511</v>
      </c>
      <c r="E5654" t="s">
        <v>26</v>
      </c>
      <c r="F5654" t="s">
        <v>4870</v>
      </c>
      <c r="G5654" t="s">
        <v>4871</v>
      </c>
      <c r="H5654" t="s">
        <v>3236</v>
      </c>
      <c r="I5654" t="s">
        <v>3237</v>
      </c>
      <c r="J5654" t="s">
        <v>4113</v>
      </c>
      <c r="K5654" t="str">
        <f>+_xlfn.XLOOKUP(Tabell1[[#This Row],[Regnr]],Tabell13[Regnr],Tabell13[Diagnose],"")</f>
        <v/>
      </c>
      <c r="L5654" t="str">
        <f>+_xlfn.XLOOKUP(Tabell1[[#This Row],[Regnr]],Tabell3[Regnr],Tabell3[DiagnoseÅr],"")</f>
        <v/>
      </c>
    </row>
    <row r="5655" spans="1:12" x14ac:dyDescent="0.25">
      <c r="A5655" s="2">
        <v>42488</v>
      </c>
      <c r="C5655" t="s">
        <v>7504</v>
      </c>
      <c r="D5655" t="s">
        <v>7505</v>
      </c>
      <c r="E5655" t="s">
        <v>26</v>
      </c>
      <c r="F5655" t="s">
        <v>4019</v>
      </c>
      <c r="G5655" t="s">
        <v>4020</v>
      </c>
      <c r="H5655" t="s">
        <v>3259</v>
      </c>
      <c r="I5655" t="s">
        <v>3260</v>
      </c>
      <c r="J5655" t="s">
        <v>5470</v>
      </c>
      <c r="K5655" t="str">
        <f>+_xlfn.XLOOKUP(Tabell1[[#This Row],[Regnr]],Tabell13[Regnr],Tabell13[Diagnose],"")</f>
        <v>C</v>
      </c>
      <c r="L5655" t="str">
        <f>+_xlfn.XLOOKUP(Tabell1[[#This Row],[Regnr]],Tabell3[Regnr],Tabell3[DiagnoseÅr],"")</f>
        <v>Intet påvist (2018)</v>
      </c>
    </row>
    <row r="5656" spans="1:12" x14ac:dyDescent="0.25">
      <c r="A5656" s="2">
        <v>42485</v>
      </c>
      <c r="C5656" t="s">
        <v>7497</v>
      </c>
      <c r="D5656" t="s">
        <v>3474</v>
      </c>
      <c r="E5656" t="s">
        <v>10</v>
      </c>
      <c r="F5656" t="s">
        <v>4711</v>
      </c>
      <c r="G5656" t="s">
        <v>4712</v>
      </c>
      <c r="H5656" t="s">
        <v>5443</v>
      </c>
      <c r="I5656" t="s">
        <v>5444</v>
      </c>
      <c r="J5656" t="s">
        <v>7498</v>
      </c>
      <c r="K5656" t="str">
        <f>+_xlfn.XLOOKUP(Tabell1[[#This Row],[Regnr]],Tabell13[Regnr],Tabell13[Diagnose],"")</f>
        <v/>
      </c>
      <c r="L5656" t="str">
        <f>+_xlfn.XLOOKUP(Tabell1[[#This Row],[Regnr]],Tabell3[Regnr],Tabell3[DiagnoseÅr],"")</f>
        <v/>
      </c>
    </row>
    <row r="5657" spans="1:12" x14ac:dyDescent="0.25">
      <c r="A5657" s="2">
        <v>42485</v>
      </c>
      <c r="C5657" t="s">
        <v>7499</v>
      </c>
      <c r="D5657" t="s">
        <v>7500</v>
      </c>
      <c r="E5657" t="s">
        <v>26</v>
      </c>
      <c r="F5657" t="s">
        <v>4711</v>
      </c>
      <c r="G5657" t="s">
        <v>4712</v>
      </c>
      <c r="H5657" t="s">
        <v>5443</v>
      </c>
      <c r="I5657" t="s">
        <v>5444</v>
      </c>
      <c r="J5657" t="s">
        <v>7498</v>
      </c>
      <c r="K5657" t="str">
        <f>+_xlfn.XLOOKUP(Tabell1[[#This Row],[Regnr]],Tabell13[Regnr],Tabell13[Diagnose],"")</f>
        <v>B</v>
      </c>
      <c r="L5657" t="str">
        <f>+_xlfn.XLOOKUP(Tabell1[[#This Row],[Regnr]],Tabell3[Regnr],Tabell3[DiagnoseÅr],"")</f>
        <v>Intet påvist (2020)</v>
      </c>
    </row>
    <row r="5658" spans="1:12" x14ac:dyDescent="0.25">
      <c r="A5658" s="2">
        <v>42485</v>
      </c>
      <c r="C5658" t="s">
        <v>7501</v>
      </c>
      <c r="D5658" t="s">
        <v>7502</v>
      </c>
      <c r="E5658" t="s">
        <v>10</v>
      </c>
      <c r="F5658" t="s">
        <v>4711</v>
      </c>
      <c r="G5658" t="s">
        <v>4712</v>
      </c>
      <c r="H5658" t="s">
        <v>5443</v>
      </c>
      <c r="I5658" t="s">
        <v>5444</v>
      </c>
      <c r="J5658" t="s">
        <v>7498</v>
      </c>
      <c r="K5658" t="str">
        <f>+_xlfn.XLOOKUP(Tabell1[[#This Row],[Regnr]],Tabell13[Regnr],Tabell13[Diagnose],"")</f>
        <v/>
      </c>
      <c r="L5658" t="str">
        <f>+_xlfn.XLOOKUP(Tabell1[[#This Row],[Regnr]],Tabell3[Regnr],Tabell3[DiagnoseÅr],"")</f>
        <v/>
      </c>
    </row>
    <row r="5659" spans="1:12" x14ac:dyDescent="0.25">
      <c r="A5659" s="2">
        <v>42485</v>
      </c>
      <c r="C5659" t="s">
        <v>7503</v>
      </c>
      <c r="D5659" t="s">
        <v>5670</v>
      </c>
      <c r="E5659" t="s">
        <v>26</v>
      </c>
      <c r="F5659" t="s">
        <v>4711</v>
      </c>
      <c r="G5659" t="s">
        <v>4712</v>
      </c>
      <c r="H5659" t="s">
        <v>5443</v>
      </c>
      <c r="I5659" t="s">
        <v>5444</v>
      </c>
      <c r="J5659" t="s">
        <v>7498</v>
      </c>
      <c r="K5659" t="str">
        <f>+_xlfn.XLOOKUP(Tabell1[[#This Row],[Regnr]],Tabell13[Regnr],Tabell13[Diagnose],"")</f>
        <v>B</v>
      </c>
      <c r="L5659" t="str">
        <f>+_xlfn.XLOOKUP(Tabell1[[#This Row],[Regnr]],Tabell3[Regnr],Tabell3[DiagnoseÅr],"")</f>
        <v>Intet påvist (2018)</v>
      </c>
    </row>
    <row r="5660" spans="1:12" x14ac:dyDescent="0.25">
      <c r="A5660" s="2">
        <v>42482</v>
      </c>
      <c r="C5660" t="s">
        <v>7488</v>
      </c>
      <c r="D5660" t="s">
        <v>7489</v>
      </c>
      <c r="E5660" t="s">
        <v>10</v>
      </c>
      <c r="F5660" t="s">
        <v>4903</v>
      </c>
      <c r="G5660" t="s">
        <v>4904</v>
      </c>
      <c r="H5660" t="s">
        <v>4193</v>
      </c>
      <c r="I5660" t="s">
        <v>4194</v>
      </c>
      <c r="J5660" t="s">
        <v>7490</v>
      </c>
      <c r="K5660" t="str">
        <f>+_xlfn.XLOOKUP(Tabell1[[#This Row],[Regnr]],Tabell13[Regnr],Tabell13[Diagnose],"")</f>
        <v/>
      </c>
      <c r="L5660" t="str">
        <f>+_xlfn.XLOOKUP(Tabell1[[#This Row],[Regnr]],Tabell3[Regnr],Tabell3[DiagnoseÅr],"")</f>
        <v/>
      </c>
    </row>
    <row r="5661" spans="1:12" x14ac:dyDescent="0.25">
      <c r="A5661" s="2">
        <v>42482</v>
      </c>
      <c r="C5661" t="s">
        <v>7491</v>
      </c>
      <c r="D5661" t="s">
        <v>7492</v>
      </c>
      <c r="E5661" t="s">
        <v>10</v>
      </c>
      <c r="F5661" t="s">
        <v>4903</v>
      </c>
      <c r="G5661" t="s">
        <v>4904</v>
      </c>
      <c r="H5661" t="s">
        <v>4193</v>
      </c>
      <c r="I5661" t="s">
        <v>4194</v>
      </c>
      <c r="J5661" t="s">
        <v>7490</v>
      </c>
      <c r="K5661" t="str">
        <f>+_xlfn.XLOOKUP(Tabell1[[#This Row],[Regnr]],Tabell13[Regnr],Tabell13[Diagnose],"")</f>
        <v/>
      </c>
      <c r="L5661" t="str">
        <f>+_xlfn.XLOOKUP(Tabell1[[#This Row],[Regnr]],Tabell3[Regnr],Tabell3[DiagnoseÅr],"")</f>
        <v/>
      </c>
    </row>
    <row r="5662" spans="1:12" x14ac:dyDescent="0.25">
      <c r="A5662" s="2">
        <v>42482</v>
      </c>
      <c r="C5662" t="s">
        <v>7493</v>
      </c>
      <c r="D5662" t="s">
        <v>7494</v>
      </c>
      <c r="E5662" t="s">
        <v>10</v>
      </c>
      <c r="F5662" t="s">
        <v>4903</v>
      </c>
      <c r="G5662" t="s">
        <v>4904</v>
      </c>
      <c r="H5662" t="s">
        <v>4193</v>
      </c>
      <c r="I5662" t="s">
        <v>4194</v>
      </c>
      <c r="J5662" t="s">
        <v>7490</v>
      </c>
      <c r="K5662" t="str">
        <f>+_xlfn.XLOOKUP(Tabell1[[#This Row],[Regnr]],Tabell13[Regnr],Tabell13[Diagnose],"")</f>
        <v/>
      </c>
      <c r="L5662" t="str">
        <f>+_xlfn.XLOOKUP(Tabell1[[#This Row],[Regnr]],Tabell3[Regnr],Tabell3[DiagnoseÅr],"")</f>
        <v/>
      </c>
    </row>
    <row r="5663" spans="1:12" x14ac:dyDescent="0.25">
      <c r="A5663" s="2">
        <v>42482</v>
      </c>
      <c r="C5663" t="s">
        <v>7495</v>
      </c>
      <c r="D5663" t="s">
        <v>140</v>
      </c>
      <c r="E5663" t="s">
        <v>10</v>
      </c>
      <c r="F5663" t="s">
        <v>4903</v>
      </c>
      <c r="G5663" t="s">
        <v>4904</v>
      </c>
      <c r="H5663" t="s">
        <v>4193</v>
      </c>
      <c r="I5663" t="s">
        <v>4194</v>
      </c>
      <c r="J5663" t="s">
        <v>7490</v>
      </c>
      <c r="K5663" t="str">
        <f>+_xlfn.XLOOKUP(Tabell1[[#This Row],[Regnr]],Tabell13[Regnr],Tabell13[Diagnose],"")</f>
        <v>D</v>
      </c>
      <c r="L5663" t="str">
        <f>+_xlfn.XLOOKUP(Tabell1[[#This Row],[Regnr]],Tabell3[Regnr],Tabell3[DiagnoseÅr],"")</f>
        <v>Intet påvist (2018)</v>
      </c>
    </row>
    <row r="5664" spans="1:12" x14ac:dyDescent="0.25">
      <c r="A5664" s="2">
        <v>42482</v>
      </c>
      <c r="C5664" t="s">
        <v>7496</v>
      </c>
      <c r="D5664" t="s">
        <v>3601</v>
      </c>
      <c r="E5664" t="s">
        <v>26</v>
      </c>
      <c r="F5664" t="s">
        <v>4903</v>
      </c>
      <c r="G5664" t="s">
        <v>4904</v>
      </c>
      <c r="H5664" t="s">
        <v>4193</v>
      </c>
      <c r="I5664" t="s">
        <v>4194</v>
      </c>
      <c r="J5664" t="s">
        <v>7490</v>
      </c>
      <c r="K5664" t="str">
        <f>+_xlfn.XLOOKUP(Tabell1[[#This Row],[Regnr]],Tabell13[Regnr],Tabell13[Diagnose],"")</f>
        <v/>
      </c>
      <c r="L5664" t="str">
        <f>+_xlfn.XLOOKUP(Tabell1[[#This Row],[Regnr]],Tabell3[Regnr],Tabell3[DiagnoseÅr],"")</f>
        <v/>
      </c>
    </row>
    <row r="5665" spans="1:12" x14ac:dyDescent="0.25">
      <c r="A5665" s="2">
        <v>42480</v>
      </c>
      <c r="C5665" t="s">
        <v>7486</v>
      </c>
      <c r="D5665" t="s">
        <v>7487</v>
      </c>
      <c r="E5665" t="s">
        <v>26</v>
      </c>
      <c r="F5665" t="s">
        <v>4560</v>
      </c>
      <c r="G5665" t="s">
        <v>4561</v>
      </c>
      <c r="H5665" t="s">
        <v>3942</v>
      </c>
      <c r="I5665" t="s">
        <v>3943</v>
      </c>
      <c r="K5665" t="str">
        <f>+_xlfn.XLOOKUP(Tabell1[[#This Row],[Regnr]],Tabell13[Regnr],Tabell13[Diagnose],"")</f>
        <v/>
      </c>
      <c r="L5665" t="str">
        <f>+_xlfn.XLOOKUP(Tabell1[[#This Row],[Regnr]],Tabell3[Regnr],Tabell3[DiagnoseÅr],"")</f>
        <v/>
      </c>
    </row>
    <row r="5666" spans="1:12" x14ac:dyDescent="0.25">
      <c r="A5666" s="2">
        <v>42479</v>
      </c>
      <c r="C5666" t="s">
        <v>7477</v>
      </c>
      <c r="D5666" t="s">
        <v>7478</v>
      </c>
      <c r="E5666" t="s">
        <v>26</v>
      </c>
      <c r="F5666" t="s">
        <v>4560</v>
      </c>
      <c r="G5666" t="s">
        <v>4561</v>
      </c>
      <c r="H5666" t="s">
        <v>3942</v>
      </c>
      <c r="I5666" t="s">
        <v>3943</v>
      </c>
      <c r="J5666" t="s">
        <v>7479</v>
      </c>
      <c r="K5666" t="str">
        <f>+_xlfn.XLOOKUP(Tabell1[[#This Row],[Regnr]],Tabell13[Regnr],Tabell13[Diagnose],"")</f>
        <v>A</v>
      </c>
      <c r="L5666" t="str">
        <f>+_xlfn.XLOOKUP(Tabell1[[#This Row],[Regnr]],Tabell3[Regnr],Tabell3[DiagnoseÅr],"")</f>
        <v>Intet påvist (2017)</v>
      </c>
    </row>
    <row r="5667" spans="1:12" x14ac:dyDescent="0.25">
      <c r="A5667" s="2">
        <v>42479</v>
      </c>
      <c r="C5667" t="s">
        <v>7480</v>
      </c>
      <c r="D5667" t="s">
        <v>7478</v>
      </c>
      <c r="E5667" t="s">
        <v>26</v>
      </c>
      <c r="F5667" t="s">
        <v>4560</v>
      </c>
      <c r="G5667" t="s">
        <v>4561</v>
      </c>
      <c r="H5667" t="s">
        <v>3942</v>
      </c>
      <c r="I5667" t="s">
        <v>3943</v>
      </c>
      <c r="K5667" t="str">
        <f>+_xlfn.XLOOKUP(Tabell1[[#This Row],[Regnr]],Tabell13[Regnr],Tabell13[Diagnose],"")</f>
        <v/>
      </c>
      <c r="L5667" t="str">
        <f>+_xlfn.XLOOKUP(Tabell1[[#This Row],[Regnr]],Tabell3[Regnr],Tabell3[DiagnoseÅr],"")</f>
        <v/>
      </c>
    </row>
    <row r="5668" spans="1:12" x14ac:dyDescent="0.25">
      <c r="A5668" s="2">
        <v>42479</v>
      </c>
      <c r="C5668" t="s">
        <v>7481</v>
      </c>
      <c r="D5668" t="s">
        <v>7482</v>
      </c>
      <c r="E5668" t="s">
        <v>26</v>
      </c>
      <c r="F5668" t="s">
        <v>7394</v>
      </c>
      <c r="G5668" t="s">
        <v>5717</v>
      </c>
      <c r="H5668" t="s">
        <v>7483</v>
      </c>
      <c r="I5668" t="s">
        <v>7484</v>
      </c>
      <c r="J5668" t="s">
        <v>7485</v>
      </c>
      <c r="K5668" t="str">
        <f>+_xlfn.XLOOKUP(Tabell1[[#This Row],[Regnr]],Tabell13[Regnr],Tabell13[Diagnose],"")</f>
        <v/>
      </c>
      <c r="L5668" t="str">
        <f>+_xlfn.XLOOKUP(Tabell1[[#This Row],[Regnr]],Tabell3[Regnr],Tabell3[DiagnoseÅr],"")</f>
        <v>Intet påvist (2021)</v>
      </c>
    </row>
    <row r="5669" spans="1:12" x14ac:dyDescent="0.25">
      <c r="A5669" s="2">
        <v>42475</v>
      </c>
      <c r="C5669" t="s">
        <v>7471</v>
      </c>
      <c r="D5669" t="s">
        <v>7472</v>
      </c>
      <c r="E5669" t="s">
        <v>10</v>
      </c>
      <c r="F5669" t="s">
        <v>7473</v>
      </c>
      <c r="G5669" t="s">
        <v>7474</v>
      </c>
      <c r="H5669" t="s">
        <v>7475</v>
      </c>
      <c r="I5669" t="s">
        <v>7476</v>
      </c>
      <c r="J5669" t="s">
        <v>6779</v>
      </c>
      <c r="K5669" t="str">
        <f>+_xlfn.XLOOKUP(Tabell1[[#This Row],[Regnr]],Tabell13[Regnr],Tabell13[Diagnose],"")</f>
        <v>C</v>
      </c>
      <c r="L5669" t="str">
        <f>+_xlfn.XLOOKUP(Tabell1[[#This Row],[Regnr]],Tabell3[Regnr],Tabell3[DiagnoseÅr],"")</f>
        <v>Intet påvist (2018)</v>
      </c>
    </row>
    <row r="5670" spans="1:12" x14ac:dyDescent="0.25">
      <c r="A5670" s="2">
        <v>42471</v>
      </c>
      <c r="C5670" t="s">
        <v>7465</v>
      </c>
      <c r="D5670" t="s">
        <v>7466</v>
      </c>
      <c r="E5670" t="s">
        <v>10</v>
      </c>
      <c r="F5670" t="s">
        <v>7467</v>
      </c>
      <c r="G5670" t="s">
        <v>7468</v>
      </c>
      <c r="H5670" t="s">
        <v>7013</v>
      </c>
      <c r="I5670" t="s">
        <v>7014</v>
      </c>
      <c r="J5670" t="s">
        <v>4407</v>
      </c>
      <c r="K5670" t="str">
        <f>+_xlfn.XLOOKUP(Tabell1[[#This Row],[Regnr]],Tabell13[Regnr],Tabell13[Diagnose],"")</f>
        <v>D</v>
      </c>
      <c r="L5670" t="str">
        <f>+_xlfn.XLOOKUP(Tabell1[[#This Row],[Regnr]],Tabell3[Regnr],Tabell3[DiagnoseÅr],"")</f>
        <v>Intet påvist (2017)</v>
      </c>
    </row>
    <row r="5671" spans="1:12" x14ac:dyDescent="0.25">
      <c r="A5671" s="2">
        <v>42471</v>
      </c>
      <c r="C5671" t="s">
        <v>7469</v>
      </c>
      <c r="D5671" t="s">
        <v>7470</v>
      </c>
      <c r="E5671" t="s">
        <v>26</v>
      </c>
      <c r="F5671" t="s">
        <v>7467</v>
      </c>
      <c r="G5671" t="s">
        <v>7468</v>
      </c>
      <c r="H5671" t="s">
        <v>7013</v>
      </c>
      <c r="I5671" t="s">
        <v>7014</v>
      </c>
      <c r="K5671" t="str">
        <f>+_xlfn.XLOOKUP(Tabell1[[#This Row],[Regnr]],Tabell13[Regnr],Tabell13[Diagnose],"")</f>
        <v/>
      </c>
      <c r="L5671" t="str">
        <f>+_xlfn.XLOOKUP(Tabell1[[#This Row],[Regnr]],Tabell3[Regnr],Tabell3[DiagnoseÅr],"")</f>
        <v/>
      </c>
    </row>
    <row r="5672" spans="1:12" x14ac:dyDescent="0.25">
      <c r="A5672" s="2">
        <v>42467</v>
      </c>
      <c r="C5672" t="s">
        <v>7462</v>
      </c>
      <c r="D5672" t="s">
        <v>7463</v>
      </c>
      <c r="E5672" t="s">
        <v>26</v>
      </c>
      <c r="F5672" t="s">
        <v>7464</v>
      </c>
      <c r="H5672" t="s">
        <v>4372</v>
      </c>
      <c r="I5672" t="s">
        <v>4373</v>
      </c>
      <c r="K5672" t="str">
        <f>+_xlfn.XLOOKUP(Tabell1[[#This Row],[Regnr]],Tabell13[Regnr],Tabell13[Diagnose],"")</f>
        <v/>
      </c>
      <c r="L5672" t="str">
        <f>+_xlfn.XLOOKUP(Tabell1[[#This Row],[Regnr]],Tabell3[Regnr],Tabell3[DiagnoseÅr],"")</f>
        <v/>
      </c>
    </row>
    <row r="5673" spans="1:12" x14ac:dyDescent="0.25">
      <c r="A5673" s="2">
        <v>42456</v>
      </c>
      <c r="C5673" t="s">
        <v>7446</v>
      </c>
      <c r="D5673" t="s">
        <v>7447</v>
      </c>
      <c r="E5673" t="s">
        <v>10</v>
      </c>
      <c r="F5673" t="s">
        <v>4500</v>
      </c>
      <c r="G5673" t="s">
        <v>4501</v>
      </c>
      <c r="H5673" t="s">
        <v>4105</v>
      </c>
      <c r="I5673" t="s">
        <v>4106</v>
      </c>
      <c r="J5673" t="s">
        <v>4100</v>
      </c>
      <c r="K5673" t="str">
        <f>+_xlfn.XLOOKUP(Tabell1[[#This Row],[Regnr]],Tabell13[Regnr],Tabell13[Diagnose],"")</f>
        <v/>
      </c>
      <c r="L5673" t="str">
        <f>+_xlfn.XLOOKUP(Tabell1[[#This Row],[Regnr]],Tabell3[Regnr],Tabell3[DiagnoseÅr],"")</f>
        <v/>
      </c>
    </row>
    <row r="5674" spans="1:12" x14ac:dyDescent="0.25">
      <c r="A5674" s="2">
        <v>42456</v>
      </c>
      <c r="C5674" t="s">
        <v>7448</v>
      </c>
      <c r="D5674" t="s">
        <v>7449</v>
      </c>
      <c r="E5674" t="s">
        <v>10</v>
      </c>
      <c r="F5674" t="s">
        <v>4500</v>
      </c>
      <c r="G5674" t="s">
        <v>4501</v>
      </c>
      <c r="H5674" t="s">
        <v>4105</v>
      </c>
      <c r="I5674" t="s">
        <v>4106</v>
      </c>
      <c r="J5674" t="s">
        <v>4100</v>
      </c>
      <c r="K5674" t="str">
        <f>+_xlfn.XLOOKUP(Tabell1[[#This Row],[Regnr]],Tabell13[Regnr],Tabell13[Diagnose],"")</f>
        <v/>
      </c>
      <c r="L5674" t="str">
        <f>+_xlfn.XLOOKUP(Tabell1[[#This Row],[Regnr]],Tabell3[Regnr],Tabell3[DiagnoseÅr],"")</f>
        <v>Intet påvist (2021)</v>
      </c>
    </row>
    <row r="5675" spans="1:12" x14ac:dyDescent="0.25">
      <c r="A5675" s="2">
        <v>42456</v>
      </c>
      <c r="C5675" t="s">
        <v>7450</v>
      </c>
      <c r="D5675" t="s">
        <v>7451</v>
      </c>
      <c r="E5675" t="s">
        <v>10</v>
      </c>
      <c r="F5675" t="s">
        <v>4500</v>
      </c>
      <c r="G5675" t="s">
        <v>4501</v>
      </c>
      <c r="H5675" t="s">
        <v>4105</v>
      </c>
      <c r="I5675" t="s">
        <v>4106</v>
      </c>
      <c r="J5675" t="s">
        <v>4100</v>
      </c>
      <c r="K5675" t="str">
        <f>+_xlfn.XLOOKUP(Tabell1[[#This Row],[Regnr]],Tabell13[Regnr],Tabell13[Diagnose],"")</f>
        <v>A</v>
      </c>
      <c r="L5675" t="str">
        <f>+_xlfn.XLOOKUP(Tabell1[[#This Row],[Regnr]],Tabell3[Regnr],Tabell3[DiagnoseÅr],"")</f>
        <v>Intet påvist (2018)</v>
      </c>
    </row>
    <row r="5676" spans="1:12" x14ac:dyDescent="0.25">
      <c r="A5676" s="2">
        <v>42456</v>
      </c>
      <c r="C5676" t="s">
        <v>7452</v>
      </c>
      <c r="D5676" t="s">
        <v>7453</v>
      </c>
      <c r="E5676" t="s">
        <v>10</v>
      </c>
      <c r="F5676" t="s">
        <v>4500</v>
      </c>
      <c r="G5676" t="s">
        <v>4501</v>
      </c>
      <c r="H5676" t="s">
        <v>4105</v>
      </c>
      <c r="I5676" t="s">
        <v>4106</v>
      </c>
      <c r="J5676" t="s">
        <v>4100</v>
      </c>
      <c r="K5676" t="str">
        <f>+_xlfn.XLOOKUP(Tabell1[[#This Row],[Regnr]],Tabell13[Regnr],Tabell13[Diagnose],"")</f>
        <v/>
      </c>
      <c r="L5676" t="str">
        <f>+_xlfn.XLOOKUP(Tabell1[[#This Row],[Regnr]],Tabell3[Regnr],Tabell3[DiagnoseÅr],"")</f>
        <v/>
      </c>
    </row>
    <row r="5677" spans="1:12" x14ac:dyDescent="0.25">
      <c r="A5677" s="2">
        <v>42456</v>
      </c>
      <c r="C5677" t="s">
        <v>7454</v>
      </c>
      <c r="D5677" t="s">
        <v>7455</v>
      </c>
      <c r="E5677" t="s">
        <v>26</v>
      </c>
      <c r="F5677" t="s">
        <v>4500</v>
      </c>
      <c r="G5677" t="s">
        <v>4501</v>
      </c>
      <c r="H5677" t="s">
        <v>4105</v>
      </c>
      <c r="I5677" t="s">
        <v>4106</v>
      </c>
      <c r="J5677" t="s">
        <v>4100</v>
      </c>
      <c r="K5677" t="str">
        <f>+_xlfn.XLOOKUP(Tabell1[[#This Row],[Regnr]],Tabell13[Regnr],Tabell13[Diagnose],"")</f>
        <v/>
      </c>
      <c r="L5677" t="str">
        <f>+_xlfn.XLOOKUP(Tabell1[[#This Row],[Regnr]],Tabell3[Regnr],Tabell3[DiagnoseÅr],"")</f>
        <v/>
      </c>
    </row>
    <row r="5678" spans="1:12" x14ac:dyDescent="0.25">
      <c r="A5678" s="2">
        <v>42456</v>
      </c>
      <c r="C5678" t="s">
        <v>7456</v>
      </c>
      <c r="D5678" t="s">
        <v>7457</v>
      </c>
      <c r="E5678" t="s">
        <v>26</v>
      </c>
      <c r="F5678" t="s">
        <v>4500</v>
      </c>
      <c r="G5678" t="s">
        <v>4501</v>
      </c>
      <c r="H5678" t="s">
        <v>4105</v>
      </c>
      <c r="I5678" t="s">
        <v>4106</v>
      </c>
      <c r="J5678" t="s">
        <v>4100</v>
      </c>
      <c r="K5678" t="str">
        <f>+_xlfn.XLOOKUP(Tabell1[[#This Row],[Regnr]],Tabell13[Regnr],Tabell13[Diagnose],"")</f>
        <v>B</v>
      </c>
      <c r="L5678" t="str">
        <f>+_xlfn.XLOOKUP(Tabell1[[#This Row],[Regnr]],Tabell3[Regnr],Tabell3[DiagnoseÅr],"")</f>
        <v/>
      </c>
    </row>
    <row r="5679" spans="1:12" x14ac:dyDescent="0.25">
      <c r="A5679" s="2">
        <v>42456</v>
      </c>
      <c r="C5679" t="s">
        <v>7458</v>
      </c>
      <c r="D5679" t="s">
        <v>7459</v>
      </c>
      <c r="E5679" t="s">
        <v>26</v>
      </c>
      <c r="F5679" t="s">
        <v>4500</v>
      </c>
      <c r="G5679" t="s">
        <v>4501</v>
      </c>
      <c r="H5679" t="s">
        <v>4105</v>
      </c>
      <c r="I5679" t="s">
        <v>4106</v>
      </c>
      <c r="J5679" t="s">
        <v>4100</v>
      </c>
      <c r="K5679" t="str">
        <f>+_xlfn.XLOOKUP(Tabell1[[#This Row],[Regnr]],Tabell13[Regnr],Tabell13[Diagnose],"")</f>
        <v>D</v>
      </c>
      <c r="L5679" t="str">
        <f>+_xlfn.XLOOKUP(Tabell1[[#This Row],[Regnr]],Tabell3[Regnr],Tabell3[DiagnoseÅr],"")</f>
        <v/>
      </c>
    </row>
    <row r="5680" spans="1:12" x14ac:dyDescent="0.25">
      <c r="A5680" s="2">
        <v>42456</v>
      </c>
      <c r="C5680" t="s">
        <v>7460</v>
      </c>
      <c r="D5680" t="s">
        <v>7461</v>
      </c>
      <c r="E5680" t="s">
        <v>26</v>
      </c>
      <c r="F5680" t="s">
        <v>4500</v>
      </c>
      <c r="G5680" t="s">
        <v>4501</v>
      </c>
      <c r="H5680" t="s">
        <v>4105</v>
      </c>
      <c r="I5680" t="s">
        <v>4106</v>
      </c>
      <c r="J5680" t="s">
        <v>4100</v>
      </c>
      <c r="K5680" t="str">
        <f>+_xlfn.XLOOKUP(Tabell1[[#This Row],[Regnr]],Tabell13[Regnr],Tabell13[Diagnose],"")</f>
        <v>C</v>
      </c>
      <c r="L5680" t="str">
        <f>+_xlfn.XLOOKUP(Tabell1[[#This Row],[Regnr]],Tabell3[Regnr],Tabell3[DiagnoseÅr],"")</f>
        <v/>
      </c>
    </row>
    <row r="5681" spans="1:12" x14ac:dyDescent="0.25">
      <c r="A5681" s="2">
        <v>42455</v>
      </c>
      <c r="C5681" t="s">
        <v>7431</v>
      </c>
      <c r="D5681" t="s">
        <v>7432</v>
      </c>
      <c r="E5681" t="s">
        <v>10</v>
      </c>
      <c r="F5681" t="s">
        <v>2509</v>
      </c>
      <c r="G5681" t="s">
        <v>2510</v>
      </c>
      <c r="H5681" t="s">
        <v>4124</v>
      </c>
      <c r="I5681" t="s">
        <v>4125</v>
      </c>
      <c r="J5681" t="s">
        <v>7433</v>
      </c>
      <c r="K5681" t="str">
        <f>+_xlfn.XLOOKUP(Tabell1[[#This Row],[Regnr]],Tabell13[Regnr],Tabell13[Diagnose],"")</f>
        <v>C</v>
      </c>
      <c r="L5681" t="str">
        <f>+_xlfn.XLOOKUP(Tabell1[[#This Row],[Regnr]],Tabell3[Regnr],Tabell3[DiagnoseÅr],"")</f>
        <v>PPM iris (2026)</v>
      </c>
    </row>
    <row r="5682" spans="1:12" x14ac:dyDescent="0.25">
      <c r="A5682" s="2">
        <v>42455</v>
      </c>
      <c r="C5682" t="s">
        <v>7434</v>
      </c>
      <c r="D5682" t="s">
        <v>7435</v>
      </c>
      <c r="E5682" t="s">
        <v>10</v>
      </c>
      <c r="F5682" t="s">
        <v>2509</v>
      </c>
      <c r="G5682" t="s">
        <v>2510</v>
      </c>
      <c r="H5682" t="s">
        <v>4124</v>
      </c>
      <c r="I5682" t="s">
        <v>4125</v>
      </c>
      <c r="J5682" t="s">
        <v>7433</v>
      </c>
      <c r="K5682" t="str">
        <f>+_xlfn.XLOOKUP(Tabell1[[#This Row],[Regnr]],Tabell13[Regnr],Tabell13[Diagnose],"")</f>
        <v/>
      </c>
      <c r="L5682" t="str">
        <f>+_xlfn.XLOOKUP(Tabell1[[#This Row],[Regnr]],Tabell3[Regnr],Tabell3[DiagnoseÅr],"")</f>
        <v/>
      </c>
    </row>
    <row r="5683" spans="1:12" x14ac:dyDescent="0.25">
      <c r="A5683" s="2">
        <v>42455</v>
      </c>
      <c r="C5683" t="s">
        <v>7436</v>
      </c>
      <c r="D5683" t="s">
        <v>7437</v>
      </c>
      <c r="E5683" t="s">
        <v>10</v>
      </c>
      <c r="F5683" t="s">
        <v>2509</v>
      </c>
      <c r="G5683" t="s">
        <v>2510</v>
      </c>
      <c r="H5683" t="s">
        <v>4124</v>
      </c>
      <c r="I5683" t="s">
        <v>4125</v>
      </c>
      <c r="J5683" t="s">
        <v>7433</v>
      </c>
      <c r="K5683" t="str">
        <f>+_xlfn.XLOOKUP(Tabell1[[#This Row],[Regnr]],Tabell13[Regnr],Tabell13[Diagnose],"")</f>
        <v/>
      </c>
      <c r="L5683" t="str">
        <f>+_xlfn.XLOOKUP(Tabell1[[#This Row],[Regnr]],Tabell3[Regnr],Tabell3[DiagnoseÅr],"")</f>
        <v/>
      </c>
    </row>
    <row r="5684" spans="1:12" x14ac:dyDescent="0.25">
      <c r="A5684" s="2">
        <v>42455</v>
      </c>
      <c r="C5684" t="s">
        <v>7438</v>
      </c>
      <c r="D5684" t="s">
        <v>7439</v>
      </c>
      <c r="E5684" t="s">
        <v>10</v>
      </c>
      <c r="F5684" t="s">
        <v>2509</v>
      </c>
      <c r="G5684" t="s">
        <v>2510</v>
      </c>
      <c r="H5684" t="s">
        <v>4124</v>
      </c>
      <c r="I5684" t="s">
        <v>4125</v>
      </c>
      <c r="J5684" t="s">
        <v>7433</v>
      </c>
      <c r="K5684" t="str">
        <f>+_xlfn.XLOOKUP(Tabell1[[#This Row],[Regnr]],Tabell13[Regnr],Tabell13[Diagnose],"")</f>
        <v/>
      </c>
      <c r="L5684" t="str">
        <f>+_xlfn.XLOOKUP(Tabell1[[#This Row],[Regnr]],Tabell3[Regnr],Tabell3[DiagnoseÅr],"")</f>
        <v/>
      </c>
    </row>
    <row r="5685" spans="1:12" x14ac:dyDescent="0.25">
      <c r="A5685" s="2">
        <v>42455</v>
      </c>
      <c r="C5685" t="s">
        <v>7440</v>
      </c>
      <c r="D5685" t="s">
        <v>7441</v>
      </c>
      <c r="E5685" t="s">
        <v>26</v>
      </c>
      <c r="F5685" t="s">
        <v>2509</v>
      </c>
      <c r="G5685" t="s">
        <v>2510</v>
      </c>
      <c r="H5685" t="s">
        <v>4124</v>
      </c>
      <c r="I5685" t="s">
        <v>4125</v>
      </c>
      <c r="J5685" t="s">
        <v>7433</v>
      </c>
      <c r="K5685" t="str">
        <f>+_xlfn.XLOOKUP(Tabell1[[#This Row],[Regnr]],Tabell13[Regnr],Tabell13[Diagnose],"")</f>
        <v/>
      </c>
      <c r="L5685" t="str">
        <f>+_xlfn.XLOOKUP(Tabell1[[#This Row],[Regnr]],Tabell3[Regnr],Tabell3[DiagnoseÅr],"")</f>
        <v/>
      </c>
    </row>
    <row r="5686" spans="1:12" x14ac:dyDescent="0.25">
      <c r="A5686" s="2">
        <v>42455</v>
      </c>
      <c r="C5686" t="s">
        <v>7442</v>
      </c>
      <c r="D5686" t="s">
        <v>7443</v>
      </c>
      <c r="E5686" t="s">
        <v>26</v>
      </c>
      <c r="F5686" t="s">
        <v>2509</v>
      </c>
      <c r="G5686" t="s">
        <v>2510</v>
      </c>
      <c r="H5686" t="s">
        <v>4124</v>
      </c>
      <c r="I5686" t="s">
        <v>4125</v>
      </c>
      <c r="J5686" t="s">
        <v>7433</v>
      </c>
      <c r="K5686" t="str">
        <f>+_xlfn.XLOOKUP(Tabell1[[#This Row],[Regnr]],Tabell13[Regnr],Tabell13[Diagnose],"")</f>
        <v>B</v>
      </c>
      <c r="L5686" t="str">
        <f>+_xlfn.XLOOKUP(Tabell1[[#This Row],[Regnr]],Tabell3[Regnr],Tabell3[DiagnoseÅr],"")</f>
        <v>Intet påvist (2017)</v>
      </c>
    </row>
    <row r="5687" spans="1:12" x14ac:dyDescent="0.25">
      <c r="A5687" s="2">
        <v>42455</v>
      </c>
      <c r="C5687" t="s">
        <v>7444</v>
      </c>
      <c r="D5687" t="s">
        <v>7445</v>
      </c>
      <c r="E5687" t="s">
        <v>26</v>
      </c>
      <c r="F5687" t="s">
        <v>2509</v>
      </c>
      <c r="G5687" t="s">
        <v>2510</v>
      </c>
      <c r="H5687" t="s">
        <v>4124</v>
      </c>
      <c r="I5687" t="s">
        <v>4125</v>
      </c>
      <c r="J5687" t="s">
        <v>7433</v>
      </c>
      <c r="K5687" t="str">
        <f>+_xlfn.XLOOKUP(Tabell1[[#This Row],[Regnr]],Tabell13[Regnr],Tabell13[Diagnose],"")</f>
        <v/>
      </c>
      <c r="L5687" t="str">
        <f>+_xlfn.XLOOKUP(Tabell1[[#This Row],[Regnr]],Tabell3[Regnr],Tabell3[DiagnoseÅr],"")</f>
        <v/>
      </c>
    </row>
    <row r="5688" spans="1:12" x14ac:dyDescent="0.25">
      <c r="A5688" s="2">
        <v>42450</v>
      </c>
      <c r="C5688" t="s">
        <v>7427</v>
      </c>
      <c r="D5688" t="s">
        <v>7428</v>
      </c>
      <c r="E5688" t="s">
        <v>26</v>
      </c>
      <c r="F5688" t="s">
        <v>7429</v>
      </c>
      <c r="H5688" t="s">
        <v>7430</v>
      </c>
      <c r="K5688" t="str">
        <f>+_xlfn.XLOOKUP(Tabell1[[#This Row],[Regnr]],Tabell13[Regnr],Tabell13[Diagnose],"")</f>
        <v/>
      </c>
      <c r="L5688" t="str">
        <f>+_xlfn.XLOOKUP(Tabell1[[#This Row],[Regnr]],Tabell3[Regnr],Tabell3[DiagnoseÅr],"")</f>
        <v/>
      </c>
    </row>
    <row r="5689" spans="1:12" x14ac:dyDescent="0.25">
      <c r="A5689" s="2">
        <v>42449</v>
      </c>
      <c r="C5689" t="s">
        <v>7421</v>
      </c>
      <c r="D5689" t="s">
        <v>7422</v>
      </c>
      <c r="E5689" t="s">
        <v>26</v>
      </c>
      <c r="F5689" t="s">
        <v>7423</v>
      </c>
      <c r="G5689" t="s">
        <v>7424</v>
      </c>
      <c r="H5689" t="s">
        <v>7425</v>
      </c>
      <c r="I5689" t="s">
        <v>7426</v>
      </c>
      <c r="J5689" t="s">
        <v>5110</v>
      </c>
      <c r="K5689" t="str">
        <f>+_xlfn.XLOOKUP(Tabell1[[#This Row],[Regnr]],Tabell13[Regnr],Tabell13[Diagnose],"")</f>
        <v>A</v>
      </c>
      <c r="L5689" t="str">
        <f>+_xlfn.XLOOKUP(Tabell1[[#This Row],[Regnr]],Tabell3[Regnr],Tabell3[DiagnoseÅr],"")</f>
        <v/>
      </c>
    </row>
    <row r="5690" spans="1:12" x14ac:dyDescent="0.25">
      <c r="A5690" s="2">
        <v>42448</v>
      </c>
      <c r="C5690" t="s">
        <v>7419</v>
      </c>
      <c r="D5690" t="s">
        <v>7420</v>
      </c>
      <c r="E5690" t="s">
        <v>10</v>
      </c>
      <c r="F5690" t="s">
        <v>5314</v>
      </c>
      <c r="G5690" t="s">
        <v>5315</v>
      </c>
      <c r="H5690" t="s">
        <v>5957</v>
      </c>
      <c r="I5690" t="s">
        <v>5958</v>
      </c>
      <c r="J5690" t="s">
        <v>4217</v>
      </c>
      <c r="K5690" t="str">
        <f>+_xlfn.XLOOKUP(Tabell1[[#This Row],[Regnr]],Tabell13[Regnr],Tabell13[Diagnose],"")</f>
        <v/>
      </c>
      <c r="L5690" t="str">
        <f>+_xlfn.XLOOKUP(Tabell1[[#This Row],[Regnr]],Tabell3[Regnr],Tabell3[DiagnoseÅr],"")</f>
        <v/>
      </c>
    </row>
    <row r="5691" spans="1:12" x14ac:dyDescent="0.25">
      <c r="A5691" s="2">
        <v>42447</v>
      </c>
      <c r="C5691" t="s">
        <v>7411</v>
      </c>
      <c r="D5691" t="s">
        <v>7412</v>
      </c>
      <c r="E5691" t="s">
        <v>26</v>
      </c>
      <c r="F5691" t="s">
        <v>7413</v>
      </c>
      <c r="G5691" t="s">
        <v>7414</v>
      </c>
      <c r="H5691" t="s">
        <v>7415</v>
      </c>
      <c r="I5691" t="s">
        <v>7416</v>
      </c>
      <c r="J5691" t="s">
        <v>4749</v>
      </c>
      <c r="K5691" t="str">
        <f>+_xlfn.XLOOKUP(Tabell1[[#This Row],[Regnr]],Tabell13[Regnr],Tabell13[Diagnose],"")</f>
        <v>A</v>
      </c>
      <c r="L5691" t="str">
        <f>+_xlfn.XLOOKUP(Tabell1[[#This Row],[Regnr]],Tabell3[Regnr],Tabell3[DiagnoseÅr],"")</f>
        <v>Intet påvist (2022)</v>
      </c>
    </row>
    <row r="5692" spans="1:12" x14ac:dyDescent="0.25">
      <c r="A5692" s="2">
        <v>42447</v>
      </c>
      <c r="C5692" t="s">
        <v>7417</v>
      </c>
      <c r="D5692" t="s">
        <v>7418</v>
      </c>
      <c r="E5692" t="s">
        <v>26</v>
      </c>
      <c r="F5692" t="s">
        <v>7413</v>
      </c>
      <c r="G5692" t="s">
        <v>7414</v>
      </c>
      <c r="H5692" t="s">
        <v>7415</v>
      </c>
      <c r="I5692" t="s">
        <v>7416</v>
      </c>
      <c r="K5692" t="str">
        <f>+_xlfn.XLOOKUP(Tabell1[[#This Row],[Regnr]],Tabell13[Regnr],Tabell13[Diagnose],"")</f>
        <v/>
      </c>
      <c r="L5692" t="str">
        <f>+_xlfn.XLOOKUP(Tabell1[[#This Row],[Regnr]],Tabell3[Regnr],Tabell3[DiagnoseÅr],"")</f>
        <v/>
      </c>
    </row>
    <row r="5693" spans="1:12" x14ac:dyDescent="0.25">
      <c r="A5693" s="2">
        <v>42445</v>
      </c>
      <c r="C5693" t="s">
        <v>7401</v>
      </c>
      <c r="D5693" t="s">
        <v>7402</v>
      </c>
      <c r="E5693" t="s">
        <v>26</v>
      </c>
      <c r="F5693" t="s">
        <v>4137</v>
      </c>
      <c r="G5693" t="s">
        <v>4138</v>
      </c>
      <c r="H5693" t="s">
        <v>4255</v>
      </c>
      <c r="I5693" t="s">
        <v>4256</v>
      </c>
      <c r="J5693" t="s">
        <v>4252</v>
      </c>
      <c r="K5693" t="str">
        <f>+_xlfn.XLOOKUP(Tabell1[[#This Row],[Regnr]],Tabell13[Regnr],Tabell13[Diagnose],"")</f>
        <v>D</v>
      </c>
      <c r="L5693" t="str">
        <f>+_xlfn.XLOOKUP(Tabell1[[#This Row],[Regnr]],Tabell3[Regnr],Tabell3[DiagnoseÅr],"")</f>
        <v/>
      </c>
    </row>
    <row r="5694" spans="1:12" x14ac:dyDescent="0.25">
      <c r="A5694" s="2">
        <v>42445</v>
      </c>
      <c r="C5694" t="s">
        <v>7403</v>
      </c>
      <c r="D5694" t="s">
        <v>7404</v>
      </c>
      <c r="E5694" t="s">
        <v>26</v>
      </c>
      <c r="F5694" t="s">
        <v>4137</v>
      </c>
      <c r="G5694" t="s">
        <v>4138</v>
      </c>
      <c r="H5694" t="s">
        <v>4255</v>
      </c>
      <c r="I5694" t="s">
        <v>4256</v>
      </c>
      <c r="J5694" t="s">
        <v>4252</v>
      </c>
      <c r="K5694" t="str">
        <f>+_xlfn.XLOOKUP(Tabell1[[#This Row],[Regnr]],Tabell13[Regnr],Tabell13[Diagnose],"")</f>
        <v/>
      </c>
      <c r="L5694" t="str">
        <f>+_xlfn.XLOOKUP(Tabell1[[#This Row],[Regnr]],Tabell3[Regnr],Tabell3[DiagnoseÅr],"")</f>
        <v/>
      </c>
    </row>
    <row r="5695" spans="1:12" x14ac:dyDescent="0.25">
      <c r="A5695" s="2">
        <v>42445</v>
      </c>
      <c r="C5695" t="s">
        <v>7405</v>
      </c>
      <c r="D5695" t="s">
        <v>7406</v>
      </c>
      <c r="E5695" t="s">
        <v>26</v>
      </c>
      <c r="F5695" t="s">
        <v>4137</v>
      </c>
      <c r="G5695" t="s">
        <v>4138</v>
      </c>
      <c r="H5695" t="s">
        <v>4255</v>
      </c>
      <c r="I5695" t="s">
        <v>4256</v>
      </c>
      <c r="J5695" t="s">
        <v>4252</v>
      </c>
      <c r="K5695" t="str">
        <f>+_xlfn.XLOOKUP(Tabell1[[#This Row],[Regnr]],Tabell13[Regnr],Tabell13[Diagnose],"")</f>
        <v/>
      </c>
      <c r="L5695" t="str">
        <f>+_xlfn.XLOOKUP(Tabell1[[#This Row],[Regnr]],Tabell3[Regnr],Tabell3[DiagnoseÅr],"")</f>
        <v/>
      </c>
    </row>
    <row r="5696" spans="1:12" x14ac:dyDescent="0.25">
      <c r="A5696" s="2">
        <v>42445</v>
      </c>
      <c r="C5696" t="s">
        <v>7407</v>
      </c>
      <c r="D5696" t="s">
        <v>7408</v>
      </c>
      <c r="E5696" t="s">
        <v>26</v>
      </c>
      <c r="F5696" t="s">
        <v>4137</v>
      </c>
      <c r="G5696" t="s">
        <v>4138</v>
      </c>
      <c r="H5696" t="s">
        <v>4255</v>
      </c>
      <c r="I5696" t="s">
        <v>4256</v>
      </c>
      <c r="J5696" t="s">
        <v>4252</v>
      </c>
      <c r="K5696" t="str">
        <f>+_xlfn.XLOOKUP(Tabell1[[#This Row],[Regnr]],Tabell13[Regnr],Tabell13[Diagnose],"")</f>
        <v>C</v>
      </c>
      <c r="L5696" t="str">
        <f>+_xlfn.XLOOKUP(Tabell1[[#This Row],[Regnr]],Tabell3[Regnr],Tabell3[DiagnoseÅr],"")</f>
        <v/>
      </c>
    </row>
    <row r="5697" spans="1:12" x14ac:dyDescent="0.25">
      <c r="A5697" s="2">
        <v>42445</v>
      </c>
      <c r="C5697" t="s">
        <v>7409</v>
      </c>
      <c r="D5697" t="s">
        <v>7410</v>
      </c>
      <c r="E5697" t="s">
        <v>26</v>
      </c>
      <c r="F5697" t="s">
        <v>4137</v>
      </c>
      <c r="G5697" t="s">
        <v>4138</v>
      </c>
      <c r="H5697" t="s">
        <v>4255</v>
      </c>
      <c r="I5697" t="s">
        <v>4256</v>
      </c>
      <c r="J5697" t="s">
        <v>4252</v>
      </c>
      <c r="K5697" t="str">
        <f>+_xlfn.XLOOKUP(Tabell1[[#This Row],[Regnr]],Tabell13[Regnr],Tabell13[Diagnose],"")</f>
        <v/>
      </c>
      <c r="L5697" t="str">
        <f>+_xlfn.XLOOKUP(Tabell1[[#This Row],[Regnr]],Tabell3[Regnr],Tabell3[DiagnoseÅr],"")</f>
        <v/>
      </c>
    </row>
    <row r="5698" spans="1:12" x14ac:dyDescent="0.25">
      <c r="A5698" s="2">
        <v>42441</v>
      </c>
      <c r="C5698" t="s">
        <v>7392</v>
      </c>
      <c r="D5698" t="s">
        <v>7393</v>
      </c>
      <c r="E5698" t="s">
        <v>10</v>
      </c>
      <c r="F5698" t="s">
        <v>7394</v>
      </c>
      <c r="G5698" t="s">
        <v>5717</v>
      </c>
      <c r="H5698" t="s">
        <v>5633</v>
      </c>
      <c r="I5698" t="s">
        <v>5634</v>
      </c>
      <c r="J5698" t="s">
        <v>4252</v>
      </c>
      <c r="K5698" t="str">
        <f>+_xlfn.XLOOKUP(Tabell1[[#This Row],[Regnr]],Tabell13[Regnr],Tabell13[Diagnose],"")</f>
        <v>B</v>
      </c>
      <c r="L5698" t="str">
        <f>+_xlfn.XLOOKUP(Tabell1[[#This Row],[Regnr]],Tabell3[Regnr],Tabell3[DiagnoseÅr],"")</f>
        <v>Intet påvist (2019)</v>
      </c>
    </row>
    <row r="5699" spans="1:12" x14ac:dyDescent="0.25">
      <c r="A5699" s="2">
        <v>42441</v>
      </c>
      <c r="C5699" t="s">
        <v>7395</v>
      </c>
      <c r="D5699" t="s">
        <v>7396</v>
      </c>
      <c r="E5699" t="s">
        <v>10</v>
      </c>
      <c r="F5699" t="s">
        <v>7394</v>
      </c>
      <c r="G5699" t="s">
        <v>5717</v>
      </c>
      <c r="H5699" t="s">
        <v>5633</v>
      </c>
      <c r="I5699" t="s">
        <v>5634</v>
      </c>
      <c r="J5699" t="s">
        <v>4252</v>
      </c>
      <c r="K5699" t="str">
        <f>+_xlfn.XLOOKUP(Tabell1[[#This Row],[Regnr]],Tabell13[Regnr],Tabell13[Diagnose],"")</f>
        <v>C</v>
      </c>
      <c r="L5699" t="str">
        <f>+_xlfn.XLOOKUP(Tabell1[[#This Row],[Regnr]],Tabell3[Regnr],Tabell3[DiagnoseÅr],"")</f>
        <v/>
      </c>
    </row>
    <row r="5700" spans="1:12" x14ac:dyDescent="0.25">
      <c r="A5700" s="2">
        <v>42441</v>
      </c>
      <c r="C5700" t="s">
        <v>7397</v>
      </c>
      <c r="D5700" t="s">
        <v>7398</v>
      </c>
      <c r="E5700" t="s">
        <v>10</v>
      </c>
      <c r="F5700" t="s">
        <v>7394</v>
      </c>
      <c r="G5700" t="s">
        <v>5717</v>
      </c>
      <c r="H5700" t="s">
        <v>5633</v>
      </c>
      <c r="I5700" t="s">
        <v>5634</v>
      </c>
      <c r="J5700" t="s">
        <v>4252</v>
      </c>
      <c r="K5700" t="str">
        <f>+_xlfn.XLOOKUP(Tabell1[[#This Row],[Regnr]],Tabell13[Regnr],Tabell13[Diagnose],"")</f>
        <v/>
      </c>
      <c r="L5700" t="str">
        <f>+_xlfn.XLOOKUP(Tabell1[[#This Row],[Regnr]],Tabell3[Regnr],Tabell3[DiagnoseÅr],"")</f>
        <v xml:space="preserve"> (2018)</v>
      </c>
    </row>
    <row r="5701" spans="1:12" x14ac:dyDescent="0.25">
      <c r="A5701" s="2">
        <v>42441</v>
      </c>
      <c r="C5701" t="s">
        <v>7399</v>
      </c>
      <c r="D5701" t="s">
        <v>7400</v>
      </c>
      <c r="E5701" t="s">
        <v>26</v>
      </c>
      <c r="F5701" t="s">
        <v>7394</v>
      </c>
      <c r="G5701" t="s">
        <v>5717</v>
      </c>
      <c r="H5701" t="s">
        <v>5633</v>
      </c>
      <c r="I5701" t="s">
        <v>5634</v>
      </c>
      <c r="J5701" t="s">
        <v>4252</v>
      </c>
      <c r="K5701" t="str">
        <f>+_xlfn.XLOOKUP(Tabell1[[#This Row],[Regnr]],Tabell13[Regnr],Tabell13[Diagnose],"")</f>
        <v>B</v>
      </c>
      <c r="L5701" t="str">
        <f>+_xlfn.XLOOKUP(Tabell1[[#This Row],[Regnr]],Tabell3[Regnr],Tabell3[DiagnoseÅr],"")</f>
        <v>Intet påvist (2017)</v>
      </c>
    </row>
    <row r="5702" spans="1:12" x14ac:dyDescent="0.25">
      <c r="A5702" s="2">
        <v>42436</v>
      </c>
      <c r="C5702" t="s">
        <v>7376</v>
      </c>
      <c r="D5702" t="s">
        <v>7377</v>
      </c>
      <c r="E5702" t="s">
        <v>10</v>
      </c>
      <c r="F5702" t="s">
        <v>4903</v>
      </c>
      <c r="G5702" t="s">
        <v>4904</v>
      </c>
      <c r="H5702" t="s">
        <v>5343</v>
      </c>
      <c r="I5702" t="s">
        <v>5344</v>
      </c>
      <c r="J5702" t="s">
        <v>4130</v>
      </c>
      <c r="K5702" t="str">
        <f>+_xlfn.XLOOKUP(Tabell1[[#This Row],[Regnr]],Tabell13[Regnr],Tabell13[Diagnose],"")</f>
        <v/>
      </c>
      <c r="L5702" t="str">
        <f>+_xlfn.XLOOKUP(Tabell1[[#This Row],[Regnr]],Tabell3[Regnr],Tabell3[DiagnoseÅr],"")</f>
        <v/>
      </c>
    </row>
    <row r="5703" spans="1:12" x14ac:dyDescent="0.25">
      <c r="A5703" s="2">
        <v>42436</v>
      </c>
      <c r="C5703" t="s">
        <v>7378</v>
      </c>
      <c r="D5703" t="s">
        <v>7379</v>
      </c>
      <c r="E5703" t="s">
        <v>10</v>
      </c>
      <c r="F5703" t="s">
        <v>4903</v>
      </c>
      <c r="G5703" t="s">
        <v>4904</v>
      </c>
      <c r="H5703" t="s">
        <v>5343</v>
      </c>
      <c r="I5703" t="s">
        <v>5344</v>
      </c>
      <c r="J5703" t="s">
        <v>4130</v>
      </c>
      <c r="K5703" t="str">
        <f>+_xlfn.XLOOKUP(Tabell1[[#This Row],[Regnr]],Tabell13[Regnr],Tabell13[Diagnose],"")</f>
        <v/>
      </c>
      <c r="L5703" t="str">
        <f>+_xlfn.XLOOKUP(Tabell1[[#This Row],[Regnr]],Tabell3[Regnr],Tabell3[DiagnoseÅr],"")</f>
        <v/>
      </c>
    </row>
    <row r="5704" spans="1:12" x14ac:dyDescent="0.25">
      <c r="A5704" s="2">
        <v>42436</v>
      </c>
      <c r="C5704" t="s">
        <v>7380</v>
      </c>
      <c r="D5704" t="s">
        <v>7381</v>
      </c>
      <c r="E5704" t="s">
        <v>26</v>
      </c>
      <c r="F5704" t="s">
        <v>4903</v>
      </c>
      <c r="G5704" t="s">
        <v>4904</v>
      </c>
      <c r="H5704" t="s">
        <v>5343</v>
      </c>
      <c r="I5704" t="s">
        <v>5344</v>
      </c>
      <c r="J5704" t="s">
        <v>4130</v>
      </c>
      <c r="K5704" t="str">
        <f>+_xlfn.XLOOKUP(Tabell1[[#This Row],[Regnr]],Tabell13[Regnr],Tabell13[Diagnose],"")</f>
        <v/>
      </c>
      <c r="L5704" t="str">
        <f>+_xlfn.XLOOKUP(Tabell1[[#This Row],[Regnr]],Tabell3[Regnr],Tabell3[DiagnoseÅr],"")</f>
        <v/>
      </c>
    </row>
    <row r="5705" spans="1:12" x14ac:dyDescent="0.25">
      <c r="A5705" s="2">
        <v>42436</v>
      </c>
      <c r="C5705" t="s">
        <v>7382</v>
      </c>
      <c r="D5705" t="s">
        <v>7383</v>
      </c>
      <c r="E5705" t="s">
        <v>26</v>
      </c>
      <c r="F5705" t="s">
        <v>4903</v>
      </c>
      <c r="G5705" t="s">
        <v>4904</v>
      </c>
      <c r="H5705" t="s">
        <v>5343</v>
      </c>
      <c r="I5705" t="s">
        <v>5344</v>
      </c>
      <c r="J5705" t="s">
        <v>4130</v>
      </c>
      <c r="K5705" t="str">
        <f>+_xlfn.XLOOKUP(Tabell1[[#This Row],[Regnr]],Tabell13[Regnr],Tabell13[Diagnose],"")</f>
        <v/>
      </c>
      <c r="L5705" t="str">
        <f>+_xlfn.XLOOKUP(Tabell1[[#This Row],[Regnr]],Tabell3[Regnr],Tabell3[DiagnoseÅr],"")</f>
        <v/>
      </c>
    </row>
    <row r="5706" spans="1:12" x14ac:dyDescent="0.25">
      <c r="A5706" s="2">
        <v>42436</v>
      </c>
      <c r="C5706" t="s">
        <v>7384</v>
      </c>
      <c r="D5706" t="s">
        <v>7385</v>
      </c>
      <c r="E5706" t="s">
        <v>26</v>
      </c>
      <c r="F5706" t="s">
        <v>4903</v>
      </c>
      <c r="G5706" t="s">
        <v>4904</v>
      </c>
      <c r="H5706" t="s">
        <v>5343</v>
      </c>
      <c r="I5706" t="s">
        <v>5344</v>
      </c>
      <c r="J5706" t="s">
        <v>4130</v>
      </c>
      <c r="K5706" t="str">
        <f>+_xlfn.XLOOKUP(Tabell1[[#This Row],[Regnr]],Tabell13[Regnr],Tabell13[Diagnose],"")</f>
        <v/>
      </c>
      <c r="L5706" t="str">
        <f>+_xlfn.XLOOKUP(Tabell1[[#This Row],[Regnr]],Tabell3[Regnr],Tabell3[DiagnoseÅr],"")</f>
        <v/>
      </c>
    </row>
    <row r="5707" spans="1:12" x14ac:dyDescent="0.25">
      <c r="A5707" s="2">
        <v>42436</v>
      </c>
      <c r="C5707" t="s">
        <v>7386</v>
      </c>
      <c r="D5707" t="s">
        <v>7387</v>
      </c>
      <c r="E5707" t="s">
        <v>26</v>
      </c>
      <c r="F5707" t="s">
        <v>4903</v>
      </c>
      <c r="G5707" t="s">
        <v>4904</v>
      </c>
      <c r="H5707" t="s">
        <v>5343</v>
      </c>
      <c r="I5707" t="s">
        <v>5344</v>
      </c>
      <c r="J5707" t="s">
        <v>4130</v>
      </c>
      <c r="K5707" t="str">
        <f>+_xlfn.XLOOKUP(Tabell1[[#This Row],[Regnr]],Tabell13[Regnr],Tabell13[Diagnose],"")</f>
        <v/>
      </c>
      <c r="L5707" t="str">
        <f>+_xlfn.XLOOKUP(Tabell1[[#This Row],[Regnr]],Tabell3[Regnr],Tabell3[DiagnoseÅr],"")</f>
        <v/>
      </c>
    </row>
    <row r="5708" spans="1:12" x14ac:dyDescent="0.25">
      <c r="A5708" s="2">
        <v>42436</v>
      </c>
      <c r="C5708" t="s">
        <v>7388</v>
      </c>
      <c r="D5708" t="s">
        <v>7389</v>
      </c>
      <c r="E5708" t="s">
        <v>26</v>
      </c>
      <c r="F5708" t="s">
        <v>4903</v>
      </c>
      <c r="G5708" t="s">
        <v>4904</v>
      </c>
      <c r="H5708" t="s">
        <v>5343</v>
      </c>
      <c r="I5708" t="s">
        <v>5344</v>
      </c>
      <c r="J5708" t="s">
        <v>4130</v>
      </c>
      <c r="K5708" t="str">
        <f>+_xlfn.XLOOKUP(Tabell1[[#This Row],[Regnr]],Tabell13[Regnr],Tabell13[Diagnose],"")</f>
        <v/>
      </c>
      <c r="L5708" t="str">
        <f>+_xlfn.XLOOKUP(Tabell1[[#This Row],[Regnr]],Tabell3[Regnr],Tabell3[DiagnoseÅr],"")</f>
        <v/>
      </c>
    </row>
    <row r="5709" spans="1:12" x14ac:dyDescent="0.25">
      <c r="A5709" s="2">
        <v>42436</v>
      </c>
      <c r="C5709" t="s">
        <v>7390</v>
      </c>
      <c r="D5709" t="s">
        <v>7391</v>
      </c>
      <c r="E5709" t="s">
        <v>26</v>
      </c>
      <c r="F5709" t="s">
        <v>4903</v>
      </c>
      <c r="G5709" t="s">
        <v>4904</v>
      </c>
      <c r="H5709" t="s">
        <v>5343</v>
      </c>
      <c r="I5709" t="s">
        <v>5344</v>
      </c>
      <c r="J5709" t="s">
        <v>4130</v>
      </c>
      <c r="K5709" t="str">
        <f>+_xlfn.XLOOKUP(Tabell1[[#This Row],[Regnr]],Tabell13[Regnr],Tabell13[Diagnose],"")</f>
        <v/>
      </c>
      <c r="L5709" t="str">
        <f>+_xlfn.XLOOKUP(Tabell1[[#This Row],[Regnr]],Tabell3[Regnr],Tabell3[DiagnoseÅr],"")</f>
        <v/>
      </c>
    </row>
    <row r="5710" spans="1:12" x14ac:dyDescent="0.25">
      <c r="A5710" s="2">
        <v>42426</v>
      </c>
      <c r="C5710" t="s">
        <v>7354</v>
      </c>
      <c r="D5710" t="s">
        <v>7355</v>
      </c>
      <c r="E5710" t="s">
        <v>10</v>
      </c>
      <c r="F5710" t="s">
        <v>3739</v>
      </c>
      <c r="G5710" t="s">
        <v>3740</v>
      </c>
      <c r="H5710" t="s">
        <v>5718</v>
      </c>
      <c r="I5710" t="s">
        <v>5719</v>
      </c>
      <c r="J5710" t="s">
        <v>4771</v>
      </c>
      <c r="K5710" t="str">
        <f>+_xlfn.XLOOKUP(Tabell1[[#This Row],[Regnr]],Tabell13[Regnr],Tabell13[Diagnose],"")</f>
        <v/>
      </c>
      <c r="L5710" t="str">
        <f>+_xlfn.XLOOKUP(Tabell1[[#This Row],[Regnr]],Tabell3[Regnr],Tabell3[DiagnoseÅr],"")</f>
        <v>Distichiasis/Ektopiske Cillier (2017)</v>
      </c>
    </row>
    <row r="5711" spans="1:12" x14ac:dyDescent="0.25">
      <c r="A5711" s="2">
        <v>42426</v>
      </c>
      <c r="C5711" t="s">
        <v>7356</v>
      </c>
      <c r="D5711" t="s">
        <v>7357</v>
      </c>
      <c r="E5711" t="s">
        <v>10</v>
      </c>
      <c r="F5711" t="s">
        <v>3739</v>
      </c>
      <c r="G5711" t="s">
        <v>3740</v>
      </c>
      <c r="H5711" t="s">
        <v>5718</v>
      </c>
      <c r="I5711" t="s">
        <v>5719</v>
      </c>
      <c r="J5711" t="s">
        <v>4771</v>
      </c>
      <c r="K5711" t="str">
        <f>+_xlfn.XLOOKUP(Tabell1[[#This Row],[Regnr]],Tabell13[Regnr],Tabell13[Diagnose],"")</f>
        <v>B</v>
      </c>
      <c r="L5711" t="str">
        <f>+_xlfn.XLOOKUP(Tabell1[[#This Row],[Regnr]],Tabell3[Regnr],Tabell3[DiagnoseÅr],"")</f>
        <v>Intet påvist (2017)</v>
      </c>
    </row>
    <row r="5712" spans="1:12" x14ac:dyDescent="0.25">
      <c r="A5712" s="2">
        <v>42426</v>
      </c>
      <c r="C5712" t="s">
        <v>7358</v>
      </c>
      <c r="D5712" t="s">
        <v>7359</v>
      </c>
      <c r="E5712" t="s">
        <v>10</v>
      </c>
      <c r="F5712" t="s">
        <v>3739</v>
      </c>
      <c r="G5712" t="s">
        <v>3740</v>
      </c>
      <c r="H5712" t="s">
        <v>5718</v>
      </c>
      <c r="I5712" t="s">
        <v>5719</v>
      </c>
      <c r="J5712" t="s">
        <v>4771</v>
      </c>
      <c r="K5712" t="str">
        <f>+_xlfn.XLOOKUP(Tabell1[[#This Row],[Regnr]],Tabell13[Regnr],Tabell13[Diagnose],"")</f>
        <v>A</v>
      </c>
      <c r="L5712" t="str">
        <f>+_xlfn.XLOOKUP(Tabell1[[#This Row],[Regnr]],Tabell3[Regnr],Tabell3[DiagnoseÅr],"")</f>
        <v/>
      </c>
    </row>
    <row r="5713" spans="1:12" x14ac:dyDescent="0.25">
      <c r="A5713" s="2">
        <v>42426</v>
      </c>
      <c r="C5713" t="s">
        <v>7360</v>
      </c>
      <c r="D5713" t="s">
        <v>7361</v>
      </c>
      <c r="E5713" t="s">
        <v>26</v>
      </c>
      <c r="F5713" t="s">
        <v>3739</v>
      </c>
      <c r="G5713" t="s">
        <v>3740</v>
      </c>
      <c r="H5713" t="s">
        <v>5718</v>
      </c>
      <c r="I5713" t="s">
        <v>5719</v>
      </c>
      <c r="J5713" t="s">
        <v>4771</v>
      </c>
      <c r="K5713" t="str">
        <f>+_xlfn.XLOOKUP(Tabell1[[#This Row],[Regnr]],Tabell13[Regnr],Tabell13[Diagnose],"")</f>
        <v/>
      </c>
      <c r="L5713" t="str">
        <f>+_xlfn.XLOOKUP(Tabell1[[#This Row],[Regnr]],Tabell3[Regnr],Tabell3[DiagnoseÅr],"")</f>
        <v/>
      </c>
    </row>
    <row r="5714" spans="1:12" x14ac:dyDescent="0.25">
      <c r="A5714" s="2">
        <v>42426</v>
      </c>
      <c r="C5714" t="s">
        <v>7362</v>
      </c>
      <c r="D5714" t="s">
        <v>7363</v>
      </c>
      <c r="E5714" t="s">
        <v>26</v>
      </c>
      <c r="F5714" t="s">
        <v>3739</v>
      </c>
      <c r="G5714" t="s">
        <v>3740</v>
      </c>
      <c r="H5714" t="s">
        <v>5718</v>
      </c>
      <c r="I5714" t="s">
        <v>5719</v>
      </c>
      <c r="J5714" t="s">
        <v>4771</v>
      </c>
      <c r="K5714" t="str">
        <f>+_xlfn.XLOOKUP(Tabell1[[#This Row],[Regnr]],Tabell13[Regnr],Tabell13[Diagnose],"")</f>
        <v>C</v>
      </c>
      <c r="L5714" t="str">
        <f>+_xlfn.XLOOKUP(Tabell1[[#This Row],[Regnr]],Tabell3[Regnr],Tabell3[DiagnoseÅr],"")</f>
        <v>Intet påvist (2021)</v>
      </c>
    </row>
    <row r="5715" spans="1:12" x14ac:dyDescent="0.25">
      <c r="A5715" s="2">
        <v>42426</v>
      </c>
      <c r="C5715" t="s">
        <v>7364</v>
      </c>
      <c r="D5715" t="s">
        <v>7365</v>
      </c>
      <c r="E5715" t="s">
        <v>26</v>
      </c>
      <c r="F5715" t="s">
        <v>3739</v>
      </c>
      <c r="G5715" t="s">
        <v>3740</v>
      </c>
      <c r="H5715" t="s">
        <v>5718</v>
      </c>
      <c r="I5715" t="s">
        <v>5719</v>
      </c>
      <c r="J5715" t="s">
        <v>4771</v>
      </c>
      <c r="K5715" t="str">
        <f>+_xlfn.XLOOKUP(Tabell1[[#This Row],[Regnr]],Tabell13[Regnr],Tabell13[Diagnose],"")</f>
        <v>C</v>
      </c>
      <c r="L5715" t="str">
        <f>+_xlfn.XLOOKUP(Tabell1[[#This Row],[Regnr]],Tabell3[Regnr],Tabell3[DiagnoseÅr],"")</f>
        <v>Distichiasis/Ektopiske Cillier (2017)</v>
      </c>
    </row>
    <row r="5716" spans="1:12" x14ac:dyDescent="0.25">
      <c r="A5716" s="2">
        <v>42426</v>
      </c>
      <c r="C5716" t="s">
        <v>7366</v>
      </c>
      <c r="D5716" t="s">
        <v>7367</v>
      </c>
      <c r="E5716" t="s">
        <v>26</v>
      </c>
      <c r="F5716" t="s">
        <v>3739</v>
      </c>
      <c r="G5716" t="s">
        <v>3740</v>
      </c>
      <c r="H5716" t="s">
        <v>5718</v>
      </c>
      <c r="I5716" t="s">
        <v>5719</v>
      </c>
      <c r="J5716" t="s">
        <v>4771</v>
      </c>
      <c r="K5716" t="str">
        <f>+_xlfn.XLOOKUP(Tabell1[[#This Row],[Regnr]],Tabell13[Regnr],Tabell13[Diagnose],"")</f>
        <v>B</v>
      </c>
      <c r="L5716" t="str">
        <f>+_xlfn.XLOOKUP(Tabell1[[#This Row],[Regnr]],Tabell3[Regnr],Tabell3[DiagnoseÅr],"")</f>
        <v>Distichiasis/Ektopiske Cillier (2017)</v>
      </c>
    </row>
    <row r="5717" spans="1:12" x14ac:dyDescent="0.25">
      <c r="A5717" s="2">
        <v>42426</v>
      </c>
      <c r="C5717" t="s">
        <v>7368</v>
      </c>
      <c r="D5717" t="s">
        <v>7369</v>
      </c>
      <c r="E5717" t="s">
        <v>10</v>
      </c>
      <c r="F5717" t="s">
        <v>2312</v>
      </c>
      <c r="G5717" t="s">
        <v>2313</v>
      </c>
      <c r="H5717" t="s">
        <v>5116</v>
      </c>
      <c r="I5717" t="s">
        <v>5117</v>
      </c>
      <c r="J5717" t="s">
        <v>7058</v>
      </c>
      <c r="K5717" t="str">
        <f>+_xlfn.XLOOKUP(Tabell1[[#This Row],[Regnr]],Tabell13[Regnr],Tabell13[Diagnose],"")</f>
        <v>B</v>
      </c>
      <c r="L5717" t="str">
        <f>+_xlfn.XLOOKUP(Tabell1[[#This Row],[Regnr]],Tabell3[Regnr],Tabell3[DiagnoseÅr],"")</f>
        <v>Intet påvist (2019)</v>
      </c>
    </row>
    <row r="5718" spans="1:12" x14ac:dyDescent="0.25">
      <c r="A5718" s="2">
        <v>42426</v>
      </c>
      <c r="C5718" t="s">
        <v>7370</v>
      </c>
      <c r="D5718" t="s">
        <v>7371</v>
      </c>
      <c r="E5718" t="s">
        <v>26</v>
      </c>
      <c r="F5718" t="s">
        <v>2312</v>
      </c>
      <c r="G5718" t="s">
        <v>2313</v>
      </c>
      <c r="H5718" t="s">
        <v>5116</v>
      </c>
      <c r="I5718" t="s">
        <v>5117</v>
      </c>
      <c r="J5718" t="s">
        <v>7058</v>
      </c>
      <c r="K5718" t="str">
        <f>+_xlfn.XLOOKUP(Tabell1[[#This Row],[Regnr]],Tabell13[Regnr],Tabell13[Diagnose],"")</f>
        <v>B</v>
      </c>
      <c r="L5718" t="str">
        <f>+_xlfn.XLOOKUP(Tabell1[[#This Row],[Regnr]],Tabell3[Regnr],Tabell3[DiagnoseÅr],"")</f>
        <v>Intet påvist (2019)</v>
      </c>
    </row>
    <row r="5719" spans="1:12" x14ac:dyDescent="0.25">
      <c r="A5719" s="2">
        <v>42426</v>
      </c>
      <c r="C5719" t="s">
        <v>7372</v>
      </c>
      <c r="D5719" t="s">
        <v>7373</v>
      </c>
      <c r="E5719" t="s">
        <v>10</v>
      </c>
      <c r="F5719" t="s">
        <v>2312</v>
      </c>
      <c r="G5719" t="s">
        <v>2313</v>
      </c>
      <c r="H5719" t="s">
        <v>5116</v>
      </c>
      <c r="I5719" t="s">
        <v>5117</v>
      </c>
      <c r="J5719" t="s">
        <v>7058</v>
      </c>
      <c r="K5719" t="str">
        <f>+_xlfn.XLOOKUP(Tabell1[[#This Row],[Regnr]],Tabell13[Regnr],Tabell13[Diagnose],"")</f>
        <v>C</v>
      </c>
      <c r="L5719" t="str">
        <f>+_xlfn.XLOOKUP(Tabell1[[#This Row],[Regnr]],Tabell3[Regnr],Tabell3[DiagnoseÅr],"")</f>
        <v>Intet påvist (2018)</v>
      </c>
    </row>
    <row r="5720" spans="1:12" x14ac:dyDescent="0.25">
      <c r="A5720" s="2">
        <v>42426</v>
      </c>
      <c r="C5720" t="s">
        <v>7374</v>
      </c>
      <c r="D5720" t="s">
        <v>7375</v>
      </c>
      <c r="E5720" t="s">
        <v>26</v>
      </c>
      <c r="F5720" t="s">
        <v>2312</v>
      </c>
      <c r="G5720" t="s">
        <v>2313</v>
      </c>
      <c r="H5720" t="s">
        <v>5116</v>
      </c>
      <c r="I5720" t="s">
        <v>5117</v>
      </c>
      <c r="J5720" t="s">
        <v>7058</v>
      </c>
      <c r="K5720" t="str">
        <f>+_xlfn.XLOOKUP(Tabell1[[#This Row],[Regnr]],Tabell13[Regnr],Tabell13[Diagnose],"")</f>
        <v>C</v>
      </c>
      <c r="L5720" t="str">
        <f>+_xlfn.XLOOKUP(Tabell1[[#This Row],[Regnr]],Tabell3[Regnr],Tabell3[DiagnoseÅr],"")</f>
        <v>Intet påvist (2021)</v>
      </c>
    </row>
    <row r="5721" spans="1:12" x14ac:dyDescent="0.25">
      <c r="A5721" s="2">
        <v>42424</v>
      </c>
      <c r="C5721" t="s">
        <v>7343</v>
      </c>
      <c r="D5721" t="s">
        <v>7344</v>
      </c>
      <c r="E5721" t="s">
        <v>10</v>
      </c>
      <c r="F5721" t="s">
        <v>3385</v>
      </c>
      <c r="G5721" t="s">
        <v>3386</v>
      </c>
      <c r="H5721" t="s">
        <v>4951</v>
      </c>
      <c r="I5721" t="s">
        <v>4952</v>
      </c>
      <c r="J5721" t="s">
        <v>7345</v>
      </c>
      <c r="K5721" t="str">
        <f>+_xlfn.XLOOKUP(Tabell1[[#This Row],[Regnr]],Tabell13[Regnr],Tabell13[Diagnose],"")</f>
        <v>C</v>
      </c>
      <c r="L5721" t="str">
        <f>+_xlfn.XLOOKUP(Tabell1[[#This Row],[Regnr]],Tabell3[Regnr],Tabell3[DiagnoseÅr],"")</f>
        <v>Intet påvist (2024)</v>
      </c>
    </row>
    <row r="5722" spans="1:12" x14ac:dyDescent="0.25">
      <c r="A5722" s="2">
        <v>42424</v>
      </c>
      <c r="C5722" t="s">
        <v>7346</v>
      </c>
      <c r="D5722" t="s">
        <v>7347</v>
      </c>
      <c r="E5722" t="s">
        <v>10</v>
      </c>
      <c r="F5722" t="s">
        <v>3385</v>
      </c>
      <c r="G5722" t="s">
        <v>3386</v>
      </c>
      <c r="H5722" t="s">
        <v>4951</v>
      </c>
      <c r="I5722" t="s">
        <v>4952</v>
      </c>
      <c r="J5722" t="s">
        <v>7345</v>
      </c>
      <c r="K5722" t="str">
        <f>+_xlfn.XLOOKUP(Tabell1[[#This Row],[Regnr]],Tabell13[Regnr],Tabell13[Diagnose],"")</f>
        <v/>
      </c>
      <c r="L5722" t="str">
        <f>+_xlfn.XLOOKUP(Tabell1[[#This Row],[Regnr]],Tabell3[Regnr],Tabell3[DiagnoseÅr],"")</f>
        <v/>
      </c>
    </row>
    <row r="5723" spans="1:12" x14ac:dyDescent="0.25">
      <c r="A5723" s="2">
        <v>42424</v>
      </c>
      <c r="C5723" t="s">
        <v>7348</v>
      </c>
      <c r="D5723" t="s">
        <v>7349</v>
      </c>
      <c r="E5723" t="s">
        <v>10</v>
      </c>
      <c r="F5723" t="s">
        <v>3385</v>
      </c>
      <c r="G5723" t="s">
        <v>3386</v>
      </c>
      <c r="H5723" t="s">
        <v>4951</v>
      </c>
      <c r="I5723" t="s">
        <v>4952</v>
      </c>
      <c r="J5723" t="s">
        <v>7345</v>
      </c>
      <c r="K5723" t="str">
        <f>+_xlfn.XLOOKUP(Tabell1[[#This Row],[Regnr]],Tabell13[Regnr],Tabell13[Diagnose],"")</f>
        <v/>
      </c>
      <c r="L5723" t="str">
        <f>+_xlfn.XLOOKUP(Tabell1[[#This Row],[Regnr]],Tabell3[Regnr],Tabell3[DiagnoseÅr],"")</f>
        <v/>
      </c>
    </row>
    <row r="5724" spans="1:12" x14ac:dyDescent="0.25">
      <c r="A5724" s="2">
        <v>42424</v>
      </c>
      <c r="C5724" t="s">
        <v>7350</v>
      </c>
      <c r="D5724" t="s">
        <v>7351</v>
      </c>
      <c r="E5724" t="s">
        <v>10</v>
      </c>
      <c r="F5724" t="s">
        <v>3385</v>
      </c>
      <c r="G5724" t="s">
        <v>3386</v>
      </c>
      <c r="H5724" t="s">
        <v>4951</v>
      </c>
      <c r="I5724" t="s">
        <v>4952</v>
      </c>
      <c r="J5724" t="s">
        <v>7345</v>
      </c>
      <c r="K5724" t="str">
        <f>+_xlfn.XLOOKUP(Tabell1[[#This Row],[Regnr]],Tabell13[Regnr],Tabell13[Diagnose],"")</f>
        <v/>
      </c>
      <c r="L5724" t="str">
        <f>+_xlfn.XLOOKUP(Tabell1[[#This Row],[Regnr]],Tabell3[Regnr],Tabell3[DiagnoseÅr],"")</f>
        <v/>
      </c>
    </row>
    <row r="5725" spans="1:12" x14ac:dyDescent="0.25">
      <c r="A5725" s="2">
        <v>42424</v>
      </c>
      <c r="C5725" t="s">
        <v>7352</v>
      </c>
      <c r="D5725" t="s">
        <v>7353</v>
      </c>
      <c r="E5725" t="s">
        <v>26</v>
      </c>
      <c r="F5725" t="s">
        <v>3385</v>
      </c>
      <c r="G5725" t="s">
        <v>3386</v>
      </c>
      <c r="H5725" t="s">
        <v>4951</v>
      </c>
      <c r="I5725" t="s">
        <v>4952</v>
      </c>
      <c r="J5725" t="s">
        <v>7345</v>
      </c>
      <c r="K5725" t="str">
        <f>+_xlfn.XLOOKUP(Tabell1[[#This Row],[Regnr]],Tabell13[Regnr],Tabell13[Diagnose],"")</f>
        <v/>
      </c>
      <c r="L5725" t="str">
        <f>+_xlfn.XLOOKUP(Tabell1[[#This Row],[Regnr]],Tabell3[Regnr],Tabell3[DiagnoseÅr],"")</f>
        <v/>
      </c>
    </row>
    <row r="5726" spans="1:12" x14ac:dyDescent="0.25">
      <c r="A5726" s="2">
        <v>42422</v>
      </c>
      <c r="C5726" t="s">
        <v>7339</v>
      </c>
      <c r="D5726" t="s">
        <v>7340</v>
      </c>
      <c r="E5726" t="s">
        <v>10</v>
      </c>
      <c r="F5726" t="s">
        <v>4574</v>
      </c>
      <c r="G5726" t="s">
        <v>4575</v>
      </c>
      <c r="H5726" t="s">
        <v>4550</v>
      </c>
      <c r="I5726" t="s">
        <v>4551</v>
      </c>
      <c r="J5726" t="s">
        <v>4206</v>
      </c>
      <c r="K5726" t="str">
        <f>+_xlfn.XLOOKUP(Tabell1[[#This Row],[Regnr]],Tabell13[Regnr],Tabell13[Diagnose],"")</f>
        <v/>
      </c>
      <c r="L5726" t="str">
        <f>+_xlfn.XLOOKUP(Tabell1[[#This Row],[Regnr]],Tabell3[Regnr],Tabell3[DiagnoseÅr],"")</f>
        <v/>
      </c>
    </row>
    <row r="5727" spans="1:12" x14ac:dyDescent="0.25">
      <c r="A5727" s="2">
        <v>42422</v>
      </c>
      <c r="C5727" t="s">
        <v>7341</v>
      </c>
      <c r="D5727" t="s">
        <v>7342</v>
      </c>
      <c r="E5727" t="s">
        <v>10</v>
      </c>
      <c r="F5727" t="s">
        <v>4574</v>
      </c>
      <c r="G5727" t="s">
        <v>4575</v>
      </c>
      <c r="H5727" t="s">
        <v>4550</v>
      </c>
      <c r="I5727" t="s">
        <v>4551</v>
      </c>
      <c r="J5727" t="s">
        <v>4206</v>
      </c>
      <c r="K5727" t="str">
        <f>+_xlfn.XLOOKUP(Tabell1[[#This Row],[Regnr]],Tabell13[Regnr],Tabell13[Diagnose],"")</f>
        <v/>
      </c>
      <c r="L5727" t="str">
        <f>+_xlfn.XLOOKUP(Tabell1[[#This Row],[Regnr]],Tabell3[Regnr],Tabell3[DiagnoseÅr],"")</f>
        <v/>
      </c>
    </row>
    <row r="5728" spans="1:12" x14ac:dyDescent="0.25">
      <c r="A5728" s="2">
        <v>42421</v>
      </c>
      <c r="C5728" t="s">
        <v>7327</v>
      </c>
      <c r="D5728" t="s">
        <v>7328</v>
      </c>
      <c r="E5728" t="s">
        <v>10</v>
      </c>
      <c r="F5728" t="s">
        <v>3184</v>
      </c>
      <c r="G5728" t="s">
        <v>3185</v>
      </c>
      <c r="H5728" t="s">
        <v>5123</v>
      </c>
      <c r="I5728" t="s">
        <v>5124</v>
      </c>
      <c r="J5728" t="s">
        <v>4130</v>
      </c>
      <c r="K5728" t="str">
        <f>+_xlfn.XLOOKUP(Tabell1[[#This Row],[Regnr]],Tabell13[Regnr],Tabell13[Diagnose],"")</f>
        <v>D</v>
      </c>
      <c r="L5728" t="str">
        <f>+_xlfn.XLOOKUP(Tabell1[[#This Row],[Regnr]],Tabell3[Regnr],Tabell3[DiagnoseÅr],"")</f>
        <v/>
      </c>
    </row>
    <row r="5729" spans="1:12" x14ac:dyDescent="0.25">
      <c r="A5729" s="2">
        <v>42421</v>
      </c>
      <c r="C5729" t="s">
        <v>7329</v>
      </c>
      <c r="D5729" t="s">
        <v>7330</v>
      </c>
      <c r="E5729" t="s">
        <v>26</v>
      </c>
      <c r="F5729" t="s">
        <v>3184</v>
      </c>
      <c r="G5729" t="s">
        <v>3185</v>
      </c>
      <c r="H5729" t="s">
        <v>5123</v>
      </c>
      <c r="I5729" t="s">
        <v>5124</v>
      </c>
      <c r="J5729" t="s">
        <v>4130</v>
      </c>
      <c r="K5729" t="str">
        <f>+_xlfn.XLOOKUP(Tabell1[[#This Row],[Regnr]],Tabell13[Regnr],Tabell13[Diagnose],"")</f>
        <v>C</v>
      </c>
      <c r="L5729" t="str">
        <f>+_xlfn.XLOOKUP(Tabell1[[#This Row],[Regnr]],Tabell3[Regnr],Tabell3[DiagnoseÅr],"")</f>
        <v/>
      </c>
    </row>
    <row r="5730" spans="1:12" x14ac:dyDescent="0.25">
      <c r="A5730" s="2">
        <v>42421</v>
      </c>
      <c r="C5730" t="s">
        <v>7331</v>
      </c>
      <c r="D5730" t="s">
        <v>7332</v>
      </c>
      <c r="E5730" t="s">
        <v>26</v>
      </c>
      <c r="F5730" t="s">
        <v>3184</v>
      </c>
      <c r="G5730" t="s">
        <v>3185</v>
      </c>
      <c r="H5730" t="s">
        <v>5123</v>
      </c>
      <c r="I5730" t="s">
        <v>5124</v>
      </c>
      <c r="J5730" t="s">
        <v>4130</v>
      </c>
      <c r="K5730" t="str">
        <f>+_xlfn.XLOOKUP(Tabell1[[#This Row],[Regnr]],Tabell13[Regnr],Tabell13[Diagnose],"")</f>
        <v/>
      </c>
      <c r="L5730" t="str">
        <f>+_xlfn.XLOOKUP(Tabell1[[#This Row],[Regnr]],Tabell3[Regnr],Tabell3[DiagnoseÅr],"")</f>
        <v/>
      </c>
    </row>
    <row r="5731" spans="1:12" x14ac:dyDescent="0.25">
      <c r="A5731" s="2">
        <v>42421</v>
      </c>
      <c r="C5731" t="s">
        <v>7333</v>
      </c>
      <c r="D5731" t="s">
        <v>7334</v>
      </c>
      <c r="E5731" t="s">
        <v>26</v>
      </c>
      <c r="F5731" t="s">
        <v>3184</v>
      </c>
      <c r="G5731" t="s">
        <v>3185</v>
      </c>
      <c r="H5731" t="s">
        <v>5123</v>
      </c>
      <c r="I5731" t="s">
        <v>5124</v>
      </c>
      <c r="J5731" t="s">
        <v>4130</v>
      </c>
      <c r="K5731" t="str">
        <f>+_xlfn.XLOOKUP(Tabell1[[#This Row],[Regnr]],Tabell13[Regnr],Tabell13[Diagnose],"")</f>
        <v/>
      </c>
      <c r="L5731" t="str">
        <f>+_xlfn.XLOOKUP(Tabell1[[#This Row],[Regnr]],Tabell3[Regnr],Tabell3[DiagnoseÅr],"")</f>
        <v/>
      </c>
    </row>
    <row r="5732" spans="1:12" x14ac:dyDescent="0.25">
      <c r="A5732" s="2">
        <v>42421</v>
      </c>
      <c r="C5732" t="s">
        <v>7335</v>
      </c>
      <c r="D5732" t="s">
        <v>7336</v>
      </c>
      <c r="E5732" t="s">
        <v>26</v>
      </c>
      <c r="F5732" t="s">
        <v>3184</v>
      </c>
      <c r="G5732" t="s">
        <v>3185</v>
      </c>
      <c r="H5732" t="s">
        <v>5123</v>
      </c>
      <c r="I5732" t="s">
        <v>5124</v>
      </c>
      <c r="J5732" t="s">
        <v>4130</v>
      </c>
      <c r="K5732" t="str">
        <f>+_xlfn.XLOOKUP(Tabell1[[#This Row],[Regnr]],Tabell13[Regnr],Tabell13[Diagnose],"")</f>
        <v>D</v>
      </c>
      <c r="L5732" t="str">
        <f>+_xlfn.XLOOKUP(Tabell1[[#This Row],[Regnr]],Tabell3[Regnr],Tabell3[DiagnoseÅr],"")</f>
        <v xml:space="preserve"> (2022)</v>
      </c>
    </row>
    <row r="5733" spans="1:12" x14ac:dyDescent="0.25">
      <c r="A5733" s="2">
        <v>42421</v>
      </c>
      <c r="C5733" t="s">
        <v>7337</v>
      </c>
      <c r="D5733" t="s">
        <v>7338</v>
      </c>
      <c r="E5733" t="s">
        <v>10</v>
      </c>
      <c r="F5733" t="s">
        <v>3184</v>
      </c>
      <c r="G5733" t="s">
        <v>3185</v>
      </c>
      <c r="H5733" t="s">
        <v>5123</v>
      </c>
      <c r="I5733" t="s">
        <v>5124</v>
      </c>
      <c r="J5733" t="s">
        <v>4130</v>
      </c>
      <c r="K5733" t="str">
        <f>+_xlfn.XLOOKUP(Tabell1[[#This Row],[Regnr]],Tabell13[Regnr],Tabell13[Diagnose],"")</f>
        <v/>
      </c>
      <c r="L5733" t="str">
        <f>+_xlfn.XLOOKUP(Tabell1[[#This Row],[Regnr]],Tabell3[Regnr],Tabell3[DiagnoseÅr],"")</f>
        <v/>
      </c>
    </row>
    <row r="5734" spans="1:12" x14ac:dyDescent="0.25">
      <c r="A5734" s="2">
        <v>42416</v>
      </c>
      <c r="C5734" t="s">
        <v>7313</v>
      </c>
      <c r="D5734" t="s">
        <v>7314</v>
      </c>
      <c r="E5734" t="s">
        <v>10</v>
      </c>
      <c r="F5734" t="s">
        <v>3397</v>
      </c>
      <c r="G5734" t="s">
        <v>3398</v>
      </c>
      <c r="H5734" t="s">
        <v>5589</v>
      </c>
      <c r="I5734" t="s">
        <v>5590</v>
      </c>
      <c r="J5734" t="s">
        <v>4771</v>
      </c>
      <c r="K5734" t="str">
        <f>+_xlfn.XLOOKUP(Tabell1[[#This Row],[Regnr]],Tabell13[Regnr],Tabell13[Diagnose],"")</f>
        <v>B</v>
      </c>
      <c r="L5734" t="str">
        <f>+_xlfn.XLOOKUP(Tabell1[[#This Row],[Regnr]],Tabell3[Regnr],Tabell3[DiagnoseÅr],"")</f>
        <v>Intet påvist (2023)</v>
      </c>
    </row>
    <row r="5735" spans="1:12" x14ac:dyDescent="0.25">
      <c r="A5735" s="2">
        <v>42416</v>
      </c>
      <c r="C5735" t="s">
        <v>7315</v>
      </c>
      <c r="D5735" t="s">
        <v>7316</v>
      </c>
      <c r="E5735" t="s">
        <v>10</v>
      </c>
      <c r="F5735" t="s">
        <v>3397</v>
      </c>
      <c r="G5735" t="s">
        <v>3398</v>
      </c>
      <c r="H5735" t="s">
        <v>5589</v>
      </c>
      <c r="I5735" t="s">
        <v>5590</v>
      </c>
      <c r="J5735" t="s">
        <v>4771</v>
      </c>
      <c r="K5735" t="str">
        <f>+_xlfn.XLOOKUP(Tabell1[[#This Row],[Regnr]],Tabell13[Regnr],Tabell13[Diagnose],"")</f>
        <v>B</v>
      </c>
      <c r="L5735" t="str">
        <f>+_xlfn.XLOOKUP(Tabell1[[#This Row],[Regnr]],Tabell3[Regnr],Tabell3[DiagnoseÅr],"")</f>
        <v>Intet påvist (2022)</v>
      </c>
    </row>
    <row r="5736" spans="1:12" x14ac:dyDescent="0.25">
      <c r="A5736" s="2">
        <v>42416</v>
      </c>
      <c r="C5736" t="s">
        <v>7317</v>
      </c>
      <c r="D5736" t="s">
        <v>7318</v>
      </c>
      <c r="E5736" t="s">
        <v>10</v>
      </c>
      <c r="F5736" t="s">
        <v>3397</v>
      </c>
      <c r="G5736" t="s">
        <v>3398</v>
      </c>
      <c r="H5736" t="s">
        <v>5589</v>
      </c>
      <c r="I5736" t="s">
        <v>5590</v>
      </c>
      <c r="J5736" t="s">
        <v>4771</v>
      </c>
      <c r="K5736" t="str">
        <f>+_xlfn.XLOOKUP(Tabell1[[#This Row],[Regnr]],Tabell13[Regnr],Tabell13[Diagnose],"")</f>
        <v>B</v>
      </c>
      <c r="L5736" t="str">
        <f>+_xlfn.XLOOKUP(Tabell1[[#This Row],[Regnr]],Tabell3[Regnr],Tabell3[DiagnoseÅr],"")</f>
        <v>Intet påvist (2020)</v>
      </c>
    </row>
    <row r="5737" spans="1:12" x14ac:dyDescent="0.25">
      <c r="A5737" s="2">
        <v>42416</v>
      </c>
      <c r="C5737" t="s">
        <v>7319</v>
      </c>
      <c r="D5737" t="s">
        <v>7320</v>
      </c>
      <c r="E5737" t="s">
        <v>10</v>
      </c>
      <c r="F5737" t="s">
        <v>3397</v>
      </c>
      <c r="G5737" t="s">
        <v>3398</v>
      </c>
      <c r="H5737" t="s">
        <v>5589</v>
      </c>
      <c r="I5737" t="s">
        <v>5590</v>
      </c>
      <c r="J5737" t="s">
        <v>4771</v>
      </c>
      <c r="K5737" t="str">
        <f>+_xlfn.XLOOKUP(Tabell1[[#This Row],[Regnr]],Tabell13[Regnr],Tabell13[Diagnose],"")</f>
        <v>C</v>
      </c>
      <c r="L5737" t="str">
        <f>+_xlfn.XLOOKUP(Tabell1[[#This Row],[Regnr]],Tabell3[Regnr],Tabell3[DiagnoseÅr],"")</f>
        <v>Intet påvist (2017)</v>
      </c>
    </row>
    <row r="5738" spans="1:12" x14ac:dyDescent="0.25">
      <c r="A5738" s="2">
        <v>42416</v>
      </c>
      <c r="C5738" t="s">
        <v>7321</v>
      </c>
      <c r="D5738" t="s">
        <v>7322</v>
      </c>
      <c r="E5738" t="s">
        <v>26</v>
      </c>
      <c r="F5738" t="s">
        <v>3397</v>
      </c>
      <c r="G5738" t="s">
        <v>3398</v>
      </c>
      <c r="H5738" t="s">
        <v>5589</v>
      </c>
      <c r="I5738" t="s">
        <v>5590</v>
      </c>
      <c r="J5738" t="s">
        <v>4771</v>
      </c>
      <c r="K5738" t="str">
        <f>+_xlfn.XLOOKUP(Tabell1[[#This Row],[Regnr]],Tabell13[Regnr],Tabell13[Diagnose],"")</f>
        <v>B</v>
      </c>
      <c r="L5738" t="str">
        <f>+_xlfn.XLOOKUP(Tabell1[[#This Row],[Regnr]],Tabell3[Regnr],Tabell3[DiagnoseÅr],"")</f>
        <v>Intet påvist (2020)</v>
      </c>
    </row>
    <row r="5739" spans="1:12" x14ac:dyDescent="0.25">
      <c r="A5739" s="2">
        <v>42416</v>
      </c>
      <c r="C5739" t="s">
        <v>7323</v>
      </c>
      <c r="D5739" t="s">
        <v>7324</v>
      </c>
      <c r="E5739" t="s">
        <v>26</v>
      </c>
      <c r="F5739" t="s">
        <v>3397</v>
      </c>
      <c r="G5739" t="s">
        <v>3398</v>
      </c>
      <c r="H5739" t="s">
        <v>5589</v>
      </c>
      <c r="I5739" t="s">
        <v>5590</v>
      </c>
      <c r="J5739" t="s">
        <v>4771</v>
      </c>
      <c r="K5739" t="str">
        <f>+_xlfn.XLOOKUP(Tabell1[[#This Row],[Regnr]],Tabell13[Regnr],Tabell13[Diagnose],"")</f>
        <v>B</v>
      </c>
      <c r="L5739" t="str">
        <f>+_xlfn.XLOOKUP(Tabell1[[#This Row],[Regnr]],Tabell3[Regnr],Tabell3[DiagnoseÅr],"")</f>
        <v/>
      </c>
    </row>
    <row r="5740" spans="1:12" x14ac:dyDescent="0.25">
      <c r="A5740" s="2">
        <v>42416</v>
      </c>
      <c r="C5740" t="s">
        <v>7325</v>
      </c>
      <c r="D5740" t="s">
        <v>7326</v>
      </c>
      <c r="E5740" t="s">
        <v>26</v>
      </c>
      <c r="F5740" t="s">
        <v>3397</v>
      </c>
      <c r="G5740" t="s">
        <v>3398</v>
      </c>
      <c r="H5740" t="s">
        <v>5589</v>
      </c>
      <c r="I5740" t="s">
        <v>5590</v>
      </c>
      <c r="J5740" t="s">
        <v>4771</v>
      </c>
      <c r="K5740" t="str">
        <f>+_xlfn.XLOOKUP(Tabell1[[#This Row],[Regnr]],Tabell13[Regnr],Tabell13[Diagnose],"")</f>
        <v/>
      </c>
      <c r="L5740" t="str">
        <f>+_xlfn.XLOOKUP(Tabell1[[#This Row],[Regnr]],Tabell3[Regnr],Tabell3[DiagnoseÅr],"")</f>
        <v/>
      </c>
    </row>
    <row r="5741" spans="1:12" x14ac:dyDescent="0.25">
      <c r="A5741" s="2">
        <v>42413</v>
      </c>
      <c r="C5741" t="s">
        <v>7296</v>
      </c>
      <c r="D5741" t="s">
        <v>7297</v>
      </c>
      <c r="E5741" t="s">
        <v>10</v>
      </c>
      <c r="F5741" t="s">
        <v>7298</v>
      </c>
      <c r="G5741" t="s">
        <v>7299</v>
      </c>
      <c r="H5741" t="s">
        <v>5367</v>
      </c>
      <c r="I5741" t="s">
        <v>5368</v>
      </c>
      <c r="J5741" t="s">
        <v>6589</v>
      </c>
      <c r="K5741" t="str">
        <f>+_xlfn.XLOOKUP(Tabell1[[#This Row],[Regnr]],Tabell13[Regnr],Tabell13[Diagnose],"")</f>
        <v>B</v>
      </c>
      <c r="L5741" t="str">
        <f>+_xlfn.XLOOKUP(Tabell1[[#This Row],[Regnr]],Tabell3[Regnr],Tabell3[DiagnoseÅr],"")</f>
        <v>Intet påvist (2017)</v>
      </c>
    </row>
    <row r="5742" spans="1:12" x14ac:dyDescent="0.25">
      <c r="A5742" s="2">
        <v>42413</v>
      </c>
      <c r="C5742" t="s">
        <v>7300</v>
      </c>
      <c r="D5742" t="s">
        <v>7301</v>
      </c>
      <c r="E5742" t="s">
        <v>26</v>
      </c>
      <c r="F5742" t="s">
        <v>7298</v>
      </c>
      <c r="G5742" t="s">
        <v>7299</v>
      </c>
      <c r="H5742" t="s">
        <v>5367</v>
      </c>
      <c r="I5742" t="s">
        <v>5368</v>
      </c>
      <c r="J5742" t="s">
        <v>6589</v>
      </c>
      <c r="K5742" t="str">
        <f>+_xlfn.XLOOKUP(Tabell1[[#This Row],[Regnr]],Tabell13[Regnr],Tabell13[Diagnose],"")</f>
        <v/>
      </c>
      <c r="L5742" t="str">
        <f>+_xlfn.XLOOKUP(Tabell1[[#This Row],[Regnr]],Tabell3[Regnr],Tabell3[DiagnoseÅr],"")</f>
        <v/>
      </c>
    </row>
    <row r="5743" spans="1:12" x14ac:dyDescent="0.25">
      <c r="A5743" s="2">
        <v>42413</v>
      </c>
      <c r="C5743" t="s">
        <v>7302</v>
      </c>
      <c r="D5743" t="s">
        <v>7303</v>
      </c>
      <c r="E5743" t="s">
        <v>26</v>
      </c>
      <c r="F5743" t="s">
        <v>7298</v>
      </c>
      <c r="G5743" t="s">
        <v>7299</v>
      </c>
      <c r="H5743" t="s">
        <v>5367</v>
      </c>
      <c r="I5743" t="s">
        <v>5368</v>
      </c>
      <c r="J5743" t="s">
        <v>6589</v>
      </c>
      <c r="K5743" t="str">
        <f>+_xlfn.XLOOKUP(Tabell1[[#This Row],[Regnr]],Tabell13[Regnr],Tabell13[Diagnose],"")</f>
        <v/>
      </c>
      <c r="L5743" t="str">
        <f>+_xlfn.XLOOKUP(Tabell1[[#This Row],[Regnr]],Tabell3[Regnr],Tabell3[DiagnoseÅr],"")</f>
        <v/>
      </c>
    </row>
    <row r="5744" spans="1:12" x14ac:dyDescent="0.25">
      <c r="A5744" s="2">
        <v>42413</v>
      </c>
      <c r="C5744" t="s">
        <v>7304</v>
      </c>
      <c r="D5744" t="s">
        <v>7305</v>
      </c>
      <c r="E5744" t="s">
        <v>26</v>
      </c>
      <c r="F5744" t="s">
        <v>7298</v>
      </c>
      <c r="G5744" t="s">
        <v>7299</v>
      </c>
      <c r="H5744" t="s">
        <v>5367</v>
      </c>
      <c r="I5744" t="s">
        <v>5368</v>
      </c>
      <c r="J5744" t="s">
        <v>6589</v>
      </c>
      <c r="K5744" t="str">
        <f>+_xlfn.XLOOKUP(Tabell1[[#This Row],[Regnr]],Tabell13[Regnr],Tabell13[Diagnose],"")</f>
        <v/>
      </c>
      <c r="L5744" t="str">
        <f>+_xlfn.XLOOKUP(Tabell1[[#This Row],[Regnr]],Tabell3[Regnr],Tabell3[DiagnoseÅr],"")</f>
        <v/>
      </c>
    </row>
    <row r="5745" spans="1:12" x14ac:dyDescent="0.25">
      <c r="A5745" s="2">
        <v>42413</v>
      </c>
      <c r="C5745" t="s">
        <v>7306</v>
      </c>
      <c r="D5745" t="s">
        <v>3313</v>
      </c>
      <c r="E5745" t="s">
        <v>10</v>
      </c>
      <c r="F5745" t="s">
        <v>2600</v>
      </c>
      <c r="G5745" t="s">
        <v>2601</v>
      </c>
      <c r="H5745" t="s">
        <v>2402</v>
      </c>
      <c r="I5745" t="s">
        <v>2403</v>
      </c>
      <c r="J5745" t="s">
        <v>4566</v>
      </c>
      <c r="K5745" t="str">
        <f>+_xlfn.XLOOKUP(Tabell1[[#This Row],[Regnr]],Tabell13[Regnr],Tabell13[Diagnose],"")</f>
        <v/>
      </c>
      <c r="L5745" t="str">
        <f>+_xlfn.XLOOKUP(Tabell1[[#This Row],[Regnr]],Tabell3[Regnr],Tabell3[DiagnoseÅr],"")</f>
        <v/>
      </c>
    </row>
    <row r="5746" spans="1:12" x14ac:dyDescent="0.25">
      <c r="A5746" s="2">
        <v>42413</v>
      </c>
      <c r="C5746" t="s">
        <v>7307</v>
      </c>
      <c r="D5746" t="s">
        <v>7308</v>
      </c>
      <c r="E5746" t="s">
        <v>10</v>
      </c>
      <c r="F5746" t="s">
        <v>2600</v>
      </c>
      <c r="G5746" t="s">
        <v>2601</v>
      </c>
      <c r="H5746" t="s">
        <v>2402</v>
      </c>
      <c r="I5746" t="s">
        <v>2403</v>
      </c>
      <c r="J5746" t="s">
        <v>4566</v>
      </c>
      <c r="K5746" t="str">
        <f>+_xlfn.XLOOKUP(Tabell1[[#This Row],[Regnr]],Tabell13[Regnr],Tabell13[Diagnose],"")</f>
        <v>B</v>
      </c>
      <c r="L5746" t="str">
        <f>+_xlfn.XLOOKUP(Tabell1[[#This Row],[Regnr]],Tabell3[Regnr],Tabell3[DiagnoseÅr],"")</f>
        <v>Cortical &amp; Katarakt, ikke medfødt (2025)</v>
      </c>
    </row>
    <row r="5747" spans="1:12" x14ac:dyDescent="0.25">
      <c r="A5747" s="2">
        <v>42413</v>
      </c>
      <c r="C5747" t="s">
        <v>7309</v>
      </c>
      <c r="D5747" t="s">
        <v>1916</v>
      </c>
      <c r="E5747" t="s">
        <v>26</v>
      </c>
      <c r="F5747" t="s">
        <v>2600</v>
      </c>
      <c r="G5747" t="s">
        <v>2601</v>
      </c>
      <c r="H5747" t="s">
        <v>2402</v>
      </c>
      <c r="I5747" t="s">
        <v>2403</v>
      </c>
      <c r="J5747" t="s">
        <v>4566</v>
      </c>
      <c r="K5747" t="str">
        <f>+_xlfn.XLOOKUP(Tabell1[[#This Row],[Regnr]],Tabell13[Regnr],Tabell13[Diagnose],"")</f>
        <v/>
      </c>
      <c r="L5747" t="str">
        <f>+_xlfn.XLOOKUP(Tabell1[[#This Row],[Regnr]],Tabell3[Regnr],Tabell3[DiagnoseÅr],"")</f>
        <v/>
      </c>
    </row>
    <row r="5748" spans="1:12" x14ac:dyDescent="0.25">
      <c r="A5748" s="2">
        <v>42413</v>
      </c>
      <c r="C5748" t="s">
        <v>7310</v>
      </c>
      <c r="D5748" t="s">
        <v>363</v>
      </c>
      <c r="E5748" t="s">
        <v>26</v>
      </c>
      <c r="F5748" t="s">
        <v>2600</v>
      </c>
      <c r="G5748" t="s">
        <v>2601</v>
      </c>
      <c r="H5748" t="s">
        <v>2402</v>
      </c>
      <c r="I5748" t="s">
        <v>2403</v>
      </c>
      <c r="J5748" t="s">
        <v>4566</v>
      </c>
      <c r="K5748" t="str">
        <f>+_xlfn.XLOOKUP(Tabell1[[#This Row],[Regnr]],Tabell13[Regnr],Tabell13[Diagnose],"")</f>
        <v/>
      </c>
      <c r="L5748" t="str">
        <f>+_xlfn.XLOOKUP(Tabell1[[#This Row],[Regnr]],Tabell3[Regnr],Tabell3[DiagnoseÅr],"")</f>
        <v/>
      </c>
    </row>
    <row r="5749" spans="1:12" x14ac:dyDescent="0.25">
      <c r="A5749" s="2">
        <v>42413</v>
      </c>
      <c r="C5749" t="s">
        <v>7311</v>
      </c>
      <c r="D5749" t="s">
        <v>7312</v>
      </c>
      <c r="E5749" t="s">
        <v>26</v>
      </c>
      <c r="F5749" t="s">
        <v>2600</v>
      </c>
      <c r="G5749" t="s">
        <v>2601</v>
      </c>
      <c r="H5749" t="s">
        <v>2402</v>
      </c>
      <c r="I5749" t="s">
        <v>2403</v>
      </c>
      <c r="J5749" t="s">
        <v>4566</v>
      </c>
      <c r="K5749" t="str">
        <f>+_xlfn.XLOOKUP(Tabell1[[#This Row],[Regnr]],Tabell13[Regnr],Tabell13[Diagnose],"")</f>
        <v/>
      </c>
      <c r="L5749" t="str">
        <f>+_xlfn.XLOOKUP(Tabell1[[#This Row],[Regnr]],Tabell3[Regnr],Tabell3[DiagnoseÅr],"")</f>
        <v/>
      </c>
    </row>
    <row r="5750" spans="1:12" x14ac:dyDescent="0.25">
      <c r="A5750" s="2">
        <v>42408</v>
      </c>
      <c r="C5750" t="s">
        <v>7292</v>
      </c>
      <c r="D5750" t="s">
        <v>7293</v>
      </c>
      <c r="E5750" t="s">
        <v>26</v>
      </c>
      <c r="F5750" t="s">
        <v>7294</v>
      </c>
      <c r="G5750" t="s">
        <v>7295</v>
      </c>
      <c r="H5750" t="s">
        <v>4996</v>
      </c>
      <c r="I5750" t="s">
        <v>4997</v>
      </c>
      <c r="K5750" t="str">
        <f>+_xlfn.XLOOKUP(Tabell1[[#This Row],[Regnr]],Tabell13[Regnr],Tabell13[Diagnose],"")</f>
        <v/>
      </c>
      <c r="L5750" t="str">
        <f>+_xlfn.XLOOKUP(Tabell1[[#This Row],[Regnr]],Tabell3[Regnr],Tabell3[DiagnoseÅr],"")</f>
        <v/>
      </c>
    </row>
    <row r="5751" spans="1:12" x14ac:dyDescent="0.25">
      <c r="A5751" s="2">
        <v>42400</v>
      </c>
      <c r="C5751" t="s">
        <v>7286</v>
      </c>
      <c r="D5751" t="s">
        <v>7287</v>
      </c>
      <c r="E5751" t="s">
        <v>26</v>
      </c>
      <c r="F5751" t="s">
        <v>7075</v>
      </c>
      <c r="G5751" t="s">
        <v>7076</v>
      </c>
      <c r="H5751" t="s">
        <v>7288</v>
      </c>
      <c r="I5751" t="s">
        <v>7289</v>
      </c>
      <c r="J5751" t="s">
        <v>4367</v>
      </c>
      <c r="K5751" t="str">
        <f>+_xlfn.XLOOKUP(Tabell1[[#This Row],[Regnr]],Tabell13[Regnr],Tabell13[Diagnose],"")</f>
        <v/>
      </c>
      <c r="L5751" t="str">
        <f>+_xlfn.XLOOKUP(Tabell1[[#This Row],[Regnr]],Tabell3[Regnr],Tabell3[DiagnoseÅr],"")</f>
        <v/>
      </c>
    </row>
    <row r="5752" spans="1:12" x14ac:dyDescent="0.25">
      <c r="A5752" s="2">
        <v>42400</v>
      </c>
      <c r="C5752" t="s">
        <v>7290</v>
      </c>
      <c r="D5752" t="s">
        <v>7291</v>
      </c>
      <c r="E5752" t="s">
        <v>10</v>
      </c>
      <c r="F5752" t="s">
        <v>7075</v>
      </c>
      <c r="G5752" t="s">
        <v>7076</v>
      </c>
      <c r="H5752" t="s">
        <v>7288</v>
      </c>
      <c r="I5752" t="s">
        <v>7289</v>
      </c>
      <c r="J5752" t="s">
        <v>4367</v>
      </c>
      <c r="K5752" t="str">
        <f>+_xlfn.XLOOKUP(Tabell1[[#This Row],[Regnr]],Tabell13[Regnr],Tabell13[Diagnose],"")</f>
        <v/>
      </c>
      <c r="L5752" t="str">
        <f>+_xlfn.XLOOKUP(Tabell1[[#This Row],[Regnr]],Tabell3[Regnr],Tabell3[DiagnoseÅr],"")</f>
        <v/>
      </c>
    </row>
    <row r="5753" spans="1:12" x14ac:dyDescent="0.25">
      <c r="A5753" s="2">
        <v>42395</v>
      </c>
      <c r="C5753" t="s">
        <v>7284</v>
      </c>
      <c r="D5753" t="s">
        <v>7285</v>
      </c>
      <c r="E5753" t="s">
        <v>10</v>
      </c>
      <c r="F5753" t="s">
        <v>6012</v>
      </c>
      <c r="G5753" t="s">
        <v>6013</v>
      </c>
      <c r="H5753" t="s">
        <v>4321</v>
      </c>
      <c r="I5753" t="s">
        <v>4322</v>
      </c>
      <c r="J5753" t="s">
        <v>4749</v>
      </c>
      <c r="K5753" t="str">
        <f>+_xlfn.XLOOKUP(Tabell1[[#This Row],[Regnr]],Tabell13[Regnr],Tabell13[Diagnose],"")</f>
        <v>B</v>
      </c>
      <c r="L5753" t="str">
        <f>+_xlfn.XLOOKUP(Tabell1[[#This Row],[Regnr]],Tabell3[Regnr],Tabell3[DiagnoseÅr],"")</f>
        <v xml:space="preserve"> (2023)</v>
      </c>
    </row>
    <row r="5754" spans="1:12" x14ac:dyDescent="0.25">
      <c r="A5754" s="2">
        <v>42384</v>
      </c>
      <c r="C5754" t="s">
        <v>7270</v>
      </c>
      <c r="D5754" t="s">
        <v>7271</v>
      </c>
      <c r="E5754" t="s">
        <v>10</v>
      </c>
      <c r="F5754" t="s">
        <v>3076</v>
      </c>
      <c r="G5754" t="s">
        <v>3077</v>
      </c>
      <c r="H5754" t="s">
        <v>3608</v>
      </c>
      <c r="I5754" t="s">
        <v>3609</v>
      </c>
      <c r="J5754" t="s">
        <v>4033</v>
      </c>
      <c r="K5754" t="str">
        <f>+_xlfn.XLOOKUP(Tabell1[[#This Row],[Regnr]],Tabell13[Regnr],Tabell13[Diagnose],"")</f>
        <v>A</v>
      </c>
      <c r="L5754" t="str">
        <f>+_xlfn.XLOOKUP(Tabell1[[#This Row],[Regnr]],Tabell3[Regnr],Tabell3[DiagnoseÅr],"")</f>
        <v>Intet påvist (2017)</v>
      </c>
    </row>
    <row r="5755" spans="1:12" x14ac:dyDescent="0.25">
      <c r="A5755" s="2">
        <v>42384</v>
      </c>
      <c r="C5755" t="s">
        <v>7272</v>
      </c>
      <c r="D5755" t="s">
        <v>7273</v>
      </c>
      <c r="E5755" t="s">
        <v>10</v>
      </c>
      <c r="F5755" t="s">
        <v>3076</v>
      </c>
      <c r="G5755" t="s">
        <v>3077</v>
      </c>
      <c r="H5755" t="s">
        <v>3608</v>
      </c>
      <c r="I5755" t="s">
        <v>3609</v>
      </c>
      <c r="J5755" t="s">
        <v>4033</v>
      </c>
      <c r="K5755" t="str">
        <f>+_xlfn.XLOOKUP(Tabell1[[#This Row],[Regnr]],Tabell13[Regnr],Tabell13[Diagnose],"")</f>
        <v/>
      </c>
      <c r="L5755" t="str">
        <f>+_xlfn.XLOOKUP(Tabell1[[#This Row],[Regnr]],Tabell3[Regnr],Tabell3[DiagnoseÅr],"")</f>
        <v/>
      </c>
    </row>
    <row r="5756" spans="1:12" x14ac:dyDescent="0.25">
      <c r="A5756" s="2">
        <v>42384</v>
      </c>
      <c r="C5756" t="s">
        <v>7274</v>
      </c>
      <c r="D5756" t="s">
        <v>7275</v>
      </c>
      <c r="E5756" t="s">
        <v>10</v>
      </c>
      <c r="F5756" t="s">
        <v>3076</v>
      </c>
      <c r="G5756" t="s">
        <v>3077</v>
      </c>
      <c r="H5756" t="s">
        <v>3608</v>
      </c>
      <c r="I5756" t="s">
        <v>3609</v>
      </c>
      <c r="J5756" t="s">
        <v>4033</v>
      </c>
      <c r="K5756" t="str">
        <f>+_xlfn.XLOOKUP(Tabell1[[#This Row],[Regnr]],Tabell13[Regnr],Tabell13[Diagnose],"")</f>
        <v>C</v>
      </c>
      <c r="L5756" t="str">
        <f>+_xlfn.XLOOKUP(Tabell1[[#This Row],[Regnr]],Tabell3[Regnr],Tabell3[DiagnoseÅr],"")</f>
        <v/>
      </c>
    </row>
    <row r="5757" spans="1:12" x14ac:dyDescent="0.25">
      <c r="A5757" s="2">
        <v>42384</v>
      </c>
      <c r="C5757" t="s">
        <v>7276</v>
      </c>
      <c r="D5757" t="s">
        <v>7277</v>
      </c>
      <c r="E5757" t="s">
        <v>10</v>
      </c>
      <c r="F5757" t="s">
        <v>3076</v>
      </c>
      <c r="G5757" t="s">
        <v>3077</v>
      </c>
      <c r="H5757" t="s">
        <v>3608</v>
      </c>
      <c r="I5757" t="s">
        <v>3609</v>
      </c>
      <c r="J5757" t="s">
        <v>4033</v>
      </c>
      <c r="K5757" t="str">
        <f>+_xlfn.XLOOKUP(Tabell1[[#This Row],[Regnr]],Tabell13[Regnr],Tabell13[Diagnose],"")</f>
        <v/>
      </c>
      <c r="L5757" t="str">
        <f>+_xlfn.XLOOKUP(Tabell1[[#This Row],[Regnr]],Tabell3[Regnr],Tabell3[DiagnoseÅr],"")</f>
        <v/>
      </c>
    </row>
    <row r="5758" spans="1:12" x14ac:dyDescent="0.25">
      <c r="A5758" s="2">
        <v>42384</v>
      </c>
      <c r="C5758" t="s">
        <v>7278</v>
      </c>
      <c r="D5758" t="s">
        <v>7279</v>
      </c>
      <c r="E5758" t="s">
        <v>10</v>
      </c>
      <c r="F5758" t="s">
        <v>3076</v>
      </c>
      <c r="G5758" t="s">
        <v>3077</v>
      </c>
      <c r="H5758" t="s">
        <v>3608</v>
      </c>
      <c r="I5758" t="s">
        <v>3609</v>
      </c>
      <c r="J5758" t="s">
        <v>4033</v>
      </c>
      <c r="K5758" t="str">
        <f>+_xlfn.XLOOKUP(Tabell1[[#This Row],[Regnr]],Tabell13[Regnr],Tabell13[Diagnose],"")</f>
        <v>B</v>
      </c>
      <c r="L5758" t="str">
        <f>+_xlfn.XLOOKUP(Tabell1[[#This Row],[Regnr]],Tabell3[Regnr],Tabell3[DiagnoseÅr],"")</f>
        <v/>
      </c>
    </row>
    <row r="5759" spans="1:12" x14ac:dyDescent="0.25">
      <c r="A5759" s="2">
        <v>42384</v>
      </c>
      <c r="C5759" t="s">
        <v>7280</v>
      </c>
      <c r="D5759" t="s">
        <v>7281</v>
      </c>
      <c r="E5759" t="s">
        <v>10</v>
      </c>
      <c r="F5759" t="s">
        <v>3076</v>
      </c>
      <c r="G5759" t="s">
        <v>3077</v>
      </c>
      <c r="H5759" t="s">
        <v>3608</v>
      </c>
      <c r="I5759" t="s">
        <v>3609</v>
      </c>
      <c r="J5759" t="s">
        <v>4033</v>
      </c>
      <c r="K5759" t="str">
        <f>+_xlfn.XLOOKUP(Tabell1[[#This Row],[Regnr]],Tabell13[Regnr],Tabell13[Diagnose],"")</f>
        <v/>
      </c>
      <c r="L5759" t="str">
        <f>+_xlfn.XLOOKUP(Tabell1[[#This Row],[Regnr]],Tabell3[Regnr],Tabell3[DiagnoseÅr],"")</f>
        <v/>
      </c>
    </row>
    <row r="5760" spans="1:12" x14ac:dyDescent="0.25">
      <c r="A5760" s="2">
        <v>42384</v>
      </c>
      <c r="C5760" t="s">
        <v>7282</v>
      </c>
      <c r="D5760" t="s">
        <v>7283</v>
      </c>
      <c r="E5760" t="s">
        <v>26</v>
      </c>
      <c r="F5760" t="s">
        <v>3076</v>
      </c>
      <c r="G5760" t="s">
        <v>3077</v>
      </c>
      <c r="H5760" t="s">
        <v>3608</v>
      </c>
      <c r="I5760" t="s">
        <v>3609</v>
      </c>
      <c r="J5760" t="s">
        <v>4033</v>
      </c>
      <c r="K5760" t="str">
        <f>+_xlfn.XLOOKUP(Tabell1[[#This Row],[Regnr]],Tabell13[Regnr],Tabell13[Diagnose],"")</f>
        <v>D</v>
      </c>
      <c r="L5760" t="str">
        <f>+_xlfn.XLOOKUP(Tabell1[[#This Row],[Regnr]],Tabell3[Regnr],Tabell3[DiagnoseÅr],"")</f>
        <v>Intet påvist (2018)</v>
      </c>
    </row>
    <row r="5761" spans="1:12" x14ac:dyDescent="0.25">
      <c r="A5761" s="2">
        <v>42375</v>
      </c>
      <c r="C5761" t="s">
        <v>7266</v>
      </c>
      <c r="D5761" t="s">
        <v>7267</v>
      </c>
      <c r="E5761" t="s">
        <v>10</v>
      </c>
      <c r="F5761" t="s">
        <v>6960</v>
      </c>
      <c r="G5761" t="s">
        <v>6961</v>
      </c>
      <c r="H5761" t="s">
        <v>3052</v>
      </c>
      <c r="I5761" t="s">
        <v>3053</v>
      </c>
      <c r="J5761" t="s">
        <v>4062</v>
      </c>
      <c r="K5761" t="str">
        <f>+_xlfn.XLOOKUP(Tabell1[[#This Row],[Regnr]],Tabell13[Regnr],Tabell13[Diagnose],"")</f>
        <v>B</v>
      </c>
      <c r="L5761" t="str">
        <f>+_xlfn.XLOOKUP(Tabell1[[#This Row],[Regnr]],Tabell3[Regnr],Tabell3[DiagnoseÅr],"")</f>
        <v>Intet påvist (2018)</v>
      </c>
    </row>
    <row r="5762" spans="1:12" x14ac:dyDescent="0.25">
      <c r="A5762" s="2">
        <v>42375</v>
      </c>
      <c r="C5762" t="s">
        <v>7268</v>
      </c>
      <c r="D5762" t="s">
        <v>7269</v>
      </c>
      <c r="E5762" t="s">
        <v>26</v>
      </c>
      <c r="F5762" t="s">
        <v>6960</v>
      </c>
      <c r="G5762" t="s">
        <v>6961</v>
      </c>
      <c r="H5762" t="s">
        <v>3052</v>
      </c>
      <c r="I5762" t="s">
        <v>3053</v>
      </c>
      <c r="J5762" t="s">
        <v>4062</v>
      </c>
      <c r="K5762" t="str">
        <f>+_xlfn.XLOOKUP(Tabell1[[#This Row],[Regnr]],Tabell13[Regnr],Tabell13[Diagnose],"")</f>
        <v>B</v>
      </c>
      <c r="L5762" t="str">
        <f>+_xlfn.XLOOKUP(Tabell1[[#This Row],[Regnr]],Tabell3[Regnr],Tabell3[DiagnoseÅr],"")</f>
        <v>Intet påvist (2020)</v>
      </c>
    </row>
    <row r="5763" spans="1:12" x14ac:dyDescent="0.25">
      <c r="A5763" s="2">
        <v>42372</v>
      </c>
      <c r="C5763" t="s">
        <v>7254</v>
      </c>
      <c r="D5763" t="s">
        <v>7255</v>
      </c>
      <c r="E5763" t="s">
        <v>10</v>
      </c>
      <c r="F5763" t="s">
        <v>4137</v>
      </c>
      <c r="G5763" t="s">
        <v>4138</v>
      </c>
      <c r="H5763" t="s">
        <v>5420</v>
      </c>
      <c r="I5763" t="s">
        <v>5421</v>
      </c>
      <c r="J5763" t="s">
        <v>4674</v>
      </c>
      <c r="K5763" t="str">
        <f>+_xlfn.XLOOKUP(Tabell1[[#This Row],[Regnr]],Tabell13[Regnr],Tabell13[Diagnose],"")</f>
        <v>C</v>
      </c>
      <c r="L5763" t="str">
        <f>+_xlfn.XLOOKUP(Tabell1[[#This Row],[Regnr]],Tabell3[Regnr],Tabell3[DiagnoseÅr],"")</f>
        <v>Intet påvist (2025)</v>
      </c>
    </row>
    <row r="5764" spans="1:12" x14ac:dyDescent="0.25">
      <c r="A5764" s="2">
        <v>42372</v>
      </c>
      <c r="C5764" t="s">
        <v>7256</v>
      </c>
      <c r="D5764" t="s">
        <v>7257</v>
      </c>
      <c r="E5764" t="s">
        <v>10</v>
      </c>
      <c r="F5764" t="s">
        <v>4137</v>
      </c>
      <c r="G5764" t="s">
        <v>4138</v>
      </c>
      <c r="H5764" t="s">
        <v>5420</v>
      </c>
      <c r="I5764" t="s">
        <v>5421</v>
      </c>
      <c r="J5764" t="s">
        <v>4674</v>
      </c>
      <c r="K5764" t="str">
        <f>+_xlfn.XLOOKUP(Tabell1[[#This Row],[Regnr]],Tabell13[Regnr],Tabell13[Diagnose],"")</f>
        <v/>
      </c>
      <c r="L5764" t="str">
        <f>+_xlfn.XLOOKUP(Tabell1[[#This Row],[Regnr]],Tabell3[Regnr],Tabell3[DiagnoseÅr],"")</f>
        <v/>
      </c>
    </row>
    <row r="5765" spans="1:12" x14ac:dyDescent="0.25">
      <c r="A5765" s="2">
        <v>42372</v>
      </c>
      <c r="C5765" t="s">
        <v>7258</v>
      </c>
      <c r="D5765" t="s">
        <v>7259</v>
      </c>
      <c r="E5765" t="s">
        <v>26</v>
      </c>
      <c r="F5765" t="s">
        <v>4137</v>
      </c>
      <c r="G5765" t="s">
        <v>4138</v>
      </c>
      <c r="H5765" t="s">
        <v>5420</v>
      </c>
      <c r="I5765" t="s">
        <v>5421</v>
      </c>
      <c r="J5765" t="s">
        <v>4674</v>
      </c>
      <c r="K5765" t="str">
        <f>+_xlfn.XLOOKUP(Tabell1[[#This Row],[Regnr]],Tabell13[Regnr],Tabell13[Diagnose],"")</f>
        <v>C</v>
      </c>
      <c r="L5765" t="str">
        <f>+_xlfn.XLOOKUP(Tabell1[[#This Row],[Regnr]],Tabell3[Regnr],Tabell3[DiagnoseÅr],"")</f>
        <v>Intet påvist (2021)</v>
      </c>
    </row>
    <row r="5766" spans="1:12" x14ac:dyDescent="0.25">
      <c r="A5766" s="2">
        <v>42372</v>
      </c>
      <c r="C5766" t="s">
        <v>7260</v>
      </c>
      <c r="D5766" t="s">
        <v>7261</v>
      </c>
      <c r="E5766" t="s">
        <v>26</v>
      </c>
      <c r="F5766" t="s">
        <v>4137</v>
      </c>
      <c r="G5766" t="s">
        <v>4138</v>
      </c>
      <c r="H5766" t="s">
        <v>5420</v>
      </c>
      <c r="I5766" t="s">
        <v>5421</v>
      </c>
      <c r="J5766" t="s">
        <v>4674</v>
      </c>
      <c r="K5766" t="str">
        <f>+_xlfn.XLOOKUP(Tabell1[[#This Row],[Regnr]],Tabell13[Regnr],Tabell13[Diagnose],"")</f>
        <v>C</v>
      </c>
      <c r="L5766" t="str">
        <f>+_xlfn.XLOOKUP(Tabell1[[#This Row],[Regnr]],Tabell3[Regnr],Tabell3[DiagnoseÅr],"")</f>
        <v>Intet påvist (2018)</v>
      </c>
    </row>
    <row r="5767" spans="1:12" x14ac:dyDescent="0.25">
      <c r="A5767" s="2">
        <v>42372</v>
      </c>
      <c r="C5767" t="s">
        <v>7262</v>
      </c>
      <c r="D5767" t="s">
        <v>7263</v>
      </c>
      <c r="E5767" t="s">
        <v>26</v>
      </c>
      <c r="F5767" t="s">
        <v>4137</v>
      </c>
      <c r="G5767" t="s">
        <v>4138</v>
      </c>
      <c r="H5767" t="s">
        <v>5420</v>
      </c>
      <c r="I5767" t="s">
        <v>5421</v>
      </c>
      <c r="J5767" t="s">
        <v>4674</v>
      </c>
      <c r="K5767" t="str">
        <f>+_xlfn.XLOOKUP(Tabell1[[#This Row],[Regnr]],Tabell13[Regnr],Tabell13[Diagnose],"")</f>
        <v>C</v>
      </c>
      <c r="L5767" t="str">
        <f>+_xlfn.XLOOKUP(Tabell1[[#This Row],[Regnr]],Tabell3[Regnr],Tabell3[DiagnoseÅr],"")</f>
        <v/>
      </c>
    </row>
    <row r="5768" spans="1:12" x14ac:dyDescent="0.25">
      <c r="A5768" s="2">
        <v>42372</v>
      </c>
      <c r="C5768" t="s">
        <v>7264</v>
      </c>
      <c r="D5768" t="s">
        <v>7265</v>
      </c>
      <c r="E5768" t="s">
        <v>26</v>
      </c>
      <c r="F5768" t="s">
        <v>4137</v>
      </c>
      <c r="G5768" t="s">
        <v>4138</v>
      </c>
      <c r="H5768" t="s">
        <v>5420</v>
      </c>
      <c r="I5768" t="s">
        <v>5421</v>
      </c>
      <c r="J5768" t="s">
        <v>4674</v>
      </c>
      <c r="K5768" t="str">
        <f>+_xlfn.XLOOKUP(Tabell1[[#This Row],[Regnr]],Tabell13[Regnr],Tabell13[Diagnose],"")</f>
        <v>C</v>
      </c>
      <c r="L5768" t="str">
        <f>+_xlfn.XLOOKUP(Tabell1[[#This Row],[Regnr]],Tabell3[Regnr],Tabell3[DiagnoseÅr],"")</f>
        <v/>
      </c>
    </row>
    <row r="5769" spans="1:12" x14ac:dyDescent="0.25">
      <c r="A5769" s="2">
        <v>42361</v>
      </c>
      <c r="C5769" t="s">
        <v>7249</v>
      </c>
      <c r="D5769" t="s">
        <v>7250</v>
      </c>
      <c r="E5769" t="s">
        <v>26</v>
      </c>
      <c r="F5769" t="s">
        <v>7251</v>
      </c>
      <c r="H5769" t="s">
        <v>7252</v>
      </c>
      <c r="I5769" t="s">
        <v>7253</v>
      </c>
      <c r="K5769" t="str">
        <f>+_xlfn.XLOOKUP(Tabell1[[#This Row],[Regnr]],Tabell13[Regnr],Tabell13[Diagnose],"")</f>
        <v/>
      </c>
      <c r="L5769" t="str">
        <f>+_xlfn.XLOOKUP(Tabell1[[#This Row],[Regnr]],Tabell3[Regnr],Tabell3[DiagnoseÅr],"")</f>
        <v/>
      </c>
    </row>
    <row r="5770" spans="1:12" x14ac:dyDescent="0.25">
      <c r="A5770" s="2">
        <v>42359</v>
      </c>
      <c r="C5770" t="s">
        <v>7245</v>
      </c>
      <c r="D5770" t="s">
        <v>7246</v>
      </c>
      <c r="E5770" t="s">
        <v>26</v>
      </c>
      <c r="F5770" t="s">
        <v>5874</v>
      </c>
      <c r="G5770" t="s">
        <v>5875</v>
      </c>
      <c r="H5770" t="s">
        <v>7247</v>
      </c>
      <c r="I5770" t="s">
        <v>2851</v>
      </c>
      <c r="J5770" t="s">
        <v>7248</v>
      </c>
      <c r="K5770" t="str">
        <f>+_xlfn.XLOOKUP(Tabell1[[#This Row],[Regnr]],Tabell13[Regnr],Tabell13[Diagnose],"")</f>
        <v>A</v>
      </c>
      <c r="L5770" t="str">
        <f>+_xlfn.XLOOKUP(Tabell1[[#This Row],[Regnr]],Tabell3[Regnr],Tabell3[DiagnoseÅr],"")</f>
        <v>Intet påvist (2019)</v>
      </c>
    </row>
    <row r="5771" spans="1:12" x14ac:dyDescent="0.25">
      <c r="A5771" s="2">
        <v>42358</v>
      </c>
      <c r="C5771" t="s">
        <v>7240</v>
      </c>
      <c r="D5771" t="s">
        <v>7241</v>
      </c>
      <c r="E5771" t="s">
        <v>10</v>
      </c>
      <c r="F5771" t="s">
        <v>7242</v>
      </c>
      <c r="G5771" t="s">
        <v>7243</v>
      </c>
      <c r="H5771" t="s">
        <v>7244</v>
      </c>
      <c r="K5771" t="str">
        <f>+_xlfn.XLOOKUP(Tabell1[[#This Row],[Regnr]],Tabell13[Regnr],Tabell13[Diagnose],"")</f>
        <v/>
      </c>
      <c r="L5771" t="str">
        <f>+_xlfn.XLOOKUP(Tabell1[[#This Row],[Regnr]],Tabell3[Regnr],Tabell3[DiagnoseÅr],"")</f>
        <v/>
      </c>
    </row>
    <row r="5772" spans="1:12" x14ac:dyDescent="0.25">
      <c r="A5772" s="2">
        <v>42355</v>
      </c>
      <c r="C5772" t="s">
        <v>7227</v>
      </c>
      <c r="D5772" t="s">
        <v>7228</v>
      </c>
      <c r="E5772" t="s">
        <v>10</v>
      </c>
      <c r="F5772" t="s">
        <v>5553</v>
      </c>
      <c r="G5772" t="s">
        <v>5554</v>
      </c>
      <c r="H5772" t="s">
        <v>5129</v>
      </c>
      <c r="I5772" t="s">
        <v>5130</v>
      </c>
      <c r="J5772" t="s">
        <v>4802</v>
      </c>
      <c r="K5772" t="str">
        <f>+_xlfn.XLOOKUP(Tabell1[[#This Row],[Regnr]],Tabell13[Regnr],Tabell13[Diagnose],"")</f>
        <v/>
      </c>
      <c r="L5772" t="str">
        <f>+_xlfn.XLOOKUP(Tabell1[[#This Row],[Regnr]],Tabell3[Regnr],Tabell3[DiagnoseÅr],"")</f>
        <v/>
      </c>
    </row>
    <row r="5773" spans="1:12" x14ac:dyDescent="0.25">
      <c r="A5773" s="2">
        <v>42355</v>
      </c>
      <c r="C5773" t="s">
        <v>7229</v>
      </c>
      <c r="D5773" t="s">
        <v>7230</v>
      </c>
      <c r="E5773" t="s">
        <v>10</v>
      </c>
      <c r="F5773" t="s">
        <v>5553</v>
      </c>
      <c r="G5773" t="s">
        <v>5554</v>
      </c>
      <c r="H5773" t="s">
        <v>5129</v>
      </c>
      <c r="I5773" t="s">
        <v>5130</v>
      </c>
      <c r="J5773" t="s">
        <v>4802</v>
      </c>
      <c r="K5773" t="str">
        <f>+_xlfn.XLOOKUP(Tabell1[[#This Row],[Regnr]],Tabell13[Regnr],Tabell13[Diagnose],"")</f>
        <v>B</v>
      </c>
      <c r="L5773" t="str">
        <f>+_xlfn.XLOOKUP(Tabell1[[#This Row],[Regnr]],Tabell3[Regnr],Tabell3[DiagnoseÅr],"")</f>
        <v xml:space="preserve"> (2018)</v>
      </c>
    </row>
    <row r="5774" spans="1:12" x14ac:dyDescent="0.25">
      <c r="A5774" s="2">
        <v>42355</v>
      </c>
      <c r="C5774" t="s">
        <v>7231</v>
      </c>
      <c r="D5774" t="s">
        <v>7232</v>
      </c>
      <c r="E5774" t="s">
        <v>26</v>
      </c>
      <c r="F5774" t="s">
        <v>5553</v>
      </c>
      <c r="G5774" t="s">
        <v>5554</v>
      </c>
      <c r="H5774" t="s">
        <v>5129</v>
      </c>
      <c r="I5774" t="s">
        <v>5130</v>
      </c>
      <c r="J5774" t="s">
        <v>4802</v>
      </c>
      <c r="K5774" t="str">
        <f>+_xlfn.XLOOKUP(Tabell1[[#This Row],[Regnr]],Tabell13[Regnr],Tabell13[Diagnose],"")</f>
        <v>C</v>
      </c>
      <c r="L5774" t="str">
        <f>+_xlfn.XLOOKUP(Tabell1[[#This Row],[Regnr]],Tabell3[Regnr],Tabell3[DiagnoseÅr],"")</f>
        <v>Intet påvist (2021)</v>
      </c>
    </row>
    <row r="5775" spans="1:12" x14ac:dyDescent="0.25">
      <c r="A5775" s="2">
        <v>42355</v>
      </c>
      <c r="C5775" t="s">
        <v>7233</v>
      </c>
      <c r="D5775" t="s">
        <v>7234</v>
      </c>
      <c r="E5775" t="s">
        <v>26</v>
      </c>
      <c r="F5775" t="s">
        <v>5553</v>
      </c>
      <c r="G5775" t="s">
        <v>5554</v>
      </c>
      <c r="H5775" t="s">
        <v>5129</v>
      </c>
      <c r="I5775" t="s">
        <v>5130</v>
      </c>
      <c r="J5775" t="s">
        <v>4802</v>
      </c>
      <c r="K5775" t="str">
        <f>+_xlfn.XLOOKUP(Tabell1[[#This Row],[Regnr]],Tabell13[Regnr],Tabell13[Diagnose],"")</f>
        <v>C</v>
      </c>
      <c r="L5775" t="str">
        <f>+_xlfn.XLOOKUP(Tabell1[[#This Row],[Regnr]],Tabell3[Regnr],Tabell3[DiagnoseÅr],"")</f>
        <v/>
      </c>
    </row>
    <row r="5776" spans="1:12" x14ac:dyDescent="0.25">
      <c r="A5776" s="2">
        <v>42355</v>
      </c>
      <c r="C5776" t="s">
        <v>7235</v>
      </c>
      <c r="D5776" t="s">
        <v>7236</v>
      </c>
      <c r="E5776" t="s">
        <v>26</v>
      </c>
      <c r="F5776" t="s">
        <v>5553</v>
      </c>
      <c r="G5776" t="s">
        <v>5554</v>
      </c>
      <c r="H5776" t="s">
        <v>5129</v>
      </c>
      <c r="I5776" t="s">
        <v>5130</v>
      </c>
      <c r="J5776" t="s">
        <v>4802</v>
      </c>
      <c r="K5776" t="str">
        <f>+_xlfn.XLOOKUP(Tabell1[[#This Row],[Regnr]],Tabell13[Regnr],Tabell13[Diagnose],"")</f>
        <v/>
      </c>
      <c r="L5776" t="str">
        <f>+_xlfn.XLOOKUP(Tabell1[[#This Row],[Regnr]],Tabell3[Regnr],Tabell3[DiagnoseÅr],"")</f>
        <v/>
      </c>
    </row>
    <row r="5777" spans="1:12" x14ac:dyDescent="0.25">
      <c r="A5777" s="2">
        <v>42355</v>
      </c>
      <c r="C5777" t="s">
        <v>7237</v>
      </c>
      <c r="D5777" t="s">
        <v>7238</v>
      </c>
      <c r="E5777" t="s">
        <v>26</v>
      </c>
      <c r="F5777" t="s">
        <v>5553</v>
      </c>
      <c r="G5777" t="s">
        <v>5554</v>
      </c>
      <c r="H5777" t="s">
        <v>5129</v>
      </c>
      <c r="I5777" t="s">
        <v>5130</v>
      </c>
      <c r="J5777" t="s">
        <v>4802</v>
      </c>
      <c r="K5777" t="str">
        <f>+_xlfn.XLOOKUP(Tabell1[[#This Row],[Regnr]],Tabell13[Regnr],Tabell13[Diagnose],"")</f>
        <v>D</v>
      </c>
      <c r="L5777" t="str">
        <f>+_xlfn.XLOOKUP(Tabell1[[#This Row],[Regnr]],Tabell3[Regnr],Tabell3[DiagnoseÅr],"")</f>
        <v/>
      </c>
    </row>
    <row r="5778" spans="1:12" x14ac:dyDescent="0.25">
      <c r="A5778" s="2">
        <v>42355</v>
      </c>
      <c r="C5778" t="s">
        <v>7239</v>
      </c>
      <c r="D5778" t="s">
        <v>3981</v>
      </c>
      <c r="E5778" t="s">
        <v>26</v>
      </c>
      <c r="K5778" t="str">
        <f>+_xlfn.XLOOKUP(Tabell1[[#This Row],[Regnr]],Tabell13[Regnr],Tabell13[Diagnose],"")</f>
        <v/>
      </c>
      <c r="L5778" t="str">
        <f>+_xlfn.XLOOKUP(Tabell1[[#This Row],[Regnr]],Tabell3[Regnr],Tabell3[DiagnoseÅr],"")</f>
        <v/>
      </c>
    </row>
    <row r="5779" spans="1:12" x14ac:dyDescent="0.25">
      <c r="A5779" s="2">
        <v>42353</v>
      </c>
      <c r="C5779" t="s">
        <v>7199</v>
      </c>
      <c r="D5779" t="s">
        <v>7200</v>
      </c>
      <c r="E5779" t="s">
        <v>10</v>
      </c>
      <c r="F5779" t="s">
        <v>4079</v>
      </c>
      <c r="G5779" t="s">
        <v>4080</v>
      </c>
      <c r="H5779" t="s">
        <v>4588</v>
      </c>
      <c r="I5779" t="s">
        <v>4589</v>
      </c>
      <c r="J5779" t="s">
        <v>3991</v>
      </c>
      <c r="K5779" t="str">
        <f>+_xlfn.XLOOKUP(Tabell1[[#This Row],[Regnr]],Tabell13[Regnr],Tabell13[Diagnose],"")</f>
        <v>C</v>
      </c>
      <c r="L5779" t="str">
        <f>+_xlfn.XLOOKUP(Tabell1[[#This Row],[Regnr]],Tabell3[Regnr],Tabell3[DiagnoseÅr],"")</f>
        <v>Intet påvist (2020)</v>
      </c>
    </row>
    <row r="5780" spans="1:12" x14ac:dyDescent="0.25">
      <c r="A5780" s="2">
        <v>42353</v>
      </c>
      <c r="C5780" t="s">
        <v>7201</v>
      </c>
      <c r="D5780" t="s">
        <v>7202</v>
      </c>
      <c r="E5780" t="s">
        <v>10</v>
      </c>
      <c r="F5780" t="s">
        <v>4079</v>
      </c>
      <c r="G5780" t="s">
        <v>4080</v>
      </c>
      <c r="H5780" t="s">
        <v>4588</v>
      </c>
      <c r="I5780" t="s">
        <v>4589</v>
      </c>
      <c r="J5780" t="s">
        <v>3991</v>
      </c>
      <c r="K5780" t="str">
        <f>+_xlfn.XLOOKUP(Tabell1[[#This Row],[Regnr]],Tabell13[Regnr],Tabell13[Diagnose],"")</f>
        <v>B</v>
      </c>
      <c r="L5780" t="str">
        <f>+_xlfn.XLOOKUP(Tabell1[[#This Row],[Regnr]],Tabell3[Regnr],Tabell3[DiagnoseÅr],"")</f>
        <v>Intet påvist (2018)</v>
      </c>
    </row>
    <row r="5781" spans="1:12" x14ac:dyDescent="0.25">
      <c r="A5781" s="2">
        <v>42353</v>
      </c>
      <c r="C5781" t="s">
        <v>7203</v>
      </c>
      <c r="D5781" t="s">
        <v>7204</v>
      </c>
      <c r="E5781" t="s">
        <v>10</v>
      </c>
      <c r="F5781" t="s">
        <v>4079</v>
      </c>
      <c r="G5781" t="s">
        <v>4080</v>
      </c>
      <c r="H5781" t="s">
        <v>4588</v>
      </c>
      <c r="I5781" t="s">
        <v>4589</v>
      </c>
      <c r="J5781" t="s">
        <v>3991</v>
      </c>
      <c r="K5781" t="str">
        <f>+_xlfn.XLOOKUP(Tabell1[[#This Row],[Regnr]],Tabell13[Regnr],Tabell13[Diagnose],"")</f>
        <v/>
      </c>
      <c r="L5781" t="str">
        <f>+_xlfn.XLOOKUP(Tabell1[[#This Row],[Regnr]],Tabell3[Regnr],Tabell3[DiagnoseÅr],"")</f>
        <v/>
      </c>
    </row>
    <row r="5782" spans="1:12" x14ac:dyDescent="0.25">
      <c r="A5782" s="2">
        <v>42353</v>
      </c>
      <c r="C5782" t="s">
        <v>7205</v>
      </c>
      <c r="D5782" t="s">
        <v>7206</v>
      </c>
      <c r="E5782" t="s">
        <v>26</v>
      </c>
      <c r="F5782" t="s">
        <v>4079</v>
      </c>
      <c r="G5782" t="s">
        <v>4080</v>
      </c>
      <c r="H5782" t="s">
        <v>4588</v>
      </c>
      <c r="I5782" t="s">
        <v>4589</v>
      </c>
      <c r="J5782" t="s">
        <v>3991</v>
      </c>
      <c r="K5782" t="str">
        <f>+_xlfn.XLOOKUP(Tabell1[[#This Row],[Regnr]],Tabell13[Regnr],Tabell13[Diagnose],"")</f>
        <v>D</v>
      </c>
      <c r="L5782" t="str">
        <f>+_xlfn.XLOOKUP(Tabell1[[#This Row],[Regnr]],Tabell3[Regnr],Tabell3[DiagnoseÅr],"")</f>
        <v>Intet påvist (2019)</v>
      </c>
    </row>
    <row r="5783" spans="1:12" x14ac:dyDescent="0.25">
      <c r="A5783" s="2">
        <v>42353</v>
      </c>
      <c r="C5783" t="s">
        <v>7207</v>
      </c>
      <c r="D5783" t="s">
        <v>7208</v>
      </c>
      <c r="E5783" t="s">
        <v>26</v>
      </c>
      <c r="F5783" t="s">
        <v>4079</v>
      </c>
      <c r="G5783" t="s">
        <v>4080</v>
      </c>
      <c r="H5783" t="s">
        <v>4588</v>
      </c>
      <c r="I5783" t="s">
        <v>4589</v>
      </c>
      <c r="J5783" t="s">
        <v>3991</v>
      </c>
      <c r="K5783" t="str">
        <f>+_xlfn.XLOOKUP(Tabell1[[#This Row],[Regnr]],Tabell13[Regnr],Tabell13[Diagnose],"")</f>
        <v>A</v>
      </c>
      <c r="L5783" t="str">
        <f>+_xlfn.XLOOKUP(Tabell1[[#This Row],[Regnr]],Tabell3[Regnr],Tabell3[DiagnoseÅr],"")</f>
        <v>Intet påvist (2021)</v>
      </c>
    </row>
    <row r="5784" spans="1:12" x14ac:dyDescent="0.25">
      <c r="A5784" s="2">
        <v>42353</v>
      </c>
      <c r="C5784" t="s">
        <v>7209</v>
      </c>
      <c r="D5784" t="s">
        <v>7210</v>
      </c>
      <c r="E5784" t="s">
        <v>26</v>
      </c>
      <c r="F5784" t="s">
        <v>4079</v>
      </c>
      <c r="G5784" t="s">
        <v>4080</v>
      </c>
      <c r="H5784" t="s">
        <v>4588</v>
      </c>
      <c r="I5784" t="s">
        <v>4589</v>
      </c>
      <c r="J5784" t="s">
        <v>3991</v>
      </c>
      <c r="K5784" t="str">
        <f>+_xlfn.XLOOKUP(Tabell1[[#This Row],[Regnr]],Tabell13[Regnr],Tabell13[Diagnose],"")</f>
        <v/>
      </c>
      <c r="L5784" t="str">
        <f>+_xlfn.XLOOKUP(Tabell1[[#This Row],[Regnr]],Tabell3[Regnr],Tabell3[DiagnoseÅr],"")</f>
        <v/>
      </c>
    </row>
    <row r="5785" spans="1:12" x14ac:dyDescent="0.25">
      <c r="A5785" s="2">
        <v>42353</v>
      </c>
      <c r="C5785" t="s">
        <v>7211</v>
      </c>
      <c r="D5785" t="s">
        <v>7212</v>
      </c>
      <c r="E5785" t="s">
        <v>26</v>
      </c>
      <c r="F5785" t="s">
        <v>4079</v>
      </c>
      <c r="G5785" t="s">
        <v>4080</v>
      </c>
      <c r="H5785" t="s">
        <v>4588</v>
      </c>
      <c r="I5785" t="s">
        <v>4589</v>
      </c>
      <c r="J5785" t="s">
        <v>3991</v>
      </c>
      <c r="K5785" t="str">
        <f>+_xlfn.XLOOKUP(Tabell1[[#This Row],[Regnr]],Tabell13[Regnr],Tabell13[Diagnose],"")</f>
        <v>E</v>
      </c>
      <c r="L5785" t="str">
        <f>+_xlfn.XLOOKUP(Tabell1[[#This Row],[Regnr]],Tabell3[Regnr],Tabell3[DiagnoseÅr],"")</f>
        <v>Katarakt, ikke medfødt (2018)</v>
      </c>
    </row>
    <row r="5786" spans="1:12" x14ac:dyDescent="0.25">
      <c r="A5786" s="2">
        <v>42353</v>
      </c>
      <c r="C5786" t="s">
        <v>7213</v>
      </c>
      <c r="D5786" t="s">
        <v>7214</v>
      </c>
      <c r="E5786" t="s">
        <v>26</v>
      </c>
      <c r="F5786" t="s">
        <v>3739</v>
      </c>
      <c r="G5786" t="s">
        <v>3740</v>
      </c>
      <c r="H5786" t="s">
        <v>5322</v>
      </c>
      <c r="I5786" t="s">
        <v>5323</v>
      </c>
      <c r="J5786" t="s">
        <v>4771</v>
      </c>
      <c r="K5786" t="str">
        <f>+_xlfn.XLOOKUP(Tabell1[[#This Row],[Regnr]],Tabell13[Regnr],Tabell13[Diagnose],"")</f>
        <v>C</v>
      </c>
      <c r="L5786" t="str">
        <f>+_xlfn.XLOOKUP(Tabell1[[#This Row],[Regnr]],Tabell3[Regnr],Tabell3[DiagnoseÅr],"")</f>
        <v>Intet påvist (2017)</v>
      </c>
    </row>
    <row r="5787" spans="1:12" x14ac:dyDescent="0.25">
      <c r="A5787" s="2">
        <v>42353</v>
      </c>
      <c r="C5787" t="s">
        <v>7215</v>
      </c>
      <c r="D5787" t="s">
        <v>7216</v>
      </c>
      <c r="E5787" t="s">
        <v>26</v>
      </c>
      <c r="F5787" t="s">
        <v>3739</v>
      </c>
      <c r="G5787" t="s">
        <v>3740</v>
      </c>
      <c r="H5787" t="s">
        <v>5322</v>
      </c>
      <c r="I5787" t="s">
        <v>5323</v>
      </c>
      <c r="J5787" t="s">
        <v>4771</v>
      </c>
      <c r="K5787" t="str">
        <f>+_xlfn.XLOOKUP(Tabell1[[#This Row],[Regnr]],Tabell13[Regnr],Tabell13[Diagnose],"")</f>
        <v/>
      </c>
      <c r="L5787" t="str">
        <f>+_xlfn.XLOOKUP(Tabell1[[#This Row],[Regnr]],Tabell3[Regnr],Tabell3[DiagnoseÅr],"")</f>
        <v>Intet påvist (2017)</v>
      </c>
    </row>
    <row r="5788" spans="1:12" x14ac:dyDescent="0.25">
      <c r="A5788" s="2">
        <v>42353</v>
      </c>
      <c r="C5788" t="s">
        <v>7217</v>
      </c>
      <c r="D5788" t="s">
        <v>7218</v>
      </c>
      <c r="E5788" t="s">
        <v>10</v>
      </c>
      <c r="F5788" t="s">
        <v>3739</v>
      </c>
      <c r="G5788" t="s">
        <v>3740</v>
      </c>
      <c r="H5788" t="s">
        <v>5322</v>
      </c>
      <c r="I5788" t="s">
        <v>5323</v>
      </c>
      <c r="J5788" t="s">
        <v>4771</v>
      </c>
      <c r="K5788" t="str">
        <f>+_xlfn.XLOOKUP(Tabell1[[#This Row],[Regnr]],Tabell13[Regnr],Tabell13[Diagnose],"")</f>
        <v/>
      </c>
      <c r="L5788" t="str">
        <f>+_xlfn.XLOOKUP(Tabell1[[#This Row],[Regnr]],Tabell3[Regnr],Tabell3[DiagnoseÅr],"")</f>
        <v>Intet påvist (2017)</v>
      </c>
    </row>
    <row r="5789" spans="1:12" x14ac:dyDescent="0.25">
      <c r="A5789" s="2">
        <v>42353</v>
      </c>
      <c r="C5789" t="s">
        <v>7219</v>
      </c>
      <c r="D5789" t="s">
        <v>7220</v>
      </c>
      <c r="E5789" t="s">
        <v>10</v>
      </c>
      <c r="F5789" t="s">
        <v>3739</v>
      </c>
      <c r="G5789" t="s">
        <v>3740</v>
      </c>
      <c r="H5789" t="s">
        <v>5322</v>
      </c>
      <c r="I5789" t="s">
        <v>5323</v>
      </c>
      <c r="J5789" t="s">
        <v>4771</v>
      </c>
      <c r="K5789" t="str">
        <f>+_xlfn.XLOOKUP(Tabell1[[#This Row],[Regnr]],Tabell13[Regnr],Tabell13[Diagnose],"")</f>
        <v>C</v>
      </c>
      <c r="L5789" t="str">
        <f>+_xlfn.XLOOKUP(Tabell1[[#This Row],[Regnr]],Tabell3[Regnr],Tabell3[DiagnoseÅr],"")</f>
        <v>Intet påvist (2017)</v>
      </c>
    </row>
    <row r="5790" spans="1:12" x14ac:dyDescent="0.25">
      <c r="A5790" s="2">
        <v>42353</v>
      </c>
      <c r="C5790" t="s">
        <v>7221</v>
      </c>
      <c r="D5790" t="s">
        <v>7222</v>
      </c>
      <c r="E5790" t="s">
        <v>26</v>
      </c>
      <c r="F5790" t="s">
        <v>3739</v>
      </c>
      <c r="G5790" t="s">
        <v>3740</v>
      </c>
      <c r="H5790" t="s">
        <v>5322</v>
      </c>
      <c r="I5790" t="s">
        <v>5323</v>
      </c>
      <c r="J5790" t="s">
        <v>4771</v>
      </c>
      <c r="K5790" t="str">
        <f>+_xlfn.XLOOKUP(Tabell1[[#This Row],[Regnr]],Tabell13[Regnr],Tabell13[Diagnose],"")</f>
        <v>C</v>
      </c>
      <c r="L5790" t="str">
        <f>+_xlfn.XLOOKUP(Tabell1[[#This Row],[Regnr]],Tabell3[Regnr],Tabell3[DiagnoseÅr],"")</f>
        <v>Intet påvist (2021)</v>
      </c>
    </row>
    <row r="5791" spans="1:12" x14ac:dyDescent="0.25">
      <c r="A5791" s="2">
        <v>42353</v>
      </c>
      <c r="C5791" t="s">
        <v>7223</v>
      </c>
      <c r="D5791" t="s">
        <v>7224</v>
      </c>
      <c r="E5791" t="s">
        <v>26</v>
      </c>
      <c r="F5791" t="s">
        <v>3739</v>
      </c>
      <c r="G5791" t="s">
        <v>3740</v>
      </c>
      <c r="H5791" t="s">
        <v>5322</v>
      </c>
      <c r="I5791" t="s">
        <v>5323</v>
      </c>
      <c r="J5791" t="s">
        <v>4771</v>
      </c>
      <c r="K5791" t="str">
        <f>+_xlfn.XLOOKUP(Tabell1[[#This Row],[Regnr]],Tabell13[Regnr],Tabell13[Diagnose],"")</f>
        <v/>
      </c>
      <c r="L5791" t="str">
        <f>+_xlfn.XLOOKUP(Tabell1[[#This Row],[Regnr]],Tabell3[Regnr],Tabell3[DiagnoseÅr],"")</f>
        <v>Intet påvist (2017)</v>
      </c>
    </row>
    <row r="5792" spans="1:12" x14ac:dyDescent="0.25">
      <c r="A5792" s="2">
        <v>42353</v>
      </c>
      <c r="C5792" t="s">
        <v>7225</v>
      </c>
      <c r="D5792" t="s">
        <v>7226</v>
      </c>
      <c r="E5792" t="s">
        <v>26</v>
      </c>
      <c r="F5792" t="s">
        <v>3739</v>
      </c>
      <c r="G5792" t="s">
        <v>3740</v>
      </c>
      <c r="H5792" t="s">
        <v>5322</v>
      </c>
      <c r="I5792" t="s">
        <v>5323</v>
      </c>
      <c r="J5792" t="s">
        <v>4771</v>
      </c>
      <c r="K5792" t="str">
        <f>+_xlfn.XLOOKUP(Tabell1[[#This Row],[Regnr]],Tabell13[Regnr],Tabell13[Diagnose],"")</f>
        <v>C</v>
      </c>
      <c r="L5792" t="str">
        <f>+_xlfn.XLOOKUP(Tabell1[[#This Row],[Regnr]],Tabell3[Regnr],Tabell3[DiagnoseÅr],"")</f>
        <v>Intet påvist (2021)</v>
      </c>
    </row>
    <row r="5793" spans="1:12" x14ac:dyDescent="0.25">
      <c r="A5793" s="2">
        <v>42339</v>
      </c>
      <c r="C5793" t="s">
        <v>7195</v>
      </c>
      <c r="D5793" t="s">
        <v>7196</v>
      </c>
      <c r="E5793" t="s">
        <v>10</v>
      </c>
      <c r="F5793" t="s">
        <v>4713</v>
      </c>
      <c r="G5793" t="s">
        <v>4714</v>
      </c>
      <c r="H5793" t="s">
        <v>3989</v>
      </c>
      <c r="I5793" t="s">
        <v>3990</v>
      </c>
      <c r="J5793" t="s">
        <v>3991</v>
      </c>
      <c r="K5793" t="str">
        <f>+_xlfn.XLOOKUP(Tabell1[[#This Row],[Regnr]],Tabell13[Regnr],Tabell13[Diagnose],"")</f>
        <v>C</v>
      </c>
      <c r="L5793" t="str">
        <f>+_xlfn.XLOOKUP(Tabell1[[#This Row],[Regnr]],Tabell3[Regnr],Tabell3[DiagnoseÅr],"")</f>
        <v>Intet påvist (2016)</v>
      </c>
    </row>
    <row r="5794" spans="1:12" x14ac:dyDescent="0.25">
      <c r="A5794" s="2">
        <v>42339</v>
      </c>
      <c r="C5794" t="s">
        <v>7197</v>
      </c>
      <c r="D5794" t="s">
        <v>7198</v>
      </c>
      <c r="E5794" t="s">
        <v>10</v>
      </c>
      <c r="F5794" t="s">
        <v>4713</v>
      </c>
      <c r="G5794" t="s">
        <v>4714</v>
      </c>
      <c r="H5794" t="s">
        <v>3989</v>
      </c>
      <c r="I5794" t="s">
        <v>3990</v>
      </c>
      <c r="J5794" t="s">
        <v>3991</v>
      </c>
      <c r="K5794" t="str">
        <f>+_xlfn.XLOOKUP(Tabell1[[#This Row],[Regnr]],Tabell13[Regnr],Tabell13[Diagnose],"")</f>
        <v>A</v>
      </c>
      <c r="L5794" t="str">
        <f>+_xlfn.XLOOKUP(Tabell1[[#This Row],[Regnr]],Tabell3[Regnr],Tabell3[DiagnoseÅr],"")</f>
        <v>Intet påvist (2018)</v>
      </c>
    </row>
    <row r="5795" spans="1:12" x14ac:dyDescent="0.25">
      <c r="A5795" s="2">
        <v>42335</v>
      </c>
      <c r="C5795" t="s">
        <v>7181</v>
      </c>
      <c r="D5795" t="s">
        <v>7182</v>
      </c>
      <c r="E5795" t="s">
        <v>10</v>
      </c>
      <c r="F5795" t="s">
        <v>4468</v>
      </c>
      <c r="G5795" t="s">
        <v>4469</v>
      </c>
      <c r="H5795" t="s">
        <v>3914</v>
      </c>
      <c r="I5795" t="s">
        <v>3915</v>
      </c>
      <c r="J5795" t="s">
        <v>4846</v>
      </c>
      <c r="K5795" t="str">
        <f>+_xlfn.XLOOKUP(Tabell1[[#This Row],[Regnr]],Tabell13[Regnr],Tabell13[Diagnose],"")</f>
        <v/>
      </c>
      <c r="L5795" t="str">
        <f>+_xlfn.XLOOKUP(Tabell1[[#This Row],[Regnr]],Tabell3[Regnr],Tabell3[DiagnoseÅr],"")</f>
        <v/>
      </c>
    </row>
    <row r="5796" spans="1:12" x14ac:dyDescent="0.25">
      <c r="A5796" s="2">
        <v>42335</v>
      </c>
      <c r="C5796" t="s">
        <v>7183</v>
      </c>
      <c r="D5796" t="s">
        <v>7184</v>
      </c>
      <c r="E5796" t="s">
        <v>10</v>
      </c>
      <c r="F5796" t="s">
        <v>4468</v>
      </c>
      <c r="G5796" t="s">
        <v>4469</v>
      </c>
      <c r="H5796" t="s">
        <v>3914</v>
      </c>
      <c r="I5796" t="s">
        <v>3915</v>
      </c>
      <c r="J5796" t="s">
        <v>4846</v>
      </c>
      <c r="K5796" t="str">
        <f>+_xlfn.XLOOKUP(Tabell1[[#This Row],[Regnr]],Tabell13[Regnr],Tabell13[Diagnose],"")</f>
        <v>B</v>
      </c>
      <c r="L5796" t="str">
        <f>+_xlfn.XLOOKUP(Tabell1[[#This Row],[Regnr]],Tabell3[Regnr],Tabell3[DiagnoseÅr],"")</f>
        <v>Intet påvist (2017)</v>
      </c>
    </row>
    <row r="5797" spans="1:12" x14ac:dyDescent="0.25">
      <c r="A5797" s="2">
        <v>42335</v>
      </c>
      <c r="C5797" t="s">
        <v>7185</v>
      </c>
      <c r="D5797" t="s">
        <v>7186</v>
      </c>
      <c r="E5797" t="s">
        <v>10</v>
      </c>
      <c r="F5797" t="s">
        <v>4468</v>
      </c>
      <c r="G5797" t="s">
        <v>4469</v>
      </c>
      <c r="H5797" t="s">
        <v>3914</v>
      </c>
      <c r="I5797" t="s">
        <v>3915</v>
      </c>
      <c r="J5797" t="s">
        <v>4846</v>
      </c>
      <c r="K5797" t="str">
        <f>+_xlfn.XLOOKUP(Tabell1[[#This Row],[Regnr]],Tabell13[Regnr],Tabell13[Diagnose],"")</f>
        <v/>
      </c>
      <c r="L5797" t="str">
        <f>+_xlfn.XLOOKUP(Tabell1[[#This Row],[Regnr]],Tabell3[Regnr],Tabell3[DiagnoseÅr],"")</f>
        <v>Cortical &amp; Katarakt, ikke medfødt (2017)</v>
      </c>
    </row>
    <row r="5798" spans="1:12" x14ac:dyDescent="0.25">
      <c r="A5798" s="2">
        <v>42335</v>
      </c>
      <c r="C5798" t="s">
        <v>7187</v>
      </c>
      <c r="D5798" t="s">
        <v>7188</v>
      </c>
      <c r="E5798" t="s">
        <v>10</v>
      </c>
      <c r="F5798" t="s">
        <v>4468</v>
      </c>
      <c r="G5798" t="s">
        <v>4469</v>
      </c>
      <c r="H5798" t="s">
        <v>3914</v>
      </c>
      <c r="I5798" t="s">
        <v>3915</v>
      </c>
      <c r="J5798" t="s">
        <v>4846</v>
      </c>
      <c r="K5798" t="str">
        <f>+_xlfn.XLOOKUP(Tabell1[[#This Row],[Regnr]],Tabell13[Regnr],Tabell13[Diagnose],"")</f>
        <v>B</v>
      </c>
      <c r="L5798" t="str">
        <f>+_xlfn.XLOOKUP(Tabell1[[#This Row],[Regnr]],Tabell3[Regnr],Tabell3[DiagnoseÅr],"")</f>
        <v>Intet påvist (2018)</v>
      </c>
    </row>
    <row r="5799" spans="1:12" x14ac:dyDescent="0.25">
      <c r="A5799" s="2">
        <v>42335</v>
      </c>
      <c r="C5799" t="s">
        <v>7189</v>
      </c>
      <c r="D5799" t="s">
        <v>7190</v>
      </c>
      <c r="E5799" t="s">
        <v>26</v>
      </c>
      <c r="F5799" t="s">
        <v>4468</v>
      </c>
      <c r="G5799" t="s">
        <v>4469</v>
      </c>
      <c r="H5799" t="s">
        <v>3914</v>
      </c>
      <c r="I5799" t="s">
        <v>3915</v>
      </c>
      <c r="J5799" t="s">
        <v>4846</v>
      </c>
      <c r="K5799" t="str">
        <f>+_xlfn.XLOOKUP(Tabell1[[#This Row],[Regnr]],Tabell13[Regnr],Tabell13[Diagnose],"")</f>
        <v/>
      </c>
      <c r="L5799" t="str">
        <f>+_xlfn.XLOOKUP(Tabell1[[#This Row],[Regnr]],Tabell3[Regnr],Tabell3[DiagnoseÅr],"")</f>
        <v/>
      </c>
    </row>
    <row r="5800" spans="1:12" x14ac:dyDescent="0.25">
      <c r="A5800" s="2">
        <v>42335</v>
      </c>
      <c r="C5800" t="s">
        <v>7191</v>
      </c>
      <c r="D5800" t="s">
        <v>7192</v>
      </c>
      <c r="E5800" t="s">
        <v>26</v>
      </c>
      <c r="F5800" t="s">
        <v>2709</v>
      </c>
      <c r="G5800" t="s">
        <v>2710</v>
      </c>
      <c r="H5800" t="s">
        <v>7193</v>
      </c>
      <c r="I5800" t="s">
        <v>7194</v>
      </c>
      <c r="J5800" t="s">
        <v>4071</v>
      </c>
      <c r="K5800" t="str">
        <f>+_xlfn.XLOOKUP(Tabell1[[#This Row],[Regnr]],Tabell13[Regnr],Tabell13[Diagnose],"")</f>
        <v>C</v>
      </c>
      <c r="L5800" t="str">
        <f>+_xlfn.XLOOKUP(Tabell1[[#This Row],[Regnr]],Tabell3[Regnr],Tabell3[DiagnoseÅr],"")</f>
        <v>Intet påvist (2022)</v>
      </c>
    </row>
    <row r="5801" spans="1:12" x14ac:dyDescent="0.25">
      <c r="A5801" s="2">
        <v>42328</v>
      </c>
      <c r="C5801" t="s">
        <v>7166</v>
      </c>
      <c r="D5801" t="s">
        <v>7167</v>
      </c>
      <c r="E5801" t="s">
        <v>10</v>
      </c>
      <c r="F5801" t="s">
        <v>3662</v>
      </c>
      <c r="G5801" t="s">
        <v>3663</v>
      </c>
      <c r="H5801" t="s">
        <v>4474</v>
      </c>
      <c r="I5801" t="s">
        <v>4475</v>
      </c>
      <c r="J5801" t="s">
        <v>7168</v>
      </c>
      <c r="K5801" t="str">
        <f>+_xlfn.XLOOKUP(Tabell1[[#This Row],[Regnr]],Tabell13[Regnr],Tabell13[Diagnose],"")</f>
        <v>C</v>
      </c>
      <c r="L5801" t="str">
        <f>+_xlfn.XLOOKUP(Tabell1[[#This Row],[Regnr]],Tabell3[Regnr],Tabell3[DiagnoseÅr],"")</f>
        <v>Intet påvist (2017)</v>
      </c>
    </row>
    <row r="5802" spans="1:12" x14ac:dyDescent="0.25">
      <c r="A5802" s="2">
        <v>42328</v>
      </c>
      <c r="C5802" t="s">
        <v>7169</v>
      </c>
      <c r="D5802" t="s">
        <v>7170</v>
      </c>
      <c r="E5802" t="s">
        <v>10</v>
      </c>
      <c r="F5802" t="s">
        <v>3662</v>
      </c>
      <c r="G5802" t="s">
        <v>3663</v>
      </c>
      <c r="H5802" t="s">
        <v>4474</v>
      </c>
      <c r="I5802" t="s">
        <v>4475</v>
      </c>
      <c r="J5802" t="s">
        <v>7168</v>
      </c>
      <c r="K5802" t="str">
        <f>+_xlfn.XLOOKUP(Tabell1[[#This Row],[Regnr]],Tabell13[Regnr],Tabell13[Diagnose],"")</f>
        <v>B</v>
      </c>
      <c r="L5802" t="str">
        <f>+_xlfn.XLOOKUP(Tabell1[[#This Row],[Regnr]],Tabell3[Regnr],Tabell3[DiagnoseÅr],"")</f>
        <v>Intet påvist (2017)</v>
      </c>
    </row>
    <row r="5803" spans="1:12" x14ac:dyDescent="0.25">
      <c r="A5803" s="2">
        <v>42328</v>
      </c>
      <c r="C5803" t="s">
        <v>7171</v>
      </c>
      <c r="D5803" t="s">
        <v>7172</v>
      </c>
      <c r="E5803" t="s">
        <v>10</v>
      </c>
      <c r="F5803" t="s">
        <v>3662</v>
      </c>
      <c r="G5803" t="s">
        <v>3663</v>
      </c>
      <c r="H5803" t="s">
        <v>4474</v>
      </c>
      <c r="I5803" t="s">
        <v>4475</v>
      </c>
      <c r="J5803" t="s">
        <v>7168</v>
      </c>
      <c r="K5803" t="str">
        <f>+_xlfn.XLOOKUP(Tabell1[[#This Row],[Regnr]],Tabell13[Regnr],Tabell13[Diagnose],"")</f>
        <v>B</v>
      </c>
      <c r="L5803" t="str">
        <f>+_xlfn.XLOOKUP(Tabell1[[#This Row],[Regnr]],Tabell3[Regnr],Tabell3[DiagnoseÅr],"")</f>
        <v/>
      </c>
    </row>
    <row r="5804" spans="1:12" x14ac:dyDescent="0.25">
      <c r="A5804" s="2">
        <v>42328</v>
      </c>
      <c r="C5804" t="s">
        <v>7173</v>
      </c>
      <c r="D5804" t="s">
        <v>7174</v>
      </c>
      <c r="E5804" t="s">
        <v>10</v>
      </c>
      <c r="F5804" t="s">
        <v>3662</v>
      </c>
      <c r="G5804" t="s">
        <v>3663</v>
      </c>
      <c r="H5804" t="s">
        <v>4474</v>
      </c>
      <c r="I5804" t="s">
        <v>4475</v>
      </c>
      <c r="J5804" t="s">
        <v>7168</v>
      </c>
      <c r="K5804" t="str">
        <f>+_xlfn.XLOOKUP(Tabell1[[#This Row],[Regnr]],Tabell13[Regnr],Tabell13[Diagnose],"")</f>
        <v/>
      </c>
      <c r="L5804" t="str">
        <f>+_xlfn.XLOOKUP(Tabell1[[#This Row],[Regnr]],Tabell3[Regnr],Tabell3[DiagnoseÅr],"")</f>
        <v/>
      </c>
    </row>
    <row r="5805" spans="1:12" x14ac:dyDescent="0.25">
      <c r="A5805" s="2">
        <v>42328</v>
      </c>
      <c r="C5805" t="s">
        <v>7175</v>
      </c>
      <c r="D5805" t="s">
        <v>7176</v>
      </c>
      <c r="E5805" t="s">
        <v>26</v>
      </c>
      <c r="F5805" t="s">
        <v>3662</v>
      </c>
      <c r="G5805" t="s">
        <v>3663</v>
      </c>
      <c r="H5805" t="s">
        <v>4474</v>
      </c>
      <c r="I5805" t="s">
        <v>4475</v>
      </c>
      <c r="J5805" t="s">
        <v>7168</v>
      </c>
      <c r="K5805" t="str">
        <f>+_xlfn.XLOOKUP(Tabell1[[#This Row],[Regnr]],Tabell13[Regnr],Tabell13[Diagnose],"")</f>
        <v>C</v>
      </c>
      <c r="L5805" t="str">
        <f>+_xlfn.XLOOKUP(Tabell1[[#This Row],[Regnr]],Tabell3[Regnr],Tabell3[DiagnoseÅr],"")</f>
        <v>Intet påvist (2023)</v>
      </c>
    </row>
    <row r="5806" spans="1:12" x14ac:dyDescent="0.25">
      <c r="A5806" s="2">
        <v>42328</v>
      </c>
      <c r="C5806" t="s">
        <v>7177</v>
      </c>
      <c r="D5806" t="s">
        <v>7178</v>
      </c>
      <c r="E5806" t="s">
        <v>26</v>
      </c>
      <c r="F5806" t="s">
        <v>3662</v>
      </c>
      <c r="G5806" t="s">
        <v>3663</v>
      </c>
      <c r="H5806" t="s">
        <v>4474</v>
      </c>
      <c r="I5806" t="s">
        <v>4475</v>
      </c>
      <c r="J5806" t="s">
        <v>7168</v>
      </c>
      <c r="K5806" t="str">
        <f>+_xlfn.XLOOKUP(Tabell1[[#This Row],[Regnr]],Tabell13[Regnr],Tabell13[Diagnose],"")</f>
        <v>B</v>
      </c>
      <c r="L5806" t="str">
        <f>+_xlfn.XLOOKUP(Tabell1[[#This Row],[Regnr]],Tabell3[Regnr],Tabell3[DiagnoseÅr],"")</f>
        <v>Intet påvist (2017)</v>
      </c>
    </row>
    <row r="5807" spans="1:12" x14ac:dyDescent="0.25">
      <c r="A5807" s="2">
        <v>42328</v>
      </c>
      <c r="C5807" t="s">
        <v>7179</v>
      </c>
      <c r="D5807" t="s">
        <v>7180</v>
      </c>
      <c r="E5807" t="s">
        <v>26</v>
      </c>
      <c r="F5807" t="s">
        <v>3662</v>
      </c>
      <c r="G5807" t="s">
        <v>3663</v>
      </c>
      <c r="H5807" t="s">
        <v>4474</v>
      </c>
      <c r="I5807" t="s">
        <v>4475</v>
      </c>
      <c r="J5807" t="s">
        <v>7168</v>
      </c>
      <c r="K5807" t="str">
        <f>+_xlfn.XLOOKUP(Tabell1[[#This Row],[Regnr]],Tabell13[Regnr],Tabell13[Diagnose],"")</f>
        <v>B</v>
      </c>
      <c r="L5807" t="str">
        <f>+_xlfn.XLOOKUP(Tabell1[[#This Row],[Regnr]],Tabell3[Regnr],Tabell3[DiagnoseÅr],"")</f>
        <v/>
      </c>
    </row>
    <row r="5808" spans="1:12" x14ac:dyDescent="0.25">
      <c r="A5808" s="2">
        <v>42319</v>
      </c>
      <c r="C5808" t="s">
        <v>7159</v>
      </c>
      <c r="D5808" t="s">
        <v>7160</v>
      </c>
      <c r="E5808" t="s">
        <v>10</v>
      </c>
      <c r="F5808" t="s">
        <v>6276</v>
      </c>
      <c r="G5808" t="s">
        <v>6277</v>
      </c>
      <c r="H5808" t="s">
        <v>6278</v>
      </c>
      <c r="I5808" t="s">
        <v>6279</v>
      </c>
      <c r="K5808" t="str">
        <f>+_xlfn.XLOOKUP(Tabell1[[#This Row],[Regnr]],Tabell13[Regnr],Tabell13[Diagnose],"")</f>
        <v/>
      </c>
      <c r="L5808" t="str">
        <f>+_xlfn.XLOOKUP(Tabell1[[#This Row],[Regnr]],Tabell3[Regnr],Tabell3[DiagnoseÅr],"")</f>
        <v/>
      </c>
    </row>
    <row r="5809" spans="1:12" x14ac:dyDescent="0.25">
      <c r="A5809" s="2">
        <v>42319</v>
      </c>
      <c r="C5809" t="s">
        <v>7161</v>
      </c>
      <c r="D5809" t="s">
        <v>7162</v>
      </c>
      <c r="E5809" t="s">
        <v>26</v>
      </c>
      <c r="F5809" t="s">
        <v>7075</v>
      </c>
      <c r="G5809" t="s">
        <v>7076</v>
      </c>
      <c r="H5809" t="s">
        <v>7163</v>
      </c>
      <c r="I5809" t="s">
        <v>7164</v>
      </c>
      <c r="J5809" t="s">
        <v>7165</v>
      </c>
      <c r="K5809" t="str">
        <f>+_xlfn.XLOOKUP(Tabell1[[#This Row],[Regnr]],Tabell13[Regnr],Tabell13[Diagnose],"")</f>
        <v>C</v>
      </c>
      <c r="L5809" t="str">
        <f>+_xlfn.XLOOKUP(Tabell1[[#This Row],[Regnr]],Tabell3[Regnr],Tabell3[DiagnoseÅr],"")</f>
        <v>Intet påvist (2018)</v>
      </c>
    </row>
    <row r="5810" spans="1:12" x14ac:dyDescent="0.25">
      <c r="A5810" s="2">
        <v>42313</v>
      </c>
      <c r="C5810" t="s">
        <v>7152</v>
      </c>
      <c r="D5810" t="s">
        <v>7153</v>
      </c>
      <c r="E5810" t="s">
        <v>26</v>
      </c>
      <c r="F5810" t="s">
        <v>5874</v>
      </c>
      <c r="G5810" t="s">
        <v>5875</v>
      </c>
      <c r="H5810" t="s">
        <v>2691</v>
      </c>
      <c r="I5810" t="s">
        <v>2692</v>
      </c>
      <c r="K5810" t="str">
        <f>+_xlfn.XLOOKUP(Tabell1[[#This Row],[Regnr]],Tabell13[Regnr],Tabell13[Diagnose],"")</f>
        <v/>
      </c>
      <c r="L5810" t="str">
        <f>+_xlfn.XLOOKUP(Tabell1[[#This Row],[Regnr]],Tabell3[Regnr],Tabell3[DiagnoseÅr],"")</f>
        <v/>
      </c>
    </row>
    <row r="5811" spans="1:12" x14ac:dyDescent="0.25">
      <c r="A5811" s="2">
        <v>42313</v>
      </c>
      <c r="C5811" t="s">
        <v>7154</v>
      </c>
      <c r="D5811" t="s">
        <v>7155</v>
      </c>
      <c r="E5811" t="s">
        <v>26</v>
      </c>
      <c r="F5811" t="s">
        <v>5874</v>
      </c>
      <c r="G5811" t="s">
        <v>5875</v>
      </c>
      <c r="H5811" t="s">
        <v>2691</v>
      </c>
      <c r="I5811" t="s">
        <v>2692</v>
      </c>
      <c r="K5811" t="str">
        <f>+_xlfn.XLOOKUP(Tabell1[[#This Row],[Regnr]],Tabell13[Regnr],Tabell13[Diagnose],"")</f>
        <v/>
      </c>
      <c r="L5811" t="str">
        <f>+_xlfn.XLOOKUP(Tabell1[[#This Row],[Regnr]],Tabell3[Regnr],Tabell3[DiagnoseÅr],"")</f>
        <v/>
      </c>
    </row>
    <row r="5812" spans="1:12" x14ac:dyDescent="0.25">
      <c r="A5812" s="2">
        <v>42313</v>
      </c>
      <c r="C5812" t="s">
        <v>7156</v>
      </c>
      <c r="D5812" t="s">
        <v>7157</v>
      </c>
      <c r="E5812" t="s">
        <v>26</v>
      </c>
      <c r="F5812" t="s">
        <v>5874</v>
      </c>
      <c r="G5812" t="s">
        <v>5875</v>
      </c>
      <c r="H5812" t="s">
        <v>2691</v>
      </c>
      <c r="I5812" t="s">
        <v>2692</v>
      </c>
      <c r="J5812" t="s">
        <v>7158</v>
      </c>
      <c r="K5812" t="str">
        <f>+_xlfn.XLOOKUP(Tabell1[[#This Row],[Regnr]],Tabell13[Regnr],Tabell13[Diagnose],"")</f>
        <v>B</v>
      </c>
      <c r="L5812" t="str">
        <f>+_xlfn.XLOOKUP(Tabell1[[#This Row],[Regnr]],Tabell3[Regnr],Tabell3[DiagnoseÅr],"")</f>
        <v>Distichiasis/Ektopiske Cillier (2021)</v>
      </c>
    </row>
    <row r="5813" spans="1:12" x14ac:dyDescent="0.25">
      <c r="A5813" s="2">
        <v>42312</v>
      </c>
      <c r="C5813" t="s">
        <v>7144</v>
      </c>
      <c r="D5813" t="s">
        <v>7145</v>
      </c>
      <c r="E5813" t="s">
        <v>26</v>
      </c>
      <c r="F5813" t="s">
        <v>3902</v>
      </c>
      <c r="G5813" t="s">
        <v>3903</v>
      </c>
      <c r="H5813" t="s">
        <v>6138</v>
      </c>
      <c r="I5813" t="s">
        <v>6139</v>
      </c>
      <c r="J5813" t="s">
        <v>4217</v>
      </c>
      <c r="K5813" t="str">
        <f>+_xlfn.XLOOKUP(Tabell1[[#This Row],[Regnr]],Tabell13[Regnr],Tabell13[Diagnose],"")</f>
        <v>C</v>
      </c>
      <c r="L5813" t="str">
        <f>+_xlfn.XLOOKUP(Tabell1[[#This Row],[Regnr]],Tabell3[Regnr],Tabell3[DiagnoseÅr],"")</f>
        <v>Intet påvist (2018)</v>
      </c>
    </row>
    <row r="5814" spans="1:12" x14ac:dyDescent="0.25">
      <c r="A5814" s="2">
        <v>42312</v>
      </c>
      <c r="C5814" t="s">
        <v>7146</v>
      </c>
      <c r="D5814" t="s">
        <v>7147</v>
      </c>
      <c r="E5814" t="s">
        <v>10</v>
      </c>
      <c r="F5814" t="s">
        <v>3902</v>
      </c>
      <c r="G5814" t="s">
        <v>3903</v>
      </c>
      <c r="H5814" t="s">
        <v>6138</v>
      </c>
      <c r="I5814" t="s">
        <v>6139</v>
      </c>
      <c r="K5814" t="str">
        <f>+_xlfn.XLOOKUP(Tabell1[[#This Row],[Regnr]],Tabell13[Regnr],Tabell13[Diagnose],"")</f>
        <v/>
      </c>
      <c r="L5814" t="str">
        <f>+_xlfn.XLOOKUP(Tabell1[[#This Row],[Regnr]],Tabell3[Regnr],Tabell3[DiagnoseÅr],"")</f>
        <v/>
      </c>
    </row>
    <row r="5815" spans="1:12" x14ac:dyDescent="0.25">
      <c r="A5815" s="2">
        <v>42312</v>
      </c>
      <c r="C5815" t="s">
        <v>7148</v>
      </c>
      <c r="D5815" t="s">
        <v>7149</v>
      </c>
      <c r="E5815" t="s">
        <v>10</v>
      </c>
      <c r="F5815" t="s">
        <v>3902</v>
      </c>
      <c r="G5815" t="s">
        <v>3903</v>
      </c>
      <c r="H5815" t="s">
        <v>6138</v>
      </c>
      <c r="I5815" t="s">
        <v>6139</v>
      </c>
      <c r="K5815" t="str">
        <f>+_xlfn.XLOOKUP(Tabell1[[#This Row],[Regnr]],Tabell13[Regnr],Tabell13[Diagnose],"")</f>
        <v/>
      </c>
      <c r="L5815" t="str">
        <f>+_xlfn.XLOOKUP(Tabell1[[#This Row],[Regnr]],Tabell3[Regnr],Tabell3[DiagnoseÅr],"")</f>
        <v/>
      </c>
    </row>
    <row r="5816" spans="1:12" x14ac:dyDescent="0.25">
      <c r="A5816" s="2">
        <v>42312</v>
      </c>
      <c r="C5816" t="s">
        <v>7150</v>
      </c>
      <c r="D5816" t="s">
        <v>7151</v>
      </c>
      <c r="E5816" t="s">
        <v>26</v>
      </c>
      <c r="F5816" t="s">
        <v>3902</v>
      </c>
      <c r="G5816" t="s">
        <v>3903</v>
      </c>
      <c r="H5816" t="s">
        <v>6138</v>
      </c>
      <c r="I5816" t="s">
        <v>6139</v>
      </c>
      <c r="K5816" t="str">
        <f>+_xlfn.XLOOKUP(Tabell1[[#This Row],[Regnr]],Tabell13[Regnr],Tabell13[Diagnose],"")</f>
        <v/>
      </c>
      <c r="L5816" t="str">
        <f>+_xlfn.XLOOKUP(Tabell1[[#This Row],[Regnr]],Tabell3[Regnr],Tabell3[DiagnoseÅr],"")</f>
        <v/>
      </c>
    </row>
    <row r="5817" spans="1:12" x14ac:dyDescent="0.25">
      <c r="A5817" s="2">
        <v>42310</v>
      </c>
      <c r="C5817" t="s">
        <v>7142</v>
      </c>
      <c r="D5817" t="s">
        <v>7143</v>
      </c>
      <c r="E5817" t="s">
        <v>26</v>
      </c>
      <c r="F5817" t="s">
        <v>4386</v>
      </c>
      <c r="G5817" t="s">
        <v>4387</v>
      </c>
      <c r="H5817" t="s">
        <v>4331</v>
      </c>
      <c r="I5817" t="s">
        <v>4332</v>
      </c>
      <c r="J5817" t="s">
        <v>4333</v>
      </c>
      <c r="K5817" t="str">
        <f>+_xlfn.XLOOKUP(Tabell1[[#This Row],[Regnr]],Tabell13[Regnr],Tabell13[Diagnose],"")</f>
        <v>D</v>
      </c>
      <c r="L5817" t="str">
        <f>+_xlfn.XLOOKUP(Tabell1[[#This Row],[Regnr]],Tabell3[Regnr],Tabell3[DiagnoseÅr],"")</f>
        <v/>
      </c>
    </row>
    <row r="5818" spans="1:12" x14ac:dyDescent="0.25">
      <c r="A5818" s="2">
        <v>42309</v>
      </c>
      <c r="C5818" t="s">
        <v>7133</v>
      </c>
      <c r="D5818" t="s">
        <v>7134</v>
      </c>
      <c r="E5818" t="s">
        <v>10</v>
      </c>
      <c r="F5818" t="s">
        <v>5349</v>
      </c>
      <c r="G5818" t="s">
        <v>5350</v>
      </c>
      <c r="H5818" t="s">
        <v>4839</v>
      </c>
      <c r="I5818" t="s">
        <v>4840</v>
      </c>
      <c r="J5818" t="s">
        <v>7135</v>
      </c>
      <c r="K5818" t="str">
        <f>+_xlfn.XLOOKUP(Tabell1[[#This Row],[Regnr]],Tabell13[Regnr],Tabell13[Diagnose],"")</f>
        <v/>
      </c>
      <c r="L5818" t="str">
        <f>+_xlfn.XLOOKUP(Tabell1[[#This Row],[Regnr]],Tabell3[Regnr],Tabell3[DiagnoseÅr],"")</f>
        <v/>
      </c>
    </row>
    <row r="5819" spans="1:12" x14ac:dyDescent="0.25">
      <c r="A5819" s="2">
        <v>42309</v>
      </c>
      <c r="C5819" t="s">
        <v>7136</v>
      </c>
      <c r="D5819" t="s">
        <v>7137</v>
      </c>
      <c r="E5819" t="s">
        <v>26</v>
      </c>
      <c r="F5819" t="s">
        <v>5349</v>
      </c>
      <c r="G5819" t="s">
        <v>5350</v>
      </c>
      <c r="H5819" t="s">
        <v>4839</v>
      </c>
      <c r="I5819" t="s">
        <v>4840</v>
      </c>
      <c r="J5819" t="s">
        <v>7135</v>
      </c>
      <c r="K5819" t="str">
        <f>+_xlfn.XLOOKUP(Tabell1[[#This Row],[Regnr]],Tabell13[Regnr],Tabell13[Diagnose],"")</f>
        <v/>
      </c>
      <c r="L5819" t="str">
        <f>+_xlfn.XLOOKUP(Tabell1[[#This Row],[Regnr]],Tabell3[Regnr],Tabell3[DiagnoseÅr],"")</f>
        <v/>
      </c>
    </row>
    <row r="5820" spans="1:12" x14ac:dyDescent="0.25">
      <c r="A5820" s="2">
        <v>42309</v>
      </c>
      <c r="C5820" t="s">
        <v>7138</v>
      </c>
      <c r="D5820" t="s">
        <v>7139</v>
      </c>
      <c r="E5820" t="s">
        <v>26</v>
      </c>
      <c r="F5820" t="s">
        <v>5349</v>
      </c>
      <c r="G5820" t="s">
        <v>5350</v>
      </c>
      <c r="H5820" t="s">
        <v>4839</v>
      </c>
      <c r="I5820" t="s">
        <v>4840</v>
      </c>
      <c r="J5820" t="s">
        <v>7135</v>
      </c>
      <c r="K5820" t="str">
        <f>+_xlfn.XLOOKUP(Tabell1[[#This Row],[Regnr]],Tabell13[Regnr],Tabell13[Diagnose],"")</f>
        <v>D</v>
      </c>
      <c r="L5820" t="str">
        <f>+_xlfn.XLOOKUP(Tabell1[[#This Row],[Regnr]],Tabell3[Regnr],Tabell3[DiagnoseÅr],"")</f>
        <v/>
      </c>
    </row>
    <row r="5821" spans="1:12" x14ac:dyDescent="0.25">
      <c r="A5821" s="2">
        <v>42309</v>
      </c>
      <c r="C5821" t="s">
        <v>7140</v>
      </c>
      <c r="D5821" t="s">
        <v>7141</v>
      </c>
      <c r="E5821" t="s">
        <v>26</v>
      </c>
      <c r="F5821" t="s">
        <v>5349</v>
      </c>
      <c r="G5821" t="s">
        <v>5350</v>
      </c>
      <c r="H5821" t="s">
        <v>4839</v>
      </c>
      <c r="I5821" t="s">
        <v>4840</v>
      </c>
      <c r="J5821" t="s">
        <v>7135</v>
      </c>
      <c r="K5821" t="str">
        <f>+_xlfn.XLOOKUP(Tabell1[[#This Row],[Regnr]],Tabell13[Regnr],Tabell13[Diagnose],"")</f>
        <v>B</v>
      </c>
      <c r="L5821" t="str">
        <f>+_xlfn.XLOOKUP(Tabell1[[#This Row],[Regnr]],Tabell3[Regnr],Tabell3[DiagnoseÅr],"")</f>
        <v/>
      </c>
    </row>
    <row r="5822" spans="1:12" x14ac:dyDescent="0.25">
      <c r="A5822" s="2">
        <v>42304</v>
      </c>
      <c r="C5822" t="s">
        <v>7125</v>
      </c>
      <c r="D5822" t="s">
        <v>7126</v>
      </c>
      <c r="E5822" t="s">
        <v>10</v>
      </c>
      <c r="F5822" t="s">
        <v>4870</v>
      </c>
      <c r="G5822" t="s">
        <v>4871</v>
      </c>
      <c r="H5822" t="s">
        <v>3522</v>
      </c>
      <c r="I5822" t="s">
        <v>3523</v>
      </c>
      <c r="J5822" t="s">
        <v>4206</v>
      </c>
      <c r="K5822" t="str">
        <f>+_xlfn.XLOOKUP(Tabell1[[#This Row],[Regnr]],Tabell13[Regnr],Tabell13[Diagnose],"")</f>
        <v/>
      </c>
      <c r="L5822" t="str">
        <f>+_xlfn.XLOOKUP(Tabell1[[#This Row],[Regnr]],Tabell3[Regnr],Tabell3[DiagnoseÅr],"")</f>
        <v/>
      </c>
    </row>
    <row r="5823" spans="1:12" x14ac:dyDescent="0.25">
      <c r="A5823" s="2">
        <v>42304</v>
      </c>
      <c r="C5823" t="s">
        <v>7127</v>
      </c>
      <c r="D5823" t="s">
        <v>7128</v>
      </c>
      <c r="E5823" t="s">
        <v>26</v>
      </c>
      <c r="F5823" t="s">
        <v>4870</v>
      </c>
      <c r="G5823" t="s">
        <v>4871</v>
      </c>
      <c r="H5823" t="s">
        <v>3522</v>
      </c>
      <c r="I5823" t="s">
        <v>3523</v>
      </c>
      <c r="J5823" t="s">
        <v>4206</v>
      </c>
      <c r="K5823" t="str">
        <f>+_xlfn.XLOOKUP(Tabell1[[#This Row],[Regnr]],Tabell13[Regnr],Tabell13[Diagnose],"")</f>
        <v/>
      </c>
      <c r="L5823" t="str">
        <f>+_xlfn.XLOOKUP(Tabell1[[#This Row],[Regnr]],Tabell3[Regnr],Tabell3[DiagnoseÅr],"")</f>
        <v/>
      </c>
    </row>
    <row r="5824" spans="1:12" x14ac:dyDescent="0.25">
      <c r="A5824" s="2">
        <v>42304</v>
      </c>
      <c r="C5824" t="s">
        <v>7129</v>
      </c>
      <c r="D5824" t="s">
        <v>7130</v>
      </c>
      <c r="E5824" t="s">
        <v>26</v>
      </c>
      <c r="F5824" t="s">
        <v>4870</v>
      </c>
      <c r="G5824" t="s">
        <v>4871</v>
      </c>
      <c r="H5824" t="s">
        <v>3522</v>
      </c>
      <c r="I5824" t="s">
        <v>3523</v>
      </c>
      <c r="J5824" t="s">
        <v>4206</v>
      </c>
      <c r="K5824" t="str">
        <f>+_xlfn.XLOOKUP(Tabell1[[#This Row],[Regnr]],Tabell13[Regnr],Tabell13[Diagnose],"")</f>
        <v>C</v>
      </c>
      <c r="L5824" t="str">
        <f>+_xlfn.XLOOKUP(Tabell1[[#This Row],[Regnr]],Tabell3[Regnr],Tabell3[DiagnoseÅr],"")</f>
        <v>Distichiasis/Ektopiske Cillier (2017)</v>
      </c>
    </row>
    <row r="5825" spans="1:12" x14ac:dyDescent="0.25">
      <c r="A5825" s="2">
        <v>42304</v>
      </c>
      <c r="C5825" t="s">
        <v>7131</v>
      </c>
      <c r="D5825" t="s">
        <v>7132</v>
      </c>
      <c r="E5825" t="s">
        <v>26</v>
      </c>
      <c r="F5825" t="s">
        <v>4870</v>
      </c>
      <c r="G5825" t="s">
        <v>4871</v>
      </c>
      <c r="H5825" t="s">
        <v>3522</v>
      </c>
      <c r="I5825" t="s">
        <v>3523</v>
      </c>
      <c r="J5825" t="s">
        <v>4206</v>
      </c>
      <c r="K5825" t="str">
        <f>+_xlfn.XLOOKUP(Tabell1[[#This Row],[Regnr]],Tabell13[Regnr],Tabell13[Diagnose],"")</f>
        <v/>
      </c>
      <c r="L5825" t="str">
        <f>+_xlfn.XLOOKUP(Tabell1[[#This Row],[Regnr]],Tabell3[Regnr],Tabell3[DiagnoseÅr],"")</f>
        <v/>
      </c>
    </row>
    <row r="5826" spans="1:12" x14ac:dyDescent="0.25">
      <c r="A5826" s="2">
        <v>42302</v>
      </c>
      <c r="C5826" t="s">
        <v>7123</v>
      </c>
      <c r="D5826" t="s">
        <v>7124</v>
      </c>
      <c r="E5826" t="s">
        <v>10</v>
      </c>
      <c r="F5826" t="s">
        <v>2939</v>
      </c>
      <c r="G5826" t="s">
        <v>2940</v>
      </c>
      <c r="H5826" t="s">
        <v>3382</v>
      </c>
      <c r="I5826" t="s">
        <v>3383</v>
      </c>
      <c r="J5826" t="s">
        <v>5113</v>
      </c>
      <c r="K5826" t="str">
        <f>+_xlfn.XLOOKUP(Tabell1[[#This Row],[Regnr]],Tabell13[Regnr],Tabell13[Diagnose],"")</f>
        <v>B</v>
      </c>
      <c r="L5826" t="str">
        <f>+_xlfn.XLOOKUP(Tabell1[[#This Row],[Regnr]],Tabell3[Regnr],Tabell3[DiagnoseÅr],"")</f>
        <v/>
      </c>
    </row>
    <row r="5827" spans="1:12" x14ac:dyDescent="0.25">
      <c r="A5827" s="2">
        <v>42299</v>
      </c>
      <c r="C5827" t="s">
        <v>7119</v>
      </c>
      <c r="D5827" t="s">
        <v>7120</v>
      </c>
      <c r="E5827" t="s">
        <v>10</v>
      </c>
      <c r="F5827" t="s">
        <v>6908</v>
      </c>
      <c r="G5827" t="s">
        <v>6909</v>
      </c>
      <c r="H5827" t="s">
        <v>7121</v>
      </c>
      <c r="I5827" t="s">
        <v>7122</v>
      </c>
      <c r="J5827" t="s">
        <v>4265</v>
      </c>
      <c r="K5827" t="str">
        <f>+_xlfn.XLOOKUP(Tabell1[[#This Row],[Regnr]],Tabell13[Regnr],Tabell13[Diagnose],"")</f>
        <v>C</v>
      </c>
      <c r="L5827" t="str">
        <f>+_xlfn.XLOOKUP(Tabell1[[#This Row],[Regnr]],Tabell3[Regnr],Tabell3[DiagnoseÅr],"")</f>
        <v>Intet påvist (2016)</v>
      </c>
    </row>
    <row r="5828" spans="1:12" x14ac:dyDescent="0.25">
      <c r="A5828" s="2">
        <v>42298</v>
      </c>
      <c r="C5828" t="s">
        <v>7105</v>
      </c>
      <c r="D5828" t="s">
        <v>7106</v>
      </c>
      <c r="E5828" t="s">
        <v>26</v>
      </c>
      <c r="F5828" t="s">
        <v>4938</v>
      </c>
      <c r="G5828" t="s">
        <v>4939</v>
      </c>
      <c r="H5828" t="s">
        <v>2567</v>
      </c>
      <c r="I5828" t="s">
        <v>2568</v>
      </c>
      <c r="J5828" t="s">
        <v>4310</v>
      </c>
      <c r="K5828" t="str">
        <f>+_xlfn.XLOOKUP(Tabell1[[#This Row],[Regnr]],Tabell13[Regnr],Tabell13[Diagnose],"")</f>
        <v>A</v>
      </c>
      <c r="L5828" t="str">
        <f>+_xlfn.XLOOKUP(Tabell1[[#This Row],[Regnr]],Tabell3[Regnr],Tabell3[DiagnoseÅr],"")</f>
        <v>Intet påvist (2020)</v>
      </c>
    </row>
    <row r="5829" spans="1:12" x14ac:dyDescent="0.25">
      <c r="A5829" s="2">
        <v>42298</v>
      </c>
      <c r="C5829" t="s">
        <v>7107</v>
      </c>
      <c r="D5829" t="s">
        <v>7108</v>
      </c>
      <c r="E5829" t="s">
        <v>26</v>
      </c>
      <c r="F5829" t="s">
        <v>4938</v>
      </c>
      <c r="G5829" t="s">
        <v>4939</v>
      </c>
      <c r="H5829" t="s">
        <v>2567</v>
      </c>
      <c r="I5829" t="s">
        <v>2568</v>
      </c>
      <c r="J5829" t="s">
        <v>4310</v>
      </c>
      <c r="K5829" t="str">
        <f>+_xlfn.XLOOKUP(Tabell1[[#This Row],[Regnr]],Tabell13[Regnr],Tabell13[Diagnose],"")</f>
        <v/>
      </c>
      <c r="L5829" t="str">
        <f>+_xlfn.XLOOKUP(Tabell1[[#This Row],[Regnr]],Tabell3[Regnr],Tabell3[DiagnoseÅr],"")</f>
        <v/>
      </c>
    </row>
    <row r="5830" spans="1:12" x14ac:dyDescent="0.25">
      <c r="A5830" s="2">
        <v>42298</v>
      </c>
      <c r="C5830" t="s">
        <v>7109</v>
      </c>
      <c r="D5830" t="s">
        <v>7110</v>
      </c>
      <c r="E5830" t="s">
        <v>26</v>
      </c>
      <c r="F5830" t="s">
        <v>4938</v>
      </c>
      <c r="G5830" t="s">
        <v>4939</v>
      </c>
      <c r="H5830" t="s">
        <v>2567</v>
      </c>
      <c r="I5830" t="s">
        <v>2568</v>
      </c>
      <c r="J5830" t="s">
        <v>4310</v>
      </c>
      <c r="K5830" t="str">
        <f>+_xlfn.XLOOKUP(Tabell1[[#This Row],[Regnr]],Tabell13[Regnr],Tabell13[Diagnose],"")</f>
        <v/>
      </c>
      <c r="L5830" t="str">
        <f>+_xlfn.XLOOKUP(Tabell1[[#This Row],[Regnr]],Tabell3[Regnr],Tabell3[DiagnoseÅr],"")</f>
        <v/>
      </c>
    </row>
    <row r="5831" spans="1:12" x14ac:dyDescent="0.25">
      <c r="A5831" s="2">
        <v>42298</v>
      </c>
      <c r="C5831" t="s">
        <v>7111</v>
      </c>
      <c r="D5831" t="s">
        <v>7112</v>
      </c>
      <c r="E5831" t="s">
        <v>10</v>
      </c>
      <c r="F5831" t="s">
        <v>4938</v>
      </c>
      <c r="G5831" t="s">
        <v>4939</v>
      </c>
      <c r="H5831" t="s">
        <v>2567</v>
      </c>
      <c r="I5831" t="s">
        <v>2568</v>
      </c>
      <c r="J5831" t="s">
        <v>4310</v>
      </c>
      <c r="K5831" t="str">
        <f>+_xlfn.XLOOKUP(Tabell1[[#This Row],[Regnr]],Tabell13[Regnr],Tabell13[Diagnose],"")</f>
        <v/>
      </c>
      <c r="L5831" t="str">
        <f>+_xlfn.XLOOKUP(Tabell1[[#This Row],[Regnr]],Tabell3[Regnr],Tabell3[DiagnoseÅr],"")</f>
        <v/>
      </c>
    </row>
    <row r="5832" spans="1:12" x14ac:dyDescent="0.25">
      <c r="A5832" s="2">
        <v>42298</v>
      </c>
      <c r="C5832" t="s">
        <v>7113</v>
      </c>
      <c r="D5832" t="s">
        <v>7114</v>
      </c>
      <c r="E5832" t="s">
        <v>10</v>
      </c>
      <c r="F5832" t="s">
        <v>4938</v>
      </c>
      <c r="G5832" t="s">
        <v>4939</v>
      </c>
      <c r="H5832" t="s">
        <v>2567</v>
      </c>
      <c r="I5832" t="s">
        <v>2568</v>
      </c>
      <c r="J5832" t="s">
        <v>4310</v>
      </c>
      <c r="K5832" t="str">
        <f>+_xlfn.XLOOKUP(Tabell1[[#This Row],[Regnr]],Tabell13[Regnr],Tabell13[Diagnose],"")</f>
        <v>C</v>
      </c>
      <c r="L5832" t="str">
        <f>+_xlfn.XLOOKUP(Tabell1[[#This Row],[Regnr]],Tabell3[Regnr],Tabell3[DiagnoseÅr],"")</f>
        <v>Intet påvist (2018)</v>
      </c>
    </row>
    <row r="5833" spans="1:12" x14ac:dyDescent="0.25">
      <c r="A5833" s="2">
        <v>42298</v>
      </c>
      <c r="C5833" t="s">
        <v>7115</v>
      </c>
      <c r="D5833" t="s">
        <v>7116</v>
      </c>
      <c r="E5833" t="s">
        <v>10</v>
      </c>
      <c r="F5833" t="s">
        <v>4938</v>
      </c>
      <c r="G5833" t="s">
        <v>4939</v>
      </c>
      <c r="H5833" t="s">
        <v>2567</v>
      </c>
      <c r="I5833" t="s">
        <v>2568</v>
      </c>
      <c r="J5833" t="s">
        <v>4310</v>
      </c>
      <c r="K5833" t="str">
        <f>+_xlfn.XLOOKUP(Tabell1[[#This Row],[Regnr]],Tabell13[Regnr],Tabell13[Diagnose],"")</f>
        <v>D</v>
      </c>
      <c r="L5833" t="str">
        <f>+_xlfn.XLOOKUP(Tabell1[[#This Row],[Regnr]],Tabell3[Regnr],Tabell3[DiagnoseÅr],"")</f>
        <v/>
      </c>
    </row>
    <row r="5834" spans="1:12" x14ac:dyDescent="0.25">
      <c r="A5834" s="2">
        <v>42298</v>
      </c>
      <c r="C5834" t="s">
        <v>7117</v>
      </c>
      <c r="D5834" t="s">
        <v>7118</v>
      </c>
      <c r="E5834" t="s">
        <v>10</v>
      </c>
      <c r="F5834" t="s">
        <v>4938</v>
      </c>
      <c r="G5834" t="s">
        <v>4939</v>
      </c>
      <c r="H5834" t="s">
        <v>2567</v>
      </c>
      <c r="I5834" t="s">
        <v>2568</v>
      </c>
      <c r="J5834" t="s">
        <v>4310</v>
      </c>
      <c r="K5834" t="str">
        <f>+_xlfn.XLOOKUP(Tabell1[[#This Row],[Regnr]],Tabell13[Regnr],Tabell13[Diagnose],"")</f>
        <v/>
      </c>
      <c r="L5834" t="str">
        <f>+_xlfn.XLOOKUP(Tabell1[[#This Row],[Regnr]],Tabell3[Regnr],Tabell3[DiagnoseÅr],"")</f>
        <v/>
      </c>
    </row>
    <row r="5835" spans="1:12" x14ac:dyDescent="0.25">
      <c r="A5835" s="2">
        <v>42292</v>
      </c>
      <c r="C5835" t="s">
        <v>7081</v>
      </c>
      <c r="D5835" t="s">
        <v>7082</v>
      </c>
      <c r="E5835" t="s">
        <v>10</v>
      </c>
      <c r="F5835" t="s">
        <v>5178</v>
      </c>
      <c r="G5835" t="s">
        <v>5179</v>
      </c>
      <c r="H5835" t="s">
        <v>4021</v>
      </c>
      <c r="I5835" t="s">
        <v>4022</v>
      </c>
      <c r="J5835" t="s">
        <v>4018</v>
      </c>
      <c r="K5835" t="str">
        <f>+_xlfn.XLOOKUP(Tabell1[[#This Row],[Regnr]],Tabell13[Regnr],Tabell13[Diagnose],"")</f>
        <v>A</v>
      </c>
      <c r="L5835" t="str">
        <f>+_xlfn.XLOOKUP(Tabell1[[#This Row],[Regnr]],Tabell3[Regnr],Tabell3[DiagnoseÅr],"")</f>
        <v>Intet påvist (2019)</v>
      </c>
    </row>
    <row r="5836" spans="1:12" x14ac:dyDescent="0.25">
      <c r="A5836" s="2">
        <v>42292</v>
      </c>
      <c r="C5836" t="s">
        <v>7083</v>
      </c>
      <c r="D5836" t="s">
        <v>7084</v>
      </c>
      <c r="E5836" t="s">
        <v>10</v>
      </c>
      <c r="F5836" t="s">
        <v>5178</v>
      </c>
      <c r="G5836" t="s">
        <v>5179</v>
      </c>
      <c r="H5836" t="s">
        <v>4021</v>
      </c>
      <c r="I5836" t="s">
        <v>4022</v>
      </c>
      <c r="J5836" t="s">
        <v>4018</v>
      </c>
      <c r="K5836" t="str">
        <f>+_xlfn.XLOOKUP(Tabell1[[#This Row],[Regnr]],Tabell13[Regnr],Tabell13[Diagnose],"")</f>
        <v>B</v>
      </c>
      <c r="L5836" t="str">
        <f>+_xlfn.XLOOKUP(Tabell1[[#This Row],[Regnr]],Tabell3[Regnr],Tabell3[DiagnoseÅr],"")</f>
        <v>Katarakt, ikke medfødt (2022)</v>
      </c>
    </row>
    <row r="5837" spans="1:12" x14ac:dyDescent="0.25">
      <c r="A5837" s="2">
        <v>42292</v>
      </c>
      <c r="C5837" t="s">
        <v>7085</v>
      </c>
      <c r="D5837" t="s">
        <v>7086</v>
      </c>
      <c r="E5837" t="s">
        <v>10</v>
      </c>
      <c r="F5837" t="s">
        <v>5178</v>
      </c>
      <c r="G5837" t="s">
        <v>5179</v>
      </c>
      <c r="H5837" t="s">
        <v>4021</v>
      </c>
      <c r="I5837" t="s">
        <v>4022</v>
      </c>
      <c r="J5837" t="s">
        <v>4018</v>
      </c>
      <c r="K5837" t="str">
        <f>+_xlfn.XLOOKUP(Tabell1[[#This Row],[Regnr]],Tabell13[Regnr],Tabell13[Diagnose],"")</f>
        <v>A</v>
      </c>
      <c r="L5837" t="str">
        <f>+_xlfn.XLOOKUP(Tabell1[[#This Row],[Regnr]],Tabell3[Regnr],Tabell3[DiagnoseÅr],"")</f>
        <v>Intet påvist (2017)</v>
      </c>
    </row>
    <row r="5838" spans="1:12" x14ac:dyDescent="0.25">
      <c r="A5838" s="2">
        <v>42292</v>
      </c>
      <c r="C5838" t="s">
        <v>7087</v>
      </c>
      <c r="D5838" t="s">
        <v>7088</v>
      </c>
      <c r="E5838" t="s">
        <v>10</v>
      </c>
      <c r="F5838" t="s">
        <v>5178</v>
      </c>
      <c r="G5838" t="s">
        <v>5179</v>
      </c>
      <c r="H5838" t="s">
        <v>4021</v>
      </c>
      <c r="I5838" t="s">
        <v>4022</v>
      </c>
      <c r="J5838" t="s">
        <v>4018</v>
      </c>
      <c r="K5838" t="str">
        <f>+_xlfn.XLOOKUP(Tabell1[[#This Row],[Regnr]],Tabell13[Regnr],Tabell13[Diagnose],"")</f>
        <v>A</v>
      </c>
      <c r="L5838" t="str">
        <f>+_xlfn.XLOOKUP(Tabell1[[#This Row],[Regnr]],Tabell3[Regnr],Tabell3[DiagnoseÅr],"")</f>
        <v>Intet påvist (2016)</v>
      </c>
    </row>
    <row r="5839" spans="1:12" x14ac:dyDescent="0.25">
      <c r="A5839" s="2">
        <v>42292</v>
      </c>
      <c r="C5839" t="s">
        <v>7089</v>
      </c>
      <c r="D5839" t="s">
        <v>7090</v>
      </c>
      <c r="E5839" t="s">
        <v>10</v>
      </c>
      <c r="F5839" t="s">
        <v>5178</v>
      </c>
      <c r="G5839" t="s">
        <v>5179</v>
      </c>
      <c r="H5839" t="s">
        <v>4021</v>
      </c>
      <c r="I5839" t="s">
        <v>4022</v>
      </c>
      <c r="J5839" t="s">
        <v>4018</v>
      </c>
      <c r="K5839" t="str">
        <f>+_xlfn.XLOOKUP(Tabell1[[#This Row],[Regnr]],Tabell13[Regnr],Tabell13[Diagnose],"")</f>
        <v>C</v>
      </c>
      <c r="L5839" t="str">
        <f>+_xlfn.XLOOKUP(Tabell1[[#This Row],[Regnr]],Tabell3[Regnr],Tabell3[DiagnoseÅr],"")</f>
        <v>Intet påvist (2023)</v>
      </c>
    </row>
    <row r="5840" spans="1:12" x14ac:dyDescent="0.25">
      <c r="A5840" s="2">
        <v>42292</v>
      </c>
      <c r="C5840" t="s">
        <v>7091</v>
      </c>
      <c r="D5840" t="s">
        <v>7092</v>
      </c>
      <c r="E5840" t="s">
        <v>26</v>
      </c>
      <c r="F5840" t="s">
        <v>5178</v>
      </c>
      <c r="G5840" t="s">
        <v>5179</v>
      </c>
      <c r="H5840" t="s">
        <v>4021</v>
      </c>
      <c r="I5840" t="s">
        <v>4022</v>
      </c>
      <c r="J5840" t="s">
        <v>4018</v>
      </c>
      <c r="K5840" t="str">
        <f>+_xlfn.XLOOKUP(Tabell1[[#This Row],[Regnr]],Tabell13[Regnr],Tabell13[Diagnose],"")</f>
        <v>C</v>
      </c>
      <c r="L5840" t="str">
        <f>+_xlfn.XLOOKUP(Tabell1[[#This Row],[Regnr]],Tabell3[Regnr],Tabell3[DiagnoseÅr],"")</f>
        <v>Retinal Dysplasi (2017)</v>
      </c>
    </row>
    <row r="5841" spans="1:12" x14ac:dyDescent="0.25">
      <c r="A5841" s="2">
        <v>42292</v>
      </c>
      <c r="C5841" t="s">
        <v>7093</v>
      </c>
      <c r="D5841" t="s">
        <v>7094</v>
      </c>
      <c r="E5841" t="s">
        <v>26</v>
      </c>
      <c r="F5841" t="s">
        <v>5178</v>
      </c>
      <c r="G5841" t="s">
        <v>5179</v>
      </c>
      <c r="H5841" t="s">
        <v>4021</v>
      </c>
      <c r="I5841" t="s">
        <v>4022</v>
      </c>
      <c r="J5841" t="s">
        <v>4018</v>
      </c>
      <c r="K5841" t="str">
        <f>+_xlfn.XLOOKUP(Tabell1[[#This Row],[Regnr]],Tabell13[Regnr],Tabell13[Diagnose],"")</f>
        <v/>
      </c>
      <c r="L5841" t="str">
        <f>+_xlfn.XLOOKUP(Tabell1[[#This Row],[Regnr]],Tabell3[Regnr],Tabell3[DiagnoseÅr],"")</f>
        <v/>
      </c>
    </row>
    <row r="5842" spans="1:12" x14ac:dyDescent="0.25">
      <c r="A5842" s="2">
        <v>42292</v>
      </c>
      <c r="C5842" t="s">
        <v>7095</v>
      </c>
      <c r="D5842" t="s">
        <v>7096</v>
      </c>
      <c r="E5842" t="s">
        <v>26</v>
      </c>
      <c r="F5842" t="s">
        <v>5178</v>
      </c>
      <c r="G5842" t="s">
        <v>5179</v>
      </c>
      <c r="H5842" t="s">
        <v>4021</v>
      </c>
      <c r="I5842" t="s">
        <v>4022</v>
      </c>
      <c r="J5842" t="s">
        <v>4018</v>
      </c>
      <c r="K5842" t="str">
        <f>+_xlfn.XLOOKUP(Tabell1[[#This Row],[Regnr]],Tabell13[Regnr],Tabell13[Diagnose],"")</f>
        <v>A</v>
      </c>
      <c r="L5842" t="str">
        <f>+_xlfn.XLOOKUP(Tabell1[[#This Row],[Regnr]],Tabell3[Regnr],Tabell3[DiagnoseÅr],"")</f>
        <v>Intet påvist (2022)</v>
      </c>
    </row>
    <row r="5843" spans="1:12" x14ac:dyDescent="0.25">
      <c r="A5843" s="2">
        <v>42292</v>
      </c>
      <c r="C5843" t="s">
        <v>7097</v>
      </c>
      <c r="D5843" t="s">
        <v>7098</v>
      </c>
      <c r="E5843" t="s">
        <v>10</v>
      </c>
      <c r="F5843" t="s">
        <v>5167</v>
      </c>
      <c r="G5843" t="s">
        <v>5168</v>
      </c>
      <c r="H5843" t="s">
        <v>5155</v>
      </c>
      <c r="I5843" t="s">
        <v>5156</v>
      </c>
      <c r="J5843" t="s">
        <v>4252</v>
      </c>
      <c r="K5843" t="str">
        <f>+_xlfn.XLOOKUP(Tabell1[[#This Row],[Regnr]],Tabell13[Regnr],Tabell13[Diagnose],"")</f>
        <v/>
      </c>
      <c r="L5843" t="str">
        <f>+_xlfn.XLOOKUP(Tabell1[[#This Row],[Regnr]],Tabell3[Regnr],Tabell3[DiagnoseÅr],"")</f>
        <v/>
      </c>
    </row>
    <row r="5844" spans="1:12" x14ac:dyDescent="0.25">
      <c r="A5844" s="2">
        <v>42292</v>
      </c>
      <c r="C5844" t="s">
        <v>7099</v>
      </c>
      <c r="D5844" t="s">
        <v>7100</v>
      </c>
      <c r="E5844" t="s">
        <v>10</v>
      </c>
      <c r="F5844" t="s">
        <v>5167</v>
      </c>
      <c r="G5844" t="s">
        <v>5168</v>
      </c>
      <c r="H5844" t="s">
        <v>5155</v>
      </c>
      <c r="I5844" t="s">
        <v>5156</v>
      </c>
      <c r="J5844" t="s">
        <v>4252</v>
      </c>
      <c r="K5844" t="str">
        <f>+_xlfn.XLOOKUP(Tabell1[[#This Row],[Regnr]],Tabell13[Regnr],Tabell13[Diagnose],"")</f>
        <v>A</v>
      </c>
      <c r="L5844" t="str">
        <f>+_xlfn.XLOOKUP(Tabell1[[#This Row],[Regnr]],Tabell3[Regnr],Tabell3[DiagnoseÅr],"")</f>
        <v/>
      </c>
    </row>
    <row r="5845" spans="1:12" x14ac:dyDescent="0.25">
      <c r="A5845" s="2">
        <v>42292</v>
      </c>
      <c r="C5845" t="s">
        <v>7101</v>
      </c>
      <c r="D5845" t="s">
        <v>7102</v>
      </c>
      <c r="E5845" t="s">
        <v>10</v>
      </c>
      <c r="F5845" t="s">
        <v>5167</v>
      </c>
      <c r="G5845" t="s">
        <v>5168</v>
      </c>
      <c r="H5845" t="s">
        <v>5155</v>
      </c>
      <c r="I5845" t="s">
        <v>5156</v>
      </c>
      <c r="J5845" t="s">
        <v>4252</v>
      </c>
      <c r="K5845" t="str">
        <f>+_xlfn.XLOOKUP(Tabell1[[#This Row],[Regnr]],Tabell13[Regnr],Tabell13[Diagnose],"")</f>
        <v>C</v>
      </c>
      <c r="L5845" t="str">
        <f>+_xlfn.XLOOKUP(Tabell1[[#This Row],[Regnr]],Tabell3[Regnr],Tabell3[DiagnoseÅr],"")</f>
        <v>Intet påvist (2016)</v>
      </c>
    </row>
    <row r="5846" spans="1:12" x14ac:dyDescent="0.25">
      <c r="A5846" s="2">
        <v>42292</v>
      </c>
      <c r="C5846" t="s">
        <v>7103</v>
      </c>
      <c r="D5846" t="s">
        <v>7104</v>
      </c>
      <c r="E5846" t="s">
        <v>26</v>
      </c>
      <c r="F5846" t="s">
        <v>5167</v>
      </c>
      <c r="G5846" t="s">
        <v>5168</v>
      </c>
      <c r="H5846" t="s">
        <v>5155</v>
      </c>
      <c r="I5846" t="s">
        <v>5156</v>
      </c>
      <c r="J5846" t="s">
        <v>4252</v>
      </c>
      <c r="K5846" t="str">
        <f>+_xlfn.XLOOKUP(Tabell1[[#This Row],[Regnr]],Tabell13[Regnr],Tabell13[Diagnose],"")</f>
        <v>C</v>
      </c>
      <c r="L5846" t="str">
        <f>+_xlfn.XLOOKUP(Tabell1[[#This Row],[Regnr]],Tabell3[Regnr],Tabell3[DiagnoseÅr],"")</f>
        <v>Intet påvist (2016)</v>
      </c>
    </row>
    <row r="5847" spans="1:12" x14ac:dyDescent="0.25">
      <c r="A5847" s="2">
        <v>42284</v>
      </c>
      <c r="C5847" t="s">
        <v>7074</v>
      </c>
      <c r="D5847" t="s">
        <v>400</v>
      </c>
      <c r="E5847" t="s">
        <v>26</v>
      </c>
      <c r="F5847" t="s">
        <v>7075</v>
      </c>
      <c r="G5847" t="s">
        <v>7076</v>
      </c>
      <c r="H5847" t="s">
        <v>7077</v>
      </c>
      <c r="I5847" t="s">
        <v>7078</v>
      </c>
      <c r="J5847" t="s">
        <v>4201</v>
      </c>
      <c r="K5847" t="str">
        <f>+_xlfn.XLOOKUP(Tabell1[[#This Row],[Regnr]],Tabell13[Regnr],Tabell13[Diagnose],"")</f>
        <v/>
      </c>
      <c r="L5847" t="str">
        <f>+_xlfn.XLOOKUP(Tabell1[[#This Row],[Regnr]],Tabell3[Regnr],Tabell3[DiagnoseÅr],"")</f>
        <v/>
      </c>
    </row>
    <row r="5848" spans="1:12" x14ac:dyDescent="0.25">
      <c r="A5848" s="2">
        <v>42284</v>
      </c>
      <c r="C5848" t="s">
        <v>7079</v>
      </c>
      <c r="D5848" t="s">
        <v>7080</v>
      </c>
      <c r="E5848" t="s">
        <v>26</v>
      </c>
      <c r="F5848" t="s">
        <v>7075</v>
      </c>
      <c r="G5848" t="s">
        <v>7076</v>
      </c>
      <c r="H5848" t="s">
        <v>7077</v>
      </c>
      <c r="I5848" t="s">
        <v>7078</v>
      </c>
      <c r="J5848" t="s">
        <v>4201</v>
      </c>
      <c r="K5848" t="str">
        <f>+_xlfn.XLOOKUP(Tabell1[[#This Row],[Regnr]],Tabell13[Regnr],Tabell13[Diagnose],"")</f>
        <v>C</v>
      </c>
      <c r="L5848" t="str">
        <f>+_xlfn.XLOOKUP(Tabell1[[#This Row],[Regnr]],Tabell3[Regnr],Tabell3[DiagnoseÅr],"")</f>
        <v/>
      </c>
    </row>
    <row r="5849" spans="1:12" x14ac:dyDescent="0.25">
      <c r="A5849" s="2">
        <v>42283</v>
      </c>
      <c r="C5849" t="s">
        <v>7071</v>
      </c>
      <c r="D5849" t="s">
        <v>7072</v>
      </c>
      <c r="E5849" t="s">
        <v>10</v>
      </c>
      <c r="F5849" t="s">
        <v>1852</v>
      </c>
      <c r="G5849" t="s">
        <v>1853</v>
      </c>
      <c r="H5849" t="s">
        <v>4884</v>
      </c>
      <c r="I5849" t="s">
        <v>4885</v>
      </c>
      <c r="J5849" t="s">
        <v>7073</v>
      </c>
      <c r="K5849" t="str">
        <f>+_xlfn.XLOOKUP(Tabell1[[#This Row],[Regnr]],Tabell13[Regnr],Tabell13[Diagnose],"")</f>
        <v/>
      </c>
      <c r="L5849" t="str">
        <f>+_xlfn.XLOOKUP(Tabell1[[#This Row],[Regnr]],Tabell3[Regnr],Tabell3[DiagnoseÅr],"")</f>
        <v/>
      </c>
    </row>
    <row r="5850" spans="1:12" x14ac:dyDescent="0.25">
      <c r="A5850" s="2">
        <v>42280</v>
      </c>
      <c r="C5850" t="s">
        <v>7056</v>
      </c>
      <c r="D5850" t="s">
        <v>7057</v>
      </c>
      <c r="E5850" t="s">
        <v>10</v>
      </c>
      <c r="F5850" t="s">
        <v>4574</v>
      </c>
      <c r="G5850" t="s">
        <v>4575</v>
      </c>
      <c r="H5850" t="s">
        <v>2443</v>
      </c>
      <c r="I5850" t="s">
        <v>2444</v>
      </c>
      <c r="J5850" t="s">
        <v>7058</v>
      </c>
      <c r="K5850" t="str">
        <f>+_xlfn.XLOOKUP(Tabell1[[#This Row],[Regnr]],Tabell13[Regnr],Tabell13[Diagnose],"")</f>
        <v>B</v>
      </c>
      <c r="L5850" t="str">
        <f>+_xlfn.XLOOKUP(Tabell1[[#This Row],[Regnr]],Tabell3[Regnr],Tabell3[DiagnoseÅr],"")</f>
        <v/>
      </c>
    </row>
    <row r="5851" spans="1:12" x14ac:dyDescent="0.25">
      <c r="A5851" s="2">
        <v>42280</v>
      </c>
      <c r="C5851" t="s">
        <v>7059</v>
      </c>
      <c r="D5851" t="s">
        <v>7060</v>
      </c>
      <c r="E5851" t="s">
        <v>10</v>
      </c>
      <c r="F5851" t="s">
        <v>4574</v>
      </c>
      <c r="G5851" t="s">
        <v>4575</v>
      </c>
      <c r="H5851" t="s">
        <v>2443</v>
      </c>
      <c r="I5851" t="s">
        <v>2444</v>
      </c>
      <c r="J5851" t="s">
        <v>7058</v>
      </c>
      <c r="K5851" t="str">
        <f>+_xlfn.XLOOKUP(Tabell1[[#This Row],[Regnr]],Tabell13[Regnr],Tabell13[Diagnose],"")</f>
        <v/>
      </c>
      <c r="L5851" t="str">
        <f>+_xlfn.XLOOKUP(Tabell1[[#This Row],[Regnr]],Tabell3[Regnr],Tabell3[DiagnoseÅr],"")</f>
        <v/>
      </c>
    </row>
    <row r="5852" spans="1:12" x14ac:dyDescent="0.25">
      <c r="A5852" s="2">
        <v>42280</v>
      </c>
      <c r="C5852" t="s">
        <v>7061</v>
      </c>
      <c r="D5852" t="s">
        <v>7062</v>
      </c>
      <c r="E5852" t="s">
        <v>10</v>
      </c>
      <c r="F5852" t="s">
        <v>4574</v>
      </c>
      <c r="G5852" t="s">
        <v>4575</v>
      </c>
      <c r="H5852" t="s">
        <v>2443</v>
      </c>
      <c r="I5852" t="s">
        <v>2444</v>
      </c>
      <c r="J5852" t="s">
        <v>7058</v>
      </c>
      <c r="K5852" t="str">
        <f>+_xlfn.XLOOKUP(Tabell1[[#This Row],[Regnr]],Tabell13[Regnr],Tabell13[Diagnose],"")</f>
        <v/>
      </c>
      <c r="L5852" t="str">
        <f>+_xlfn.XLOOKUP(Tabell1[[#This Row],[Regnr]],Tabell3[Regnr],Tabell3[DiagnoseÅr],"")</f>
        <v>Intet påvist (2016)</v>
      </c>
    </row>
    <row r="5853" spans="1:12" x14ac:dyDescent="0.25">
      <c r="A5853" s="2">
        <v>42280</v>
      </c>
      <c r="C5853" t="s">
        <v>7063</v>
      </c>
      <c r="D5853" t="s">
        <v>7064</v>
      </c>
      <c r="E5853" t="s">
        <v>10</v>
      </c>
      <c r="F5853" t="s">
        <v>4574</v>
      </c>
      <c r="G5853" t="s">
        <v>4575</v>
      </c>
      <c r="H5853" t="s">
        <v>2443</v>
      </c>
      <c r="I5853" t="s">
        <v>2444</v>
      </c>
      <c r="J5853" t="s">
        <v>7058</v>
      </c>
      <c r="K5853" t="str">
        <f>+_xlfn.XLOOKUP(Tabell1[[#This Row],[Regnr]],Tabell13[Regnr],Tabell13[Diagnose],"")</f>
        <v/>
      </c>
      <c r="L5853" t="str">
        <f>+_xlfn.XLOOKUP(Tabell1[[#This Row],[Regnr]],Tabell3[Regnr],Tabell3[DiagnoseÅr],"")</f>
        <v/>
      </c>
    </row>
    <row r="5854" spans="1:12" x14ac:dyDescent="0.25">
      <c r="A5854" s="2">
        <v>42280</v>
      </c>
      <c r="C5854" t="s">
        <v>7065</v>
      </c>
      <c r="D5854" t="s">
        <v>7066</v>
      </c>
      <c r="E5854" t="s">
        <v>26</v>
      </c>
      <c r="F5854" t="s">
        <v>4574</v>
      </c>
      <c r="G5854" t="s">
        <v>4575</v>
      </c>
      <c r="H5854" t="s">
        <v>2443</v>
      </c>
      <c r="I5854" t="s">
        <v>2444</v>
      </c>
      <c r="J5854" t="s">
        <v>7058</v>
      </c>
      <c r="K5854" t="str">
        <f>+_xlfn.XLOOKUP(Tabell1[[#This Row],[Regnr]],Tabell13[Regnr],Tabell13[Diagnose],"")</f>
        <v>C</v>
      </c>
      <c r="L5854" t="str">
        <f>+_xlfn.XLOOKUP(Tabell1[[#This Row],[Regnr]],Tabell3[Regnr],Tabell3[DiagnoseÅr],"")</f>
        <v/>
      </c>
    </row>
    <row r="5855" spans="1:12" x14ac:dyDescent="0.25">
      <c r="A5855" s="2">
        <v>42280</v>
      </c>
      <c r="C5855" t="s">
        <v>7067</v>
      </c>
      <c r="D5855" t="s">
        <v>7068</v>
      </c>
      <c r="E5855" t="s">
        <v>26</v>
      </c>
      <c r="F5855" t="s">
        <v>4574</v>
      </c>
      <c r="G5855" t="s">
        <v>4575</v>
      </c>
      <c r="H5855" t="s">
        <v>2443</v>
      </c>
      <c r="I5855" t="s">
        <v>2444</v>
      </c>
      <c r="J5855" t="s">
        <v>7058</v>
      </c>
      <c r="K5855" t="str">
        <f>+_xlfn.XLOOKUP(Tabell1[[#This Row],[Regnr]],Tabell13[Regnr],Tabell13[Diagnose],"")</f>
        <v>B</v>
      </c>
      <c r="L5855" t="str">
        <f>+_xlfn.XLOOKUP(Tabell1[[#This Row],[Regnr]],Tabell3[Regnr],Tabell3[DiagnoseÅr],"")</f>
        <v>Intet påvist (2017)</v>
      </c>
    </row>
    <row r="5856" spans="1:12" x14ac:dyDescent="0.25">
      <c r="A5856" s="2">
        <v>42280</v>
      </c>
      <c r="C5856" t="s">
        <v>7069</v>
      </c>
      <c r="D5856" t="s">
        <v>7070</v>
      </c>
      <c r="E5856" t="s">
        <v>26</v>
      </c>
      <c r="F5856" t="s">
        <v>4574</v>
      </c>
      <c r="G5856" t="s">
        <v>4575</v>
      </c>
      <c r="H5856" t="s">
        <v>2443</v>
      </c>
      <c r="I5856" t="s">
        <v>2444</v>
      </c>
      <c r="J5856" t="s">
        <v>7058</v>
      </c>
      <c r="K5856" t="str">
        <f>+_xlfn.XLOOKUP(Tabell1[[#This Row],[Regnr]],Tabell13[Regnr],Tabell13[Diagnose],"")</f>
        <v>B</v>
      </c>
      <c r="L5856" t="str">
        <f>+_xlfn.XLOOKUP(Tabell1[[#This Row],[Regnr]],Tabell3[Regnr],Tabell3[DiagnoseÅr],"")</f>
        <v>Intet påvist (2023)</v>
      </c>
    </row>
    <row r="5857" spans="1:12" x14ac:dyDescent="0.25">
      <c r="A5857" s="2">
        <v>42278</v>
      </c>
      <c r="C5857" t="s">
        <v>7053</v>
      </c>
      <c r="D5857" t="s">
        <v>7054</v>
      </c>
      <c r="E5857" t="s">
        <v>26</v>
      </c>
      <c r="F5857" t="s">
        <v>4560</v>
      </c>
      <c r="G5857" t="s">
        <v>4561</v>
      </c>
      <c r="H5857" t="s">
        <v>7055</v>
      </c>
      <c r="K5857" t="str">
        <f>+_xlfn.XLOOKUP(Tabell1[[#This Row],[Regnr]],Tabell13[Regnr],Tabell13[Diagnose],"")</f>
        <v/>
      </c>
      <c r="L5857" t="str">
        <f>+_xlfn.XLOOKUP(Tabell1[[#This Row],[Regnr]],Tabell3[Regnr],Tabell3[DiagnoseÅr],"")</f>
        <v/>
      </c>
    </row>
    <row r="5858" spans="1:12" x14ac:dyDescent="0.25">
      <c r="A5858" s="2">
        <v>42276</v>
      </c>
      <c r="C5858" t="s">
        <v>7043</v>
      </c>
      <c r="D5858" t="s">
        <v>7044</v>
      </c>
      <c r="E5858" t="s">
        <v>10</v>
      </c>
      <c r="F5858" t="s">
        <v>5553</v>
      </c>
      <c r="G5858" t="s">
        <v>5554</v>
      </c>
      <c r="H5858" t="s">
        <v>4171</v>
      </c>
      <c r="I5858" t="s">
        <v>4172</v>
      </c>
      <c r="J5858" t="s">
        <v>4130</v>
      </c>
      <c r="K5858" t="str">
        <f>+_xlfn.XLOOKUP(Tabell1[[#This Row],[Regnr]],Tabell13[Regnr],Tabell13[Diagnose],"")</f>
        <v>D</v>
      </c>
      <c r="L5858" t="str">
        <f>+_xlfn.XLOOKUP(Tabell1[[#This Row],[Regnr]],Tabell3[Regnr],Tabell3[DiagnoseÅr],"")</f>
        <v/>
      </c>
    </row>
    <row r="5859" spans="1:12" x14ac:dyDescent="0.25">
      <c r="A5859" s="2">
        <v>42276</v>
      </c>
      <c r="C5859" t="s">
        <v>7045</v>
      </c>
      <c r="D5859" t="s">
        <v>7046</v>
      </c>
      <c r="E5859" t="s">
        <v>10</v>
      </c>
      <c r="F5859" t="s">
        <v>5553</v>
      </c>
      <c r="G5859" t="s">
        <v>5554</v>
      </c>
      <c r="H5859" t="s">
        <v>4171</v>
      </c>
      <c r="I5859" t="s">
        <v>4172</v>
      </c>
      <c r="J5859" t="s">
        <v>4130</v>
      </c>
      <c r="K5859" t="str">
        <f>+_xlfn.XLOOKUP(Tabell1[[#This Row],[Regnr]],Tabell13[Regnr],Tabell13[Diagnose],"")</f>
        <v/>
      </c>
      <c r="L5859" t="str">
        <f>+_xlfn.XLOOKUP(Tabell1[[#This Row],[Regnr]],Tabell3[Regnr],Tabell3[DiagnoseÅr],"")</f>
        <v/>
      </c>
    </row>
    <row r="5860" spans="1:12" x14ac:dyDescent="0.25">
      <c r="A5860" s="2">
        <v>42276</v>
      </c>
      <c r="C5860" t="s">
        <v>7047</v>
      </c>
      <c r="D5860" t="s">
        <v>7048</v>
      </c>
      <c r="E5860" t="s">
        <v>26</v>
      </c>
      <c r="F5860" t="s">
        <v>5553</v>
      </c>
      <c r="G5860" t="s">
        <v>5554</v>
      </c>
      <c r="H5860" t="s">
        <v>4171</v>
      </c>
      <c r="I5860" t="s">
        <v>4172</v>
      </c>
      <c r="J5860" t="s">
        <v>4130</v>
      </c>
      <c r="K5860" t="str">
        <f>+_xlfn.XLOOKUP(Tabell1[[#This Row],[Regnr]],Tabell13[Regnr],Tabell13[Diagnose],"")</f>
        <v/>
      </c>
      <c r="L5860" t="str">
        <f>+_xlfn.XLOOKUP(Tabell1[[#This Row],[Regnr]],Tabell3[Regnr],Tabell3[DiagnoseÅr],"")</f>
        <v/>
      </c>
    </row>
    <row r="5861" spans="1:12" x14ac:dyDescent="0.25">
      <c r="A5861" s="2">
        <v>42276</v>
      </c>
      <c r="C5861" t="s">
        <v>7049</v>
      </c>
      <c r="D5861" t="s">
        <v>7050</v>
      </c>
      <c r="E5861" t="s">
        <v>26</v>
      </c>
      <c r="F5861" t="s">
        <v>5553</v>
      </c>
      <c r="G5861" t="s">
        <v>5554</v>
      </c>
      <c r="H5861" t="s">
        <v>4171</v>
      </c>
      <c r="I5861" t="s">
        <v>4172</v>
      </c>
      <c r="J5861" t="s">
        <v>4130</v>
      </c>
      <c r="K5861" t="str">
        <f>+_xlfn.XLOOKUP(Tabell1[[#This Row],[Regnr]],Tabell13[Regnr],Tabell13[Diagnose],"")</f>
        <v/>
      </c>
      <c r="L5861" t="str">
        <f>+_xlfn.XLOOKUP(Tabell1[[#This Row],[Regnr]],Tabell3[Regnr],Tabell3[DiagnoseÅr],"")</f>
        <v/>
      </c>
    </row>
    <row r="5862" spans="1:12" x14ac:dyDescent="0.25">
      <c r="A5862" s="2">
        <v>42276</v>
      </c>
      <c r="C5862" t="s">
        <v>7051</v>
      </c>
      <c r="D5862" t="s">
        <v>7052</v>
      </c>
      <c r="E5862" t="s">
        <v>26</v>
      </c>
      <c r="F5862" t="s">
        <v>5553</v>
      </c>
      <c r="G5862" t="s">
        <v>5554</v>
      </c>
      <c r="H5862" t="s">
        <v>4171</v>
      </c>
      <c r="I5862" t="s">
        <v>4172</v>
      </c>
      <c r="J5862" t="s">
        <v>4130</v>
      </c>
      <c r="K5862" t="str">
        <f>+_xlfn.XLOOKUP(Tabell1[[#This Row],[Regnr]],Tabell13[Regnr],Tabell13[Diagnose],"")</f>
        <v/>
      </c>
      <c r="L5862" t="str">
        <f>+_xlfn.XLOOKUP(Tabell1[[#This Row],[Regnr]],Tabell3[Regnr],Tabell3[DiagnoseÅr],"")</f>
        <v/>
      </c>
    </row>
    <row r="5863" spans="1:12" x14ac:dyDescent="0.25">
      <c r="A5863" s="2">
        <v>42274</v>
      </c>
      <c r="C5863" t="s">
        <v>7025</v>
      </c>
      <c r="D5863" t="s">
        <v>7026</v>
      </c>
      <c r="E5863" t="s">
        <v>10</v>
      </c>
      <c r="F5863" t="s">
        <v>7027</v>
      </c>
      <c r="G5863" t="s">
        <v>7028</v>
      </c>
      <c r="H5863" t="s">
        <v>2032</v>
      </c>
      <c r="I5863" t="s">
        <v>2033</v>
      </c>
      <c r="J5863" t="s">
        <v>6644</v>
      </c>
      <c r="K5863" t="str">
        <f>+_xlfn.XLOOKUP(Tabell1[[#This Row],[Regnr]],Tabell13[Regnr],Tabell13[Diagnose],"")</f>
        <v>C</v>
      </c>
      <c r="L5863" t="str">
        <f>+_xlfn.XLOOKUP(Tabell1[[#This Row],[Regnr]],Tabell3[Regnr],Tabell3[DiagnoseÅr],"")</f>
        <v>Intet påvist (2017)</v>
      </c>
    </row>
    <row r="5864" spans="1:12" x14ac:dyDescent="0.25">
      <c r="A5864" s="2">
        <v>42274</v>
      </c>
      <c r="C5864" t="s">
        <v>7029</v>
      </c>
      <c r="D5864" t="s">
        <v>7030</v>
      </c>
      <c r="E5864" t="s">
        <v>10</v>
      </c>
      <c r="F5864" t="s">
        <v>7027</v>
      </c>
      <c r="G5864" t="s">
        <v>7028</v>
      </c>
      <c r="H5864" t="s">
        <v>2032</v>
      </c>
      <c r="I5864" t="s">
        <v>2033</v>
      </c>
      <c r="J5864" t="s">
        <v>6644</v>
      </c>
      <c r="K5864" t="str">
        <f>+_xlfn.XLOOKUP(Tabell1[[#This Row],[Regnr]],Tabell13[Regnr],Tabell13[Diagnose],"")</f>
        <v>D</v>
      </c>
      <c r="L5864" t="str">
        <f>+_xlfn.XLOOKUP(Tabell1[[#This Row],[Regnr]],Tabell3[Regnr],Tabell3[DiagnoseÅr],"")</f>
        <v/>
      </c>
    </row>
    <row r="5865" spans="1:12" x14ac:dyDescent="0.25">
      <c r="A5865" s="2">
        <v>42274</v>
      </c>
      <c r="C5865" t="s">
        <v>7031</v>
      </c>
      <c r="D5865" t="s">
        <v>7032</v>
      </c>
      <c r="E5865" t="s">
        <v>10</v>
      </c>
      <c r="F5865" t="s">
        <v>7027</v>
      </c>
      <c r="G5865" t="s">
        <v>7028</v>
      </c>
      <c r="H5865" t="s">
        <v>2032</v>
      </c>
      <c r="I5865" t="s">
        <v>2033</v>
      </c>
      <c r="J5865" t="s">
        <v>6644</v>
      </c>
      <c r="K5865" t="str">
        <f>+_xlfn.XLOOKUP(Tabell1[[#This Row],[Regnr]],Tabell13[Regnr],Tabell13[Diagnose],"")</f>
        <v/>
      </c>
      <c r="L5865" t="str">
        <f>+_xlfn.XLOOKUP(Tabell1[[#This Row],[Regnr]],Tabell3[Regnr],Tabell3[DiagnoseÅr],"")</f>
        <v/>
      </c>
    </row>
    <row r="5866" spans="1:12" x14ac:dyDescent="0.25">
      <c r="A5866" s="2">
        <v>42274</v>
      </c>
      <c r="C5866" t="s">
        <v>7033</v>
      </c>
      <c r="D5866" t="s">
        <v>7034</v>
      </c>
      <c r="E5866" t="s">
        <v>10</v>
      </c>
      <c r="F5866" t="s">
        <v>7027</v>
      </c>
      <c r="G5866" t="s">
        <v>7028</v>
      </c>
      <c r="H5866" t="s">
        <v>2032</v>
      </c>
      <c r="I5866" t="s">
        <v>2033</v>
      </c>
      <c r="J5866" t="s">
        <v>6644</v>
      </c>
      <c r="K5866" t="str">
        <f>+_xlfn.XLOOKUP(Tabell1[[#This Row],[Regnr]],Tabell13[Regnr],Tabell13[Diagnose],"")</f>
        <v>B</v>
      </c>
      <c r="L5866" t="str">
        <f>+_xlfn.XLOOKUP(Tabell1[[#This Row],[Regnr]],Tabell3[Regnr],Tabell3[DiagnoseÅr],"")</f>
        <v>Intet påvist (2017)</v>
      </c>
    </row>
    <row r="5867" spans="1:12" x14ac:dyDescent="0.25">
      <c r="A5867" s="2">
        <v>42274</v>
      </c>
      <c r="C5867" t="s">
        <v>7035</v>
      </c>
      <c r="D5867" t="s">
        <v>7036</v>
      </c>
      <c r="E5867" t="s">
        <v>26</v>
      </c>
      <c r="F5867" t="s">
        <v>7027</v>
      </c>
      <c r="G5867" t="s">
        <v>7028</v>
      </c>
      <c r="H5867" t="s">
        <v>2032</v>
      </c>
      <c r="I5867" t="s">
        <v>2033</v>
      </c>
      <c r="J5867" t="s">
        <v>6644</v>
      </c>
      <c r="K5867" t="str">
        <f>+_xlfn.XLOOKUP(Tabell1[[#This Row],[Regnr]],Tabell13[Regnr],Tabell13[Diagnose],"")</f>
        <v>C</v>
      </c>
      <c r="L5867" t="str">
        <f>+_xlfn.XLOOKUP(Tabell1[[#This Row],[Regnr]],Tabell3[Regnr],Tabell3[DiagnoseÅr],"")</f>
        <v>Intet påvist (2021)</v>
      </c>
    </row>
    <row r="5868" spans="1:12" x14ac:dyDescent="0.25">
      <c r="A5868" s="2">
        <v>42274</v>
      </c>
      <c r="C5868" t="s">
        <v>7037</v>
      </c>
      <c r="D5868" t="s">
        <v>7038</v>
      </c>
      <c r="E5868" t="s">
        <v>26</v>
      </c>
      <c r="F5868" t="s">
        <v>7027</v>
      </c>
      <c r="G5868" t="s">
        <v>7028</v>
      </c>
      <c r="H5868" t="s">
        <v>2032</v>
      </c>
      <c r="I5868" t="s">
        <v>2033</v>
      </c>
      <c r="J5868" t="s">
        <v>6644</v>
      </c>
      <c r="K5868" t="str">
        <f>+_xlfn.XLOOKUP(Tabell1[[#This Row],[Regnr]],Tabell13[Regnr],Tabell13[Diagnose],"")</f>
        <v>C</v>
      </c>
      <c r="L5868" t="str">
        <f>+_xlfn.XLOOKUP(Tabell1[[#This Row],[Regnr]],Tabell3[Regnr],Tabell3[DiagnoseÅr],"")</f>
        <v>Intet påvist (2020)</v>
      </c>
    </row>
    <row r="5869" spans="1:12" x14ac:dyDescent="0.25">
      <c r="A5869" s="2">
        <v>42274</v>
      </c>
      <c r="C5869" t="s">
        <v>7039</v>
      </c>
      <c r="D5869" t="s">
        <v>7040</v>
      </c>
      <c r="E5869" t="s">
        <v>26</v>
      </c>
      <c r="F5869" t="s">
        <v>7027</v>
      </c>
      <c r="G5869" t="s">
        <v>7028</v>
      </c>
      <c r="H5869" t="s">
        <v>2032</v>
      </c>
      <c r="I5869" t="s">
        <v>2033</v>
      </c>
      <c r="J5869" t="s">
        <v>6644</v>
      </c>
      <c r="K5869" t="str">
        <f>+_xlfn.XLOOKUP(Tabell1[[#This Row],[Regnr]],Tabell13[Regnr],Tabell13[Diagnose],"")</f>
        <v>C</v>
      </c>
      <c r="L5869" t="str">
        <f>+_xlfn.XLOOKUP(Tabell1[[#This Row],[Regnr]],Tabell3[Regnr],Tabell3[DiagnoseÅr],"")</f>
        <v>Intet påvist (2016)</v>
      </c>
    </row>
    <row r="5870" spans="1:12" x14ac:dyDescent="0.25">
      <c r="A5870" s="2">
        <v>42274</v>
      </c>
      <c r="C5870" t="s">
        <v>7041</v>
      </c>
      <c r="D5870" t="s">
        <v>7042</v>
      </c>
      <c r="E5870" t="s">
        <v>26</v>
      </c>
      <c r="F5870" t="s">
        <v>7027</v>
      </c>
      <c r="G5870" t="s">
        <v>7028</v>
      </c>
      <c r="H5870" t="s">
        <v>2032</v>
      </c>
      <c r="I5870" t="s">
        <v>2033</v>
      </c>
      <c r="J5870" t="s">
        <v>6644</v>
      </c>
      <c r="K5870" t="str">
        <f>+_xlfn.XLOOKUP(Tabell1[[#This Row],[Regnr]],Tabell13[Regnr],Tabell13[Diagnose],"")</f>
        <v>B</v>
      </c>
      <c r="L5870" t="str">
        <f>+_xlfn.XLOOKUP(Tabell1[[#This Row],[Regnr]],Tabell3[Regnr],Tabell3[DiagnoseÅr],"")</f>
        <v>Intet påvist (2016)</v>
      </c>
    </row>
    <row r="5871" spans="1:12" x14ac:dyDescent="0.25">
      <c r="A5871" s="2">
        <v>42270</v>
      </c>
      <c r="C5871" t="s">
        <v>7015</v>
      </c>
      <c r="D5871" t="s">
        <v>7016</v>
      </c>
      <c r="E5871" t="s">
        <v>10</v>
      </c>
      <c r="F5871" t="s">
        <v>5836</v>
      </c>
      <c r="G5871" t="s">
        <v>5837</v>
      </c>
      <c r="H5871" t="s">
        <v>3364</v>
      </c>
      <c r="I5871" t="s">
        <v>3365</v>
      </c>
      <c r="J5871" t="s">
        <v>5595</v>
      </c>
      <c r="K5871" t="str">
        <f>+_xlfn.XLOOKUP(Tabell1[[#This Row],[Regnr]],Tabell13[Regnr],Tabell13[Diagnose],"")</f>
        <v/>
      </c>
      <c r="L5871" t="str">
        <f>+_xlfn.XLOOKUP(Tabell1[[#This Row],[Regnr]],Tabell3[Regnr],Tabell3[DiagnoseÅr],"")</f>
        <v/>
      </c>
    </row>
    <row r="5872" spans="1:12" x14ac:dyDescent="0.25">
      <c r="A5872" s="2">
        <v>42270</v>
      </c>
      <c r="C5872" t="s">
        <v>7017</v>
      </c>
      <c r="D5872" t="s">
        <v>7018</v>
      </c>
      <c r="E5872" t="s">
        <v>10</v>
      </c>
      <c r="F5872" t="s">
        <v>5836</v>
      </c>
      <c r="G5872" t="s">
        <v>5837</v>
      </c>
      <c r="H5872" t="s">
        <v>3364</v>
      </c>
      <c r="I5872" t="s">
        <v>3365</v>
      </c>
      <c r="J5872" t="s">
        <v>5595</v>
      </c>
      <c r="K5872" t="str">
        <f>+_xlfn.XLOOKUP(Tabell1[[#This Row],[Regnr]],Tabell13[Regnr],Tabell13[Diagnose],"")</f>
        <v>A</v>
      </c>
      <c r="L5872" t="str">
        <f>+_xlfn.XLOOKUP(Tabell1[[#This Row],[Regnr]],Tabell3[Regnr],Tabell3[DiagnoseÅr],"")</f>
        <v>Intet påvist (2017)</v>
      </c>
    </row>
    <row r="5873" spans="1:12" x14ac:dyDescent="0.25">
      <c r="A5873" s="2">
        <v>42270</v>
      </c>
      <c r="C5873" t="s">
        <v>7019</v>
      </c>
      <c r="D5873" t="s">
        <v>7020</v>
      </c>
      <c r="E5873" t="s">
        <v>10</v>
      </c>
      <c r="F5873" t="s">
        <v>5836</v>
      </c>
      <c r="G5873" t="s">
        <v>5837</v>
      </c>
      <c r="H5873" t="s">
        <v>3364</v>
      </c>
      <c r="I5873" t="s">
        <v>3365</v>
      </c>
      <c r="J5873" t="s">
        <v>5595</v>
      </c>
      <c r="K5873" t="str">
        <f>+_xlfn.XLOOKUP(Tabell1[[#This Row],[Regnr]],Tabell13[Regnr],Tabell13[Diagnose],"")</f>
        <v/>
      </c>
      <c r="L5873" t="str">
        <f>+_xlfn.XLOOKUP(Tabell1[[#This Row],[Regnr]],Tabell3[Regnr],Tabell3[DiagnoseÅr],"")</f>
        <v/>
      </c>
    </row>
    <row r="5874" spans="1:12" x14ac:dyDescent="0.25">
      <c r="A5874" s="2">
        <v>42270</v>
      </c>
      <c r="C5874" t="s">
        <v>7021</v>
      </c>
      <c r="D5874" t="s">
        <v>7022</v>
      </c>
      <c r="E5874" t="s">
        <v>26</v>
      </c>
      <c r="F5874" t="s">
        <v>5836</v>
      </c>
      <c r="G5874" t="s">
        <v>5837</v>
      </c>
      <c r="H5874" t="s">
        <v>3364</v>
      </c>
      <c r="I5874" t="s">
        <v>3365</v>
      </c>
      <c r="J5874" t="s">
        <v>5595</v>
      </c>
      <c r="K5874" t="str">
        <f>+_xlfn.XLOOKUP(Tabell1[[#This Row],[Regnr]],Tabell13[Regnr],Tabell13[Diagnose],"")</f>
        <v>D</v>
      </c>
      <c r="L5874" t="str">
        <f>+_xlfn.XLOOKUP(Tabell1[[#This Row],[Regnr]],Tabell3[Regnr],Tabell3[DiagnoseÅr],"")</f>
        <v/>
      </c>
    </row>
    <row r="5875" spans="1:12" x14ac:dyDescent="0.25">
      <c r="A5875" s="2">
        <v>42270</v>
      </c>
      <c r="C5875" t="s">
        <v>7023</v>
      </c>
      <c r="D5875" t="s">
        <v>7024</v>
      </c>
      <c r="E5875" t="s">
        <v>26</v>
      </c>
      <c r="F5875" t="s">
        <v>5836</v>
      </c>
      <c r="G5875" t="s">
        <v>5837</v>
      </c>
      <c r="H5875" t="s">
        <v>3364</v>
      </c>
      <c r="I5875" t="s">
        <v>3365</v>
      </c>
      <c r="J5875" t="s">
        <v>5595</v>
      </c>
      <c r="K5875" t="str">
        <f>+_xlfn.XLOOKUP(Tabell1[[#This Row],[Regnr]],Tabell13[Regnr],Tabell13[Diagnose],"")</f>
        <v>C</v>
      </c>
      <c r="L5875" t="str">
        <f>+_xlfn.XLOOKUP(Tabell1[[#This Row],[Regnr]],Tabell3[Regnr],Tabell3[DiagnoseÅr],"")</f>
        <v/>
      </c>
    </row>
    <row r="5876" spans="1:12" x14ac:dyDescent="0.25">
      <c r="A5876" s="2">
        <v>42269</v>
      </c>
      <c r="C5876" t="s">
        <v>7011</v>
      </c>
      <c r="D5876" t="s">
        <v>7012</v>
      </c>
      <c r="E5876" t="s">
        <v>10</v>
      </c>
      <c r="F5876" t="s">
        <v>6690</v>
      </c>
      <c r="G5876" t="s">
        <v>6691</v>
      </c>
      <c r="H5876" t="s">
        <v>7013</v>
      </c>
      <c r="I5876" t="s">
        <v>7014</v>
      </c>
      <c r="J5876" t="s">
        <v>4407</v>
      </c>
      <c r="K5876" t="str">
        <f>+_xlfn.XLOOKUP(Tabell1[[#This Row],[Regnr]],Tabell13[Regnr],Tabell13[Diagnose],"")</f>
        <v/>
      </c>
      <c r="L5876" t="str">
        <f>+_xlfn.XLOOKUP(Tabell1[[#This Row],[Regnr]],Tabell3[Regnr],Tabell3[DiagnoseÅr],"")</f>
        <v/>
      </c>
    </row>
    <row r="5877" spans="1:12" x14ac:dyDescent="0.25">
      <c r="A5877" s="2">
        <v>42267</v>
      </c>
      <c r="C5877" t="s">
        <v>7007</v>
      </c>
      <c r="D5877" t="s">
        <v>7008</v>
      </c>
      <c r="E5877" t="s">
        <v>26</v>
      </c>
      <c r="F5877" t="s">
        <v>3739</v>
      </c>
      <c r="G5877" t="s">
        <v>3740</v>
      </c>
      <c r="H5877" t="s">
        <v>7009</v>
      </c>
      <c r="I5877" t="s">
        <v>7010</v>
      </c>
      <c r="J5877" t="s">
        <v>6600</v>
      </c>
      <c r="K5877" t="str">
        <f>+_xlfn.XLOOKUP(Tabell1[[#This Row],[Regnr]],Tabell13[Regnr],Tabell13[Diagnose],"")</f>
        <v>B</v>
      </c>
      <c r="L5877" t="str">
        <f>+_xlfn.XLOOKUP(Tabell1[[#This Row],[Regnr]],Tabell3[Regnr],Tabell3[DiagnoseÅr],"")</f>
        <v>Intet påvist (2021)</v>
      </c>
    </row>
    <row r="5878" spans="1:12" x14ac:dyDescent="0.25">
      <c r="A5878" s="2">
        <v>42265</v>
      </c>
      <c r="C5878" t="s">
        <v>6997</v>
      </c>
      <c r="D5878" t="s">
        <v>6998</v>
      </c>
      <c r="E5878" t="s">
        <v>26</v>
      </c>
      <c r="F5878" t="s">
        <v>2600</v>
      </c>
      <c r="G5878" t="s">
        <v>2601</v>
      </c>
      <c r="H5878" t="s">
        <v>4381</v>
      </c>
      <c r="I5878" t="s">
        <v>4382</v>
      </c>
      <c r="J5878" t="s">
        <v>4566</v>
      </c>
      <c r="K5878" t="str">
        <f>+_xlfn.XLOOKUP(Tabell1[[#This Row],[Regnr]],Tabell13[Regnr],Tabell13[Diagnose],"")</f>
        <v>C</v>
      </c>
      <c r="L5878" t="str">
        <f>+_xlfn.XLOOKUP(Tabell1[[#This Row],[Regnr]],Tabell3[Regnr],Tabell3[DiagnoseÅr],"")</f>
        <v/>
      </c>
    </row>
    <row r="5879" spans="1:12" x14ac:dyDescent="0.25">
      <c r="A5879" s="2">
        <v>42265</v>
      </c>
      <c r="C5879" t="s">
        <v>6999</v>
      </c>
      <c r="D5879" t="s">
        <v>7000</v>
      </c>
      <c r="E5879" t="s">
        <v>26</v>
      </c>
      <c r="F5879" t="s">
        <v>2600</v>
      </c>
      <c r="G5879" t="s">
        <v>2601</v>
      </c>
      <c r="H5879" t="s">
        <v>4381</v>
      </c>
      <c r="I5879" t="s">
        <v>4382</v>
      </c>
      <c r="J5879" t="s">
        <v>4566</v>
      </c>
      <c r="K5879" t="str">
        <f>+_xlfn.XLOOKUP(Tabell1[[#This Row],[Regnr]],Tabell13[Regnr],Tabell13[Diagnose],"")</f>
        <v/>
      </c>
      <c r="L5879" t="str">
        <f>+_xlfn.XLOOKUP(Tabell1[[#This Row],[Regnr]],Tabell3[Regnr],Tabell3[DiagnoseÅr],"")</f>
        <v/>
      </c>
    </row>
    <row r="5880" spans="1:12" x14ac:dyDescent="0.25">
      <c r="A5880" s="2">
        <v>42265</v>
      </c>
      <c r="C5880" t="s">
        <v>7001</v>
      </c>
      <c r="D5880" t="s">
        <v>7002</v>
      </c>
      <c r="E5880" t="s">
        <v>26</v>
      </c>
      <c r="F5880" t="s">
        <v>2382</v>
      </c>
      <c r="G5880" t="s">
        <v>2383</v>
      </c>
      <c r="H5880" t="s">
        <v>7003</v>
      </c>
      <c r="I5880" t="s">
        <v>7004</v>
      </c>
      <c r="K5880" t="str">
        <f>+_xlfn.XLOOKUP(Tabell1[[#This Row],[Regnr]],Tabell13[Regnr],Tabell13[Diagnose],"")</f>
        <v/>
      </c>
      <c r="L5880" t="str">
        <f>+_xlfn.XLOOKUP(Tabell1[[#This Row],[Regnr]],Tabell3[Regnr],Tabell3[DiagnoseÅr],"")</f>
        <v/>
      </c>
    </row>
    <row r="5881" spans="1:12" x14ac:dyDescent="0.25">
      <c r="A5881" s="2">
        <v>42265</v>
      </c>
      <c r="C5881" t="s">
        <v>7005</v>
      </c>
      <c r="D5881" t="s">
        <v>7006</v>
      </c>
      <c r="E5881" t="s">
        <v>10</v>
      </c>
      <c r="F5881" t="s">
        <v>2382</v>
      </c>
      <c r="G5881" t="s">
        <v>2383</v>
      </c>
      <c r="H5881" t="s">
        <v>7003</v>
      </c>
      <c r="I5881" t="s">
        <v>7004</v>
      </c>
      <c r="K5881" t="str">
        <f>+_xlfn.XLOOKUP(Tabell1[[#This Row],[Regnr]],Tabell13[Regnr],Tabell13[Diagnose],"")</f>
        <v/>
      </c>
      <c r="L5881" t="str">
        <f>+_xlfn.XLOOKUP(Tabell1[[#This Row],[Regnr]],Tabell3[Regnr],Tabell3[DiagnoseÅr],"")</f>
        <v/>
      </c>
    </row>
    <row r="5882" spans="1:12" x14ac:dyDescent="0.25">
      <c r="A5882" s="2">
        <v>42264</v>
      </c>
      <c r="C5882" t="s">
        <v>6983</v>
      </c>
      <c r="D5882" t="s">
        <v>6984</v>
      </c>
      <c r="E5882" t="s">
        <v>10</v>
      </c>
      <c r="F5882" t="s">
        <v>3204</v>
      </c>
      <c r="G5882" t="s">
        <v>3205</v>
      </c>
      <c r="H5882" t="s">
        <v>5656</v>
      </c>
      <c r="I5882" t="s">
        <v>5657</v>
      </c>
      <c r="J5882" t="s">
        <v>4100</v>
      </c>
      <c r="K5882" t="str">
        <f>+_xlfn.XLOOKUP(Tabell1[[#This Row],[Regnr]],Tabell13[Regnr],Tabell13[Diagnose],"")</f>
        <v>C</v>
      </c>
      <c r="L5882" t="str">
        <f>+_xlfn.XLOOKUP(Tabell1[[#This Row],[Regnr]],Tabell3[Regnr],Tabell3[DiagnoseÅr],"")</f>
        <v/>
      </c>
    </row>
    <row r="5883" spans="1:12" x14ac:dyDescent="0.25">
      <c r="A5883" s="2">
        <v>42264</v>
      </c>
      <c r="C5883" t="s">
        <v>6985</v>
      </c>
      <c r="D5883" t="s">
        <v>6986</v>
      </c>
      <c r="E5883" t="s">
        <v>10</v>
      </c>
      <c r="F5883" t="s">
        <v>3204</v>
      </c>
      <c r="G5883" t="s">
        <v>3205</v>
      </c>
      <c r="H5883" t="s">
        <v>5656</v>
      </c>
      <c r="I5883" t="s">
        <v>5657</v>
      </c>
      <c r="J5883" t="s">
        <v>4100</v>
      </c>
      <c r="K5883" t="str">
        <f>+_xlfn.XLOOKUP(Tabell1[[#This Row],[Regnr]],Tabell13[Regnr],Tabell13[Diagnose],"")</f>
        <v>D</v>
      </c>
      <c r="L5883" t="str">
        <f>+_xlfn.XLOOKUP(Tabell1[[#This Row],[Regnr]],Tabell3[Regnr],Tabell3[DiagnoseÅr],"")</f>
        <v/>
      </c>
    </row>
    <row r="5884" spans="1:12" x14ac:dyDescent="0.25">
      <c r="A5884" s="2">
        <v>42264</v>
      </c>
      <c r="C5884" t="s">
        <v>6987</v>
      </c>
      <c r="D5884" t="s">
        <v>6988</v>
      </c>
      <c r="E5884" t="s">
        <v>10</v>
      </c>
      <c r="F5884" t="s">
        <v>3204</v>
      </c>
      <c r="G5884" t="s">
        <v>3205</v>
      </c>
      <c r="H5884" t="s">
        <v>5656</v>
      </c>
      <c r="I5884" t="s">
        <v>5657</v>
      </c>
      <c r="J5884" t="s">
        <v>4100</v>
      </c>
      <c r="K5884" t="str">
        <f>+_xlfn.XLOOKUP(Tabell1[[#This Row],[Regnr]],Tabell13[Regnr],Tabell13[Diagnose],"")</f>
        <v/>
      </c>
      <c r="L5884" t="str">
        <f>+_xlfn.XLOOKUP(Tabell1[[#This Row],[Regnr]],Tabell3[Regnr],Tabell3[DiagnoseÅr],"")</f>
        <v/>
      </c>
    </row>
    <row r="5885" spans="1:12" x14ac:dyDescent="0.25">
      <c r="A5885" s="2">
        <v>42264</v>
      </c>
      <c r="C5885" t="s">
        <v>6989</v>
      </c>
      <c r="D5885" t="s">
        <v>6990</v>
      </c>
      <c r="E5885" t="s">
        <v>10</v>
      </c>
      <c r="F5885" t="s">
        <v>3204</v>
      </c>
      <c r="G5885" t="s">
        <v>3205</v>
      </c>
      <c r="H5885" t="s">
        <v>5656</v>
      </c>
      <c r="I5885" t="s">
        <v>5657</v>
      </c>
      <c r="J5885" t="s">
        <v>4100</v>
      </c>
      <c r="K5885" t="str">
        <f>+_xlfn.XLOOKUP(Tabell1[[#This Row],[Regnr]],Tabell13[Regnr],Tabell13[Diagnose],"")</f>
        <v/>
      </c>
      <c r="L5885" t="str">
        <f>+_xlfn.XLOOKUP(Tabell1[[#This Row],[Regnr]],Tabell3[Regnr],Tabell3[DiagnoseÅr],"")</f>
        <v/>
      </c>
    </row>
    <row r="5886" spans="1:12" x14ac:dyDescent="0.25">
      <c r="A5886" s="2">
        <v>42264</v>
      </c>
      <c r="C5886" t="s">
        <v>6991</v>
      </c>
      <c r="D5886" t="s">
        <v>6992</v>
      </c>
      <c r="E5886" t="s">
        <v>26</v>
      </c>
      <c r="F5886" t="s">
        <v>3204</v>
      </c>
      <c r="G5886" t="s">
        <v>3205</v>
      </c>
      <c r="H5886" t="s">
        <v>5656</v>
      </c>
      <c r="I5886" t="s">
        <v>5657</v>
      </c>
      <c r="J5886" t="s">
        <v>4100</v>
      </c>
      <c r="K5886" t="str">
        <f>+_xlfn.XLOOKUP(Tabell1[[#This Row],[Regnr]],Tabell13[Regnr],Tabell13[Diagnose],"")</f>
        <v>B</v>
      </c>
      <c r="L5886" t="str">
        <f>+_xlfn.XLOOKUP(Tabell1[[#This Row],[Regnr]],Tabell3[Regnr],Tabell3[DiagnoseÅr],"")</f>
        <v>Intet påvist (2018)</v>
      </c>
    </row>
    <row r="5887" spans="1:12" x14ac:dyDescent="0.25">
      <c r="A5887" s="2">
        <v>42264</v>
      </c>
      <c r="C5887" t="s">
        <v>6993</v>
      </c>
      <c r="D5887" t="s">
        <v>6994</v>
      </c>
      <c r="E5887" t="s">
        <v>26</v>
      </c>
      <c r="F5887" t="s">
        <v>3204</v>
      </c>
      <c r="G5887" t="s">
        <v>3205</v>
      </c>
      <c r="H5887" t="s">
        <v>5656</v>
      </c>
      <c r="I5887" t="s">
        <v>5657</v>
      </c>
      <c r="J5887" t="s">
        <v>4100</v>
      </c>
      <c r="K5887" t="str">
        <f>+_xlfn.XLOOKUP(Tabell1[[#This Row],[Regnr]],Tabell13[Regnr],Tabell13[Diagnose],"")</f>
        <v/>
      </c>
      <c r="L5887" t="str">
        <f>+_xlfn.XLOOKUP(Tabell1[[#This Row],[Regnr]],Tabell3[Regnr],Tabell3[DiagnoseÅr],"")</f>
        <v/>
      </c>
    </row>
    <row r="5888" spans="1:12" x14ac:dyDescent="0.25">
      <c r="A5888" s="2">
        <v>42264</v>
      </c>
      <c r="C5888" t="s">
        <v>6995</v>
      </c>
      <c r="D5888" t="s">
        <v>6996</v>
      </c>
      <c r="E5888" t="s">
        <v>26</v>
      </c>
      <c r="F5888" t="s">
        <v>3204</v>
      </c>
      <c r="G5888" t="s">
        <v>3205</v>
      </c>
      <c r="H5888" t="s">
        <v>5656</v>
      </c>
      <c r="I5888" t="s">
        <v>5657</v>
      </c>
      <c r="J5888" t="s">
        <v>4100</v>
      </c>
      <c r="K5888" t="str">
        <f>+_xlfn.XLOOKUP(Tabell1[[#This Row],[Regnr]],Tabell13[Regnr],Tabell13[Diagnose],"")</f>
        <v>C</v>
      </c>
      <c r="L5888" t="str">
        <f>+_xlfn.XLOOKUP(Tabell1[[#This Row],[Regnr]],Tabell3[Regnr],Tabell3[DiagnoseÅr],"")</f>
        <v>Intet påvist (2022)</v>
      </c>
    </row>
    <row r="5889" spans="1:12" x14ac:dyDescent="0.25">
      <c r="A5889" s="2">
        <v>42255</v>
      </c>
      <c r="C5889" t="s">
        <v>6980</v>
      </c>
      <c r="D5889" t="s">
        <v>6981</v>
      </c>
      <c r="E5889" t="s">
        <v>26</v>
      </c>
      <c r="F5889" t="s">
        <v>2649</v>
      </c>
      <c r="G5889" t="s">
        <v>2650</v>
      </c>
      <c r="H5889" t="s">
        <v>6982</v>
      </c>
      <c r="I5889" t="s">
        <v>4248</v>
      </c>
      <c r="J5889" t="s">
        <v>4249</v>
      </c>
      <c r="K5889" t="str">
        <f>+_xlfn.XLOOKUP(Tabell1[[#This Row],[Regnr]],Tabell13[Regnr],Tabell13[Diagnose],"")</f>
        <v>B</v>
      </c>
      <c r="L5889" t="str">
        <f>+_xlfn.XLOOKUP(Tabell1[[#This Row],[Regnr]],Tabell3[Regnr],Tabell3[DiagnoseÅr],"")</f>
        <v>Intet påvist (2021)</v>
      </c>
    </row>
    <row r="5890" spans="1:12" x14ac:dyDescent="0.25">
      <c r="A5890" s="2">
        <v>42253</v>
      </c>
      <c r="C5890" t="s">
        <v>6972</v>
      </c>
      <c r="D5890" t="s">
        <v>6973</v>
      </c>
      <c r="E5890" t="s">
        <v>26</v>
      </c>
      <c r="F5890" t="s">
        <v>6974</v>
      </c>
      <c r="G5890" t="s">
        <v>6975</v>
      </c>
      <c r="H5890" t="s">
        <v>6976</v>
      </c>
      <c r="I5890" t="s">
        <v>6977</v>
      </c>
      <c r="K5890" t="str">
        <f>+_xlfn.XLOOKUP(Tabell1[[#This Row],[Regnr]],Tabell13[Regnr],Tabell13[Diagnose],"")</f>
        <v/>
      </c>
      <c r="L5890" t="str">
        <f>+_xlfn.XLOOKUP(Tabell1[[#This Row],[Regnr]],Tabell3[Regnr],Tabell3[DiagnoseÅr],"")</f>
        <v/>
      </c>
    </row>
    <row r="5891" spans="1:12" x14ac:dyDescent="0.25">
      <c r="A5891" s="2">
        <v>42253</v>
      </c>
      <c r="C5891" t="s">
        <v>6978</v>
      </c>
      <c r="D5891" t="s">
        <v>6979</v>
      </c>
      <c r="E5891" t="s">
        <v>26</v>
      </c>
      <c r="F5891" t="s">
        <v>6974</v>
      </c>
      <c r="G5891" t="s">
        <v>6975</v>
      </c>
      <c r="H5891" t="s">
        <v>6976</v>
      </c>
      <c r="I5891" t="s">
        <v>6977</v>
      </c>
      <c r="J5891" t="s">
        <v>5025</v>
      </c>
      <c r="K5891" t="str">
        <f>+_xlfn.XLOOKUP(Tabell1[[#This Row],[Regnr]],Tabell13[Regnr],Tabell13[Diagnose],"")</f>
        <v>A</v>
      </c>
      <c r="L5891" t="str">
        <f>+_xlfn.XLOOKUP(Tabell1[[#This Row],[Regnr]],Tabell3[Regnr],Tabell3[DiagnoseÅr],"")</f>
        <v>Annet medfødt (2021)</v>
      </c>
    </row>
    <row r="5892" spans="1:12" x14ac:dyDescent="0.25">
      <c r="A5892" s="2">
        <v>42247</v>
      </c>
      <c r="C5892" t="s">
        <v>6964</v>
      </c>
      <c r="D5892" t="s">
        <v>6965</v>
      </c>
      <c r="E5892" t="s">
        <v>10</v>
      </c>
      <c r="F5892" t="s">
        <v>4266</v>
      </c>
      <c r="G5892" t="s">
        <v>4267</v>
      </c>
      <c r="H5892" t="s">
        <v>5341</v>
      </c>
      <c r="I5892" t="s">
        <v>5342</v>
      </c>
      <c r="J5892" t="s">
        <v>4802</v>
      </c>
      <c r="K5892" t="str">
        <f>+_xlfn.XLOOKUP(Tabell1[[#This Row],[Regnr]],Tabell13[Regnr],Tabell13[Diagnose],"")</f>
        <v/>
      </c>
      <c r="L5892" t="str">
        <f>+_xlfn.XLOOKUP(Tabell1[[#This Row],[Regnr]],Tabell3[Regnr],Tabell3[DiagnoseÅr],"")</f>
        <v/>
      </c>
    </row>
    <row r="5893" spans="1:12" x14ac:dyDescent="0.25">
      <c r="A5893" s="2">
        <v>42247</v>
      </c>
      <c r="C5893" t="s">
        <v>6966</v>
      </c>
      <c r="D5893" t="s">
        <v>6967</v>
      </c>
      <c r="E5893" t="s">
        <v>10</v>
      </c>
      <c r="F5893" t="s">
        <v>4266</v>
      </c>
      <c r="G5893" t="s">
        <v>4267</v>
      </c>
      <c r="H5893" t="s">
        <v>5341</v>
      </c>
      <c r="I5893" t="s">
        <v>5342</v>
      </c>
      <c r="J5893" t="s">
        <v>4802</v>
      </c>
      <c r="K5893" t="str">
        <f>+_xlfn.XLOOKUP(Tabell1[[#This Row],[Regnr]],Tabell13[Regnr],Tabell13[Diagnose],"")</f>
        <v/>
      </c>
      <c r="L5893" t="str">
        <f>+_xlfn.XLOOKUP(Tabell1[[#This Row],[Regnr]],Tabell3[Regnr],Tabell3[DiagnoseÅr],"")</f>
        <v/>
      </c>
    </row>
    <row r="5894" spans="1:12" x14ac:dyDescent="0.25">
      <c r="A5894" s="2">
        <v>42247</v>
      </c>
      <c r="C5894" t="s">
        <v>6968</v>
      </c>
      <c r="D5894" t="s">
        <v>6969</v>
      </c>
      <c r="E5894" t="s">
        <v>10</v>
      </c>
      <c r="F5894" t="s">
        <v>4266</v>
      </c>
      <c r="G5894" t="s">
        <v>4267</v>
      </c>
      <c r="H5894" t="s">
        <v>5341</v>
      </c>
      <c r="I5894" t="s">
        <v>5342</v>
      </c>
      <c r="J5894" t="s">
        <v>4802</v>
      </c>
      <c r="K5894" t="str">
        <f>+_xlfn.XLOOKUP(Tabell1[[#This Row],[Regnr]],Tabell13[Regnr],Tabell13[Diagnose],"")</f>
        <v/>
      </c>
      <c r="L5894" t="str">
        <f>+_xlfn.XLOOKUP(Tabell1[[#This Row],[Regnr]],Tabell3[Regnr],Tabell3[DiagnoseÅr],"")</f>
        <v/>
      </c>
    </row>
    <row r="5895" spans="1:12" x14ac:dyDescent="0.25">
      <c r="A5895" s="2">
        <v>42247</v>
      </c>
      <c r="C5895" t="s">
        <v>6970</v>
      </c>
      <c r="D5895" t="s">
        <v>6971</v>
      </c>
      <c r="E5895" t="s">
        <v>26</v>
      </c>
      <c r="F5895" t="s">
        <v>4266</v>
      </c>
      <c r="G5895" t="s">
        <v>4267</v>
      </c>
      <c r="H5895" t="s">
        <v>5341</v>
      </c>
      <c r="I5895" t="s">
        <v>5342</v>
      </c>
      <c r="J5895" t="s">
        <v>4802</v>
      </c>
      <c r="K5895" t="str">
        <f>+_xlfn.XLOOKUP(Tabell1[[#This Row],[Regnr]],Tabell13[Regnr],Tabell13[Diagnose],"")</f>
        <v>B</v>
      </c>
      <c r="L5895" t="str">
        <f>+_xlfn.XLOOKUP(Tabell1[[#This Row],[Regnr]],Tabell3[Regnr],Tabell3[DiagnoseÅr],"")</f>
        <v>Distichiasis/Ektopiske Cillier (2022)</v>
      </c>
    </row>
    <row r="5896" spans="1:12" x14ac:dyDescent="0.25">
      <c r="A5896" s="2">
        <v>42243</v>
      </c>
      <c r="C5896" t="s">
        <v>6944</v>
      </c>
      <c r="D5896" t="s">
        <v>6945</v>
      </c>
      <c r="E5896" t="s">
        <v>26</v>
      </c>
      <c r="F5896" t="s">
        <v>5553</v>
      </c>
      <c r="G5896" t="s">
        <v>5554</v>
      </c>
      <c r="H5896" t="s">
        <v>2592</v>
      </c>
      <c r="I5896" t="s">
        <v>2593</v>
      </c>
      <c r="J5896" t="s">
        <v>4130</v>
      </c>
      <c r="K5896" t="str">
        <f>+_xlfn.XLOOKUP(Tabell1[[#This Row],[Regnr]],Tabell13[Regnr],Tabell13[Diagnose],"")</f>
        <v>C</v>
      </c>
      <c r="L5896" t="str">
        <f>+_xlfn.XLOOKUP(Tabell1[[#This Row],[Regnr]],Tabell3[Regnr],Tabell3[DiagnoseÅr],"")</f>
        <v/>
      </c>
    </row>
    <row r="5897" spans="1:12" x14ac:dyDescent="0.25">
      <c r="A5897" s="2">
        <v>42243</v>
      </c>
      <c r="C5897" t="s">
        <v>6946</v>
      </c>
      <c r="D5897" t="s">
        <v>6947</v>
      </c>
      <c r="E5897" t="s">
        <v>26</v>
      </c>
      <c r="F5897" t="s">
        <v>5553</v>
      </c>
      <c r="G5897" t="s">
        <v>5554</v>
      </c>
      <c r="H5897" t="s">
        <v>2592</v>
      </c>
      <c r="I5897" t="s">
        <v>2593</v>
      </c>
      <c r="J5897" t="s">
        <v>4130</v>
      </c>
      <c r="K5897" t="str">
        <f>+_xlfn.XLOOKUP(Tabell1[[#This Row],[Regnr]],Tabell13[Regnr],Tabell13[Diagnose],"")</f>
        <v/>
      </c>
      <c r="L5897" t="str">
        <f>+_xlfn.XLOOKUP(Tabell1[[#This Row],[Regnr]],Tabell3[Regnr],Tabell3[DiagnoseÅr],"")</f>
        <v/>
      </c>
    </row>
    <row r="5898" spans="1:12" x14ac:dyDescent="0.25">
      <c r="A5898" s="2">
        <v>42243</v>
      </c>
      <c r="C5898" t="s">
        <v>6948</v>
      </c>
      <c r="D5898" t="s">
        <v>6949</v>
      </c>
      <c r="E5898" t="s">
        <v>10</v>
      </c>
      <c r="F5898" t="s">
        <v>5553</v>
      </c>
      <c r="G5898" t="s">
        <v>5554</v>
      </c>
      <c r="H5898" t="s">
        <v>2592</v>
      </c>
      <c r="I5898" t="s">
        <v>2593</v>
      </c>
      <c r="J5898" t="s">
        <v>4130</v>
      </c>
      <c r="K5898" t="str">
        <f>+_xlfn.XLOOKUP(Tabell1[[#This Row],[Regnr]],Tabell13[Regnr],Tabell13[Diagnose],"")</f>
        <v>C</v>
      </c>
      <c r="L5898" t="str">
        <f>+_xlfn.XLOOKUP(Tabell1[[#This Row],[Regnr]],Tabell3[Regnr],Tabell3[DiagnoseÅr],"")</f>
        <v>Intet påvist (2021)</v>
      </c>
    </row>
    <row r="5899" spans="1:12" x14ac:dyDescent="0.25">
      <c r="A5899" s="2">
        <v>42243</v>
      </c>
      <c r="C5899" t="s">
        <v>6950</v>
      </c>
      <c r="D5899" t="s">
        <v>6951</v>
      </c>
      <c r="E5899" t="s">
        <v>10</v>
      </c>
      <c r="F5899" t="s">
        <v>5553</v>
      </c>
      <c r="G5899" t="s">
        <v>5554</v>
      </c>
      <c r="H5899" t="s">
        <v>2592</v>
      </c>
      <c r="I5899" t="s">
        <v>2593</v>
      </c>
      <c r="J5899" t="s">
        <v>4130</v>
      </c>
      <c r="K5899" t="str">
        <f>+_xlfn.XLOOKUP(Tabell1[[#This Row],[Regnr]],Tabell13[Regnr],Tabell13[Diagnose],"")</f>
        <v/>
      </c>
      <c r="L5899" t="str">
        <f>+_xlfn.XLOOKUP(Tabell1[[#This Row],[Regnr]],Tabell3[Regnr],Tabell3[DiagnoseÅr],"")</f>
        <v/>
      </c>
    </row>
    <row r="5900" spans="1:12" x14ac:dyDescent="0.25">
      <c r="A5900" s="2">
        <v>42243</v>
      </c>
      <c r="C5900" t="s">
        <v>6952</v>
      </c>
      <c r="D5900" t="s">
        <v>6953</v>
      </c>
      <c r="E5900" t="s">
        <v>26</v>
      </c>
      <c r="F5900" t="s">
        <v>5553</v>
      </c>
      <c r="G5900" t="s">
        <v>5554</v>
      </c>
      <c r="H5900" t="s">
        <v>2592</v>
      </c>
      <c r="I5900" t="s">
        <v>2593</v>
      </c>
      <c r="J5900" t="s">
        <v>4130</v>
      </c>
      <c r="K5900" t="str">
        <f>+_xlfn.XLOOKUP(Tabell1[[#This Row],[Regnr]],Tabell13[Regnr],Tabell13[Diagnose],"")</f>
        <v>C</v>
      </c>
      <c r="L5900" t="str">
        <f>+_xlfn.XLOOKUP(Tabell1[[#This Row],[Regnr]],Tabell3[Regnr],Tabell3[DiagnoseÅr],"")</f>
        <v>Intet påvist (2018)</v>
      </c>
    </row>
    <row r="5901" spans="1:12" x14ac:dyDescent="0.25">
      <c r="A5901" s="2">
        <v>42243</v>
      </c>
      <c r="C5901" t="s">
        <v>6954</v>
      </c>
      <c r="D5901" t="s">
        <v>6955</v>
      </c>
      <c r="E5901" t="s">
        <v>26</v>
      </c>
      <c r="F5901" t="s">
        <v>5553</v>
      </c>
      <c r="G5901" t="s">
        <v>5554</v>
      </c>
      <c r="H5901" t="s">
        <v>2592</v>
      </c>
      <c r="I5901" t="s">
        <v>2593</v>
      </c>
      <c r="J5901" t="s">
        <v>4130</v>
      </c>
      <c r="K5901" t="str">
        <f>+_xlfn.XLOOKUP(Tabell1[[#This Row],[Regnr]],Tabell13[Regnr],Tabell13[Diagnose],"")</f>
        <v>C</v>
      </c>
      <c r="L5901" t="str">
        <f>+_xlfn.XLOOKUP(Tabell1[[#This Row],[Regnr]],Tabell3[Regnr],Tabell3[DiagnoseÅr],"")</f>
        <v>Intet påvist (2023)</v>
      </c>
    </row>
    <row r="5902" spans="1:12" x14ac:dyDescent="0.25">
      <c r="A5902" s="2">
        <v>42243</v>
      </c>
      <c r="C5902" t="s">
        <v>6956</v>
      </c>
      <c r="D5902" t="s">
        <v>6957</v>
      </c>
      <c r="E5902" t="s">
        <v>26</v>
      </c>
      <c r="F5902" t="s">
        <v>5553</v>
      </c>
      <c r="G5902" t="s">
        <v>5554</v>
      </c>
      <c r="H5902" t="s">
        <v>2592</v>
      </c>
      <c r="I5902" t="s">
        <v>2593</v>
      </c>
      <c r="J5902" t="s">
        <v>4130</v>
      </c>
      <c r="K5902" t="str">
        <f>+_xlfn.XLOOKUP(Tabell1[[#This Row],[Regnr]],Tabell13[Regnr],Tabell13[Diagnose],"")</f>
        <v>C</v>
      </c>
      <c r="L5902" t="str">
        <f>+_xlfn.XLOOKUP(Tabell1[[#This Row],[Regnr]],Tabell3[Regnr],Tabell3[DiagnoseÅr],"")</f>
        <v/>
      </c>
    </row>
    <row r="5903" spans="1:12" x14ac:dyDescent="0.25">
      <c r="A5903" s="2">
        <v>42243</v>
      </c>
      <c r="C5903" t="s">
        <v>6958</v>
      </c>
      <c r="D5903" t="s">
        <v>6959</v>
      </c>
      <c r="E5903" t="s">
        <v>26</v>
      </c>
      <c r="F5903" t="s">
        <v>6960</v>
      </c>
      <c r="G5903" t="s">
        <v>6961</v>
      </c>
      <c r="H5903" t="s">
        <v>6962</v>
      </c>
      <c r="I5903" t="s">
        <v>6963</v>
      </c>
      <c r="K5903" t="str">
        <f>+_xlfn.XLOOKUP(Tabell1[[#This Row],[Regnr]],Tabell13[Regnr],Tabell13[Diagnose],"")</f>
        <v/>
      </c>
      <c r="L5903" t="str">
        <f>+_xlfn.XLOOKUP(Tabell1[[#This Row],[Regnr]],Tabell3[Regnr],Tabell3[DiagnoseÅr],"")</f>
        <v/>
      </c>
    </row>
    <row r="5904" spans="1:12" x14ac:dyDescent="0.25">
      <c r="A5904" s="2">
        <v>42240</v>
      </c>
      <c r="C5904" t="s">
        <v>6932</v>
      </c>
      <c r="D5904" t="s">
        <v>6933</v>
      </c>
      <c r="E5904" t="s">
        <v>10</v>
      </c>
      <c r="F5904" t="s">
        <v>4187</v>
      </c>
      <c r="G5904" t="s">
        <v>4188</v>
      </c>
      <c r="H5904" t="s">
        <v>5123</v>
      </c>
      <c r="I5904" t="s">
        <v>5124</v>
      </c>
      <c r="J5904" t="s">
        <v>4130</v>
      </c>
      <c r="K5904" t="str">
        <f>+_xlfn.XLOOKUP(Tabell1[[#This Row],[Regnr]],Tabell13[Regnr],Tabell13[Diagnose],"")</f>
        <v/>
      </c>
      <c r="L5904" t="str">
        <f>+_xlfn.XLOOKUP(Tabell1[[#This Row],[Regnr]],Tabell3[Regnr],Tabell3[DiagnoseÅr],"")</f>
        <v/>
      </c>
    </row>
    <row r="5905" spans="1:12" x14ac:dyDescent="0.25">
      <c r="A5905" s="2">
        <v>42240</v>
      </c>
      <c r="C5905" t="s">
        <v>6934</v>
      </c>
      <c r="D5905" t="s">
        <v>6935</v>
      </c>
      <c r="E5905" t="s">
        <v>10</v>
      </c>
      <c r="F5905" t="s">
        <v>4187</v>
      </c>
      <c r="G5905" t="s">
        <v>4188</v>
      </c>
      <c r="H5905" t="s">
        <v>5123</v>
      </c>
      <c r="I5905" t="s">
        <v>5124</v>
      </c>
      <c r="J5905" t="s">
        <v>4130</v>
      </c>
      <c r="K5905" t="str">
        <f>+_xlfn.XLOOKUP(Tabell1[[#This Row],[Regnr]],Tabell13[Regnr],Tabell13[Diagnose],"")</f>
        <v/>
      </c>
      <c r="L5905" t="str">
        <f>+_xlfn.XLOOKUP(Tabell1[[#This Row],[Regnr]],Tabell3[Regnr],Tabell3[DiagnoseÅr],"")</f>
        <v/>
      </c>
    </row>
    <row r="5906" spans="1:12" x14ac:dyDescent="0.25">
      <c r="A5906" s="2">
        <v>42240</v>
      </c>
      <c r="C5906" t="s">
        <v>6936</v>
      </c>
      <c r="D5906" t="s">
        <v>6937</v>
      </c>
      <c r="E5906" t="s">
        <v>10</v>
      </c>
      <c r="F5906" t="s">
        <v>4187</v>
      </c>
      <c r="G5906" t="s">
        <v>4188</v>
      </c>
      <c r="H5906" t="s">
        <v>5123</v>
      </c>
      <c r="I5906" t="s">
        <v>5124</v>
      </c>
      <c r="J5906" t="s">
        <v>4130</v>
      </c>
      <c r="K5906" t="str">
        <f>+_xlfn.XLOOKUP(Tabell1[[#This Row],[Regnr]],Tabell13[Regnr],Tabell13[Diagnose],"")</f>
        <v/>
      </c>
      <c r="L5906" t="str">
        <f>+_xlfn.XLOOKUP(Tabell1[[#This Row],[Regnr]],Tabell3[Regnr],Tabell3[DiagnoseÅr],"")</f>
        <v/>
      </c>
    </row>
    <row r="5907" spans="1:12" x14ac:dyDescent="0.25">
      <c r="A5907" s="2">
        <v>42240</v>
      </c>
      <c r="C5907" t="s">
        <v>6938</v>
      </c>
      <c r="D5907" t="s">
        <v>6939</v>
      </c>
      <c r="E5907" t="s">
        <v>26</v>
      </c>
      <c r="F5907" t="s">
        <v>4187</v>
      </c>
      <c r="G5907" t="s">
        <v>4188</v>
      </c>
      <c r="H5907" t="s">
        <v>5123</v>
      </c>
      <c r="I5907" t="s">
        <v>5124</v>
      </c>
      <c r="J5907" t="s">
        <v>4130</v>
      </c>
      <c r="K5907" t="str">
        <f>+_xlfn.XLOOKUP(Tabell1[[#This Row],[Regnr]],Tabell13[Regnr],Tabell13[Diagnose],"")</f>
        <v/>
      </c>
      <c r="L5907" t="str">
        <f>+_xlfn.XLOOKUP(Tabell1[[#This Row],[Regnr]],Tabell3[Regnr],Tabell3[DiagnoseÅr],"")</f>
        <v/>
      </c>
    </row>
    <row r="5908" spans="1:12" x14ac:dyDescent="0.25">
      <c r="A5908" s="2">
        <v>42240</v>
      </c>
      <c r="C5908" t="s">
        <v>6940</v>
      </c>
      <c r="D5908" t="s">
        <v>6941</v>
      </c>
      <c r="E5908" t="s">
        <v>26</v>
      </c>
      <c r="F5908" t="s">
        <v>4187</v>
      </c>
      <c r="G5908" t="s">
        <v>4188</v>
      </c>
      <c r="H5908" t="s">
        <v>5123</v>
      </c>
      <c r="I5908" t="s">
        <v>5124</v>
      </c>
      <c r="J5908" t="s">
        <v>4130</v>
      </c>
      <c r="K5908" t="str">
        <f>+_xlfn.XLOOKUP(Tabell1[[#This Row],[Regnr]],Tabell13[Regnr],Tabell13[Diagnose],"")</f>
        <v/>
      </c>
      <c r="L5908" t="str">
        <f>+_xlfn.XLOOKUP(Tabell1[[#This Row],[Regnr]],Tabell3[Regnr],Tabell3[DiagnoseÅr],"")</f>
        <v/>
      </c>
    </row>
    <row r="5909" spans="1:12" x14ac:dyDescent="0.25">
      <c r="A5909" s="2">
        <v>42240</v>
      </c>
      <c r="C5909" t="s">
        <v>6942</v>
      </c>
      <c r="D5909" t="s">
        <v>6943</v>
      </c>
      <c r="E5909" t="s">
        <v>26</v>
      </c>
      <c r="F5909" t="s">
        <v>4187</v>
      </c>
      <c r="G5909" t="s">
        <v>4188</v>
      </c>
      <c r="H5909" t="s">
        <v>5123</v>
      </c>
      <c r="I5909" t="s">
        <v>5124</v>
      </c>
      <c r="J5909" t="s">
        <v>4130</v>
      </c>
      <c r="K5909" t="str">
        <f>+_xlfn.XLOOKUP(Tabell1[[#This Row],[Regnr]],Tabell13[Regnr],Tabell13[Diagnose],"")</f>
        <v>C</v>
      </c>
      <c r="L5909" t="str">
        <f>+_xlfn.XLOOKUP(Tabell1[[#This Row],[Regnr]],Tabell3[Regnr],Tabell3[DiagnoseÅr],"")</f>
        <v/>
      </c>
    </row>
    <row r="5910" spans="1:12" x14ac:dyDescent="0.25">
      <c r="A5910" s="2">
        <v>42239</v>
      </c>
      <c r="C5910" t="s">
        <v>6920</v>
      </c>
      <c r="D5910" t="s">
        <v>6921</v>
      </c>
      <c r="E5910" t="s">
        <v>10</v>
      </c>
      <c r="F5910" t="s">
        <v>3699</v>
      </c>
      <c r="G5910" t="s">
        <v>3700</v>
      </c>
      <c r="H5910" t="s">
        <v>4213</v>
      </c>
      <c r="I5910" t="s">
        <v>4214</v>
      </c>
      <c r="J5910" t="s">
        <v>4674</v>
      </c>
      <c r="K5910" t="str">
        <f>+_xlfn.XLOOKUP(Tabell1[[#This Row],[Regnr]],Tabell13[Regnr],Tabell13[Diagnose],"")</f>
        <v>C</v>
      </c>
      <c r="L5910" t="str">
        <f>+_xlfn.XLOOKUP(Tabell1[[#This Row],[Regnr]],Tabell3[Regnr],Tabell3[DiagnoseÅr],"")</f>
        <v/>
      </c>
    </row>
    <row r="5911" spans="1:12" x14ac:dyDescent="0.25">
      <c r="A5911" s="2">
        <v>42239</v>
      </c>
      <c r="C5911" t="s">
        <v>6922</v>
      </c>
      <c r="D5911" t="s">
        <v>6923</v>
      </c>
      <c r="E5911" t="s">
        <v>10</v>
      </c>
      <c r="F5911" t="s">
        <v>3699</v>
      </c>
      <c r="G5911" t="s">
        <v>3700</v>
      </c>
      <c r="H5911" t="s">
        <v>4213</v>
      </c>
      <c r="I5911" t="s">
        <v>4214</v>
      </c>
      <c r="J5911" t="s">
        <v>4674</v>
      </c>
      <c r="K5911" t="str">
        <f>+_xlfn.XLOOKUP(Tabell1[[#This Row],[Regnr]],Tabell13[Regnr],Tabell13[Diagnose],"")</f>
        <v>A</v>
      </c>
      <c r="L5911" t="str">
        <f>+_xlfn.XLOOKUP(Tabell1[[#This Row],[Regnr]],Tabell3[Regnr],Tabell3[DiagnoseÅr],"")</f>
        <v>Intet påvist (2023)</v>
      </c>
    </row>
    <row r="5912" spans="1:12" x14ac:dyDescent="0.25">
      <c r="A5912" s="2">
        <v>42239</v>
      </c>
      <c r="C5912" t="s">
        <v>6924</v>
      </c>
      <c r="D5912" t="s">
        <v>6925</v>
      </c>
      <c r="E5912" t="s">
        <v>10</v>
      </c>
      <c r="F5912" t="s">
        <v>3699</v>
      </c>
      <c r="G5912" t="s">
        <v>3700</v>
      </c>
      <c r="H5912" t="s">
        <v>4213</v>
      </c>
      <c r="I5912" t="s">
        <v>4214</v>
      </c>
      <c r="J5912" t="s">
        <v>4674</v>
      </c>
      <c r="K5912" t="str">
        <f>+_xlfn.XLOOKUP(Tabell1[[#This Row],[Regnr]],Tabell13[Regnr],Tabell13[Diagnose],"")</f>
        <v/>
      </c>
      <c r="L5912" t="str">
        <f>+_xlfn.XLOOKUP(Tabell1[[#This Row],[Regnr]],Tabell3[Regnr],Tabell3[DiagnoseÅr],"")</f>
        <v/>
      </c>
    </row>
    <row r="5913" spans="1:12" x14ac:dyDescent="0.25">
      <c r="A5913" s="2">
        <v>42239</v>
      </c>
      <c r="C5913" t="s">
        <v>6926</v>
      </c>
      <c r="D5913" t="s">
        <v>6927</v>
      </c>
      <c r="E5913" t="s">
        <v>10</v>
      </c>
      <c r="F5913" t="s">
        <v>3699</v>
      </c>
      <c r="G5913" t="s">
        <v>3700</v>
      </c>
      <c r="H5913" t="s">
        <v>4213</v>
      </c>
      <c r="I5913" t="s">
        <v>4214</v>
      </c>
      <c r="J5913" t="s">
        <v>4674</v>
      </c>
      <c r="K5913" t="str">
        <f>+_xlfn.XLOOKUP(Tabell1[[#This Row],[Regnr]],Tabell13[Regnr],Tabell13[Diagnose],"")</f>
        <v>C</v>
      </c>
      <c r="L5913" t="str">
        <f>+_xlfn.XLOOKUP(Tabell1[[#This Row],[Regnr]],Tabell3[Regnr],Tabell3[DiagnoseÅr],"")</f>
        <v>Intet påvist (2022)</v>
      </c>
    </row>
    <row r="5914" spans="1:12" x14ac:dyDescent="0.25">
      <c r="A5914" s="2">
        <v>42239</v>
      </c>
      <c r="C5914" t="s">
        <v>6928</v>
      </c>
      <c r="D5914" t="s">
        <v>6929</v>
      </c>
      <c r="E5914" t="s">
        <v>26</v>
      </c>
      <c r="F5914" t="s">
        <v>3699</v>
      </c>
      <c r="G5914" t="s">
        <v>3700</v>
      </c>
      <c r="H5914" t="s">
        <v>4213</v>
      </c>
      <c r="I5914" t="s">
        <v>4214</v>
      </c>
      <c r="J5914" t="s">
        <v>4674</v>
      </c>
      <c r="K5914" t="str">
        <f>+_xlfn.XLOOKUP(Tabell1[[#This Row],[Regnr]],Tabell13[Regnr],Tabell13[Diagnose],"")</f>
        <v/>
      </c>
      <c r="L5914" t="str">
        <f>+_xlfn.XLOOKUP(Tabell1[[#This Row],[Regnr]],Tabell3[Regnr],Tabell3[DiagnoseÅr],"")</f>
        <v/>
      </c>
    </row>
    <row r="5915" spans="1:12" x14ac:dyDescent="0.25">
      <c r="A5915" s="2">
        <v>42239</v>
      </c>
      <c r="C5915" t="s">
        <v>6930</v>
      </c>
      <c r="D5915" t="s">
        <v>6931</v>
      </c>
      <c r="E5915" t="s">
        <v>26</v>
      </c>
      <c r="F5915" t="s">
        <v>3699</v>
      </c>
      <c r="G5915" t="s">
        <v>3700</v>
      </c>
      <c r="H5915" t="s">
        <v>4213</v>
      </c>
      <c r="I5915" t="s">
        <v>4214</v>
      </c>
      <c r="J5915" t="s">
        <v>4674</v>
      </c>
      <c r="K5915" t="str">
        <f>+_xlfn.XLOOKUP(Tabell1[[#This Row],[Regnr]],Tabell13[Regnr],Tabell13[Diagnose],"")</f>
        <v/>
      </c>
      <c r="L5915" t="str">
        <f>+_xlfn.XLOOKUP(Tabell1[[#This Row],[Regnr]],Tabell3[Regnr],Tabell3[DiagnoseÅr],"")</f>
        <v/>
      </c>
    </row>
    <row r="5916" spans="1:12" x14ac:dyDescent="0.25">
      <c r="A5916" s="2">
        <v>42235</v>
      </c>
      <c r="C5916" t="s">
        <v>6916</v>
      </c>
      <c r="D5916" t="s">
        <v>6917</v>
      </c>
      <c r="E5916" t="s">
        <v>10</v>
      </c>
      <c r="F5916" t="s">
        <v>3385</v>
      </c>
      <c r="G5916" t="s">
        <v>3386</v>
      </c>
      <c r="H5916" t="s">
        <v>4795</v>
      </c>
      <c r="I5916" t="s">
        <v>4796</v>
      </c>
      <c r="J5916" t="s">
        <v>4802</v>
      </c>
      <c r="K5916" t="str">
        <f>+_xlfn.XLOOKUP(Tabell1[[#This Row],[Regnr]],Tabell13[Regnr],Tabell13[Diagnose],"")</f>
        <v>D</v>
      </c>
      <c r="L5916" t="str">
        <f>+_xlfn.XLOOKUP(Tabell1[[#This Row],[Regnr]],Tabell3[Regnr],Tabell3[DiagnoseÅr],"")</f>
        <v/>
      </c>
    </row>
    <row r="5917" spans="1:12" x14ac:dyDescent="0.25">
      <c r="A5917" s="2">
        <v>42235</v>
      </c>
      <c r="C5917" t="s">
        <v>6918</v>
      </c>
      <c r="D5917" t="s">
        <v>6919</v>
      </c>
      <c r="E5917" t="s">
        <v>26</v>
      </c>
      <c r="F5917" t="s">
        <v>3385</v>
      </c>
      <c r="G5917" t="s">
        <v>3386</v>
      </c>
      <c r="H5917" t="s">
        <v>4795</v>
      </c>
      <c r="I5917" t="s">
        <v>4796</v>
      </c>
      <c r="J5917" t="s">
        <v>4802</v>
      </c>
      <c r="K5917" t="str">
        <f>+_xlfn.XLOOKUP(Tabell1[[#This Row],[Regnr]],Tabell13[Regnr],Tabell13[Diagnose],"")</f>
        <v/>
      </c>
      <c r="L5917" t="str">
        <f>+_xlfn.XLOOKUP(Tabell1[[#This Row],[Regnr]],Tabell3[Regnr],Tabell3[DiagnoseÅr],"")</f>
        <v/>
      </c>
    </row>
    <row r="5918" spans="1:12" x14ac:dyDescent="0.25">
      <c r="A5918" s="2">
        <v>42233</v>
      </c>
      <c r="C5918" t="s">
        <v>6912</v>
      </c>
      <c r="D5918" t="s">
        <v>6913</v>
      </c>
      <c r="E5918" t="s">
        <v>10</v>
      </c>
      <c r="F5918" t="s">
        <v>6605</v>
      </c>
      <c r="G5918" t="s">
        <v>6606</v>
      </c>
      <c r="H5918" t="s">
        <v>4596</v>
      </c>
      <c r="I5918" t="s">
        <v>4597</v>
      </c>
      <c r="K5918" t="str">
        <f>+_xlfn.XLOOKUP(Tabell1[[#This Row],[Regnr]],Tabell13[Regnr],Tabell13[Diagnose],"")</f>
        <v/>
      </c>
      <c r="L5918" t="str">
        <f>+_xlfn.XLOOKUP(Tabell1[[#This Row],[Regnr]],Tabell3[Regnr],Tabell3[DiagnoseÅr],"")</f>
        <v/>
      </c>
    </row>
    <row r="5919" spans="1:12" x14ac:dyDescent="0.25">
      <c r="A5919" s="2">
        <v>42233</v>
      </c>
      <c r="C5919" t="s">
        <v>6914</v>
      </c>
      <c r="D5919" t="s">
        <v>6915</v>
      </c>
      <c r="E5919" t="s">
        <v>26</v>
      </c>
      <c r="F5919" t="s">
        <v>6605</v>
      </c>
      <c r="G5919" t="s">
        <v>6606</v>
      </c>
      <c r="H5919" t="s">
        <v>4596</v>
      </c>
      <c r="I5919" t="s">
        <v>4597</v>
      </c>
      <c r="K5919" t="str">
        <f>+_xlfn.XLOOKUP(Tabell1[[#This Row],[Regnr]],Tabell13[Regnr],Tabell13[Diagnose],"")</f>
        <v/>
      </c>
      <c r="L5919" t="str">
        <f>+_xlfn.XLOOKUP(Tabell1[[#This Row],[Regnr]],Tabell3[Regnr],Tabell3[DiagnoseÅr],"")</f>
        <v/>
      </c>
    </row>
    <row r="5920" spans="1:12" x14ac:dyDescent="0.25">
      <c r="A5920" s="2">
        <v>42216</v>
      </c>
      <c r="C5920" t="s">
        <v>6902</v>
      </c>
      <c r="D5920" t="s">
        <v>6903</v>
      </c>
      <c r="E5920" t="s">
        <v>10</v>
      </c>
      <c r="F5920" t="s">
        <v>4058</v>
      </c>
      <c r="G5920" t="s">
        <v>4059</v>
      </c>
      <c r="H5920" t="s">
        <v>4918</v>
      </c>
      <c r="I5920" t="s">
        <v>4919</v>
      </c>
      <c r="J5920" t="s">
        <v>6779</v>
      </c>
      <c r="K5920" t="str">
        <f>+_xlfn.XLOOKUP(Tabell1[[#This Row],[Regnr]],Tabell13[Regnr],Tabell13[Diagnose],"")</f>
        <v>A</v>
      </c>
      <c r="L5920" t="str">
        <f>+_xlfn.XLOOKUP(Tabell1[[#This Row],[Regnr]],Tabell3[Regnr],Tabell3[DiagnoseÅr],"")</f>
        <v>Intet påvist (2017)</v>
      </c>
    </row>
    <row r="5921" spans="1:12" x14ac:dyDescent="0.25">
      <c r="A5921" s="2">
        <v>42216</v>
      </c>
      <c r="C5921" t="s">
        <v>6904</v>
      </c>
      <c r="D5921" t="s">
        <v>6905</v>
      </c>
      <c r="E5921" t="s">
        <v>26</v>
      </c>
      <c r="F5921" t="s">
        <v>4058</v>
      </c>
      <c r="G5921" t="s">
        <v>4059</v>
      </c>
      <c r="H5921" t="s">
        <v>4918</v>
      </c>
      <c r="I5921" t="s">
        <v>4919</v>
      </c>
      <c r="J5921" t="s">
        <v>6779</v>
      </c>
      <c r="K5921" t="str">
        <f>+_xlfn.XLOOKUP(Tabell1[[#This Row],[Regnr]],Tabell13[Regnr],Tabell13[Diagnose],"")</f>
        <v>B</v>
      </c>
      <c r="L5921" t="str">
        <f>+_xlfn.XLOOKUP(Tabell1[[#This Row],[Regnr]],Tabell3[Regnr],Tabell3[DiagnoseÅr],"")</f>
        <v>Cornea Dystrofi (2020)</v>
      </c>
    </row>
    <row r="5922" spans="1:12" x14ac:dyDescent="0.25">
      <c r="A5922" s="2">
        <v>42216</v>
      </c>
      <c r="C5922" t="s">
        <v>6906</v>
      </c>
      <c r="D5922" t="s">
        <v>6907</v>
      </c>
      <c r="E5922" t="s">
        <v>10</v>
      </c>
      <c r="F5922" t="s">
        <v>6908</v>
      </c>
      <c r="G5922" t="s">
        <v>6909</v>
      </c>
      <c r="H5922" t="s">
        <v>6910</v>
      </c>
      <c r="I5922" t="s">
        <v>6911</v>
      </c>
      <c r="J5922" t="s">
        <v>4819</v>
      </c>
      <c r="K5922" t="str">
        <f>+_xlfn.XLOOKUP(Tabell1[[#This Row],[Regnr]],Tabell13[Regnr],Tabell13[Diagnose],"")</f>
        <v>C</v>
      </c>
      <c r="L5922" t="str">
        <f>+_xlfn.XLOOKUP(Tabell1[[#This Row],[Regnr]],Tabell3[Regnr],Tabell3[DiagnoseÅr],"")</f>
        <v>Intet påvist (2016)</v>
      </c>
    </row>
    <row r="5923" spans="1:12" x14ac:dyDescent="0.25">
      <c r="A5923" s="2">
        <v>42214</v>
      </c>
      <c r="C5923" t="s">
        <v>6896</v>
      </c>
      <c r="D5923" t="s">
        <v>6897</v>
      </c>
      <c r="E5923" t="s">
        <v>26</v>
      </c>
      <c r="F5923" t="s">
        <v>6898</v>
      </c>
      <c r="G5923" t="s">
        <v>6899</v>
      </c>
      <c r="H5923" t="s">
        <v>3573</v>
      </c>
      <c r="I5923" t="s">
        <v>3574</v>
      </c>
      <c r="K5923" t="str">
        <f>+_xlfn.XLOOKUP(Tabell1[[#This Row],[Regnr]],Tabell13[Regnr],Tabell13[Diagnose],"")</f>
        <v/>
      </c>
      <c r="L5923" t="str">
        <f>+_xlfn.XLOOKUP(Tabell1[[#This Row],[Regnr]],Tabell3[Regnr],Tabell3[DiagnoseÅr],"")</f>
        <v/>
      </c>
    </row>
    <row r="5924" spans="1:12" x14ac:dyDescent="0.25">
      <c r="A5924" s="2">
        <v>42214</v>
      </c>
      <c r="C5924" t="s">
        <v>6900</v>
      </c>
      <c r="D5924" t="s">
        <v>6901</v>
      </c>
      <c r="E5924" t="s">
        <v>10</v>
      </c>
      <c r="F5924" t="s">
        <v>6898</v>
      </c>
      <c r="G5924" t="s">
        <v>6899</v>
      </c>
      <c r="H5924" t="s">
        <v>3573</v>
      </c>
      <c r="I5924" t="s">
        <v>3574</v>
      </c>
      <c r="K5924" t="str">
        <f>+_xlfn.XLOOKUP(Tabell1[[#This Row],[Regnr]],Tabell13[Regnr],Tabell13[Diagnose],"")</f>
        <v/>
      </c>
      <c r="L5924" t="str">
        <f>+_xlfn.XLOOKUP(Tabell1[[#This Row],[Regnr]],Tabell3[Regnr],Tabell3[DiagnoseÅr],"")</f>
        <v/>
      </c>
    </row>
    <row r="5925" spans="1:12" x14ac:dyDescent="0.25">
      <c r="A5925" s="2">
        <v>42213</v>
      </c>
      <c r="C5925" t="s">
        <v>6890</v>
      </c>
      <c r="D5925" t="s">
        <v>6891</v>
      </c>
      <c r="E5925" t="s">
        <v>26</v>
      </c>
      <c r="F5925" t="s">
        <v>3662</v>
      </c>
      <c r="G5925" t="s">
        <v>3663</v>
      </c>
      <c r="H5925" t="s">
        <v>6180</v>
      </c>
      <c r="I5925" t="s">
        <v>6181</v>
      </c>
      <c r="J5925" t="s">
        <v>4046</v>
      </c>
      <c r="K5925" t="str">
        <f>+_xlfn.XLOOKUP(Tabell1[[#This Row],[Regnr]],Tabell13[Regnr],Tabell13[Diagnose],"")</f>
        <v/>
      </c>
      <c r="L5925" t="str">
        <f>+_xlfn.XLOOKUP(Tabell1[[#This Row],[Regnr]],Tabell3[Regnr],Tabell3[DiagnoseÅr],"")</f>
        <v/>
      </c>
    </row>
    <row r="5926" spans="1:12" x14ac:dyDescent="0.25">
      <c r="A5926" s="2">
        <v>42213</v>
      </c>
      <c r="C5926" t="s">
        <v>6892</v>
      </c>
      <c r="D5926" t="s">
        <v>6893</v>
      </c>
      <c r="E5926" t="s">
        <v>10</v>
      </c>
      <c r="F5926" t="s">
        <v>3662</v>
      </c>
      <c r="G5926" t="s">
        <v>3663</v>
      </c>
      <c r="H5926" t="s">
        <v>6180</v>
      </c>
      <c r="I5926" t="s">
        <v>6181</v>
      </c>
      <c r="K5926" t="str">
        <f>+_xlfn.XLOOKUP(Tabell1[[#This Row],[Regnr]],Tabell13[Regnr],Tabell13[Diagnose],"")</f>
        <v/>
      </c>
      <c r="L5926" t="str">
        <f>+_xlfn.XLOOKUP(Tabell1[[#This Row],[Regnr]],Tabell3[Regnr],Tabell3[DiagnoseÅr],"")</f>
        <v/>
      </c>
    </row>
    <row r="5927" spans="1:12" x14ac:dyDescent="0.25">
      <c r="A5927" s="2">
        <v>42213</v>
      </c>
      <c r="C5927" t="s">
        <v>6894</v>
      </c>
      <c r="D5927" t="s">
        <v>6895</v>
      </c>
      <c r="E5927" t="s">
        <v>26</v>
      </c>
      <c r="F5927" t="s">
        <v>3662</v>
      </c>
      <c r="G5927" t="s">
        <v>3663</v>
      </c>
      <c r="H5927" t="s">
        <v>6180</v>
      </c>
      <c r="I5927" t="s">
        <v>6181</v>
      </c>
      <c r="K5927" t="str">
        <f>+_xlfn.XLOOKUP(Tabell1[[#This Row],[Regnr]],Tabell13[Regnr],Tabell13[Diagnose],"")</f>
        <v/>
      </c>
      <c r="L5927" t="str">
        <f>+_xlfn.XLOOKUP(Tabell1[[#This Row],[Regnr]],Tabell3[Regnr],Tabell3[DiagnoseÅr],"")</f>
        <v/>
      </c>
    </row>
    <row r="5928" spans="1:12" x14ac:dyDescent="0.25">
      <c r="A5928" s="2">
        <v>42207</v>
      </c>
      <c r="C5928" t="s">
        <v>6886</v>
      </c>
      <c r="D5928" t="s">
        <v>6887</v>
      </c>
      <c r="E5928" t="s">
        <v>10</v>
      </c>
      <c r="F5928" t="s">
        <v>2715</v>
      </c>
      <c r="G5928" t="s">
        <v>2716</v>
      </c>
      <c r="H5928" t="s">
        <v>6888</v>
      </c>
      <c r="I5928" t="s">
        <v>6889</v>
      </c>
      <c r="K5928" t="str">
        <f>+_xlfn.XLOOKUP(Tabell1[[#This Row],[Regnr]],Tabell13[Regnr],Tabell13[Diagnose],"")</f>
        <v/>
      </c>
      <c r="L5928" t="str">
        <f>+_xlfn.XLOOKUP(Tabell1[[#This Row],[Regnr]],Tabell3[Regnr],Tabell3[DiagnoseÅr],"")</f>
        <v/>
      </c>
    </row>
    <row r="5929" spans="1:12" x14ac:dyDescent="0.25">
      <c r="A5929" s="2">
        <v>42195</v>
      </c>
      <c r="C5929" t="s">
        <v>6876</v>
      </c>
      <c r="D5929" t="s">
        <v>6877</v>
      </c>
      <c r="E5929" t="s">
        <v>10</v>
      </c>
      <c r="F5929" t="s">
        <v>2600</v>
      </c>
      <c r="G5929" t="s">
        <v>2601</v>
      </c>
      <c r="H5929" t="s">
        <v>2402</v>
      </c>
      <c r="I5929" t="s">
        <v>2403</v>
      </c>
      <c r="J5929" t="s">
        <v>4566</v>
      </c>
      <c r="K5929" t="str">
        <f>+_xlfn.XLOOKUP(Tabell1[[#This Row],[Regnr]],Tabell13[Regnr],Tabell13[Diagnose],"")</f>
        <v/>
      </c>
      <c r="L5929" t="str">
        <f>+_xlfn.XLOOKUP(Tabell1[[#This Row],[Regnr]],Tabell3[Regnr],Tabell3[DiagnoseÅr],"")</f>
        <v/>
      </c>
    </row>
    <row r="5930" spans="1:12" x14ac:dyDescent="0.25">
      <c r="A5930" s="2">
        <v>42195</v>
      </c>
      <c r="C5930" t="s">
        <v>6878</v>
      </c>
      <c r="D5930" t="s">
        <v>6879</v>
      </c>
      <c r="E5930" t="s">
        <v>10</v>
      </c>
      <c r="F5930" t="s">
        <v>2600</v>
      </c>
      <c r="G5930" t="s">
        <v>2601</v>
      </c>
      <c r="H5930" t="s">
        <v>2402</v>
      </c>
      <c r="I5930" t="s">
        <v>2403</v>
      </c>
      <c r="J5930" t="s">
        <v>4566</v>
      </c>
      <c r="K5930" t="str">
        <f>+_xlfn.XLOOKUP(Tabell1[[#This Row],[Regnr]],Tabell13[Regnr],Tabell13[Diagnose],"")</f>
        <v/>
      </c>
      <c r="L5930" t="str">
        <f>+_xlfn.XLOOKUP(Tabell1[[#This Row],[Regnr]],Tabell3[Regnr],Tabell3[DiagnoseÅr],"")</f>
        <v/>
      </c>
    </row>
    <row r="5931" spans="1:12" x14ac:dyDescent="0.25">
      <c r="A5931" s="2">
        <v>42195</v>
      </c>
      <c r="C5931" t="s">
        <v>6880</v>
      </c>
      <c r="D5931" t="s">
        <v>6881</v>
      </c>
      <c r="E5931" t="s">
        <v>26</v>
      </c>
      <c r="F5931" t="s">
        <v>2600</v>
      </c>
      <c r="G5931" t="s">
        <v>2601</v>
      </c>
      <c r="H5931" t="s">
        <v>2402</v>
      </c>
      <c r="I5931" t="s">
        <v>2403</v>
      </c>
      <c r="J5931" t="s">
        <v>4566</v>
      </c>
      <c r="K5931" t="str">
        <f>+_xlfn.XLOOKUP(Tabell1[[#This Row],[Regnr]],Tabell13[Regnr],Tabell13[Diagnose],"")</f>
        <v/>
      </c>
      <c r="L5931" t="str">
        <f>+_xlfn.XLOOKUP(Tabell1[[#This Row],[Regnr]],Tabell3[Regnr],Tabell3[DiagnoseÅr],"")</f>
        <v/>
      </c>
    </row>
    <row r="5932" spans="1:12" x14ac:dyDescent="0.25">
      <c r="A5932" s="2">
        <v>42195</v>
      </c>
      <c r="C5932" t="s">
        <v>6882</v>
      </c>
      <c r="D5932" t="s">
        <v>6883</v>
      </c>
      <c r="E5932" t="s">
        <v>26</v>
      </c>
      <c r="F5932" t="s">
        <v>2600</v>
      </c>
      <c r="G5932" t="s">
        <v>2601</v>
      </c>
      <c r="H5932" t="s">
        <v>2402</v>
      </c>
      <c r="I5932" t="s">
        <v>2403</v>
      </c>
      <c r="J5932" t="s">
        <v>4566</v>
      </c>
      <c r="K5932" t="str">
        <f>+_xlfn.XLOOKUP(Tabell1[[#This Row],[Regnr]],Tabell13[Regnr],Tabell13[Diagnose],"")</f>
        <v/>
      </c>
      <c r="L5932" t="str">
        <f>+_xlfn.XLOOKUP(Tabell1[[#This Row],[Regnr]],Tabell3[Regnr],Tabell3[DiagnoseÅr],"")</f>
        <v/>
      </c>
    </row>
    <row r="5933" spans="1:12" x14ac:dyDescent="0.25">
      <c r="A5933" s="2">
        <v>42195</v>
      </c>
      <c r="C5933" t="s">
        <v>6884</v>
      </c>
      <c r="D5933" t="s">
        <v>6885</v>
      </c>
      <c r="E5933" t="s">
        <v>26</v>
      </c>
      <c r="F5933" t="s">
        <v>2600</v>
      </c>
      <c r="G5933" t="s">
        <v>2601</v>
      </c>
      <c r="H5933" t="s">
        <v>2402</v>
      </c>
      <c r="I5933" t="s">
        <v>2403</v>
      </c>
      <c r="J5933" t="s">
        <v>4566</v>
      </c>
      <c r="K5933" t="str">
        <f>+_xlfn.XLOOKUP(Tabell1[[#This Row],[Regnr]],Tabell13[Regnr],Tabell13[Diagnose],"")</f>
        <v/>
      </c>
      <c r="L5933" t="str">
        <f>+_xlfn.XLOOKUP(Tabell1[[#This Row],[Regnr]],Tabell3[Regnr],Tabell3[DiagnoseÅr],"")</f>
        <v/>
      </c>
    </row>
    <row r="5934" spans="1:12" x14ac:dyDescent="0.25">
      <c r="A5934" s="2">
        <v>42186</v>
      </c>
      <c r="C5934" t="s">
        <v>6874</v>
      </c>
      <c r="D5934" t="s">
        <v>6875</v>
      </c>
      <c r="E5934" t="s">
        <v>26</v>
      </c>
      <c r="F5934" t="s">
        <v>5637</v>
      </c>
      <c r="G5934" t="s">
        <v>5638</v>
      </c>
      <c r="H5934" t="s">
        <v>4286</v>
      </c>
      <c r="I5934" t="s">
        <v>4287</v>
      </c>
      <c r="J5934" t="s">
        <v>4265</v>
      </c>
      <c r="K5934" t="str">
        <f>+_xlfn.XLOOKUP(Tabell1[[#This Row],[Regnr]],Tabell13[Regnr],Tabell13[Diagnose],"")</f>
        <v/>
      </c>
      <c r="L5934" t="str">
        <f>+_xlfn.XLOOKUP(Tabell1[[#This Row],[Regnr]],Tabell3[Regnr],Tabell3[DiagnoseÅr],"")</f>
        <v>Intet påvist (2022)</v>
      </c>
    </row>
    <row r="5935" spans="1:12" x14ac:dyDescent="0.25">
      <c r="A5935" s="2">
        <v>42183</v>
      </c>
      <c r="C5935" t="s">
        <v>6864</v>
      </c>
      <c r="D5935" t="s">
        <v>6865</v>
      </c>
      <c r="E5935" t="s">
        <v>10</v>
      </c>
      <c r="F5935" t="s">
        <v>4655</v>
      </c>
      <c r="G5935" t="s">
        <v>4656</v>
      </c>
      <c r="H5935" t="s">
        <v>3880</v>
      </c>
      <c r="I5935" t="s">
        <v>3881</v>
      </c>
      <c r="J5935" t="s">
        <v>6365</v>
      </c>
      <c r="K5935" t="str">
        <f>+_xlfn.XLOOKUP(Tabell1[[#This Row],[Regnr]],Tabell13[Regnr],Tabell13[Diagnose],"")</f>
        <v>A</v>
      </c>
      <c r="L5935" t="str">
        <f>+_xlfn.XLOOKUP(Tabell1[[#This Row],[Regnr]],Tabell3[Regnr],Tabell3[DiagnoseÅr],"")</f>
        <v>PPM iris (2017)</v>
      </c>
    </row>
    <row r="5936" spans="1:12" x14ac:dyDescent="0.25">
      <c r="A5936" s="2">
        <v>42183</v>
      </c>
      <c r="C5936" t="s">
        <v>6866</v>
      </c>
      <c r="D5936" t="s">
        <v>6867</v>
      </c>
      <c r="E5936" t="s">
        <v>10</v>
      </c>
      <c r="F5936" t="s">
        <v>4655</v>
      </c>
      <c r="G5936" t="s">
        <v>4656</v>
      </c>
      <c r="H5936" t="s">
        <v>3880</v>
      </c>
      <c r="I5936" t="s">
        <v>3881</v>
      </c>
      <c r="J5936" t="s">
        <v>6365</v>
      </c>
      <c r="K5936" t="str">
        <f>+_xlfn.XLOOKUP(Tabell1[[#This Row],[Regnr]],Tabell13[Regnr],Tabell13[Diagnose],"")</f>
        <v/>
      </c>
      <c r="L5936" t="str">
        <f>+_xlfn.XLOOKUP(Tabell1[[#This Row],[Regnr]],Tabell3[Regnr],Tabell3[DiagnoseÅr],"")</f>
        <v/>
      </c>
    </row>
    <row r="5937" spans="1:12" x14ac:dyDescent="0.25">
      <c r="A5937" s="2">
        <v>42183</v>
      </c>
      <c r="C5937" t="s">
        <v>6868</v>
      </c>
      <c r="D5937" t="s">
        <v>6869</v>
      </c>
      <c r="E5937" t="s">
        <v>10</v>
      </c>
      <c r="F5937" t="s">
        <v>4655</v>
      </c>
      <c r="G5937" t="s">
        <v>4656</v>
      </c>
      <c r="H5937" t="s">
        <v>3880</v>
      </c>
      <c r="I5937" t="s">
        <v>3881</v>
      </c>
      <c r="J5937" t="s">
        <v>6365</v>
      </c>
      <c r="K5937" t="str">
        <f>+_xlfn.XLOOKUP(Tabell1[[#This Row],[Regnr]],Tabell13[Regnr],Tabell13[Diagnose],"")</f>
        <v>D</v>
      </c>
      <c r="L5937" t="str">
        <f>+_xlfn.XLOOKUP(Tabell1[[#This Row],[Regnr]],Tabell3[Regnr],Tabell3[DiagnoseÅr],"")</f>
        <v/>
      </c>
    </row>
    <row r="5938" spans="1:12" x14ac:dyDescent="0.25">
      <c r="A5938" s="2">
        <v>42183</v>
      </c>
      <c r="C5938" t="s">
        <v>6870</v>
      </c>
      <c r="D5938" t="s">
        <v>6871</v>
      </c>
      <c r="E5938" t="s">
        <v>10</v>
      </c>
      <c r="F5938" t="s">
        <v>4655</v>
      </c>
      <c r="G5938" t="s">
        <v>4656</v>
      </c>
      <c r="H5938" t="s">
        <v>3880</v>
      </c>
      <c r="I5938" t="s">
        <v>3881</v>
      </c>
      <c r="J5938" t="s">
        <v>6365</v>
      </c>
      <c r="K5938" t="str">
        <f>+_xlfn.XLOOKUP(Tabell1[[#This Row],[Regnr]],Tabell13[Regnr],Tabell13[Diagnose],"")</f>
        <v>A</v>
      </c>
      <c r="L5938" t="str">
        <f>+_xlfn.XLOOKUP(Tabell1[[#This Row],[Regnr]],Tabell3[Regnr],Tabell3[DiagnoseÅr],"")</f>
        <v>Intet påvist (2020)</v>
      </c>
    </row>
    <row r="5939" spans="1:12" x14ac:dyDescent="0.25">
      <c r="A5939" s="2">
        <v>42183</v>
      </c>
      <c r="C5939" t="s">
        <v>6872</v>
      </c>
      <c r="D5939" t="s">
        <v>6873</v>
      </c>
      <c r="E5939" t="s">
        <v>26</v>
      </c>
      <c r="F5939" t="s">
        <v>4655</v>
      </c>
      <c r="G5939" t="s">
        <v>4656</v>
      </c>
      <c r="H5939" t="s">
        <v>3880</v>
      </c>
      <c r="I5939" t="s">
        <v>3881</v>
      </c>
      <c r="J5939" t="s">
        <v>6365</v>
      </c>
      <c r="K5939" t="str">
        <f>+_xlfn.XLOOKUP(Tabell1[[#This Row],[Regnr]],Tabell13[Regnr],Tabell13[Diagnose],"")</f>
        <v>C</v>
      </c>
      <c r="L5939" t="str">
        <f>+_xlfn.XLOOKUP(Tabell1[[#This Row],[Regnr]],Tabell3[Regnr],Tabell3[DiagnoseÅr],"")</f>
        <v>Katarakt, ikke medfødt (2018)</v>
      </c>
    </row>
    <row r="5940" spans="1:12" x14ac:dyDescent="0.25">
      <c r="A5940" s="2">
        <v>42182</v>
      </c>
      <c r="C5940" t="s">
        <v>6859</v>
      </c>
      <c r="D5940" t="s">
        <v>6860</v>
      </c>
      <c r="E5940" t="s">
        <v>26</v>
      </c>
      <c r="F5940" t="s">
        <v>4528</v>
      </c>
      <c r="G5940" t="s">
        <v>4529</v>
      </c>
      <c r="H5940" t="s">
        <v>6861</v>
      </c>
      <c r="I5940" t="s">
        <v>6862</v>
      </c>
      <c r="J5940" t="s">
        <v>6863</v>
      </c>
      <c r="K5940" t="str">
        <f>+_xlfn.XLOOKUP(Tabell1[[#This Row],[Regnr]],Tabell13[Regnr],Tabell13[Diagnose],"")</f>
        <v/>
      </c>
      <c r="L5940" t="str">
        <f>+_xlfn.XLOOKUP(Tabell1[[#This Row],[Regnr]],Tabell3[Regnr],Tabell3[DiagnoseÅr],"")</f>
        <v>Intet påvist (2019)</v>
      </c>
    </row>
    <row r="5941" spans="1:12" x14ac:dyDescent="0.25">
      <c r="A5941" s="2">
        <v>42175</v>
      </c>
      <c r="C5941" t="s">
        <v>6847</v>
      </c>
      <c r="D5941" t="s">
        <v>6848</v>
      </c>
      <c r="E5941" t="s">
        <v>10</v>
      </c>
      <c r="F5941" t="s">
        <v>4655</v>
      </c>
      <c r="G5941" t="s">
        <v>4656</v>
      </c>
      <c r="H5941" t="s">
        <v>5449</v>
      </c>
      <c r="I5941" t="s">
        <v>5450</v>
      </c>
      <c r="J5941" t="s">
        <v>6225</v>
      </c>
      <c r="K5941" t="str">
        <f>+_xlfn.XLOOKUP(Tabell1[[#This Row],[Regnr]],Tabell13[Regnr],Tabell13[Diagnose],"")</f>
        <v/>
      </c>
      <c r="L5941" t="str">
        <f>+_xlfn.XLOOKUP(Tabell1[[#This Row],[Regnr]],Tabell3[Regnr],Tabell3[DiagnoseÅr],"")</f>
        <v/>
      </c>
    </row>
    <row r="5942" spans="1:12" x14ac:dyDescent="0.25">
      <c r="A5942" s="2">
        <v>42175</v>
      </c>
      <c r="C5942" t="s">
        <v>6849</v>
      </c>
      <c r="D5942" t="s">
        <v>6850</v>
      </c>
      <c r="E5942" t="s">
        <v>10</v>
      </c>
      <c r="F5942" t="s">
        <v>4655</v>
      </c>
      <c r="G5942" t="s">
        <v>4656</v>
      </c>
      <c r="H5942" t="s">
        <v>5449</v>
      </c>
      <c r="I5942" t="s">
        <v>5450</v>
      </c>
      <c r="J5942" t="s">
        <v>6225</v>
      </c>
      <c r="K5942" t="str">
        <f>+_xlfn.XLOOKUP(Tabell1[[#This Row],[Regnr]],Tabell13[Regnr],Tabell13[Diagnose],"")</f>
        <v/>
      </c>
      <c r="L5942" t="str">
        <f>+_xlfn.XLOOKUP(Tabell1[[#This Row],[Regnr]],Tabell3[Regnr],Tabell3[DiagnoseÅr],"")</f>
        <v/>
      </c>
    </row>
    <row r="5943" spans="1:12" x14ac:dyDescent="0.25">
      <c r="A5943" s="2">
        <v>42175</v>
      </c>
      <c r="C5943" t="s">
        <v>6851</v>
      </c>
      <c r="D5943" t="s">
        <v>6852</v>
      </c>
      <c r="E5943" t="s">
        <v>10</v>
      </c>
      <c r="F5943" t="s">
        <v>4655</v>
      </c>
      <c r="G5943" t="s">
        <v>4656</v>
      </c>
      <c r="H5943" t="s">
        <v>5449</v>
      </c>
      <c r="I5943" t="s">
        <v>5450</v>
      </c>
      <c r="J5943" t="s">
        <v>6225</v>
      </c>
      <c r="K5943" t="str">
        <f>+_xlfn.XLOOKUP(Tabell1[[#This Row],[Regnr]],Tabell13[Regnr],Tabell13[Diagnose],"")</f>
        <v/>
      </c>
      <c r="L5943" t="str">
        <f>+_xlfn.XLOOKUP(Tabell1[[#This Row],[Regnr]],Tabell3[Regnr],Tabell3[DiagnoseÅr],"")</f>
        <v/>
      </c>
    </row>
    <row r="5944" spans="1:12" x14ac:dyDescent="0.25">
      <c r="A5944" s="2">
        <v>42175</v>
      </c>
      <c r="C5944" t="s">
        <v>6853</v>
      </c>
      <c r="D5944" t="s">
        <v>6854</v>
      </c>
      <c r="E5944" t="s">
        <v>26</v>
      </c>
      <c r="F5944" t="s">
        <v>4655</v>
      </c>
      <c r="G5944" t="s">
        <v>4656</v>
      </c>
      <c r="H5944" t="s">
        <v>5449</v>
      </c>
      <c r="I5944" t="s">
        <v>5450</v>
      </c>
      <c r="J5944" t="s">
        <v>6225</v>
      </c>
      <c r="K5944" t="str">
        <f>+_xlfn.XLOOKUP(Tabell1[[#This Row],[Regnr]],Tabell13[Regnr],Tabell13[Diagnose],"")</f>
        <v>C</v>
      </c>
      <c r="L5944" t="str">
        <f>+_xlfn.XLOOKUP(Tabell1[[#This Row],[Regnr]],Tabell3[Regnr],Tabell3[DiagnoseÅr],"")</f>
        <v>Intet påvist (2021)</v>
      </c>
    </row>
    <row r="5945" spans="1:12" x14ac:dyDescent="0.25">
      <c r="A5945" s="2">
        <v>42175</v>
      </c>
      <c r="C5945" t="s">
        <v>6855</v>
      </c>
      <c r="D5945" t="s">
        <v>6856</v>
      </c>
      <c r="E5945" t="s">
        <v>26</v>
      </c>
      <c r="F5945" t="s">
        <v>4655</v>
      </c>
      <c r="G5945" t="s">
        <v>4656</v>
      </c>
      <c r="H5945" t="s">
        <v>5449</v>
      </c>
      <c r="I5945" t="s">
        <v>5450</v>
      </c>
      <c r="J5945" t="s">
        <v>6225</v>
      </c>
      <c r="K5945" t="str">
        <f>+_xlfn.XLOOKUP(Tabell1[[#This Row],[Regnr]],Tabell13[Regnr],Tabell13[Diagnose],"")</f>
        <v/>
      </c>
      <c r="L5945" t="str">
        <f>+_xlfn.XLOOKUP(Tabell1[[#This Row],[Regnr]],Tabell3[Regnr],Tabell3[DiagnoseÅr],"")</f>
        <v/>
      </c>
    </row>
    <row r="5946" spans="1:12" x14ac:dyDescent="0.25">
      <c r="A5946" s="2">
        <v>42175</v>
      </c>
      <c r="C5946" t="s">
        <v>6857</v>
      </c>
      <c r="D5946" t="s">
        <v>6858</v>
      </c>
      <c r="E5946" t="s">
        <v>26</v>
      </c>
      <c r="F5946" t="s">
        <v>4655</v>
      </c>
      <c r="G5946" t="s">
        <v>4656</v>
      </c>
      <c r="H5946" t="s">
        <v>5449</v>
      </c>
      <c r="I5946" t="s">
        <v>5450</v>
      </c>
      <c r="J5946" t="s">
        <v>6225</v>
      </c>
      <c r="K5946" t="str">
        <f>+_xlfn.XLOOKUP(Tabell1[[#This Row],[Regnr]],Tabell13[Regnr],Tabell13[Diagnose],"")</f>
        <v>A</v>
      </c>
      <c r="L5946" t="str">
        <f>+_xlfn.XLOOKUP(Tabell1[[#This Row],[Regnr]],Tabell3[Regnr],Tabell3[DiagnoseÅr],"")</f>
        <v>Distichiasis/Ektopiske Cillier (2020)</v>
      </c>
    </row>
    <row r="5947" spans="1:12" x14ac:dyDescent="0.25">
      <c r="A5947" s="2">
        <v>42172</v>
      </c>
      <c r="C5947" t="s">
        <v>6844</v>
      </c>
      <c r="D5947" t="s">
        <v>6845</v>
      </c>
      <c r="E5947" t="s">
        <v>26</v>
      </c>
      <c r="F5947" t="s">
        <v>6846</v>
      </c>
      <c r="H5947" t="s">
        <v>6358</v>
      </c>
      <c r="I5947" t="s">
        <v>6359</v>
      </c>
      <c r="K5947" t="str">
        <f>+_xlfn.XLOOKUP(Tabell1[[#This Row],[Regnr]],Tabell13[Regnr],Tabell13[Diagnose],"")</f>
        <v/>
      </c>
      <c r="L5947" t="str">
        <f>+_xlfn.XLOOKUP(Tabell1[[#This Row],[Regnr]],Tabell3[Regnr],Tabell3[DiagnoseÅr],"")</f>
        <v/>
      </c>
    </row>
    <row r="5948" spans="1:12" x14ac:dyDescent="0.25">
      <c r="A5948" s="2">
        <v>42167</v>
      </c>
      <c r="C5948" t="s">
        <v>6840</v>
      </c>
      <c r="D5948" t="s">
        <v>6841</v>
      </c>
      <c r="E5948" t="s">
        <v>26</v>
      </c>
      <c r="F5948" t="s">
        <v>5539</v>
      </c>
      <c r="G5948" t="s">
        <v>5540</v>
      </c>
      <c r="H5948" t="s">
        <v>5253</v>
      </c>
      <c r="I5948" t="s">
        <v>5254</v>
      </c>
      <c r="J5948" t="s">
        <v>3986</v>
      </c>
      <c r="K5948" t="str">
        <f>+_xlfn.XLOOKUP(Tabell1[[#This Row],[Regnr]],Tabell13[Regnr],Tabell13[Diagnose],"")</f>
        <v>B</v>
      </c>
      <c r="L5948" t="str">
        <f>+_xlfn.XLOOKUP(Tabell1[[#This Row],[Regnr]],Tabell3[Regnr],Tabell3[DiagnoseÅr],"")</f>
        <v/>
      </c>
    </row>
    <row r="5949" spans="1:12" x14ac:dyDescent="0.25">
      <c r="A5949" s="2">
        <v>42167</v>
      </c>
      <c r="C5949" t="s">
        <v>6842</v>
      </c>
      <c r="D5949" t="s">
        <v>6843</v>
      </c>
      <c r="E5949" t="s">
        <v>10</v>
      </c>
      <c r="F5949" t="s">
        <v>5539</v>
      </c>
      <c r="G5949" t="s">
        <v>5540</v>
      </c>
      <c r="H5949" t="s">
        <v>5253</v>
      </c>
      <c r="I5949" t="s">
        <v>5254</v>
      </c>
      <c r="J5949" t="s">
        <v>3986</v>
      </c>
      <c r="K5949" t="str">
        <f>+_xlfn.XLOOKUP(Tabell1[[#This Row],[Regnr]],Tabell13[Regnr],Tabell13[Diagnose],"")</f>
        <v>C</v>
      </c>
      <c r="L5949" t="str">
        <f>+_xlfn.XLOOKUP(Tabell1[[#This Row],[Regnr]],Tabell3[Regnr],Tabell3[DiagnoseÅr],"")</f>
        <v/>
      </c>
    </row>
    <row r="5950" spans="1:12" x14ac:dyDescent="0.25">
      <c r="A5950" s="2">
        <v>42161</v>
      </c>
      <c r="C5950" t="s">
        <v>6836</v>
      </c>
      <c r="D5950" t="s">
        <v>6837</v>
      </c>
      <c r="E5950" t="s">
        <v>26</v>
      </c>
      <c r="F5950" t="s">
        <v>2876</v>
      </c>
      <c r="G5950" t="s">
        <v>2877</v>
      </c>
      <c r="H5950" t="s">
        <v>6838</v>
      </c>
      <c r="I5950" t="s">
        <v>6839</v>
      </c>
      <c r="J5950" t="s">
        <v>5677</v>
      </c>
      <c r="K5950" t="str">
        <f>+_xlfn.XLOOKUP(Tabell1[[#This Row],[Regnr]],Tabell13[Regnr],Tabell13[Diagnose],"")</f>
        <v/>
      </c>
      <c r="L5950" t="str">
        <f>+_xlfn.XLOOKUP(Tabell1[[#This Row],[Regnr]],Tabell3[Regnr],Tabell3[DiagnoseÅr],"")</f>
        <v>Intet påvist (2018)</v>
      </c>
    </row>
    <row r="5951" spans="1:12" x14ac:dyDescent="0.25">
      <c r="A5951" s="2">
        <v>42154</v>
      </c>
      <c r="C5951" t="s">
        <v>6824</v>
      </c>
      <c r="D5951" t="s">
        <v>6825</v>
      </c>
      <c r="E5951" t="s">
        <v>10</v>
      </c>
      <c r="F5951" t="s">
        <v>4058</v>
      </c>
      <c r="G5951" t="s">
        <v>4059</v>
      </c>
      <c r="H5951" t="s">
        <v>3206</v>
      </c>
      <c r="I5951" t="s">
        <v>3207</v>
      </c>
      <c r="J5951" t="s">
        <v>4130</v>
      </c>
      <c r="K5951" t="str">
        <f>+_xlfn.XLOOKUP(Tabell1[[#This Row],[Regnr]],Tabell13[Regnr],Tabell13[Diagnose],"")</f>
        <v>D</v>
      </c>
      <c r="L5951" t="str">
        <f>+_xlfn.XLOOKUP(Tabell1[[#This Row],[Regnr]],Tabell3[Regnr],Tabell3[DiagnoseÅr],"")</f>
        <v/>
      </c>
    </row>
    <row r="5952" spans="1:12" x14ac:dyDescent="0.25">
      <c r="A5952" s="2">
        <v>42154</v>
      </c>
      <c r="C5952" t="s">
        <v>6826</v>
      </c>
      <c r="D5952" t="s">
        <v>6827</v>
      </c>
      <c r="E5952" t="s">
        <v>10</v>
      </c>
      <c r="F5952" t="s">
        <v>4058</v>
      </c>
      <c r="G5952" t="s">
        <v>4059</v>
      </c>
      <c r="H5952" t="s">
        <v>3206</v>
      </c>
      <c r="I5952" t="s">
        <v>3207</v>
      </c>
      <c r="J5952" t="s">
        <v>4130</v>
      </c>
      <c r="K5952" t="str">
        <f>+_xlfn.XLOOKUP(Tabell1[[#This Row],[Regnr]],Tabell13[Regnr],Tabell13[Diagnose],"")</f>
        <v>D</v>
      </c>
      <c r="L5952" t="str">
        <f>+_xlfn.XLOOKUP(Tabell1[[#This Row],[Regnr]],Tabell3[Regnr],Tabell3[DiagnoseÅr],"")</f>
        <v/>
      </c>
    </row>
    <row r="5953" spans="1:12" x14ac:dyDescent="0.25">
      <c r="A5953" s="2">
        <v>42154</v>
      </c>
      <c r="C5953" t="s">
        <v>6828</v>
      </c>
      <c r="D5953" t="s">
        <v>6829</v>
      </c>
      <c r="E5953" t="s">
        <v>10</v>
      </c>
      <c r="F5953" t="s">
        <v>4058</v>
      </c>
      <c r="G5953" t="s">
        <v>4059</v>
      </c>
      <c r="H5953" t="s">
        <v>3206</v>
      </c>
      <c r="I5953" t="s">
        <v>3207</v>
      </c>
      <c r="J5953" t="s">
        <v>4130</v>
      </c>
      <c r="K5953" t="str">
        <f>+_xlfn.XLOOKUP(Tabell1[[#This Row],[Regnr]],Tabell13[Regnr],Tabell13[Diagnose],"")</f>
        <v/>
      </c>
      <c r="L5953" t="str">
        <f>+_xlfn.XLOOKUP(Tabell1[[#This Row],[Regnr]],Tabell3[Regnr],Tabell3[DiagnoseÅr],"")</f>
        <v/>
      </c>
    </row>
    <row r="5954" spans="1:12" x14ac:dyDescent="0.25">
      <c r="A5954" s="2">
        <v>42154</v>
      </c>
      <c r="C5954" t="s">
        <v>6830</v>
      </c>
      <c r="D5954" t="s">
        <v>6831</v>
      </c>
      <c r="E5954" t="s">
        <v>10</v>
      </c>
      <c r="F5954" t="s">
        <v>4058</v>
      </c>
      <c r="G5954" t="s">
        <v>4059</v>
      </c>
      <c r="H5954" t="s">
        <v>3206</v>
      </c>
      <c r="I5954" t="s">
        <v>3207</v>
      </c>
      <c r="J5954" t="s">
        <v>4130</v>
      </c>
      <c r="K5954" t="str">
        <f>+_xlfn.XLOOKUP(Tabell1[[#This Row],[Regnr]],Tabell13[Regnr],Tabell13[Diagnose],"")</f>
        <v>D</v>
      </c>
      <c r="L5954" t="str">
        <f>+_xlfn.XLOOKUP(Tabell1[[#This Row],[Regnr]],Tabell3[Regnr],Tabell3[DiagnoseÅr],"")</f>
        <v/>
      </c>
    </row>
    <row r="5955" spans="1:12" x14ac:dyDescent="0.25">
      <c r="A5955" s="2">
        <v>42154</v>
      </c>
      <c r="C5955" t="s">
        <v>6832</v>
      </c>
      <c r="D5955" t="s">
        <v>6833</v>
      </c>
      <c r="E5955" t="s">
        <v>26</v>
      </c>
      <c r="F5955" t="s">
        <v>4058</v>
      </c>
      <c r="G5955" t="s">
        <v>4059</v>
      </c>
      <c r="H5955" t="s">
        <v>3206</v>
      </c>
      <c r="I5955" t="s">
        <v>3207</v>
      </c>
      <c r="J5955" t="s">
        <v>4130</v>
      </c>
      <c r="K5955" t="str">
        <f>+_xlfn.XLOOKUP(Tabell1[[#This Row],[Regnr]],Tabell13[Regnr],Tabell13[Diagnose],"")</f>
        <v>D</v>
      </c>
      <c r="L5955" t="str">
        <f>+_xlfn.XLOOKUP(Tabell1[[#This Row],[Regnr]],Tabell3[Regnr],Tabell3[DiagnoseÅr],"")</f>
        <v/>
      </c>
    </row>
    <row r="5956" spans="1:12" x14ac:dyDescent="0.25">
      <c r="A5956" s="2">
        <v>42154</v>
      </c>
      <c r="C5956" t="s">
        <v>6834</v>
      </c>
      <c r="D5956" t="s">
        <v>6835</v>
      </c>
      <c r="E5956" t="s">
        <v>26</v>
      </c>
      <c r="F5956" t="s">
        <v>4058</v>
      </c>
      <c r="G5956" t="s">
        <v>4059</v>
      </c>
      <c r="H5956" t="s">
        <v>3206</v>
      </c>
      <c r="I5956" t="s">
        <v>3207</v>
      </c>
      <c r="J5956" t="s">
        <v>4130</v>
      </c>
      <c r="K5956" t="str">
        <f>+_xlfn.XLOOKUP(Tabell1[[#This Row],[Regnr]],Tabell13[Regnr],Tabell13[Diagnose],"")</f>
        <v>B</v>
      </c>
      <c r="L5956" t="str">
        <f>+_xlfn.XLOOKUP(Tabell1[[#This Row],[Regnr]],Tabell3[Regnr],Tabell3[DiagnoseÅr],"")</f>
        <v>Intet påvist (2018)</v>
      </c>
    </row>
    <row r="5957" spans="1:12" x14ac:dyDescent="0.25">
      <c r="A5957" s="2">
        <v>42150</v>
      </c>
      <c r="C5957" t="s">
        <v>6817</v>
      </c>
      <c r="D5957" t="s">
        <v>6818</v>
      </c>
      <c r="E5957" t="s">
        <v>26</v>
      </c>
      <c r="F5957" t="s">
        <v>6819</v>
      </c>
      <c r="G5957" t="s">
        <v>6820</v>
      </c>
      <c r="H5957" t="s">
        <v>6821</v>
      </c>
      <c r="I5957" t="s">
        <v>6822</v>
      </c>
      <c r="J5957" t="s">
        <v>6823</v>
      </c>
      <c r="K5957" t="str">
        <f>+_xlfn.XLOOKUP(Tabell1[[#This Row],[Regnr]],Tabell13[Regnr],Tabell13[Diagnose],"")</f>
        <v>D</v>
      </c>
      <c r="L5957" t="str">
        <f>+_xlfn.XLOOKUP(Tabell1[[#This Row],[Regnr]],Tabell3[Regnr],Tabell3[DiagnoseÅr],"")</f>
        <v/>
      </c>
    </row>
    <row r="5958" spans="1:12" x14ac:dyDescent="0.25">
      <c r="A5958" s="2">
        <v>42147</v>
      </c>
      <c r="C5958" t="s">
        <v>6813</v>
      </c>
      <c r="D5958" t="s">
        <v>6814</v>
      </c>
      <c r="E5958" t="s">
        <v>10</v>
      </c>
      <c r="F5958" t="s">
        <v>6815</v>
      </c>
      <c r="G5958" t="s">
        <v>6816</v>
      </c>
      <c r="H5958" t="s">
        <v>2947</v>
      </c>
      <c r="I5958" t="s">
        <v>2948</v>
      </c>
      <c r="J5958" t="s">
        <v>4265</v>
      </c>
      <c r="K5958" t="str">
        <f>+_xlfn.XLOOKUP(Tabell1[[#This Row],[Regnr]],Tabell13[Regnr],Tabell13[Diagnose],"")</f>
        <v>B</v>
      </c>
      <c r="L5958" t="str">
        <f>+_xlfn.XLOOKUP(Tabell1[[#This Row],[Regnr]],Tabell3[Regnr],Tabell3[DiagnoseÅr],"")</f>
        <v/>
      </c>
    </row>
    <row r="5959" spans="1:12" x14ac:dyDescent="0.25">
      <c r="A5959" s="2">
        <v>42145</v>
      </c>
      <c r="C5959" t="s">
        <v>6809</v>
      </c>
      <c r="D5959" t="s">
        <v>6810</v>
      </c>
      <c r="E5959" t="s">
        <v>26</v>
      </c>
      <c r="F5959" t="s">
        <v>3970</v>
      </c>
      <c r="G5959" t="s">
        <v>3971</v>
      </c>
      <c r="H5959" t="s">
        <v>6811</v>
      </c>
      <c r="I5959" t="s">
        <v>6812</v>
      </c>
      <c r="K5959" t="str">
        <f>+_xlfn.XLOOKUP(Tabell1[[#This Row],[Regnr]],Tabell13[Regnr],Tabell13[Diagnose],"")</f>
        <v/>
      </c>
      <c r="L5959" t="str">
        <f>+_xlfn.XLOOKUP(Tabell1[[#This Row],[Regnr]],Tabell3[Regnr],Tabell3[DiagnoseÅr],"")</f>
        <v/>
      </c>
    </row>
    <row r="5960" spans="1:12" x14ac:dyDescent="0.25">
      <c r="A5960" s="2">
        <v>42141</v>
      </c>
      <c r="C5960" t="s">
        <v>6798</v>
      </c>
      <c r="D5960" t="s">
        <v>6799</v>
      </c>
      <c r="E5960" t="s">
        <v>26</v>
      </c>
      <c r="F5960" t="s">
        <v>3977</v>
      </c>
      <c r="G5960" t="s">
        <v>3978</v>
      </c>
      <c r="H5960" t="s">
        <v>3320</v>
      </c>
      <c r="I5960" t="s">
        <v>3321</v>
      </c>
      <c r="J5960" t="s">
        <v>6800</v>
      </c>
      <c r="K5960" t="str">
        <f>+_xlfn.XLOOKUP(Tabell1[[#This Row],[Regnr]],Tabell13[Regnr],Tabell13[Diagnose],"")</f>
        <v>C</v>
      </c>
      <c r="L5960" t="str">
        <f>+_xlfn.XLOOKUP(Tabell1[[#This Row],[Regnr]],Tabell3[Regnr],Tabell3[DiagnoseÅr],"")</f>
        <v>Intet påvist (2016)</v>
      </c>
    </row>
    <row r="5961" spans="1:12" x14ac:dyDescent="0.25">
      <c r="A5961" s="2">
        <v>42141</v>
      </c>
      <c r="C5961" t="s">
        <v>6801</v>
      </c>
      <c r="D5961" t="s">
        <v>6802</v>
      </c>
      <c r="E5961" t="s">
        <v>26</v>
      </c>
      <c r="F5961" t="s">
        <v>3977</v>
      </c>
      <c r="G5961" t="s">
        <v>3978</v>
      </c>
      <c r="H5961" t="s">
        <v>3320</v>
      </c>
      <c r="I5961" t="s">
        <v>3321</v>
      </c>
      <c r="J5961" t="s">
        <v>6800</v>
      </c>
      <c r="K5961" t="str">
        <f>+_xlfn.XLOOKUP(Tabell1[[#This Row],[Regnr]],Tabell13[Regnr],Tabell13[Diagnose],"")</f>
        <v>B</v>
      </c>
      <c r="L5961" t="str">
        <f>+_xlfn.XLOOKUP(Tabell1[[#This Row],[Regnr]],Tabell3[Regnr],Tabell3[DiagnoseÅr],"")</f>
        <v/>
      </c>
    </row>
    <row r="5962" spans="1:12" x14ac:dyDescent="0.25">
      <c r="A5962" s="2">
        <v>42141</v>
      </c>
      <c r="C5962" t="s">
        <v>6803</v>
      </c>
      <c r="D5962" t="s">
        <v>6804</v>
      </c>
      <c r="E5962" t="s">
        <v>26</v>
      </c>
      <c r="F5962" t="s">
        <v>3977</v>
      </c>
      <c r="G5962" t="s">
        <v>3978</v>
      </c>
      <c r="H5962" t="s">
        <v>3320</v>
      </c>
      <c r="I5962" t="s">
        <v>3321</v>
      </c>
      <c r="J5962" t="s">
        <v>6800</v>
      </c>
      <c r="K5962" t="str">
        <f>+_xlfn.XLOOKUP(Tabell1[[#This Row],[Regnr]],Tabell13[Regnr],Tabell13[Diagnose],"")</f>
        <v/>
      </c>
      <c r="L5962" t="str">
        <f>+_xlfn.XLOOKUP(Tabell1[[#This Row],[Regnr]],Tabell3[Regnr],Tabell3[DiagnoseÅr],"")</f>
        <v/>
      </c>
    </row>
    <row r="5963" spans="1:12" x14ac:dyDescent="0.25">
      <c r="A5963" s="2">
        <v>42141</v>
      </c>
      <c r="C5963" t="s">
        <v>6805</v>
      </c>
      <c r="D5963" t="s">
        <v>6806</v>
      </c>
      <c r="E5963" t="s">
        <v>26</v>
      </c>
      <c r="F5963" t="s">
        <v>3977</v>
      </c>
      <c r="G5963" t="s">
        <v>3978</v>
      </c>
      <c r="H5963" t="s">
        <v>3320</v>
      </c>
      <c r="I5963" t="s">
        <v>3321</v>
      </c>
      <c r="J5963" t="s">
        <v>6800</v>
      </c>
      <c r="K5963" t="str">
        <f>+_xlfn.XLOOKUP(Tabell1[[#This Row],[Regnr]],Tabell13[Regnr],Tabell13[Diagnose],"")</f>
        <v>B</v>
      </c>
      <c r="L5963" t="str">
        <f>+_xlfn.XLOOKUP(Tabell1[[#This Row],[Regnr]],Tabell3[Regnr],Tabell3[DiagnoseÅr],"")</f>
        <v>Intet påvist (2017)</v>
      </c>
    </row>
    <row r="5964" spans="1:12" x14ac:dyDescent="0.25">
      <c r="A5964" s="2">
        <v>42141</v>
      </c>
      <c r="C5964" t="s">
        <v>6807</v>
      </c>
      <c r="D5964" t="s">
        <v>6808</v>
      </c>
      <c r="E5964" t="s">
        <v>26</v>
      </c>
      <c r="F5964" t="s">
        <v>3977</v>
      </c>
      <c r="G5964" t="s">
        <v>3978</v>
      </c>
      <c r="H5964" t="s">
        <v>3320</v>
      </c>
      <c r="I5964" t="s">
        <v>3321</v>
      </c>
      <c r="J5964" t="s">
        <v>6800</v>
      </c>
      <c r="K5964" t="str">
        <f>+_xlfn.XLOOKUP(Tabell1[[#This Row],[Regnr]],Tabell13[Regnr],Tabell13[Diagnose],"")</f>
        <v>A</v>
      </c>
      <c r="L5964" t="str">
        <f>+_xlfn.XLOOKUP(Tabell1[[#This Row],[Regnr]],Tabell3[Regnr],Tabell3[DiagnoseÅr],"")</f>
        <v>Intet påvist (2019)</v>
      </c>
    </row>
    <row r="5965" spans="1:12" x14ac:dyDescent="0.25">
      <c r="A5965" s="2">
        <v>42139</v>
      </c>
      <c r="C5965" t="s">
        <v>6788</v>
      </c>
      <c r="D5965" t="s">
        <v>6789</v>
      </c>
      <c r="E5965" t="s">
        <v>10</v>
      </c>
      <c r="F5965" t="s">
        <v>4058</v>
      </c>
      <c r="G5965" t="s">
        <v>4059</v>
      </c>
      <c r="H5965" t="s">
        <v>3276</v>
      </c>
      <c r="I5965" t="s">
        <v>3277</v>
      </c>
      <c r="J5965" t="s">
        <v>4905</v>
      </c>
      <c r="K5965" t="str">
        <f>+_xlfn.XLOOKUP(Tabell1[[#This Row],[Regnr]],Tabell13[Regnr],Tabell13[Diagnose],"")</f>
        <v>A</v>
      </c>
      <c r="L5965" t="str">
        <f>+_xlfn.XLOOKUP(Tabell1[[#This Row],[Regnr]],Tabell3[Regnr],Tabell3[DiagnoseÅr],"")</f>
        <v/>
      </c>
    </row>
    <row r="5966" spans="1:12" x14ac:dyDescent="0.25">
      <c r="A5966" s="2">
        <v>42139</v>
      </c>
      <c r="C5966" t="s">
        <v>6790</v>
      </c>
      <c r="D5966" t="s">
        <v>6791</v>
      </c>
      <c r="E5966" t="s">
        <v>10</v>
      </c>
      <c r="F5966" t="s">
        <v>4058</v>
      </c>
      <c r="G5966" t="s">
        <v>4059</v>
      </c>
      <c r="H5966" t="s">
        <v>3276</v>
      </c>
      <c r="I5966" t="s">
        <v>3277</v>
      </c>
      <c r="J5966" t="s">
        <v>4905</v>
      </c>
      <c r="K5966" t="str">
        <f>+_xlfn.XLOOKUP(Tabell1[[#This Row],[Regnr]],Tabell13[Regnr],Tabell13[Diagnose],"")</f>
        <v>A</v>
      </c>
      <c r="L5966" t="str">
        <f>+_xlfn.XLOOKUP(Tabell1[[#This Row],[Regnr]],Tabell3[Regnr],Tabell3[DiagnoseÅr],"")</f>
        <v>Katarakt, ikke medfødt (2022)</v>
      </c>
    </row>
    <row r="5967" spans="1:12" x14ac:dyDescent="0.25">
      <c r="A5967" s="2">
        <v>42139</v>
      </c>
      <c r="C5967" t="s">
        <v>6792</v>
      </c>
      <c r="D5967" t="s">
        <v>6793</v>
      </c>
      <c r="E5967" t="s">
        <v>10</v>
      </c>
      <c r="F5967" t="s">
        <v>4058</v>
      </c>
      <c r="G5967" t="s">
        <v>4059</v>
      </c>
      <c r="H5967" t="s">
        <v>3276</v>
      </c>
      <c r="I5967" t="s">
        <v>3277</v>
      </c>
      <c r="J5967" t="s">
        <v>4905</v>
      </c>
      <c r="K5967" t="str">
        <f>+_xlfn.XLOOKUP(Tabell1[[#This Row],[Regnr]],Tabell13[Regnr],Tabell13[Diagnose],"")</f>
        <v>B</v>
      </c>
      <c r="L5967" t="str">
        <f>+_xlfn.XLOOKUP(Tabell1[[#This Row],[Regnr]],Tabell3[Regnr],Tabell3[DiagnoseÅr],"")</f>
        <v>Intet påvist (2018)</v>
      </c>
    </row>
    <row r="5968" spans="1:12" x14ac:dyDescent="0.25">
      <c r="A5968" s="2">
        <v>42139</v>
      </c>
      <c r="C5968" t="s">
        <v>6794</v>
      </c>
      <c r="D5968" t="s">
        <v>6795</v>
      </c>
      <c r="E5968" t="s">
        <v>10</v>
      </c>
      <c r="F5968" t="s">
        <v>4058</v>
      </c>
      <c r="G5968" t="s">
        <v>4059</v>
      </c>
      <c r="H5968" t="s">
        <v>3276</v>
      </c>
      <c r="I5968" t="s">
        <v>3277</v>
      </c>
      <c r="J5968" t="s">
        <v>4905</v>
      </c>
      <c r="K5968" t="str">
        <f>+_xlfn.XLOOKUP(Tabell1[[#This Row],[Regnr]],Tabell13[Regnr],Tabell13[Diagnose],"")</f>
        <v>B</v>
      </c>
      <c r="L5968" t="str">
        <f>+_xlfn.XLOOKUP(Tabell1[[#This Row],[Regnr]],Tabell3[Regnr],Tabell3[DiagnoseÅr],"")</f>
        <v/>
      </c>
    </row>
    <row r="5969" spans="1:12" x14ac:dyDescent="0.25">
      <c r="A5969" s="2">
        <v>42139</v>
      </c>
      <c r="C5969" t="s">
        <v>6796</v>
      </c>
      <c r="D5969" t="s">
        <v>6797</v>
      </c>
      <c r="E5969" t="s">
        <v>26</v>
      </c>
      <c r="F5969" t="s">
        <v>4058</v>
      </c>
      <c r="G5969" t="s">
        <v>4059</v>
      </c>
      <c r="H5969" t="s">
        <v>3276</v>
      </c>
      <c r="I5969" t="s">
        <v>3277</v>
      </c>
      <c r="J5969" t="s">
        <v>4905</v>
      </c>
      <c r="K5969" t="str">
        <f>+_xlfn.XLOOKUP(Tabell1[[#This Row],[Regnr]],Tabell13[Regnr],Tabell13[Diagnose],"")</f>
        <v>B</v>
      </c>
      <c r="L5969" t="str">
        <f>+_xlfn.XLOOKUP(Tabell1[[#This Row],[Regnr]],Tabell3[Regnr],Tabell3[DiagnoseÅr],"")</f>
        <v>Intet påvist (2019)</v>
      </c>
    </row>
    <row r="5970" spans="1:12" x14ac:dyDescent="0.25">
      <c r="A5970" s="2">
        <v>42136</v>
      </c>
      <c r="C5970" t="s">
        <v>6780</v>
      </c>
      <c r="D5970" t="s">
        <v>6781</v>
      </c>
      <c r="E5970" t="s">
        <v>10</v>
      </c>
      <c r="F5970" t="s">
        <v>5171</v>
      </c>
      <c r="G5970" t="s">
        <v>5172</v>
      </c>
      <c r="H5970" t="s">
        <v>4261</v>
      </c>
      <c r="I5970" t="s">
        <v>4262</v>
      </c>
      <c r="J5970" t="s">
        <v>4252</v>
      </c>
      <c r="K5970" t="str">
        <f>+_xlfn.XLOOKUP(Tabell1[[#This Row],[Regnr]],Tabell13[Regnr],Tabell13[Diagnose],"")</f>
        <v>A</v>
      </c>
      <c r="L5970" t="str">
        <f>+_xlfn.XLOOKUP(Tabell1[[#This Row],[Regnr]],Tabell3[Regnr],Tabell3[DiagnoseÅr],"")</f>
        <v>Intet påvist (2020)</v>
      </c>
    </row>
    <row r="5971" spans="1:12" x14ac:dyDescent="0.25">
      <c r="A5971" s="2">
        <v>42136</v>
      </c>
      <c r="C5971" t="s">
        <v>6782</v>
      </c>
      <c r="D5971" t="s">
        <v>6783</v>
      </c>
      <c r="E5971" t="s">
        <v>10</v>
      </c>
      <c r="F5971" t="s">
        <v>5171</v>
      </c>
      <c r="G5971" t="s">
        <v>5172</v>
      </c>
      <c r="H5971" t="s">
        <v>4261</v>
      </c>
      <c r="I5971" t="s">
        <v>4262</v>
      </c>
      <c r="J5971" t="s">
        <v>4252</v>
      </c>
      <c r="K5971" t="str">
        <f>+_xlfn.XLOOKUP(Tabell1[[#This Row],[Regnr]],Tabell13[Regnr],Tabell13[Diagnose],"")</f>
        <v>A</v>
      </c>
      <c r="L5971" t="str">
        <f>+_xlfn.XLOOKUP(Tabell1[[#This Row],[Regnr]],Tabell3[Regnr],Tabell3[DiagnoseÅr],"")</f>
        <v/>
      </c>
    </row>
    <row r="5972" spans="1:12" x14ac:dyDescent="0.25">
      <c r="A5972" s="2">
        <v>42136</v>
      </c>
      <c r="C5972" t="s">
        <v>6784</v>
      </c>
      <c r="D5972" t="s">
        <v>6785</v>
      </c>
      <c r="E5972" t="s">
        <v>10</v>
      </c>
      <c r="F5972" t="s">
        <v>5171</v>
      </c>
      <c r="G5972" t="s">
        <v>5172</v>
      </c>
      <c r="H5972" t="s">
        <v>4261</v>
      </c>
      <c r="I5972" t="s">
        <v>4262</v>
      </c>
      <c r="J5972" t="s">
        <v>4252</v>
      </c>
      <c r="K5972" t="str">
        <f>+_xlfn.XLOOKUP(Tabell1[[#This Row],[Regnr]],Tabell13[Regnr],Tabell13[Diagnose],"")</f>
        <v/>
      </c>
      <c r="L5972" t="str">
        <f>+_xlfn.XLOOKUP(Tabell1[[#This Row],[Regnr]],Tabell3[Regnr],Tabell3[DiagnoseÅr],"")</f>
        <v/>
      </c>
    </row>
    <row r="5973" spans="1:12" x14ac:dyDescent="0.25">
      <c r="A5973" s="2">
        <v>42136</v>
      </c>
      <c r="C5973" t="s">
        <v>6786</v>
      </c>
      <c r="D5973" t="s">
        <v>6787</v>
      </c>
      <c r="E5973" t="s">
        <v>26</v>
      </c>
      <c r="F5973" t="s">
        <v>5171</v>
      </c>
      <c r="G5973" t="s">
        <v>5172</v>
      </c>
      <c r="H5973" t="s">
        <v>4261</v>
      </c>
      <c r="I5973" t="s">
        <v>4262</v>
      </c>
      <c r="J5973" t="s">
        <v>4252</v>
      </c>
      <c r="K5973" t="str">
        <f>+_xlfn.XLOOKUP(Tabell1[[#This Row],[Regnr]],Tabell13[Regnr],Tabell13[Diagnose],"")</f>
        <v/>
      </c>
      <c r="L5973" t="str">
        <f>+_xlfn.XLOOKUP(Tabell1[[#This Row],[Regnr]],Tabell3[Regnr],Tabell3[DiagnoseÅr],"")</f>
        <v/>
      </c>
    </row>
    <row r="5974" spans="1:12" x14ac:dyDescent="0.25">
      <c r="A5974" s="2">
        <v>42135</v>
      </c>
      <c r="C5974" t="s">
        <v>6771</v>
      </c>
      <c r="D5974" t="s">
        <v>6772</v>
      </c>
      <c r="E5974" t="s">
        <v>10</v>
      </c>
      <c r="K5974" t="str">
        <f>+_xlfn.XLOOKUP(Tabell1[[#This Row],[Regnr]],Tabell13[Regnr],Tabell13[Diagnose],"")</f>
        <v>A</v>
      </c>
      <c r="L5974" t="str">
        <f>+_xlfn.XLOOKUP(Tabell1[[#This Row],[Regnr]],Tabell3[Regnr],Tabell3[DiagnoseÅr],"")</f>
        <v>Intet påvist (2020)</v>
      </c>
    </row>
    <row r="5975" spans="1:12" x14ac:dyDescent="0.25">
      <c r="A5975" s="2">
        <v>42135</v>
      </c>
      <c r="C5975" t="s">
        <v>6773</v>
      </c>
      <c r="D5975" t="s">
        <v>6774</v>
      </c>
      <c r="E5975" t="s">
        <v>10</v>
      </c>
      <c r="F5975" t="s">
        <v>6572</v>
      </c>
      <c r="G5975" t="s">
        <v>6573</v>
      </c>
      <c r="H5975" t="s">
        <v>6775</v>
      </c>
      <c r="I5975" t="s">
        <v>6776</v>
      </c>
      <c r="K5975" t="str">
        <f>+_xlfn.XLOOKUP(Tabell1[[#This Row],[Regnr]],Tabell13[Regnr],Tabell13[Diagnose],"")</f>
        <v/>
      </c>
      <c r="L5975" t="str">
        <f>+_xlfn.XLOOKUP(Tabell1[[#This Row],[Regnr]],Tabell3[Regnr],Tabell3[DiagnoseÅr],"")</f>
        <v/>
      </c>
    </row>
    <row r="5976" spans="1:12" x14ac:dyDescent="0.25">
      <c r="A5976" s="2">
        <v>42135</v>
      </c>
      <c r="C5976" t="s">
        <v>6777</v>
      </c>
      <c r="D5976" t="s">
        <v>6778</v>
      </c>
      <c r="E5976" t="s">
        <v>10</v>
      </c>
      <c r="F5976" t="s">
        <v>6572</v>
      </c>
      <c r="G5976" t="s">
        <v>6573</v>
      </c>
      <c r="H5976" t="s">
        <v>6775</v>
      </c>
      <c r="I5976" t="s">
        <v>6776</v>
      </c>
      <c r="J5976" t="s">
        <v>6779</v>
      </c>
      <c r="K5976" t="str">
        <f>+_xlfn.XLOOKUP(Tabell1[[#This Row],[Regnr]],Tabell13[Regnr],Tabell13[Diagnose],"")</f>
        <v>B</v>
      </c>
      <c r="L5976" t="str">
        <f>+_xlfn.XLOOKUP(Tabell1[[#This Row],[Regnr]],Tabell3[Regnr],Tabell3[DiagnoseÅr],"")</f>
        <v>Katarakt, ikke medfødt (2020)</v>
      </c>
    </row>
    <row r="5977" spans="1:12" x14ac:dyDescent="0.25">
      <c r="A5977" s="2">
        <v>42133</v>
      </c>
      <c r="C5977" t="s">
        <v>6766</v>
      </c>
      <c r="D5977" t="s">
        <v>6767</v>
      </c>
      <c r="E5977" t="s">
        <v>10</v>
      </c>
      <c r="F5977" t="s">
        <v>6768</v>
      </c>
      <c r="H5977" t="s">
        <v>6769</v>
      </c>
      <c r="I5977" t="s">
        <v>6770</v>
      </c>
      <c r="K5977" t="str">
        <f>+_xlfn.XLOOKUP(Tabell1[[#This Row],[Regnr]],Tabell13[Regnr],Tabell13[Diagnose],"")</f>
        <v/>
      </c>
      <c r="L5977" t="str">
        <f>+_xlfn.XLOOKUP(Tabell1[[#This Row],[Regnr]],Tabell3[Regnr],Tabell3[DiagnoseÅr],"")</f>
        <v/>
      </c>
    </row>
    <row r="5978" spans="1:12" x14ac:dyDescent="0.25">
      <c r="A5978" s="2">
        <v>42130</v>
      </c>
      <c r="C5978" t="s">
        <v>6760</v>
      </c>
      <c r="D5978" t="s">
        <v>6761</v>
      </c>
      <c r="E5978" t="s">
        <v>26</v>
      </c>
      <c r="F5978" t="s">
        <v>6762</v>
      </c>
      <c r="G5978" t="s">
        <v>6763</v>
      </c>
      <c r="H5978" t="s">
        <v>6764</v>
      </c>
      <c r="I5978" t="s">
        <v>6765</v>
      </c>
      <c r="J5978" t="s">
        <v>4071</v>
      </c>
      <c r="K5978" t="str">
        <f>+_xlfn.XLOOKUP(Tabell1[[#This Row],[Regnr]],Tabell13[Regnr],Tabell13[Diagnose],"")</f>
        <v/>
      </c>
      <c r="L5978" t="str">
        <f>+_xlfn.XLOOKUP(Tabell1[[#This Row],[Regnr]],Tabell3[Regnr],Tabell3[DiagnoseÅr],"")</f>
        <v xml:space="preserve"> (2022)</v>
      </c>
    </row>
    <row r="5979" spans="1:12" x14ac:dyDescent="0.25">
      <c r="A5979" s="2">
        <v>42127</v>
      </c>
      <c r="C5979" t="s">
        <v>6753</v>
      </c>
      <c r="D5979" t="s">
        <v>6754</v>
      </c>
      <c r="E5979" t="s">
        <v>10</v>
      </c>
      <c r="F5979" t="s">
        <v>6755</v>
      </c>
      <c r="G5979" t="s">
        <v>6756</v>
      </c>
      <c r="H5979" t="s">
        <v>6757</v>
      </c>
      <c r="I5979" t="s">
        <v>6758</v>
      </c>
      <c r="J5979" t="s">
        <v>6759</v>
      </c>
      <c r="K5979" t="str">
        <f>+_xlfn.XLOOKUP(Tabell1[[#This Row],[Regnr]],Tabell13[Regnr],Tabell13[Diagnose],"")</f>
        <v>A</v>
      </c>
      <c r="L5979" t="str">
        <f>+_xlfn.XLOOKUP(Tabell1[[#This Row],[Regnr]],Tabell3[Regnr],Tabell3[DiagnoseÅr],"")</f>
        <v>Intet påvist (2017)</v>
      </c>
    </row>
    <row r="5980" spans="1:12" x14ac:dyDescent="0.25">
      <c r="A5980" s="2">
        <v>42119</v>
      </c>
      <c r="C5980" t="s">
        <v>6727</v>
      </c>
      <c r="D5980" t="s">
        <v>6728</v>
      </c>
      <c r="E5980" t="s">
        <v>10</v>
      </c>
      <c r="F5980" t="s">
        <v>2727</v>
      </c>
      <c r="G5980" t="s">
        <v>2728</v>
      </c>
      <c r="H5980" t="s">
        <v>3582</v>
      </c>
      <c r="I5980" t="s">
        <v>3583</v>
      </c>
      <c r="J5980" t="s">
        <v>4062</v>
      </c>
      <c r="K5980" t="str">
        <f>+_xlfn.XLOOKUP(Tabell1[[#This Row],[Regnr]],Tabell13[Regnr],Tabell13[Diagnose],"")</f>
        <v/>
      </c>
      <c r="L5980" t="str">
        <f>+_xlfn.XLOOKUP(Tabell1[[#This Row],[Regnr]],Tabell3[Regnr],Tabell3[DiagnoseÅr],"")</f>
        <v/>
      </c>
    </row>
    <row r="5981" spans="1:12" x14ac:dyDescent="0.25">
      <c r="A5981" s="2">
        <v>42119</v>
      </c>
      <c r="C5981" t="s">
        <v>6729</v>
      </c>
      <c r="D5981" t="s">
        <v>6730</v>
      </c>
      <c r="E5981" t="s">
        <v>10</v>
      </c>
      <c r="F5981" t="s">
        <v>2727</v>
      </c>
      <c r="G5981" t="s">
        <v>2728</v>
      </c>
      <c r="H5981" t="s">
        <v>3582</v>
      </c>
      <c r="I5981" t="s">
        <v>3583</v>
      </c>
      <c r="J5981" t="s">
        <v>4062</v>
      </c>
      <c r="K5981" t="str">
        <f>+_xlfn.XLOOKUP(Tabell1[[#This Row],[Regnr]],Tabell13[Regnr],Tabell13[Diagnose],"")</f>
        <v>B</v>
      </c>
      <c r="L5981" t="str">
        <f>+_xlfn.XLOOKUP(Tabell1[[#This Row],[Regnr]],Tabell3[Regnr],Tabell3[DiagnoseÅr],"")</f>
        <v/>
      </c>
    </row>
    <row r="5982" spans="1:12" x14ac:dyDescent="0.25">
      <c r="A5982" s="2">
        <v>42119</v>
      </c>
      <c r="C5982" t="s">
        <v>6731</v>
      </c>
      <c r="D5982" t="s">
        <v>6732</v>
      </c>
      <c r="E5982" t="s">
        <v>10</v>
      </c>
      <c r="F5982" t="s">
        <v>2727</v>
      </c>
      <c r="G5982" t="s">
        <v>2728</v>
      </c>
      <c r="H5982" t="s">
        <v>3582</v>
      </c>
      <c r="I5982" t="s">
        <v>3583</v>
      </c>
      <c r="J5982" t="s">
        <v>4062</v>
      </c>
      <c r="K5982" t="str">
        <f>+_xlfn.XLOOKUP(Tabell1[[#This Row],[Regnr]],Tabell13[Regnr],Tabell13[Diagnose],"")</f>
        <v/>
      </c>
      <c r="L5982" t="str">
        <f>+_xlfn.XLOOKUP(Tabell1[[#This Row],[Regnr]],Tabell3[Regnr],Tabell3[DiagnoseÅr],"")</f>
        <v/>
      </c>
    </row>
    <row r="5983" spans="1:12" x14ac:dyDescent="0.25">
      <c r="A5983" s="2">
        <v>42119</v>
      </c>
      <c r="C5983" t="s">
        <v>6733</v>
      </c>
      <c r="D5983" t="s">
        <v>6734</v>
      </c>
      <c r="E5983" t="s">
        <v>26</v>
      </c>
      <c r="F5983" t="s">
        <v>2727</v>
      </c>
      <c r="G5983" t="s">
        <v>2728</v>
      </c>
      <c r="H5983" t="s">
        <v>3582</v>
      </c>
      <c r="I5983" t="s">
        <v>3583</v>
      </c>
      <c r="J5983" t="s">
        <v>4062</v>
      </c>
      <c r="K5983" t="str">
        <f>+_xlfn.XLOOKUP(Tabell1[[#This Row],[Regnr]],Tabell13[Regnr],Tabell13[Diagnose],"")</f>
        <v/>
      </c>
      <c r="L5983" t="str">
        <f>+_xlfn.XLOOKUP(Tabell1[[#This Row],[Regnr]],Tabell3[Regnr],Tabell3[DiagnoseÅr],"")</f>
        <v/>
      </c>
    </row>
    <row r="5984" spans="1:12" x14ac:dyDescent="0.25">
      <c r="A5984" s="2">
        <v>42119</v>
      </c>
      <c r="C5984" t="s">
        <v>6735</v>
      </c>
      <c r="D5984" t="s">
        <v>6736</v>
      </c>
      <c r="E5984" t="s">
        <v>26</v>
      </c>
      <c r="F5984" t="s">
        <v>2727</v>
      </c>
      <c r="G5984" t="s">
        <v>2728</v>
      </c>
      <c r="H5984" t="s">
        <v>3582</v>
      </c>
      <c r="I5984" t="s">
        <v>3583</v>
      </c>
      <c r="J5984" t="s">
        <v>4062</v>
      </c>
      <c r="K5984" t="str">
        <f>+_xlfn.XLOOKUP(Tabell1[[#This Row],[Regnr]],Tabell13[Regnr],Tabell13[Diagnose],"")</f>
        <v>B</v>
      </c>
      <c r="L5984" t="str">
        <f>+_xlfn.XLOOKUP(Tabell1[[#This Row],[Regnr]],Tabell3[Regnr],Tabell3[DiagnoseÅr],"")</f>
        <v/>
      </c>
    </row>
    <row r="5985" spans="1:12" x14ac:dyDescent="0.25">
      <c r="A5985" s="2">
        <v>42119</v>
      </c>
      <c r="C5985" t="s">
        <v>6737</v>
      </c>
      <c r="D5985" t="s">
        <v>6738</v>
      </c>
      <c r="E5985" t="s">
        <v>26</v>
      </c>
      <c r="F5985" t="s">
        <v>2727</v>
      </c>
      <c r="G5985" t="s">
        <v>2728</v>
      </c>
      <c r="H5985" t="s">
        <v>3582</v>
      </c>
      <c r="I5985" t="s">
        <v>3583</v>
      </c>
      <c r="J5985" t="s">
        <v>4062</v>
      </c>
      <c r="K5985" t="str">
        <f>+_xlfn.XLOOKUP(Tabell1[[#This Row],[Regnr]],Tabell13[Regnr],Tabell13[Diagnose],"")</f>
        <v>B</v>
      </c>
      <c r="L5985" t="str">
        <f>+_xlfn.XLOOKUP(Tabell1[[#This Row],[Regnr]],Tabell3[Regnr],Tabell3[DiagnoseÅr],"")</f>
        <v>Intet påvist (2020)</v>
      </c>
    </row>
    <row r="5986" spans="1:12" x14ac:dyDescent="0.25">
      <c r="A5986" s="2">
        <v>42119</v>
      </c>
      <c r="C5986" t="s">
        <v>6739</v>
      </c>
      <c r="D5986" t="s">
        <v>6740</v>
      </c>
      <c r="E5986" t="s">
        <v>10</v>
      </c>
      <c r="F5986" t="s">
        <v>4576</v>
      </c>
      <c r="G5986" t="s">
        <v>4577</v>
      </c>
      <c r="H5986" t="s">
        <v>3072</v>
      </c>
      <c r="I5986" t="s">
        <v>3073</v>
      </c>
      <c r="J5986" t="s">
        <v>6741</v>
      </c>
      <c r="K5986" t="str">
        <f>+_xlfn.XLOOKUP(Tabell1[[#This Row],[Regnr]],Tabell13[Regnr],Tabell13[Diagnose],"")</f>
        <v/>
      </c>
      <c r="L5986" t="str">
        <f>+_xlfn.XLOOKUP(Tabell1[[#This Row],[Regnr]],Tabell3[Regnr],Tabell3[DiagnoseÅr],"")</f>
        <v/>
      </c>
    </row>
    <row r="5987" spans="1:12" x14ac:dyDescent="0.25">
      <c r="A5987" s="2">
        <v>42119</v>
      </c>
      <c r="C5987" t="s">
        <v>6742</v>
      </c>
      <c r="D5987" t="s">
        <v>3613</v>
      </c>
      <c r="E5987" t="s">
        <v>10</v>
      </c>
      <c r="F5987" t="s">
        <v>4576</v>
      </c>
      <c r="G5987" t="s">
        <v>4577</v>
      </c>
      <c r="H5987" t="s">
        <v>3072</v>
      </c>
      <c r="I5987" t="s">
        <v>3073</v>
      </c>
      <c r="J5987" t="s">
        <v>6741</v>
      </c>
      <c r="K5987" t="str">
        <f>+_xlfn.XLOOKUP(Tabell1[[#This Row],[Regnr]],Tabell13[Regnr],Tabell13[Diagnose],"")</f>
        <v/>
      </c>
      <c r="L5987" t="str">
        <f>+_xlfn.XLOOKUP(Tabell1[[#This Row],[Regnr]],Tabell3[Regnr],Tabell3[DiagnoseÅr],"")</f>
        <v/>
      </c>
    </row>
    <row r="5988" spans="1:12" x14ac:dyDescent="0.25">
      <c r="A5988" s="2">
        <v>42119</v>
      </c>
      <c r="C5988" t="s">
        <v>6743</v>
      </c>
      <c r="D5988" t="s">
        <v>6744</v>
      </c>
      <c r="E5988" t="s">
        <v>10</v>
      </c>
      <c r="F5988" t="s">
        <v>4576</v>
      </c>
      <c r="G5988" t="s">
        <v>4577</v>
      </c>
      <c r="H5988" t="s">
        <v>3072</v>
      </c>
      <c r="I5988" t="s">
        <v>3073</v>
      </c>
      <c r="J5988" t="s">
        <v>6741</v>
      </c>
      <c r="K5988" t="str">
        <f>+_xlfn.XLOOKUP(Tabell1[[#This Row],[Regnr]],Tabell13[Regnr],Tabell13[Diagnose],"")</f>
        <v/>
      </c>
      <c r="L5988" t="str">
        <f>+_xlfn.XLOOKUP(Tabell1[[#This Row],[Regnr]],Tabell3[Regnr],Tabell3[DiagnoseÅr],"")</f>
        <v/>
      </c>
    </row>
    <row r="5989" spans="1:12" x14ac:dyDescent="0.25">
      <c r="A5989" s="2">
        <v>42119</v>
      </c>
      <c r="C5989" t="s">
        <v>6745</v>
      </c>
      <c r="D5989" t="s">
        <v>6746</v>
      </c>
      <c r="E5989" t="s">
        <v>10</v>
      </c>
      <c r="F5989" t="s">
        <v>4576</v>
      </c>
      <c r="G5989" t="s">
        <v>4577</v>
      </c>
      <c r="H5989" t="s">
        <v>3072</v>
      </c>
      <c r="I5989" t="s">
        <v>3073</v>
      </c>
      <c r="J5989" t="s">
        <v>6741</v>
      </c>
      <c r="K5989" t="str">
        <f>+_xlfn.XLOOKUP(Tabell1[[#This Row],[Regnr]],Tabell13[Regnr],Tabell13[Diagnose],"")</f>
        <v>B</v>
      </c>
      <c r="L5989" t="str">
        <f>+_xlfn.XLOOKUP(Tabell1[[#This Row],[Regnr]],Tabell3[Regnr],Tabell3[DiagnoseÅr],"")</f>
        <v/>
      </c>
    </row>
    <row r="5990" spans="1:12" x14ac:dyDescent="0.25">
      <c r="A5990" s="2">
        <v>42119</v>
      </c>
      <c r="C5990" t="s">
        <v>6747</v>
      </c>
      <c r="D5990" t="s">
        <v>6748</v>
      </c>
      <c r="E5990" t="s">
        <v>26</v>
      </c>
      <c r="F5990" t="s">
        <v>4576</v>
      </c>
      <c r="G5990" t="s">
        <v>4577</v>
      </c>
      <c r="H5990" t="s">
        <v>3072</v>
      </c>
      <c r="I5990" t="s">
        <v>3073</v>
      </c>
      <c r="J5990" t="s">
        <v>6741</v>
      </c>
      <c r="K5990" t="str">
        <f>+_xlfn.XLOOKUP(Tabell1[[#This Row],[Regnr]],Tabell13[Regnr],Tabell13[Diagnose],"")</f>
        <v/>
      </c>
      <c r="L5990" t="str">
        <f>+_xlfn.XLOOKUP(Tabell1[[#This Row],[Regnr]],Tabell3[Regnr],Tabell3[DiagnoseÅr],"")</f>
        <v/>
      </c>
    </row>
    <row r="5991" spans="1:12" x14ac:dyDescent="0.25">
      <c r="A5991" s="2">
        <v>42119</v>
      </c>
      <c r="C5991" t="s">
        <v>6749</v>
      </c>
      <c r="D5991" t="s">
        <v>3489</v>
      </c>
      <c r="E5991" t="s">
        <v>26</v>
      </c>
      <c r="F5991" t="s">
        <v>4576</v>
      </c>
      <c r="G5991" t="s">
        <v>4577</v>
      </c>
      <c r="H5991" t="s">
        <v>3072</v>
      </c>
      <c r="I5991" t="s">
        <v>3073</v>
      </c>
      <c r="J5991" t="s">
        <v>6741</v>
      </c>
      <c r="K5991" t="str">
        <f>+_xlfn.XLOOKUP(Tabell1[[#This Row],[Regnr]],Tabell13[Regnr],Tabell13[Diagnose],"")</f>
        <v>B</v>
      </c>
      <c r="L5991" t="str">
        <f>+_xlfn.XLOOKUP(Tabell1[[#This Row],[Regnr]],Tabell3[Regnr],Tabell3[DiagnoseÅr],"")</f>
        <v>Intet påvist (2021)</v>
      </c>
    </row>
    <row r="5992" spans="1:12" x14ac:dyDescent="0.25">
      <c r="A5992" s="2">
        <v>42119</v>
      </c>
      <c r="C5992" t="s">
        <v>6750</v>
      </c>
      <c r="D5992" t="s">
        <v>363</v>
      </c>
      <c r="E5992" t="s">
        <v>26</v>
      </c>
      <c r="F5992" t="s">
        <v>4576</v>
      </c>
      <c r="G5992" t="s">
        <v>4577</v>
      </c>
      <c r="H5992" t="s">
        <v>3072</v>
      </c>
      <c r="I5992" t="s">
        <v>3073</v>
      </c>
      <c r="J5992" t="s">
        <v>6741</v>
      </c>
      <c r="K5992" t="str">
        <f>+_xlfn.XLOOKUP(Tabell1[[#This Row],[Regnr]],Tabell13[Regnr],Tabell13[Diagnose],"")</f>
        <v/>
      </c>
      <c r="L5992" t="str">
        <f>+_xlfn.XLOOKUP(Tabell1[[#This Row],[Regnr]],Tabell3[Regnr],Tabell3[DiagnoseÅr],"")</f>
        <v/>
      </c>
    </row>
    <row r="5993" spans="1:12" x14ac:dyDescent="0.25">
      <c r="A5993" s="2">
        <v>42119</v>
      </c>
      <c r="C5993" t="s">
        <v>6751</v>
      </c>
      <c r="D5993" t="s">
        <v>6752</v>
      </c>
      <c r="E5993" t="s">
        <v>26</v>
      </c>
      <c r="F5993" t="s">
        <v>4576</v>
      </c>
      <c r="G5993" t="s">
        <v>4577</v>
      </c>
      <c r="H5993" t="s">
        <v>3072</v>
      </c>
      <c r="I5993" t="s">
        <v>3073</v>
      </c>
      <c r="J5993" t="s">
        <v>6741</v>
      </c>
      <c r="K5993" t="str">
        <f>+_xlfn.XLOOKUP(Tabell1[[#This Row],[Regnr]],Tabell13[Regnr],Tabell13[Diagnose],"")</f>
        <v/>
      </c>
      <c r="L5993" t="str">
        <f>+_xlfn.XLOOKUP(Tabell1[[#This Row],[Regnr]],Tabell3[Regnr],Tabell3[DiagnoseÅr],"")</f>
        <v/>
      </c>
    </row>
    <row r="5994" spans="1:12" x14ac:dyDescent="0.25">
      <c r="A5994" s="2">
        <v>42117</v>
      </c>
      <c r="C5994" t="s">
        <v>6721</v>
      </c>
      <c r="D5994" t="s">
        <v>6722</v>
      </c>
      <c r="E5994" t="s">
        <v>10</v>
      </c>
      <c r="F5994" t="s">
        <v>5159</v>
      </c>
      <c r="G5994" t="s">
        <v>5160</v>
      </c>
      <c r="H5994" t="s">
        <v>4584</v>
      </c>
      <c r="I5994" t="s">
        <v>4585</v>
      </c>
      <c r="J5994" t="s">
        <v>4252</v>
      </c>
      <c r="K5994" t="str">
        <f>+_xlfn.XLOOKUP(Tabell1[[#This Row],[Regnr]],Tabell13[Regnr],Tabell13[Diagnose],"")</f>
        <v/>
      </c>
      <c r="L5994" t="str">
        <f>+_xlfn.XLOOKUP(Tabell1[[#This Row],[Regnr]],Tabell3[Regnr],Tabell3[DiagnoseÅr],"")</f>
        <v/>
      </c>
    </row>
    <row r="5995" spans="1:12" x14ac:dyDescent="0.25">
      <c r="A5995" s="2">
        <v>42117</v>
      </c>
      <c r="C5995" t="s">
        <v>6723</v>
      </c>
      <c r="D5995" t="s">
        <v>6724</v>
      </c>
      <c r="E5995" t="s">
        <v>26</v>
      </c>
      <c r="F5995" t="s">
        <v>5159</v>
      </c>
      <c r="G5995" t="s">
        <v>5160</v>
      </c>
      <c r="H5995" t="s">
        <v>4584</v>
      </c>
      <c r="I5995" t="s">
        <v>4585</v>
      </c>
      <c r="J5995" t="s">
        <v>4252</v>
      </c>
      <c r="K5995" t="str">
        <f>+_xlfn.XLOOKUP(Tabell1[[#This Row],[Regnr]],Tabell13[Regnr],Tabell13[Diagnose],"")</f>
        <v>C</v>
      </c>
      <c r="L5995" t="str">
        <f>+_xlfn.XLOOKUP(Tabell1[[#This Row],[Regnr]],Tabell3[Regnr],Tabell3[DiagnoseÅr],"")</f>
        <v>Intet påvist (2017)</v>
      </c>
    </row>
    <row r="5996" spans="1:12" x14ac:dyDescent="0.25">
      <c r="A5996" s="2">
        <v>42117</v>
      </c>
      <c r="C5996" t="s">
        <v>6725</v>
      </c>
      <c r="D5996" t="s">
        <v>6726</v>
      </c>
      <c r="E5996" t="s">
        <v>26</v>
      </c>
      <c r="F5996" t="s">
        <v>5159</v>
      </c>
      <c r="G5996" t="s">
        <v>5160</v>
      </c>
      <c r="H5996" t="s">
        <v>4584</v>
      </c>
      <c r="I5996" t="s">
        <v>4585</v>
      </c>
      <c r="J5996" t="s">
        <v>4252</v>
      </c>
      <c r="K5996" t="str">
        <f>+_xlfn.XLOOKUP(Tabell1[[#This Row],[Regnr]],Tabell13[Regnr],Tabell13[Diagnose],"")</f>
        <v/>
      </c>
      <c r="L5996" t="str">
        <f>+_xlfn.XLOOKUP(Tabell1[[#This Row],[Regnr]],Tabell3[Regnr],Tabell3[DiagnoseÅr],"")</f>
        <v/>
      </c>
    </row>
    <row r="5997" spans="1:12" x14ac:dyDescent="0.25">
      <c r="A5997" s="2">
        <v>42112</v>
      </c>
      <c r="C5997" t="s">
        <v>6709</v>
      </c>
      <c r="D5997" t="s">
        <v>6710</v>
      </c>
      <c r="E5997" t="s">
        <v>10</v>
      </c>
      <c r="F5997" t="s">
        <v>4886</v>
      </c>
      <c r="G5997" t="s">
        <v>4887</v>
      </c>
      <c r="H5997" t="s">
        <v>3958</v>
      </c>
      <c r="I5997" t="s">
        <v>3959</v>
      </c>
      <c r="J5997" t="s">
        <v>5595</v>
      </c>
      <c r="K5997" t="str">
        <f>+_xlfn.XLOOKUP(Tabell1[[#This Row],[Regnr]],Tabell13[Regnr],Tabell13[Diagnose],"")</f>
        <v/>
      </c>
      <c r="L5997" t="str">
        <f>+_xlfn.XLOOKUP(Tabell1[[#This Row],[Regnr]],Tabell3[Regnr],Tabell3[DiagnoseÅr],"")</f>
        <v/>
      </c>
    </row>
    <row r="5998" spans="1:12" x14ac:dyDescent="0.25">
      <c r="A5998" s="2">
        <v>42112</v>
      </c>
      <c r="C5998" t="s">
        <v>6711</v>
      </c>
      <c r="D5998" t="s">
        <v>6712</v>
      </c>
      <c r="E5998" t="s">
        <v>10</v>
      </c>
      <c r="F5998" t="s">
        <v>4886</v>
      </c>
      <c r="G5998" t="s">
        <v>4887</v>
      </c>
      <c r="H5998" t="s">
        <v>3958</v>
      </c>
      <c r="I5998" t="s">
        <v>3959</v>
      </c>
      <c r="J5998" t="s">
        <v>5595</v>
      </c>
      <c r="K5998" t="str">
        <f>+_xlfn.XLOOKUP(Tabell1[[#This Row],[Regnr]],Tabell13[Regnr],Tabell13[Diagnose],"")</f>
        <v/>
      </c>
      <c r="L5998" t="str">
        <f>+_xlfn.XLOOKUP(Tabell1[[#This Row],[Regnr]],Tabell3[Regnr],Tabell3[DiagnoseÅr],"")</f>
        <v/>
      </c>
    </row>
    <row r="5999" spans="1:12" x14ac:dyDescent="0.25">
      <c r="A5999" s="2">
        <v>42112</v>
      </c>
      <c r="C5999" t="s">
        <v>6713</v>
      </c>
      <c r="D5999" t="s">
        <v>6714</v>
      </c>
      <c r="E5999" t="s">
        <v>10</v>
      </c>
      <c r="F5999" t="s">
        <v>4886</v>
      </c>
      <c r="G5999" t="s">
        <v>4887</v>
      </c>
      <c r="H5999" t="s">
        <v>3958</v>
      </c>
      <c r="I5999" t="s">
        <v>3959</v>
      </c>
      <c r="J5999" t="s">
        <v>5595</v>
      </c>
      <c r="K5999" t="str">
        <f>+_xlfn.XLOOKUP(Tabell1[[#This Row],[Regnr]],Tabell13[Regnr],Tabell13[Diagnose],"")</f>
        <v>A</v>
      </c>
      <c r="L5999" t="str">
        <f>+_xlfn.XLOOKUP(Tabell1[[#This Row],[Regnr]],Tabell3[Regnr],Tabell3[DiagnoseÅr],"")</f>
        <v/>
      </c>
    </row>
    <row r="6000" spans="1:12" x14ac:dyDescent="0.25">
      <c r="A6000" s="2">
        <v>42112</v>
      </c>
      <c r="C6000" t="s">
        <v>6715</v>
      </c>
      <c r="D6000" t="s">
        <v>6716</v>
      </c>
      <c r="E6000" t="s">
        <v>10</v>
      </c>
      <c r="F6000" t="s">
        <v>4886</v>
      </c>
      <c r="G6000" t="s">
        <v>4887</v>
      </c>
      <c r="H6000" t="s">
        <v>3958</v>
      </c>
      <c r="I6000" t="s">
        <v>3959</v>
      </c>
      <c r="J6000" t="s">
        <v>5595</v>
      </c>
      <c r="K6000" t="str">
        <f>+_xlfn.XLOOKUP(Tabell1[[#This Row],[Regnr]],Tabell13[Regnr],Tabell13[Diagnose],"")</f>
        <v/>
      </c>
      <c r="L6000" t="str">
        <f>+_xlfn.XLOOKUP(Tabell1[[#This Row],[Regnr]],Tabell3[Regnr],Tabell3[DiagnoseÅr],"")</f>
        <v/>
      </c>
    </row>
    <row r="6001" spans="1:12" x14ac:dyDescent="0.25">
      <c r="A6001" s="2">
        <v>42112</v>
      </c>
      <c r="C6001" t="s">
        <v>6717</v>
      </c>
      <c r="D6001" t="s">
        <v>6718</v>
      </c>
      <c r="E6001" t="s">
        <v>26</v>
      </c>
      <c r="F6001" t="s">
        <v>4886</v>
      </c>
      <c r="G6001" t="s">
        <v>4887</v>
      </c>
      <c r="H6001" t="s">
        <v>3958</v>
      </c>
      <c r="I6001" t="s">
        <v>3959</v>
      </c>
      <c r="J6001" t="s">
        <v>5595</v>
      </c>
      <c r="K6001" t="str">
        <f>+_xlfn.XLOOKUP(Tabell1[[#This Row],[Regnr]],Tabell13[Regnr],Tabell13[Diagnose],"")</f>
        <v>B</v>
      </c>
      <c r="L6001" t="str">
        <f>+_xlfn.XLOOKUP(Tabell1[[#This Row],[Regnr]],Tabell3[Regnr],Tabell3[DiagnoseÅr],"")</f>
        <v>Intet påvist (2019)</v>
      </c>
    </row>
    <row r="6002" spans="1:12" x14ac:dyDescent="0.25">
      <c r="A6002" s="2">
        <v>42112</v>
      </c>
      <c r="C6002" t="s">
        <v>6719</v>
      </c>
      <c r="D6002" t="s">
        <v>6720</v>
      </c>
      <c r="E6002" t="s">
        <v>26</v>
      </c>
      <c r="F6002" t="s">
        <v>4886</v>
      </c>
      <c r="G6002" t="s">
        <v>4887</v>
      </c>
      <c r="H6002" t="s">
        <v>3958</v>
      </c>
      <c r="I6002" t="s">
        <v>3959</v>
      </c>
      <c r="J6002" t="s">
        <v>5595</v>
      </c>
      <c r="K6002" t="str">
        <f>+_xlfn.XLOOKUP(Tabell1[[#This Row],[Regnr]],Tabell13[Regnr],Tabell13[Diagnose],"")</f>
        <v/>
      </c>
      <c r="L6002" t="str">
        <f>+_xlfn.XLOOKUP(Tabell1[[#This Row],[Regnr]],Tabell3[Regnr],Tabell3[DiagnoseÅr],"")</f>
        <v/>
      </c>
    </row>
    <row r="6003" spans="1:12" x14ac:dyDescent="0.25">
      <c r="A6003" s="2">
        <v>42111</v>
      </c>
      <c r="C6003" t="s">
        <v>6694</v>
      </c>
      <c r="D6003" t="s">
        <v>6695</v>
      </c>
      <c r="E6003" t="s">
        <v>10</v>
      </c>
      <c r="F6003" t="s">
        <v>4598</v>
      </c>
      <c r="G6003" t="s">
        <v>4599</v>
      </c>
      <c r="H6003" t="s">
        <v>3362</v>
      </c>
      <c r="I6003" t="s">
        <v>3363</v>
      </c>
      <c r="J6003" t="s">
        <v>6696</v>
      </c>
      <c r="K6003" t="str">
        <f>+_xlfn.XLOOKUP(Tabell1[[#This Row],[Regnr]],Tabell13[Regnr],Tabell13[Diagnose],"")</f>
        <v>A</v>
      </c>
      <c r="L6003" t="str">
        <f>+_xlfn.XLOOKUP(Tabell1[[#This Row],[Regnr]],Tabell3[Regnr],Tabell3[DiagnoseÅr],"")</f>
        <v/>
      </c>
    </row>
    <row r="6004" spans="1:12" x14ac:dyDescent="0.25">
      <c r="A6004" s="2">
        <v>42111</v>
      </c>
      <c r="C6004" t="s">
        <v>6697</v>
      </c>
      <c r="D6004" t="s">
        <v>6698</v>
      </c>
      <c r="E6004" t="s">
        <v>10</v>
      </c>
      <c r="F6004" t="s">
        <v>4598</v>
      </c>
      <c r="G6004" t="s">
        <v>4599</v>
      </c>
      <c r="H6004" t="s">
        <v>3362</v>
      </c>
      <c r="I6004" t="s">
        <v>3363</v>
      </c>
      <c r="J6004" t="s">
        <v>6696</v>
      </c>
      <c r="K6004" t="str">
        <f>+_xlfn.XLOOKUP(Tabell1[[#This Row],[Regnr]],Tabell13[Regnr],Tabell13[Diagnose],"")</f>
        <v>B</v>
      </c>
      <c r="L6004" t="str">
        <f>+_xlfn.XLOOKUP(Tabell1[[#This Row],[Regnr]],Tabell3[Regnr],Tabell3[DiagnoseÅr],"")</f>
        <v>Intet påvist (2022)</v>
      </c>
    </row>
    <row r="6005" spans="1:12" x14ac:dyDescent="0.25">
      <c r="A6005" s="2">
        <v>42111</v>
      </c>
      <c r="C6005" t="s">
        <v>6699</v>
      </c>
      <c r="D6005" t="s">
        <v>6700</v>
      </c>
      <c r="E6005" t="s">
        <v>26</v>
      </c>
      <c r="F6005" t="s">
        <v>4598</v>
      </c>
      <c r="G6005" t="s">
        <v>4599</v>
      </c>
      <c r="H6005" t="s">
        <v>3362</v>
      </c>
      <c r="I6005" t="s">
        <v>3363</v>
      </c>
      <c r="J6005" t="s">
        <v>6696</v>
      </c>
      <c r="K6005" t="str">
        <f>+_xlfn.XLOOKUP(Tabell1[[#This Row],[Regnr]],Tabell13[Regnr],Tabell13[Diagnose],"")</f>
        <v>C</v>
      </c>
      <c r="L6005" t="str">
        <f>+_xlfn.XLOOKUP(Tabell1[[#This Row],[Regnr]],Tabell3[Regnr],Tabell3[DiagnoseÅr],"")</f>
        <v/>
      </c>
    </row>
    <row r="6006" spans="1:12" x14ac:dyDescent="0.25">
      <c r="A6006" s="2">
        <v>42111</v>
      </c>
      <c r="C6006" t="s">
        <v>6701</v>
      </c>
      <c r="D6006" t="s">
        <v>6702</v>
      </c>
      <c r="E6006" t="s">
        <v>26</v>
      </c>
      <c r="F6006" t="s">
        <v>4598</v>
      </c>
      <c r="G6006" t="s">
        <v>4599</v>
      </c>
      <c r="H6006" t="s">
        <v>3362</v>
      </c>
      <c r="I6006" t="s">
        <v>3363</v>
      </c>
      <c r="J6006" t="s">
        <v>6696</v>
      </c>
      <c r="K6006" t="str">
        <f>+_xlfn.XLOOKUP(Tabell1[[#This Row],[Regnr]],Tabell13[Regnr],Tabell13[Diagnose],"")</f>
        <v/>
      </c>
      <c r="L6006" t="str">
        <f>+_xlfn.XLOOKUP(Tabell1[[#This Row],[Regnr]],Tabell3[Regnr],Tabell3[DiagnoseÅr],"")</f>
        <v/>
      </c>
    </row>
    <row r="6007" spans="1:12" x14ac:dyDescent="0.25">
      <c r="A6007" s="2">
        <v>42111</v>
      </c>
      <c r="C6007" t="s">
        <v>6703</v>
      </c>
      <c r="D6007" t="s">
        <v>6704</v>
      </c>
      <c r="E6007" t="s">
        <v>26</v>
      </c>
      <c r="F6007" t="s">
        <v>4598</v>
      </c>
      <c r="G6007" t="s">
        <v>4599</v>
      </c>
      <c r="H6007" t="s">
        <v>3362</v>
      </c>
      <c r="I6007" t="s">
        <v>3363</v>
      </c>
      <c r="J6007" t="s">
        <v>6696</v>
      </c>
      <c r="K6007" t="str">
        <f>+_xlfn.XLOOKUP(Tabell1[[#This Row],[Regnr]],Tabell13[Regnr],Tabell13[Diagnose],"")</f>
        <v>A</v>
      </c>
      <c r="L6007" t="str">
        <f>+_xlfn.XLOOKUP(Tabell1[[#This Row],[Regnr]],Tabell3[Regnr],Tabell3[DiagnoseÅr],"")</f>
        <v/>
      </c>
    </row>
    <row r="6008" spans="1:12" x14ac:dyDescent="0.25">
      <c r="A6008" s="2">
        <v>42111</v>
      </c>
      <c r="C6008" t="s">
        <v>6705</v>
      </c>
      <c r="D6008" t="s">
        <v>6706</v>
      </c>
      <c r="E6008" t="s">
        <v>26</v>
      </c>
      <c r="F6008" t="s">
        <v>4598</v>
      </c>
      <c r="G6008" t="s">
        <v>4599</v>
      </c>
      <c r="H6008" t="s">
        <v>3362</v>
      </c>
      <c r="I6008" t="s">
        <v>3363</v>
      </c>
      <c r="J6008" t="s">
        <v>6696</v>
      </c>
      <c r="K6008" t="str">
        <f>+_xlfn.XLOOKUP(Tabell1[[#This Row],[Regnr]],Tabell13[Regnr],Tabell13[Diagnose],"")</f>
        <v>B</v>
      </c>
      <c r="L6008" t="str">
        <f>+_xlfn.XLOOKUP(Tabell1[[#This Row],[Regnr]],Tabell3[Regnr],Tabell3[DiagnoseÅr],"")</f>
        <v>Intet påvist (2017)</v>
      </c>
    </row>
    <row r="6009" spans="1:12" x14ac:dyDescent="0.25">
      <c r="A6009" s="2">
        <v>42111</v>
      </c>
      <c r="C6009" t="s">
        <v>6707</v>
      </c>
      <c r="D6009" t="s">
        <v>6708</v>
      </c>
      <c r="E6009" t="s">
        <v>26</v>
      </c>
      <c r="F6009" t="s">
        <v>4598</v>
      </c>
      <c r="G6009" t="s">
        <v>4599</v>
      </c>
      <c r="H6009" t="s">
        <v>3362</v>
      </c>
      <c r="I6009" t="s">
        <v>3363</v>
      </c>
      <c r="J6009" t="s">
        <v>6696</v>
      </c>
      <c r="K6009" t="str">
        <f>+_xlfn.XLOOKUP(Tabell1[[#This Row],[Regnr]],Tabell13[Regnr],Tabell13[Diagnose],"")</f>
        <v/>
      </c>
      <c r="L6009" t="str">
        <f>+_xlfn.XLOOKUP(Tabell1[[#This Row],[Regnr]],Tabell3[Regnr],Tabell3[DiagnoseÅr],"")</f>
        <v/>
      </c>
    </row>
    <row r="6010" spans="1:12" x14ac:dyDescent="0.25">
      <c r="A6010" s="2">
        <v>42103</v>
      </c>
      <c r="C6010" t="s">
        <v>6688</v>
      </c>
      <c r="D6010" t="s">
        <v>6689</v>
      </c>
      <c r="E6010" t="s">
        <v>10</v>
      </c>
      <c r="F6010" t="s">
        <v>6690</v>
      </c>
      <c r="G6010" t="s">
        <v>6691</v>
      </c>
      <c r="H6010" t="s">
        <v>5367</v>
      </c>
      <c r="I6010" t="s">
        <v>5368</v>
      </c>
      <c r="J6010" t="s">
        <v>6589</v>
      </c>
      <c r="K6010" t="str">
        <f>+_xlfn.XLOOKUP(Tabell1[[#This Row],[Regnr]],Tabell13[Regnr],Tabell13[Diagnose],"")</f>
        <v>B</v>
      </c>
      <c r="L6010" t="str">
        <f>+_xlfn.XLOOKUP(Tabell1[[#This Row],[Regnr]],Tabell3[Regnr],Tabell3[DiagnoseÅr],"")</f>
        <v/>
      </c>
    </row>
    <row r="6011" spans="1:12" x14ac:dyDescent="0.25">
      <c r="A6011" s="2">
        <v>42103</v>
      </c>
      <c r="C6011" t="s">
        <v>6692</v>
      </c>
      <c r="D6011" t="s">
        <v>6693</v>
      </c>
      <c r="E6011" t="s">
        <v>26</v>
      </c>
      <c r="F6011" t="s">
        <v>6690</v>
      </c>
      <c r="G6011" t="s">
        <v>6691</v>
      </c>
      <c r="H6011" t="s">
        <v>5367</v>
      </c>
      <c r="I6011" t="s">
        <v>5368</v>
      </c>
      <c r="J6011" t="s">
        <v>6589</v>
      </c>
      <c r="K6011" t="str">
        <f>+_xlfn.XLOOKUP(Tabell1[[#This Row],[Regnr]],Tabell13[Regnr],Tabell13[Diagnose],"")</f>
        <v>A</v>
      </c>
      <c r="L6011" t="str">
        <f>+_xlfn.XLOOKUP(Tabell1[[#This Row],[Regnr]],Tabell3[Regnr],Tabell3[DiagnoseÅr],"")</f>
        <v>Intet påvist (2020)</v>
      </c>
    </row>
    <row r="6012" spans="1:12" x14ac:dyDescent="0.25">
      <c r="A6012" s="2">
        <v>42102</v>
      </c>
      <c r="C6012" t="s">
        <v>6675</v>
      </c>
      <c r="D6012" t="s">
        <v>6676</v>
      </c>
      <c r="E6012" t="s">
        <v>10</v>
      </c>
      <c r="F6012" t="s">
        <v>5349</v>
      </c>
      <c r="G6012" t="s">
        <v>5350</v>
      </c>
      <c r="H6012" t="s">
        <v>4494</v>
      </c>
      <c r="I6012" t="s">
        <v>4495</v>
      </c>
      <c r="J6012" t="s">
        <v>4252</v>
      </c>
      <c r="K6012" t="str">
        <f>+_xlfn.XLOOKUP(Tabell1[[#This Row],[Regnr]],Tabell13[Regnr],Tabell13[Diagnose],"")</f>
        <v>C</v>
      </c>
      <c r="L6012" t="str">
        <f>+_xlfn.XLOOKUP(Tabell1[[#This Row],[Regnr]],Tabell3[Regnr],Tabell3[DiagnoseÅr],"")</f>
        <v>Intet påvist (2021)</v>
      </c>
    </row>
    <row r="6013" spans="1:12" x14ac:dyDescent="0.25">
      <c r="A6013" s="2">
        <v>42102</v>
      </c>
      <c r="C6013" t="s">
        <v>6677</v>
      </c>
      <c r="D6013" t="s">
        <v>4505</v>
      </c>
      <c r="E6013" t="s">
        <v>10</v>
      </c>
      <c r="F6013" t="s">
        <v>5349</v>
      </c>
      <c r="G6013" t="s">
        <v>5350</v>
      </c>
      <c r="H6013" t="s">
        <v>4494</v>
      </c>
      <c r="I6013" t="s">
        <v>4495</v>
      </c>
      <c r="J6013" t="s">
        <v>4252</v>
      </c>
      <c r="K6013" t="str">
        <f>+_xlfn.XLOOKUP(Tabell1[[#This Row],[Regnr]],Tabell13[Regnr],Tabell13[Diagnose],"")</f>
        <v/>
      </c>
      <c r="L6013" t="str">
        <f>+_xlfn.XLOOKUP(Tabell1[[#This Row],[Regnr]],Tabell3[Regnr],Tabell3[DiagnoseÅr],"")</f>
        <v/>
      </c>
    </row>
    <row r="6014" spans="1:12" x14ac:dyDescent="0.25">
      <c r="A6014" s="2">
        <v>42102</v>
      </c>
      <c r="C6014" t="s">
        <v>6678</v>
      </c>
      <c r="D6014" t="s">
        <v>6679</v>
      </c>
      <c r="E6014" t="s">
        <v>10</v>
      </c>
      <c r="F6014" t="s">
        <v>5349</v>
      </c>
      <c r="G6014" t="s">
        <v>5350</v>
      </c>
      <c r="H6014" t="s">
        <v>4494</v>
      </c>
      <c r="I6014" t="s">
        <v>4495</v>
      </c>
      <c r="J6014" t="s">
        <v>4252</v>
      </c>
      <c r="K6014" t="str">
        <f>+_xlfn.XLOOKUP(Tabell1[[#This Row],[Regnr]],Tabell13[Regnr],Tabell13[Diagnose],"")</f>
        <v>C</v>
      </c>
      <c r="L6014" t="str">
        <f>+_xlfn.XLOOKUP(Tabell1[[#This Row],[Regnr]],Tabell3[Regnr],Tabell3[DiagnoseÅr],"")</f>
        <v>Intet påvist (2019)</v>
      </c>
    </row>
    <row r="6015" spans="1:12" x14ac:dyDescent="0.25">
      <c r="A6015" s="2">
        <v>42102</v>
      </c>
      <c r="C6015" t="s">
        <v>6680</v>
      </c>
      <c r="D6015" t="s">
        <v>6681</v>
      </c>
      <c r="E6015" t="s">
        <v>26</v>
      </c>
      <c r="F6015" t="s">
        <v>5349</v>
      </c>
      <c r="G6015" t="s">
        <v>5350</v>
      </c>
      <c r="H6015" t="s">
        <v>4494</v>
      </c>
      <c r="I6015" t="s">
        <v>4495</v>
      </c>
      <c r="J6015" t="s">
        <v>4252</v>
      </c>
      <c r="K6015" t="str">
        <f>+_xlfn.XLOOKUP(Tabell1[[#This Row],[Regnr]],Tabell13[Regnr],Tabell13[Diagnose],"")</f>
        <v>E</v>
      </c>
      <c r="L6015" t="str">
        <f>+_xlfn.XLOOKUP(Tabell1[[#This Row],[Regnr]],Tabell3[Regnr],Tabell3[DiagnoseÅr],"")</f>
        <v/>
      </c>
    </row>
    <row r="6016" spans="1:12" x14ac:dyDescent="0.25">
      <c r="A6016" s="2">
        <v>42102</v>
      </c>
      <c r="C6016" t="s">
        <v>6682</v>
      </c>
      <c r="D6016" t="s">
        <v>6683</v>
      </c>
      <c r="E6016" t="s">
        <v>26</v>
      </c>
      <c r="F6016" t="s">
        <v>5349</v>
      </c>
      <c r="G6016" t="s">
        <v>5350</v>
      </c>
      <c r="H6016" t="s">
        <v>4494</v>
      </c>
      <c r="I6016" t="s">
        <v>4495</v>
      </c>
      <c r="J6016" t="s">
        <v>4252</v>
      </c>
      <c r="K6016" t="str">
        <f>+_xlfn.XLOOKUP(Tabell1[[#This Row],[Regnr]],Tabell13[Regnr],Tabell13[Diagnose],"")</f>
        <v>C</v>
      </c>
      <c r="L6016" t="str">
        <f>+_xlfn.XLOOKUP(Tabell1[[#This Row],[Regnr]],Tabell3[Regnr],Tabell3[DiagnoseÅr],"")</f>
        <v>Intet påvist (2018)</v>
      </c>
    </row>
    <row r="6017" spans="1:12" x14ac:dyDescent="0.25">
      <c r="A6017" s="2">
        <v>42102</v>
      </c>
      <c r="C6017" t="s">
        <v>6684</v>
      </c>
      <c r="D6017" t="s">
        <v>6685</v>
      </c>
      <c r="E6017" t="s">
        <v>26</v>
      </c>
      <c r="F6017" t="s">
        <v>6686</v>
      </c>
      <c r="G6017" t="s">
        <v>6687</v>
      </c>
      <c r="H6017" t="s">
        <v>3899</v>
      </c>
      <c r="I6017" t="s">
        <v>3900</v>
      </c>
      <c r="K6017" t="str">
        <f>+_xlfn.XLOOKUP(Tabell1[[#This Row],[Regnr]],Tabell13[Regnr],Tabell13[Diagnose],"")</f>
        <v/>
      </c>
      <c r="L6017" t="str">
        <f>+_xlfn.XLOOKUP(Tabell1[[#This Row],[Regnr]],Tabell3[Regnr],Tabell3[DiagnoseÅr],"")</f>
        <v/>
      </c>
    </row>
    <row r="6018" spans="1:12" x14ac:dyDescent="0.25">
      <c r="A6018" s="2">
        <v>42095</v>
      </c>
      <c r="C6018" t="s">
        <v>6665</v>
      </c>
      <c r="D6018" t="s">
        <v>6666</v>
      </c>
      <c r="E6018" t="s">
        <v>10</v>
      </c>
      <c r="F6018" t="s">
        <v>4633</v>
      </c>
      <c r="G6018" t="s">
        <v>4634</v>
      </c>
      <c r="H6018" t="s">
        <v>1972</v>
      </c>
      <c r="I6018" t="s">
        <v>1973</v>
      </c>
      <c r="J6018" t="s">
        <v>4683</v>
      </c>
      <c r="K6018" t="str">
        <f>+_xlfn.XLOOKUP(Tabell1[[#This Row],[Regnr]],Tabell13[Regnr],Tabell13[Diagnose],"")</f>
        <v>B</v>
      </c>
      <c r="L6018" t="str">
        <f>+_xlfn.XLOOKUP(Tabell1[[#This Row],[Regnr]],Tabell3[Regnr],Tabell3[DiagnoseÅr],"")</f>
        <v>Intet påvist (2015)</v>
      </c>
    </row>
    <row r="6019" spans="1:12" x14ac:dyDescent="0.25">
      <c r="A6019" s="2">
        <v>42095</v>
      </c>
      <c r="C6019" t="s">
        <v>6667</v>
      </c>
      <c r="D6019" t="s">
        <v>6668</v>
      </c>
      <c r="E6019" t="s">
        <v>10</v>
      </c>
      <c r="F6019" t="s">
        <v>4633</v>
      </c>
      <c r="G6019" t="s">
        <v>4634</v>
      </c>
      <c r="H6019" t="s">
        <v>1972</v>
      </c>
      <c r="I6019" t="s">
        <v>1973</v>
      </c>
      <c r="J6019" t="s">
        <v>4683</v>
      </c>
      <c r="K6019" t="str">
        <f>+_xlfn.XLOOKUP(Tabell1[[#This Row],[Regnr]],Tabell13[Regnr],Tabell13[Diagnose],"")</f>
        <v/>
      </c>
      <c r="L6019" t="str">
        <f>+_xlfn.XLOOKUP(Tabell1[[#This Row],[Regnr]],Tabell3[Regnr],Tabell3[DiagnoseÅr],"")</f>
        <v>Intet påvist (2015)</v>
      </c>
    </row>
    <row r="6020" spans="1:12" x14ac:dyDescent="0.25">
      <c r="A6020" s="2">
        <v>42095</v>
      </c>
      <c r="C6020" t="s">
        <v>6669</v>
      </c>
      <c r="D6020" t="s">
        <v>6670</v>
      </c>
      <c r="E6020" t="s">
        <v>10</v>
      </c>
      <c r="F6020" t="s">
        <v>4633</v>
      </c>
      <c r="G6020" t="s">
        <v>4634</v>
      </c>
      <c r="H6020" t="s">
        <v>1972</v>
      </c>
      <c r="I6020" t="s">
        <v>1973</v>
      </c>
      <c r="J6020" t="s">
        <v>4683</v>
      </c>
      <c r="K6020" t="str">
        <f>+_xlfn.XLOOKUP(Tabell1[[#This Row],[Regnr]],Tabell13[Regnr],Tabell13[Diagnose],"")</f>
        <v/>
      </c>
      <c r="L6020" t="str">
        <f>+_xlfn.XLOOKUP(Tabell1[[#This Row],[Regnr]],Tabell3[Regnr],Tabell3[DiagnoseÅr],"")</f>
        <v>Intet påvist (2015)</v>
      </c>
    </row>
    <row r="6021" spans="1:12" x14ac:dyDescent="0.25">
      <c r="A6021" s="2">
        <v>42095</v>
      </c>
      <c r="C6021" t="s">
        <v>6671</v>
      </c>
      <c r="D6021" t="s">
        <v>6672</v>
      </c>
      <c r="E6021" t="s">
        <v>10</v>
      </c>
      <c r="F6021" t="s">
        <v>4633</v>
      </c>
      <c r="G6021" t="s">
        <v>4634</v>
      </c>
      <c r="H6021" t="s">
        <v>1972</v>
      </c>
      <c r="I6021" t="s">
        <v>1973</v>
      </c>
      <c r="J6021" t="s">
        <v>4683</v>
      </c>
      <c r="K6021" t="str">
        <f>+_xlfn.XLOOKUP(Tabell1[[#This Row],[Regnr]],Tabell13[Regnr],Tabell13[Diagnose],"")</f>
        <v/>
      </c>
      <c r="L6021" t="str">
        <f>+_xlfn.XLOOKUP(Tabell1[[#This Row],[Regnr]],Tabell3[Regnr],Tabell3[DiagnoseÅr],"")</f>
        <v>Intet påvist (2015)</v>
      </c>
    </row>
    <row r="6022" spans="1:12" x14ac:dyDescent="0.25">
      <c r="A6022" s="2">
        <v>42095</v>
      </c>
      <c r="C6022" t="s">
        <v>6673</v>
      </c>
      <c r="D6022" t="s">
        <v>6674</v>
      </c>
      <c r="E6022" t="s">
        <v>26</v>
      </c>
      <c r="F6022" t="s">
        <v>4633</v>
      </c>
      <c r="G6022" t="s">
        <v>4634</v>
      </c>
      <c r="H6022" t="s">
        <v>1972</v>
      </c>
      <c r="I6022" t="s">
        <v>1973</v>
      </c>
      <c r="J6022" t="s">
        <v>4683</v>
      </c>
      <c r="K6022" t="str">
        <f>+_xlfn.XLOOKUP(Tabell1[[#This Row],[Regnr]],Tabell13[Regnr],Tabell13[Diagnose],"")</f>
        <v/>
      </c>
      <c r="L6022" t="str">
        <f>+_xlfn.XLOOKUP(Tabell1[[#This Row],[Regnr]],Tabell3[Regnr],Tabell3[DiagnoseÅr],"")</f>
        <v>Intet påvist (2015)</v>
      </c>
    </row>
    <row r="6023" spans="1:12" x14ac:dyDescent="0.25">
      <c r="A6023" s="2">
        <v>42091</v>
      </c>
      <c r="C6023" t="s">
        <v>6662</v>
      </c>
      <c r="D6023" t="s">
        <v>6663</v>
      </c>
      <c r="E6023" t="s">
        <v>26</v>
      </c>
      <c r="F6023" t="s">
        <v>5137</v>
      </c>
      <c r="G6023" t="s">
        <v>5138</v>
      </c>
      <c r="H6023" t="s">
        <v>4513</v>
      </c>
      <c r="I6023" t="s">
        <v>4514</v>
      </c>
      <c r="J6023" t="s">
        <v>6664</v>
      </c>
      <c r="K6023" t="str">
        <f>+_xlfn.XLOOKUP(Tabell1[[#This Row],[Regnr]],Tabell13[Regnr],Tabell13[Diagnose],"")</f>
        <v>B</v>
      </c>
      <c r="L6023" t="str">
        <f>+_xlfn.XLOOKUP(Tabell1[[#This Row],[Regnr]],Tabell3[Regnr],Tabell3[DiagnoseÅr],"")</f>
        <v>Intet påvist (2017)</v>
      </c>
    </row>
    <row r="6024" spans="1:12" x14ac:dyDescent="0.25">
      <c r="A6024" s="2">
        <v>42087</v>
      </c>
      <c r="C6024" t="s">
        <v>6658</v>
      </c>
      <c r="D6024" t="s">
        <v>6659</v>
      </c>
      <c r="E6024" t="s">
        <v>26</v>
      </c>
      <c r="F6024" t="s">
        <v>2063</v>
      </c>
      <c r="G6024" t="s">
        <v>2064</v>
      </c>
      <c r="H6024" t="s">
        <v>6660</v>
      </c>
      <c r="I6024" t="s">
        <v>6661</v>
      </c>
      <c r="J6024" t="s">
        <v>4201</v>
      </c>
      <c r="K6024" t="str">
        <f>+_xlfn.XLOOKUP(Tabell1[[#This Row],[Regnr]],Tabell13[Regnr],Tabell13[Diagnose],"")</f>
        <v>C</v>
      </c>
      <c r="L6024" t="str">
        <f>+_xlfn.XLOOKUP(Tabell1[[#This Row],[Regnr]],Tabell3[Regnr],Tabell3[DiagnoseÅr],"")</f>
        <v>Intet påvist (2017)</v>
      </c>
    </row>
    <row r="6025" spans="1:12" x14ac:dyDescent="0.25">
      <c r="A6025" s="2">
        <v>42086</v>
      </c>
      <c r="C6025" t="s">
        <v>6651</v>
      </c>
      <c r="D6025" t="s">
        <v>6652</v>
      </c>
      <c r="E6025" t="s">
        <v>26</v>
      </c>
      <c r="F6025" t="s">
        <v>6653</v>
      </c>
      <c r="G6025" t="s">
        <v>6654</v>
      </c>
      <c r="H6025" t="s">
        <v>6655</v>
      </c>
      <c r="I6025" t="s">
        <v>6656</v>
      </c>
      <c r="J6025" t="s">
        <v>6657</v>
      </c>
      <c r="K6025" t="str">
        <f>+_xlfn.XLOOKUP(Tabell1[[#This Row],[Regnr]],Tabell13[Regnr],Tabell13[Diagnose],"")</f>
        <v>C</v>
      </c>
      <c r="L6025" t="str">
        <f>+_xlfn.XLOOKUP(Tabell1[[#This Row],[Regnr]],Tabell3[Regnr],Tabell3[DiagnoseÅr],"")</f>
        <v>Katarakt, ikke medfødt (2021)</v>
      </c>
    </row>
    <row r="6026" spans="1:12" x14ac:dyDescent="0.25">
      <c r="A6026" s="2">
        <v>42079</v>
      </c>
      <c r="C6026" t="s">
        <v>6642</v>
      </c>
      <c r="D6026" t="s">
        <v>6643</v>
      </c>
      <c r="E6026" t="s">
        <v>10</v>
      </c>
      <c r="F6026" t="s">
        <v>5349</v>
      </c>
      <c r="G6026" t="s">
        <v>5350</v>
      </c>
      <c r="H6026" t="s">
        <v>4430</v>
      </c>
      <c r="I6026" t="s">
        <v>4431</v>
      </c>
      <c r="J6026" t="s">
        <v>6644</v>
      </c>
      <c r="K6026" t="str">
        <f>+_xlfn.XLOOKUP(Tabell1[[#This Row],[Regnr]],Tabell13[Regnr],Tabell13[Diagnose],"")</f>
        <v>C</v>
      </c>
      <c r="L6026" t="str">
        <f>+_xlfn.XLOOKUP(Tabell1[[#This Row],[Regnr]],Tabell3[Regnr],Tabell3[DiagnoseÅr],"")</f>
        <v>PPM iris (2016)</v>
      </c>
    </row>
    <row r="6027" spans="1:12" x14ac:dyDescent="0.25">
      <c r="A6027" s="2">
        <v>42079</v>
      </c>
      <c r="C6027" t="s">
        <v>6645</v>
      </c>
      <c r="D6027" t="s">
        <v>6646</v>
      </c>
      <c r="E6027" t="s">
        <v>10</v>
      </c>
      <c r="F6027" t="s">
        <v>5349</v>
      </c>
      <c r="G6027" t="s">
        <v>5350</v>
      </c>
      <c r="H6027" t="s">
        <v>4430</v>
      </c>
      <c r="I6027" t="s">
        <v>4431</v>
      </c>
      <c r="J6027" t="s">
        <v>6644</v>
      </c>
      <c r="K6027" t="str">
        <f>+_xlfn.XLOOKUP(Tabell1[[#This Row],[Regnr]],Tabell13[Regnr],Tabell13[Diagnose],"")</f>
        <v>C</v>
      </c>
      <c r="L6027" t="str">
        <f>+_xlfn.XLOOKUP(Tabell1[[#This Row],[Regnr]],Tabell3[Regnr],Tabell3[DiagnoseÅr],"")</f>
        <v>Intet påvist (2019)</v>
      </c>
    </row>
    <row r="6028" spans="1:12" x14ac:dyDescent="0.25">
      <c r="A6028" s="2">
        <v>42079</v>
      </c>
      <c r="C6028" t="s">
        <v>6647</v>
      </c>
      <c r="D6028" t="s">
        <v>6648</v>
      </c>
      <c r="E6028" t="s">
        <v>10</v>
      </c>
      <c r="F6028" t="s">
        <v>5349</v>
      </c>
      <c r="G6028" t="s">
        <v>5350</v>
      </c>
      <c r="H6028" t="s">
        <v>4430</v>
      </c>
      <c r="I6028" t="s">
        <v>4431</v>
      </c>
      <c r="J6028" t="s">
        <v>6644</v>
      </c>
      <c r="K6028" t="str">
        <f>+_xlfn.XLOOKUP(Tabell1[[#This Row],[Regnr]],Tabell13[Regnr],Tabell13[Diagnose],"")</f>
        <v>B</v>
      </c>
      <c r="L6028" t="str">
        <f>+_xlfn.XLOOKUP(Tabell1[[#This Row],[Regnr]],Tabell3[Regnr],Tabell3[DiagnoseÅr],"")</f>
        <v>Katarakt, ikke medfødt (2024)</v>
      </c>
    </row>
    <row r="6029" spans="1:12" x14ac:dyDescent="0.25">
      <c r="A6029" s="2">
        <v>42079</v>
      </c>
      <c r="C6029" t="s">
        <v>6649</v>
      </c>
      <c r="D6029" t="s">
        <v>6650</v>
      </c>
      <c r="E6029" t="s">
        <v>26</v>
      </c>
      <c r="F6029" t="s">
        <v>5349</v>
      </c>
      <c r="G6029" t="s">
        <v>5350</v>
      </c>
      <c r="H6029" t="s">
        <v>4430</v>
      </c>
      <c r="I6029" t="s">
        <v>4431</v>
      </c>
      <c r="J6029" t="s">
        <v>6644</v>
      </c>
      <c r="K6029" t="str">
        <f>+_xlfn.XLOOKUP(Tabell1[[#This Row],[Regnr]],Tabell13[Regnr],Tabell13[Diagnose],"")</f>
        <v>C</v>
      </c>
      <c r="L6029" t="str">
        <f>+_xlfn.XLOOKUP(Tabell1[[#This Row],[Regnr]],Tabell3[Regnr],Tabell3[DiagnoseÅr],"")</f>
        <v>Intet påvist (2019)</v>
      </c>
    </row>
    <row r="6030" spans="1:12" x14ac:dyDescent="0.25">
      <c r="A6030" s="2">
        <v>42076</v>
      </c>
      <c r="C6030" t="s">
        <v>6627</v>
      </c>
      <c r="D6030" t="s">
        <v>6628</v>
      </c>
      <c r="E6030" t="s">
        <v>10</v>
      </c>
      <c r="F6030" t="s">
        <v>4502</v>
      </c>
      <c r="G6030" t="s">
        <v>4503</v>
      </c>
      <c r="H6030" t="s">
        <v>3490</v>
      </c>
      <c r="I6030" t="s">
        <v>3491</v>
      </c>
      <c r="J6030" t="s">
        <v>4771</v>
      </c>
      <c r="K6030" t="str">
        <f>+_xlfn.XLOOKUP(Tabell1[[#This Row],[Regnr]],Tabell13[Regnr],Tabell13[Diagnose],"")</f>
        <v/>
      </c>
      <c r="L6030" t="str">
        <f>+_xlfn.XLOOKUP(Tabell1[[#This Row],[Regnr]],Tabell3[Regnr],Tabell3[DiagnoseÅr],"")</f>
        <v/>
      </c>
    </row>
    <row r="6031" spans="1:12" x14ac:dyDescent="0.25">
      <c r="A6031" s="2">
        <v>42076</v>
      </c>
      <c r="C6031" t="s">
        <v>6629</v>
      </c>
      <c r="D6031" t="s">
        <v>6630</v>
      </c>
      <c r="E6031" t="s">
        <v>26</v>
      </c>
      <c r="F6031" t="s">
        <v>4502</v>
      </c>
      <c r="G6031" t="s">
        <v>4503</v>
      </c>
      <c r="H6031" t="s">
        <v>3490</v>
      </c>
      <c r="I6031" t="s">
        <v>3491</v>
      </c>
      <c r="J6031" t="s">
        <v>4771</v>
      </c>
      <c r="K6031" t="str">
        <f>+_xlfn.XLOOKUP(Tabell1[[#This Row],[Regnr]],Tabell13[Regnr],Tabell13[Diagnose],"")</f>
        <v/>
      </c>
      <c r="L6031" t="str">
        <f>+_xlfn.XLOOKUP(Tabell1[[#This Row],[Regnr]],Tabell3[Regnr],Tabell3[DiagnoseÅr],"")</f>
        <v/>
      </c>
    </row>
    <row r="6032" spans="1:12" x14ac:dyDescent="0.25">
      <c r="A6032" s="2">
        <v>42076</v>
      </c>
      <c r="C6032" t="s">
        <v>6631</v>
      </c>
      <c r="D6032" t="s">
        <v>6632</v>
      </c>
      <c r="E6032" t="s">
        <v>26</v>
      </c>
      <c r="F6032" t="s">
        <v>4502</v>
      </c>
      <c r="G6032" t="s">
        <v>4503</v>
      </c>
      <c r="H6032" t="s">
        <v>3490</v>
      </c>
      <c r="I6032" t="s">
        <v>3491</v>
      </c>
      <c r="J6032" t="s">
        <v>4771</v>
      </c>
      <c r="K6032" t="str">
        <f>+_xlfn.XLOOKUP(Tabell1[[#This Row],[Regnr]],Tabell13[Regnr],Tabell13[Diagnose],"")</f>
        <v/>
      </c>
      <c r="L6032" t="str">
        <f>+_xlfn.XLOOKUP(Tabell1[[#This Row],[Regnr]],Tabell3[Regnr],Tabell3[DiagnoseÅr],"")</f>
        <v>Intet påvist (2015)</v>
      </c>
    </row>
    <row r="6033" spans="1:12" x14ac:dyDescent="0.25">
      <c r="A6033" s="2">
        <v>42076</v>
      </c>
      <c r="C6033" t="s">
        <v>6633</v>
      </c>
      <c r="D6033" t="s">
        <v>6634</v>
      </c>
      <c r="E6033" t="s">
        <v>26</v>
      </c>
      <c r="F6033" t="s">
        <v>4502</v>
      </c>
      <c r="G6033" t="s">
        <v>4503</v>
      </c>
      <c r="H6033" t="s">
        <v>3490</v>
      </c>
      <c r="I6033" t="s">
        <v>3491</v>
      </c>
      <c r="J6033" t="s">
        <v>4771</v>
      </c>
      <c r="K6033" t="str">
        <f>+_xlfn.XLOOKUP(Tabell1[[#This Row],[Regnr]],Tabell13[Regnr],Tabell13[Diagnose],"")</f>
        <v>C</v>
      </c>
      <c r="L6033" t="str">
        <f>+_xlfn.XLOOKUP(Tabell1[[#This Row],[Regnr]],Tabell3[Regnr],Tabell3[DiagnoseÅr],"")</f>
        <v>Cornea Dystrofi (2020)</v>
      </c>
    </row>
    <row r="6034" spans="1:12" x14ac:dyDescent="0.25">
      <c r="A6034" s="2">
        <v>42076</v>
      </c>
      <c r="C6034" t="s">
        <v>6635</v>
      </c>
      <c r="D6034" t="s">
        <v>6636</v>
      </c>
      <c r="E6034" t="s">
        <v>26</v>
      </c>
      <c r="F6034" t="s">
        <v>4502</v>
      </c>
      <c r="G6034" t="s">
        <v>4503</v>
      </c>
      <c r="H6034" t="s">
        <v>3490</v>
      </c>
      <c r="I6034" t="s">
        <v>3491</v>
      </c>
      <c r="J6034" t="s">
        <v>4771</v>
      </c>
      <c r="K6034" t="str">
        <f>+_xlfn.XLOOKUP(Tabell1[[#This Row],[Regnr]],Tabell13[Regnr],Tabell13[Diagnose],"")</f>
        <v>B</v>
      </c>
      <c r="L6034" t="str">
        <f>+_xlfn.XLOOKUP(Tabell1[[#This Row],[Regnr]],Tabell3[Regnr],Tabell3[DiagnoseÅr],"")</f>
        <v>Intet påvist (2021)</v>
      </c>
    </row>
    <row r="6035" spans="1:12" x14ac:dyDescent="0.25">
      <c r="A6035" s="2">
        <v>42076</v>
      </c>
      <c r="C6035" t="s">
        <v>6637</v>
      </c>
      <c r="D6035" t="s">
        <v>6638</v>
      </c>
      <c r="E6035" t="s">
        <v>10</v>
      </c>
      <c r="F6035" t="s">
        <v>4502</v>
      </c>
      <c r="G6035" t="s">
        <v>4503</v>
      </c>
      <c r="H6035" t="s">
        <v>3490</v>
      </c>
      <c r="I6035" t="s">
        <v>3491</v>
      </c>
      <c r="J6035" t="s">
        <v>4771</v>
      </c>
      <c r="K6035" t="str">
        <f>+_xlfn.XLOOKUP(Tabell1[[#This Row],[Regnr]],Tabell13[Regnr],Tabell13[Diagnose],"")</f>
        <v/>
      </c>
      <c r="L6035" t="str">
        <f>+_xlfn.XLOOKUP(Tabell1[[#This Row],[Regnr]],Tabell3[Regnr],Tabell3[DiagnoseÅr],"")</f>
        <v/>
      </c>
    </row>
    <row r="6036" spans="1:12" x14ac:dyDescent="0.25">
      <c r="A6036" s="2">
        <v>42076</v>
      </c>
      <c r="C6036" t="s">
        <v>6639</v>
      </c>
      <c r="D6036" t="s">
        <v>6640</v>
      </c>
      <c r="E6036" t="s">
        <v>10</v>
      </c>
      <c r="F6036" t="s">
        <v>4502</v>
      </c>
      <c r="G6036" t="s">
        <v>4503</v>
      </c>
      <c r="H6036" t="s">
        <v>3490</v>
      </c>
      <c r="I6036" t="s">
        <v>3491</v>
      </c>
      <c r="J6036" t="s">
        <v>4771</v>
      </c>
      <c r="K6036" t="str">
        <f>+_xlfn.XLOOKUP(Tabell1[[#This Row],[Regnr]],Tabell13[Regnr],Tabell13[Diagnose],"")</f>
        <v>A</v>
      </c>
      <c r="L6036" t="str">
        <f>+_xlfn.XLOOKUP(Tabell1[[#This Row],[Regnr]],Tabell3[Regnr],Tabell3[DiagnoseÅr],"")</f>
        <v>Intet påvist (2019)</v>
      </c>
    </row>
    <row r="6037" spans="1:12" x14ac:dyDescent="0.25">
      <c r="A6037" s="2">
        <v>42076</v>
      </c>
      <c r="C6037" t="s">
        <v>6641</v>
      </c>
      <c r="D6037" t="s">
        <v>6628</v>
      </c>
      <c r="E6037" t="s">
        <v>10</v>
      </c>
      <c r="K6037" t="str">
        <f>+_xlfn.XLOOKUP(Tabell1[[#This Row],[Regnr]],Tabell13[Regnr],Tabell13[Diagnose],"")</f>
        <v/>
      </c>
      <c r="L6037" t="str">
        <f>+_xlfn.XLOOKUP(Tabell1[[#This Row],[Regnr]],Tabell3[Regnr],Tabell3[DiagnoseÅr],"")</f>
        <v/>
      </c>
    </row>
    <row r="6038" spans="1:12" x14ac:dyDescent="0.25">
      <c r="A6038" s="2">
        <v>42072</v>
      </c>
      <c r="C6038" t="s">
        <v>6621</v>
      </c>
      <c r="D6038" t="s">
        <v>6622</v>
      </c>
      <c r="E6038" t="s">
        <v>26</v>
      </c>
      <c r="F6038" t="s">
        <v>4870</v>
      </c>
      <c r="G6038" t="s">
        <v>4871</v>
      </c>
      <c r="H6038" t="s">
        <v>4416</v>
      </c>
      <c r="I6038" t="s">
        <v>4417</v>
      </c>
      <c r="J6038" t="s">
        <v>4144</v>
      </c>
      <c r="K6038" t="str">
        <f>+_xlfn.XLOOKUP(Tabell1[[#This Row],[Regnr]],Tabell13[Regnr],Tabell13[Diagnose],"")</f>
        <v/>
      </c>
      <c r="L6038" t="str">
        <f>+_xlfn.XLOOKUP(Tabell1[[#This Row],[Regnr]],Tabell3[Regnr],Tabell3[DiagnoseÅr],"")</f>
        <v/>
      </c>
    </row>
    <row r="6039" spans="1:12" x14ac:dyDescent="0.25">
      <c r="A6039" s="2">
        <v>42072</v>
      </c>
      <c r="C6039" t="s">
        <v>6623</v>
      </c>
      <c r="D6039" t="s">
        <v>6624</v>
      </c>
      <c r="E6039" t="s">
        <v>10</v>
      </c>
      <c r="F6039" t="s">
        <v>4870</v>
      </c>
      <c r="G6039" t="s">
        <v>4871</v>
      </c>
      <c r="H6039" t="s">
        <v>4416</v>
      </c>
      <c r="I6039" t="s">
        <v>4417</v>
      </c>
      <c r="J6039" t="s">
        <v>4144</v>
      </c>
      <c r="K6039" t="str">
        <f>+_xlfn.XLOOKUP(Tabell1[[#This Row],[Regnr]],Tabell13[Regnr],Tabell13[Diagnose],"")</f>
        <v/>
      </c>
      <c r="L6039" t="str">
        <f>+_xlfn.XLOOKUP(Tabell1[[#This Row],[Regnr]],Tabell3[Regnr],Tabell3[DiagnoseÅr],"")</f>
        <v/>
      </c>
    </row>
    <row r="6040" spans="1:12" x14ac:dyDescent="0.25">
      <c r="A6040" s="2">
        <v>42072</v>
      </c>
      <c r="C6040" t="s">
        <v>6625</v>
      </c>
      <c r="D6040" t="s">
        <v>6626</v>
      </c>
      <c r="E6040" t="s">
        <v>10</v>
      </c>
      <c r="F6040" t="s">
        <v>4870</v>
      </c>
      <c r="G6040" t="s">
        <v>4871</v>
      </c>
      <c r="H6040" t="s">
        <v>4416</v>
      </c>
      <c r="I6040" t="s">
        <v>4417</v>
      </c>
      <c r="J6040" t="s">
        <v>4144</v>
      </c>
      <c r="K6040" t="str">
        <f>+_xlfn.XLOOKUP(Tabell1[[#This Row],[Regnr]],Tabell13[Regnr],Tabell13[Diagnose],"")</f>
        <v/>
      </c>
      <c r="L6040" t="str">
        <f>+_xlfn.XLOOKUP(Tabell1[[#This Row],[Regnr]],Tabell3[Regnr],Tabell3[DiagnoseÅr],"")</f>
        <v/>
      </c>
    </row>
    <row r="6041" spans="1:12" x14ac:dyDescent="0.25">
      <c r="A6041" s="2">
        <v>42068</v>
      </c>
      <c r="C6041" t="s">
        <v>6619</v>
      </c>
      <c r="D6041" t="s">
        <v>6620</v>
      </c>
      <c r="E6041" t="s">
        <v>10</v>
      </c>
      <c r="F6041" t="s">
        <v>5028</v>
      </c>
      <c r="G6041" t="s">
        <v>5029</v>
      </c>
      <c r="H6041" t="s">
        <v>5957</v>
      </c>
      <c r="I6041" t="s">
        <v>5958</v>
      </c>
      <c r="K6041" t="str">
        <f>+_xlfn.XLOOKUP(Tabell1[[#This Row],[Regnr]],Tabell13[Regnr],Tabell13[Diagnose],"")</f>
        <v/>
      </c>
      <c r="L6041" t="str">
        <f>+_xlfn.XLOOKUP(Tabell1[[#This Row],[Regnr]],Tabell3[Regnr],Tabell3[DiagnoseÅr],"")</f>
        <v/>
      </c>
    </row>
    <row r="6042" spans="1:12" x14ac:dyDescent="0.25">
      <c r="A6042" s="2">
        <v>42066</v>
      </c>
      <c r="C6042" t="s">
        <v>6617</v>
      </c>
      <c r="D6042" t="s">
        <v>6618</v>
      </c>
      <c r="E6042" t="s">
        <v>10</v>
      </c>
      <c r="F6042" t="s">
        <v>4412</v>
      </c>
      <c r="G6042" t="s">
        <v>4413</v>
      </c>
      <c r="H6042" t="s">
        <v>4149</v>
      </c>
      <c r="I6042" t="s">
        <v>4150</v>
      </c>
      <c r="J6042" t="s">
        <v>4144</v>
      </c>
      <c r="K6042" t="str">
        <f>+_xlfn.XLOOKUP(Tabell1[[#This Row],[Regnr]],Tabell13[Regnr],Tabell13[Diagnose],"")</f>
        <v>D</v>
      </c>
      <c r="L6042" t="str">
        <f>+_xlfn.XLOOKUP(Tabell1[[#This Row],[Regnr]],Tabell3[Regnr],Tabell3[DiagnoseÅr],"")</f>
        <v>Intet påvist (2020)</v>
      </c>
    </row>
    <row r="6043" spans="1:12" x14ac:dyDescent="0.25">
      <c r="A6043" s="2">
        <v>42065</v>
      </c>
      <c r="C6043" t="s">
        <v>6615</v>
      </c>
      <c r="D6043" t="s">
        <v>6616</v>
      </c>
      <c r="E6043" t="s">
        <v>10</v>
      </c>
      <c r="F6043" t="s">
        <v>4560</v>
      </c>
      <c r="G6043" t="s">
        <v>4561</v>
      </c>
      <c r="H6043" t="s">
        <v>3942</v>
      </c>
      <c r="I6043" t="s">
        <v>3943</v>
      </c>
      <c r="K6043" t="str">
        <f>+_xlfn.XLOOKUP(Tabell1[[#This Row],[Regnr]],Tabell13[Regnr],Tabell13[Diagnose],"")</f>
        <v/>
      </c>
      <c r="L6043" t="str">
        <f>+_xlfn.XLOOKUP(Tabell1[[#This Row],[Regnr]],Tabell3[Regnr],Tabell3[DiagnoseÅr],"")</f>
        <v/>
      </c>
    </row>
    <row r="6044" spans="1:12" x14ac:dyDescent="0.25">
      <c r="A6044" s="2">
        <v>42062</v>
      </c>
      <c r="C6044" t="s">
        <v>6611</v>
      </c>
      <c r="D6044" t="s">
        <v>6612</v>
      </c>
      <c r="E6044" t="s">
        <v>10</v>
      </c>
      <c r="F6044" t="s">
        <v>3058</v>
      </c>
      <c r="G6044" t="s">
        <v>3059</v>
      </c>
      <c r="H6044" t="s">
        <v>4833</v>
      </c>
      <c r="I6044" t="s">
        <v>4834</v>
      </c>
      <c r="J6044" t="s">
        <v>4201</v>
      </c>
      <c r="K6044" t="str">
        <f>+_xlfn.XLOOKUP(Tabell1[[#This Row],[Regnr]],Tabell13[Regnr],Tabell13[Diagnose],"")</f>
        <v>C</v>
      </c>
      <c r="L6044" t="str">
        <f>+_xlfn.XLOOKUP(Tabell1[[#This Row],[Regnr]],Tabell3[Regnr],Tabell3[DiagnoseÅr],"")</f>
        <v/>
      </c>
    </row>
    <row r="6045" spans="1:12" x14ac:dyDescent="0.25">
      <c r="A6045" s="2">
        <v>42062</v>
      </c>
      <c r="C6045" t="s">
        <v>6613</v>
      </c>
      <c r="D6045" t="s">
        <v>6614</v>
      </c>
      <c r="E6045" t="s">
        <v>10</v>
      </c>
      <c r="F6045" t="s">
        <v>3058</v>
      </c>
      <c r="G6045" t="s">
        <v>3059</v>
      </c>
      <c r="H6045" t="s">
        <v>4833</v>
      </c>
      <c r="I6045" t="s">
        <v>4834</v>
      </c>
      <c r="J6045" t="s">
        <v>4201</v>
      </c>
      <c r="K6045" t="str">
        <f>+_xlfn.XLOOKUP(Tabell1[[#This Row],[Regnr]],Tabell13[Regnr],Tabell13[Diagnose],"")</f>
        <v>C</v>
      </c>
      <c r="L6045" t="str">
        <f>+_xlfn.XLOOKUP(Tabell1[[#This Row],[Regnr]],Tabell3[Regnr],Tabell3[DiagnoseÅr],"")</f>
        <v/>
      </c>
    </row>
    <row r="6046" spans="1:12" x14ac:dyDescent="0.25">
      <c r="A6046" s="2">
        <v>42057</v>
      </c>
      <c r="C6046" t="s">
        <v>6609</v>
      </c>
      <c r="D6046" t="s">
        <v>6610</v>
      </c>
      <c r="E6046" t="s">
        <v>10</v>
      </c>
      <c r="F6046" t="s">
        <v>4994</v>
      </c>
      <c r="G6046" t="s">
        <v>4995</v>
      </c>
      <c r="H6046" t="s">
        <v>4230</v>
      </c>
      <c r="I6046" t="s">
        <v>4231</v>
      </c>
      <c r="K6046" t="str">
        <f>+_xlfn.XLOOKUP(Tabell1[[#This Row],[Regnr]],Tabell13[Regnr],Tabell13[Diagnose],"")</f>
        <v/>
      </c>
      <c r="L6046" t="str">
        <f>+_xlfn.XLOOKUP(Tabell1[[#This Row],[Regnr]],Tabell3[Regnr],Tabell3[DiagnoseÅr],"")</f>
        <v/>
      </c>
    </row>
    <row r="6047" spans="1:12" x14ac:dyDescent="0.25">
      <c r="A6047" s="2">
        <v>42051</v>
      </c>
      <c r="C6047" t="s">
        <v>6603</v>
      </c>
      <c r="D6047" t="s">
        <v>6604</v>
      </c>
      <c r="E6047" t="s">
        <v>10</v>
      </c>
      <c r="F6047" t="s">
        <v>6605</v>
      </c>
      <c r="G6047" t="s">
        <v>6606</v>
      </c>
      <c r="H6047" t="s">
        <v>6607</v>
      </c>
      <c r="I6047" t="s">
        <v>6608</v>
      </c>
      <c r="J6047" t="s">
        <v>5248</v>
      </c>
      <c r="K6047" t="str">
        <f>+_xlfn.XLOOKUP(Tabell1[[#This Row],[Regnr]],Tabell13[Regnr],Tabell13[Diagnose],"")</f>
        <v/>
      </c>
      <c r="L6047" t="str">
        <f>+_xlfn.XLOOKUP(Tabell1[[#This Row],[Regnr]],Tabell3[Regnr],Tabell3[DiagnoseÅr],"")</f>
        <v>Intet påvist (2019)</v>
      </c>
    </row>
    <row r="6048" spans="1:12" x14ac:dyDescent="0.25">
      <c r="A6048" s="2">
        <v>42050</v>
      </c>
      <c r="C6048" t="s">
        <v>6596</v>
      </c>
      <c r="D6048" t="s">
        <v>6597</v>
      </c>
      <c r="E6048" t="s">
        <v>26</v>
      </c>
      <c r="F6048" t="s">
        <v>6572</v>
      </c>
      <c r="G6048" t="s">
        <v>6573</v>
      </c>
      <c r="H6048" t="s">
        <v>6598</v>
      </c>
      <c r="I6048" t="s">
        <v>6599</v>
      </c>
      <c r="J6048" t="s">
        <v>6600</v>
      </c>
      <c r="K6048" t="str">
        <f>+_xlfn.XLOOKUP(Tabell1[[#This Row],[Regnr]],Tabell13[Regnr],Tabell13[Diagnose],"")</f>
        <v/>
      </c>
      <c r="L6048" t="str">
        <f>+_xlfn.XLOOKUP(Tabell1[[#This Row],[Regnr]],Tabell3[Regnr],Tabell3[DiagnoseÅr],"")</f>
        <v/>
      </c>
    </row>
    <row r="6049" spans="1:12" x14ac:dyDescent="0.25">
      <c r="A6049" s="2">
        <v>42050</v>
      </c>
      <c r="C6049" t="s">
        <v>6601</v>
      </c>
      <c r="D6049" t="s">
        <v>6602</v>
      </c>
      <c r="E6049" t="s">
        <v>26</v>
      </c>
      <c r="F6049" t="s">
        <v>6572</v>
      </c>
      <c r="G6049" t="s">
        <v>6573</v>
      </c>
      <c r="H6049" t="s">
        <v>6598</v>
      </c>
      <c r="I6049" t="s">
        <v>6599</v>
      </c>
      <c r="J6049" t="s">
        <v>6600</v>
      </c>
      <c r="K6049" t="str">
        <f>+_xlfn.XLOOKUP(Tabell1[[#This Row],[Regnr]],Tabell13[Regnr],Tabell13[Diagnose],"")</f>
        <v>E</v>
      </c>
      <c r="L6049" t="str">
        <f>+_xlfn.XLOOKUP(Tabell1[[#This Row],[Regnr]],Tabell3[Regnr],Tabell3[DiagnoseÅr],"")</f>
        <v/>
      </c>
    </row>
    <row r="6050" spans="1:12" x14ac:dyDescent="0.25">
      <c r="A6050" s="2">
        <v>42049</v>
      </c>
      <c r="C6050" t="s">
        <v>6583</v>
      </c>
      <c r="D6050" t="s">
        <v>3069</v>
      </c>
      <c r="E6050" t="s">
        <v>10</v>
      </c>
      <c r="F6050" t="s">
        <v>3407</v>
      </c>
      <c r="G6050" t="s">
        <v>3408</v>
      </c>
      <c r="H6050" t="s">
        <v>2256</v>
      </c>
      <c r="I6050" t="s">
        <v>2257</v>
      </c>
      <c r="J6050" t="s">
        <v>4543</v>
      </c>
      <c r="K6050" t="str">
        <f>+_xlfn.XLOOKUP(Tabell1[[#This Row],[Regnr]],Tabell13[Regnr],Tabell13[Diagnose],"")</f>
        <v/>
      </c>
      <c r="L6050" t="str">
        <f>+_xlfn.XLOOKUP(Tabell1[[#This Row],[Regnr]],Tabell3[Regnr],Tabell3[DiagnoseÅr],"")</f>
        <v/>
      </c>
    </row>
    <row r="6051" spans="1:12" x14ac:dyDescent="0.25">
      <c r="A6051" s="2">
        <v>42049</v>
      </c>
      <c r="C6051" t="s">
        <v>6584</v>
      </c>
      <c r="D6051" t="s">
        <v>6585</v>
      </c>
      <c r="E6051" t="s">
        <v>10</v>
      </c>
      <c r="F6051" t="s">
        <v>3407</v>
      </c>
      <c r="G6051" t="s">
        <v>3408</v>
      </c>
      <c r="H6051" t="s">
        <v>2256</v>
      </c>
      <c r="I6051" t="s">
        <v>2257</v>
      </c>
      <c r="J6051" t="s">
        <v>4543</v>
      </c>
      <c r="K6051" t="str">
        <f>+_xlfn.XLOOKUP(Tabell1[[#This Row],[Regnr]],Tabell13[Regnr],Tabell13[Diagnose],"")</f>
        <v/>
      </c>
      <c r="L6051" t="str">
        <f>+_xlfn.XLOOKUP(Tabell1[[#This Row],[Regnr]],Tabell3[Regnr],Tabell3[DiagnoseÅr],"")</f>
        <v/>
      </c>
    </row>
    <row r="6052" spans="1:12" x14ac:dyDescent="0.25">
      <c r="A6052" s="2">
        <v>42049</v>
      </c>
      <c r="C6052" t="s">
        <v>6586</v>
      </c>
      <c r="D6052" t="s">
        <v>3041</v>
      </c>
      <c r="E6052" t="s">
        <v>26</v>
      </c>
      <c r="F6052" t="s">
        <v>3407</v>
      </c>
      <c r="G6052" t="s">
        <v>3408</v>
      </c>
      <c r="H6052" t="s">
        <v>2256</v>
      </c>
      <c r="I6052" t="s">
        <v>2257</v>
      </c>
      <c r="J6052" t="s">
        <v>4543</v>
      </c>
      <c r="K6052" t="str">
        <f>+_xlfn.XLOOKUP(Tabell1[[#This Row],[Regnr]],Tabell13[Regnr],Tabell13[Diagnose],"")</f>
        <v>E</v>
      </c>
      <c r="L6052" t="str">
        <f>+_xlfn.XLOOKUP(Tabell1[[#This Row],[Regnr]],Tabell3[Regnr],Tabell3[DiagnoseÅr],"")</f>
        <v/>
      </c>
    </row>
    <row r="6053" spans="1:12" x14ac:dyDescent="0.25">
      <c r="A6053" s="2">
        <v>42049</v>
      </c>
      <c r="C6053" t="s">
        <v>6587</v>
      </c>
      <c r="D6053" t="s">
        <v>6588</v>
      </c>
      <c r="E6053" t="s">
        <v>10</v>
      </c>
      <c r="F6053" t="s">
        <v>4266</v>
      </c>
      <c r="G6053" t="s">
        <v>4267</v>
      </c>
      <c r="H6053" t="s">
        <v>5078</v>
      </c>
      <c r="I6053" t="s">
        <v>5079</v>
      </c>
      <c r="J6053" t="s">
        <v>6589</v>
      </c>
      <c r="K6053" t="str">
        <f>+_xlfn.XLOOKUP(Tabell1[[#This Row],[Regnr]],Tabell13[Regnr],Tabell13[Diagnose],"")</f>
        <v/>
      </c>
      <c r="L6053" t="str">
        <f>+_xlfn.XLOOKUP(Tabell1[[#This Row],[Regnr]],Tabell3[Regnr],Tabell3[DiagnoseÅr],"")</f>
        <v/>
      </c>
    </row>
    <row r="6054" spans="1:12" x14ac:dyDescent="0.25">
      <c r="A6054" s="2">
        <v>42049</v>
      </c>
      <c r="C6054" t="s">
        <v>6590</v>
      </c>
      <c r="D6054" t="s">
        <v>6591</v>
      </c>
      <c r="E6054" t="s">
        <v>10</v>
      </c>
      <c r="F6054" t="s">
        <v>4266</v>
      </c>
      <c r="G6054" t="s">
        <v>4267</v>
      </c>
      <c r="H6054" t="s">
        <v>5078</v>
      </c>
      <c r="I6054" t="s">
        <v>5079</v>
      </c>
      <c r="J6054" t="s">
        <v>6589</v>
      </c>
      <c r="K6054" t="str">
        <f>+_xlfn.XLOOKUP(Tabell1[[#This Row],[Regnr]],Tabell13[Regnr],Tabell13[Diagnose],"")</f>
        <v/>
      </c>
      <c r="L6054" t="str">
        <f>+_xlfn.XLOOKUP(Tabell1[[#This Row],[Regnr]],Tabell3[Regnr],Tabell3[DiagnoseÅr],"")</f>
        <v/>
      </c>
    </row>
    <row r="6055" spans="1:12" x14ac:dyDescent="0.25">
      <c r="A6055" s="2">
        <v>42049</v>
      </c>
      <c r="C6055" t="s">
        <v>6592</v>
      </c>
      <c r="D6055" t="s">
        <v>6593</v>
      </c>
      <c r="E6055" t="s">
        <v>26</v>
      </c>
      <c r="F6055" t="s">
        <v>4266</v>
      </c>
      <c r="G6055" t="s">
        <v>4267</v>
      </c>
      <c r="H6055" t="s">
        <v>5078</v>
      </c>
      <c r="I6055" t="s">
        <v>5079</v>
      </c>
      <c r="J6055" t="s">
        <v>6589</v>
      </c>
      <c r="K6055" t="str">
        <f>+_xlfn.XLOOKUP(Tabell1[[#This Row],[Regnr]],Tabell13[Regnr],Tabell13[Diagnose],"")</f>
        <v>C</v>
      </c>
      <c r="L6055" t="str">
        <f>+_xlfn.XLOOKUP(Tabell1[[#This Row],[Regnr]],Tabell3[Regnr],Tabell3[DiagnoseÅr],"")</f>
        <v>Intet påvist (2021)</v>
      </c>
    </row>
    <row r="6056" spans="1:12" x14ac:dyDescent="0.25">
      <c r="A6056" s="2">
        <v>42049</v>
      </c>
      <c r="C6056" t="s">
        <v>6594</v>
      </c>
      <c r="D6056" t="s">
        <v>6595</v>
      </c>
      <c r="E6056" t="s">
        <v>26</v>
      </c>
      <c r="F6056" t="s">
        <v>4266</v>
      </c>
      <c r="G6056" t="s">
        <v>4267</v>
      </c>
      <c r="H6056" t="s">
        <v>5078</v>
      </c>
      <c r="I6056" t="s">
        <v>5079</v>
      </c>
      <c r="J6056" t="s">
        <v>6589</v>
      </c>
      <c r="K6056" t="str">
        <f>+_xlfn.XLOOKUP(Tabell1[[#This Row],[Regnr]],Tabell13[Regnr],Tabell13[Diagnose],"")</f>
        <v/>
      </c>
      <c r="L6056" t="str">
        <f>+_xlfn.XLOOKUP(Tabell1[[#This Row],[Regnr]],Tabell3[Regnr],Tabell3[DiagnoseÅr],"")</f>
        <v/>
      </c>
    </row>
    <row r="6057" spans="1:12" x14ac:dyDescent="0.25">
      <c r="A6057" s="2">
        <v>42046</v>
      </c>
      <c r="C6057" t="s">
        <v>6578</v>
      </c>
      <c r="D6057" t="s">
        <v>6579</v>
      </c>
      <c r="E6057" t="s">
        <v>26</v>
      </c>
      <c r="F6057" t="s">
        <v>5577</v>
      </c>
      <c r="G6057" t="s">
        <v>5578</v>
      </c>
      <c r="H6057" t="s">
        <v>5774</v>
      </c>
      <c r="I6057" t="s">
        <v>5775</v>
      </c>
      <c r="K6057" t="str">
        <f>+_xlfn.XLOOKUP(Tabell1[[#This Row],[Regnr]],Tabell13[Regnr],Tabell13[Diagnose],"")</f>
        <v/>
      </c>
      <c r="L6057" t="str">
        <f>+_xlfn.XLOOKUP(Tabell1[[#This Row],[Regnr]],Tabell3[Regnr],Tabell3[DiagnoseÅr],"")</f>
        <v/>
      </c>
    </row>
    <row r="6058" spans="1:12" x14ac:dyDescent="0.25">
      <c r="A6058" s="2">
        <v>42046</v>
      </c>
      <c r="C6058" t="s">
        <v>6580</v>
      </c>
      <c r="D6058" t="s">
        <v>6581</v>
      </c>
      <c r="E6058" t="s">
        <v>26</v>
      </c>
      <c r="F6058" t="s">
        <v>5577</v>
      </c>
      <c r="G6058" t="s">
        <v>5578</v>
      </c>
      <c r="H6058" t="s">
        <v>5774</v>
      </c>
      <c r="I6058" t="s">
        <v>5775</v>
      </c>
      <c r="J6058" t="s">
        <v>6582</v>
      </c>
      <c r="K6058" t="str">
        <f>+_xlfn.XLOOKUP(Tabell1[[#This Row],[Regnr]],Tabell13[Regnr],Tabell13[Diagnose],"")</f>
        <v>C</v>
      </c>
      <c r="L6058" t="str">
        <f>+_xlfn.XLOOKUP(Tabell1[[#This Row],[Regnr]],Tabell3[Regnr],Tabell3[DiagnoseÅr],"")</f>
        <v/>
      </c>
    </row>
    <row r="6059" spans="1:12" x14ac:dyDescent="0.25">
      <c r="A6059" s="2">
        <v>42045</v>
      </c>
      <c r="C6059" t="s">
        <v>6570</v>
      </c>
      <c r="D6059" t="s">
        <v>6571</v>
      </c>
      <c r="E6059" t="s">
        <v>10</v>
      </c>
      <c r="F6059" t="s">
        <v>6572</v>
      </c>
      <c r="G6059" t="s">
        <v>6573</v>
      </c>
      <c r="H6059" t="s">
        <v>6574</v>
      </c>
      <c r="I6059" t="s">
        <v>6575</v>
      </c>
      <c r="K6059" t="str">
        <f>+_xlfn.XLOOKUP(Tabell1[[#This Row],[Regnr]],Tabell13[Regnr],Tabell13[Diagnose],"")</f>
        <v/>
      </c>
      <c r="L6059" t="str">
        <f>+_xlfn.XLOOKUP(Tabell1[[#This Row],[Regnr]],Tabell3[Regnr],Tabell3[DiagnoseÅr],"")</f>
        <v/>
      </c>
    </row>
    <row r="6060" spans="1:12" x14ac:dyDescent="0.25">
      <c r="A6060" s="2">
        <v>42045</v>
      </c>
      <c r="C6060" t="s">
        <v>6576</v>
      </c>
      <c r="D6060" t="s">
        <v>6577</v>
      </c>
      <c r="E6060" t="s">
        <v>26</v>
      </c>
      <c r="F6060" t="s">
        <v>6572</v>
      </c>
      <c r="G6060" t="s">
        <v>6573</v>
      </c>
      <c r="H6060" t="s">
        <v>6574</v>
      </c>
      <c r="I6060" t="s">
        <v>6575</v>
      </c>
      <c r="K6060" t="str">
        <f>+_xlfn.XLOOKUP(Tabell1[[#This Row],[Regnr]],Tabell13[Regnr],Tabell13[Diagnose],"")</f>
        <v/>
      </c>
      <c r="L6060" t="str">
        <f>+_xlfn.XLOOKUP(Tabell1[[#This Row],[Regnr]],Tabell3[Regnr],Tabell3[DiagnoseÅr],"")</f>
        <v/>
      </c>
    </row>
    <row r="6061" spans="1:12" x14ac:dyDescent="0.25">
      <c r="A6061" s="2">
        <v>42044</v>
      </c>
      <c r="C6061" t="s">
        <v>6566</v>
      </c>
      <c r="D6061" t="s">
        <v>6567</v>
      </c>
      <c r="E6061" t="s">
        <v>26</v>
      </c>
      <c r="F6061" t="s">
        <v>5028</v>
      </c>
      <c r="G6061" t="s">
        <v>5029</v>
      </c>
      <c r="H6061" t="s">
        <v>6568</v>
      </c>
      <c r="I6061" t="s">
        <v>6569</v>
      </c>
      <c r="J6061" t="s">
        <v>4217</v>
      </c>
      <c r="K6061" t="str">
        <f>+_xlfn.XLOOKUP(Tabell1[[#This Row],[Regnr]],Tabell13[Regnr],Tabell13[Diagnose],"")</f>
        <v/>
      </c>
      <c r="L6061" t="str">
        <f>+_xlfn.XLOOKUP(Tabell1[[#This Row],[Regnr]],Tabell3[Regnr],Tabell3[DiagnoseÅr],"")</f>
        <v/>
      </c>
    </row>
    <row r="6062" spans="1:12" x14ac:dyDescent="0.25">
      <c r="A6062" s="2">
        <v>42037</v>
      </c>
      <c r="C6062" t="s">
        <v>6554</v>
      </c>
      <c r="D6062" t="s">
        <v>6555</v>
      </c>
      <c r="E6062" t="s">
        <v>10</v>
      </c>
      <c r="F6062" t="s">
        <v>4266</v>
      </c>
      <c r="G6062" t="s">
        <v>4267</v>
      </c>
      <c r="H6062" t="s">
        <v>4014</v>
      </c>
      <c r="I6062" t="s">
        <v>4015</v>
      </c>
      <c r="J6062" t="s">
        <v>4018</v>
      </c>
      <c r="K6062" t="str">
        <f>+_xlfn.XLOOKUP(Tabell1[[#This Row],[Regnr]],Tabell13[Regnr],Tabell13[Diagnose],"")</f>
        <v/>
      </c>
      <c r="L6062" t="str">
        <f>+_xlfn.XLOOKUP(Tabell1[[#This Row],[Regnr]],Tabell3[Regnr],Tabell3[DiagnoseÅr],"")</f>
        <v/>
      </c>
    </row>
    <row r="6063" spans="1:12" x14ac:dyDescent="0.25">
      <c r="A6063" s="2">
        <v>42037</v>
      </c>
      <c r="C6063" t="s">
        <v>6556</v>
      </c>
      <c r="D6063" t="s">
        <v>6557</v>
      </c>
      <c r="E6063" t="s">
        <v>10</v>
      </c>
      <c r="F6063" t="s">
        <v>4266</v>
      </c>
      <c r="G6063" t="s">
        <v>4267</v>
      </c>
      <c r="H6063" t="s">
        <v>4014</v>
      </c>
      <c r="I6063" t="s">
        <v>4015</v>
      </c>
      <c r="J6063" t="s">
        <v>4018</v>
      </c>
      <c r="K6063" t="str">
        <f>+_xlfn.XLOOKUP(Tabell1[[#This Row],[Regnr]],Tabell13[Regnr],Tabell13[Diagnose],"")</f>
        <v>A</v>
      </c>
      <c r="L6063" t="str">
        <f>+_xlfn.XLOOKUP(Tabell1[[#This Row],[Regnr]],Tabell3[Regnr],Tabell3[DiagnoseÅr],"")</f>
        <v>Intet påvist (2022)</v>
      </c>
    </row>
    <row r="6064" spans="1:12" x14ac:dyDescent="0.25">
      <c r="A6064" s="2">
        <v>42037</v>
      </c>
      <c r="C6064" t="s">
        <v>6558</v>
      </c>
      <c r="D6064" t="s">
        <v>6559</v>
      </c>
      <c r="E6064" t="s">
        <v>26</v>
      </c>
      <c r="F6064" t="s">
        <v>4266</v>
      </c>
      <c r="G6064" t="s">
        <v>4267</v>
      </c>
      <c r="H6064" t="s">
        <v>4014</v>
      </c>
      <c r="I6064" t="s">
        <v>4015</v>
      </c>
      <c r="J6064" t="s">
        <v>4018</v>
      </c>
      <c r="K6064" t="str">
        <f>+_xlfn.XLOOKUP(Tabell1[[#This Row],[Regnr]],Tabell13[Regnr],Tabell13[Diagnose],"")</f>
        <v/>
      </c>
      <c r="L6064" t="str">
        <f>+_xlfn.XLOOKUP(Tabell1[[#This Row],[Regnr]],Tabell3[Regnr],Tabell3[DiagnoseÅr],"")</f>
        <v/>
      </c>
    </row>
    <row r="6065" spans="1:12" x14ac:dyDescent="0.25">
      <c r="A6065" s="2">
        <v>42037</v>
      </c>
      <c r="C6065" t="s">
        <v>6560</v>
      </c>
      <c r="D6065" t="s">
        <v>6561</v>
      </c>
      <c r="E6065" t="s">
        <v>26</v>
      </c>
      <c r="F6065" t="s">
        <v>4266</v>
      </c>
      <c r="G6065" t="s">
        <v>4267</v>
      </c>
      <c r="H6065" t="s">
        <v>4014</v>
      </c>
      <c r="I6065" t="s">
        <v>4015</v>
      </c>
      <c r="J6065" t="s">
        <v>4018</v>
      </c>
      <c r="K6065" t="str">
        <f>+_xlfn.XLOOKUP(Tabell1[[#This Row],[Regnr]],Tabell13[Regnr],Tabell13[Diagnose],"")</f>
        <v>B</v>
      </c>
      <c r="L6065" t="str">
        <f>+_xlfn.XLOOKUP(Tabell1[[#This Row],[Regnr]],Tabell3[Regnr],Tabell3[DiagnoseÅr],"")</f>
        <v/>
      </c>
    </row>
    <row r="6066" spans="1:12" x14ac:dyDescent="0.25">
      <c r="A6066" s="2">
        <v>42037</v>
      </c>
      <c r="C6066" t="s">
        <v>6562</v>
      </c>
      <c r="D6066" t="s">
        <v>6563</v>
      </c>
      <c r="E6066" t="s">
        <v>26</v>
      </c>
      <c r="F6066" t="s">
        <v>4266</v>
      </c>
      <c r="G6066" t="s">
        <v>4267</v>
      </c>
      <c r="H6066" t="s">
        <v>4014</v>
      </c>
      <c r="I6066" t="s">
        <v>4015</v>
      </c>
      <c r="J6066" t="s">
        <v>4018</v>
      </c>
      <c r="K6066" t="str">
        <f>+_xlfn.XLOOKUP(Tabell1[[#This Row],[Regnr]],Tabell13[Regnr],Tabell13[Diagnose],"")</f>
        <v>A</v>
      </c>
      <c r="L6066" t="str">
        <f>+_xlfn.XLOOKUP(Tabell1[[#This Row],[Regnr]],Tabell3[Regnr],Tabell3[DiagnoseÅr],"")</f>
        <v>Intet påvist (2017)</v>
      </c>
    </row>
    <row r="6067" spans="1:12" x14ac:dyDescent="0.25">
      <c r="A6067" s="2">
        <v>42037</v>
      </c>
      <c r="C6067" t="s">
        <v>6564</v>
      </c>
      <c r="D6067" t="s">
        <v>6565</v>
      </c>
      <c r="E6067" t="s">
        <v>26</v>
      </c>
      <c r="F6067" t="s">
        <v>4266</v>
      </c>
      <c r="G6067" t="s">
        <v>4267</v>
      </c>
      <c r="H6067" t="s">
        <v>4014</v>
      </c>
      <c r="I6067" t="s">
        <v>4015</v>
      </c>
      <c r="J6067" t="s">
        <v>4018</v>
      </c>
      <c r="K6067" t="str">
        <f>+_xlfn.XLOOKUP(Tabell1[[#This Row],[Regnr]],Tabell13[Regnr],Tabell13[Diagnose],"")</f>
        <v>C</v>
      </c>
      <c r="L6067" t="str">
        <f>+_xlfn.XLOOKUP(Tabell1[[#This Row],[Regnr]],Tabell3[Regnr],Tabell3[DiagnoseÅr],"")</f>
        <v/>
      </c>
    </row>
    <row r="6068" spans="1:12" x14ac:dyDescent="0.25">
      <c r="A6068" s="2">
        <v>42033</v>
      </c>
      <c r="C6068" t="s">
        <v>6540</v>
      </c>
      <c r="D6068" t="s">
        <v>6541</v>
      </c>
      <c r="E6068" t="s">
        <v>26</v>
      </c>
      <c r="F6068" t="s">
        <v>3506</v>
      </c>
      <c r="G6068" t="s">
        <v>3507</v>
      </c>
      <c r="H6068" t="s">
        <v>4159</v>
      </c>
      <c r="I6068" t="s">
        <v>4160</v>
      </c>
      <c r="J6068" t="s">
        <v>5724</v>
      </c>
      <c r="K6068" t="str">
        <f>+_xlfn.XLOOKUP(Tabell1[[#This Row],[Regnr]],Tabell13[Regnr],Tabell13[Diagnose],"")</f>
        <v>B</v>
      </c>
      <c r="L6068" t="str">
        <f>+_xlfn.XLOOKUP(Tabell1[[#This Row],[Regnr]],Tabell3[Regnr],Tabell3[DiagnoseÅr],"")</f>
        <v/>
      </c>
    </row>
    <row r="6069" spans="1:12" x14ac:dyDescent="0.25">
      <c r="A6069" s="2">
        <v>42033</v>
      </c>
      <c r="C6069" t="s">
        <v>6542</v>
      </c>
      <c r="D6069" t="s">
        <v>6543</v>
      </c>
      <c r="E6069" t="s">
        <v>26</v>
      </c>
      <c r="F6069" t="s">
        <v>3506</v>
      </c>
      <c r="G6069" t="s">
        <v>3507</v>
      </c>
      <c r="H6069" t="s">
        <v>4159</v>
      </c>
      <c r="I6069" t="s">
        <v>4160</v>
      </c>
      <c r="J6069" t="s">
        <v>5724</v>
      </c>
      <c r="K6069" t="str">
        <f>+_xlfn.XLOOKUP(Tabell1[[#This Row],[Regnr]],Tabell13[Regnr],Tabell13[Diagnose],"")</f>
        <v>A</v>
      </c>
      <c r="L6069" t="str">
        <f>+_xlfn.XLOOKUP(Tabell1[[#This Row],[Regnr]],Tabell3[Regnr],Tabell3[DiagnoseÅr],"")</f>
        <v/>
      </c>
    </row>
    <row r="6070" spans="1:12" x14ac:dyDescent="0.25">
      <c r="A6070" s="2">
        <v>42033</v>
      </c>
      <c r="C6070" t="s">
        <v>6544</v>
      </c>
      <c r="D6070" t="s">
        <v>6545</v>
      </c>
      <c r="E6070" t="s">
        <v>26</v>
      </c>
      <c r="F6070" t="s">
        <v>3506</v>
      </c>
      <c r="G6070" t="s">
        <v>3507</v>
      </c>
      <c r="H6070" t="s">
        <v>4159</v>
      </c>
      <c r="I6070" t="s">
        <v>4160</v>
      </c>
      <c r="J6070" t="s">
        <v>5724</v>
      </c>
      <c r="K6070" t="str">
        <f>+_xlfn.XLOOKUP(Tabell1[[#This Row],[Regnr]],Tabell13[Regnr],Tabell13[Diagnose],"")</f>
        <v>C</v>
      </c>
      <c r="L6070" t="str">
        <f>+_xlfn.XLOOKUP(Tabell1[[#This Row],[Regnr]],Tabell3[Regnr],Tabell3[DiagnoseÅr],"")</f>
        <v/>
      </c>
    </row>
    <row r="6071" spans="1:12" x14ac:dyDescent="0.25">
      <c r="A6071" s="2">
        <v>42033</v>
      </c>
      <c r="C6071" t="s">
        <v>6546</v>
      </c>
      <c r="D6071" t="s">
        <v>6547</v>
      </c>
      <c r="E6071" t="s">
        <v>26</v>
      </c>
      <c r="F6071" t="s">
        <v>3506</v>
      </c>
      <c r="G6071" t="s">
        <v>3507</v>
      </c>
      <c r="H6071" t="s">
        <v>4159</v>
      </c>
      <c r="I6071" t="s">
        <v>4160</v>
      </c>
      <c r="J6071" t="s">
        <v>5724</v>
      </c>
      <c r="K6071" t="str">
        <f>+_xlfn.XLOOKUP(Tabell1[[#This Row],[Regnr]],Tabell13[Regnr],Tabell13[Diagnose],"")</f>
        <v>A</v>
      </c>
      <c r="L6071" t="str">
        <f>+_xlfn.XLOOKUP(Tabell1[[#This Row],[Regnr]],Tabell3[Regnr],Tabell3[DiagnoseÅr],"")</f>
        <v/>
      </c>
    </row>
    <row r="6072" spans="1:12" x14ac:dyDescent="0.25">
      <c r="A6072" s="2">
        <v>42033</v>
      </c>
      <c r="C6072" t="s">
        <v>6548</v>
      </c>
      <c r="D6072" t="s">
        <v>6549</v>
      </c>
      <c r="E6072" t="s">
        <v>26</v>
      </c>
      <c r="F6072" t="s">
        <v>3506</v>
      </c>
      <c r="G6072" t="s">
        <v>3507</v>
      </c>
      <c r="H6072" t="s">
        <v>4159</v>
      </c>
      <c r="I6072" t="s">
        <v>4160</v>
      </c>
      <c r="J6072" t="s">
        <v>5724</v>
      </c>
      <c r="K6072" t="str">
        <f>+_xlfn.XLOOKUP(Tabell1[[#This Row],[Regnr]],Tabell13[Regnr],Tabell13[Diagnose],"")</f>
        <v>A</v>
      </c>
      <c r="L6072" t="str">
        <f>+_xlfn.XLOOKUP(Tabell1[[#This Row],[Regnr]],Tabell3[Regnr],Tabell3[DiagnoseÅr],"")</f>
        <v>Intet påvist (2025)</v>
      </c>
    </row>
    <row r="6073" spans="1:12" x14ac:dyDescent="0.25">
      <c r="A6073" s="2">
        <v>42033</v>
      </c>
      <c r="C6073" t="s">
        <v>6550</v>
      </c>
      <c r="D6073" t="s">
        <v>6551</v>
      </c>
      <c r="E6073" t="s">
        <v>26</v>
      </c>
      <c r="F6073" t="s">
        <v>3506</v>
      </c>
      <c r="G6073" t="s">
        <v>3507</v>
      </c>
      <c r="H6073" t="s">
        <v>4159</v>
      </c>
      <c r="I6073" t="s">
        <v>4160</v>
      </c>
      <c r="J6073" t="s">
        <v>5724</v>
      </c>
      <c r="K6073" t="str">
        <f>+_xlfn.XLOOKUP(Tabell1[[#This Row],[Regnr]],Tabell13[Regnr],Tabell13[Diagnose],"")</f>
        <v/>
      </c>
      <c r="L6073" t="str">
        <f>+_xlfn.XLOOKUP(Tabell1[[#This Row],[Regnr]],Tabell3[Regnr],Tabell3[DiagnoseÅr],"")</f>
        <v/>
      </c>
    </row>
    <row r="6074" spans="1:12" x14ac:dyDescent="0.25">
      <c r="A6074" s="2">
        <v>42033</v>
      </c>
      <c r="C6074" t="s">
        <v>6552</v>
      </c>
      <c r="D6074" t="s">
        <v>6553</v>
      </c>
      <c r="E6074" t="s">
        <v>26</v>
      </c>
      <c r="F6074" t="s">
        <v>3506</v>
      </c>
      <c r="G6074" t="s">
        <v>3507</v>
      </c>
      <c r="H6074" t="s">
        <v>4159</v>
      </c>
      <c r="I6074" t="s">
        <v>4160</v>
      </c>
      <c r="J6074" t="s">
        <v>5724</v>
      </c>
      <c r="K6074" t="str">
        <f>+_xlfn.XLOOKUP(Tabell1[[#This Row],[Regnr]],Tabell13[Regnr],Tabell13[Diagnose],"")</f>
        <v>A</v>
      </c>
      <c r="L6074" t="str">
        <f>+_xlfn.XLOOKUP(Tabell1[[#This Row],[Regnr]],Tabell3[Regnr],Tabell3[DiagnoseÅr],"")</f>
        <v/>
      </c>
    </row>
    <row r="6075" spans="1:12" x14ac:dyDescent="0.25">
      <c r="A6075" s="2">
        <v>42032</v>
      </c>
      <c r="C6075" t="s">
        <v>6519</v>
      </c>
      <c r="D6075" t="s">
        <v>6520</v>
      </c>
      <c r="E6075" t="s">
        <v>26</v>
      </c>
      <c r="F6075" t="s">
        <v>6521</v>
      </c>
      <c r="G6075" t="s">
        <v>6522</v>
      </c>
      <c r="H6075" t="s">
        <v>6523</v>
      </c>
      <c r="I6075" t="s">
        <v>6524</v>
      </c>
      <c r="K6075" t="str">
        <f>+_xlfn.XLOOKUP(Tabell1[[#This Row],[Regnr]],Tabell13[Regnr],Tabell13[Diagnose],"")</f>
        <v/>
      </c>
      <c r="L6075" t="str">
        <f>+_xlfn.XLOOKUP(Tabell1[[#This Row],[Regnr]],Tabell3[Regnr],Tabell3[DiagnoseÅr],"")</f>
        <v/>
      </c>
    </row>
    <row r="6076" spans="1:12" x14ac:dyDescent="0.25">
      <c r="A6076" s="2">
        <v>42032</v>
      </c>
      <c r="C6076" t="s">
        <v>6525</v>
      </c>
      <c r="D6076" t="s">
        <v>6526</v>
      </c>
      <c r="E6076" t="s">
        <v>10</v>
      </c>
      <c r="F6076" t="s">
        <v>3918</v>
      </c>
      <c r="G6076" t="s">
        <v>3919</v>
      </c>
      <c r="H6076" t="s">
        <v>4347</v>
      </c>
      <c r="I6076" t="s">
        <v>4348</v>
      </c>
      <c r="J6076" t="s">
        <v>6527</v>
      </c>
      <c r="K6076" t="str">
        <f>+_xlfn.XLOOKUP(Tabell1[[#This Row],[Regnr]],Tabell13[Regnr],Tabell13[Diagnose],"")</f>
        <v/>
      </c>
      <c r="L6076" t="str">
        <f>+_xlfn.XLOOKUP(Tabell1[[#This Row],[Regnr]],Tabell3[Regnr],Tabell3[DiagnoseÅr],"")</f>
        <v/>
      </c>
    </row>
    <row r="6077" spans="1:12" x14ac:dyDescent="0.25">
      <c r="A6077" s="2">
        <v>42032</v>
      </c>
      <c r="C6077" t="s">
        <v>6528</v>
      </c>
      <c r="D6077" t="s">
        <v>6529</v>
      </c>
      <c r="E6077" t="s">
        <v>10</v>
      </c>
      <c r="F6077" t="s">
        <v>3918</v>
      </c>
      <c r="G6077" t="s">
        <v>3919</v>
      </c>
      <c r="H6077" t="s">
        <v>4347</v>
      </c>
      <c r="I6077" t="s">
        <v>4348</v>
      </c>
      <c r="J6077" t="s">
        <v>6527</v>
      </c>
      <c r="K6077" t="str">
        <f>+_xlfn.XLOOKUP(Tabell1[[#This Row],[Regnr]],Tabell13[Regnr],Tabell13[Diagnose],"")</f>
        <v/>
      </c>
      <c r="L6077" t="str">
        <f>+_xlfn.XLOOKUP(Tabell1[[#This Row],[Regnr]],Tabell3[Regnr],Tabell3[DiagnoseÅr],"")</f>
        <v/>
      </c>
    </row>
    <row r="6078" spans="1:12" x14ac:dyDescent="0.25">
      <c r="A6078" s="2">
        <v>42032</v>
      </c>
      <c r="C6078" t="s">
        <v>6530</v>
      </c>
      <c r="D6078" t="s">
        <v>6531</v>
      </c>
      <c r="E6078" t="s">
        <v>10</v>
      </c>
      <c r="F6078" t="s">
        <v>3918</v>
      </c>
      <c r="G6078" t="s">
        <v>3919</v>
      </c>
      <c r="H6078" t="s">
        <v>4347</v>
      </c>
      <c r="I6078" t="s">
        <v>4348</v>
      </c>
      <c r="J6078" t="s">
        <v>6527</v>
      </c>
      <c r="K6078" t="str">
        <f>+_xlfn.XLOOKUP(Tabell1[[#This Row],[Regnr]],Tabell13[Regnr],Tabell13[Diagnose],"")</f>
        <v/>
      </c>
      <c r="L6078" t="str">
        <f>+_xlfn.XLOOKUP(Tabell1[[#This Row],[Regnr]],Tabell3[Regnr],Tabell3[DiagnoseÅr],"")</f>
        <v/>
      </c>
    </row>
    <row r="6079" spans="1:12" x14ac:dyDescent="0.25">
      <c r="A6079" s="2">
        <v>42032</v>
      </c>
      <c r="C6079" t="s">
        <v>6532</v>
      </c>
      <c r="D6079" t="s">
        <v>6533</v>
      </c>
      <c r="E6079" t="s">
        <v>26</v>
      </c>
      <c r="F6079" t="s">
        <v>3918</v>
      </c>
      <c r="G6079" t="s">
        <v>3919</v>
      </c>
      <c r="H6079" t="s">
        <v>4347</v>
      </c>
      <c r="I6079" t="s">
        <v>4348</v>
      </c>
      <c r="J6079" t="s">
        <v>6527</v>
      </c>
      <c r="K6079" t="str">
        <f>+_xlfn.XLOOKUP(Tabell1[[#This Row],[Regnr]],Tabell13[Regnr],Tabell13[Diagnose],"")</f>
        <v/>
      </c>
      <c r="L6079" t="str">
        <f>+_xlfn.XLOOKUP(Tabell1[[#This Row],[Regnr]],Tabell3[Regnr],Tabell3[DiagnoseÅr],"")</f>
        <v/>
      </c>
    </row>
    <row r="6080" spans="1:12" x14ac:dyDescent="0.25">
      <c r="A6080" s="2">
        <v>42032</v>
      </c>
      <c r="C6080" t="s">
        <v>6534</v>
      </c>
      <c r="D6080" t="s">
        <v>6535</v>
      </c>
      <c r="E6080" t="s">
        <v>26</v>
      </c>
      <c r="F6080" t="s">
        <v>3918</v>
      </c>
      <c r="G6080" t="s">
        <v>3919</v>
      </c>
      <c r="H6080" t="s">
        <v>4347</v>
      </c>
      <c r="I6080" t="s">
        <v>4348</v>
      </c>
      <c r="J6080" t="s">
        <v>6527</v>
      </c>
      <c r="K6080" t="str">
        <f>+_xlfn.XLOOKUP(Tabell1[[#This Row],[Regnr]],Tabell13[Regnr],Tabell13[Diagnose],"")</f>
        <v/>
      </c>
      <c r="L6080" t="str">
        <f>+_xlfn.XLOOKUP(Tabell1[[#This Row],[Regnr]],Tabell3[Regnr],Tabell3[DiagnoseÅr],"")</f>
        <v/>
      </c>
    </row>
    <row r="6081" spans="1:12" x14ac:dyDescent="0.25">
      <c r="A6081" s="2">
        <v>42032</v>
      </c>
      <c r="C6081" t="s">
        <v>6536</v>
      </c>
      <c r="D6081" t="s">
        <v>6537</v>
      </c>
      <c r="E6081" t="s">
        <v>10</v>
      </c>
      <c r="F6081" t="s">
        <v>3918</v>
      </c>
      <c r="G6081" t="s">
        <v>3919</v>
      </c>
      <c r="H6081" t="s">
        <v>4347</v>
      </c>
      <c r="I6081" t="s">
        <v>4348</v>
      </c>
      <c r="J6081" t="s">
        <v>6527</v>
      </c>
      <c r="K6081" t="str">
        <f>+_xlfn.XLOOKUP(Tabell1[[#This Row],[Regnr]],Tabell13[Regnr],Tabell13[Diagnose],"")</f>
        <v>B</v>
      </c>
      <c r="L6081" t="str">
        <f>+_xlfn.XLOOKUP(Tabell1[[#This Row],[Regnr]],Tabell3[Regnr],Tabell3[DiagnoseÅr],"")</f>
        <v>Intet påvist (2016)</v>
      </c>
    </row>
    <row r="6082" spans="1:12" x14ac:dyDescent="0.25">
      <c r="A6082" s="2">
        <v>42032</v>
      </c>
      <c r="C6082" t="s">
        <v>6538</v>
      </c>
      <c r="D6082" t="s">
        <v>6539</v>
      </c>
      <c r="E6082" t="s">
        <v>26</v>
      </c>
      <c r="F6082" t="s">
        <v>3918</v>
      </c>
      <c r="G6082" t="s">
        <v>3919</v>
      </c>
      <c r="H6082" t="s">
        <v>4347</v>
      </c>
      <c r="I6082" t="s">
        <v>4348</v>
      </c>
      <c r="J6082" t="s">
        <v>6527</v>
      </c>
      <c r="K6082" t="str">
        <f>+_xlfn.XLOOKUP(Tabell1[[#This Row],[Regnr]],Tabell13[Regnr],Tabell13[Diagnose],"")</f>
        <v>B</v>
      </c>
      <c r="L6082" t="str">
        <f>+_xlfn.XLOOKUP(Tabell1[[#This Row],[Regnr]],Tabell3[Regnr],Tabell3[DiagnoseÅr],"")</f>
        <v>Intet påvist (2016)</v>
      </c>
    </row>
    <row r="6083" spans="1:12" x14ac:dyDescent="0.25">
      <c r="A6083" s="2">
        <v>42021</v>
      </c>
      <c r="C6083" t="s">
        <v>6495</v>
      </c>
      <c r="D6083" t="s">
        <v>6496</v>
      </c>
      <c r="E6083" t="s">
        <v>10</v>
      </c>
      <c r="F6083" t="s">
        <v>2324</v>
      </c>
      <c r="G6083" t="s">
        <v>2325</v>
      </c>
      <c r="H6083" t="s">
        <v>3608</v>
      </c>
      <c r="I6083" t="s">
        <v>3609</v>
      </c>
      <c r="J6083" t="s">
        <v>4033</v>
      </c>
      <c r="K6083" t="str">
        <f>+_xlfn.XLOOKUP(Tabell1[[#This Row],[Regnr]],Tabell13[Regnr],Tabell13[Diagnose],"")</f>
        <v>B</v>
      </c>
      <c r="L6083" t="str">
        <f>+_xlfn.XLOOKUP(Tabell1[[#This Row],[Regnr]],Tabell3[Regnr],Tabell3[DiagnoseÅr],"")</f>
        <v>Intet påvist (2017)</v>
      </c>
    </row>
    <row r="6084" spans="1:12" x14ac:dyDescent="0.25">
      <c r="A6084" s="2">
        <v>42021</v>
      </c>
      <c r="C6084" t="s">
        <v>6497</v>
      </c>
      <c r="D6084" t="s">
        <v>6498</v>
      </c>
      <c r="E6084" t="s">
        <v>26</v>
      </c>
      <c r="F6084" t="s">
        <v>2324</v>
      </c>
      <c r="G6084" t="s">
        <v>2325</v>
      </c>
      <c r="H6084" t="s">
        <v>3608</v>
      </c>
      <c r="I6084" t="s">
        <v>3609</v>
      </c>
      <c r="J6084" t="s">
        <v>4033</v>
      </c>
      <c r="K6084" t="str">
        <f>+_xlfn.XLOOKUP(Tabell1[[#This Row],[Regnr]],Tabell13[Regnr],Tabell13[Diagnose],"")</f>
        <v>B</v>
      </c>
      <c r="L6084" t="str">
        <f>+_xlfn.XLOOKUP(Tabell1[[#This Row],[Regnr]],Tabell3[Regnr],Tabell3[DiagnoseÅr],"")</f>
        <v xml:space="preserve"> (2022)</v>
      </c>
    </row>
    <row r="6085" spans="1:12" x14ac:dyDescent="0.25">
      <c r="A6085" s="2">
        <v>42021</v>
      </c>
      <c r="C6085" t="s">
        <v>6499</v>
      </c>
      <c r="D6085" t="s">
        <v>6500</v>
      </c>
      <c r="E6085" t="s">
        <v>26</v>
      </c>
      <c r="F6085" t="s">
        <v>2324</v>
      </c>
      <c r="G6085" t="s">
        <v>2325</v>
      </c>
      <c r="H6085" t="s">
        <v>3608</v>
      </c>
      <c r="I6085" t="s">
        <v>3609</v>
      </c>
      <c r="J6085" t="s">
        <v>4033</v>
      </c>
      <c r="K6085" t="str">
        <f>+_xlfn.XLOOKUP(Tabell1[[#This Row],[Regnr]],Tabell13[Regnr],Tabell13[Diagnose],"")</f>
        <v>B</v>
      </c>
      <c r="L6085" t="str">
        <f>+_xlfn.XLOOKUP(Tabell1[[#This Row],[Regnr]],Tabell3[Regnr],Tabell3[DiagnoseÅr],"")</f>
        <v>Intet påvist (2016)</v>
      </c>
    </row>
    <row r="6086" spans="1:12" x14ac:dyDescent="0.25">
      <c r="A6086" s="2">
        <v>42021</v>
      </c>
      <c r="C6086" t="s">
        <v>6501</v>
      </c>
      <c r="D6086" t="s">
        <v>6502</v>
      </c>
      <c r="E6086" t="s">
        <v>26</v>
      </c>
      <c r="F6086" t="s">
        <v>2324</v>
      </c>
      <c r="G6086" t="s">
        <v>2325</v>
      </c>
      <c r="H6086" t="s">
        <v>3608</v>
      </c>
      <c r="I6086" t="s">
        <v>3609</v>
      </c>
      <c r="J6086" t="s">
        <v>4033</v>
      </c>
      <c r="K6086" t="str">
        <f>+_xlfn.XLOOKUP(Tabell1[[#This Row],[Regnr]],Tabell13[Regnr],Tabell13[Diagnose],"")</f>
        <v>A</v>
      </c>
      <c r="L6086" t="str">
        <f>+_xlfn.XLOOKUP(Tabell1[[#This Row],[Regnr]],Tabell3[Regnr],Tabell3[DiagnoseÅr],"")</f>
        <v>Intet påvist (2018)</v>
      </c>
    </row>
    <row r="6087" spans="1:12" x14ac:dyDescent="0.25">
      <c r="A6087" s="2">
        <v>42021</v>
      </c>
      <c r="C6087" t="s">
        <v>6503</v>
      </c>
      <c r="D6087" t="s">
        <v>6504</v>
      </c>
      <c r="E6087" t="s">
        <v>26</v>
      </c>
      <c r="F6087" t="s">
        <v>2324</v>
      </c>
      <c r="G6087" t="s">
        <v>2325</v>
      </c>
      <c r="H6087" t="s">
        <v>3608</v>
      </c>
      <c r="I6087" t="s">
        <v>3609</v>
      </c>
      <c r="J6087" t="s">
        <v>4033</v>
      </c>
      <c r="K6087" t="str">
        <f>+_xlfn.XLOOKUP(Tabell1[[#This Row],[Regnr]],Tabell13[Regnr],Tabell13[Diagnose],"")</f>
        <v/>
      </c>
      <c r="L6087" t="str">
        <f>+_xlfn.XLOOKUP(Tabell1[[#This Row],[Regnr]],Tabell3[Regnr],Tabell3[DiagnoseÅr],"")</f>
        <v/>
      </c>
    </row>
    <row r="6088" spans="1:12" x14ac:dyDescent="0.25">
      <c r="A6088" s="2">
        <v>42021</v>
      </c>
      <c r="C6088" t="s">
        <v>6505</v>
      </c>
      <c r="D6088" t="s">
        <v>6506</v>
      </c>
      <c r="E6088" t="s">
        <v>26</v>
      </c>
      <c r="F6088" t="s">
        <v>2324</v>
      </c>
      <c r="G6088" t="s">
        <v>2325</v>
      </c>
      <c r="H6088" t="s">
        <v>3608</v>
      </c>
      <c r="I6088" t="s">
        <v>3609</v>
      </c>
      <c r="J6088" t="s">
        <v>4033</v>
      </c>
      <c r="K6088" t="str">
        <f>+_xlfn.XLOOKUP(Tabell1[[#This Row],[Regnr]],Tabell13[Regnr],Tabell13[Diagnose],"")</f>
        <v>A</v>
      </c>
      <c r="L6088" t="str">
        <f>+_xlfn.XLOOKUP(Tabell1[[#This Row],[Regnr]],Tabell3[Regnr],Tabell3[DiagnoseÅr],"")</f>
        <v>Intet påvist (2020)</v>
      </c>
    </row>
    <row r="6089" spans="1:12" x14ac:dyDescent="0.25">
      <c r="A6089" s="2">
        <v>42021</v>
      </c>
      <c r="C6089" t="s">
        <v>6507</v>
      </c>
      <c r="D6089" t="s">
        <v>6508</v>
      </c>
      <c r="E6089" t="s">
        <v>10</v>
      </c>
      <c r="F6089" t="s">
        <v>5864</v>
      </c>
      <c r="G6089" t="s">
        <v>5865</v>
      </c>
      <c r="H6089" t="s">
        <v>3391</v>
      </c>
      <c r="I6089" t="s">
        <v>3392</v>
      </c>
      <c r="J6089" t="s">
        <v>4771</v>
      </c>
      <c r="K6089" t="str">
        <f>+_xlfn.XLOOKUP(Tabell1[[#This Row],[Regnr]],Tabell13[Regnr],Tabell13[Diagnose],"")</f>
        <v/>
      </c>
      <c r="L6089" t="str">
        <f>+_xlfn.XLOOKUP(Tabell1[[#This Row],[Regnr]],Tabell3[Regnr],Tabell3[DiagnoseÅr],"")</f>
        <v>Intet påvist (2015)</v>
      </c>
    </row>
    <row r="6090" spans="1:12" x14ac:dyDescent="0.25">
      <c r="A6090" s="2">
        <v>42021</v>
      </c>
      <c r="C6090" t="s">
        <v>6509</v>
      </c>
      <c r="D6090" t="s">
        <v>6510</v>
      </c>
      <c r="E6090" t="s">
        <v>10</v>
      </c>
      <c r="F6090" t="s">
        <v>5864</v>
      </c>
      <c r="G6090" t="s">
        <v>5865</v>
      </c>
      <c r="H6090" t="s">
        <v>3391</v>
      </c>
      <c r="I6090" t="s">
        <v>3392</v>
      </c>
      <c r="J6090" t="s">
        <v>4771</v>
      </c>
      <c r="K6090" t="str">
        <f>+_xlfn.XLOOKUP(Tabell1[[#This Row],[Regnr]],Tabell13[Regnr],Tabell13[Diagnose],"")</f>
        <v>C</v>
      </c>
      <c r="L6090" t="str">
        <f>+_xlfn.XLOOKUP(Tabell1[[#This Row],[Regnr]],Tabell3[Regnr],Tabell3[DiagnoseÅr],"")</f>
        <v>Intet påvist (2015)</v>
      </c>
    </row>
    <row r="6091" spans="1:12" x14ac:dyDescent="0.25">
      <c r="A6091" s="2">
        <v>42021</v>
      </c>
      <c r="C6091" t="s">
        <v>6511</v>
      </c>
      <c r="D6091" t="s">
        <v>6512</v>
      </c>
      <c r="E6091" t="s">
        <v>10</v>
      </c>
      <c r="F6091" t="s">
        <v>5864</v>
      </c>
      <c r="G6091" t="s">
        <v>5865</v>
      </c>
      <c r="H6091" t="s">
        <v>3391</v>
      </c>
      <c r="I6091" t="s">
        <v>3392</v>
      </c>
      <c r="J6091" t="s">
        <v>4771</v>
      </c>
      <c r="K6091" t="str">
        <f>+_xlfn.XLOOKUP(Tabell1[[#This Row],[Regnr]],Tabell13[Regnr],Tabell13[Diagnose],"")</f>
        <v>C</v>
      </c>
      <c r="L6091" t="str">
        <f>+_xlfn.XLOOKUP(Tabell1[[#This Row],[Regnr]],Tabell3[Regnr],Tabell3[DiagnoseÅr],"")</f>
        <v>Intet påvist (2016)</v>
      </c>
    </row>
    <row r="6092" spans="1:12" x14ac:dyDescent="0.25">
      <c r="A6092" s="2">
        <v>42021</v>
      </c>
      <c r="C6092" t="s">
        <v>6513</v>
      </c>
      <c r="D6092" t="s">
        <v>6514</v>
      </c>
      <c r="E6092" t="s">
        <v>10</v>
      </c>
      <c r="F6092" t="s">
        <v>5864</v>
      </c>
      <c r="G6092" t="s">
        <v>5865</v>
      </c>
      <c r="H6092" t="s">
        <v>3391</v>
      </c>
      <c r="I6092" t="s">
        <v>3392</v>
      </c>
      <c r="J6092" t="s">
        <v>4771</v>
      </c>
      <c r="K6092" t="str">
        <f>+_xlfn.XLOOKUP(Tabell1[[#This Row],[Regnr]],Tabell13[Regnr],Tabell13[Diagnose],"")</f>
        <v/>
      </c>
      <c r="L6092" t="str">
        <f>+_xlfn.XLOOKUP(Tabell1[[#This Row],[Regnr]],Tabell3[Regnr],Tabell3[DiagnoseÅr],"")</f>
        <v>PPM iris (2015)</v>
      </c>
    </row>
    <row r="6093" spans="1:12" x14ac:dyDescent="0.25">
      <c r="A6093" s="2">
        <v>42021</v>
      </c>
      <c r="C6093" t="s">
        <v>6515</v>
      </c>
      <c r="D6093" t="s">
        <v>6516</v>
      </c>
      <c r="E6093" t="s">
        <v>26</v>
      </c>
      <c r="F6093" t="s">
        <v>5864</v>
      </c>
      <c r="G6093" t="s">
        <v>5865</v>
      </c>
      <c r="H6093" t="s">
        <v>3391</v>
      </c>
      <c r="I6093" t="s">
        <v>3392</v>
      </c>
      <c r="J6093" t="s">
        <v>4771</v>
      </c>
      <c r="K6093" t="str">
        <f>+_xlfn.XLOOKUP(Tabell1[[#This Row],[Regnr]],Tabell13[Regnr],Tabell13[Diagnose],"")</f>
        <v>C</v>
      </c>
      <c r="L6093" t="str">
        <f>+_xlfn.XLOOKUP(Tabell1[[#This Row],[Regnr]],Tabell3[Regnr],Tabell3[DiagnoseÅr],"")</f>
        <v>Intet påvist (2016)</v>
      </c>
    </row>
    <row r="6094" spans="1:12" x14ac:dyDescent="0.25">
      <c r="A6094" s="2">
        <v>42021</v>
      </c>
      <c r="C6094" t="s">
        <v>6517</v>
      </c>
      <c r="D6094" t="s">
        <v>6518</v>
      </c>
      <c r="E6094" t="s">
        <v>26</v>
      </c>
      <c r="F6094" t="s">
        <v>5864</v>
      </c>
      <c r="G6094" t="s">
        <v>5865</v>
      </c>
      <c r="H6094" t="s">
        <v>3391</v>
      </c>
      <c r="I6094" t="s">
        <v>3392</v>
      </c>
      <c r="J6094" t="s">
        <v>4771</v>
      </c>
      <c r="K6094" t="str">
        <f>+_xlfn.XLOOKUP(Tabell1[[#This Row],[Regnr]],Tabell13[Regnr],Tabell13[Diagnose],"")</f>
        <v>B</v>
      </c>
      <c r="L6094" t="str">
        <f>+_xlfn.XLOOKUP(Tabell1[[#This Row],[Regnr]],Tabell3[Regnr],Tabell3[DiagnoseÅr],"")</f>
        <v>PPM iris (2016)</v>
      </c>
    </row>
    <row r="6095" spans="1:12" x14ac:dyDescent="0.25">
      <c r="A6095" s="2">
        <v>42017</v>
      </c>
      <c r="C6095" t="s">
        <v>6491</v>
      </c>
      <c r="D6095" t="s">
        <v>6492</v>
      </c>
      <c r="E6095" t="s">
        <v>26</v>
      </c>
      <c r="F6095" t="s">
        <v>6054</v>
      </c>
      <c r="G6095" t="s">
        <v>4939</v>
      </c>
      <c r="H6095" t="s">
        <v>6493</v>
      </c>
      <c r="I6095" t="s">
        <v>6494</v>
      </c>
      <c r="J6095" t="s">
        <v>4217</v>
      </c>
      <c r="K6095" t="str">
        <f>+_xlfn.XLOOKUP(Tabell1[[#This Row],[Regnr]],Tabell13[Regnr],Tabell13[Diagnose],"")</f>
        <v>B</v>
      </c>
      <c r="L6095" t="str">
        <f>+_xlfn.XLOOKUP(Tabell1[[#This Row],[Regnr]],Tabell3[Regnr],Tabell3[DiagnoseÅr],"")</f>
        <v>Intet påvist (2017)</v>
      </c>
    </row>
    <row r="6096" spans="1:12" x14ac:dyDescent="0.25">
      <c r="A6096" s="2">
        <v>42013</v>
      </c>
      <c r="C6096" t="s">
        <v>6485</v>
      </c>
      <c r="D6096" t="s">
        <v>6486</v>
      </c>
      <c r="E6096" t="s">
        <v>10</v>
      </c>
      <c r="F6096" t="s">
        <v>1375</v>
      </c>
      <c r="G6096" t="s">
        <v>1376</v>
      </c>
      <c r="H6096" t="s">
        <v>4795</v>
      </c>
      <c r="I6096" t="s">
        <v>4796</v>
      </c>
      <c r="J6096" t="s">
        <v>4130</v>
      </c>
      <c r="K6096" t="str">
        <f>+_xlfn.XLOOKUP(Tabell1[[#This Row],[Regnr]],Tabell13[Regnr],Tabell13[Diagnose],"")</f>
        <v/>
      </c>
      <c r="L6096" t="str">
        <f>+_xlfn.XLOOKUP(Tabell1[[#This Row],[Regnr]],Tabell3[Regnr],Tabell3[DiagnoseÅr],"")</f>
        <v/>
      </c>
    </row>
    <row r="6097" spans="1:12" x14ac:dyDescent="0.25">
      <c r="A6097" s="2">
        <v>42013</v>
      </c>
      <c r="C6097" t="s">
        <v>6487</v>
      </c>
      <c r="D6097" t="s">
        <v>6488</v>
      </c>
      <c r="E6097" t="s">
        <v>26</v>
      </c>
      <c r="F6097" t="s">
        <v>1375</v>
      </c>
      <c r="G6097" t="s">
        <v>1376</v>
      </c>
      <c r="H6097" t="s">
        <v>4795</v>
      </c>
      <c r="I6097" t="s">
        <v>4796</v>
      </c>
      <c r="J6097" t="s">
        <v>4130</v>
      </c>
      <c r="K6097" t="str">
        <f>+_xlfn.XLOOKUP(Tabell1[[#This Row],[Regnr]],Tabell13[Regnr],Tabell13[Diagnose],"")</f>
        <v>B</v>
      </c>
      <c r="L6097" t="str">
        <f>+_xlfn.XLOOKUP(Tabell1[[#This Row],[Regnr]],Tabell3[Regnr],Tabell3[DiagnoseÅr],"")</f>
        <v/>
      </c>
    </row>
    <row r="6098" spans="1:12" x14ac:dyDescent="0.25">
      <c r="A6098" s="2">
        <v>42013</v>
      </c>
      <c r="C6098" t="s">
        <v>6489</v>
      </c>
      <c r="D6098" t="s">
        <v>6490</v>
      </c>
      <c r="E6098" t="s">
        <v>26</v>
      </c>
      <c r="F6098" t="s">
        <v>1375</v>
      </c>
      <c r="G6098" t="s">
        <v>1376</v>
      </c>
      <c r="H6098" t="s">
        <v>4795</v>
      </c>
      <c r="I6098" t="s">
        <v>4796</v>
      </c>
      <c r="J6098" t="s">
        <v>4130</v>
      </c>
      <c r="K6098" t="str">
        <f>+_xlfn.XLOOKUP(Tabell1[[#This Row],[Regnr]],Tabell13[Regnr],Tabell13[Diagnose],"")</f>
        <v>D</v>
      </c>
      <c r="L6098" t="str">
        <f>+_xlfn.XLOOKUP(Tabell1[[#This Row],[Regnr]],Tabell3[Regnr],Tabell3[DiagnoseÅr],"")</f>
        <v/>
      </c>
    </row>
    <row r="6099" spans="1:12" x14ac:dyDescent="0.25">
      <c r="A6099" s="2">
        <v>42009</v>
      </c>
      <c r="C6099" t="s">
        <v>6475</v>
      </c>
      <c r="D6099" t="s">
        <v>6476</v>
      </c>
      <c r="E6099" t="s">
        <v>26</v>
      </c>
      <c r="F6099" t="s">
        <v>3248</v>
      </c>
      <c r="G6099" t="s">
        <v>3249</v>
      </c>
      <c r="H6099" t="s">
        <v>3096</v>
      </c>
      <c r="I6099" t="s">
        <v>3097</v>
      </c>
      <c r="J6099" t="s">
        <v>4113</v>
      </c>
      <c r="K6099" t="str">
        <f>+_xlfn.XLOOKUP(Tabell1[[#This Row],[Regnr]],Tabell13[Regnr],Tabell13[Diagnose],"")</f>
        <v>B</v>
      </c>
      <c r="L6099" t="str">
        <f>+_xlfn.XLOOKUP(Tabell1[[#This Row],[Regnr]],Tabell3[Regnr],Tabell3[DiagnoseÅr],"")</f>
        <v>Intet påvist (2021)</v>
      </c>
    </row>
    <row r="6100" spans="1:12" x14ac:dyDescent="0.25">
      <c r="A6100" s="2">
        <v>42009</v>
      </c>
      <c r="C6100" t="s">
        <v>6477</v>
      </c>
      <c r="D6100" t="s">
        <v>6478</v>
      </c>
      <c r="E6100" t="s">
        <v>26</v>
      </c>
      <c r="F6100" t="s">
        <v>3248</v>
      </c>
      <c r="G6100" t="s">
        <v>3249</v>
      </c>
      <c r="H6100" t="s">
        <v>3096</v>
      </c>
      <c r="I6100" t="s">
        <v>3097</v>
      </c>
      <c r="J6100" t="s">
        <v>4113</v>
      </c>
      <c r="K6100" t="str">
        <f>+_xlfn.XLOOKUP(Tabell1[[#This Row],[Regnr]],Tabell13[Regnr],Tabell13[Diagnose],"")</f>
        <v/>
      </c>
      <c r="L6100" t="str">
        <f>+_xlfn.XLOOKUP(Tabell1[[#This Row],[Regnr]],Tabell3[Regnr],Tabell3[DiagnoseÅr],"")</f>
        <v/>
      </c>
    </row>
    <row r="6101" spans="1:12" x14ac:dyDescent="0.25">
      <c r="A6101" s="2">
        <v>42009</v>
      </c>
      <c r="C6101" t="s">
        <v>6479</v>
      </c>
      <c r="D6101" t="s">
        <v>6480</v>
      </c>
      <c r="E6101" t="s">
        <v>10</v>
      </c>
      <c r="F6101" t="s">
        <v>3248</v>
      </c>
      <c r="G6101" t="s">
        <v>3249</v>
      </c>
      <c r="H6101" t="s">
        <v>3096</v>
      </c>
      <c r="I6101" t="s">
        <v>3097</v>
      </c>
      <c r="J6101" t="s">
        <v>4113</v>
      </c>
      <c r="K6101" t="str">
        <f>+_xlfn.XLOOKUP(Tabell1[[#This Row],[Regnr]],Tabell13[Regnr],Tabell13[Diagnose],"")</f>
        <v/>
      </c>
      <c r="L6101" t="str">
        <f>+_xlfn.XLOOKUP(Tabell1[[#This Row],[Regnr]],Tabell3[Regnr],Tabell3[DiagnoseÅr],"")</f>
        <v/>
      </c>
    </row>
    <row r="6102" spans="1:12" x14ac:dyDescent="0.25">
      <c r="A6102" s="2">
        <v>42009</v>
      </c>
      <c r="C6102" t="s">
        <v>6481</v>
      </c>
      <c r="D6102" t="s">
        <v>6482</v>
      </c>
      <c r="E6102" t="s">
        <v>10</v>
      </c>
      <c r="F6102" t="s">
        <v>3248</v>
      </c>
      <c r="G6102" t="s">
        <v>3249</v>
      </c>
      <c r="H6102" t="s">
        <v>3096</v>
      </c>
      <c r="I6102" t="s">
        <v>3097</v>
      </c>
      <c r="J6102" t="s">
        <v>4113</v>
      </c>
      <c r="K6102" t="str">
        <f>+_xlfn.XLOOKUP(Tabell1[[#This Row],[Regnr]],Tabell13[Regnr],Tabell13[Diagnose],"")</f>
        <v/>
      </c>
      <c r="L6102" t="str">
        <f>+_xlfn.XLOOKUP(Tabell1[[#This Row],[Regnr]],Tabell3[Regnr],Tabell3[DiagnoseÅr],"")</f>
        <v/>
      </c>
    </row>
    <row r="6103" spans="1:12" x14ac:dyDescent="0.25">
      <c r="A6103" s="2">
        <v>42009</v>
      </c>
      <c r="C6103" t="s">
        <v>6483</v>
      </c>
      <c r="D6103" t="s">
        <v>6484</v>
      </c>
      <c r="E6103" t="s">
        <v>10</v>
      </c>
      <c r="F6103" t="s">
        <v>3248</v>
      </c>
      <c r="G6103" t="s">
        <v>3249</v>
      </c>
      <c r="H6103" t="s">
        <v>3096</v>
      </c>
      <c r="I6103" t="s">
        <v>3097</v>
      </c>
      <c r="J6103" t="s">
        <v>4113</v>
      </c>
      <c r="K6103" t="str">
        <f>+_xlfn.XLOOKUP(Tabell1[[#This Row],[Regnr]],Tabell13[Regnr],Tabell13[Diagnose],"")</f>
        <v/>
      </c>
      <c r="L6103" t="str">
        <f>+_xlfn.XLOOKUP(Tabell1[[#This Row],[Regnr]],Tabell3[Regnr],Tabell3[DiagnoseÅr],"")</f>
        <v/>
      </c>
    </row>
    <row r="6104" spans="1:12" x14ac:dyDescent="0.25">
      <c r="A6104" s="2">
        <v>42006</v>
      </c>
      <c r="C6104" t="s">
        <v>6463</v>
      </c>
      <c r="D6104" t="s">
        <v>6464</v>
      </c>
      <c r="E6104" t="s">
        <v>10</v>
      </c>
      <c r="F6104" t="s">
        <v>4772</v>
      </c>
      <c r="G6104" t="s">
        <v>4773</v>
      </c>
      <c r="H6104" t="s">
        <v>4979</v>
      </c>
      <c r="I6104" t="s">
        <v>4980</v>
      </c>
      <c r="J6104" t="s">
        <v>5724</v>
      </c>
      <c r="K6104" t="str">
        <f>+_xlfn.XLOOKUP(Tabell1[[#This Row],[Regnr]],Tabell13[Regnr],Tabell13[Diagnose],"")</f>
        <v>C</v>
      </c>
      <c r="L6104" t="str">
        <f>+_xlfn.XLOOKUP(Tabell1[[#This Row],[Regnr]],Tabell3[Regnr],Tabell3[DiagnoseÅr],"")</f>
        <v/>
      </c>
    </row>
    <row r="6105" spans="1:12" x14ac:dyDescent="0.25">
      <c r="A6105" s="2">
        <v>42006</v>
      </c>
      <c r="C6105" t="s">
        <v>6465</v>
      </c>
      <c r="D6105" t="s">
        <v>6466</v>
      </c>
      <c r="E6105" t="s">
        <v>10</v>
      </c>
      <c r="F6105" t="s">
        <v>4772</v>
      </c>
      <c r="G6105" t="s">
        <v>4773</v>
      </c>
      <c r="H6105" t="s">
        <v>4979</v>
      </c>
      <c r="I6105" t="s">
        <v>4980</v>
      </c>
      <c r="J6105" t="s">
        <v>5724</v>
      </c>
      <c r="K6105" t="str">
        <f>+_xlfn.XLOOKUP(Tabell1[[#This Row],[Regnr]],Tabell13[Regnr],Tabell13[Diagnose],"")</f>
        <v>C</v>
      </c>
      <c r="L6105" t="str">
        <f>+_xlfn.XLOOKUP(Tabell1[[#This Row],[Regnr]],Tabell3[Regnr],Tabell3[DiagnoseÅr],"")</f>
        <v/>
      </c>
    </row>
    <row r="6106" spans="1:12" x14ac:dyDescent="0.25">
      <c r="A6106" s="2">
        <v>42006</v>
      </c>
      <c r="C6106" t="s">
        <v>6467</v>
      </c>
      <c r="D6106" t="s">
        <v>6468</v>
      </c>
      <c r="E6106" t="s">
        <v>26</v>
      </c>
      <c r="F6106" t="s">
        <v>4772</v>
      </c>
      <c r="G6106" t="s">
        <v>4773</v>
      </c>
      <c r="H6106" t="s">
        <v>4979</v>
      </c>
      <c r="I6106" t="s">
        <v>4980</v>
      </c>
      <c r="J6106" t="s">
        <v>5724</v>
      </c>
      <c r="K6106" t="str">
        <f>+_xlfn.XLOOKUP(Tabell1[[#This Row],[Regnr]],Tabell13[Regnr],Tabell13[Diagnose],"")</f>
        <v/>
      </c>
      <c r="L6106" t="str">
        <f>+_xlfn.XLOOKUP(Tabell1[[#This Row],[Regnr]],Tabell3[Regnr],Tabell3[DiagnoseÅr],"")</f>
        <v/>
      </c>
    </row>
    <row r="6107" spans="1:12" x14ac:dyDescent="0.25">
      <c r="A6107" s="2">
        <v>42006</v>
      </c>
      <c r="C6107" t="s">
        <v>6469</v>
      </c>
      <c r="D6107" t="s">
        <v>6470</v>
      </c>
      <c r="E6107" t="s">
        <v>26</v>
      </c>
      <c r="F6107" t="s">
        <v>4772</v>
      </c>
      <c r="G6107" t="s">
        <v>4773</v>
      </c>
      <c r="H6107" t="s">
        <v>4979</v>
      </c>
      <c r="I6107" t="s">
        <v>4980</v>
      </c>
      <c r="J6107" t="s">
        <v>5724</v>
      </c>
      <c r="K6107" t="str">
        <f>+_xlfn.XLOOKUP(Tabell1[[#This Row],[Regnr]],Tabell13[Regnr],Tabell13[Diagnose],"")</f>
        <v>B</v>
      </c>
      <c r="L6107" t="str">
        <f>+_xlfn.XLOOKUP(Tabell1[[#This Row],[Regnr]],Tabell3[Regnr],Tabell3[DiagnoseÅr],"")</f>
        <v/>
      </c>
    </row>
    <row r="6108" spans="1:12" x14ac:dyDescent="0.25">
      <c r="A6108" s="2">
        <v>42006</v>
      </c>
      <c r="C6108" t="s">
        <v>6471</v>
      </c>
      <c r="D6108" t="s">
        <v>6472</v>
      </c>
      <c r="E6108" t="s">
        <v>26</v>
      </c>
      <c r="F6108" t="s">
        <v>4772</v>
      </c>
      <c r="G6108" t="s">
        <v>4773</v>
      </c>
      <c r="H6108" t="s">
        <v>4979</v>
      </c>
      <c r="I6108" t="s">
        <v>4980</v>
      </c>
      <c r="J6108" t="s">
        <v>5724</v>
      </c>
      <c r="K6108" t="str">
        <f>+_xlfn.XLOOKUP(Tabell1[[#This Row],[Regnr]],Tabell13[Regnr],Tabell13[Diagnose],"")</f>
        <v>C</v>
      </c>
      <c r="L6108" t="str">
        <f>+_xlfn.XLOOKUP(Tabell1[[#This Row],[Regnr]],Tabell3[Regnr],Tabell3[DiagnoseÅr],"")</f>
        <v/>
      </c>
    </row>
    <row r="6109" spans="1:12" x14ac:dyDescent="0.25">
      <c r="A6109" s="2">
        <v>42006</v>
      </c>
      <c r="C6109" t="s">
        <v>6473</v>
      </c>
      <c r="D6109" t="s">
        <v>6474</v>
      </c>
      <c r="E6109" t="s">
        <v>26</v>
      </c>
      <c r="F6109" t="s">
        <v>4772</v>
      </c>
      <c r="G6109" t="s">
        <v>4773</v>
      </c>
      <c r="H6109" t="s">
        <v>4979</v>
      </c>
      <c r="I6109" t="s">
        <v>4980</v>
      </c>
      <c r="J6109" t="s">
        <v>5724</v>
      </c>
      <c r="K6109" t="str">
        <f>+_xlfn.XLOOKUP(Tabell1[[#This Row],[Regnr]],Tabell13[Regnr],Tabell13[Diagnose],"")</f>
        <v/>
      </c>
      <c r="L6109" t="str">
        <f>+_xlfn.XLOOKUP(Tabell1[[#This Row],[Regnr]],Tabell3[Regnr],Tabell3[DiagnoseÅr],"")</f>
        <v/>
      </c>
    </row>
    <row r="6110" spans="1:12" x14ac:dyDescent="0.25">
      <c r="A6110" s="2">
        <v>41995</v>
      </c>
      <c r="C6110" t="s">
        <v>6447</v>
      </c>
      <c r="D6110" t="s">
        <v>6448</v>
      </c>
      <c r="E6110" t="s">
        <v>10</v>
      </c>
      <c r="F6110" t="s">
        <v>4903</v>
      </c>
      <c r="G6110" t="s">
        <v>4904</v>
      </c>
      <c r="H6110" t="s">
        <v>4131</v>
      </c>
      <c r="I6110" t="s">
        <v>4132</v>
      </c>
      <c r="J6110" t="s">
        <v>4130</v>
      </c>
      <c r="K6110" t="str">
        <f>+_xlfn.XLOOKUP(Tabell1[[#This Row],[Regnr]],Tabell13[Regnr],Tabell13[Diagnose],"")</f>
        <v>B</v>
      </c>
      <c r="L6110" t="str">
        <f>+_xlfn.XLOOKUP(Tabell1[[#This Row],[Regnr]],Tabell3[Regnr],Tabell3[DiagnoseÅr],"")</f>
        <v/>
      </c>
    </row>
    <row r="6111" spans="1:12" x14ac:dyDescent="0.25">
      <c r="A6111" s="2">
        <v>41995</v>
      </c>
      <c r="C6111" t="s">
        <v>6449</v>
      </c>
      <c r="D6111" t="s">
        <v>6450</v>
      </c>
      <c r="E6111" t="s">
        <v>10</v>
      </c>
      <c r="F6111" t="s">
        <v>4903</v>
      </c>
      <c r="G6111" t="s">
        <v>4904</v>
      </c>
      <c r="H6111" t="s">
        <v>4131</v>
      </c>
      <c r="I6111" t="s">
        <v>4132</v>
      </c>
      <c r="J6111" t="s">
        <v>4130</v>
      </c>
      <c r="K6111" t="str">
        <f>+_xlfn.XLOOKUP(Tabell1[[#This Row],[Regnr]],Tabell13[Regnr],Tabell13[Diagnose],"")</f>
        <v>C</v>
      </c>
      <c r="L6111" t="str">
        <f>+_xlfn.XLOOKUP(Tabell1[[#This Row],[Regnr]],Tabell3[Regnr],Tabell3[DiagnoseÅr],"")</f>
        <v/>
      </c>
    </row>
    <row r="6112" spans="1:12" x14ac:dyDescent="0.25">
      <c r="A6112" s="2">
        <v>41995</v>
      </c>
      <c r="C6112" t="s">
        <v>6451</v>
      </c>
      <c r="D6112" t="s">
        <v>6452</v>
      </c>
      <c r="E6112" t="s">
        <v>26</v>
      </c>
      <c r="F6112" t="s">
        <v>4903</v>
      </c>
      <c r="G6112" t="s">
        <v>4904</v>
      </c>
      <c r="H6112" t="s">
        <v>4131</v>
      </c>
      <c r="I6112" t="s">
        <v>4132</v>
      </c>
      <c r="J6112" t="s">
        <v>4130</v>
      </c>
      <c r="K6112" t="str">
        <f>+_xlfn.XLOOKUP(Tabell1[[#This Row],[Regnr]],Tabell13[Regnr],Tabell13[Diagnose],"")</f>
        <v>C</v>
      </c>
      <c r="L6112" t="str">
        <f>+_xlfn.XLOOKUP(Tabell1[[#This Row],[Regnr]],Tabell3[Regnr],Tabell3[DiagnoseÅr],"")</f>
        <v>Intet påvist (2016)</v>
      </c>
    </row>
    <row r="6113" spans="1:12" x14ac:dyDescent="0.25">
      <c r="A6113" s="2">
        <v>41995</v>
      </c>
      <c r="C6113" t="s">
        <v>6453</v>
      </c>
      <c r="D6113" t="s">
        <v>6454</v>
      </c>
      <c r="E6113" t="s">
        <v>26</v>
      </c>
      <c r="F6113" t="s">
        <v>4903</v>
      </c>
      <c r="G6113" t="s">
        <v>4904</v>
      </c>
      <c r="H6113" t="s">
        <v>4131</v>
      </c>
      <c r="I6113" t="s">
        <v>4132</v>
      </c>
      <c r="J6113" t="s">
        <v>4130</v>
      </c>
      <c r="K6113" t="str">
        <f>+_xlfn.XLOOKUP(Tabell1[[#This Row],[Regnr]],Tabell13[Regnr],Tabell13[Diagnose],"")</f>
        <v>D</v>
      </c>
      <c r="L6113" t="str">
        <f>+_xlfn.XLOOKUP(Tabell1[[#This Row],[Regnr]],Tabell3[Regnr],Tabell3[DiagnoseÅr],"")</f>
        <v/>
      </c>
    </row>
    <row r="6114" spans="1:12" x14ac:dyDescent="0.25">
      <c r="A6114" s="2">
        <v>41995</v>
      </c>
      <c r="C6114" t="s">
        <v>6455</v>
      </c>
      <c r="D6114" t="s">
        <v>6456</v>
      </c>
      <c r="E6114" t="s">
        <v>10</v>
      </c>
      <c r="F6114" t="s">
        <v>4903</v>
      </c>
      <c r="G6114" t="s">
        <v>4904</v>
      </c>
      <c r="H6114" t="s">
        <v>4131</v>
      </c>
      <c r="I6114" t="s">
        <v>4132</v>
      </c>
      <c r="J6114" t="s">
        <v>4130</v>
      </c>
      <c r="K6114" t="str">
        <f>+_xlfn.XLOOKUP(Tabell1[[#This Row],[Regnr]],Tabell13[Regnr],Tabell13[Diagnose],"")</f>
        <v>B</v>
      </c>
      <c r="L6114" t="str">
        <f>+_xlfn.XLOOKUP(Tabell1[[#This Row],[Regnr]],Tabell3[Regnr],Tabell3[DiagnoseÅr],"")</f>
        <v>Intet påvist (2016)</v>
      </c>
    </row>
    <row r="6115" spans="1:12" x14ac:dyDescent="0.25">
      <c r="A6115" s="2">
        <v>41995</v>
      </c>
      <c r="C6115" t="s">
        <v>6457</v>
      </c>
      <c r="D6115" t="s">
        <v>6458</v>
      </c>
      <c r="E6115" t="s">
        <v>10</v>
      </c>
      <c r="F6115" t="s">
        <v>4903</v>
      </c>
      <c r="G6115" t="s">
        <v>4904</v>
      </c>
      <c r="H6115" t="s">
        <v>4131</v>
      </c>
      <c r="I6115" t="s">
        <v>4132</v>
      </c>
      <c r="J6115" t="s">
        <v>4130</v>
      </c>
      <c r="K6115" t="str">
        <f>+_xlfn.XLOOKUP(Tabell1[[#This Row],[Regnr]],Tabell13[Regnr],Tabell13[Diagnose],"")</f>
        <v>B</v>
      </c>
      <c r="L6115" t="str">
        <f>+_xlfn.XLOOKUP(Tabell1[[#This Row],[Regnr]],Tabell3[Regnr],Tabell3[DiagnoseÅr],"")</f>
        <v>Katarakt, ikke medfødt (2017)</v>
      </c>
    </row>
    <row r="6116" spans="1:12" x14ac:dyDescent="0.25">
      <c r="A6116" s="2">
        <v>41995</v>
      </c>
      <c r="C6116" t="s">
        <v>6459</v>
      </c>
      <c r="D6116" t="s">
        <v>6460</v>
      </c>
      <c r="E6116" t="s">
        <v>26</v>
      </c>
      <c r="F6116" t="s">
        <v>4903</v>
      </c>
      <c r="G6116" t="s">
        <v>4904</v>
      </c>
      <c r="H6116" t="s">
        <v>4131</v>
      </c>
      <c r="I6116" t="s">
        <v>4132</v>
      </c>
      <c r="J6116" t="s">
        <v>4130</v>
      </c>
      <c r="K6116" t="str">
        <f>+_xlfn.XLOOKUP(Tabell1[[#This Row],[Regnr]],Tabell13[Regnr],Tabell13[Diagnose],"")</f>
        <v>D</v>
      </c>
      <c r="L6116" t="str">
        <f>+_xlfn.XLOOKUP(Tabell1[[#This Row],[Regnr]],Tabell3[Regnr],Tabell3[DiagnoseÅr],"")</f>
        <v/>
      </c>
    </row>
    <row r="6117" spans="1:12" x14ac:dyDescent="0.25">
      <c r="A6117" s="2">
        <v>41995</v>
      </c>
      <c r="C6117" t="s">
        <v>6461</v>
      </c>
      <c r="D6117" t="s">
        <v>6462</v>
      </c>
      <c r="E6117" t="s">
        <v>26</v>
      </c>
      <c r="F6117" t="s">
        <v>4903</v>
      </c>
      <c r="G6117" t="s">
        <v>4904</v>
      </c>
      <c r="H6117" t="s">
        <v>4131</v>
      </c>
      <c r="I6117" t="s">
        <v>4132</v>
      </c>
      <c r="J6117" t="s">
        <v>4130</v>
      </c>
      <c r="K6117" t="str">
        <f>+_xlfn.XLOOKUP(Tabell1[[#This Row],[Regnr]],Tabell13[Regnr],Tabell13[Diagnose],"")</f>
        <v/>
      </c>
      <c r="L6117" t="str">
        <f>+_xlfn.XLOOKUP(Tabell1[[#This Row],[Regnr]],Tabell3[Regnr],Tabell3[DiagnoseÅr],"")</f>
        <v/>
      </c>
    </row>
    <row r="6118" spans="1:12" x14ac:dyDescent="0.25">
      <c r="A6118" s="2">
        <v>41992</v>
      </c>
      <c r="C6118" t="s">
        <v>6441</v>
      </c>
      <c r="D6118" t="s">
        <v>6442</v>
      </c>
      <c r="E6118" t="s">
        <v>10</v>
      </c>
      <c r="F6118" t="s">
        <v>5637</v>
      </c>
      <c r="G6118" t="s">
        <v>5638</v>
      </c>
      <c r="H6118" t="s">
        <v>6443</v>
      </c>
      <c r="I6118" t="s">
        <v>6444</v>
      </c>
      <c r="J6118" t="s">
        <v>3986</v>
      </c>
      <c r="K6118" t="str">
        <f>+_xlfn.XLOOKUP(Tabell1[[#This Row],[Regnr]],Tabell13[Regnr],Tabell13[Diagnose],"")</f>
        <v>B</v>
      </c>
      <c r="L6118" t="str">
        <f>+_xlfn.XLOOKUP(Tabell1[[#This Row],[Regnr]],Tabell3[Regnr],Tabell3[DiagnoseÅr],"")</f>
        <v>Intet påvist (2016)</v>
      </c>
    </row>
    <row r="6119" spans="1:12" x14ac:dyDescent="0.25">
      <c r="A6119" s="2">
        <v>41992</v>
      </c>
      <c r="C6119" t="s">
        <v>6445</v>
      </c>
      <c r="D6119" t="s">
        <v>6446</v>
      </c>
      <c r="E6119" t="s">
        <v>26</v>
      </c>
      <c r="F6119" t="s">
        <v>5637</v>
      </c>
      <c r="G6119" t="s">
        <v>5638</v>
      </c>
      <c r="H6119" t="s">
        <v>6443</v>
      </c>
      <c r="I6119" t="s">
        <v>6444</v>
      </c>
      <c r="J6119" t="s">
        <v>3986</v>
      </c>
      <c r="K6119" t="str">
        <f>+_xlfn.XLOOKUP(Tabell1[[#This Row],[Regnr]],Tabell13[Regnr],Tabell13[Diagnose],"")</f>
        <v>B</v>
      </c>
      <c r="L6119" t="str">
        <f>+_xlfn.XLOOKUP(Tabell1[[#This Row],[Regnr]],Tabell3[Regnr],Tabell3[DiagnoseÅr],"")</f>
        <v>Intet påvist (2018)</v>
      </c>
    </row>
    <row r="6120" spans="1:12" x14ac:dyDescent="0.25">
      <c r="A6120" s="2">
        <v>41991</v>
      </c>
      <c r="C6120" t="s">
        <v>6428</v>
      </c>
      <c r="D6120" t="s">
        <v>6429</v>
      </c>
      <c r="E6120" t="s">
        <v>10</v>
      </c>
      <c r="F6120" t="s">
        <v>2312</v>
      </c>
      <c r="G6120" t="s">
        <v>2313</v>
      </c>
      <c r="H6120" t="s">
        <v>3318</v>
      </c>
      <c r="I6120" t="s">
        <v>3319</v>
      </c>
      <c r="J6120" t="s">
        <v>6430</v>
      </c>
      <c r="K6120" t="str">
        <f>+_xlfn.XLOOKUP(Tabell1[[#This Row],[Regnr]],Tabell13[Regnr],Tabell13[Diagnose],"")</f>
        <v>C</v>
      </c>
      <c r="L6120" t="str">
        <f>+_xlfn.XLOOKUP(Tabell1[[#This Row],[Regnr]],Tabell3[Regnr],Tabell3[DiagnoseÅr],"")</f>
        <v>Intet påvist (2019)</v>
      </c>
    </row>
    <row r="6121" spans="1:12" x14ac:dyDescent="0.25">
      <c r="A6121" s="2">
        <v>41991</v>
      </c>
      <c r="C6121" t="s">
        <v>6431</v>
      </c>
      <c r="D6121" t="s">
        <v>6432</v>
      </c>
      <c r="E6121" t="s">
        <v>10</v>
      </c>
      <c r="F6121" t="s">
        <v>2312</v>
      </c>
      <c r="G6121" t="s">
        <v>2313</v>
      </c>
      <c r="H6121" t="s">
        <v>3318</v>
      </c>
      <c r="I6121" t="s">
        <v>3319</v>
      </c>
      <c r="J6121" t="s">
        <v>6430</v>
      </c>
      <c r="K6121" t="str">
        <f>+_xlfn.XLOOKUP(Tabell1[[#This Row],[Regnr]],Tabell13[Regnr],Tabell13[Diagnose],"")</f>
        <v>C</v>
      </c>
      <c r="L6121" t="str">
        <f>+_xlfn.XLOOKUP(Tabell1[[#This Row],[Regnr]],Tabell3[Regnr],Tabell3[DiagnoseÅr],"")</f>
        <v>PPM iris (2017)</v>
      </c>
    </row>
    <row r="6122" spans="1:12" x14ac:dyDescent="0.25">
      <c r="A6122" s="2">
        <v>41991</v>
      </c>
      <c r="C6122" t="s">
        <v>6433</v>
      </c>
      <c r="D6122" t="s">
        <v>6434</v>
      </c>
      <c r="E6122" t="s">
        <v>10</v>
      </c>
      <c r="F6122" t="s">
        <v>2312</v>
      </c>
      <c r="G6122" t="s">
        <v>2313</v>
      </c>
      <c r="H6122" t="s">
        <v>3318</v>
      </c>
      <c r="I6122" t="s">
        <v>3319</v>
      </c>
      <c r="J6122" t="s">
        <v>6430</v>
      </c>
      <c r="K6122" t="str">
        <f>+_xlfn.XLOOKUP(Tabell1[[#This Row],[Regnr]],Tabell13[Regnr],Tabell13[Diagnose],"")</f>
        <v>B</v>
      </c>
      <c r="L6122" t="str">
        <f>+_xlfn.XLOOKUP(Tabell1[[#This Row],[Regnr]],Tabell3[Regnr],Tabell3[DiagnoseÅr],"")</f>
        <v>Intet påvist (2017)</v>
      </c>
    </row>
    <row r="6123" spans="1:12" x14ac:dyDescent="0.25">
      <c r="A6123" s="2">
        <v>41991</v>
      </c>
      <c r="C6123" t="s">
        <v>6435</v>
      </c>
      <c r="D6123" t="s">
        <v>6436</v>
      </c>
      <c r="E6123" t="s">
        <v>26</v>
      </c>
      <c r="F6123" t="s">
        <v>2312</v>
      </c>
      <c r="G6123" t="s">
        <v>2313</v>
      </c>
      <c r="H6123" t="s">
        <v>3318</v>
      </c>
      <c r="I6123" t="s">
        <v>3319</v>
      </c>
      <c r="J6123" t="s">
        <v>6430</v>
      </c>
      <c r="K6123" t="str">
        <f>+_xlfn.XLOOKUP(Tabell1[[#This Row],[Regnr]],Tabell13[Regnr],Tabell13[Diagnose],"")</f>
        <v>C</v>
      </c>
      <c r="L6123" t="str">
        <f>+_xlfn.XLOOKUP(Tabell1[[#This Row],[Regnr]],Tabell3[Regnr],Tabell3[DiagnoseÅr],"")</f>
        <v>Intet påvist (2020)</v>
      </c>
    </row>
    <row r="6124" spans="1:12" x14ac:dyDescent="0.25">
      <c r="A6124" s="2">
        <v>41991</v>
      </c>
      <c r="C6124" t="s">
        <v>6437</v>
      </c>
      <c r="D6124" t="s">
        <v>6438</v>
      </c>
      <c r="E6124" t="s">
        <v>10</v>
      </c>
      <c r="F6124" t="s">
        <v>2715</v>
      </c>
      <c r="G6124" t="s">
        <v>2716</v>
      </c>
      <c r="H6124" t="s">
        <v>4321</v>
      </c>
      <c r="I6124" t="s">
        <v>4322</v>
      </c>
      <c r="K6124" t="str">
        <f>+_xlfn.XLOOKUP(Tabell1[[#This Row],[Regnr]],Tabell13[Regnr],Tabell13[Diagnose],"")</f>
        <v/>
      </c>
      <c r="L6124" t="str">
        <f>+_xlfn.XLOOKUP(Tabell1[[#This Row],[Regnr]],Tabell3[Regnr],Tabell3[DiagnoseÅr],"")</f>
        <v/>
      </c>
    </row>
    <row r="6125" spans="1:12" x14ac:dyDescent="0.25">
      <c r="A6125" s="2">
        <v>41991</v>
      </c>
      <c r="C6125" t="s">
        <v>6439</v>
      </c>
      <c r="D6125" t="s">
        <v>6440</v>
      </c>
      <c r="E6125" t="s">
        <v>10</v>
      </c>
      <c r="F6125" t="s">
        <v>2715</v>
      </c>
      <c r="G6125" t="s">
        <v>2716</v>
      </c>
      <c r="H6125" t="s">
        <v>4321</v>
      </c>
      <c r="I6125" t="s">
        <v>4322</v>
      </c>
      <c r="K6125" t="str">
        <f>+_xlfn.XLOOKUP(Tabell1[[#This Row],[Regnr]],Tabell13[Regnr],Tabell13[Diagnose],"")</f>
        <v/>
      </c>
      <c r="L6125" t="str">
        <f>+_xlfn.XLOOKUP(Tabell1[[#This Row],[Regnr]],Tabell3[Regnr],Tabell3[DiagnoseÅr],"")</f>
        <v/>
      </c>
    </row>
    <row r="6126" spans="1:12" x14ac:dyDescent="0.25">
      <c r="A6126" s="2">
        <v>41990</v>
      </c>
      <c r="C6126" t="s">
        <v>6410</v>
      </c>
      <c r="D6126" t="s">
        <v>6411</v>
      </c>
      <c r="E6126" t="s">
        <v>10</v>
      </c>
      <c r="F6126" t="s">
        <v>4058</v>
      </c>
      <c r="G6126" t="s">
        <v>4059</v>
      </c>
      <c r="H6126" t="s">
        <v>2151</v>
      </c>
      <c r="I6126" t="s">
        <v>2152</v>
      </c>
      <c r="J6126" t="s">
        <v>4100</v>
      </c>
      <c r="K6126" t="str">
        <f>+_xlfn.XLOOKUP(Tabell1[[#This Row],[Regnr]],Tabell13[Regnr],Tabell13[Diagnose],"")</f>
        <v>B</v>
      </c>
      <c r="L6126" t="str">
        <f>+_xlfn.XLOOKUP(Tabell1[[#This Row],[Regnr]],Tabell3[Regnr],Tabell3[DiagnoseÅr],"")</f>
        <v>Intet påvist (2017)</v>
      </c>
    </row>
    <row r="6127" spans="1:12" x14ac:dyDescent="0.25">
      <c r="A6127" s="2">
        <v>41990</v>
      </c>
      <c r="C6127" t="s">
        <v>6412</v>
      </c>
      <c r="D6127" t="s">
        <v>6413</v>
      </c>
      <c r="E6127" t="s">
        <v>10</v>
      </c>
      <c r="F6127" t="s">
        <v>4058</v>
      </c>
      <c r="G6127" t="s">
        <v>4059</v>
      </c>
      <c r="H6127" t="s">
        <v>2151</v>
      </c>
      <c r="I6127" t="s">
        <v>2152</v>
      </c>
      <c r="J6127" t="s">
        <v>4100</v>
      </c>
      <c r="K6127" t="str">
        <f>+_xlfn.XLOOKUP(Tabell1[[#This Row],[Regnr]],Tabell13[Regnr],Tabell13[Diagnose],"")</f>
        <v/>
      </c>
      <c r="L6127" t="str">
        <f>+_xlfn.XLOOKUP(Tabell1[[#This Row],[Regnr]],Tabell3[Regnr],Tabell3[DiagnoseÅr],"")</f>
        <v/>
      </c>
    </row>
    <row r="6128" spans="1:12" x14ac:dyDescent="0.25">
      <c r="A6128" s="2">
        <v>41990</v>
      </c>
      <c r="C6128" t="s">
        <v>6414</v>
      </c>
      <c r="D6128" t="s">
        <v>6415</v>
      </c>
      <c r="E6128" t="s">
        <v>10</v>
      </c>
      <c r="F6128" t="s">
        <v>4058</v>
      </c>
      <c r="G6128" t="s">
        <v>4059</v>
      </c>
      <c r="H6128" t="s">
        <v>2151</v>
      </c>
      <c r="I6128" t="s">
        <v>2152</v>
      </c>
      <c r="J6128" t="s">
        <v>4100</v>
      </c>
      <c r="K6128" t="str">
        <f>+_xlfn.XLOOKUP(Tabell1[[#This Row],[Regnr]],Tabell13[Regnr],Tabell13[Diagnose],"")</f>
        <v>D</v>
      </c>
      <c r="L6128" t="str">
        <f>+_xlfn.XLOOKUP(Tabell1[[#This Row],[Regnr]],Tabell3[Regnr],Tabell3[DiagnoseÅr],"")</f>
        <v/>
      </c>
    </row>
    <row r="6129" spans="1:12" x14ac:dyDescent="0.25">
      <c r="A6129" s="2">
        <v>41990</v>
      </c>
      <c r="C6129" t="s">
        <v>6416</v>
      </c>
      <c r="D6129" t="s">
        <v>6417</v>
      </c>
      <c r="E6129" t="s">
        <v>26</v>
      </c>
      <c r="F6129" t="s">
        <v>4058</v>
      </c>
      <c r="G6129" t="s">
        <v>4059</v>
      </c>
      <c r="H6129" t="s">
        <v>2151</v>
      </c>
      <c r="I6129" t="s">
        <v>2152</v>
      </c>
      <c r="J6129" t="s">
        <v>4100</v>
      </c>
      <c r="K6129" t="str">
        <f>+_xlfn.XLOOKUP(Tabell1[[#This Row],[Regnr]],Tabell13[Regnr],Tabell13[Diagnose],"")</f>
        <v>D</v>
      </c>
      <c r="L6129" t="str">
        <f>+_xlfn.XLOOKUP(Tabell1[[#This Row],[Regnr]],Tabell3[Regnr],Tabell3[DiagnoseÅr],"")</f>
        <v/>
      </c>
    </row>
    <row r="6130" spans="1:12" x14ac:dyDescent="0.25">
      <c r="A6130" s="2">
        <v>41990</v>
      </c>
      <c r="C6130" t="s">
        <v>6418</v>
      </c>
      <c r="D6130" t="s">
        <v>6419</v>
      </c>
      <c r="E6130" t="s">
        <v>26</v>
      </c>
      <c r="F6130" t="s">
        <v>4058</v>
      </c>
      <c r="G6130" t="s">
        <v>4059</v>
      </c>
      <c r="H6130" t="s">
        <v>2151</v>
      </c>
      <c r="I6130" t="s">
        <v>2152</v>
      </c>
      <c r="J6130" t="s">
        <v>4100</v>
      </c>
      <c r="K6130" t="str">
        <f>+_xlfn.XLOOKUP(Tabell1[[#This Row],[Regnr]],Tabell13[Regnr],Tabell13[Diagnose],"")</f>
        <v/>
      </c>
      <c r="L6130" t="str">
        <f>+_xlfn.XLOOKUP(Tabell1[[#This Row],[Regnr]],Tabell3[Regnr],Tabell3[DiagnoseÅr],"")</f>
        <v/>
      </c>
    </row>
    <row r="6131" spans="1:12" x14ac:dyDescent="0.25">
      <c r="A6131" s="2">
        <v>41990</v>
      </c>
      <c r="C6131" t="s">
        <v>6420</v>
      </c>
      <c r="D6131" t="s">
        <v>6421</v>
      </c>
      <c r="E6131" t="s">
        <v>26</v>
      </c>
      <c r="F6131" t="s">
        <v>4058</v>
      </c>
      <c r="G6131" t="s">
        <v>4059</v>
      </c>
      <c r="H6131" t="s">
        <v>2151</v>
      </c>
      <c r="I6131" t="s">
        <v>2152</v>
      </c>
      <c r="J6131" t="s">
        <v>4100</v>
      </c>
      <c r="K6131" t="str">
        <f>+_xlfn.XLOOKUP(Tabell1[[#This Row],[Regnr]],Tabell13[Regnr],Tabell13[Diagnose],"")</f>
        <v/>
      </c>
      <c r="L6131" t="str">
        <f>+_xlfn.XLOOKUP(Tabell1[[#This Row],[Regnr]],Tabell3[Regnr],Tabell3[DiagnoseÅr],"")</f>
        <v/>
      </c>
    </row>
    <row r="6132" spans="1:12" x14ac:dyDescent="0.25">
      <c r="A6132" s="2">
        <v>41990</v>
      </c>
      <c r="C6132" t="s">
        <v>6422</v>
      </c>
      <c r="D6132" t="s">
        <v>6423</v>
      </c>
      <c r="E6132" t="s">
        <v>26</v>
      </c>
      <c r="F6132" t="s">
        <v>4058</v>
      </c>
      <c r="G6132" t="s">
        <v>4059</v>
      </c>
      <c r="H6132" t="s">
        <v>2151</v>
      </c>
      <c r="I6132" t="s">
        <v>2152</v>
      </c>
      <c r="J6132" t="s">
        <v>4100</v>
      </c>
      <c r="K6132" t="str">
        <f>+_xlfn.XLOOKUP(Tabell1[[#This Row],[Regnr]],Tabell13[Regnr],Tabell13[Diagnose],"")</f>
        <v/>
      </c>
      <c r="L6132" t="str">
        <f>+_xlfn.XLOOKUP(Tabell1[[#This Row],[Regnr]],Tabell3[Regnr],Tabell3[DiagnoseÅr],"")</f>
        <v/>
      </c>
    </row>
    <row r="6133" spans="1:12" x14ac:dyDescent="0.25">
      <c r="A6133" s="2">
        <v>41990</v>
      </c>
      <c r="C6133" t="s">
        <v>6424</v>
      </c>
      <c r="D6133" t="s">
        <v>6425</v>
      </c>
      <c r="E6133" t="s">
        <v>26</v>
      </c>
      <c r="F6133" t="s">
        <v>4058</v>
      </c>
      <c r="G6133" t="s">
        <v>4059</v>
      </c>
      <c r="H6133" t="s">
        <v>2151</v>
      </c>
      <c r="I6133" t="s">
        <v>2152</v>
      </c>
      <c r="J6133" t="s">
        <v>4100</v>
      </c>
      <c r="K6133" t="str">
        <f>+_xlfn.XLOOKUP(Tabell1[[#This Row],[Regnr]],Tabell13[Regnr],Tabell13[Diagnose],"")</f>
        <v/>
      </c>
      <c r="L6133" t="str">
        <f>+_xlfn.XLOOKUP(Tabell1[[#This Row],[Regnr]],Tabell3[Regnr],Tabell3[DiagnoseÅr],"")</f>
        <v/>
      </c>
    </row>
    <row r="6134" spans="1:12" x14ac:dyDescent="0.25">
      <c r="A6134" s="2">
        <v>41990</v>
      </c>
      <c r="C6134" t="s">
        <v>6426</v>
      </c>
      <c r="D6134" t="s">
        <v>6427</v>
      </c>
      <c r="E6134" t="s">
        <v>26</v>
      </c>
      <c r="F6134" t="s">
        <v>4058</v>
      </c>
      <c r="G6134" t="s">
        <v>4059</v>
      </c>
      <c r="H6134" t="s">
        <v>2151</v>
      </c>
      <c r="I6134" t="s">
        <v>2152</v>
      </c>
      <c r="J6134" t="s">
        <v>4100</v>
      </c>
      <c r="K6134" t="str">
        <f>+_xlfn.XLOOKUP(Tabell1[[#This Row],[Regnr]],Tabell13[Regnr],Tabell13[Diagnose],"")</f>
        <v/>
      </c>
      <c r="L6134" t="str">
        <f>+_xlfn.XLOOKUP(Tabell1[[#This Row],[Regnr]],Tabell3[Regnr],Tabell3[DiagnoseÅr],"")</f>
        <v/>
      </c>
    </row>
    <row r="6135" spans="1:12" x14ac:dyDescent="0.25">
      <c r="A6135" s="2">
        <v>41983</v>
      </c>
      <c r="C6135" t="s">
        <v>6400</v>
      </c>
      <c r="D6135" t="s">
        <v>6401</v>
      </c>
      <c r="E6135" t="s">
        <v>10</v>
      </c>
      <c r="F6135" t="s">
        <v>4713</v>
      </c>
      <c r="G6135" t="s">
        <v>4714</v>
      </c>
      <c r="H6135" t="s">
        <v>3989</v>
      </c>
      <c r="I6135" t="s">
        <v>3990</v>
      </c>
      <c r="J6135" t="s">
        <v>3991</v>
      </c>
      <c r="K6135" t="str">
        <f>+_xlfn.XLOOKUP(Tabell1[[#This Row],[Regnr]],Tabell13[Regnr],Tabell13[Diagnose],"")</f>
        <v/>
      </c>
      <c r="L6135" t="str">
        <f>+_xlfn.XLOOKUP(Tabell1[[#This Row],[Regnr]],Tabell3[Regnr],Tabell3[DiagnoseÅr],"")</f>
        <v/>
      </c>
    </row>
    <row r="6136" spans="1:12" x14ac:dyDescent="0.25">
      <c r="A6136" s="2">
        <v>41983</v>
      </c>
      <c r="C6136" t="s">
        <v>6402</v>
      </c>
      <c r="D6136" t="s">
        <v>6403</v>
      </c>
      <c r="E6136" t="s">
        <v>10</v>
      </c>
      <c r="F6136" t="s">
        <v>4713</v>
      </c>
      <c r="G6136" t="s">
        <v>4714</v>
      </c>
      <c r="H6136" t="s">
        <v>3989</v>
      </c>
      <c r="I6136" t="s">
        <v>3990</v>
      </c>
      <c r="J6136" t="s">
        <v>3991</v>
      </c>
      <c r="K6136" t="str">
        <f>+_xlfn.XLOOKUP(Tabell1[[#This Row],[Regnr]],Tabell13[Regnr],Tabell13[Diagnose],"")</f>
        <v/>
      </c>
      <c r="L6136" t="str">
        <f>+_xlfn.XLOOKUP(Tabell1[[#This Row],[Regnr]],Tabell3[Regnr],Tabell3[DiagnoseÅr],"")</f>
        <v/>
      </c>
    </row>
    <row r="6137" spans="1:12" x14ac:dyDescent="0.25">
      <c r="A6137" s="2">
        <v>41983</v>
      </c>
      <c r="C6137" t="s">
        <v>6404</v>
      </c>
      <c r="D6137" t="s">
        <v>6405</v>
      </c>
      <c r="E6137" t="s">
        <v>10</v>
      </c>
      <c r="F6137" t="s">
        <v>4713</v>
      </c>
      <c r="G6137" t="s">
        <v>4714</v>
      </c>
      <c r="H6137" t="s">
        <v>3989</v>
      </c>
      <c r="I6137" t="s">
        <v>3990</v>
      </c>
      <c r="J6137" t="s">
        <v>3991</v>
      </c>
      <c r="K6137" t="str">
        <f>+_xlfn.XLOOKUP(Tabell1[[#This Row],[Regnr]],Tabell13[Regnr],Tabell13[Diagnose],"")</f>
        <v>B</v>
      </c>
      <c r="L6137" t="str">
        <f>+_xlfn.XLOOKUP(Tabell1[[#This Row],[Regnr]],Tabell3[Regnr],Tabell3[DiagnoseÅr],"")</f>
        <v>Katarakt, ikke medfødt (2023)</v>
      </c>
    </row>
    <row r="6138" spans="1:12" x14ac:dyDescent="0.25">
      <c r="A6138" s="2">
        <v>41983</v>
      </c>
      <c r="C6138" t="s">
        <v>6406</v>
      </c>
      <c r="D6138" t="s">
        <v>6407</v>
      </c>
      <c r="E6138" t="s">
        <v>10</v>
      </c>
      <c r="F6138" t="s">
        <v>4713</v>
      </c>
      <c r="G6138" t="s">
        <v>4714</v>
      </c>
      <c r="H6138" t="s">
        <v>3989</v>
      </c>
      <c r="I6138" t="s">
        <v>3990</v>
      </c>
      <c r="J6138" t="s">
        <v>3991</v>
      </c>
      <c r="K6138" t="str">
        <f>+_xlfn.XLOOKUP(Tabell1[[#This Row],[Regnr]],Tabell13[Regnr],Tabell13[Diagnose],"")</f>
        <v/>
      </c>
      <c r="L6138" t="str">
        <f>+_xlfn.XLOOKUP(Tabell1[[#This Row],[Regnr]],Tabell3[Regnr],Tabell3[DiagnoseÅr],"")</f>
        <v/>
      </c>
    </row>
    <row r="6139" spans="1:12" x14ac:dyDescent="0.25">
      <c r="A6139" s="2">
        <v>41983</v>
      </c>
      <c r="C6139" t="s">
        <v>6408</v>
      </c>
      <c r="D6139" t="s">
        <v>6409</v>
      </c>
      <c r="E6139" t="s">
        <v>10</v>
      </c>
      <c r="F6139" t="s">
        <v>4713</v>
      </c>
      <c r="G6139" t="s">
        <v>4714</v>
      </c>
      <c r="H6139" t="s">
        <v>3989</v>
      </c>
      <c r="I6139" t="s">
        <v>3990</v>
      </c>
      <c r="J6139" t="s">
        <v>3991</v>
      </c>
      <c r="K6139" t="str">
        <f>+_xlfn.XLOOKUP(Tabell1[[#This Row],[Regnr]],Tabell13[Regnr],Tabell13[Diagnose],"")</f>
        <v>B</v>
      </c>
      <c r="L6139" t="str">
        <f>+_xlfn.XLOOKUP(Tabell1[[#This Row],[Regnr]],Tabell3[Regnr],Tabell3[DiagnoseÅr],"")</f>
        <v>Intet påvist (2020)</v>
      </c>
    </row>
    <row r="6140" spans="1:12" x14ac:dyDescent="0.25">
      <c r="A6140" s="2">
        <v>41978</v>
      </c>
      <c r="C6140" t="s">
        <v>6384</v>
      </c>
      <c r="D6140" t="s">
        <v>6385</v>
      </c>
      <c r="E6140" t="s">
        <v>10</v>
      </c>
      <c r="F6140" t="s">
        <v>2426</v>
      </c>
      <c r="G6140" t="s">
        <v>2425</v>
      </c>
      <c r="H6140" t="s">
        <v>4105</v>
      </c>
      <c r="I6140" t="s">
        <v>4106</v>
      </c>
      <c r="J6140" t="s">
        <v>4100</v>
      </c>
      <c r="K6140" t="str">
        <f>+_xlfn.XLOOKUP(Tabell1[[#This Row],[Regnr]],Tabell13[Regnr],Tabell13[Diagnose],"")</f>
        <v>B</v>
      </c>
      <c r="L6140" t="str">
        <f>+_xlfn.XLOOKUP(Tabell1[[#This Row],[Regnr]],Tabell3[Regnr],Tabell3[DiagnoseÅr],"")</f>
        <v>Intet påvist (2017)</v>
      </c>
    </row>
    <row r="6141" spans="1:12" x14ac:dyDescent="0.25">
      <c r="A6141" s="2">
        <v>41978</v>
      </c>
      <c r="C6141" t="s">
        <v>6386</v>
      </c>
      <c r="D6141" t="s">
        <v>6387</v>
      </c>
      <c r="E6141" t="s">
        <v>10</v>
      </c>
      <c r="F6141" t="s">
        <v>2426</v>
      </c>
      <c r="G6141" t="s">
        <v>2425</v>
      </c>
      <c r="H6141" t="s">
        <v>4105</v>
      </c>
      <c r="I6141" t="s">
        <v>4106</v>
      </c>
      <c r="J6141" t="s">
        <v>4100</v>
      </c>
      <c r="K6141" t="str">
        <f>+_xlfn.XLOOKUP(Tabell1[[#This Row],[Regnr]],Tabell13[Regnr],Tabell13[Diagnose],"")</f>
        <v/>
      </c>
      <c r="L6141" t="str">
        <f>+_xlfn.XLOOKUP(Tabell1[[#This Row],[Regnr]],Tabell3[Regnr],Tabell3[DiagnoseÅr],"")</f>
        <v/>
      </c>
    </row>
    <row r="6142" spans="1:12" x14ac:dyDescent="0.25">
      <c r="A6142" s="2">
        <v>41978</v>
      </c>
      <c r="C6142" t="s">
        <v>6388</v>
      </c>
      <c r="D6142" t="s">
        <v>6389</v>
      </c>
      <c r="E6142" t="s">
        <v>10</v>
      </c>
      <c r="F6142" t="s">
        <v>2426</v>
      </c>
      <c r="G6142" t="s">
        <v>2425</v>
      </c>
      <c r="H6142" t="s">
        <v>4105</v>
      </c>
      <c r="I6142" t="s">
        <v>4106</v>
      </c>
      <c r="J6142" t="s">
        <v>4100</v>
      </c>
      <c r="K6142" t="str">
        <f>+_xlfn.XLOOKUP(Tabell1[[#This Row],[Regnr]],Tabell13[Regnr],Tabell13[Diagnose],"")</f>
        <v/>
      </c>
      <c r="L6142" t="str">
        <f>+_xlfn.XLOOKUP(Tabell1[[#This Row],[Regnr]],Tabell3[Regnr],Tabell3[DiagnoseÅr],"")</f>
        <v/>
      </c>
    </row>
    <row r="6143" spans="1:12" x14ac:dyDescent="0.25">
      <c r="A6143" s="2">
        <v>41978</v>
      </c>
      <c r="C6143" t="s">
        <v>6390</v>
      </c>
      <c r="D6143" t="s">
        <v>6391</v>
      </c>
      <c r="E6143" t="s">
        <v>10</v>
      </c>
      <c r="F6143" t="s">
        <v>2426</v>
      </c>
      <c r="G6143" t="s">
        <v>2425</v>
      </c>
      <c r="H6143" t="s">
        <v>4105</v>
      </c>
      <c r="I6143" t="s">
        <v>4106</v>
      </c>
      <c r="J6143" t="s">
        <v>4100</v>
      </c>
      <c r="K6143" t="str">
        <f>+_xlfn.XLOOKUP(Tabell1[[#This Row],[Regnr]],Tabell13[Regnr],Tabell13[Diagnose],"")</f>
        <v/>
      </c>
      <c r="L6143" t="str">
        <f>+_xlfn.XLOOKUP(Tabell1[[#This Row],[Regnr]],Tabell3[Regnr],Tabell3[DiagnoseÅr],"")</f>
        <v/>
      </c>
    </row>
    <row r="6144" spans="1:12" x14ac:dyDescent="0.25">
      <c r="A6144" s="2">
        <v>41978</v>
      </c>
      <c r="C6144" t="s">
        <v>6392</v>
      </c>
      <c r="D6144" t="s">
        <v>6393</v>
      </c>
      <c r="E6144" t="s">
        <v>26</v>
      </c>
      <c r="F6144" t="s">
        <v>2426</v>
      </c>
      <c r="G6144" t="s">
        <v>2425</v>
      </c>
      <c r="H6144" t="s">
        <v>4105</v>
      </c>
      <c r="I6144" t="s">
        <v>4106</v>
      </c>
      <c r="J6144" t="s">
        <v>4100</v>
      </c>
      <c r="K6144" t="str">
        <f>+_xlfn.XLOOKUP(Tabell1[[#This Row],[Regnr]],Tabell13[Regnr],Tabell13[Diagnose],"")</f>
        <v/>
      </c>
      <c r="L6144" t="str">
        <f>+_xlfn.XLOOKUP(Tabell1[[#This Row],[Regnr]],Tabell3[Regnr],Tabell3[DiagnoseÅr],"")</f>
        <v/>
      </c>
    </row>
    <row r="6145" spans="1:12" x14ac:dyDescent="0.25">
      <c r="A6145" s="2">
        <v>41978</v>
      </c>
      <c r="C6145" t="s">
        <v>6394</v>
      </c>
      <c r="D6145" t="s">
        <v>6395</v>
      </c>
      <c r="E6145" t="s">
        <v>26</v>
      </c>
      <c r="F6145" t="s">
        <v>2426</v>
      </c>
      <c r="G6145" t="s">
        <v>2425</v>
      </c>
      <c r="H6145" t="s">
        <v>4105</v>
      </c>
      <c r="I6145" t="s">
        <v>4106</v>
      </c>
      <c r="J6145" t="s">
        <v>4100</v>
      </c>
      <c r="K6145" t="str">
        <f>+_xlfn.XLOOKUP(Tabell1[[#This Row],[Regnr]],Tabell13[Regnr],Tabell13[Diagnose],"")</f>
        <v>C</v>
      </c>
      <c r="L6145" t="str">
        <f>+_xlfn.XLOOKUP(Tabell1[[#This Row],[Regnr]],Tabell3[Regnr],Tabell3[DiagnoseÅr],"")</f>
        <v>Intet påvist (2020)</v>
      </c>
    </row>
    <row r="6146" spans="1:12" x14ac:dyDescent="0.25">
      <c r="A6146" s="2">
        <v>41978</v>
      </c>
      <c r="C6146" t="s">
        <v>6396</v>
      </c>
      <c r="D6146" t="s">
        <v>6397</v>
      </c>
      <c r="E6146" t="s">
        <v>26</v>
      </c>
      <c r="F6146" t="s">
        <v>2426</v>
      </c>
      <c r="G6146" t="s">
        <v>2425</v>
      </c>
      <c r="H6146" t="s">
        <v>4105</v>
      </c>
      <c r="I6146" t="s">
        <v>4106</v>
      </c>
      <c r="J6146" t="s">
        <v>4100</v>
      </c>
      <c r="K6146" t="str">
        <f>+_xlfn.XLOOKUP(Tabell1[[#This Row],[Regnr]],Tabell13[Regnr],Tabell13[Diagnose],"")</f>
        <v>B</v>
      </c>
      <c r="L6146" t="str">
        <f>+_xlfn.XLOOKUP(Tabell1[[#This Row],[Regnr]],Tabell3[Regnr],Tabell3[DiagnoseÅr],"")</f>
        <v>Intet påvist (2018)</v>
      </c>
    </row>
    <row r="6147" spans="1:12" x14ac:dyDescent="0.25">
      <c r="A6147" s="2">
        <v>41978</v>
      </c>
      <c r="C6147" t="s">
        <v>6398</v>
      </c>
      <c r="D6147" t="s">
        <v>6399</v>
      </c>
      <c r="E6147" t="s">
        <v>26</v>
      </c>
      <c r="F6147" t="s">
        <v>2426</v>
      </c>
      <c r="G6147" t="s">
        <v>2425</v>
      </c>
      <c r="H6147" t="s">
        <v>4105</v>
      </c>
      <c r="I6147" t="s">
        <v>4106</v>
      </c>
      <c r="J6147" t="s">
        <v>4100</v>
      </c>
      <c r="K6147" t="str">
        <f>+_xlfn.XLOOKUP(Tabell1[[#This Row],[Regnr]],Tabell13[Regnr],Tabell13[Diagnose],"")</f>
        <v/>
      </c>
      <c r="L6147" t="str">
        <f>+_xlfn.XLOOKUP(Tabell1[[#This Row],[Regnr]],Tabell3[Regnr],Tabell3[DiagnoseÅr],"")</f>
        <v/>
      </c>
    </row>
    <row r="6148" spans="1:12" x14ac:dyDescent="0.25">
      <c r="A6148" s="2">
        <v>41977</v>
      </c>
      <c r="C6148" t="s">
        <v>6370</v>
      </c>
      <c r="D6148" t="s">
        <v>6371</v>
      </c>
      <c r="E6148" t="s">
        <v>10</v>
      </c>
      <c r="F6148" t="s">
        <v>6372</v>
      </c>
      <c r="G6148" t="s">
        <v>6373</v>
      </c>
      <c r="H6148" t="s">
        <v>3825</v>
      </c>
      <c r="I6148" t="s">
        <v>3826</v>
      </c>
      <c r="K6148" t="str">
        <f>+_xlfn.XLOOKUP(Tabell1[[#This Row],[Regnr]],Tabell13[Regnr],Tabell13[Diagnose],"")</f>
        <v/>
      </c>
      <c r="L6148" t="str">
        <f>+_xlfn.XLOOKUP(Tabell1[[#This Row],[Regnr]],Tabell3[Regnr],Tabell3[DiagnoseÅr],"")</f>
        <v/>
      </c>
    </row>
    <row r="6149" spans="1:12" x14ac:dyDescent="0.25">
      <c r="A6149" s="2">
        <v>41977</v>
      </c>
      <c r="C6149" t="s">
        <v>6374</v>
      </c>
      <c r="D6149" t="s">
        <v>6375</v>
      </c>
      <c r="E6149" t="s">
        <v>10</v>
      </c>
      <c r="K6149" t="str">
        <f>+_xlfn.XLOOKUP(Tabell1[[#This Row],[Regnr]],Tabell13[Regnr],Tabell13[Diagnose],"")</f>
        <v/>
      </c>
      <c r="L6149" t="str">
        <f>+_xlfn.XLOOKUP(Tabell1[[#This Row],[Regnr]],Tabell3[Regnr],Tabell3[DiagnoseÅr],"")</f>
        <v/>
      </c>
    </row>
    <row r="6150" spans="1:12" x14ac:dyDescent="0.25">
      <c r="A6150" s="2">
        <v>41977</v>
      </c>
      <c r="C6150" t="s">
        <v>6376</v>
      </c>
      <c r="D6150" t="s">
        <v>6377</v>
      </c>
      <c r="E6150" t="s">
        <v>26</v>
      </c>
      <c r="F6150" t="s">
        <v>4498</v>
      </c>
      <c r="G6150" t="s">
        <v>4499</v>
      </c>
      <c r="H6150" t="s">
        <v>3904</v>
      </c>
      <c r="I6150" t="s">
        <v>3905</v>
      </c>
      <c r="K6150" t="str">
        <f>+_xlfn.XLOOKUP(Tabell1[[#This Row],[Regnr]],Tabell13[Regnr],Tabell13[Diagnose],"")</f>
        <v/>
      </c>
      <c r="L6150" t="str">
        <f>+_xlfn.XLOOKUP(Tabell1[[#This Row],[Regnr]],Tabell3[Regnr],Tabell3[DiagnoseÅr],"")</f>
        <v/>
      </c>
    </row>
    <row r="6151" spans="1:12" x14ac:dyDescent="0.25">
      <c r="A6151" s="2">
        <v>41977</v>
      </c>
      <c r="C6151" t="s">
        <v>6378</v>
      </c>
      <c r="D6151" t="s">
        <v>6379</v>
      </c>
      <c r="E6151" t="s">
        <v>26</v>
      </c>
      <c r="F6151" t="s">
        <v>4498</v>
      </c>
      <c r="G6151" t="s">
        <v>4499</v>
      </c>
      <c r="H6151" t="s">
        <v>3904</v>
      </c>
      <c r="I6151" t="s">
        <v>3905</v>
      </c>
      <c r="K6151" t="str">
        <f>+_xlfn.XLOOKUP(Tabell1[[#This Row],[Regnr]],Tabell13[Regnr],Tabell13[Diagnose],"")</f>
        <v/>
      </c>
      <c r="L6151" t="str">
        <f>+_xlfn.XLOOKUP(Tabell1[[#This Row],[Regnr]],Tabell3[Regnr],Tabell3[DiagnoseÅr],"")</f>
        <v/>
      </c>
    </row>
    <row r="6152" spans="1:12" x14ac:dyDescent="0.25">
      <c r="A6152" s="2">
        <v>41977</v>
      </c>
      <c r="C6152" t="s">
        <v>6380</v>
      </c>
      <c r="D6152" t="s">
        <v>6381</v>
      </c>
      <c r="E6152" t="s">
        <v>10</v>
      </c>
      <c r="F6152" t="s">
        <v>4498</v>
      </c>
      <c r="G6152" t="s">
        <v>4499</v>
      </c>
      <c r="H6152" t="s">
        <v>3904</v>
      </c>
      <c r="I6152" t="s">
        <v>3905</v>
      </c>
      <c r="J6152" t="s">
        <v>4217</v>
      </c>
      <c r="K6152" t="str">
        <f>+_xlfn.XLOOKUP(Tabell1[[#This Row],[Regnr]],Tabell13[Regnr],Tabell13[Diagnose],"")</f>
        <v>C</v>
      </c>
      <c r="L6152" t="str">
        <f>+_xlfn.XLOOKUP(Tabell1[[#This Row],[Regnr]],Tabell3[Regnr],Tabell3[DiagnoseÅr],"")</f>
        <v>Katarakt, ikke medfødt (2022)</v>
      </c>
    </row>
    <row r="6153" spans="1:12" x14ac:dyDescent="0.25">
      <c r="A6153" s="2">
        <v>41977</v>
      </c>
      <c r="C6153" t="s">
        <v>6382</v>
      </c>
      <c r="D6153" t="s">
        <v>6383</v>
      </c>
      <c r="E6153" t="s">
        <v>26</v>
      </c>
      <c r="F6153" t="s">
        <v>4498</v>
      </c>
      <c r="G6153" t="s">
        <v>4499</v>
      </c>
      <c r="H6153" t="s">
        <v>3904</v>
      </c>
      <c r="I6153" t="s">
        <v>3905</v>
      </c>
      <c r="J6153" t="s">
        <v>4217</v>
      </c>
      <c r="K6153" t="str">
        <f>+_xlfn.XLOOKUP(Tabell1[[#This Row],[Regnr]],Tabell13[Regnr],Tabell13[Diagnose],"")</f>
        <v>C</v>
      </c>
      <c r="L6153" t="str">
        <f>+_xlfn.XLOOKUP(Tabell1[[#This Row],[Regnr]],Tabell3[Regnr],Tabell3[DiagnoseÅr],"")</f>
        <v>Intet påvist (2018)</v>
      </c>
    </row>
    <row r="6154" spans="1:12" x14ac:dyDescent="0.25">
      <c r="A6154" s="2">
        <v>41969</v>
      </c>
      <c r="C6154" t="s">
        <v>6363</v>
      </c>
      <c r="D6154" t="s">
        <v>6364</v>
      </c>
      <c r="E6154" t="s">
        <v>26</v>
      </c>
      <c r="F6154" t="s">
        <v>4655</v>
      </c>
      <c r="G6154" t="s">
        <v>4656</v>
      </c>
      <c r="H6154" t="s">
        <v>3880</v>
      </c>
      <c r="I6154" t="s">
        <v>3881</v>
      </c>
      <c r="J6154" t="s">
        <v>6365</v>
      </c>
      <c r="K6154" t="str">
        <f>+_xlfn.XLOOKUP(Tabell1[[#This Row],[Regnr]],Tabell13[Regnr],Tabell13[Diagnose],"")</f>
        <v>C</v>
      </c>
      <c r="L6154" t="str">
        <f>+_xlfn.XLOOKUP(Tabell1[[#This Row],[Regnr]],Tabell3[Regnr],Tabell3[DiagnoseÅr],"")</f>
        <v>Intet påvist (2018)</v>
      </c>
    </row>
    <row r="6155" spans="1:12" x14ac:dyDescent="0.25">
      <c r="A6155" s="2">
        <v>41969</v>
      </c>
      <c r="C6155" t="s">
        <v>6366</v>
      </c>
      <c r="D6155" t="s">
        <v>6367</v>
      </c>
      <c r="E6155" t="s">
        <v>10</v>
      </c>
      <c r="F6155" t="s">
        <v>4655</v>
      </c>
      <c r="G6155" t="s">
        <v>4656</v>
      </c>
      <c r="H6155" t="s">
        <v>3880</v>
      </c>
      <c r="I6155" t="s">
        <v>3881</v>
      </c>
      <c r="J6155" t="s">
        <v>6365</v>
      </c>
      <c r="K6155" t="str">
        <f>+_xlfn.XLOOKUP(Tabell1[[#This Row],[Regnr]],Tabell13[Regnr],Tabell13[Diagnose],"")</f>
        <v>B</v>
      </c>
      <c r="L6155" t="str">
        <f>+_xlfn.XLOOKUP(Tabell1[[#This Row],[Regnr]],Tabell3[Regnr],Tabell3[DiagnoseÅr],"")</f>
        <v/>
      </c>
    </row>
    <row r="6156" spans="1:12" x14ac:dyDescent="0.25">
      <c r="A6156" s="2">
        <v>41969</v>
      </c>
      <c r="C6156" t="s">
        <v>6368</v>
      </c>
      <c r="D6156" t="s">
        <v>6369</v>
      </c>
      <c r="E6156" t="s">
        <v>10</v>
      </c>
      <c r="F6156" t="s">
        <v>4655</v>
      </c>
      <c r="G6156" t="s">
        <v>4656</v>
      </c>
      <c r="H6156" t="s">
        <v>3880</v>
      </c>
      <c r="I6156" t="s">
        <v>3881</v>
      </c>
      <c r="J6156" t="s">
        <v>6365</v>
      </c>
      <c r="K6156" t="str">
        <f>+_xlfn.XLOOKUP(Tabell1[[#This Row],[Regnr]],Tabell13[Regnr],Tabell13[Diagnose],"")</f>
        <v>B</v>
      </c>
      <c r="L6156" t="str">
        <f>+_xlfn.XLOOKUP(Tabell1[[#This Row],[Regnr]],Tabell3[Regnr],Tabell3[DiagnoseÅr],"")</f>
        <v>PPM iris (2019)</v>
      </c>
    </row>
    <row r="6157" spans="1:12" x14ac:dyDescent="0.25">
      <c r="A6157" s="2">
        <v>41968</v>
      </c>
      <c r="C6157" t="s">
        <v>6360</v>
      </c>
      <c r="D6157" t="s">
        <v>6361</v>
      </c>
      <c r="E6157" t="s">
        <v>10</v>
      </c>
      <c r="F6157" t="s">
        <v>6362</v>
      </c>
      <c r="H6157" t="s">
        <v>4280</v>
      </c>
      <c r="I6157" t="s">
        <v>4281</v>
      </c>
      <c r="K6157" t="str">
        <f>+_xlfn.XLOOKUP(Tabell1[[#This Row],[Regnr]],Tabell13[Regnr],Tabell13[Diagnose],"")</f>
        <v/>
      </c>
      <c r="L6157" t="str">
        <f>+_xlfn.XLOOKUP(Tabell1[[#This Row],[Regnr]],Tabell3[Regnr],Tabell3[DiagnoseÅr],"")</f>
        <v/>
      </c>
    </row>
    <row r="6158" spans="1:12" x14ac:dyDescent="0.25">
      <c r="A6158" s="2">
        <v>41961</v>
      </c>
      <c r="C6158" t="s">
        <v>6356</v>
      </c>
      <c r="D6158" t="s">
        <v>6357</v>
      </c>
      <c r="E6158" t="s">
        <v>10</v>
      </c>
      <c r="F6158" t="s">
        <v>3970</v>
      </c>
      <c r="G6158" t="s">
        <v>3971</v>
      </c>
      <c r="H6158" t="s">
        <v>6358</v>
      </c>
      <c r="I6158" t="s">
        <v>6359</v>
      </c>
      <c r="K6158" t="str">
        <f>+_xlfn.XLOOKUP(Tabell1[[#This Row],[Regnr]],Tabell13[Regnr],Tabell13[Diagnose],"")</f>
        <v/>
      </c>
      <c r="L6158" t="str">
        <f>+_xlfn.XLOOKUP(Tabell1[[#This Row],[Regnr]],Tabell3[Regnr],Tabell3[DiagnoseÅr],"")</f>
        <v/>
      </c>
    </row>
    <row r="6159" spans="1:12" x14ac:dyDescent="0.25">
      <c r="A6159" s="2">
        <v>41959</v>
      </c>
      <c r="C6159" t="s">
        <v>6349</v>
      </c>
      <c r="D6159" t="s">
        <v>6350</v>
      </c>
      <c r="E6159" t="s">
        <v>26</v>
      </c>
      <c r="F6159" t="s">
        <v>6351</v>
      </c>
      <c r="G6159" t="s">
        <v>6352</v>
      </c>
      <c r="H6159" t="s">
        <v>6353</v>
      </c>
      <c r="I6159" t="s">
        <v>6354</v>
      </c>
      <c r="J6159" t="s">
        <v>6355</v>
      </c>
      <c r="K6159" t="str">
        <f>+_xlfn.XLOOKUP(Tabell1[[#This Row],[Regnr]],Tabell13[Regnr],Tabell13[Diagnose],"")</f>
        <v/>
      </c>
      <c r="L6159" t="str">
        <f>+_xlfn.XLOOKUP(Tabell1[[#This Row],[Regnr]],Tabell3[Regnr],Tabell3[DiagnoseÅr],"")</f>
        <v/>
      </c>
    </row>
    <row r="6160" spans="1:12" x14ac:dyDescent="0.25">
      <c r="A6160" s="2">
        <v>41955</v>
      </c>
      <c r="C6160" t="s">
        <v>6342</v>
      </c>
      <c r="D6160" t="s">
        <v>6343</v>
      </c>
      <c r="E6160" t="s">
        <v>26</v>
      </c>
      <c r="F6160" t="s">
        <v>6344</v>
      </c>
      <c r="G6160" t="s">
        <v>6345</v>
      </c>
      <c r="H6160" t="s">
        <v>6346</v>
      </c>
      <c r="I6160" t="s">
        <v>6347</v>
      </c>
      <c r="J6160" t="s">
        <v>6348</v>
      </c>
      <c r="K6160" t="str">
        <f>+_xlfn.XLOOKUP(Tabell1[[#This Row],[Regnr]],Tabell13[Regnr],Tabell13[Diagnose],"")</f>
        <v>E</v>
      </c>
      <c r="L6160" t="str">
        <f>+_xlfn.XLOOKUP(Tabell1[[#This Row],[Regnr]],Tabell3[Regnr],Tabell3[DiagnoseÅr],"")</f>
        <v/>
      </c>
    </row>
    <row r="6161" spans="1:12" x14ac:dyDescent="0.25">
      <c r="A6161" s="2">
        <v>41946</v>
      </c>
      <c r="C6161" t="s">
        <v>6339</v>
      </c>
      <c r="D6161" t="s">
        <v>6340</v>
      </c>
      <c r="E6161" t="s">
        <v>26</v>
      </c>
      <c r="F6161" t="s">
        <v>4019</v>
      </c>
      <c r="G6161" t="s">
        <v>4020</v>
      </c>
      <c r="H6161" t="s">
        <v>2418</v>
      </c>
      <c r="I6161" t="s">
        <v>2419</v>
      </c>
      <c r="J6161" t="s">
        <v>6341</v>
      </c>
      <c r="K6161" t="str">
        <f>+_xlfn.XLOOKUP(Tabell1[[#This Row],[Regnr]],Tabell13[Regnr],Tabell13[Diagnose],"")</f>
        <v>B</v>
      </c>
      <c r="L6161" t="str">
        <f>+_xlfn.XLOOKUP(Tabell1[[#This Row],[Regnr]],Tabell3[Regnr],Tabell3[DiagnoseÅr],"")</f>
        <v>Intet påvist (2016)</v>
      </c>
    </row>
    <row r="6162" spans="1:12" x14ac:dyDescent="0.25">
      <c r="A6162" s="2">
        <v>41940</v>
      </c>
      <c r="C6162" t="s">
        <v>6335</v>
      </c>
      <c r="D6162" t="s">
        <v>6336</v>
      </c>
      <c r="E6162" t="s">
        <v>26</v>
      </c>
      <c r="F6162" t="s">
        <v>6337</v>
      </c>
      <c r="G6162" t="s">
        <v>6338</v>
      </c>
      <c r="H6162" t="s">
        <v>4286</v>
      </c>
      <c r="I6162" t="s">
        <v>4287</v>
      </c>
      <c r="J6162" t="s">
        <v>4265</v>
      </c>
      <c r="K6162" t="str">
        <f>+_xlfn.XLOOKUP(Tabell1[[#This Row],[Regnr]],Tabell13[Regnr],Tabell13[Diagnose],"")</f>
        <v>C</v>
      </c>
      <c r="L6162" t="str">
        <f>+_xlfn.XLOOKUP(Tabell1[[#This Row],[Regnr]],Tabell3[Regnr],Tabell3[DiagnoseÅr],"")</f>
        <v>Intet påvist (2016)</v>
      </c>
    </row>
    <row r="6163" spans="1:12" x14ac:dyDescent="0.25">
      <c r="A6163" s="2">
        <v>41934</v>
      </c>
      <c r="C6163" t="s">
        <v>6322</v>
      </c>
      <c r="D6163" t="s">
        <v>6323</v>
      </c>
      <c r="E6163" t="s">
        <v>10</v>
      </c>
      <c r="F6163" t="s">
        <v>4383</v>
      </c>
      <c r="G6163" t="s">
        <v>4384</v>
      </c>
      <c r="H6163" t="s">
        <v>3294</v>
      </c>
      <c r="I6163" t="s">
        <v>3295</v>
      </c>
      <c r="J6163" t="s">
        <v>6324</v>
      </c>
      <c r="K6163" t="str">
        <f>+_xlfn.XLOOKUP(Tabell1[[#This Row],[Regnr]],Tabell13[Regnr],Tabell13[Diagnose],"")</f>
        <v/>
      </c>
      <c r="L6163" t="str">
        <f>+_xlfn.XLOOKUP(Tabell1[[#This Row],[Regnr]],Tabell3[Regnr],Tabell3[DiagnoseÅr],"")</f>
        <v/>
      </c>
    </row>
    <row r="6164" spans="1:12" x14ac:dyDescent="0.25">
      <c r="A6164" s="2">
        <v>41934</v>
      </c>
      <c r="C6164" t="s">
        <v>6325</v>
      </c>
      <c r="D6164" t="s">
        <v>6326</v>
      </c>
      <c r="E6164" t="s">
        <v>10</v>
      </c>
      <c r="F6164" t="s">
        <v>4383</v>
      </c>
      <c r="G6164" t="s">
        <v>4384</v>
      </c>
      <c r="H6164" t="s">
        <v>3294</v>
      </c>
      <c r="I6164" t="s">
        <v>3295</v>
      </c>
      <c r="J6164" t="s">
        <v>6324</v>
      </c>
      <c r="K6164" t="str">
        <f>+_xlfn.XLOOKUP(Tabell1[[#This Row],[Regnr]],Tabell13[Regnr],Tabell13[Diagnose],"")</f>
        <v>C</v>
      </c>
      <c r="L6164" t="str">
        <f>+_xlfn.XLOOKUP(Tabell1[[#This Row],[Regnr]],Tabell3[Regnr],Tabell3[DiagnoseÅr],"")</f>
        <v>Intet påvist (2018)</v>
      </c>
    </row>
    <row r="6165" spans="1:12" x14ac:dyDescent="0.25">
      <c r="A6165" s="2">
        <v>41934</v>
      </c>
      <c r="C6165" t="s">
        <v>6327</v>
      </c>
      <c r="D6165" t="s">
        <v>6328</v>
      </c>
      <c r="E6165" t="s">
        <v>10</v>
      </c>
      <c r="F6165" t="s">
        <v>4383</v>
      </c>
      <c r="G6165" t="s">
        <v>4384</v>
      </c>
      <c r="H6165" t="s">
        <v>3294</v>
      </c>
      <c r="I6165" t="s">
        <v>3295</v>
      </c>
      <c r="J6165" t="s">
        <v>6324</v>
      </c>
      <c r="K6165" t="str">
        <f>+_xlfn.XLOOKUP(Tabell1[[#This Row],[Regnr]],Tabell13[Regnr],Tabell13[Diagnose],"")</f>
        <v/>
      </c>
      <c r="L6165" t="str">
        <f>+_xlfn.XLOOKUP(Tabell1[[#This Row],[Regnr]],Tabell3[Regnr],Tabell3[DiagnoseÅr],"")</f>
        <v/>
      </c>
    </row>
    <row r="6166" spans="1:12" x14ac:dyDescent="0.25">
      <c r="A6166" s="2">
        <v>41934</v>
      </c>
      <c r="C6166" t="s">
        <v>6329</v>
      </c>
      <c r="D6166" t="s">
        <v>6330</v>
      </c>
      <c r="E6166" t="s">
        <v>26</v>
      </c>
      <c r="F6166" t="s">
        <v>4383</v>
      </c>
      <c r="G6166" t="s">
        <v>4384</v>
      </c>
      <c r="H6166" t="s">
        <v>3294</v>
      </c>
      <c r="I6166" t="s">
        <v>3295</v>
      </c>
      <c r="J6166" t="s">
        <v>6324</v>
      </c>
      <c r="K6166" t="str">
        <f>+_xlfn.XLOOKUP(Tabell1[[#This Row],[Regnr]],Tabell13[Regnr],Tabell13[Diagnose],"")</f>
        <v/>
      </c>
      <c r="L6166" t="str">
        <f>+_xlfn.XLOOKUP(Tabell1[[#This Row],[Regnr]],Tabell3[Regnr],Tabell3[DiagnoseÅr],"")</f>
        <v/>
      </c>
    </row>
    <row r="6167" spans="1:12" x14ac:dyDescent="0.25">
      <c r="A6167" s="2">
        <v>41934</v>
      </c>
      <c r="C6167" t="s">
        <v>6331</v>
      </c>
      <c r="D6167" t="s">
        <v>6332</v>
      </c>
      <c r="E6167" t="s">
        <v>26</v>
      </c>
      <c r="F6167" t="s">
        <v>4383</v>
      </c>
      <c r="G6167" t="s">
        <v>4384</v>
      </c>
      <c r="H6167" t="s">
        <v>3294</v>
      </c>
      <c r="I6167" t="s">
        <v>3295</v>
      </c>
      <c r="J6167" t="s">
        <v>6324</v>
      </c>
      <c r="K6167" t="str">
        <f>+_xlfn.XLOOKUP(Tabell1[[#This Row],[Regnr]],Tabell13[Regnr],Tabell13[Diagnose],"")</f>
        <v>B</v>
      </c>
      <c r="L6167" t="str">
        <f>+_xlfn.XLOOKUP(Tabell1[[#This Row],[Regnr]],Tabell3[Regnr],Tabell3[DiagnoseÅr],"")</f>
        <v>Intet påvist (2017)</v>
      </c>
    </row>
    <row r="6168" spans="1:12" x14ac:dyDescent="0.25">
      <c r="A6168" s="2">
        <v>41934</v>
      </c>
      <c r="C6168" t="s">
        <v>6333</v>
      </c>
      <c r="D6168" t="s">
        <v>6334</v>
      </c>
      <c r="E6168" t="s">
        <v>26</v>
      </c>
      <c r="F6168" t="s">
        <v>4383</v>
      </c>
      <c r="G6168" t="s">
        <v>4384</v>
      </c>
      <c r="H6168" t="s">
        <v>3294</v>
      </c>
      <c r="I6168" t="s">
        <v>3295</v>
      </c>
      <c r="J6168" t="s">
        <v>6324</v>
      </c>
      <c r="K6168" t="str">
        <f>+_xlfn.XLOOKUP(Tabell1[[#This Row],[Regnr]],Tabell13[Regnr],Tabell13[Diagnose],"")</f>
        <v>B</v>
      </c>
      <c r="L6168" t="str">
        <f>+_xlfn.XLOOKUP(Tabell1[[#This Row],[Regnr]],Tabell3[Regnr],Tabell3[DiagnoseÅr],"")</f>
        <v>Intet påvist (2017)</v>
      </c>
    </row>
    <row r="6169" spans="1:12" x14ac:dyDescent="0.25">
      <c r="A6169" s="2">
        <v>41929</v>
      </c>
      <c r="C6169" t="s">
        <v>6310</v>
      </c>
      <c r="D6169" t="s">
        <v>6311</v>
      </c>
      <c r="E6169" t="s">
        <v>26</v>
      </c>
      <c r="F6169" t="s">
        <v>4764</v>
      </c>
      <c r="G6169" t="s">
        <v>4765</v>
      </c>
      <c r="H6169" t="s">
        <v>3206</v>
      </c>
      <c r="I6169" t="s">
        <v>3207</v>
      </c>
      <c r="J6169" t="s">
        <v>4802</v>
      </c>
      <c r="K6169" t="str">
        <f>+_xlfn.XLOOKUP(Tabell1[[#This Row],[Regnr]],Tabell13[Regnr],Tabell13[Diagnose],"")</f>
        <v>C</v>
      </c>
      <c r="L6169" t="str">
        <f>+_xlfn.XLOOKUP(Tabell1[[#This Row],[Regnr]],Tabell3[Regnr],Tabell3[DiagnoseÅr],"")</f>
        <v>Intet påvist (2017)</v>
      </c>
    </row>
    <row r="6170" spans="1:12" x14ac:dyDescent="0.25">
      <c r="A6170" s="2">
        <v>41929</v>
      </c>
      <c r="C6170" t="s">
        <v>6312</v>
      </c>
      <c r="D6170" t="s">
        <v>6313</v>
      </c>
      <c r="E6170" t="s">
        <v>26</v>
      </c>
      <c r="F6170" t="s">
        <v>4764</v>
      </c>
      <c r="G6170" t="s">
        <v>4765</v>
      </c>
      <c r="H6170" t="s">
        <v>3206</v>
      </c>
      <c r="I6170" t="s">
        <v>3207</v>
      </c>
      <c r="J6170" t="s">
        <v>4802</v>
      </c>
      <c r="K6170" t="str">
        <f>+_xlfn.XLOOKUP(Tabell1[[#This Row],[Regnr]],Tabell13[Regnr],Tabell13[Diagnose],"")</f>
        <v/>
      </c>
      <c r="L6170" t="str">
        <f>+_xlfn.XLOOKUP(Tabell1[[#This Row],[Regnr]],Tabell3[Regnr],Tabell3[DiagnoseÅr],"")</f>
        <v/>
      </c>
    </row>
    <row r="6171" spans="1:12" x14ac:dyDescent="0.25">
      <c r="A6171" s="2">
        <v>41929</v>
      </c>
      <c r="C6171" t="s">
        <v>6314</v>
      </c>
      <c r="D6171" t="s">
        <v>6315</v>
      </c>
      <c r="E6171" t="s">
        <v>10</v>
      </c>
      <c r="F6171" t="s">
        <v>4764</v>
      </c>
      <c r="G6171" t="s">
        <v>4765</v>
      </c>
      <c r="H6171" t="s">
        <v>3206</v>
      </c>
      <c r="I6171" t="s">
        <v>3207</v>
      </c>
      <c r="J6171" t="s">
        <v>4802</v>
      </c>
      <c r="K6171" t="str">
        <f>+_xlfn.XLOOKUP(Tabell1[[#This Row],[Regnr]],Tabell13[Regnr],Tabell13[Diagnose],"")</f>
        <v/>
      </c>
      <c r="L6171" t="str">
        <f>+_xlfn.XLOOKUP(Tabell1[[#This Row],[Regnr]],Tabell3[Regnr],Tabell3[DiagnoseÅr],"")</f>
        <v/>
      </c>
    </row>
    <row r="6172" spans="1:12" x14ac:dyDescent="0.25">
      <c r="A6172" s="2">
        <v>41929</v>
      </c>
      <c r="C6172" t="s">
        <v>6316</v>
      </c>
      <c r="D6172" t="s">
        <v>6317</v>
      </c>
      <c r="E6172" t="s">
        <v>10</v>
      </c>
      <c r="F6172" t="s">
        <v>4764</v>
      </c>
      <c r="G6172" t="s">
        <v>4765</v>
      </c>
      <c r="H6172" t="s">
        <v>3206</v>
      </c>
      <c r="I6172" t="s">
        <v>3207</v>
      </c>
      <c r="J6172" t="s">
        <v>4802</v>
      </c>
      <c r="K6172" t="str">
        <f>+_xlfn.XLOOKUP(Tabell1[[#This Row],[Regnr]],Tabell13[Regnr],Tabell13[Diagnose],"")</f>
        <v/>
      </c>
      <c r="L6172" t="str">
        <f>+_xlfn.XLOOKUP(Tabell1[[#This Row],[Regnr]],Tabell3[Regnr],Tabell3[DiagnoseÅr],"")</f>
        <v/>
      </c>
    </row>
    <row r="6173" spans="1:12" x14ac:dyDescent="0.25">
      <c r="A6173" s="2">
        <v>41929</v>
      </c>
      <c r="C6173" t="s">
        <v>6318</v>
      </c>
      <c r="D6173" t="s">
        <v>6319</v>
      </c>
      <c r="E6173" t="s">
        <v>10</v>
      </c>
      <c r="F6173" t="s">
        <v>4764</v>
      </c>
      <c r="G6173" t="s">
        <v>4765</v>
      </c>
      <c r="H6173" t="s">
        <v>3206</v>
      </c>
      <c r="I6173" t="s">
        <v>3207</v>
      </c>
      <c r="J6173" t="s">
        <v>4802</v>
      </c>
      <c r="K6173" t="str">
        <f>+_xlfn.XLOOKUP(Tabell1[[#This Row],[Regnr]],Tabell13[Regnr],Tabell13[Diagnose],"")</f>
        <v/>
      </c>
      <c r="L6173" t="str">
        <f>+_xlfn.XLOOKUP(Tabell1[[#This Row],[Regnr]],Tabell3[Regnr],Tabell3[DiagnoseÅr],"")</f>
        <v/>
      </c>
    </row>
    <row r="6174" spans="1:12" x14ac:dyDescent="0.25">
      <c r="A6174" s="2">
        <v>41929</v>
      </c>
      <c r="C6174" t="s">
        <v>6320</v>
      </c>
      <c r="D6174" t="s">
        <v>6321</v>
      </c>
      <c r="E6174" t="s">
        <v>10</v>
      </c>
      <c r="F6174" t="s">
        <v>4764</v>
      </c>
      <c r="G6174" t="s">
        <v>4765</v>
      </c>
      <c r="H6174" t="s">
        <v>3206</v>
      </c>
      <c r="I6174" t="s">
        <v>3207</v>
      </c>
      <c r="J6174" t="s">
        <v>4802</v>
      </c>
      <c r="K6174" t="str">
        <f>+_xlfn.XLOOKUP(Tabell1[[#This Row],[Regnr]],Tabell13[Regnr],Tabell13[Diagnose],"")</f>
        <v>D</v>
      </c>
      <c r="L6174" t="str">
        <f>+_xlfn.XLOOKUP(Tabell1[[#This Row],[Regnr]],Tabell3[Regnr],Tabell3[DiagnoseÅr],"")</f>
        <v>Intet påvist (2016)</v>
      </c>
    </row>
    <row r="6175" spans="1:12" x14ac:dyDescent="0.25">
      <c r="A6175" s="2">
        <v>41928</v>
      </c>
      <c r="C6175" t="s">
        <v>6306</v>
      </c>
      <c r="D6175" t="s">
        <v>6307</v>
      </c>
      <c r="E6175" t="s">
        <v>26</v>
      </c>
      <c r="K6175" t="str">
        <f>+_xlfn.XLOOKUP(Tabell1[[#This Row],[Regnr]],Tabell13[Regnr],Tabell13[Diagnose],"")</f>
        <v/>
      </c>
      <c r="L6175" t="str">
        <f>+_xlfn.XLOOKUP(Tabell1[[#This Row],[Regnr]],Tabell3[Regnr],Tabell3[DiagnoseÅr],"")</f>
        <v/>
      </c>
    </row>
    <row r="6176" spans="1:12" x14ac:dyDescent="0.25">
      <c r="A6176" s="2">
        <v>41928</v>
      </c>
      <c r="C6176" t="s">
        <v>6308</v>
      </c>
      <c r="D6176" t="s">
        <v>6309</v>
      </c>
      <c r="E6176" t="s">
        <v>26</v>
      </c>
      <c r="F6176" t="s">
        <v>1375</v>
      </c>
      <c r="G6176" t="s">
        <v>1376</v>
      </c>
      <c r="H6176" t="s">
        <v>3987</v>
      </c>
      <c r="I6176" t="s">
        <v>3988</v>
      </c>
      <c r="J6176" t="s">
        <v>4242</v>
      </c>
      <c r="K6176" t="str">
        <f>+_xlfn.XLOOKUP(Tabell1[[#This Row],[Regnr]],Tabell13[Regnr],Tabell13[Diagnose],"")</f>
        <v>B</v>
      </c>
      <c r="L6176" t="str">
        <f>+_xlfn.XLOOKUP(Tabell1[[#This Row],[Regnr]],Tabell3[Regnr],Tabell3[DiagnoseÅr],"")</f>
        <v>Intet påvist (2016)</v>
      </c>
    </row>
    <row r="6177" spans="1:12" x14ac:dyDescent="0.25">
      <c r="A6177" s="2">
        <v>41919</v>
      </c>
      <c r="C6177" t="s">
        <v>6294</v>
      </c>
      <c r="D6177" t="s">
        <v>6295</v>
      </c>
      <c r="E6177" t="s">
        <v>26</v>
      </c>
      <c r="F6177" t="s">
        <v>6178</v>
      </c>
      <c r="G6177" t="s">
        <v>6179</v>
      </c>
      <c r="H6177" t="s">
        <v>3236</v>
      </c>
      <c r="I6177" t="s">
        <v>3237</v>
      </c>
      <c r="J6177" t="s">
        <v>4113</v>
      </c>
      <c r="K6177" t="str">
        <f>+_xlfn.XLOOKUP(Tabell1[[#This Row],[Regnr]],Tabell13[Regnr],Tabell13[Diagnose],"")</f>
        <v/>
      </c>
      <c r="L6177" t="str">
        <f>+_xlfn.XLOOKUP(Tabell1[[#This Row],[Regnr]],Tabell3[Regnr],Tabell3[DiagnoseÅr],"")</f>
        <v/>
      </c>
    </row>
    <row r="6178" spans="1:12" x14ac:dyDescent="0.25">
      <c r="A6178" s="2">
        <v>41919</v>
      </c>
      <c r="C6178" t="s">
        <v>6296</v>
      </c>
      <c r="D6178" t="s">
        <v>6297</v>
      </c>
      <c r="E6178" t="s">
        <v>26</v>
      </c>
      <c r="F6178" t="s">
        <v>6178</v>
      </c>
      <c r="G6178" t="s">
        <v>6179</v>
      </c>
      <c r="H6178" t="s">
        <v>3236</v>
      </c>
      <c r="I6178" t="s">
        <v>3237</v>
      </c>
      <c r="J6178" t="s">
        <v>4113</v>
      </c>
      <c r="K6178" t="str">
        <f>+_xlfn.XLOOKUP(Tabell1[[#This Row],[Regnr]],Tabell13[Regnr],Tabell13[Diagnose],"")</f>
        <v>D</v>
      </c>
      <c r="L6178" t="str">
        <f>+_xlfn.XLOOKUP(Tabell1[[#This Row],[Regnr]],Tabell3[Regnr],Tabell3[DiagnoseÅr],"")</f>
        <v/>
      </c>
    </row>
    <row r="6179" spans="1:12" x14ac:dyDescent="0.25">
      <c r="A6179" s="2">
        <v>41919</v>
      </c>
      <c r="C6179" t="s">
        <v>6298</v>
      </c>
      <c r="D6179" t="s">
        <v>6299</v>
      </c>
      <c r="E6179" t="s">
        <v>26</v>
      </c>
      <c r="F6179" t="s">
        <v>6178</v>
      </c>
      <c r="G6179" t="s">
        <v>6179</v>
      </c>
      <c r="H6179" t="s">
        <v>3236</v>
      </c>
      <c r="I6179" t="s">
        <v>3237</v>
      </c>
      <c r="J6179" t="s">
        <v>4113</v>
      </c>
      <c r="K6179" t="str">
        <f>+_xlfn.XLOOKUP(Tabell1[[#This Row],[Regnr]],Tabell13[Regnr],Tabell13[Diagnose],"")</f>
        <v>B</v>
      </c>
      <c r="L6179" t="str">
        <f>+_xlfn.XLOOKUP(Tabell1[[#This Row],[Regnr]],Tabell3[Regnr],Tabell3[DiagnoseÅr],"")</f>
        <v/>
      </c>
    </row>
    <row r="6180" spans="1:12" x14ac:dyDescent="0.25">
      <c r="A6180" s="2">
        <v>41919</v>
      </c>
      <c r="C6180" t="s">
        <v>6300</v>
      </c>
      <c r="D6180" t="s">
        <v>6301</v>
      </c>
      <c r="E6180" t="s">
        <v>26</v>
      </c>
      <c r="F6180" t="s">
        <v>6178</v>
      </c>
      <c r="G6180" t="s">
        <v>6179</v>
      </c>
      <c r="H6180" t="s">
        <v>3236</v>
      </c>
      <c r="I6180" t="s">
        <v>3237</v>
      </c>
      <c r="J6180" t="s">
        <v>4113</v>
      </c>
      <c r="K6180" t="str">
        <f>+_xlfn.XLOOKUP(Tabell1[[#This Row],[Regnr]],Tabell13[Regnr],Tabell13[Diagnose],"")</f>
        <v/>
      </c>
      <c r="L6180" t="str">
        <f>+_xlfn.XLOOKUP(Tabell1[[#This Row],[Regnr]],Tabell3[Regnr],Tabell3[DiagnoseÅr],"")</f>
        <v>Annet, ikke medfødt (2021)</v>
      </c>
    </row>
    <row r="6181" spans="1:12" x14ac:dyDescent="0.25">
      <c r="A6181" s="2">
        <v>41919</v>
      </c>
      <c r="C6181" t="s">
        <v>6302</v>
      </c>
      <c r="D6181" t="s">
        <v>6303</v>
      </c>
      <c r="E6181" t="s">
        <v>10</v>
      </c>
      <c r="F6181" t="s">
        <v>6178</v>
      </c>
      <c r="G6181" t="s">
        <v>6179</v>
      </c>
      <c r="H6181" t="s">
        <v>3236</v>
      </c>
      <c r="I6181" t="s">
        <v>3237</v>
      </c>
      <c r="J6181" t="s">
        <v>4113</v>
      </c>
      <c r="K6181" t="str">
        <f>+_xlfn.XLOOKUP(Tabell1[[#This Row],[Regnr]],Tabell13[Regnr],Tabell13[Diagnose],"")</f>
        <v/>
      </c>
      <c r="L6181" t="str">
        <f>+_xlfn.XLOOKUP(Tabell1[[#This Row],[Regnr]],Tabell3[Regnr],Tabell3[DiagnoseÅr],"")</f>
        <v/>
      </c>
    </row>
    <row r="6182" spans="1:12" x14ac:dyDescent="0.25">
      <c r="A6182" s="2">
        <v>41919</v>
      </c>
      <c r="C6182" t="s">
        <v>6304</v>
      </c>
      <c r="D6182" t="s">
        <v>6305</v>
      </c>
      <c r="E6182" t="s">
        <v>26</v>
      </c>
      <c r="F6182" t="s">
        <v>6178</v>
      </c>
      <c r="G6182" t="s">
        <v>6179</v>
      </c>
      <c r="H6182" t="s">
        <v>3236</v>
      </c>
      <c r="I6182" t="s">
        <v>3237</v>
      </c>
      <c r="J6182" t="s">
        <v>4113</v>
      </c>
      <c r="K6182" t="str">
        <f>+_xlfn.XLOOKUP(Tabell1[[#This Row],[Regnr]],Tabell13[Regnr],Tabell13[Diagnose],"")</f>
        <v/>
      </c>
      <c r="L6182" t="str">
        <f>+_xlfn.XLOOKUP(Tabell1[[#This Row],[Regnr]],Tabell3[Regnr],Tabell3[DiagnoseÅr],"")</f>
        <v/>
      </c>
    </row>
    <row r="6183" spans="1:12" x14ac:dyDescent="0.25">
      <c r="A6183" s="2">
        <v>41914</v>
      </c>
      <c r="C6183" t="s">
        <v>6283</v>
      </c>
      <c r="D6183" t="s">
        <v>6284</v>
      </c>
      <c r="E6183" t="s">
        <v>10</v>
      </c>
      <c r="F6183" t="s">
        <v>3184</v>
      </c>
      <c r="G6183" t="s">
        <v>3185</v>
      </c>
      <c r="H6183" t="s">
        <v>3178</v>
      </c>
      <c r="I6183" t="s">
        <v>3179</v>
      </c>
      <c r="J6183" t="s">
        <v>5184</v>
      </c>
      <c r="K6183" t="str">
        <f>+_xlfn.XLOOKUP(Tabell1[[#This Row],[Regnr]],Tabell13[Regnr],Tabell13[Diagnose],"")</f>
        <v/>
      </c>
      <c r="L6183" t="str">
        <f>+_xlfn.XLOOKUP(Tabell1[[#This Row],[Regnr]],Tabell3[Regnr],Tabell3[DiagnoseÅr],"")</f>
        <v/>
      </c>
    </row>
    <row r="6184" spans="1:12" x14ac:dyDescent="0.25">
      <c r="A6184" s="2">
        <v>41914</v>
      </c>
      <c r="C6184" t="s">
        <v>6285</v>
      </c>
      <c r="D6184" t="s">
        <v>6286</v>
      </c>
      <c r="E6184" t="s">
        <v>10</v>
      </c>
      <c r="F6184" t="s">
        <v>3184</v>
      </c>
      <c r="G6184" t="s">
        <v>3185</v>
      </c>
      <c r="H6184" t="s">
        <v>3178</v>
      </c>
      <c r="I6184" t="s">
        <v>3179</v>
      </c>
      <c r="J6184" t="s">
        <v>5184</v>
      </c>
      <c r="K6184" t="str">
        <f>+_xlfn.XLOOKUP(Tabell1[[#This Row],[Regnr]],Tabell13[Regnr],Tabell13[Diagnose],"")</f>
        <v/>
      </c>
      <c r="L6184" t="str">
        <f>+_xlfn.XLOOKUP(Tabell1[[#This Row],[Regnr]],Tabell3[Regnr],Tabell3[DiagnoseÅr],"")</f>
        <v/>
      </c>
    </row>
    <row r="6185" spans="1:12" x14ac:dyDescent="0.25">
      <c r="A6185" s="2">
        <v>41914</v>
      </c>
      <c r="C6185" t="s">
        <v>6287</v>
      </c>
      <c r="D6185" t="s">
        <v>6288</v>
      </c>
      <c r="E6185" t="s">
        <v>26</v>
      </c>
      <c r="F6185" t="s">
        <v>3184</v>
      </c>
      <c r="G6185" t="s">
        <v>3185</v>
      </c>
      <c r="H6185" t="s">
        <v>3178</v>
      </c>
      <c r="I6185" t="s">
        <v>3179</v>
      </c>
      <c r="J6185" t="s">
        <v>5184</v>
      </c>
      <c r="K6185" t="str">
        <f>+_xlfn.XLOOKUP(Tabell1[[#This Row],[Regnr]],Tabell13[Regnr],Tabell13[Diagnose],"")</f>
        <v/>
      </c>
      <c r="L6185" t="str">
        <f>+_xlfn.XLOOKUP(Tabell1[[#This Row],[Regnr]],Tabell3[Regnr],Tabell3[DiagnoseÅr],"")</f>
        <v/>
      </c>
    </row>
    <row r="6186" spans="1:12" x14ac:dyDescent="0.25">
      <c r="A6186" s="2">
        <v>41914</v>
      </c>
      <c r="C6186" t="s">
        <v>6289</v>
      </c>
      <c r="D6186" t="s">
        <v>6290</v>
      </c>
      <c r="E6186" t="s">
        <v>26</v>
      </c>
      <c r="F6186" t="s">
        <v>3184</v>
      </c>
      <c r="G6186" t="s">
        <v>3185</v>
      </c>
      <c r="H6186" t="s">
        <v>3178</v>
      </c>
      <c r="I6186" t="s">
        <v>3179</v>
      </c>
      <c r="J6186" t="s">
        <v>5184</v>
      </c>
      <c r="K6186" t="str">
        <f>+_xlfn.XLOOKUP(Tabell1[[#This Row],[Regnr]],Tabell13[Regnr],Tabell13[Diagnose],"")</f>
        <v/>
      </c>
      <c r="L6186" t="str">
        <f>+_xlfn.XLOOKUP(Tabell1[[#This Row],[Regnr]],Tabell3[Regnr],Tabell3[DiagnoseÅr],"")</f>
        <v/>
      </c>
    </row>
    <row r="6187" spans="1:12" x14ac:dyDescent="0.25">
      <c r="A6187" s="2">
        <v>41914</v>
      </c>
      <c r="C6187" t="s">
        <v>6291</v>
      </c>
      <c r="D6187" t="s">
        <v>6292</v>
      </c>
      <c r="E6187" t="s">
        <v>26</v>
      </c>
      <c r="F6187" t="s">
        <v>3184</v>
      </c>
      <c r="G6187" t="s">
        <v>3185</v>
      </c>
      <c r="H6187" t="s">
        <v>3178</v>
      </c>
      <c r="I6187" t="s">
        <v>3179</v>
      </c>
      <c r="J6187" t="s">
        <v>5184</v>
      </c>
      <c r="K6187" t="str">
        <f>+_xlfn.XLOOKUP(Tabell1[[#This Row],[Regnr]],Tabell13[Regnr],Tabell13[Diagnose],"")</f>
        <v>A</v>
      </c>
      <c r="L6187" t="str">
        <f>+_xlfn.XLOOKUP(Tabell1[[#This Row],[Regnr]],Tabell3[Regnr],Tabell3[DiagnoseÅr],"")</f>
        <v/>
      </c>
    </row>
    <row r="6188" spans="1:12" x14ac:dyDescent="0.25">
      <c r="A6188" s="2">
        <v>41914</v>
      </c>
      <c r="C6188" t="s">
        <v>6293</v>
      </c>
      <c r="D6188" t="s">
        <v>1879</v>
      </c>
      <c r="E6188" t="s">
        <v>26</v>
      </c>
      <c r="F6188" t="s">
        <v>3184</v>
      </c>
      <c r="G6188" t="s">
        <v>3185</v>
      </c>
      <c r="H6188" t="s">
        <v>3178</v>
      </c>
      <c r="I6188" t="s">
        <v>3179</v>
      </c>
      <c r="J6188" t="s">
        <v>5184</v>
      </c>
      <c r="K6188" t="str">
        <f>+_xlfn.XLOOKUP(Tabell1[[#This Row],[Regnr]],Tabell13[Regnr],Tabell13[Diagnose],"")</f>
        <v/>
      </c>
      <c r="L6188" t="str">
        <f>+_xlfn.XLOOKUP(Tabell1[[#This Row],[Regnr]],Tabell3[Regnr],Tabell3[DiagnoseÅr],"")</f>
        <v/>
      </c>
    </row>
    <row r="6189" spans="1:12" x14ac:dyDescent="0.25">
      <c r="A6189" s="2">
        <v>41906</v>
      </c>
      <c r="C6189" t="s">
        <v>6280</v>
      </c>
      <c r="D6189" t="s">
        <v>6281</v>
      </c>
      <c r="E6189" t="s">
        <v>26</v>
      </c>
      <c r="F6189" t="s">
        <v>6282</v>
      </c>
      <c r="H6189" t="s">
        <v>4459</v>
      </c>
      <c r="I6189" t="s">
        <v>1756</v>
      </c>
      <c r="K6189" t="str">
        <f>+_xlfn.XLOOKUP(Tabell1[[#This Row],[Regnr]],Tabell13[Regnr],Tabell13[Diagnose],"")</f>
        <v/>
      </c>
      <c r="L6189" t="str">
        <f>+_xlfn.XLOOKUP(Tabell1[[#This Row],[Regnr]],Tabell3[Regnr],Tabell3[DiagnoseÅr],"")</f>
        <v/>
      </c>
    </row>
    <row r="6190" spans="1:12" x14ac:dyDescent="0.25">
      <c r="A6190" s="2">
        <v>41900</v>
      </c>
      <c r="C6190" t="s">
        <v>6274</v>
      </c>
      <c r="D6190" t="s">
        <v>6275</v>
      </c>
      <c r="E6190" t="s">
        <v>10</v>
      </c>
      <c r="F6190" t="s">
        <v>6276</v>
      </c>
      <c r="G6190" t="s">
        <v>6277</v>
      </c>
      <c r="H6190" t="s">
        <v>6278</v>
      </c>
      <c r="I6190" t="s">
        <v>6279</v>
      </c>
      <c r="K6190" t="str">
        <f>+_xlfn.XLOOKUP(Tabell1[[#This Row],[Regnr]],Tabell13[Regnr],Tabell13[Diagnose],"")</f>
        <v/>
      </c>
      <c r="L6190" t="str">
        <f>+_xlfn.XLOOKUP(Tabell1[[#This Row],[Regnr]],Tabell3[Regnr],Tabell3[DiagnoseÅr],"")</f>
        <v/>
      </c>
    </row>
    <row r="6191" spans="1:12" x14ac:dyDescent="0.25">
      <c r="A6191" s="2">
        <v>41898</v>
      </c>
      <c r="C6191" t="s">
        <v>6264</v>
      </c>
      <c r="D6191" t="s">
        <v>6265</v>
      </c>
      <c r="E6191" t="s">
        <v>10</v>
      </c>
      <c r="F6191" t="s">
        <v>4870</v>
      </c>
      <c r="G6191" t="s">
        <v>4871</v>
      </c>
      <c r="H6191" t="s">
        <v>3590</v>
      </c>
      <c r="I6191" t="s">
        <v>3591</v>
      </c>
      <c r="J6191" t="s">
        <v>4113</v>
      </c>
      <c r="K6191" t="str">
        <f>+_xlfn.XLOOKUP(Tabell1[[#This Row],[Regnr]],Tabell13[Regnr],Tabell13[Diagnose],"")</f>
        <v/>
      </c>
      <c r="L6191" t="str">
        <f>+_xlfn.XLOOKUP(Tabell1[[#This Row],[Regnr]],Tabell3[Regnr],Tabell3[DiagnoseÅr],"")</f>
        <v/>
      </c>
    </row>
    <row r="6192" spans="1:12" x14ac:dyDescent="0.25">
      <c r="A6192" s="2">
        <v>41898</v>
      </c>
      <c r="C6192" t="s">
        <v>6266</v>
      </c>
      <c r="D6192" t="s">
        <v>6267</v>
      </c>
      <c r="E6192" t="s">
        <v>10</v>
      </c>
      <c r="F6192" t="s">
        <v>4870</v>
      </c>
      <c r="G6192" t="s">
        <v>4871</v>
      </c>
      <c r="H6192" t="s">
        <v>3590</v>
      </c>
      <c r="I6192" t="s">
        <v>3591</v>
      </c>
      <c r="J6192" t="s">
        <v>4113</v>
      </c>
      <c r="K6192" t="str">
        <f>+_xlfn.XLOOKUP(Tabell1[[#This Row],[Regnr]],Tabell13[Regnr],Tabell13[Diagnose],"")</f>
        <v/>
      </c>
      <c r="L6192" t="str">
        <f>+_xlfn.XLOOKUP(Tabell1[[#This Row],[Regnr]],Tabell3[Regnr],Tabell3[DiagnoseÅr],"")</f>
        <v/>
      </c>
    </row>
    <row r="6193" spans="1:12" x14ac:dyDescent="0.25">
      <c r="A6193" s="2">
        <v>41898</v>
      </c>
      <c r="C6193" t="s">
        <v>6268</v>
      </c>
      <c r="D6193" t="s">
        <v>6269</v>
      </c>
      <c r="E6193" t="s">
        <v>10</v>
      </c>
      <c r="F6193" t="s">
        <v>4870</v>
      </c>
      <c r="G6193" t="s">
        <v>4871</v>
      </c>
      <c r="H6193" t="s">
        <v>3590</v>
      </c>
      <c r="I6193" t="s">
        <v>3591</v>
      </c>
      <c r="J6193" t="s">
        <v>4113</v>
      </c>
      <c r="K6193" t="str">
        <f>+_xlfn.XLOOKUP(Tabell1[[#This Row],[Regnr]],Tabell13[Regnr],Tabell13[Diagnose],"")</f>
        <v/>
      </c>
      <c r="L6193" t="str">
        <f>+_xlfn.XLOOKUP(Tabell1[[#This Row],[Regnr]],Tabell3[Regnr],Tabell3[DiagnoseÅr],"")</f>
        <v/>
      </c>
    </row>
    <row r="6194" spans="1:12" x14ac:dyDescent="0.25">
      <c r="A6194" s="2">
        <v>41898</v>
      </c>
      <c r="C6194" t="s">
        <v>6270</v>
      </c>
      <c r="D6194" t="s">
        <v>6271</v>
      </c>
      <c r="E6194" t="s">
        <v>26</v>
      </c>
      <c r="F6194" t="s">
        <v>4870</v>
      </c>
      <c r="G6194" t="s">
        <v>4871</v>
      </c>
      <c r="H6194" t="s">
        <v>3590</v>
      </c>
      <c r="I6194" t="s">
        <v>3591</v>
      </c>
      <c r="J6194" t="s">
        <v>4113</v>
      </c>
      <c r="K6194" t="str">
        <f>+_xlfn.XLOOKUP(Tabell1[[#This Row],[Regnr]],Tabell13[Regnr],Tabell13[Diagnose],"")</f>
        <v/>
      </c>
      <c r="L6194" t="str">
        <f>+_xlfn.XLOOKUP(Tabell1[[#This Row],[Regnr]],Tabell3[Regnr],Tabell3[DiagnoseÅr],"")</f>
        <v/>
      </c>
    </row>
    <row r="6195" spans="1:12" x14ac:dyDescent="0.25">
      <c r="A6195" s="2">
        <v>41898</v>
      </c>
      <c r="C6195" t="s">
        <v>6272</v>
      </c>
      <c r="D6195" t="s">
        <v>6273</v>
      </c>
      <c r="E6195" t="s">
        <v>26</v>
      </c>
      <c r="F6195" t="s">
        <v>4870</v>
      </c>
      <c r="G6195" t="s">
        <v>4871</v>
      </c>
      <c r="H6195" t="s">
        <v>3590</v>
      </c>
      <c r="I6195" t="s">
        <v>3591</v>
      </c>
      <c r="J6195" t="s">
        <v>4113</v>
      </c>
      <c r="K6195" t="str">
        <f>+_xlfn.XLOOKUP(Tabell1[[#This Row],[Regnr]],Tabell13[Regnr],Tabell13[Diagnose],"")</f>
        <v/>
      </c>
      <c r="L6195" t="str">
        <f>+_xlfn.XLOOKUP(Tabell1[[#This Row],[Regnr]],Tabell3[Regnr],Tabell3[DiagnoseÅr],"")</f>
        <v/>
      </c>
    </row>
    <row r="6196" spans="1:12" x14ac:dyDescent="0.25">
      <c r="A6196" s="2">
        <v>41897</v>
      </c>
      <c r="C6196" t="s">
        <v>6254</v>
      </c>
      <c r="D6196" t="s">
        <v>6255</v>
      </c>
      <c r="E6196" t="s">
        <v>10</v>
      </c>
      <c r="F6196" t="s">
        <v>1884</v>
      </c>
      <c r="G6196" t="s">
        <v>1885</v>
      </c>
      <c r="H6196" t="s">
        <v>3300</v>
      </c>
      <c r="I6196" t="s">
        <v>3301</v>
      </c>
      <c r="J6196" t="s">
        <v>4310</v>
      </c>
      <c r="K6196" t="str">
        <f>+_xlfn.XLOOKUP(Tabell1[[#This Row],[Regnr]],Tabell13[Regnr],Tabell13[Diagnose],"")</f>
        <v/>
      </c>
      <c r="L6196" t="str">
        <f>+_xlfn.XLOOKUP(Tabell1[[#This Row],[Regnr]],Tabell3[Regnr],Tabell3[DiagnoseÅr],"")</f>
        <v/>
      </c>
    </row>
    <row r="6197" spans="1:12" x14ac:dyDescent="0.25">
      <c r="A6197" s="2">
        <v>41897</v>
      </c>
      <c r="C6197" t="s">
        <v>6256</v>
      </c>
      <c r="D6197" t="s">
        <v>6257</v>
      </c>
      <c r="E6197" t="s">
        <v>26</v>
      </c>
      <c r="F6197" t="s">
        <v>1884</v>
      </c>
      <c r="G6197" t="s">
        <v>1885</v>
      </c>
      <c r="H6197" t="s">
        <v>3300</v>
      </c>
      <c r="I6197" t="s">
        <v>3301</v>
      </c>
      <c r="J6197" t="s">
        <v>4310</v>
      </c>
      <c r="K6197" t="str">
        <f>+_xlfn.XLOOKUP(Tabell1[[#This Row],[Regnr]],Tabell13[Regnr],Tabell13[Diagnose],"")</f>
        <v/>
      </c>
      <c r="L6197" t="str">
        <f>+_xlfn.XLOOKUP(Tabell1[[#This Row],[Regnr]],Tabell3[Regnr],Tabell3[DiagnoseÅr],"")</f>
        <v/>
      </c>
    </row>
    <row r="6198" spans="1:12" x14ac:dyDescent="0.25">
      <c r="A6198" s="2">
        <v>41897</v>
      </c>
      <c r="C6198" t="s">
        <v>6258</v>
      </c>
      <c r="D6198" t="s">
        <v>6259</v>
      </c>
      <c r="E6198" t="s">
        <v>26</v>
      </c>
      <c r="F6198" t="s">
        <v>1884</v>
      </c>
      <c r="G6198" t="s">
        <v>1885</v>
      </c>
      <c r="H6198" t="s">
        <v>3300</v>
      </c>
      <c r="I6198" t="s">
        <v>3301</v>
      </c>
      <c r="J6198" t="s">
        <v>4310</v>
      </c>
      <c r="K6198" t="str">
        <f>+_xlfn.XLOOKUP(Tabell1[[#This Row],[Regnr]],Tabell13[Regnr],Tabell13[Diagnose],"")</f>
        <v/>
      </c>
      <c r="L6198" t="str">
        <f>+_xlfn.XLOOKUP(Tabell1[[#This Row],[Regnr]],Tabell3[Regnr],Tabell3[DiagnoseÅr],"")</f>
        <v/>
      </c>
    </row>
    <row r="6199" spans="1:12" x14ac:dyDescent="0.25">
      <c r="A6199" s="2">
        <v>41897</v>
      </c>
      <c r="C6199" t="s">
        <v>6260</v>
      </c>
      <c r="D6199" t="s">
        <v>6261</v>
      </c>
      <c r="E6199" t="s">
        <v>10</v>
      </c>
      <c r="F6199" t="s">
        <v>1884</v>
      </c>
      <c r="G6199" t="s">
        <v>1885</v>
      </c>
      <c r="H6199" t="s">
        <v>3300</v>
      </c>
      <c r="I6199" t="s">
        <v>3301</v>
      </c>
      <c r="J6199" t="s">
        <v>4310</v>
      </c>
      <c r="K6199" t="str">
        <f>+_xlfn.XLOOKUP(Tabell1[[#This Row],[Regnr]],Tabell13[Regnr],Tabell13[Diagnose],"")</f>
        <v>C</v>
      </c>
      <c r="L6199" t="str">
        <f>+_xlfn.XLOOKUP(Tabell1[[#This Row],[Regnr]],Tabell3[Regnr],Tabell3[DiagnoseÅr],"")</f>
        <v/>
      </c>
    </row>
    <row r="6200" spans="1:12" x14ac:dyDescent="0.25">
      <c r="A6200" s="2">
        <v>41897</v>
      </c>
      <c r="C6200" t="s">
        <v>6262</v>
      </c>
      <c r="D6200" t="s">
        <v>6263</v>
      </c>
      <c r="E6200" t="s">
        <v>10</v>
      </c>
      <c r="F6200" t="s">
        <v>1884</v>
      </c>
      <c r="G6200" t="s">
        <v>1885</v>
      </c>
      <c r="H6200" t="s">
        <v>3300</v>
      </c>
      <c r="I6200" t="s">
        <v>3301</v>
      </c>
      <c r="J6200" t="s">
        <v>4310</v>
      </c>
      <c r="K6200" t="str">
        <f>+_xlfn.XLOOKUP(Tabell1[[#This Row],[Regnr]],Tabell13[Regnr],Tabell13[Diagnose],"")</f>
        <v>C</v>
      </c>
      <c r="L6200" t="str">
        <f>+_xlfn.XLOOKUP(Tabell1[[#This Row],[Regnr]],Tabell3[Regnr],Tabell3[DiagnoseÅr],"")</f>
        <v/>
      </c>
    </row>
    <row r="6201" spans="1:12" x14ac:dyDescent="0.25">
      <c r="A6201" s="2">
        <v>41894</v>
      </c>
      <c r="C6201" t="s">
        <v>6244</v>
      </c>
      <c r="D6201" t="s">
        <v>6245</v>
      </c>
      <c r="E6201" t="s">
        <v>10</v>
      </c>
      <c r="F6201" t="s">
        <v>2426</v>
      </c>
      <c r="G6201" t="s">
        <v>2425</v>
      </c>
      <c r="H6201" t="s">
        <v>1972</v>
      </c>
      <c r="I6201" t="s">
        <v>1973</v>
      </c>
      <c r="J6201" t="s">
        <v>4683</v>
      </c>
      <c r="K6201" t="str">
        <f>+_xlfn.XLOOKUP(Tabell1[[#This Row],[Regnr]],Tabell13[Regnr],Tabell13[Diagnose],"")</f>
        <v/>
      </c>
      <c r="L6201" t="str">
        <f>+_xlfn.XLOOKUP(Tabell1[[#This Row],[Regnr]],Tabell3[Regnr],Tabell3[DiagnoseÅr],"")</f>
        <v/>
      </c>
    </row>
    <row r="6202" spans="1:12" x14ac:dyDescent="0.25">
      <c r="A6202" s="2">
        <v>41894</v>
      </c>
      <c r="C6202" t="s">
        <v>6246</v>
      </c>
      <c r="D6202" t="s">
        <v>6247</v>
      </c>
      <c r="E6202" t="s">
        <v>10</v>
      </c>
      <c r="F6202" t="s">
        <v>2426</v>
      </c>
      <c r="G6202" t="s">
        <v>2425</v>
      </c>
      <c r="H6202" t="s">
        <v>1972</v>
      </c>
      <c r="I6202" t="s">
        <v>1973</v>
      </c>
      <c r="J6202" t="s">
        <v>4683</v>
      </c>
      <c r="K6202" t="str">
        <f>+_xlfn.XLOOKUP(Tabell1[[#This Row],[Regnr]],Tabell13[Regnr],Tabell13[Diagnose],"")</f>
        <v/>
      </c>
      <c r="L6202" t="str">
        <f>+_xlfn.XLOOKUP(Tabell1[[#This Row],[Regnr]],Tabell3[Regnr],Tabell3[DiagnoseÅr],"")</f>
        <v/>
      </c>
    </row>
    <row r="6203" spans="1:12" x14ac:dyDescent="0.25">
      <c r="A6203" s="2">
        <v>41894</v>
      </c>
      <c r="C6203" t="s">
        <v>6248</v>
      </c>
      <c r="D6203" t="s">
        <v>6249</v>
      </c>
      <c r="E6203" t="s">
        <v>10</v>
      </c>
      <c r="F6203" t="s">
        <v>2426</v>
      </c>
      <c r="G6203" t="s">
        <v>2425</v>
      </c>
      <c r="H6203" t="s">
        <v>1972</v>
      </c>
      <c r="I6203" t="s">
        <v>1973</v>
      </c>
      <c r="J6203" t="s">
        <v>4683</v>
      </c>
      <c r="K6203" t="str">
        <f>+_xlfn.XLOOKUP(Tabell1[[#This Row],[Regnr]],Tabell13[Regnr],Tabell13[Diagnose],"")</f>
        <v/>
      </c>
      <c r="L6203" t="str">
        <f>+_xlfn.XLOOKUP(Tabell1[[#This Row],[Regnr]],Tabell3[Regnr],Tabell3[DiagnoseÅr],"")</f>
        <v/>
      </c>
    </row>
    <row r="6204" spans="1:12" x14ac:dyDescent="0.25">
      <c r="A6204" s="2">
        <v>41894</v>
      </c>
      <c r="C6204" t="s">
        <v>6250</v>
      </c>
      <c r="D6204" t="s">
        <v>6251</v>
      </c>
      <c r="E6204" t="s">
        <v>26</v>
      </c>
      <c r="F6204" t="s">
        <v>2426</v>
      </c>
      <c r="G6204" t="s">
        <v>2425</v>
      </c>
      <c r="H6204" t="s">
        <v>1972</v>
      </c>
      <c r="I6204" t="s">
        <v>1973</v>
      </c>
      <c r="J6204" t="s">
        <v>4683</v>
      </c>
      <c r="K6204" t="str">
        <f>+_xlfn.XLOOKUP(Tabell1[[#This Row],[Regnr]],Tabell13[Regnr],Tabell13[Diagnose],"")</f>
        <v/>
      </c>
      <c r="L6204" t="str">
        <f>+_xlfn.XLOOKUP(Tabell1[[#This Row],[Regnr]],Tabell3[Regnr],Tabell3[DiagnoseÅr],"")</f>
        <v/>
      </c>
    </row>
    <row r="6205" spans="1:12" x14ac:dyDescent="0.25">
      <c r="A6205" s="2">
        <v>41894</v>
      </c>
      <c r="C6205" t="s">
        <v>6252</v>
      </c>
      <c r="D6205" t="s">
        <v>6253</v>
      </c>
      <c r="E6205" t="s">
        <v>26</v>
      </c>
      <c r="F6205" t="s">
        <v>2426</v>
      </c>
      <c r="G6205" t="s">
        <v>2425</v>
      </c>
      <c r="H6205" t="s">
        <v>1972</v>
      </c>
      <c r="I6205" t="s">
        <v>1973</v>
      </c>
      <c r="J6205" t="s">
        <v>4683</v>
      </c>
      <c r="K6205" t="str">
        <f>+_xlfn.XLOOKUP(Tabell1[[#This Row],[Regnr]],Tabell13[Regnr],Tabell13[Diagnose],"")</f>
        <v>C</v>
      </c>
      <c r="L6205" t="str">
        <f>+_xlfn.XLOOKUP(Tabell1[[#This Row],[Regnr]],Tabell3[Regnr],Tabell3[DiagnoseÅr],"")</f>
        <v>Intet påvist (2018)</v>
      </c>
    </row>
    <row r="6206" spans="1:12" x14ac:dyDescent="0.25">
      <c r="A6206" s="2">
        <v>41887</v>
      </c>
      <c r="C6206" t="s">
        <v>6236</v>
      </c>
      <c r="D6206" t="s">
        <v>6237</v>
      </c>
      <c r="E6206" t="s">
        <v>10</v>
      </c>
      <c r="F6206" t="s">
        <v>1884</v>
      </c>
      <c r="G6206" t="s">
        <v>1885</v>
      </c>
      <c r="H6206" t="s">
        <v>2567</v>
      </c>
      <c r="I6206" t="s">
        <v>2568</v>
      </c>
      <c r="J6206" t="s">
        <v>4310</v>
      </c>
      <c r="K6206" t="str">
        <f>+_xlfn.XLOOKUP(Tabell1[[#This Row],[Regnr]],Tabell13[Regnr],Tabell13[Diagnose],"")</f>
        <v/>
      </c>
      <c r="L6206" t="str">
        <f>+_xlfn.XLOOKUP(Tabell1[[#This Row],[Regnr]],Tabell3[Regnr],Tabell3[DiagnoseÅr],"")</f>
        <v/>
      </c>
    </row>
    <row r="6207" spans="1:12" x14ac:dyDescent="0.25">
      <c r="A6207" s="2">
        <v>41887</v>
      </c>
      <c r="C6207" t="s">
        <v>6238</v>
      </c>
      <c r="D6207" t="s">
        <v>6239</v>
      </c>
      <c r="E6207" t="s">
        <v>10</v>
      </c>
      <c r="F6207" t="s">
        <v>1884</v>
      </c>
      <c r="G6207" t="s">
        <v>1885</v>
      </c>
      <c r="H6207" t="s">
        <v>2567</v>
      </c>
      <c r="I6207" t="s">
        <v>2568</v>
      </c>
      <c r="J6207" t="s">
        <v>4310</v>
      </c>
      <c r="K6207" t="str">
        <f>+_xlfn.XLOOKUP(Tabell1[[#This Row],[Regnr]],Tabell13[Regnr],Tabell13[Diagnose],"")</f>
        <v/>
      </c>
      <c r="L6207" t="str">
        <f>+_xlfn.XLOOKUP(Tabell1[[#This Row],[Regnr]],Tabell3[Regnr],Tabell3[DiagnoseÅr],"")</f>
        <v/>
      </c>
    </row>
    <row r="6208" spans="1:12" x14ac:dyDescent="0.25">
      <c r="A6208" s="2">
        <v>41887</v>
      </c>
      <c r="C6208" t="s">
        <v>6240</v>
      </c>
      <c r="D6208" t="s">
        <v>6241</v>
      </c>
      <c r="E6208" t="s">
        <v>26</v>
      </c>
      <c r="F6208" t="s">
        <v>1884</v>
      </c>
      <c r="G6208" t="s">
        <v>1885</v>
      </c>
      <c r="H6208" t="s">
        <v>2567</v>
      </c>
      <c r="I6208" t="s">
        <v>2568</v>
      </c>
      <c r="J6208" t="s">
        <v>4310</v>
      </c>
      <c r="K6208" t="str">
        <f>+_xlfn.XLOOKUP(Tabell1[[#This Row],[Regnr]],Tabell13[Regnr],Tabell13[Diagnose],"")</f>
        <v>D</v>
      </c>
      <c r="L6208" t="str">
        <f>+_xlfn.XLOOKUP(Tabell1[[#This Row],[Regnr]],Tabell3[Regnr],Tabell3[DiagnoseÅr],"")</f>
        <v>Intet påvist (2017)</v>
      </c>
    </row>
    <row r="6209" spans="1:12" x14ac:dyDescent="0.25">
      <c r="A6209" s="2">
        <v>41887</v>
      </c>
      <c r="C6209" t="s">
        <v>6242</v>
      </c>
      <c r="D6209" t="s">
        <v>6243</v>
      </c>
      <c r="E6209" t="s">
        <v>26</v>
      </c>
      <c r="F6209" t="s">
        <v>1884</v>
      </c>
      <c r="G6209" t="s">
        <v>1885</v>
      </c>
      <c r="H6209" t="s">
        <v>2567</v>
      </c>
      <c r="I6209" t="s">
        <v>2568</v>
      </c>
      <c r="J6209" t="s">
        <v>4310</v>
      </c>
      <c r="K6209" t="str">
        <f>+_xlfn.XLOOKUP(Tabell1[[#This Row],[Regnr]],Tabell13[Regnr],Tabell13[Diagnose],"")</f>
        <v>C</v>
      </c>
      <c r="L6209" t="str">
        <f>+_xlfn.XLOOKUP(Tabell1[[#This Row],[Regnr]],Tabell3[Regnr],Tabell3[DiagnoseÅr],"")</f>
        <v>Intet påvist (2018)</v>
      </c>
    </row>
    <row r="6210" spans="1:12" x14ac:dyDescent="0.25">
      <c r="A6210" s="2">
        <v>41884</v>
      </c>
      <c r="C6210" t="s">
        <v>6223</v>
      </c>
      <c r="D6210" t="s">
        <v>6224</v>
      </c>
      <c r="E6210" t="s">
        <v>10</v>
      </c>
      <c r="F6210" t="s">
        <v>3970</v>
      </c>
      <c r="G6210" t="s">
        <v>3971</v>
      </c>
      <c r="H6210" t="s">
        <v>4824</v>
      </c>
      <c r="I6210" t="s">
        <v>4825</v>
      </c>
      <c r="J6210" t="s">
        <v>6225</v>
      </c>
      <c r="K6210" t="str">
        <f>+_xlfn.XLOOKUP(Tabell1[[#This Row],[Regnr]],Tabell13[Regnr],Tabell13[Diagnose],"")</f>
        <v/>
      </c>
      <c r="L6210" t="str">
        <f>+_xlfn.XLOOKUP(Tabell1[[#This Row],[Regnr]],Tabell3[Regnr],Tabell3[DiagnoseÅr],"")</f>
        <v/>
      </c>
    </row>
    <row r="6211" spans="1:12" x14ac:dyDescent="0.25">
      <c r="A6211" s="2">
        <v>41884</v>
      </c>
      <c r="C6211" t="s">
        <v>6226</v>
      </c>
      <c r="D6211" t="s">
        <v>6227</v>
      </c>
      <c r="E6211" t="s">
        <v>10</v>
      </c>
      <c r="F6211" t="s">
        <v>3970</v>
      </c>
      <c r="G6211" t="s">
        <v>3971</v>
      </c>
      <c r="H6211" t="s">
        <v>4824</v>
      </c>
      <c r="I6211" t="s">
        <v>4825</v>
      </c>
      <c r="J6211" t="s">
        <v>6225</v>
      </c>
      <c r="K6211" t="str">
        <f>+_xlfn.XLOOKUP(Tabell1[[#This Row],[Regnr]],Tabell13[Regnr],Tabell13[Diagnose],"")</f>
        <v>A</v>
      </c>
      <c r="L6211" t="str">
        <f>+_xlfn.XLOOKUP(Tabell1[[#This Row],[Regnr]],Tabell3[Regnr],Tabell3[DiagnoseÅr],"")</f>
        <v>Intet påvist (2019)</v>
      </c>
    </row>
    <row r="6212" spans="1:12" x14ac:dyDescent="0.25">
      <c r="A6212" s="2">
        <v>41884</v>
      </c>
      <c r="C6212" t="s">
        <v>6228</v>
      </c>
      <c r="D6212" t="s">
        <v>6229</v>
      </c>
      <c r="E6212" t="s">
        <v>10</v>
      </c>
      <c r="F6212" t="s">
        <v>3970</v>
      </c>
      <c r="G6212" t="s">
        <v>3971</v>
      </c>
      <c r="H6212" t="s">
        <v>4824</v>
      </c>
      <c r="I6212" t="s">
        <v>4825</v>
      </c>
      <c r="J6212" t="s">
        <v>6225</v>
      </c>
      <c r="K6212" t="str">
        <f>+_xlfn.XLOOKUP(Tabell1[[#This Row],[Regnr]],Tabell13[Regnr],Tabell13[Diagnose],"")</f>
        <v>B</v>
      </c>
      <c r="L6212" t="str">
        <f>+_xlfn.XLOOKUP(Tabell1[[#This Row],[Regnr]],Tabell3[Regnr],Tabell3[DiagnoseÅr],"")</f>
        <v/>
      </c>
    </row>
    <row r="6213" spans="1:12" x14ac:dyDescent="0.25">
      <c r="A6213" s="2">
        <v>41884</v>
      </c>
      <c r="C6213" t="s">
        <v>6230</v>
      </c>
      <c r="D6213" t="s">
        <v>6231</v>
      </c>
      <c r="E6213" t="s">
        <v>10</v>
      </c>
      <c r="F6213" t="s">
        <v>3970</v>
      </c>
      <c r="G6213" t="s">
        <v>3971</v>
      </c>
      <c r="H6213" t="s">
        <v>4824</v>
      </c>
      <c r="I6213" t="s">
        <v>4825</v>
      </c>
      <c r="J6213" t="s">
        <v>6225</v>
      </c>
      <c r="K6213" t="str">
        <f>+_xlfn.XLOOKUP(Tabell1[[#This Row],[Regnr]],Tabell13[Regnr],Tabell13[Diagnose],"")</f>
        <v/>
      </c>
      <c r="L6213" t="str">
        <f>+_xlfn.XLOOKUP(Tabell1[[#This Row],[Regnr]],Tabell3[Regnr],Tabell3[DiagnoseÅr],"")</f>
        <v/>
      </c>
    </row>
    <row r="6214" spans="1:12" x14ac:dyDescent="0.25">
      <c r="A6214" s="2">
        <v>41884</v>
      </c>
      <c r="C6214" t="s">
        <v>6232</v>
      </c>
      <c r="D6214" t="s">
        <v>6233</v>
      </c>
      <c r="E6214" t="s">
        <v>26</v>
      </c>
      <c r="F6214" t="s">
        <v>3970</v>
      </c>
      <c r="G6214" t="s">
        <v>3971</v>
      </c>
      <c r="H6214" t="s">
        <v>4824</v>
      </c>
      <c r="I6214" t="s">
        <v>4825</v>
      </c>
      <c r="J6214" t="s">
        <v>6225</v>
      </c>
      <c r="K6214" t="str">
        <f>+_xlfn.XLOOKUP(Tabell1[[#This Row],[Regnr]],Tabell13[Regnr],Tabell13[Diagnose],"")</f>
        <v>B</v>
      </c>
      <c r="L6214" t="str">
        <f>+_xlfn.XLOOKUP(Tabell1[[#This Row],[Regnr]],Tabell3[Regnr],Tabell3[DiagnoseÅr],"")</f>
        <v>Intet påvist (2018)</v>
      </c>
    </row>
    <row r="6215" spans="1:12" x14ac:dyDescent="0.25">
      <c r="A6215" s="2">
        <v>41884</v>
      </c>
      <c r="C6215" t="s">
        <v>6234</v>
      </c>
      <c r="D6215" t="s">
        <v>6235</v>
      </c>
      <c r="E6215" t="s">
        <v>26</v>
      </c>
      <c r="F6215" t="s">
        <v>3970</v>
      </c>
      <c r="G6215" t="s">
        <v>3971</v>
      </c>
      <c r="H6215" t="s">
        <v>4824</v>
      </c>
      <c r="I6215" t="s">
        <v>4825</v>
      </c>
      <c r="J6215" t="s">
        <v>6225</v>
      </c>
      <c r="K6215" t="str">
        <f>+_xlfn.XLOOKUP(Tabell1[[#This Row],[Regnr]],Tabell13[Regnr],Tabell13[Diagnose],"")</f>
        <v/>
      </c>
      <c r="L6215" t="str">
        <f>+_xlfn.XLOOKUP(Tabell1[[#This Row],[Regnr]],Tabell3[Regnr],Tabell3[DiagnoseÅr],"")</f>
        <v/>
      </c>
    </row>
    <row r="6216" spans="1:12" x14ac:dyDescent="0.25">
      <c r="A6216" s="2">
        <v>41877</v>
      </c>
      <c r="C6216" t="s">
        <v>6213</v>
      </c>
      <c r="D6216" t="s">
        <v>6214</v>
      </c>
      <c r="E6216" t="s">
        <v>10</v>
      </c>
      <c r="F6216" t="s">
        <v>2929</v>
      </c>
      <c r="G6216" t="s">
        <v>2930</v>
      </c>
      <c r="H6216" t="s">
        <v>2902</v>
      </c>
      <c r="I6216" t="s">
        <v>2903</v>
      </c>
      <c r="J6216" t="s">
        <v>4252</v>
      </c>
      <c r="K6216" t="str">
        <f>+_xlfn.XLOOKUP(Tabell1[[#This Row],[Regnr]],Tabell13[Regnr],Tabell13[Diagnose],"")</f>
        <v>C</v>
      </c>
      <c r="L6216" t="str">
        <f>+_xlfn.XLOOKUP(Tabell1[[#This Row],[Regnr]],Tabell3[Regnr],Tabell3[DiagnoseÅr],"")</f>
        <v>Intet påvist (2015)</v>
      </c>
    </row>
    <row r="6217" spans="1:12" x14ac:dyDescent="0.25">
      <c r="A6217" s="2">
        <v>41877</v>
      </c>
      <c r="C6217" t="s">
        <v>6215</v>
      </c>
      <c r="D6217" t="s">
        <v>6216</v>
      </c>
      <c r="E6217" t="s">
        <v>10</v>
      </c>
      <c r="F6217" t="s">
        <v>2929</v>
      </c>
      <c r="G6217" t="s">
        <v>2930</v>
      </c>
      <c r="H6217" t="s">
        <v>2902</v>
      </c>
      <c r="I6217" t="s">
        <v>2903</v>
      </c>
      <c r="J6217" t="s">
        <v>4252</v>
      </c>
      <c r="K6217" t="str">
        <f>+_xlfn.XLOOKUP(Tabell1[[#This Row],[Regnr]],Tabell13[Regnr],Tabell13[Diagnose],"")</f>
        <v/>
      </c>
      <c r="L6217" t="str">
        <f>+_xlfn.XLOOKUP(Tabell1[[#This Row],[Regnr]],Tabell3[Regnr],Tabell3[DiagnoseÅr],"")</f>
        <v/>
      </c>
    </row>
    <row r="6218" spans="1:12" x14ac:dyDescent="0.25">
      <c r="A6218" s="2">
        <v>41877</v>
      </c>
      <c r="C6218" t="s">
        <v>6217</v>
      </c>
      <c r="D6218" t="s">
        <v>6218</v>
      </c>
      <c r="E6218" t="s">
        <v>10</v>
      </c>
      <c r="F6218" t="s">
        <v>2929</v>
      </c>
      <c r="G6218" t="s">
        <v>2930</v>
      </c>
      <c r="H6218" t="s">
        <v>2902</v>
      </c>
      <c r="I6218" t="s">
        <v>2903</v>
      </c>
      <c r="J6218" t="s">
        <v>4252</v>
      </c>
      <c r="K6218" t="str">
        <f>+_xlfn.XLOOKUP(Tabell1[[#This Row],[Regnr]],Tabell13[Regnr],Tabell13[Diagnose],"")</f>
        <v>C</v>
      </c>
      <c r="L6218" t="str">
        <f>+_xlfn.XLOOKUP(Tabell1[[#This Row],[Regnr]],Tabell3[Regnr],Tabell3[DiagnoseÅr],"")</f>
        <v/>
      </c>
    </row>
    <row r="6219" spans="1:12" x14ac:dyDescent="0.25">
      <c r="A6219" s="2">
        <v>41877</v>
      </c>
      <c r="C6219" t="s">
        <v>6219</v>
      </c>
      <c r="D6219" t="s">
        <v>6220</v>
      </c>
      <c r="E6219" t="s">
        <v>26</v>
      </c>
      <c r="F6219" t="s">
        <v>2929</v>
      </c>
      <c r="G6219" t="s">
        <v>2930</v>
      </c>
      <c r="H6219" t="s">
        <v>2902</v>
      </c>
      <c r="I6219" t="s">
        <v>2903</v>
      </c>
      <c r="J6219" t="s">
        <v>4252</v>
      </c>
      <c r="K6219" t="str">
        <f>+_xlfn.XLOOKUP(Tabell1[[#This Row],[Regnr]],Tabell13[Regnr],Tabell13[Diagnose],"")</f>
        <v>B</v>
      </c>
      <c r="L6219" t="str">
        <f>+_xlfn.XLOOKUP(Tabell1[[#This Row],[Regnr]],Tabell3[Regnr],Tabell3[DiagnoseÅr],"")</f>
        <v>Intet påvist (2017)</v>
      </c>
    </row>
    <row r="6220" spans="1:12" x14ac:dyDescent="0.25">
      <c r="A6220" s="2">
        <v>41877</v>
      </c>
      <c r="C6220" t="s">
        <v>6221</v>
      </c>
      <c r="D6220" t="s">
        <v>6222</v>
      </c>
      <c r="E6220" t="s">
        <v>26</v>
      </c>
      <c r="F6220" t="s">
        <v>2929</v>
      </c>
      <c r="G6220" t="s">
        <v>2930</v>
      </c>
      <c r="H6220" t="s">
        <v>2902</v>
      </c>
      <c r="I6220" t="s">
        <v>2903</v>
      </c>
      <c r="J6220" t="s">
        <v>4252</v>
      </c>
      <c r="K6220" t="str">
        <f>+_xlfn.XLOOKUP(Tabell1[[#This Row],[Regnr]],Tabell13[Regnr],Tabell13[Diagnose],"")</f>
        <v>B</v>
      </c>
      <c r="L6220" t="str">
        <f>+_xlfn.XLOOKUP(Tabell1[[#This Row],[Regnr]],Tabell3[Regnr],Tabell3[DiagnoseÅr],"")</f>
        <v>Intet påvist (2016)</v>
      </c>
    </row>
    <row r="6221" spans="1:12" x14ac:dyDescent="0.25">
      <c r="A6221" s="2">
        <v>41872</v>
      </c>
      <c r="C6221" t="s">
        <v>6211</v>
      </c>
      <c r="D6221" t="s">
        <v>6212</v>
      </c>
      <c r="E6221" t="s">
        <v>10</v>
      </c>
      <c r="F6221" t="s">
        <v>4300</v>
      </c>
      <c r="G6221" t="s">
        <v>4301</v>
      </c>
      <c r="H6221" t="s">
        <v>4126</v>
      </c>
      <c r="I6221" t="s">
        <v>4127</v>
      </c>
      <c r="J6221" t="s">
        <v>4071</v>
      </c>
      <c r="K6221" t="str">
        <f>+_xlfn.XLOOKUP(Tabell1[[#This Row],[Regnr]],Tabell13[Regnr],Tabell13[Diagnose],"")</f>
        <v/>
      </c>
      <c r="L6221" t="str">
        <f>+_xlfn.XLOOKUP(Tabell1[[#This Row],[Regnr]],Tabell3[Regnr],Tabell3[DiagnoseÅr],"")</f>
        <v/>
      </c>
    </row>
    <row r="6222" spans="1:12" x14ac:dyDescent="0.25">
      <c r="A6222" s="2">
        <v>41868</v>
      </c>
      <c r="C6222" t="s">
        <v>6207</v>
      </c>
      <c r="D6222" t="s">
        <v>6208</v>
      </c>
      <c r="E6222" t="s">
        <v>10</v>
      </c>
      <c r="F6222" t="s">
        <v>6209</v>
      </c>
      <c r="H6222" t="s">
        <v>6210</v>
      </c>
      <c r="K6222" t="str">
        <f>+_xlfn.XLOOKUP(Tabell1[[#This Row],[Regnr]],Tabell13[Regnr],Tabell13[Diagnose],"")</f>
        <v/>
      </c>
      <c r="L6222" t="str">
        <f>+_xlfn.XLOOKUP(Tabell1[[#This Row],[Regnr]],Tabell3[Regnr],Tabell3[DiagnoseÅr],"")</f>
        <v/>
      </c>
    </row>
    <row r="6223" spans="1:12" x14ac:dyDescent="0.25">
      <c r="A6223" s="2">
        <v>41856</v>
      </c>
      <c r="C6223" t="s">
        <v>6195</v>
      </c>
      <c r="D6223" t="s">
        <v>6196</v>
      </c>
      <c r="E6223" t="s">
        <v>10</v>
      </c>
      <c r="F6223" t="s">
        <v>4598</v>
      </c>
      <c r="G6223" t="s">
        <v>4599</v>
      </c>
      <c r="H6223" t="s">
        <v>3445</v>
      </c>
      <c r="I6223" t="s">
        <v>3446</v>
      </c>
      <c r="J6223" t="s">
        <v>4033</v>
      </c>
      <c r="K6223" t="str">
        <f>+_xlfn.XLOOKUP(Tabell1[[#This Row],[Regnr]],Tabell13[Regnr],Tabell13[Diagnose],"")</f>
        <v>B</v>
      </c>
      <c r="L6223" t="str">
        <f>+_xlfn.XLOOKUP(Tabell1[[#This Row],[Regnr]],Tabell3[Regnr],Tabell3[DiagnoseÅr],"")</f>
        <v>Katarakt, ikke medfødt (2017)</v>
      </c>
    </row>
    <row r="6224" spans="1:12" x14ac:dyDescent="0.25">
      <c r="A6224" s="2">
        <v>41856</v>
      </c>
      <c r="C6224" t="s">
        <v>6197</v>
      </c>
      <c r="D6224" t="s">
        <v>6198</v>
      </c>
      <c r="E6224" t="s">
        <v>10</v>
      </c>
      <c r="F6224" t="s">
        <v>4598</v>
      </c>
      <c r="G6224" t="s">
        <v>4599</v>
      </c>
      <c r="H6224" t="s">
        <v>3445</v>
      </c>
      <c r="I6224" t="s">
        <v>3446</v>
      </c>
      <c r="J6224" t="s">
        <v>4033</v>
      </c>
      <c r="K6224" t="str">
        <f>+_xlfn.XLOOKUP(Tabell1[[#This Row],[Regnr]],Tabell13[Regnr],Tabell13[Diagnose],"")</f>
        <v/>
      </c>
      <c r="L6224" t="str">
        <f>+_xlfn.XLOOKUP(Tabell1[[#This Row],[Regnr]],Tabell3[Regnr],Tabell3[DiagnoseÅr],"")</f>
        <v/>
      </c>
    </row>
    <row r="6225" spans="1:12" x14ac:dyDescent="0.25">
      <c r="A6225" s="2">
        <v>41856</v>
      </c>
      <c r="C6225" t="s">
        <v>6199</v>
      </c>
      <c r="D6225" t="s">
        <v>6200</v>
      </c>
      <c r="E6225" t="s">
        <v>10</v>
      </c>
      <c r="F6225" t="s">
        <v>4598</v>
      </c>
      <c r="G6225" t="s">
        <v>4599</v>
      </c>
      <c r="H6225" t="s">
        <v>3445</v>
      </c>
      <c r="I6225" t="s">
        <v>3446</v>
      </c>
      <c r="J6225" t="s">
        <v>4033</v>
      </c>
      <c r="K6225" t="str">
        <f>+_xlfn.XLOOKUP(Tabell1[[#This Row],[Regnr]],Tabell13[Regnr],Tabell13[Diagnose],"")</f>
        <v>A</v>
      </c>
      <c r="L6225" t="str">
        <f>+_xlfn.XLOOKUP(Tabell1[[#This Row],[Regnr]],Tabell3[Regnr],Tabell3[DiagnoseÅr],"")</f>
        <v xml:space="preserve"> (2022)</v>
      </c>
    </row>
    <row r="6226" spans="1:12" x14ac:dyDescent="0.25">
      <c r="A6226" s="2">
        <v>41856</v>
      </c>
      <c r="C6226" t="s">
        <v>6201</v>
      </c>
      <c r="D6226" t="s">
        <v>6202</v>
      </c>
      <c r="E6226" t="s">
        <v>26</v>
      </c>
      <c r="F6226" t="s">
        <v>4598</v>
      </c>
      <c r="G6226" t="s">
        <v>4599</v>
      </c>
      <c r="H6226" t="s">
        <v>3445</v>
      </c>
      <c r="I6226" t="s">
        <v>3446</v>
      </c>
      <c r="J6226" t="s">
        <v>4033</v>
      </c>
      <c r="K6226" t="str">
        <f>+_xlfn.XLOOKUP(Tabell1[[#This Row],[Regnr]],Tabell13[Regnr],Tabell13[Diagnose],"")</f>
        <v/>
      </c>
      <c r="L6226" t="str">
        <f>+_xlfn.XLOOKUP(Tabell1[[#This Row],[Regnr]],Tabell3[Regnr],Tabell3[DiagnoseÅr],"")</f>
        <v>Distichiasis/Ektopiske Cillier (2018)</v>
      </c>
    </row>
    <row r="6227" spans="1:12" x14ac:dyDescent="0.25">
      <c r="A6227" s="2">
        <v>41856</v>
      </c>
      <c r="C6227" t="s">
        <v>6203</v>
      </c>
      <c r="D6227" t="s">
        <v>6204</v>
      </c>
      <c r="E6227" t="s">
        <v>26</v>
      </c>
      <c r="F6227" t="s">
        <v>4598</v>
      </c>
      <c r="G6227" t="s">
        <v>4599</v>
      </c>
      <c r="H6227" t="s">
        <v>3445</v>
      </c>
      <c r="I6227" t="s">
        <v>3446</v>
      </c>
      <c r="J6227" t="s">
        <v>4033</v>
      </c>
      <c r="K6227" t="str">
        <f>+_xlfn.XLOOKUP(Tabell1[[#This Row],[Regnr]],Tabell13[Regnr],Tabell13[Diagnose],"")</f>
        <v/>
      </c>
      <c r="L6227" t="str">
        <f>+_xlfn.XLOOKUP(Tabell1[[#This Row],[Regnr]],Tabell3[Regnr],Tabell3[DiagnoseÅr],"")</f>
        <v/>
      </c>
    </row>
    <row r="6228" spans="1:12" x14ac:dyDescent="0.25">
      <c r="A6228" s="2">
        <v>41856</v>
      </c>
      <c r="C6228" t="s">
        <v>6205</v>
      </c>
      <c r="D6228" t="s">
        <v>6206</v>
      </c>
      <c r="E6228" t="s">
        <v>26</v>
      </c>
      <c r="F6228" t="s">
        <v>4598</v>
      </c>
      <c r="G6228" t="s">
        <v>4599</v>
      </c>
      <c r="H6228" t="s">
        <v>3445</v>
      </c>
      <c r="I6228" t="s">
        <v>3446</v>
      </c>
      <c r="J6228" t="s">
        <v>4033</v>
      </c>
      <c r="K6228" t="str">
        <f>+_xlfn.XLOOKUP(Tabell1[[#This Row],[Regnr]],Tabell13[Regnr],Tabell13[Diagnose],"")</f>
        <v/>
      </c>
      <c r="L6228" t="str">
        <f>+_xlfn.XLOOKUP(Tabell1[[#This Row],[Regnr]],Tabell3[Regnr],Tabell3[DiagnoseÅr],"")</f>
        <v/>
      </c>
    </row>
    <row r="6229" spans="1:12" x14ac:dyDescent="0.25">
      <c r="A6229" s="2">
        <v>41855</v>
      </c>
      <c r="C6229" t="s">
        <v>6190</v>
      </c>
      <c r="D6229" t="s">
        <v>6191</v>
      </c>
      <c r="E6229" t="s">
        <v>10</v>
      </c>
      <c r="F6229" t="s">
        <v>3859</v>
      </c>
      <c r="G6229" t="s">
        <v>3860</v>
      </c>
      <c r="H6229" t="s">
        <v>6192</v>
      </c>
      <c r="I6229" t="s">
        <v>6193</v>
      </c>
      <c r="J6229" t="s">
        <v>6194</v>
      </c>
      <c r="K6229" t="str">
        <f>+_xlfn.XLOOKUP(Tabell1[[#This Row],[Regnr]],Tabell13[Regnr],Tabell13[Diagnose],"")</f>
        <v/>
      </c>
      <c r="L6229" t="str">
        <f>+_xlfn.XLOOKUP(Tabell1[[#This Row],[Regnr]],Tabell3[Regnr],Tabell3[DiagnoseÅr],"")</f>
        <v/>
      </c>
    </row>
    <row r="6230" spans="1:12" x14ac:dyDescent="0.25">
      <c r="A6230" s="2">
        <v>41854</v>
      </c>
      <c r="C6230" t="s">
        <v>6182</v>
      </c>
      <c r="D6230" t="s">
        <v>6183</v>
      </c>
      <c r="E6230" t="s">
        <v>26</v>
      </c>
      <c r="F6230" t="s">
        <v>6184</v>
      </c>
      <c r="G6230" t="s">
        <v>6185</v>
      </c>
      <c r="H6230" t="s">
        <v>6186</v>
      </c>
      <c r="I6230" t="s">
        <v>6187</v>
      </c>
      <c r="K6230" t="str">
        <f>+_xlfn.XLOOKUP(Tabell1[[#This Row],[Regnr]],Tabell13[Regnr],Tabell13[Diagnose],"")</f>
        <v/>
      </c>
      <c r="L6230" t="str">
        <f>+_xlfn.XLOOKUP(Tabell1[[#This Row],[Regnr]],Tabell3[Regnr],Tabell3[DiagnoseÅr],"")</f>
        <v/>
      </c>
    </row>
    <row r="6231" spans="1:12" x14ac:dyDescent="0.25">
      <c r="A6231" s="2">
        <v>41854</v>
      </c>
      <c r="C6231" t="s">
        <v>6188</v>
      </c>
      <c r="D6231" t="s">
        <v>6189</v>
      </c>
      <c r="E6231" t="s">
        <v>10</v>
      </c>
      <c r="F6231" t="s">
        <v>6184</v>
      </c>
      <c r="G6231" t="s">
        <v>6185</v>
      </c>
      <c r="H6231" t="s">
        <v>6186</v>
      </c>
      <c r="I6231" t="s">
        <v>6187</v>
      </c>
      <c r="K6231" t="str">
        <f>+_xlfn.XLOOKUP(Tabell1[[#This Row],[Regnr]],Tabell13[Regnr],Tabell13[Diagnose],"")</f>
        <v/>
      </c>
      <c r="L6231" t="str">
        <f>+_xlfn.XLOOKUP(Tabell1[[#This Row],[Regnr]],Tabell3[Regnr],Tabell3[DiagnoseÅr],"")</f>
        <v/>
      </c>
    </row>
    <row r="6232" spans="1:12" x14ac:dyDescent="0.25">
      <c r="A6232" s="2">
        <v>41845</v>
      </c>
      <c r="C6232" t="s">
        <v>6162</v>
      </c>
      <c r="D6232" t="s">
        <v>6163</v>
      </c>
      <c r="E6232" t="s">
        <v>10</v>
      </c>
      <c r="F6232" t="s">
        <v>3397</v>
      </c>
      <c r="G6232" t="s">
        <v>3398</v>
      </c>
      <c r="H6232" t="s">
        <v>2777</v>
      </c>
      <c r="I6232" t="s">
        <v>2778</v>
      </c>
      <c r="J6232" t="s">
        <v>4033</v>
      </c>
      <c r="K6232" t="str">
        <f>+_xlfn.XLOOKUP(Tabell1[[#This Row],[Regnr]],Tabell13[Regnr],Tabell13[Diagnose],"")</f>
        <v/>
      </c>
      <c r="L6232" t="str">
        <f>+_xlfn.XLOOKUP(Tabell1[[#This Row],[Regnr]],Tabell3[Regnr],Tabell3[DiagnoseÅr],"")</f>
        <v/>
      </c>
    </row>
    <row r="6233" spans="1:12" x14ac:dyDescent="0.25">
      <c r="A6233" s="2">
        <v>41845</v>
      </c>
      <c r="C6233" t="s">
        <v>6164</v>
      </c>
      <c r="D6233" t="s">
        <v>6165</v>
      </c>
      <c r="E6233" t="s">
        <v>10</v>
      </c>
      <c r="F6233" t="s">
        <v>3397</v>
      </c>
      <c r="G6233" t="s">
        <v>3398</v>
      </c>
      <c r="H6233" t="s">
        <v>2777</v>
      </c>
      <c r="I6233" t="s">
        <v>2778</v>
      </c>
      <c r="J6233" t="s">
        <v>4033</v>
      </c>
      <c r="K6233" t="str">
        <f>+_xlfn.XLOOKUP(Tabell1[[#This Row],[Regnr]],Tabell13[Regnr],Tabell13[Diagnose],"")</f>
        <v/>
      </c>
      <c r="L6233" t="str">
        <f>+_xlfn.XLOOKUP(Tabell1[[#This Row],[Regnr]],Tabell3[Regnr],Tabell3[DiagnoseÅr],"")</f>
        <v/>
      </c>
    </row>
    <row r="6234" spans="1:12" x14ac:dyDescent="0.25">
      <c r="A6234" s="2">
        <v>41845</v>
      </c>
      <c r="C6234" t="s">
        <v>6166</v>
      </c>
      <c r="D6234" t="s">
        <v>6167</v>
      </c>
      <c r="E6234" t="s">
        <v>10</v>
      </c>
      <c r="F6234" t="s">
        <v>3397</v>
      </c>
      <c r="G6234" t="s">
        <v>3398</v>
      </c>
      <c r="H6234" t="s">
        <v>2777</v>
      </c>
      <c r="I6234" t="s">
        <v>2778</v>
      </c>
      <c r="J6234" t="s">
        <v>4033</v>
      </c>
      <c r="K6234" t="str">
        <f>+_xlfn.XLOOKUP(Tabell1[[#This Row],[Regnr]],Tabell13[Regnr],Tabell13[Diagnose],"")</f>
        <v>A</v>
      </c>
      <c r="L6234" t="str">
        <f>+_xlfn.XLOOKUP(Tabell1[[#This Row],[Regnr]],Tabell3[Regnr],Tabell3[DiagnoseÅr],"")</f>
        <v>Intet påvist (2016)</v>
      </c>
    </row>
    <row r="6235" spans="1:12" x14ac:dyDescent="0.25">
      <c r="A6235" s="2">
        <v>41845</v>
      </c>
      <c r="C6235" t="s">
        <v>6168</v>
      </c>
      <c r="D6235" t="s">
        <v>6169</v>
      </c>
      <c r="E6235" t="s">
        <v>10</v>
      </c>
      <c r="F6235" t="s">
        <v>3397</v>
      </c>
      <c r="G6235" t="s">
        <v>3398</v>
      </c>
      <c r="H6235" t="s">
        <v>2777</v>
      </c>
      <c r="I6235" t="s">
        <v>2778</v>
      </c>
      <c r="J6235" t="s">
        <v>4033</v>
      </c>
      <c r="K6235" t="str">
        <f>+_xlfn.XLOOKUP(Tabell1[[#This Row],[Regnr]],Tabell13[Regnr],Tabell13[Diagnose],"")</f>
        <v/>
      </c>
      <c r="L6235" t="str">
        <f>+_xlfn.XLOOKUP(Tabell1[[#This Row],[Regnr]],Tabell3[Regnr],Tabell3[DiagnoseÅr],"")</f>
        <v/>
      </c>
    </row>
    <row r="6236" spans="1:12" x14ac:dyDescent="0.25">
      <c r="A6236" s="2">
        <v>41845</v>
      </c>
      <c r="C6236" t="s">
        <v>6170</v>
      </c>
      <c r="D6236" t="s">
        <v>6171</v>
      </c>
      <c r="E6236" t="s">
        <v>26</v>
      </c>
      <c r="F6236" t="s">
        <v>3397</v>
      </c>
      <c r="G6236" t="s">
        <v>3398</v>
      </c>
      <c r="H6236" t="s">
        <v>2777</v>
      </c>
      <c r="I6236" t="s">
        <v>2778</v>
      </c>
      <c r="J6236" t="s">
        <v>4033</v>
      </c>
      <c r="K6236" t="str">
        <f>+_xlfn.XLOOKUP(Tabell1[[#This Row],[Regnr]],Tabell13[Regnr],Tabell13[Diagnose],"")</f>
        <v>D</v>
      </c>
      <c r="L6236" t="str">
        <f>+_xlfn.XLOOKUP(Tabell1[[#This Row],[Regnr]],Tabell3[Regnr],Tabell3[DiagnoseÅr],"")</f>
        <v>Intet påvist (2017)</v>
      </c>
    </row>
    <row r="6237" spans="1:12" x14ac:dyDescent="0.25">
      <c r="A6237" s="2">
        <v>41845</v>
      </c>
      <c r="C6237" t="s">
        <v>6172</v>
      </c>
      <c r="D6237" t="s">
        <v>6173</v>
      </c>
      <c r="E6237" t="s">
        <v>26</v>
      </c>
      <c r="F6237" t="s">
        <v>3397</v>
      </c>
      <c r="G6237" t="s">
        <v>3398</v>
      </c>
      <c r="H6237" t="s">
        <v>2777</v>
      </c>
      <c r="I6237" t="s">
        <v>2778</v>
      </c>
      <c r="J6237" t="s">
        <v>4033</v>
      </c>
      <c r="K6237" t="str">
        <f>+_xlfn.XLOOKUP(Tabell1[[#This Row],[Regnr]],Tabell13[Regnr],Tabell13[Diagnose],"")</f>
        <v/>
      </c>
      <c r="L6237" t="str">
        <f>+_xlfn.XLOOKUP(Tabell1[[#This Row],[Regnr]],Tabell3[Regnr],Tabell3[DiagnoseÅr],"")</f>
        <v/>
      </c>
    </row>
    <row r="6238" spans="1:12" x14ac:dyDescent="0.25">
      <c r="A6238" s="2">
        <v>41845</v>
      </c>
      <c r="C6238" t="s">
        <v>6174</v>
      </c>
      <c r="D6238" t="s">
        <v>6175</v>
      </c>
      <c r="E6238" t="s">
        <v>26</v>
      </c>
      <c r="F6238" t="s">
        <v>3397</v>
      </c>
      <c r="G6238" t="s">
        <v>3398</v>
      </c>
      <c r="H6238" t="s">
        <v>2777</v>
      </c>
      <c r="I6238" t="s">
        <v>2778</v>
      </c>
      <c r="J6238" t="s">
        <v>4033</v>
      </c>
      <c r="K6238" t="str">
        <f>+_xlfn.XLOOKUP(Tabell1[[#This Row],[Regnr]],Tabell13[Regnr],Tabell13[Diagnose],"")</f>
        <v>D</v>
      </c>
      <c r="L6238" t="str">
        <f>+_xlfn.XLOOKUP(Tabell1[[#This Row],[Regnr]],Tabell3[Regnr],Tabell3[DiagnoseÅr],"")</f>
        <v/>
      </c>
    </row>
    <row r="6239" spans="1:12" x14ac:dyDescent="0.25">
      <c r="A6239" s="2">
        <v>41845</v>
      </c>
      <c r="C6239" t="s">
        <v>6176</v>
      </c>
      <c r="D6239" t="s">
        <v>6177</v>
      </c>
      <c r="E6239" t="s">
        <v>10</v>
      </c>
      <c r="F6239" t="s">
        <v>6178</v>
      </c>
      <c r="G6239" t="s">
        <v>6179</v>
      </c>
      <c r="H6239" t="s">
        <v>6180</v>
      </c>
      <c r="I6239" t="s">
        <v>6181</v>
      </c>
      <c r="J6239" t="s">
        <v>4046</v>
      </c>
      <c r="K6239" t="str">
        <f>+_xlfn.XLOOKUP(Tabell1[[#This Row],[Regnr]],Tabell13[Regnr],Tabell13[Diagnose],"")</f>
        <v/>
      </c>
      <c r="L6239" t="str">
        <f>+_xlfn.XLOOKUP(Tabell1[[#This Row],[Regnr]],Tabell3[Regnr],Tabell3[DiagnoseÅr],"")</f>
        <v/>
      </c>
    </row>
    <row r="6240" spans="1:12" x14ac:dyDescent="0.25">
      <c r="A6240" s="2">
        <v>41838</v>
      </c>
      <c r="C6240" t="s">
        <v>6149</v>
      </c>
      <c r="D6240" t="s">
        <v>6150</v>
      </c>
      <c r="E6240" t="s">
        <v>10</v>
      </c>
      <c r="K6240" t="str">
        <f>+_xlfn.XLOOKUP(Tabell1[[#This Row],[Regnr]],Tabell13[Regnr],Tabell13[Diagnose],"")</f>
        <v/>
      </c>
      <c r="L6240" t="str">
        <f>+_xlfn.XLOOKUP(Tabell1[[#This Row],[Regnr]],Tabell3[Regnr],Tabell3[DiagnoseÅr],"")</f>
        <v/>
      </c>
    </row>
    <row r="6241" spans="1:12" x14ac:dyDescent="0.25">
      <c r="A6241" s="2">
        <v>41838</v>
      </c>
      <c r="C6241" t="s">
        <v>6151</v>
      </c>
      <c r="D6241" t="s">
        <v>6152</v>
      </c>
      <c r="E6241" t="s">
        <v>10</v>
      </c>
      <c r="F6241" t="s">
        <v>4498</v>
      </c>
      <c r="G6241" t="s">
        <v>4499</v>
      </c>
      <c r="H6241" t="s">
        <v>4255</v>
      </c>
      <c r="I6241" t="s">
        <v>4256</v>
      </c>
      <c r="J6241" t="s">
        <v>4252</v>
      </c>
      <c r="K6241" t="str">
        <f>+_xlfn.XLOOKUP(Tabell1[[#This Row],[Regnr]],Tabell13[Regnr],Tabell13[Diagnose],"")</f>
        <v/>
      </c>
      <c r="L6241" t="str">
        <f>+_xlfn.XLOOKUP(Tabell1[[#This Row],[Regnr]],Tabell3[Regnr],Tabell3[DiagnoseÅr],"")</f>
        <v/>
      </c>
    </row>
    <row r="6242" spans="1:12" x14ac:dyDescent="0.25">
      <c r="A6242" s="2">
        <v>41838</v>
      </c>
      <c r="C6242" t="s">
        <v>6153</v>
      </c>
      <c r="D6242" t="s">
        <v>6150</v>
      </c>
      <c r="E6242" t="s">
        <v>10</v>
      </c>
      <c r="F6242" t="s">
        <v>4498</v>
      </c>
      <c r="G6242" t="s">
        <v>4499</v>
      </c>
      <c r="H6242" t="s">
        <v>4255</v>
      </c>
      <c r="I6242" t="s">
        <v>4256</v>
      </c>
      <c r="J6242" t="s">
        <v>4252</v>
      </c>
      <c r="K6242" t="str">
        <f>+_xlfn.XLOOKUP(Tabell1[[#This Row],[Regnr]],Tabell13[Regnr],Tabell13[Diagnose],"")</f>
        <v/>
      </c>
      <c r="L6242" t="str">
        <f>+_xlfn.XLOOKUP(Tabell1[[#This Row],[Regnr]],Tabell3[Regnr],Tabell3[DiagnoseÅr],"")</f>
        <v/>
      </c>
    </row>
    <row r="6243" spans="1:12" x14ac:dyDescent="0.25">
      <c r="A6243" s="2">
        <v>41838</v>
      </c>
      <c r="C6243" t="s">
        <v>6154</v>
      </c>
      <c r="D6243" t="s">
        <v>6155</v>
      </c>
      <c r="E6243" t="s">
        <v>10</v>
      </c>
      <c r="F6243" t="s">
        <v>4498</v>
      </c>
      <c r="G6243" t="s">
        <v>4499</v>
      </c>
      <c r="H6243" t="s">
        <v>4255</v>
      </c>
      <c r="I6243" t="s">
        <v>4256</v>
      </c>
      <c r="J6243" t="s">
        <v>4252</v>
      </c>
      <c r="K6243" t="str">
        <f>+_xlfn.XLOOKUP(Tabell1[[#This Row],[Regnr]],Tabell13[Regnr],Tabell13[Diagnose],"")</f>
        <v/>
      </c>
      <c r="L6243" t="str">
        <f>+_xlfn.XLOOKUP(Tabell1[[#This Row],[Regnr]],Tabell3[Regnr],Tabell3[DiagnoseÅr],"")</f>
        <v/>
      </c>
    </row>
    <row r="6244" spans="1:12" x14ac:dyDescent="0.25">
      <c r="A6244" s="2">
        <v>41838</v>
      </c>
      <c r="C6244" t="s">
        <v>6156</v>
      </c>
      <c r="D6244" t="s">
        <v>6157</v>
      </c>
      <c r="E6244" t="s">
        <v>26</v>
      </c>
      <c r="F6244" t="s">
        <v>4498</v>
      </c>
      <c r="G6244" t="s">
        <v>4499</v>
      </c>
      <c r="H6244" t="s">
        <v>4255</v>
      </c>
      <c r="I6244" t="s">
        <v>4256</v>
      </c>
      <c r="J6244" t="s">
        <v>4252</v>
      </c>
      <c r="K6244" t="str">
        <f>+_xlfn.XLOOKUP(Tabell1[[#This Row],[Regnr]],Tabell13[Regnr],Tabell13[Diagnose],"")</f>
        <v>A</v>
      </c>
      <c r="L6244" t="str">
        <f>+_xlfn.XLOOKUP(Tabell1[[#This Row],[Regnr]],Tabell3[Regnr],Tabell3[DiagnoseÅr],"")</f>
        <v>PPM iris (2019)</v>
      </c>
    </row>
    <row r="6245" spans="1:12" x14ac:dyDescent="0.25">
      <c r="A6245" s="2">
        <v>41838</v>
      </c>
      <c r="C6245" t="s">
        <v>6158</v>
      </c>
      <c r="D6245" t="s">
        <v>6159</v>
      </c>
      <c r="E6245" t="s">
        <v>26</v>
      </c>
      <c r="F6245" t="s">
        <v>4498</v>
      </c>
      <c r="G6245" t="s">
        <v>4499</v>
      </c>
      <c r="H6245" t="s">
        <v>4255</v>
      </c>
      <c r="I6245" t="s">
        <v>4256</v>
      </c>
      <c r="J6245" t="s">
        <v>4252</v>
      </c>
      <c r="K6245" t="str">
        <f>+_xlfn.XLOOKUP(Tabell1[[#This Row],[Regnr]],Tabell13[Regnr],Tabell13[Diagnose],"")</f>
        <v>B</v>
      </c>
      <c r="L6245" t="str">
        <f>+_xlfn.XLOOKUP(Tabell1[[#This Row],[Regnr]],Tabell3[Regnr],Tabell3[DiagnoseÅr],"")</f>
        <v>Intet påvist (2019)</v>
      </c>
    </row>
    <row r="6246" spans="1:12" x14ac:dyDescent="0.25">
      <c r="A6246" s="2">
        <v>41838</v>
      </c>
      <c r="C6246" t="s">
        <v>6160</v>
      </c>
      <c r="D6246" t="s">
        <v>6161</v>
      </c>
      <c r="E6246" t="s">
        <v>26</v>
      </c>
      <c r="F6246" t="s">
        <v>4498</v>
      </c>
      <c r="G6246" t="s">
        <v>4499</v>
      </c>
      <c r="H6246" t="s">
        <v>4255</v>
      </c>
      <c r="I6246" t="s">
        <v>4256</v>
      </c>
      <c r="J6246" t="s">
        <v>4252</v>
      </c>
      <c r="K6246" t="str">
        <f>+_xlfn.XLOOKUP(Tabell1[[#This Row],[Regnr]],Tabell13[Regnr],Tabell13[Diagnose],"")</f>
        <v>C</v>
      </c>
      <c r="L6246" t="str">
        <f>+_xlfn.XLOOKUP(Tabell1[[#This Row],[Regnr]],Tabell3[Regnr],Tabell3[DiagnoseÅr],"")</f>
        <v>Intet påvist (2020)</v>
      </c>
    </row>
    <row r="6247" spans="1:12" x14ac:dyDescent="0.25">
      <c r="A6247" s="2">
        <v>41830</v>
      </c>
      <c r="C6247" t="s">
        <v>6142</v>
      </c>
      <c r="D6247" t="s">
        <v>6143</v>
      </c>
      <c r="E6247" t="s">
        <v>26</v>
      </c>
      <c r="F6247" t="s">
        <v>6144</v>
      </c>
      <c r="G6247" t="s">
        <v>6145</v>
      </c>
      <c r="H6247" t="s">
        <v>6146</v>
      </c>
      <c r="I6247" t="s">
        <v>6147</v>
      </c>
      <c r="J6247" t="s">
        <v>6148</v>
      </c>
      <c r="K6247" t="str">
        <f>+_xlfn.XLOOKUP(Tabell1[[#This Row],[Regnr]],Tabell13[Regnr],Tabell13[Diagnose],"")</f>
        <v>B</v>
      </c>
      <c r="L6247" t="str">
        <f>+_xlfn.XLOOKUP(Tabell1[[#This Row],[Regnr]],Tabell3[Regnr],Tabell3[DiagnoseÅr],"")</f>
        <v>Retinal Dysplasi (2019)</v>
      </c>
    </row>
    <row r="6248" spans="1:12" x14ac:dyDescent="0.25">
      <c r="A6248" s="2">
        <v>41828</v>
      </c>
      <c r="C6248" t="s">
        <v>6136</v>
      </c>
      <c r="D6248" t="s">
        <v>6137</v>
      </c>
      <c r="E6248" t="s">
        <v>10</v>
      </c>
      <c r="F6248" t="s">
        <v>4897</v>
      </c>
      <c r="G6248" t="s">
        <v>4898</v>
      </c>
      <c r="H6248" t="s">
        <v>6138</v>
      </c>
      <c r="I6248" t="s">
        <v>6139</v>
      </c>
      <c r="K6248" t="str">
        <f>+_xlfn.XLOOKUP(Tabell1[[#This Row],[Regnr]],Tabell13[Regnr],Tabell13[Diagnose],"")</f>
        <v/>
      </c>
      <c r="L6248" t="str">
        <f>+_xlfn.XLOOKUP(Tabell1[[#This Row],[Regnr]],Tabell3[Regnr],Tabell3[DiagnoseÅr],"")</f>
        <v/>
      </c>
    </row>
    <row r="6249" spans="1:12" x14ac:dyDescent="0.25">
      <c r="A6249" s="2">
        <v>41828</v>
      </c>
      <c r="C6249" t="s">
        <v>6140</v>
      </c>
      <c r="D6249" t="s">
        <v>6141</v>
      </c>
      <c r="E6249" t="s">
        <v>26</v>
      </c>
      <c r="F6249" t="s">
        <v>4897</v>
      </c>
      <c r="G6249" t="s">
        <v>4898</v>
      </c>
      <c r="H6249" t="s">
        <v>6138</v>
      </c>
      <c r="I6249" t="s">
        <v>6139</v>
      </c>
      <c r="J6249" t="s">
        <v>4217</v>
      </c>
      <c r="K6249" t="str">
        <f>+_xlfn.XLOOKUP(Tabell1[[#This Row],[Regnr]],Tabell13[Regnr],Tabell13[Diagnose],"")</f>
        <v>D</v>
      </c>
      <c r="L6249" t="str">
        <f>+_xlfn.XLOOKUP(Tabell1[[#This Row],[Regnr]],Tabell3[Regnr],Tabell3[DiagnoseÅr],"")</f>
        <v>Intet påvist (2015)</v>
      </c>
    </row>
    <row r="6250" spans="1:12" x14ac:dyDescent="0.25">
      <c r="A6250" s="2">
        <v>41827</v>
      </c>
      <c r="C6250" t="s">
        <v>6132</v>
      </c>
      <c r="D6250" t="s">
        <v>6133</v>
      </c>
      <c r="E6250" t="s">
        <v>10</v>
      </c>
      <c r="F6250" t="s">
        <v>6134</v>
      </c>
      <c r="G6250" t="s">
        <v>6135</v>
      </c>
      <c r="H6250" t="s">
        <v>3861</v>
      </c>
      <c r="I6250" t="s">
        <v>3862</v>
      </c>
      <c r="K6250" t="str">
        <f>+_xlfn.XLOOKUP(Tabell1[[#This Row],[Regnr]],Tabell13[Regnr],Tabell13[Diagnose],"")</f>
        <v/>
      </c>
      <c r="L6250" t="str">
        <f>+_xlfn.XLOOKUP(Tabell1[[#This Row],[Regnr]],Tabell3[Regnr],Tabell3[DiagnoseÅr],"")</f>
        <v/>
      </c>
    </row>
    <row r="6251" spans="1:12" x14ac:dyDescent="0.25">
      <c r="A6251" s="2">
        <v>41826</v>
      </c>
      <c r="C6251" t="s">
        <v>6120</v>
      </c>
      <c r="D6251" t="s">
        <v>6121</v>
      </c>
      <c r="E6251" t="s">
        <v>10</v>
      </c>
      <c r="F6251" t="s">
        <v>4598</v>
      </c>
      <c r="G6251" t="s">
        <v>4599</v>
      </c>
      <c r="H6251" t="s">
        <v>3914</v>
      </c>
      <c r="I6251" t="s">
        <v>3915</v>
      </c>
      <c r="J6251" t="s">
        <v>4846</v>
      </c>
      <c r="K6251" t="str">
        <f>+_xlfn.XLOOKUP(Tabell1[[#This Row],[Regnr]],Tabell13[Regnr],Tabell13[Diagnose],"")</f>
        <v>A</v>
      </c>
      <c r="L6251" t="str">
        <f>+_xlfn.XLOOKUP(Tabell1[[#This Row],[Regnr]],Tabell3[Regnr],Tabell3[DiagnoseÅr],"")</f>
        <v/>
      </c>
    </row>
    <row r="6252" spans="1:12" x14ac:dyDescent="0.25">
      <c r="A6252" s="2">
        <v>41826</v>
      </c>
      <c r="C6252" t="s">
        <v>6122</v>
      </c>
      <c r="D6252" t="s">
        <v>6123</v>
      </c>
      <c r="E6252" t="s">
        <v>10</v>
      </c>
      <c r="F6252" t="s">
        <v>4598</v>
      </c>
      <c r="G6252" t="s">
        <v>4599</v>
      </c>
      <c r="H6252" t="s">
        <v>3914</v>
      </c>
      <c r="I6252" t="s">
        <v>3915</v>
      </c>
      <c r="J6252" t="s">
        <v>4846</v>
      </c>
      <c r="K6252" t="str">
        <f>+_xlfn.XLOOKUP(Tabell1[[#This Row],[Regnr]],Tabell13[Regnr],Tabell13[Diagnose],"")</f>
        <v>A</v>
      </c>
      <c r="L6252" t="str">
        <f>+_xlfn.XLOOKUP(Tabell1[[#This Row],[Regnr]],Tabell3[Regnr],Tabell3[DiagnoseÅr],"")</f>
        <v>Intet påvist (2021)</v>
      </c>
    </row>
    <row r="6253" spans="1:12" x14ac:dyDescent="0.25">
      <c r="A6253" s="2">
        <v>41826</v>
      </c>
      <c r="C6253" t="s">
        <v>6124</v>
      </c>
      <c r="D6253" t="s">
        <v>6125</v>
      </c>
      <c r="E6253" t="s">
        <v>10</v>
      </c>
      <c r="F6253" t="s">
        <v>4598</v>
      </c>
      <c r="G6253" t="s">
        <v>4599</v>
      </c>
      <c r="H6253" t="s">
        <v>3914</v>
      </c>
      <c r="I6253" t="s">
        <v>3915</v>
      </c>
      <c r="J6253" t="s">
        <v>4846</v>
      </c>
      <c r="K6253" t="str">
        <f>+_xlfn.XLOOKUP(Tabell1[[#This Row],[Regnr]],Tabell13[Regnr],Tabell13[Diagnose],"")</f>
        <v>A</v>
      </c>
      <c r="L6253" t="str">
        <f>+_xlfn.XLOOKUP(Tabell1[[#This Row],[Regnr]],Tabell3[Regnr],Tabell3[DiagnoseÅr],"")</f>
        <v>PPM iris (2016)</v>
      </c>
    </row>
    <row r="6254" spans="1:12" x14ac:dyDescent="0.25">
      <c r="A6254" s="2">
        <v>41826</v>
      </c>
      <c r="C6254" t="s">
        <v>6126</v>
      </c>
      <c r="D6254" t="s">
        <v>6127</v>
      </c>
      <c r="E6254" t="s">
        <v>26</v>
      </c>
      <c r="F6254" t="s">
        <v>4598</v>
      </c>
      <c r="G6254" t="s">
        <v>4599</v>
      </c>
      <c r="H6254" t="s">
        <v>3914</v>
      </c>
      <c r="I6254" t="s">
        <v>3915</v>
      </c>
      <c r="J6254" t="s">
        <v>4846</v>
      </c>
      <c r="K6254" t="str">
        <f>+_xlfn.XLOOKUP(Tabell1[[#This Row],[Regnr]],Tabell13[Regnr],Tabell13[Diagnose],"")</f>
        <v>A</v>
      </c>
      <c r="L6254" t="str">
        <f>+_xlfn.XLOOKUP(Tabell1[[#This Row],[Regnr]],Tabell3[Regnr],Tabell3[DiagnoseÅr],"")</f>
        <v>Intet påvist (2021)</v>
      </c>
    </row>
    <row r="6255" spans="1:12" x14ac:dyDescent="0.25">
      <c r="A6255" s="2">
        <v>41826</v>
      </c>
      <c r="C6255" t="s">
        <v>6128</v>
      </c>
      <c r="D6255" t="s">
        <v>6129</v>
      </c>
      <c r="E6255" t="s">
        <v>26</v>
      </c>
      <c r="F6255" t="s">
        <v>4598</v>
      </c>
      <c r="G6255" t="s">
        <v>4599</v>
      </c>
      <c r="H6255" t="s">
        <v>3914</v>
      </c>
      <c r="I6255" t="s">
        <v>3915</v>
      </c>
      <c r="J6255" t="s">
        <v>4846</v>
      </c>
      <c r="K6255" t="str">
        <f>+_xlfn.XLOOKUP(Tabell1[[#This Row],[Regnr]],Tabell13[Regnr],Tabell13[Diagnose],"")</f>
        <v>B</v>
      </c>
      <c r="L6255" t="str">
        <f>+_xlfn.XLOOKUP(Tabell1[[#This Row],[Regnr]],Tabell3[Regnr],Tabell3[DiagnoseÅr],"")</f>
        <v/>
      </c>
    </row>
    <row r="6256" spans="1:12" x14ac:dyDescent="0.25">
      <c r="A6256" s="2">
        <v>41826</v>
      </c>
      <c r="C6256" t="s">
        <v>6130</v>
      </c>
      <c r="D6256" t="s">
        <v>6131</v>
      </c>
      <c r="E6256" t="s">
        <v>26</v>
      </c>
      <c r="F6256" t="s">
        <v>4598</v>
      </c>
      <c r="G6256" t="s">
        <v>4599</v>
      </c>
      <c r="H6256" t="s">
        <v>3914</v>
      </c>
      <c r="I6256" t="s">
        <v>3915</v>
      </c>
      <c r="J6256" t="s">
        <v>4846</v>
      </c>
      <c r="K6256" t="str">
        <f>+_xlfn.XLOOKUP(Tabell1[[#This Row],[Regnr]],Tabell13[Regnr],Tabell13[Diagnose],"")</f>
        <v>A</v>
      </c>
      <c r="L6256" t="str">
        <f>+_xlfn.XLOOKUP(Tabell1[[#This Row],[Regnr]],Tabell3[Regnr],Tabell3[DiagnoseÅr],"")</f>
        <v/>
      </c>
    </row>
    <row r="6257" spans="1:12" x14ac:dyDescent="0.25">
      <c r="A6257" s="2">
        <v>41824</v>
      </c>
      <c r="C6257" t="s">
        <v>6104</v>
      </c>
      <c r="D6257" t="s">
        <v>6105</v>
      </c>
      <c r="E6257" t="s">
        <v>10</v>
      </c>
      <c r="F6257" t="s">
        <v>2763</v>
      </c>
      <c r="G6257" t="s">
        <v>2764</v>
      </c>
      <c r="H6257" t="s">
        <v>4021</v>
      </c>
      <c r="I6257" t="s">
        <v>4022</v>
      </c>
      <c r="J6257" t="s">
        <v>4018</v>
      </c>
      <c r="K6257" t="str">
        <f>+_xlfn.XLOOKUP(Tabell1[[#This Row],[Regnr]],Tabell13[Regnr],Tabell13[Diagnose],"")</f>
        <v>C</v>
      </c>
      <c r="L6257" t="str">
        <f>+_xlfn.XLOOKUP(Tabell1[[#This Row],[Regnr]],Tabell3[Regnr],Tabell3[DiagnoseÅr],"")</f>
        <v>Intet påvist (2015)</v>
      </c>
    </row>
    <row r="6258" spans="1:12" x14ac:dyDescent="0.25">
      <c r="A6258" s="2">
        <v>41824</v>
      </c>
      <c r="C6258" t="s">
        <v>6106</v>
      </c>
      <c r="D6258" t="s">
        <v>6107</v>
      </c>
      <c r="E6258" t="s">
        <v>10</v>
      </c>
      <c r="F6258" t="s">
        <v>2763</v>
      </c>
      <c r="G6258" t="s">
        <v>2764</v>
      </c>
      <c r="H6258" t="s">
        <v>4021</v>
      </c>
      <c r="I6258" t="s">
        <v>4022</v>
      </c>
      <c r="J6258" t="s">
        <v>4018</v>
      </c>
      <c r="K6258" t="str">
        <f>+_xlfn.XLOOKUP(Tabell1[[#This Row],[Regnr]],Tabell13[Regnr],Tabell13[Diagnose],"")</f>
        <v>C</v>
      </c>
      <c r="L6258" t="str">
        <f>+_xlfn.XLOOKUP(Tabell1[[#This Row],[Regnr]],Tabell3[Regnr],Tabell3[DiagnoseÅr],"")</f>
        <v>Intet påvist (2019)</v>
      </c>
    </row>
    <row r="6259" spans="1:12" x14ac:dyDescent="0.25">
      <c r="A6259" s="2">
        <v>41824</v>
      </c>
      <c r="C6259" t="s">
        <v>6108</v>
      </c>
      <c r="D6259" t="s">
        <v>6109</v>
      </c>
      <c r="E6259" t="s">
        <v>10</v>
      </c>
      <c r="F6259" t="s">
        <v>2763</v>
      </c>
      <c r="G6259" t="s">
        <v>2764</v>
      </c>
      <c r="H6259" t="s">
        <v>4021</v>
      </c>
      <c r="I6259" t="s">
        <v>4022</v>
      </c>
      <c r="J6259" t="s">
        <v>4018</v>
      </c>
      <c r="K6259" t="str">
        <f>+_xlfn.XLOOKUP(Tabell1[[#This Row],[Regnr]],Tabell13[Regnr],Tabell13[Diagnose],"")</f>
        <v>C</v>
      </c>
      <c r="L6259" t="str">
        <f>+_xlfn.XLOOKUP(Tabell1[[#This Row],[Regnr]],Tabell3[Regnr],Tabell3[DiagnoseÅr],"")</f>
        <v/>
      </c>
    </row>
    <row r="6260" spans="1:12" x14ac:dyDescent="0.25">
      <c r="A6260" s="2">
        <v>41824</v>
      </c>
      <c r="C6260" t="s">
        <v>6110</v>
      </c>
      <c r="D6260" t="s">
        <v>6111</v>
      </c>
      <c r="E6260" t="s">
        <v>10</v>
      </c>
      <c r="F6260" t="s">
        <v>2763</v>
      </c>
      <c r="G6260" t="s">
        <v>2764</v>
      </c>
      <c r="H6260" t="s">
        <v>4021</v>
      </c>
      <c r="I6260" t="s">
        <v>4022</v>
      </c>
      <c r="J6260" t="s">
        <v>4018</v>
      </c>
      <c r="K6260" t="str">
        <f>+_xlfn.XLOOKUP(Tabell1[[#This Row],[Regnr]],Tabell13[Regnr],Tabell13[Diagnose],"")</f>
        <v/>
      </c>
      <c r="L6260" t="str">
        <f>+_xlfn.XLOOKUP(Tabell1[[#This Row],[Regnr]],Tabell3[Regnr],Tabell3[DiagnoseÅr],"")</f>
        <v/>
      </c>
    </row>
    <row r="6261" spans="1:12" x14ac:dyDescent="0.25">
      <c r="A6261" s="2">
        <v>41824</v>
      </c>
      <c r="C6261" t="s">
        <v>6112</v>
      </c>
      <c r="D6261" t="s">
        <v>6113</v>
      </c>
      <c r="E6261" t="s">
        <v>26</v>
      </c>
      <c r="F6261" t="s">
        <v>2763</v>
      </c>
      <c r="G6261" t="s">
        <v>2764</v>
      </c>
      <c r="H6261" t="s">
        <v>4021</v>
      </c>
      <c r="I6261" t="s">
        <v>4022</v>
      </c>
      <c r="J6261" t="s">
        <v>4018</v>
      </c>
      <c r="K6261" t="str">
        <f>+_xlfn.XLOOKUP(Tabell1[[#This Row],[Regnr]],Tabell13[Regnr],Tabell13[Diagnose],"")</f>
        <v>B</v>
      </c>
      <c r="L6261" t="str">
        <f>+_xlfn.XLOOKUP(Tabell1[[#This Row],[Regnr]],Tabell3[Regnr],Tabell3[DiagnoseÅr],"")</f>
        <v>Intet påvist (2015)</v>
      </c>
    </row>
    <row r="6262" spans="1:12" x14ac:dyDescent="0.25">
      <c r="A6262" s="2">
        <v>41824</v>
      </c>
      <c r="C6262" t="s">
        <v>6114</v>
      </c>
      <c r="D6262" t="s">
        <v>6115</v>
      </c>
      <c r="E6262" t="s">
        <v>26</v>
      </c>
      <c r="F6262" t="s">
        <v>2763</v>
      </c>
      <c r="G6262" t="s">
        <v>2764</v>
      </c>
      <c r="H6262" t="s">
        <v>4021</v>
      </c>
      <c r="I6262" t="s">
        <v>4022</v>
      </c>
      <c r="J6262" t="s">
        <v>4018</v>
      </c>
      <c r="K6262" t="str">
        <f>+_xlfn.XLOOKUP(Tabell1[[#This Row],[Regnr]],Tabell13[Regnr],Tabell13[Diagnose],"")</f>
        <v>C</v>
      </c>
      <c r="L6262" t="str">
        <f>+_xlfn.XLOOKUP(Tabell1[[#This Row],[Regnr]],Tabell3[Regnr],Tabell3[DiagnoseÅr],"")</f>
        <v/>
      </c>
    </row>
    <row r="6263" spans="1:12" x14ac:dyDescent="0.25">
      <c r="A6263" s="2">
        <v>41824</v>
      </c>
      <c r="C6263" t="s">
        <v>6116</v>
      </c>
      <c r="D6263" t="s">
        <v>6117</v>
      </c>
      <c r="E6263" t="s">
        <v>26</v>
      </c>
      <c r="F6263" t="s">
        <v>2763</v>
      </c>
      <c r="G6263" t="s">
        <v>2764</v>
      </c>
      <c r="H6263" t="s">
        <v>4021</v>
      </c>
      <c r="I6263" t="s">
        <v>4022</v>
      </c>
      <c r="J6263" t="s">
        <v>4018</v>
      </c>
      <c r="K6263" t="str">
        <f>+_xlfn.XLOOKUP(Tabell1[[#This Row],[Regnr]],Tabell13[Regnr],Tabell13[Diagnose],"")</f>
        <v>C</v>
      </c>
      <c r="L6263" t="str">
        <f>+_xlfn.XLOOKUP(Tabell1[[#This Row],[Regnr]],Tabell3[Regnr],Tabell3[DiagnoseÅr],"")</f>
        <v>Intet påvist (2020)</v>
      </c>
    </row>
    <row r="6264" spans="1:12" x14ac:dyDescent="0.25">
      <c r="A6264" s="2">
        <v>41824</v>
      </c>
      <c r="C6264" t="s">
        <v>6118</v>
      </c>
      <c r="D6264" t="s">
        <v>6119</v>
      </c>
      <c r="E6264" t="s">
        <v>26</v>
      </c>
      <c r="F6264" t="s">
        <v>2763</v>
      </c>
      <c r="G6264" t="s">
        <v>2764</v>
      </c>
      <c r="H6264" t="s">
        <v>4021</v>
      </c>
      <c r="I6264" t="s">
        <v>4022</v>
      </c>
      <c r="J6264" t="s">
        <v>4018</v>
      </c>
      <c r="K6264" t="str">
        <f>+_xlfn.XLOOKUP(Tabell1[[#This Row],[Regnr]],Tabell13[Regnr],Tabell13[Diagnose],"")</f>
        <v>B</v>
      </c>
      <c r="L6264" t="str">
        <f>+_xlfn.XLOOKUP(Tabell1[[#This Row],[Regnr]],Tabell3[Regnr],Tabell3[DiagnoseÅr],"")</f>
        <v>Distichiasis/Ektopiske Cillier (2017)</v>
      </c>
    </row>
    <row r="6265" spans="1:12" x14ac:dyDescent="0.25">
      <c r="A6265" s="2">
        <v>41821</v>
      </c>
      <c r="C6265" t="s">
        <v>6091</v>
      </c>
      <c r="D6265" t="s">
        <v>6092</v>
      </c>
      <c r="E6265" t="s">
        <v>10</v>
      </c>
      <c r="F6265" t="s">
        <v>2600</v>
      </c>
      <c r="G6265" t="s">
        <v>2601</v>
      </c>
      <c r="H6265" t="s">
        <v>2402</v>
      </c>
      <c r="I6265" t="s">
        <v>2403</v>
      </c>
      <c r="J6265" t="s">
        <v>4566</v>
      </c>
      <c r="K6265" t="str">
        <f>+_xlfn.XLOOKUP(Tabell1[[#This Row],[Regnr]],Tabell13[Regnr],Tabell13[Diagnose],"")</f>
        <v>B</v>
      </c>
      <c r="L6265" t="str">
        <f>+_xlfn.XLOOKUP(Tabell1[[#This Row],[Regnr]],Tabell3[Regnr],Tabell3[DiagnoseÅr],"")</f>
        <v>Intet påvist (2022)</v>
      </c>
    </row>
    <row r="6266" spans="1:12" x14ac:dyDescent="0.25">
      <c r="A6266" s="2">
        <v>41821</v>
      </c>
      <c r="C6266" t="s">
        <v>6093</v>
      </c>
      <c r="D6266" t="s">
        <v>1817</v>
      </c>
      <c r="E6266" t="s">
        <v>10</v>
      </c>
      <c r="F6266" t="s">
        <v>2600</v>
      </c>
      <c r="G6266" t="s">
        <v>2601</v>
      </c>
      <c r="H6266" t="s">
        <v>2402</v>
      </c>
      <c r="I6266" t="s">
        <v>2403</v>
      </c>
      <c r="J6266" t="s">
        <v>4566</v>
      </c>
      <c r="K6266" t="str">
        <f>+_xlfn.XLOOKUP(Tabell1[[#This Row],[Regnr]],Tabell13[Regnr],Tabell13[Diagnose],"")</f>
        <v>B</v>
      </c>
      <c r="L6266" t="str">
        <f>+_xlfn.XLOOKUP(Tabell1[[#This Row],[Regnr]],Tabell3[Regnr],Tabell3[DiagnoseÅr],"")</f>
        <v>Intet påvist (2024)</v>
      </c>
    </row>
    <row r="6267" spans="1:12" x14ac:dyDescent="0.25">
      <c r="A6267" s="2">
        <v>41821</v>
      </c>
      <c r="C6267" t="s">
        <v>6094</v>
      </c>
      <c r="D6267" t="s">
        <v>6095</v>
      </c>
      <c r="E6267" t="s">
        <v>10</v>
      </c>
      <c r="F6267" t="s">
        <v>2600</v>
      </c>
      <c r="G6267" t="s">
        <v>2601</v>
      </c>
      <c r="H6267" t="s">
        <v>2402</v>
      </c>
      <c r="I6267" t="s">
        <v>2403</v>
      </c>
      <c r="J6267" t="s">
        <v>4566</v>
      </c>
      <c r="K6267" t="str">
        <f>+_xlfn.XLOOKUP(Tabell1[[#This Row],[Regnr]],Tabell13[Regnr],Tabell13[Diagnose],"")</f>
        <v/>
      </c>
      <c r="L6267" t="str">
        <f>+_xlfn.XLOOKUP(Tabell1[[#This Row],[Regnr]],Tabell3[Regnr],Tabell3[DiagnoseÅr],"")</f>
        <v/>
      </c>
    </row>
    <row r="6268" spans="1:12" x14ac:dyDescent="0.25">
      <c r="A6268" s="2">
        <v>41821</v>
      </c>
      <c r="C6268" t="s">
        <v>6096</v>
      </c>
      <c r="D6268" t="s">
        <v>6097</v>
      </c>
      <c r="E6268" t="s">
        <v>10</v>
      </c>
      <c r="F6268" t="s">
        <v>2600</v>
      </c>
      <c r="G6268" t="s">
        <v>2601</v>
      </c>
      <c r="H6268" t="s">
        <v>2402</v>
      </c>
      <c r="I6268" t="s">
        <v>2403</v>
      </c>
      <c r="J6268" t="s">
        <v>4566</v>
      </c>
      <c r="K6268" t="str">
        <f>+_xlfn.XLOOKUP(Tabell1[[#This Row],[Regnr]],Tabell13[Regnr],Tabell13[Diagnose],"")</f>
        <v/>
      </c>
      <c r="L6268" t="str">
        <f>+_xlfn.XLOOKUP(Tabell1[[#This Row],[Regnr]],Tabell3[Regnr],Tabell3[DiagnoseÅr],"")</f>
        <v/>
      </c>
    </row>
    <row r="6269" spans="1:12" x14ac:dyDescent="0.25">
      <c r="A6269" s="2">
        <v>41821</v>
      </c>
      <c r="C6269" t="s">
        <v>6098</v>
      </c>
      <c r="D6269" t="s">
        <v>6099</v>
      </c>
      <c r="E6269" t="s">
        <v>10</v>
      </c>
      <c r="F6269" t="s">
        <v>2600</v>
      </c>
      <c r="G6269" t="s">
        <v>2601</v>
      </c>
      <c r="H6269" t="s">
        <v>2402</v>
      </c>
      <c r="I6269" t="s">
        <v>2403</v>
      </c>
      <c r="J6269" t="s">
        <v>4566</v>
      </c>
      <c r="K6269" t="str">
        <f>+_xlfn.XLOOKUP(Tabell1[[#This Row],[Regnr]],Tabell13[Regnr],Tabell13[Diagnose],"")</f>
        <v/>
      </c>
      <c r="L6269" t="str">
        <f>+_xlfn.XLOOKUP(Tabell1[[#This Row],[Regnr]],Tabell3[Regnr],Tabell3[DiagnoseÅr],"")</f>
        <v/>
      </c>
    </row>
    <row r="6270" spans="1:12" x14ac:dyDescent="0.25">
      <c r="A6270" s="2">
        <v>41821</v>
      </c>
      <c r="C6270" t="s">
        <v>6100</v>
      </c>
      <c r="D6270" t="s">
        <v>6101</v>
      </c>
      <c r="E6270" t="s">
        <v>26</v>
      </c>
      <c r="F6270" t="s">
        <v>2600</v>
      </c>
      <c r="G6270" t="s">
        <v>2601</v>
      </c>
      <c r="H6270" t="s">
        <v>2402</v>
      </c>
      <c r="I6270" t="s">
        <v>2403</v>
      </c>
      <c r="J6270" t="s">
        <v>4566</v>
      </c>
      <c r="K6270" t="str">
        <f>+_xlfn.XLOOKUP(Tabell1[[#This Row],[Regnr]],Tabell13[Regnr],Tabell13[Diagnose],"")</f>
        <v/>
      </c>
      <c r="L6270" t="str">
        <f>+_xlfn.XLOOKUP(Tabell1[[#This Row],[Regnr]],Tabell3[Regnr],Tabell3[DiagnoseÅr],"")</f>
        <v/>
      </c>
    </row>
    <row r="6271" spans="1:12" x14ac:dyDescent="0.25">
      <c r="A6271" s="2">
        <v>41821</v>
      </c>
      <c r="C6271" t="s">
        <v>6102</v>
      </c>
      <c r="D6271" t="s">
        <v>6103</v>
      </c>
      <c r="E6271" t="s">
        <v>26</v>
      </c>
      <c r="F6271" t="s">
        <v>2600</v>
      </c>
      <c r="G6271" t="s">
        <v>2601</v>
      </c>
      <c r="H6271" t="s">
        <v>2402</v>
      </c>
      <c r="I6271" t="s">
        <v>2403</v>
      </c>
      <c r="J6271" t="s">
        <v>4566</v>
      </c>
      <c r="K6271" t="str">
        <f>+_xlfn.XLOOKUP(Tabell1[[#This Row],[Regnr]],Tabell13[Regnr],Tabell13[Diagnose],"")</f>
        <v/>
      </c>
      <c r="L6271" t="str">
        <f>+_xlfn.XLOOKUP(Tabell1[[#This Row],[Regnr]],Tabell3[Regnr],Tabell3[DiagnoseÅr],"")</f>
        <v/>
      </c>
    </row>
    <row r="6272" spans="1:12" x14ac:dyDescent="0.25">
      <c r="A6272" s="2">
        <v>41818</v>
      </c>
      <c r="C6272" t="s">
        <v>6088</v>
      </c>
      <c r="D6272" t="s">
        <v>6089</v>
      </c>
      <c r="E6272" t="s">
        <v>26</v>
      </c>
      <c r="F6272" t="s">
        <v>5874</v>
      </c>
      <c r="G6272" t="s">
        <v>5875</v>
      </c>
      <c r="H6272" t="s">
        <v>3170</v>
      </c>
      <c r="I6272" t="s">
        <v>3171</v>
      </c>
      <c r="J6272" t="s">
        <v>6090</v>
      </c>
      <c r="K6272" t="str">
        <f>+_xlfn.XLOOKUP(Tabell1[[#This Row],[Regnr]],Tabell13[Regnr],Tabell13[Diagnose],"")</f>
        <v>B</v>
      </c>
      <c r="L6272" t="str">
        <f>+_xlfn.XLOOKUP(Tabell1[[#This Row],[Regnr]],Tabell3[Regnr],Tabell3[DiagnoseÅr],"")</f>
        <v>Intet påvist (2019)</v>
      </c>
    </row>
    <row r="6273" spans="1:12" x14ac:dyDescent="0.25">
      <c r="A6273" s="2">
        <v>41815</v>
      </c>
      <c r="C6273" t="s">
        <v>6074</v>
      </c>
      <c r="D6273" t="s">
        <v>6075</v>
      </c>
      <c r="E6273" t="s">
        <v>10</v>
      </c>
      <c r="F6273" t="s">
        <v>5545</v>
      </c>
      <c r="G6273" t="s">
        <v>5546</v>
      </c>
      <c r="H6273" t="s">
        <v>2331</v>
      </c>
      <c r="I6273" t="s">
        <v>2332</v>
      </c>
      <c r="J6273" t="s">
        <v>4674</v>
      </c>
      <c r="K6273" t="str">
        <f>+_xlfn.XLOOKUP(Tabell1[[#This Row],[Regnr]],Tabell13[Regnr],Tabell13[Diagnose],"")</f>
        <v/>
      </c>
      <c r="L6273" t="str">
        <f>+_xlfn.XLOOKUP(Tabell1[[#This Row],[Regnr]],Tabell3[Regnr],Tabell3[DiagnoseÅr],"")</f>
        <v/>
      </c>
    </row>
    <row r="6274" spans="1:12" x14ac:dyDescent="0.25">
      <c r="A6274" s="2">
        <v>41815</v>
      </c>
      <c r="C6274" t="s">
        <v>6076</v>
      </c>
      <c r="D6274" t="s">
        <v>6077</v>
      </c>
      <c r="E6274" t="s">
        <v>10</v>
      </c>
      <c r="F6274" t="s">
        <v>5545</v>
      </c>
      <c r="G6274" t="s">
        <v>5546</v>
      </c>
      <c r="H6274" t="s">
        <v>2331</v>
      </c>
      <c r="I6274" t="s">
        <v>2332</v>
      </c>
      <c r="J6274" t="s">
        <v>4674</v>
      </c>
      <c r="K6274" t="str">
        <f>+_xlfn.XLOOKUP(Tabell1[[#This Row],[Regnr]],Tabell13[Regnr],Tabell13[Diagnose],"")</f>
        <v/>
      </c>
      <c r="L6274" t="str">
        <f>+_xlfn.XLOOKUP(Tabell1[[#This Row],[Regnr]],Tabell3[Regnr],Tabell3[DiagnoseÅr],"")</f>
        <v/>
      </c>
    </row>
    <row r="6275" spans="1:12" x14ac:dyDescent="0.25">
      <c r="A6275" s="2">
        <v>41815</v>
      </c>
      <c r="C6275" t="s">
        <v>6078</v>
      </c>
      <c r="D6275" t="s">
        <v>6079</v>
      </c>
      <c r="E6275" t="s">
        <v>10</v>
      </c>
      <c r="F6275" t="s">
        <v>5545</v>
      </c>
      <c r="G6275" t="s">
        <v>5546</v>
      </c>
      <c r="H6275" t="s">
        <v>2331</v>
      </c>
      <c r="I6275" t="s">
        <v>2332</v>
      </c>
      <c r="J6275" t="s">
        <v>4674</v>
      </c>
      <c r="K6275" t="str">
        <f>+_xlfn.XLOOKUP(Tabell1[[#This Row],[Regnr]],Tabell13[Regnr],Tabell13[Diagnose],"")</f>
        <v/>
      </c>
      <c r="L6275" t="str">
        <f>+_xlfn.XLOOKUP(Tabell1[[#This Row],[Regnr]],Tabell3[Regnr],Tabell3[DiagnoseÅr],"")</f>
        <v/>
      </c>
    </row>
    <row r="6276" spans="1:12" x14ac:dyDescent="0.25">
      <c r="A6276" s="2">
        <v>41815</v>
      </c>
      <c r="C6276" t="s">
        <v>6080</v>
      </c>
      <c r="D6276" t="s">
        <v>6081</v>
      </c>
      <c r="E6276" t="s">
        <v>10</v>
      </c>
      <c r="F6276" t="s">
        <v>5545</v>
      </c>
      <c r="G6276" t="s">
        <v>5546</v>
      </c>
      <c r="H6276" t="s">
        <v>2331</v>
      </c>
      <c r="I6276" t="s">
        <v>2332</v>
      </c>
      <c r="J6276" t="s">
        <v>4674</v>
      </c>
      <c r="K6276" t="str">
        <f>+_xlfn.XLOOKUP(Tabell1[[#This Row],[Regnr]],Tabell13[Regnr],Tabell13[Diagnose],"")</f>
        <v/>
      </c>
      <c r="L6276" t="str">
        <f>+_xlfn.XLOOKUP(Tabell1[[#This Row],[Regnr]],Tabell3[Regnr],Tabell3[DiagnoseÅr],"")</f>
        <v/>
      </c>
    </row>
    <row r="6277" spans="1:12" x14ac:dyDescent="0.25">
      <c r="A6277" s="2">
        <v>41815</v>
      </c>
      <c r="C6277" t="s">
        <v>6082</v>
      </c>
      <c r="D6277" t="s">
        <v>6083</v>
      </c>
      <c r="E6277" t="s">
        <v>10</v>
      </c>
      <c r="F6277" t="s">
        <v>5545</v>
      </c>
      <c r="G6277" t="s">
        <v>5546</v>
      </c>
      <c r="H6277" t="s">
        <v>2331</v>
      </c>
      <c r="I6277" t="s">
        <v>2332</v>
      </c>
      <c r="J6277" t="s">
        <v>4674</v>
      </c>
      <c r="K6277" t="str">
        <f>+_xlfn.XLOOKUP(Tabell1[[#This Row],[Regnr]],Tabell13[Regnr],Tabell13[Diagnose],"")</f>
        <v/>
      </c>
      <c r="L6277" t="str">
        <f>+_xlfn.XLOOKUP(Tabell1[[#This Row],[Regnr]],Tabell3[Regnr],Tabell3[DiagnoseÅr],"")</f>
        <v/>
      </c>
    </row>
    <row r="6278" spans="1:12" x14ac:dyDescent="0.25">
      <c r="A6278" s="2">
        <v>41815</v>
      </c>
      <c r="C6278" t="s">
        <v>6084</v>
      </c>
      <c r="D6278" t="s">
        <v>6085</v>
      </c>
      <c r="E6278" t="s">
        <v>10</v>
      </c>
      <c r="F6278" t="s">
        <v>5545</v>
      </c>
      <c r="G6278" t="s">
        <v>5546</v>
      </c>
      <c r="H6278" t="s">
        <v>2331</v>
      </c>
      <c r="I6278" t="s">
        <v>2332</v>
      </c>
      <c r="J6278" t="s">
        <v>4674</v>
      </c>
      <c r="K6278" t="str">
        <f>+_xlfn.XLOOKUP(Tabell1[[#This Row],[Regnr]],Tabell13[Regnr],Tabell13[Diagnose],"")</f>
        <v/>
      </c>
      <c r="L6278" t="str">
        <f>+_xlfn.XLOOKUP(Tabell1[[#This Row],[Regnr]],Tabell3[Regnr],Tabell3[DiagnoseÅr],"")</f>
        <v/>
      </c>
    </row>
    <row r="6279" spans="1:12" x14ac:dyDescent="0.25">
      <c r="A6279" s="2">
        <v>41815</v>
      </c>
      <c r="C6279" t="s">
        <v>6086</v>
      </c>
      <c r="D6279" t="s">
        <v>6087</v>
      </c>
      <c r="E6279" t="s">
        <v>26</v>
      </c>
      <c r="F6279" t="s">
        <v>5545</v>
      </c>
      <c r="G6279" t="s">
        <v>5546</v>
      </c>
      <c r="H6279" t="s">
        <v>2331</v>
      </c>
      <c r="I6279" t="s">
        <v>2332</v>
      </c>
      <c r="J6279" t="s">
        <v>4674</v>
      </c>
      <c r="K6279" t="str">
        <f>+_xlfn.XLOOKUP(Tabell1[[#This Row],[Regnr]],Tabell13[Regnr],Tabell13[Diagnose],"")</f>
        <v>B</v>
      </c>
      <c r="L6279" t="str">
        <f>+_xlfn.XLOOKUP(Tabell1[[#This Row],[Regnr]],Tabell3[Regnr],Tabell3[DiagnoseÅr],"")</f>
        <v>Intet påvist (2016)</v>
      </c>
    </row>
    <row r="6280" spans="1:12" x14ac:dyDescent="0.25">
      <c r="A6280" s="2">
        <v>41812</v>
      </c>
      <c r="C6280" t="s">
        <v>6062</v>
      </c>
      <c r="D6280" t="s">
        <v>6063</v>
      </c>
      <c r="E6280" t="s">
        <v>10</v>
      </c>
      <c r="F6280" t="s">
        <v>1818</v>
      </c>
      <c r="G6280" t="s">
        <v>1541</v>
      </c>
      <c r="H6280" t="s">
        <v>2014</v>
      </c>
      <c r="I6280" t="s">
        <v>2015</v>
      </c>
      <c r="J6280" t="s">
        <v>4626</v>
      </c>
      <c r="K6280" t="str">
        <f>+_xlfn.XLOOKUP(Tabell1[[#This Row],[Regnr]],Tabell13[Regnr],Tabell13[Diagnose],"")</f>
        <v/>
      </c>
      <c r="L6280" t="str">
        <f>+_xlfn.XLOOKUP(Tabell1[[#This Row],[Regnr]],Tabell3[Regnr],Tabell3[DiagnoseÅr],"")</f>
        <v/>
      </c>
    </row>
    <row r="6281" spans="1:12" x14ac:dyDescent="0.25">
      <c r="A6281" s="2">
        <v>41812</v>
      </c>
      <c r="C6281" t="s">
        <v>6064</v>
      </c>
      <c r="D6281" t="s">
        <v>6065</v>
      </c>
      <c r="E6281" t="s">
        <v>10</v>
      </c>
      <c r="F6281" t="s">
        <v>1818</v>
      </c>
      <c r="G6281" t="s">
        <v>1541</v>
      </c>
      <c r="H6281" t="s">
        <v>2014</v>
      </c>
      <c r="I6281" t="s">
        <v>2015</v>
      </c>
      <c r="J6281" t="s">
        <v>4626</v>
      </c>
      <c r="K6281" t="str">
        <f>+_xlfn.XLOOKUP(Tabell1[[#This Row],[Regnr]],Tabell13[Regnr],Tabell13[Diagnose],"")</f>
        <v/>
      </c>
      <c r="L6281" t="str">
        <f>+_xlfn.XLOOKUP(Tabell1[[#This Row],[Regnr]],Tabell3[Regnr],Tabell3[DiagnoseÅr],"")</f>
        <v/>
      </c>
    </row>
    <row r="6282" spans="1:12" x14ac:dyDescent="0.25">
      <c r="A6282" s="2">
        <v>41812</v>
      </c>
      <c r="C6282" t="s">
        <v>6066</v>
      </c>
      <c r="D6282" t="s">
        <v>6067</v>
      </c>
      <c r="E6282" t="s">
        <v>10</v>
      </c>
      <c r="F6282" t="s">
        <v>1818</v>
      </c>
      <c r="G6282" t="s">
        <v>1541</v>
      </c>
      <c r="H6282" t="s">
        <v>2014</v>
      </c>
      <c r="I6282" t="s">
        <v>2015</v>
      </c>
      <c r="J6282" t="s">
        <v>4626</v>
      </c>
      <c r="K6282" t="str">
        <f>+_xlfn.XLOOKUP(Tabell1[[#This Row],[Regnr]],Tabell13[Regnr],Tabell13[Diagnose],"")</f>
        <v/>
      </c>
      <c r="L6282" t="str">
        <f>+_xlfn.XLOOKUP(Tabell1[[#This Row],[Regnr]],Tabell3[Regnr],Tabell3[DiagnoseÅr],"")</f>
        <v/>
      </c>
    </row>
    <row r="6283" spans="1:12" x14ac:dyDescent="0.25">
      <c r="A6283" s="2">
        <v>41812</v>
      </c>
      <c r="C6283" t="s">
        <v>6068</v>
      </c>
      <c r="D6283" t="s">
        <v>6069</v>
      </c>
      <c r="E6283" t="s">
        <v>26</v>
      </c>
      <c r="F6283" t="s">
        <v>1818</v>
      </c>
      <c r="G6283" t="s">
        <v>1541</v>
      </c>
      <c r="H6283" t="s">
        <v>2014</v>
      </c>
      <c r="I6283" t="s">
        <v>2015</v>
      </c>
      <c r="J6283" t="s">
        <v>4626</v>
      </c>
      <c r="K6283" t="str">
        <f>+_xlfn.XLOOKUP(Tabell1[[#This Row],[Regnr]],Tabell13[Regnr],Tabell13[Diagnose],"")</f>
        <v/>
      </c>
      <c r="L6283" t="str">
        <f>+_xlfn.XLOOKUP(Tabell1[[#This Row],[Regnr]],Tabell3[Regnr],Tabell3[DiagnoseÅr],"")</f>
        <v/>
      </c>
    </row>
    <row r="6284" spans="1:12" x14ac:dyDescent="0.25">
      <c r="A6284" s="2">
        <v>41812</v>
      </c>
      <c r="C6284" t="s">
        <v>6070</v>
      </c>
      <c r="D6284" t="s">
        <v>6071</v>
      </c>
      <c r="E6284" t="s">
        <v>26</v>
      </c>
      <c r="F6284" t="s">
        <v>1818</v>
      </c>
      <c r="G6284" t="s">
        <v>1541</v>
      </c>
      <c r="H6284" t="s">
        <v>2014</v>
      </c>
      <c r="I6284" t="s">
        <v>2015</v>
      </c>
      <c r="J6284" t="s">
        <v>4626</v>
      </c>
      <c r="K6284" t="str">
        <f>+_xlfn.XLOOKUP(Tabell1[[#This Row],[Regnr]],Tabell13[Regnr],Tabell13[Diagnose],"")</f>
        <v/>
      </c>
      <c r="L6284" t="str">
        <f>+_xlfn.XLOOKUP(Tabell1[[#This Row],[Regnr]],Tabell3[Regnr],Tabell3[DiagnoseÅr],"")</f>
        <v/>
      </c>
    </row>
    <row r="6285" spans="1:12" x14ac:dyDescent="0.25">
      <c r="A6285" s="2">
        <v>41812</v>
      </c>
      <c r="C6285" t="s">
        <v>6072</v>
      </c>
      <c r="D6285" t="s">
        <v>6073</v>
      </c>
      <c r="E6285" t="s">
        <v>26</v>
      </c>
      <c r="F6285" t="s">
        <v>1818</v>
      </c>
      <c r="G6285" t="s">
        <v>1541</v>
      </c>
      <c r="H6285" t="s">
        <v>2014</v>
      </c>
      <c r="I6285" t="s">
        <v>2015</v>
      </c>
      <c r="J6285" t="s">
        <v>4626</v>
      </c>
      <c r="K6285" t="str">
        <f>+_xlfn.XLOOKUP(Tabell1[[#This Row],[Regnr]],Tabell13[Regnr],Tabell13[Diagnose],"")</f>
        <v/>
      </c>
      <c r="L6285" t="str">
        <f>+_xlfn.XLOOKUP(Tabell1[[#This Row],[Regnr]],Tabell3[Regnr],Tabell3[DiagnoseÅr],"")</f>
        <v xml:space="preserve"> (2017)</v>
      </c>
    </row>
    <row r="6286" spans="1:12" x14ac:dyDescent="0.25">
      <c r="A6286" s="2">
        <v>41808</v>
      </c>
      <c r="C6286" t="s">
        <v>6052</v>
      </c>
      <c r="D6286" t="s">
        <v>6053</v>
      </c>
      <c r="E6286" t="s">
        <v>26</v>
      </c>
      <c r="F6286" t="s">
        <v>6054</v>
      </c>
      <c r="G6286" t="s">
        <v>4939</v>
      </c>
      <c r="H6286" t="s">
        <v>3790</v>
      </c>
      <c r="I6286" t="s">
        <v>3791</v>
      </c>
      <c r="J6286" t="s">
        <v>6055</v>
      </c>
      <c r="K6286" t="str">
        <f>+_xlfn.XLOOKUP(Tabell1[[#This Row],[Regnr]],Tabell13[Regnr],Tabell13[Diagnose],"")</f>
        <v/>
      </c>
      <c r="L6286" t="str">
        <f>+_xlfn.XLOOKUP(Tabell1[[#This Row],[Regnr]],Tabell3[Regnr],Tabell3[DiagnoseÅr],"")</f>
        <v/>
      </c>
    </row>
    <row r="6287" spans="1:12" x14ac:dyDescent="0.25">
      <c r="A6287" s="2">
        <v>41808</v>
      </c>
      <c r="C6287" t="s">
        <v>6056</v>
      </c>
      <c r="D6287" t="s">
        <v>6057</v>
      </c>
      <c r="E6287" t="s">
        <v>10</v>
      </c>
      <c r="F6287" t="s">
        <v>6054</v>
      </c>
      <c r="G6287" t="s">
        <v>4939</v>
      </c>
      <c r="H6287" t="s">
        <v>3790</v>
      </c>
      <c r="I6287" t="s">
        <v>3791</v>
      </c>
      <c r="J6287" t="s">
        <v>6055</v>
      </c>
      <c r="K6287" t="str">
        <f>+_xlfn.XLOOKUP(Tabell1[[#This Row],[Regnr]],Tabell13[Regnr],Tabell13[Diagnose],"")</f>
        <v/>
      </c>
      <c r="L6287" t="str">
        <f>+_xlfn.XLOOKUP(Tabell1[[#This Row],[Regnr]],Tabell3[Regnr],Tabell3[DiagnoseÅr],"")</f>
        <v/>
      </c>
    </row>
    <row r="6288" spans="1:12" x14ac:dyDescent="0.25">
      <c r="A6288" s="2">
        <v>41808</v>
      </c>
      <c r="C6288" t="s">
        <v>6058</v>
      </c>
      <c r="D6288" t="s">
        <v>6059</v>
      </c>
      <c r="E6288" t="s">
        <v>10</v>
      </c>
      <c r="F6288" t="s">
        <v>6054</v>
      </c>
      <c r="G6288" t="s">
        <v>4939</v>
      </c>
      <c r="H6288" t="s">
        <v>3790</v>
      </c>
      <c r="I6288" t="s">
        <v>3791</v>
      </c>
      <c r="J6288" t="s">
        <v>6055</v>
      </c>
      <c r="K6288" t="str">
        <f>+_xlfn.XLOOKUP(Tabell1[[#This Row],[Regnr]],Tabell13[Regnr],Tabell13[Diagnose],"")</f>
        <v/>
      </c>
      <c r="L6288" t="str">
        <f>+_xlfn.XLOOKUP(Tabell1[[#This Row],[Regnr]],Tabell3[Regnr],Tabell3[DiagnoseÅr],"")</f>
        <v/>
      </c>
    </row>
    <row r="6289" spans="1:12" x14ac:dyDescent="0.25">
      <c r="A6289" s="2">
        <v>41808</v>
      </c>
      <c r="C6289" t="s">
        <v>6060</v>
      </c>
      <c r="D6289" t="s">
        <v>6061</v>
      </c>
      <c r="E6289" t="s">
        <v>10</v>
      </c>
      <c r="F6289" t="s">
        <v>6054</v>
      </c>
      <c r="G6289" t="s">
        <v>4939</v>
      </c>
      <c r="H6289" t="s">
        <v>3790</v>
      </c>
      <c r="I6289" t="s">
        <v>3791</v>
      </c>
      <c r="J6289" t="s">
        <v>6055</v>
      </c>
      <c r="K6289" t="str">
        <f>+_xlfn.XLOOKUP(Tabell1[[#This Row],[Regnr]],Tabell13[Regnr],Tabell13[Diagnose],"")</f>
        <v/>
      </c>
      <c r="L6289" t="str">
        <f>+_xlfn.XLOOKUP(Tabell1[[#This Row],[Regnr]],Tabell3[Regnr],Tabell3[DiagnoseÅr],"")</f>
        <v/>
      </c>
    </row>
    <row r="6290" spans="1:12" x14ac:dyDescent="0.25">
      <c r="A6290" s="2">
        <v>41799</v>
      </c>
      <c r="C6290" t="s">
        <v>6049</v>
      </c>
      <c r="D6290" t="s">
        <v>6050</v>
      </c>
      <c r="E6290" t="s">
        <v>26</v>
      </c>
      <c r="F6290" t="s">
        <v>6051</v>
      </c>
      <c r="H6290" t="s">
        <v>2667</v>
      </c>
      <c r="I6290" t="s">
        <v>2668</v>
      </c>
      <c r="K6290" t="str">
        <f>+_xlfn.XLOOKUP(Tabell1[[#This Row],[Regnr]],Tabell13[Regnr],Tabell13[Diagnose],"")</f>
        <v/>
      </c>
      <c r="L6290" t="str">
        <f>+_xlfn.XLOOKUP(Tabell1[[#This Row],[Regnr]],Tabell3[Regnr],Tabell3[DiagnoseÅr],"")</f>
        <v/>
      </c>
    </row>
    <row r="6291" spans="1:12" x14ac:dyDescent="0.25">
      <c r="A6291" s="2">
        <v>41794</v>
      </c>
      <c r="C6291" t="s">
        <v>6044</v>
      </c>
      <c r="D6291" t="s">
        <v>6045</v>
      </c>
      <c r="E6291" t="s">
        <v>10</v>
      </c>
      <c r="F6291" t="s">
        <v>5910</v>
      </c>
      <c r="G6291" t="s">
        <v>5911</v>
      </c>
      <c r="H6291" t="s">
        <v>6046</v>
      </c>
      <c r="K6291" t="str">
        <f>+_xlfn.XLOOKUP(Tabell1[[#This Row],[Regnr]],Tabell13[Regnr],Tabell13[Diagnose],"")</f>
        <v/>
      </c>
      <c r="L6291" t="str">
        <f>+_xlfn.XLOOKUP(Tabell1[[#This Row],[Regnr]],Tabell3[Regnr],Tabell3[DiagnoseÅr],"")</f>
        <v/>
      </c>
    </row>
    <row r="6292" spans="1:12" x14ac:dyDescent="0.25">
      <c r="A6292" s="2">
        <v>41794</v>
      </c>
      <c r="C6292" t="s">
        <v>6047</v>
      </c>
      <c r="D6292" t="s">
        <v>6048</v>
      </c>
      <c r="E6292" t="s">
        <v>10</v>
      </c>
      <c r="F6292" t="s">
        <v>3662</v>
      </c>
      <c r="G6292" t="s">
        <v>3663</v>
      </c>
      <c r="H6292" t="s">
        <v>4530</v>
      </c>
      <c r="I6292" t="s">
        <v>4531</v>
      </c>
      <c r="K6292" t="str">
        <f>+_xlfn.XLOOKUP(Tabell1[[#This Row],[Regnr]],Tabell13[Regnr],Tabell13[Diagnose],"")</f>
        <v/>
      </c>
      <c r="L6292" t="str">
        <f>+_xlfn.XLOOKUP(Tabell1[[#This Row],[Regnr]],Tabell3[Regnr],Tabell3[DiagnoseÅr],"")</f>
        <v/>
      </c>
    </row>
    <row r="6293" spans="1:12" x14ac:dyDescent="0.25">
      <c r="A6293" s="2">
        <v>41793</v>
      </c>
      <c r="C6293" t="s">
        <v>6036</v>
      </c>
      <c r="D6293" t="s">
        <v>6037</v>
      </c>
      <c r="E6293" t="s">
        <v>10</v>
      </c>
      <c r="F6293" t="s">
        <v>4891</v>
      </c>
      <c r="G6293" t="s">
        <v>4892</v>
      </c>
      <c r="H6293" t="s">
        <v>3230</v>
      </c>
      <c r="I6293" t="s">
        <v>3231</v>
      </c>
      <c r="J6293" t="s">
        <v>4252</v>
      </c>
      <c r="K6293" t="str">
        <f>+_xlfn.XLOOKUP(Tabell1[[#This Row],[Regnr]],Tabell13[Regnr],Tabell13[Diagnose],"")</f>
        <v/>
      </c>
      <c r="L6293" t="str">
        <f>+_xlfn.XLOOKUP(Tabell1[[#This Row],[Regnr]],Tabell3[Regnr],Tabell3[DiagnoseÅr],"")</f>
        <v/>
      </c>
    </row>
    <row r="6294" spans="1:12" x14ac:dyDescent="0.25">
      <c r="A6294" s="2">
        <v>41793</v>
      </c>
      <c r="C6294" t="s">
        <v>6038</v>
      </c>
      <c r="D6294" t="s">
        <v>6039</v>
      </c>
      <c r="E6294" t="s">
        <v>26</v>
      </c>
      <c r="F6294" t="s">
        <v>4891</v>
      </c>
      <c r="G6294" t="s">
        <v>4892</v>
      </c>
      <c r="H6294" t="s">
        <v>3230</v>
      </c>
      <c r="I6294" t="s">
        <v>3231</v>
      </c>
      <c r="J6294" t="s">
        <v>4252</v>
      </c>
      <c r="K6294" t="str">
        <f>+_xlfn.XLOOKUP(Tabell1[[#This Row],[Regnr]],Tabell13[Regnr],Tabell13[Diagnose],"")</f>
        <v>B</v>
      </c>
      <c r="L6294" t="str">
        <f>+_xlfn.XLOOKUP(Tabell1[[#This Row],[Regnr]],Tabell3[Regnr],Tabell3[DiagnoseÅr],"")</f>
        <v>Intet påvist (2015)</v>
      </c>
    </row>
    <row r="6295" spans="1:12" x14ac:dyDescent="0.25">
      <c r="A6295" s="2">
        <v>41793</v>
      </c>
      <c r="C6295" t="s">
        <v>6040</v>
      </c>
      <c r="D6295" t="s">
        <v>6041</v>
      </c>
      <c r="E6295" t="s">
        <v>26</v>
      </c>
      <c r="F6295" t="s">
        <v>4891</v>
      </c>
      <c r="G6295" t="s">
        <v>4892</v>
      </c>
      <c r="H6295" t="s">
        <v>3230</v>
      </c>
      <c r="I6295" t="s">
        <v>3231</v>
      </c>
      <c r="J6295" t="s">
        <v>4252</v>
      </c>
      <c r="K6295" t="str">
        <f>+_xlfn.XLOOKUP(Tabell1[[#This Row],[Regnr]],Tabell13[Regnr],Tabell13[Diagnose],"")</f>
        <v>D</v>
      </c>
      <c r="L6295" t="str">
        <f>+_xlfn.XLOOKUP(Tabell1[[#This Row],[Regnr]],Tabell3[Regnr],Tabell3[DiagnoseÅr],"")</f>
        <v>Intet påvist (2015)</v>
      </c>
    </row>
    <row r="6296" spans="1:12" x14ac:dyDescent="0.25">
      <c r="A6296" s="2">
        <v>41793</v>
      </c>
      <c r="C6296" t="s">
        <v>6042</v>
      </c>
      <c r="D6296" t="s">
        <v>6043</v>
      </c>
      <c r="E6296" t="s">
        <v>26</v>
      </c>
      <c r="F6296" t="s">
        <v>4891</v>
      </c>
      <c r="G6296" t="s">
        <v>4892</v>
      </c>
      <c r="H6296" t="s">
        <v>3230</v>
      </c>
      <c r="I6296" t="s">
        <v>3231</v>
      </c>
      <c r="J6296" t="s">
        <v>4252</v>
      </c>
      <c r="K6296" t="str">
        <f>+_xlfn.XLOOKUP(Tabell1[[#This Row],[Regnr]],Tabell13[Regnr],Tabell13[Diagnose],"")</f>
        <v>B</v>
      </c>
      <c r="L6296" t="str">
        <f>+_xlfn.XLOOKUP(Tabell1[[#This Row],[Regnr]],Tabell3[Regnr],Tabell3[DiagnoseÅr],"")</f>
        <v>Intet påvist (2017)</v>
      </c>
    </row>
    <row r="6297" spans="1:12" x14ac:dyDescent="0.25">
      <c r="A6297" s="2">
        <v>41782</v>
      </c>
      <c r="B6297" s="3">
        <v>0.5859375</v>
      </c>
      <c r="C6297" t="s">
        <v>6033</v>
      </c>
      <c r="D6297" t="s">
        <v>6034</v>
      </c>
      <c r="E6297" t="s">
        <v>26</v>
      </c>
      <c r="F6297" t="s">
        <v>2600</v>
      </c>
      <c r="G6297" t="s">
        <v>2601</v>
      </c>
      <c r="H6297" t="s">
        <v>4381</v>
      </c>
      <c r="I6297" t="s">
        <v>4382</v>
      </c>
      <c r="J6297" t="s">
        <v>4566</v>
      </c>
      <c r="K6297" t="str">
        <f>+_xlfn.XLOOKUP(Tabell1[[#This Row],[Regnr]],Tabell13[Regnr],Tabell13[Diagnose],"")</f>
        <v/>
      </c>
      <c r="L6297" t="str">
        <f>+_xlfn.XLOOKUP(Tabell1[[#This Row],[Regnr]],Tabell3[Regnr],Tabell3[DiagnoseÅr],"")</f>
        <v/>
      </c>
    </row>
    <row r="6298" spans="1:12" x14ac:dyDescent="0.25">
      <c r="A6298" s="2">
        <v>41782</v>
      </c>
      <c r="B6298" s="3">
        <v>0.5859375</v>
      </c>
      <c r="C6298" t="s">
        <v>6035</v>
      </c>
      <c r="D6298" t="s">
        <v>108</v>
      </c>
      <c r="E6298" t="s">
        <v>10</v>
      </c>
      <c r="F6298" t="s">
        <v>2600</v>
      </c>
      <c r="G6298" t="s">
        <v>2601</v>
      </c>
      <c r="H6298" t="s">
        <v>4381</v>
      </c>
      <c r="I6298" t="s">
        <v>4382</v>
      </c>
      <c r="J6298" t="s">
        <v>4566</v>
      </c>
      <c r="K6298" t="str">
        <f>+_xlfn.XLOOKUP(Tabell1[[#This Row],[Regnr]],Tabell13[Regnr],Tabell13[Diagnose],"")</f>
        <v/>
      </c>
      <c r="L6298" t="str">
        <f>+_xlfn.XLOOKUP(Tabell1[[#This Row],[Regnr]],Tabell3[Regnr],Tabell3[DiagnoseÅr],"")</f>
        <v/>
      </c>
    </row>
    <row r="6299" spans="1:12" x14ac:dyDescent="0.25">
      <c r="A6299" s="2">
        <v>41779</v>
      </c>
      <c r="C6299" t="s">
        <v>6021</v>
      </c>
      <c r="D6299" t="s">
        <v>6022</v>
      </c>
      <c r="E6299" t="s">
        <v>26</v>
      </c>
      <c r="F6299" t="s">
        <v>1375</v>
      </c>
      <c r="G6299" t="s">
        <v>1376</v>
      </c>
      <c r="H6299" t="s">
        <v>3276</v>
      </c>
      <c r="I6299" t="s">
        <v>3277</v>
      </c>
      <c r="J6299" t="s">
        <v>4905</v>
      </c>
      <c r="K6299" t="str">
        <f>+_xlfn.XLOOKUP(Tabell1[[#This Row],[Regnr]],Tabell13[Regnr],Tabell13[Diagnose],"")</f>
        <v>B</v>
      </c>
      <c r="L6299" t="str">
        <f>+_xlfn.XLOOKUP(Tabell1[[#This Row],[Regnr]],Tabell3[Regnr],Tabell3[DiagnoseÅr],"")</f>
        <v>Intet påvist (2016)</v>
      </c>
    </row>
    <row r="6300" spans="1:12" x14ac:dyDescent="0.25">
      <c r="A6300" s="2">
        <v>41779</v>
      </c>
      <c r="C6300" t="s">
        <v>6023</v>
      </c>
      <c r="D6300" t="s">
        <v>6024</v>
      </c>
      <c r="E6300" t="s">
        <v>10</v>
      </c>
      <c r="F6300" t="s">
        <v>1375</v>
      </c>
      <c r="G6300" t="s">
        <v>1376</v>
      </c>
      <c r="H6300" t="s">
        <v>3276</v>
      </c>
      <c r="I6300" t="s">
        <v>3277</v>
      </c>
      <c r="J6300" t="s">
        <v>4905</v>
      </c>
      <c r="K6300" t="str">
        <f>+_xlfn.XLOOKUP(Tabell1[[#This Row],[Regnr]],Tabell13[Regnr],Tabell13[Diagnose],"")</f>
        <v>B</v>
      </c>
      <c r="L6300" t="str">
        <f>+_xlfn.XLOOKUP(Tabell1[[#This Row],[Regnr]],Tabell3[Regnr],Tabell3[DiagnoseÅr],"")</f>
        <v>Intet påvist (2021)</v>
      </c>
    </row>
    <row r="6301" spans="1:12" x14ac:dyDescent="0.25">
      <c r="A6301" s="2">
        <v>41779</v>
      </c>
      <c r="C6301" t="s">
        <v>6025</v>
      </c>
      <c r="D6301" t="s">
        <v>6026</v>
      </c>
      <c r="E6301" t="s">
        <v>10</v>
      </c>
      <c r="F6301" t="s">
        <v>1375</v>
      </c>
      <c r="G6301" t="s">
        <v>1376</v>
      </c>
      <c r="H6301" t="s">
        <v>3276</v>
      </c>
      <c r="I6301" t="s">
        <v>3277</v>
      </c>
      <c r="J6301" t="s">
        <v>4905</v>
      </c>
      <c r="K6301" t="str">
        <f>+_xlfn.XLOOKUP(Tabell1[[#This Row],[Regnr]],Tabell13[Regnr],Tabell13[Diagnose],"")</f>
        <v/>
      </c>
      <c r="L6301" t="str">
        <f>+_xlfn.XLOOKUP(Tabell1[[#This Row],[Regnr]],Tabell3[Regnr],Tabell3[DiagnoseÅr],"")</f>
        <v xml:space="preserve"> (2016)</v>
      </c>
    </row>
    <row r="6302" spans="1:12" x14ac:dyDescent="0.25">
      <c r="A6302" s="2">
        <v>41779</v>
      </c>
      <c r="C6302" t="s">
        <v>6027</v>
      </c>
      <c r="D6302" t="s">
        <v>6028</v>
      </c>
      <c r="E6302" t="s">
        <v>10</v>
      </c>
      <c r="F6302" t="s">
        <v>1375</v>
      </c>
      <c r="G6302" t="s">
        <v>1376</v>
      </c>
      <c r="H6302" t="s">
        <v>3276</v>
      </c>
      <c r="I6302" t="s">
        <v>3277</v>
      </c>
      <c r="J6302" t="s">
        <v>4905</v>
      </c>
      <c r="K6302" t="str">
        <f>+_xlfn.XLOOKUP(Tabell1[[#This Row],[Regnr]],Tabell13[Regnr],Tabell13[Diagnose],"")</f>
        <v>C</v>
      </c>
      <c r="L6302" t="str">
        <f>+_xlfn.XLOOKUP(Tabell1[[#This Row],[Regnr]],Tabell3[Regnr],Tabell3[DiagnoseÅr],"")</f>
        <v>Intet påvist (2015)</v>
      </c>
    </row>
    <row r="6303" spans="1:12" x14ac:dyDescent="0.25">
      <c r="A6303" s="2">
        <v>41779</v>
      </c>
      <c r="C6303" t="s">
        <v>6029</v>
      </c>
      <c r="D6303" t="s">
        <v>6030</v>
      </c>
      <c r="E6303" t="s">
        <v>10</v>
      </c>
      <c r="F6303" t="s">
        <v>1375</v>
      </c>
      <c r="G6303" t="s">
        <v>1376</v>
      </c>
      <c r="H6303" t="s">
        <v>3276</v>
      </c>
      <c r="I6303" t="s">
        <v>3277</v>
      </c>
      <c r="J6303" t="s">
        <v>4905</v>
      </c>
      <c r="K6303" t="str">
        <f>+_xlfn.XLOOKUP(Tabell1[[#This Row],[Regnr]],Tabell13[Regnr],Tabell13[Diagnose],"")</f>
        <v>C</v>
      </c>
      <c r="L6303" t="str">
        <f>+_xlfn.XLOOKUP(Tabell1[[#This Row],[Regnr]],Tabell3[Regnr],Tabell3[DiagnoseÅr],"")</f>
        <v>Intet påvist (2016)</v>
      </c>
    </row>
    <row r="6304" spans="1:12" x14ac:dyDescent="0.25">
      <c r="A6304" s="2">
        <v>41779</v>
      </c>
      <c r="C6304" t="s">
        <v>6031</v>
      </c>
      <c r="D6304" t="s">
        <v>6032</v>
      </c>
      <c r="E6304" t="s">
        <v>10</v>
      </c>
      <c r="F6304" t="s">
        <v>1375</v>
      </c>
      <c r="G6304" t="s">
        <v>1376</v>
      </c>
      <c r="H6304" t="s">
        <v>3276</v>
      </c>
      <c r="I6304" t="s">
        <v>3277</v>
      </c>
      <c r="J6304" t="s">
        <v>4905</v>
      </c>
      <c r="K6304" t="str">
        <f>+_xlfn.XLOOKUP(Tabell1[[#This Row],[Regnr]],Tabell13[Regnr],Tabell13[Diagnose],"")</f>
        <v>B</v>
      </c>
      <c r="L6304" t="str">
        <f>+_xlfn.XLOOKUP(Tabell1[[#This Row],[Regnr]],Tabell3[Regnr],Tabell3[DiagnoseÅr],"")</f>
        <v>Intet påvist (2016)</v>
      </c>
    </row>
    <row r="6305" spans="1:12" x14ac:dyDescent="0.25">
      <c r="A6305" s="2">
        <v>41778</v>
      </c>
      <c r="C6305" t="s">
        <v>6014</v>
      </c>
      <c r="D6305" t="s">
        <v>6015</v>
      </c>
      <c r="E6305" t="s">
        <v>10</v>
      </c>
      <c r="F6305" t="s">
        <v>2324</v>
      </c>
      <c r="G6305" t="s">
        <v>2325</v>
      </c>
      <c r="H6305" t="s">
        <v>3867</v>
      </c>
      <c r="I6305" t="s">
        <v>3868</v>
      </c>
      <c r="J6305" t="s">
        <v>6016</v>
      </c>
      <c r="K6305" t="str">
        <f>+_xlfn.XLOOKUP(Tabell1[[#This Row],[Regnr]],Tabell13[Regnr],Tabell13[Diagnose],"")</f>
        <v/>
      </c>
      <c r="L6305" t="str">
        <f>+_xlfn.XLOOKUP(Tabell1[[#This Row],[Regnr]],Tabell3[Regnr],Tabell3[DiagnoseÅr],"")</f>
        <v/>
      </c>
    </row>
    <row r="6306" spans="1:12" x14ac:dyDescent="0.25">
      <c r="A6306" s="2">
        <v>41778</v>
      </c>
      <c r="C6306" t="s">
        <v>6017</v>
      </c>
      <c r="D6306" t="s">
        <v>6018</v>
      </c>
      <c r="E6306" t="s">
        <v>26</v>
      </c>
      <c r="F6306" t="s">
        <v>2324</v>
      </c>
      <c r="G6306" t="s">
        <v>2325</v>
      </c>
      <c r="H6306" t="s">
        <v>3867</v>
      </c>
      <c r="I6306" t="s">
        <v>3868</v>
      </c>
      <c r="J6306" t="s">
        <v>6016</v>
      </c>
      <c r="K6306" t="str">
        <f>+_xlfn.XLOOKUP(Tabell1[[#This Row],[Regnr]],Tabell13[Regnr],Tabell13[Diagnose],"")</f>
        <v/>
      </c>
      <c r="L6306" t="str">
        <f>+_xlfn.XLOOKUP(Tabell1[[#This Row],[Regnr]],Tabell3[Regnr],Tabell3[DiagnoseÅr],"")</f>
        <v/>
      </c>
    </row>
    <row r="6307" spans="1:12" x14ac:dyDescent="0.25">
      <c r="A6307" s="2">
        <v>41778</v>
      </c>
      <c r="C6307" t="s">
        <v>6019</v>
      </c>
      <c r="D6307" t="s">
        <v>6020</v>
      </c>
      <c r="E6307" t="s">
        <v>26</v>
      </c>
      <c r="F6307" t="s">
        <v>2324</v>
      </c>
      <c r="G6307" t="s">
        <v>2325</v>
      </c>
      <c r="H6307" t="s">
        <v>3867</v>
      </c>
      <c r="I6307" t="s">
        <v>3868</v>
      </c>
      <c r="J6307" t="s">
        <v>6016</v>
      </c>
      <c r="K6307" t="str">
        <f>+_xlfn.XLOOKUP(Tabell1[[#This Row],[Regnr]],Tabell13[Regnr],Tabell13[Diagnose],"")</f>
        <v/>
      </c>
      <c r="L6307" t="str">
        <f>+_xlfn.XLOOKUP(Tabell1[[#This Row],[Regnr]],Tabell3[Regnr],Tabell3[DiagnoseÅr],"")</f>
        <v/>
      </c>
    </row>
    <row r="6308" spans="1:12" x14ac:dyDescent="0.25">
      <c r="A6308" s="2">
        <v>41775</v>
      </c>
      <c r="C6308" t="s">
        <v>6010</v>
      </c>
      <c r="D6308" t="s">
        <v>6011</v>
      </c>
      <c r="E6308" t="s">
        <v>26</v>
      </c>
      <c r="F6308" t="s">
        <v>6012</v>
      </c>
      <c r="G6308" t="s">
        <v>6013</v>
      </c>
      <c r="H6308" t="s">
        <v>2947</v>
      </c>
      <c r="I6308" t="s">
        <v>2948</v>
      </c>
      <c r="J6308" t="s">
        <v>4265</v>
      </c>
      <c r="K6308" t="str">
        <f>+_xlfn.XLOOKUP(Tabell1[[#This Row],[Regnr]],Tabell13[Regnr],Tabell13[Diagnose],"")</f>
        <v>B</v>
      </c>
      <c r="L6308" t="str">
        <f>+_xlfn.XLOOKUP(Tabell1[[#This Row],[Regnr]],Tabell3[Regnr],Tabell3[DiagnoseÅr],"")</f>
        <v/>
      </c>
    </row>
    <row r="6309" spans="1:12" x14ac:dyDescent="0.25">
      <c r="A6309" s="2">
        <v>41767</v>
      </c>
      <c r="C6309" t="s">
        <v>6005</v>
      </c>
      <c r="D6309" t="s">
        <v>6006</v>
      </c>
      <c r="E6309" t="s">
        <v>26</v>
      </c>
      <c r="F6309" t="s">
        <v>6007</v>
      </c>
      <c r="G6309" t="s">
        <v>6008</v>
      </c>
      <c r="H6309" t="s">
        <v>4637</v>
      </c>
      <c r="I6309" t="s">
        <v>4638</v>
      </c>
      <c r="J6309" t="s">
        <v>6009</v>
      </c>
      <c r="K6309" t="str">
        <f>+_xlfn.XLOOKUP(Tabell1[[#This Row],[Regnr]],Tabell13[Regnr],Tabell13[Diagnose],"")</f>
        <v>C</v>
      </c>
      <c r="L6309" t="str">
        <f>+_xlfn.XLOOKUP(Tabell1[[#This Row],[Regnr]],Tabell3[Regnr],Tabell3[DiagnoseÅr],"")</f>
        <v>Intet påvist (2018)</v>
      </c>
    </row>
    <row r="6310" spans="1:12" x14ac:dyDescent="0.25">
      <c r="A6310" s="2">
        <v>41762</v>
      </c>
      <c r="C6310" t="s">
        <v>5991</v>
      </c>
      <c r="D6310" t="s">
        <v>5992</v>
      </c>
      <c r="E6310" t="s">
        <v>26</v>
      </c>
      <c r="F6310" t="s">
        <v>4598</v>
      </c>
      <c r="G6310" t="s">
        <v>4599</v>
      </c>
      <c r="H6310" t="s">
        <v>2326</v>
      </c>
      <c r="I6310" t="s">
        <v>2327</v>
      </c>
      <c r="J6310" t="s">
        <v>4846</v>
      </c>
      <c r="K6310" t="str">
        <f>+_xlfn.XLOOKUP(Tabell1[[#This Row],[Regnr]],Tabell13[Regnr],Tabell13[Diagnose],"")</f>
        <v>A</v>
      </c>
      <c r="L6310" t="str">
        <f>+_xlfn.XLOOKUP(Tabell1[[#This Row],[Regnr]],Tabell3[Regnr],Tabell3[DiagnoseÅr],"")</f>
        <v>Intet påvist (2019)</v>
      </c>
    </row>
    <row r="6311" spans="1:12" x14ac:dyDescent="0.25">
      <c r="A6311" s="2">
        <v>41762</v>
      </c>
      <c r="C6311" t="s">
        <v>5993</v>
      </c>
      <c r="D6311" t="s">
        <v>5994</v>
      </c>
      <c r="E6311" t="s">
        <v>10</v>
      </c>
      <c r="F6311" t="s">
        <v>4598</v>
      </c>
      <c r="G6311" t="s">
        <v>4599</v>
      </c>
      <c r="H6311" t="s">
        <v>2326</v>
      </c>
      <c r="I6311" t="s">
        <v>2327</v>
      </c>
      <c r="J6311" t="s">
        <v>4846</v>
      </c>
      <c r="K6311" t="str">
        <f>+_xlfn.XLOOKUP(Tabell1[[#This Row],[Regnr]],Tabell13[Regnr],Tabell13[Diagnose],"")</f>
        <v>B</v>
      </c>
      <c r="L6311" t="str">
        <f>+_xlfn.XLOOKUP(Tabell1[[#This Row],[Regnr]],Tabell3[Regnr],Tabell3[DiagnoseÅr],"")</f>
        <v/>
      </c>
    </row>
    <row r="6312" spans="1:12" x14ac:dyDescent="0.25">
      <c r="A6312" s="2">
        <v>41762</v>
      </c>
      <c r="C6312" t="s">
        <v>5995</v>
      </c>
      <c r="D6312" t="s">
        <v>5996</v>
      </c>
      <c r="E6312" t="s">
        <v>10</v>
      </c>
      <c r="F6312" t="s">
        <v>4598</v>
      </c>
      <c r="G6312" t="s">
        <v>4599</v>
      </c>
      <c r="H6312" t="s">
        <v>2326</v>
      </c>
      <c r="I6312" t="s">
        <v>2327</v>
      </c>
      <c r="J6312" t="s">
        <v>4846</v>
      </c>
      <c r="K6312" t="str">
        <f>+_xlfn.XLOOKUP(Tabell1[[#This Row],[Regnr]],Tabell13[Regnr],Tabell13[Diagnose],"")</f>
        <v>A</v>
      </c>
      <c r="L6312" t="str">
        <f>+_xlfn.XLOOKUP(Tabell1[[#This Row],[Regnr]],Tabell3[Regnr],Tabell3[DiagnoseÅr],"")</f>
        <v/>
      </c>
    </row>
    <row r="6313" spans="1:12" x14ac:dyDescent="0.25">
      <c r="A6313" s="2">
        <v>41762</v>
      </c>
      <c r="C6313" t="s">
        <v>5997</v>
      </c>
      <c r="D6313" t="s">
        <v>5998</v>
      </c>
      <c r="E6313" t="s">
        <v>10</v>
      </c>
      <c r="F6313" t="s">
        <v>4598</v>
      </c>
      <c r="G6313" t="s">
        <v>4599</v>
      </c>
      <c r="H6313" t="s">
        <v>2326</v>
      </c>
      <c r="I6313" t="s">
        <v>2327</v>
      </c>
      <c r="J6313" t="s">
        <v>4846</v>
      </c>
      <c r="K6313" t="str">
        <f>+_xlfn.XLOOKUP(Tabell1[[#This Row],[Regnr]],Tabell13[Regnr],Tabell13[Diagnose],"")</f>
        <v>A</v>
      </c>
      <c r="L6313" t="str">
        <f>+_xlfn.XLOOKUP(Tabell1[[#This Row],[Regnr]],Tabell3[Regnr],Tabell3[DiagnoseÅr],"")</f>
        <v/>
      </c>
    </row>
    <row r="6314" spans="1:12" x14ac:dyDescent="0.25">
      <c r="A6314" s="2">
        <v>41762</v>
      </c>
      <c r="C6314" t="s">
        <v>5999</v>
      </c>
      <c r="D6314" t="s">
        <v>6000</v>
      </c>
      <c r="E6314" t="s">
        <v>10</v>
      </c>
      <c r="F6314" t="s">
        <v>4598</v>
      </c>
      <c r="G6314" t="s">
        <v>4599</v>
      </c>
      <c r="H6314" t="s">
        <v>2326</v>
      </c>
      <c r="I6314" t="s">
        <v>2327</v>
      </c>
      <c r="J6314" t="s">
        <v>4846</v>
      </c>
      <c r="K6314" t="str">
        <f>+_xlfn.XLOOKUP(Tabell1[[#This Row],[Regnr]],Tabell13[Regnr],Tabell13[Diagnose],"")</f>
        <v/>
      </c>
      <c r="L6314" t="str">
        <f>+_xlfn.XLOOKUP(Tabell1[[#This Row],[Regnr]],Tabell3[Regnr],Tabell3[DiagnoseÅr],"")</f>
        <v/>
      </c>
    </row>
    <row r="6315" spans="1:12" x14ac:dyDescent="0.25">
      <c r="A6315" s="2">
        <v>41762</v>
      </c>
      <c r="C6315" t="s">
        <v>6001</v>
      </c>
      <c r="D6315" t="s">
        <v>6002</v>
      </c>
      <c r="E6315" t="s">
        <v>26</v>
      </c>
      <c r="F6315" t="s">
        <v>4598</v>
      </c>
      <c r="G6315" t="s">
        <v>4599</v>
      </c>
      <c r="H6315" t="s">
        <v>2326</v>
      </c>
      <c r="I6315" t="s">
        <v>2327</v>
      </c>
      <c r="J6315" t="s">
        <v>4846</v>
      </c>
      <c r="K6315" t="str">
        <f>+_xlfn.XLOOKUP(Tabell1[[#This Row],[Regnr]],Tabell13[Regnr],Tabell13[Diagnose],"")</f>
        <v/>
      </c>
      <c r="L6315" t="str">
        <f>+_xlfn.XLOOKUP(Tabell1[[#This Row],[Regnr]],Tabell3[Regnr],Tabell3[DiagnoseÅr],"")</f>
        <v/>
      </c>
    </row>
    <row r="6316" spans="1:12" x14ac:dyDescent="0.25">
      <c r="A6316" s="2">
        <v>41762</v>
      </c>
      <c r="C6316" t="s">
        <v>6003</v>
      </c>
      <c r="D6316" t="s">
        <v>6004</v>
      </c>
      <c r="E6316" t="s">
        <v>26</v>
      </c>
      <c r="F6316" t="s">
        <v>4598</v>
      </c>
      <c r="G6316" t="s">
        <v>4599</v>
      </c>
      <c r="H6316" t="s">
        <v>2326</v>
      </c>
      <c r="I6316" t="s">
        <v>2327</v>
      </c>
      <c r="J6316" t="s">
        <v>4846</v>
      </c>
      <c r="K6316" t="str">
        <f>+_xlfn.XLOOKUP(Tabell1[[#This Row],[Regnr]],Tabell13[Regnr],Tabell13[Diagnose],"")</f>
        <v>A</v>
      </c>
      <c r="L6316" t="str">
        <f>+_xlfn.XLOOKUP(Tabell1[[#This Row],[Regnr]],Tabell3[Regnr],Tabell3[DiagnoseÅr],"")</f>
        <v>Intet påvist (2015)</v>
      </c>
    </row>
    <row r="6317" spans="1:12" x14ac:dyDescent="0.25">
      <c r="A6317" s="2">
        <v>41754</v>
      </c>
      <c r="C6317" t="s">
        <v>5974</v>
      </c>
      <c r="D6317" t="s">
        <v>5975</v>
      </c>
      <c r="E6317" t="s">
        <v>10</v>
      </c>
      <c r="F6317" t="s">
        <v>5976</v>
      </c>
      <c r="G6317" t="s">
        <v>5977</v>
      </c>
      <c r="H6317" t="s">
        <v>4191</v>
      </c>
      <c r="I6317" t="s">
        <v>4192</v>
      </c>
      <c r="J6317" t="s">
        <v>5978</v>
      </c>
      <c r="K6317" t="str">
        <f>+_xlfn.XLOOKUP(Tabell1[[#This Row],[Regnr]],Tabell13[Regnr],Tabell13[Diagnose],"")</f>
        <v/>
      </c>
      <c r="L6317" t="str">
        <f>+_xlfn.XLOOKUP(Tabell1[[#This Row],[Regnr]],Tabell3[Regnr],Tabell3[DiagnoseÅr],"")</f>
        <v/>
      </c>
    </row>
    <row r="6318" spans="1:12" x14ac:dyDescent="0.25">
      <c r="A6318" s="2">
        <v>41754</v>
      </c>
      <c r="C6318" t="s">
        <v>5979</v>
      </c>
      <c r="D6318" t="s">
        <v>5980</v>
      </c>
      <c r="E6318" t="s">
        <v>10</v>
      </c>
      <c r="F6318" t="s">
        <v>5976</v>
      </c>
      <c r="G6318" t="s">
        <v>5977</v>
      </c>
      <c r="H6318" t="s">
        <v>4191</v>
      </c>
      <c r="I6318" t="s">
        <v>4192</v>
      </c>
      <c r="J6318" t="s">
        <v>5978</v>
      </c>
      <c r="K6318" t="str">
        <f>+_xlfn.XLOOKUP(Tabell1[[#This Row],[Regnr]],Tabell13[Regnr],Tabell13[Diagnose],"")</f>
        <v/>
      </c>
      <c r="L6318" t="str">
        <f>+_xlfn.XLOOKUP(Tabell1[[#This Row],[Regnr]],Tabell3[Regnr],Tabell3[DiagnoseÅr],"")</f>
        <v/>
      </c>
    </row>
    <row r="6319" spans="1:12" x14ac:dyDescent="0.25">
      <c r="A6319" s="2">
        <v>41754</v>
      </c>
      <c r="C6319" t="s">
        <v>5981</v>
      </c>
      <c r="D6319" t="s">
        <v>5982</v>
      </c>
      <c r="E6319" t="s">
        <v>26</v>
      </c>
      <c r="F6319" t="s">
        <v>5976</v>
      </c>
      <c r="G6319" t="s">
        <v>5977</v>
      </c>
      <c r="H6319" t="s">
        <v>4191</v>
      </c>
      <c r="I6319" t="s">
        <v>4192</v>
      </c>
      <c r="J6319" t="s">
        <v>5978</v>
      </c>
      <c r="K6319" t="str">
        <f>+_xlfn.XLOOKUP(Tabell1[[#This Row],[Regnr]],Tabell13[Regnr],Tabell13[Diagnose],"")</f>
        <v/>
      </c>
      <c r="L6319" t="str">
        <f>+_xlfn.XLOOKUP(Tabell1[[#This Row],[Regnr]],Tabell3[Regnr],Tabell3[DiagnoseÅr],"")</f>
        <v/>
      </c>
    </row>
    <row r="6320" spans="1:12" x14ac:dyDescent="0.25">
      <c r="A6320" s="2">
        <v>41754</v>
      </c>
      <c r="C6320" t="s">
        <v>5983</v>
      </c>
      <c r="D6320" t="s">
        <v>5984</v>
      </c>
      <c r="E6320" t="s">
        <v>26</v>
      </c>
      <c r="F6320" t="s">
        <v>5976</v>
      </c>
      <c r="G6320" t="s">
        <v>5977</v>
      </c>
      <c r="H6320" t="s">
        <v>4191</v>
      </c>
      <c r="I6320" t="s">
        <v>4192</v>
      </c>
      <c r="J6320" t="s">
        <v>5978</v>
      </c>
      <c r="K6320" t="str">
        <f>+_xlfn.XLOOKUP(Tabell1[[#This Row],[Regnr]],Tabell13[Regnr],Tabell13[Diagnose],"")</f>
        <v>C</v>
      </c>
      <c r="L6320" t="str">
        <f>+_xlfn.XLOOKUP(Tabell1[[#This Row],[Regnr]],Tabell3[Regnr],Tabell3[DiagnoseÅr],"")</f>
        <v>Intet påvist (2019)</v>
      </c>
    </row>
    <row r="6321" spans="1:12" x14ac:dyDescent="0.25">
      <c r="A6321" s="2">
        <v>41754</v>
      </c>
      <c r="C6321" t="s">
        <v>5985</v>
      </c>
      <c r="D6321" t="s">
        <v>5986</v>
      </c>
      <c r="E6321" t="s">
        <v>26</v>
      </c>
      <c r="F6321" t="s">
        <v>5976</v>
      </c>
      <c r="G6321" t="s">
        <v>5977</v>
      </c>
      <c r="H6321" t="s">
        <v>4191</v>
      </c>
      <c r="I6321" t="s">
        <v>4192</v>
      </c>
      <c r="J6321" t="s">
        <v>5978</v>
      </c>
      <c r="K6321" t="str">
        <f>+_xlfn.XLOOKUP(Tabell1[[#This Row],[Regnr]],Tabell13[Regnr],Tabell13[Diagnose],"")</f>
        <v/>
      </c>
      <c r="L6321" t="str">
        <f>+_xlfn.XLOOKUP(Tabell1[[#This Row],[Regnr]],Tabell3[Regnr],Tabell3[DiagnoseÅr],"")</f>
        <v/>
      </c>
    </row>
    <row r="6322" spans="1:12" x14ac:dyDescent="0.25">
      <c r="A6322" s="2">
        <v>41754</v>
      </c>
      <c r="C6322" t="s">
        <v>5987</v>
      </c>
      <c r="D6322" t="s">
        <v>5988</v>
      </c>
      <c r="E6322" t="s">
        <v>26</v>
      </c>
      <c r="F6322" t="s">
        <v>5989</v>
      </c>
      <c r="H6322" t="s">
        <v>5990</v>
      </c>
      <c r="K6322" t="str">
        <f>+_xlfn.XLOOKUP(Tabell1[[#This Row],[Regnr]],Tabell13[Regnr],Tabell13[Diagnose],"")</f>
        <v/>
      </c>
      <c r="L6322" t="str">
        <f>+_xlfn.XLOOKUP(Tabell1[[#This Row],[Regnr]],Tabell3[Regnr],Tabell3[DiagnoseÅr],"")</f>
        <v/>
      </c>
    </row>
    <row r="6323" spans="1:12" x14ac:dyDescent="0.25">
      <c r="A6323" s="2">
        <v>41753</v>
      </c>
      <c r="C6323" t="s">
        <v>5963</v>
      </c>
      <c r="D6323" t="s">
        <v>5964</v>
      </c>
      <c r="E6323" t="s">
        <v>10</v>
      </c>
      <c r="F6323" t="s">
        <v>1550</v>
      </c>
      <c r="G6323" t="s">
        <v>1551</v>
      </c>
      <c r="H6323" t="s">
        <v>4207</v>
      </c>
      <c r="I6323" t="s">
        <v>4208</v>
      </c>
      <c r="J6323" t="s">
        <v>5965</v>
      </c>
      <c r="K6323" t="str">
        <f>+_xlfn.XLOOKUP(Tabell1[[#This Row],[Regnr]],Tabell13[Regnr],Tabell13[Diagnose],"")</f>
        <v/>
      </c>
      <c r="L6323" t="str">
        <f>+_xlfn.XLOOKUP(Tabell1[[#This Row],[Regnr]],Tabell3[Regnr],Tabell3[DiagnoseÅr],"")</f>
        <v/>
      </c>
    </row>
    <row r="6324" spans="1:12" x14ac:dyDescent="0.25">
      <c r="A6324" s="2">
        <v>41753</v>
      </c>
      <c r="C6324" t="s">
        <v>5966</v>
      </c>
      <c r="D6324" t="s">
        <v>2451</v>
      </c>
      <c r="E6324" t="s">
        <v>10</v>
      </c>
      <c r="F6324" t="s">
        <v>1550</v>
      </c>
      <c r="G6324" t="s">
        <v>1551</v>
      </c>
      <c r="H6324" t="s">
        <v>4207</v>
      </c>
      <c r="I6324" t="s">
        <v>4208</v>
      </c>
      <c r="J6324" t="s">
        <v>5965</v>
      </c>
      <c r="K6324" t="str">
        <f>+_xlfn.XLOOKUP(Tabell1[[#This Row],[Regnr]],Tabell13[Regnr],Tabell13[Diagnose],"")</f>
        <v/>
      </c>
      <c r="L6324" t="str">
        <f>+_xlfn.XLOOKUP(Tabell1[[#This Row],[Regnr]],Tabell3[Regnr],Tabell3[DiagnoseÅr],"")</f>
        <v/>
      </c>
    </row>
    <row r="6325" spans="1:12" x14ac:dyDescent="0.25">
      <c r="A6325" s="2">
        <v>41753</v>
      </c>
      <c r="C6325" t="s">
        <v>5967</v>
      </c>
      <c r="D6325" t="s">
        <v>1563</v>
      </c>
      <c r="E6325" t="s">
        <v>10</v>
      </c>
      <c r="F6325" t="s">
        <v>1550</v>
      </c>
      <c r="G6325" t="s">
        <v>1551</v>
      </c>
      <c r="H6325" t="s">
        <v>4207</v>
      </c>
      <c r="I6325" t="s">
        <v>4208</v>
      </c>
      <c r="J6325" t="s">
        <v>5965</v>
      </c>
      <c r="K6325" t="str">
        <f>+_xlfn.XLOOKUP(Tabell1[[#This Row],[Regnr]],Tabell13[Regnr],Tabell13[Diagnose],"")</f>
        <v/>
      </c>
      <c r="L6325" t="str">
        <f>+_xlfn.XLOOKUP(Tabell1[[#This Row],[Regnr]],Tabell3[Regnr],Tabell3[DiagnoseÅr],"")</f>
        <v/>
      </c>
    </row>
    <row r="6326" spans="1:12" x14ac:dyDescent="0.25">
      <c r="A6326" s="2">
        <v>41753</v>
      </c>
      <c r="C6326" t="s">
        <v>5968</v>
      </c>
      <c r="D6326" t="s">
        <v>5969</v>
      </c>
      <c r="E6326" t="s">
        <v>26</v>
      </c>
      <c r="F6326" t="s">
        <v>1550</v>
      </c>
      <c r="G6326" t="s">
        <v>1551</v>
      </c>
      <c r="H6326" t="s">
        <v>4207</v>
      </c>
      <c r="I6326" t="s">
        <v>4208</v>
      </c>
      <c r="J6326" t="s">
        <v>5965</v>
      </c>
      <c r="K6326" t="str">
        <f>+_xlfn.XLOOKUP(Tabell1[[#This Row],[Regnr]],Tabell13[Regnr],Tabell13[Diagnose],"")</f>
        <v/>
      </c>
      <c r="L6326" t="str">
        <f>+_xlfn.XLOOKUP(Tabell1[[#This Row],[Regnr]],Tabell3[Regnr],Tabell3[DiagnoseÅr],"")</f>
        <v/>
      </c>
    </row>
    <row r="6327" spans="1:12" x14ac:dyDescent="0.25">
      <c r="A6327" s="2">
        <v>41753</v>
      </c>
      <c r="C6327" t="s">
        <v>5970</v>
      </c>
      <c r="D6327" t="s">
        <v>5971</v>
      </c>
      <c r="E6327" t="s">
        <v>26</v>
      </c>
      <c r="F6327" t="s">
        <v>1550</v>
      </c>
      <c r="G6327" t="s">
        <v>1551</v>
      </c>
      <c r="H6327" t="s">
        <v>4207</v>
      </c>
      <c r="I6327" t="s">
        <v>4208</v>
      </c>
      <c r="J6327" t="s">
        <v>5965</v>
      </c>
      <c r="K6327" t="str">
        <f>+_xlfn.XLOOKUP(Tabell1[[#This Row],[Regnr]],Tabell13[Regnr],Tabell13[Diagnose],"")</f>
        <v>A</v>
      </c>
      <c r="L6327" t="str">
        <f>+_xlfn.XLOOKUP(Tabell1[[#This Row],[Regnr]],Tabell3[Regnr],Tabell3[DiagnoseÅr],"")</f>
        <v>Intet påvist (2021)</v>
      </c>
    </row>
    <row r="6328" spans="1:12" x14ac:dyDescent="0.25">
      <c r="A6328" s="2">
        <v>41753</v>
      </c>
      <c r="C6328" t="s">
        <v>5972</v>
      </c>
      <c r="D6328" t="s">
        <v>5973</v>
      </c>
      <c r="E6328" t="s">
        <v>26</v>
      </c>
      <c r="F6328" t="s">
        <v>1550</v>
      </c>
      <c r="G6328" t="s">
        <v>1551</v>
      </c>
      <c r="H6328" t="s">
        <v>4207</v>
      </c>
      <c r="I6328" t="s">
        <v>4208</v>
      </c>
      <c r="J6328" t="s">
        <v>5965</v>
      </c>
      <c r="K6328" t="str">
        <f>+_xlfn.XLOOKUP(Tabell1[[#This Row],[Regnr]],Tabell13[Regnr],Tabell13[Diagnose],"")</f>
        <v>C</v>
      </c>
      <c r="L6328" t="str">
        <f>+_xlfn.XLOOKUP(Tabell1[[#This Row],[Regnr]],Tabell3[Regnr],Tabell3[DiagnoseÅr],"")</f>
        <v/>
      </c>
    </row>
    <row r="6329" spans="1:12" x14ac:dyDescent="0.25">
      <c r="A6329" s="2">
        <v>41752</v>
      </c>
      <c r="C6329" t="s">
        <v>5955</v>
      </c>
      <c r="D6329" t="s">
        <v>5956</v>
      </c>
      <c r="E6329" t="s">
        <v>10</v>
      </c>
      <c r="F6329" t="s">
        <v>4548</v>
      </c>
      <c r="G6329" t="s">
        <v>4549</v>
      </c>
      <c r="H6329" t="s">
        <v>5957</v>
      </c>
      <c r="I6329" t="s">
        <v>5958</v>
      </c>
      <c r="K6329" t="str">
        <f>+_xlfn.XLOOKUP(Tabell1[[#This Row],[Regnr]],Tabell13[Regnr],Tabell13[Diagnose],"")</f>
        <v/>
      </c>
      <c r="L6329" t="str">
        <f>+_xlfn.XLOOKUP(Tabell1[[#This Row],[Regnr]],Tabell3[Regnr],Tabell3[DiagnoseÅr],"")</f>
        <v/>
      </c>
    </row>
    <row r="6330" spans="1:12" x14ac:dyDescent="0.25">
      <c r="A6330" s="2">
        <v>41752</v>
      </c>
      <c r="C6330" t="s">
        <v>5959</v>
      </c>
      <c r="D6330" t="s">
        <v>5960</v>
      </c>
      <c r="E6330" t="s">
        <v>10</v>
      </c>
      <c r="F6330" t="s">
        <v>4548</v>
      </c>
      <c r="G6330" t="s">
        <v>4549</v>
      </c>
      <c r="H6330" t="s">
        <v>5957</v>
      </c>
      <c r="I6330" t="s">
        <v>5958</v>
      </c>
      <c r="J6330" t="s">
        <v>4217</v>
      </c>
      <c r="K6330" t="str">
        <f>+_xlfn.XLOOKUP(Tabell1[[#This Row],[Regnr]],Tabell13[Regnr],Tabell13[Diagnose],"")</f>
        <v>A</v>
      </c>
      <c r="L6330" t="str">
        <f>+_xlfn.XLOOKUP(Tabell1[[#This Row],[Regnr]],Tabell3[Regnr],Tabell3[DiagnoseÅr],"")</f>
        <v/>
      </c>
    </row>
    <row r="6331" spans="1:12" x14ac:dyDescent="0.25">
      <c r="A6331" s="2">
        <v>41752</v>
      </c>
      <c r="C6331" t="s">
        <v>5961</v>
      </c>
      <c r="D6331" t="s">
        <v>5962</v>
      </c>
      <c r="E6331" t="s">
        <v>10</v>
      </c>
      <c r="F6331" t="s">
        <v>4548</v>
      </c>
      <c r="G6331" t="s">
        <v>4549</v>
      </c>
      <c r="H6331" t="s">
        <v>5957</v>
      </c>
      <c r="I6331" t="s">
        <v>5958</v>
      </c>
      <c r="J6331" t="s">
        <v>4217</v>
      </c>
      <c r="K6331" t="str">
        <f>+_xlfn.XLOOKUP(Tabell1[[#This Row],[Regnr]],Tabell13[Regnr],Tabell13[Diagnose],"")</f>
        <v>B</v>
      </c>
      <c r="L6331" t="str">
        <f>+_xlfn.XLOOKUP(Tabell1[[#This Row],[Regnr]],Tabell3[Regnr],Tabell3[DiagnoseÅr],"")</f>
        <v>Intet påvist (2018)</v>
      </c>
    </row>
    <row r="6332" spans="1:12" x14ac:dyDescent="0.25">
      <c r="A6332" s="2">
        <v>41751</v>
      </c>
      <c r="C6332" t="s">
        <v>5945</v>
      </c>
      <c r="D6332" t="s">
        <v>5946</v>
      </c>
      <c r="E6332" t="s">
        <v>10</v>
      </c>
      <c r="F6332" t="s">
        <v>2905</v>
      </c>
      <c r="G6332" t="s">
        <v>2906</v>
      </c>
      <c r="H6332" t="s">
        <v>3522</v>
      </c>
      <c r="I6332" t="s">
        <v>3523</v>
      </c>
      <c r="J6332" t="s">
        <v>4206</v>
      </c>
      <c r="K6332" t="str">
        <f>+_xlfn.XLOOKUP(Tabell1[[#This Row],[Regnr]],Tabell13[Regnr],Tabell13[Diagnose],"")</f>
        <v>C</v>
      </c>
      <c r="L6332" t="str">
        <f>+_xlfn.XLOOKUP(Tabell1[[#This Row],[Regnr]],Tabell3[Regnr],Tabell3[DiagnoseÅr],"")</f>
        <v/>
      </c>
    </row>
    <row r="6333" spans="1:12" x14ac:dyDescent="0.25">
      <c r="A6333" s="2">
        <v>41751</v>
      </c>
      <c r="C6333" t="s">
        <v>5947</v>
      </c>
      <c r="D6333" t="s">
        <v>5948</v>
      </c>
      <c r="E6333" t="s">
        <v>10</v>
      </c>
      <c r="F6333" t="s">
        <v>2905</v>
      </c>
      <c r="G6333" t="s">
        <v>2906</v>
      </c>
      <c r="H6333" t="s">
        <v>3522</v>
      </c>
      <c r="I6333" t="s">
        <v>3523</v>
      </c>
      <c r="J6333" t="s">
        <v>4206</v>
      </c>
      <c r="K6333" t="str">
        <f>+_xlfn.XLOOKUP(Tabell1[[#This Row],[Regnr]],Tabell13[Regnr],Tabell13[Diagnose],"")</f>
        <v/>
      </c>
      <c r="L6333" t="str">
        <f>+_xlfn.XLOOKUP(Tabell1[[#This Row],[Regnr]],Tabell3[Regnr],Tabell3[DiagnoseÅr],"")</f>
        <v/>
      </c>
    </row>
    <row r="6334" spans="1:12" x14ac:dyDescent="0.25">
      <c r="A6334" s="2">
        <v>41751</v>
      </c>
      <c r="C6334" t="s">
        <v>5949</v>
      </c>
      <c r="D6334" t="s">
        <v>5950</v>
      </c>
      <c r="E6334" t="s">
        <v>10</v>
      </c>
      <c r="F6334" t="s">
        <v>2905</v>
      </c>
      <c r="G6334" t="s">
        <v>2906</v>
      </c>
      <c r="H6334" t="s">
        <v>3522</v>
      </c>
      <c r="I6334" t="s">
        <v>3523</v>
      </c>
      <c r="J6334" t="s">
        <v>4206</v>
      </c>
      <c r="K6334" t="str">
        <f>+_xlfn.XLOOKUP(Tabell1[[#This Row],[Regnr]],Tabell13[Regnr],Tabell13[Diagnose],"")</f>
        <v/>
      </c>
      <c r="L6334" t="str">
        <f>+_xlfn.XLOOKUP(Tabell1[[#This Row],[Regnr]],Tabell3[Regnr],Tabell3[DiagnoseÅr],"")</f>
        <v/>
      </c>
    </row>
    <row r="6335" spans="1:12" x14ac:dyDescent="0.25">
      <c r="A6335" s="2">
        <v>41751</v>
      </c>
      <c r="C6335" t="s">
        <v>5951</v>
      </c>
      <c r="D6335" t="s">
        <v>5952</v>
      </c>
      <c r="E6335" t="s">
        <v>10</v>
      </c>
      <c r="F6335" t="s">
        <v>2905</v>
      </c>
      <c r="G6335" t="s">
        <v>2906</v>
      </c>
      <c r="H6335" t="s">
        <v>3522</v>
      </c>
      <c r="I6335" t="s">
        <v>3523</v>
      </c>
      <c r="J6335" t="s">
        <v>4206</v>
      </c>
      <c r="K6335" t="str">
        <f>+_xlfn.XLOOKUP(Tabell1[[#This Row],[Regnr]],Tabell13[Regnr],Tabell13[Diagnose],"")</f>
        <v/>
      </c>
      <c r="L6335" t="str">
        <f>+_xlfn.XLOOKUP(Tabell1[[#This Row],[Regnr]],Tabell3[Regnr],Tabell3[DiagnoseÅr],"")</f>
        <v/>
      </c>
    </row>
    <row r="6336" spans="1:12" x14ac:dyDescent="0.25">
      <c r="A6336" s="2">
        <v>41751</v>
      </c>
      <c r="C6336" t="s">
        <v>5953</v>
      </c>
      <c r="D6336" t="s">
        <v>5954</v>
      </c>
      <c r="E6336" t="s">
        <v>10</v>
      </c>
      <c r="F6336" t="s">
        <v>2905</v>
      </c>
      <c r="G6336" t="s">
        <v>2906</v>
      </c>
      <c r="H6336" t="s">
        <v>3522</v>
      </c>
      <c r="I6336" t="s">
        <v>3523</v>
      </c>
      <c r="J6336" t="s">
        <v>4206</v>
      </c>
      <c r="K6336" t="str">
        <f>+_xlfn.XLOOKUP(Tabell1[[#This Row],[Regnr]],Tabell13[Regnr],Tabell13[Diagnose],"")</f>
        <v>B</v>
      </c>
      <c r="L6336" t="str">
        <f>+_xlfn.XLOOKUP(Tabell1[[#This Row],[Regnr]],Tabell3[Regnr],Tabell3[DiagnoseÅr],"")</f>
        <v>Intet påvist (2016)</v>
      </c>
    </row>
    <row r="6337" spans="1:12" x14ac:dyDescent="0.25">
      <c r="A6337" s="2">
        <v>41750</v>
      </c>
      <c r="C6337" t="s">
        <v>5928</v>
      </c>
      <c r="D6337" t="s">
        <v>5929</v>
      </c>
      <c r="E6337" t="s">
        <v>10</v>
      </c>
      <c r="F6337" t="s">
        <v>5930</v>
      </c>
      <c r="H6337" t="s">
        <v>2739</v>
      </c>
      <c r="I6337" t="s">
        <v>2740</v>
      </c>
      <c r="K6337" t="str">
        <f>+_xlfn.XLOOKUP(Tabell1[[#This Row],[Regnr]],Tabell13[Regnr],Tabell13[Diagnose],"")</f>
        <v/>
      </c>
      <c r="L6337" t="str">
        <f>+_xlfn.XLOOKUP(Tabell1[[#This Row],[Regnr]],Tabell3[Regnr],Tabell3[DiagnoseÅr],"")</f>
        <v/>
      </c>
    </row>
    <row r="6338" spans="1:12" x14ac:dyDescent="0.25">
      <c r="A6338" s="2">
        <v>41750</v>
      </c>
      <c r="C6338" t="s">
        <v>5931</v>
      </c>
      <c r="D6338" t="s">
        <v>5932</v>
      </c>
      <c r="E6338" t="s">
        <v>10</v>
      </c>
      <c r="F6338" t="s">
        <v>3970</v>
      </c>
      <c r="G6338" t="s">
        <v>3971</v>
      </c>
      <c r="H6338" t="s">
        <v>2335</v>
      </c>
      <c r="I6338" t="s">
        <v>2336</v>
      </c>
      <c r="J6338" t="s">
        <v>4674</v>
      </c>
      <c r="K6338" t="str">
        <f>+_xlfn.XLOOKUP(Tabell1[[#This Row],[Regnr]],Tabell13[Regnr],Tabell13[Diagnose],"")</f>
        <v/>
      </c>
      <c r="L6338" t="str">
        <f>+_xlfn.XLOOKUP(Tabell1[[#This Row],[Regnr]],Tabell3[Regnr],Tabell3[DiagnoseÅr],"")</f>
        <v/>
      </c>
    </row>
    <row r="6339" spans="1:12" x14ac:dyDescent="0.25">
      <c r="A6339" s="2">
        <v>41750</v>
      </c>
      <c r="C6339" t="s">
        <v>5933</v>
      </c>
      <c r="D6339" t="s">
        <v>5934</v>
      </c>
      <c r="E6339" t="s">
        <v>10</v>
      </c>
      <c r="F6339" t="s">
        <v>3970</v>
      </c>
      <c r="G6339" t="s">
        <v>3971</v>
      </c>
      <c r="H6339" t="s">
        <v>2335</v>
      </c>
      <c r="I6339" t="s">
        <v>2336</v>
      </c>
      <c r="J6339" t="s">
        <v>4674</v>
      </c>
      <c r="K6339" t="str">
        <f>+_xlfn.XLOOKUP(Tabell1[[#This Row],[Regnr]],Tabell13[Regnr],Tabell13[Diagnose],"")</f>
        <v>C</v>
      </c>
      <c r="L6339" t="str">
        <f>+_xlfn.XLOOKUP(Tabell1[[#This Row],[Regnr]],Tabell3[Regnr],Tabell3[DiagnoseÅr],"")</f>
        <v>Intet påvist (2016)</v>
      </c>
    </row>
    <row r="6340" spans="1:12" x14ac:dyDescent="0.25">
      <c r="A6340" s="2">
        <v>41750</v>
      </c>
      <c r="C6340" t="s">
        <v>5935</v>
      </c>
      <c r="D6340" t="s">
        <v>5936</v>
      </c>
      <c r="E6340" t="s">
        <v>10</v>
      </c>
      <c r="F6340" t="s">
        <v>3970</v>
      </c>
      <c r="G6340" t="s">
        <v>3971</v>
      </c>
      <c r="H6340" t="s">
        <v>2335</v>
      </c>
      <c r="I6340" t="s">
        <v>2336</v>
      </c>
      <c r="J6340" t="s">
        <v>4674</v>
      </c>
      <c r="K6340" t="str">
        <f>+_xlfn.XLOOKUP(Tabell1[[#This Row],[Regnr]],Tabell13[Regnr],Tabell13[Diagnose],"")</f>
        <v/>
      </c>
      <c r="L6340" t="str">
        <f>+_xlfn.XLOOKUP(Tabell1[[#This Row],[Regnr]],Tabell3[Regnr],Tabell3[DiagnoseÅr],"")</f>
        <v/>
      </c>
    </row>
    <row r="6341" spans="1:12" x14ac:dyDescent="0.25">
      <c r="A6341" s="2">
        <v>41750</v>
      </c>
      <c r="C6341" t="s">
        <v>5937</v>
      </c>
      <c r="D6341" t="s">
        <v>5938</v>
      </c>
      <c r="E6341" t="s">
        <v>10</v>
      </c>
      <c r="F6341" t="s">
        <v>3970</v>
      </c>
      <c r="G6341" t="s">
        <v>3971</v>
      </c>
      <c r="H6341" t="s">
        <v>2335</v>
      </c>
      <c r="I6341" t="s">
        <v>2336</v>
      </c>
      <c r="J6341" t="s">
        <v>4674</v>
      </c>
      <c r="K6341" t="str">
        <f>+_xlfn.XLOOKUP(Tabell1[[#This Row],[Regnr]],Tabell13[Regnr],Tabell13[Diagnose],"")</f>
        <v/>
      </c>
      <c r="L6341" t="str">
        <f>+_xlfn.XLOOKUP(Tabell1[[#This Row],[Regnr]],Tabell3[Regnr],Tabell3[DiagnoseÅr],"")</f>
        <v xml:space="preserve"> (2016)</v>
      </c>
    </row>
    <row r="6342" spans="1:12" x14ac:dyDescent="0.25">
      <c r="A6342" s="2">
        <v>41750</v>
      </c>
      <c r="C6342" t="s">
        <v>5939</v>
      </c>
      <c r="D6342" t="s">
        <v>5940</v>
      </c>
      <c r="E6342" t="s">
        <v>26</v>
      </c>
      <c r="F6342" t="s">
        <v>3970</v>
      </c>
      <c r="G6342" t="s">
        <v>3971</v>
      </c>
      <c r="H6342" t="s">
        <v>2335</v>
      </c>
      <c r="I6342" t="s">
        <v>2336</v>
      </c>
      <c r="J6342" t="s">
        <v>4674</v>
      </c>
      <c r="K6342" t="str">
        <f>+_xlfn.XLOOKUP(Tabell1[[#This Row],[Regnr]],Tabell13[Regnr],Tabell13[Diagnose],"")</f>
        <v>C</v>
      </c>
      <c r="L6342" t="str">
        <f>+_xlfn.XLOOKUP(Tabell1[[#This Row],[Regnr]],Tabell3[Regnr],Tabell3[DiagnoseÅr],"")</f>
        <v>Intet påvist (2019)</v>
      </c>
    </row>
    <row r="6343" spans="1:12" x14ac:dyDescent="0.25">
      <c r="A6343" s="2">
        <v>41750</v>
      </c>
      <c r="C6343" t="s">
        <v>5941</v>
      </c>
      <c r="D6343" t="s">
        <v>5942</v>
      </c>
      <c r="E6343" t="s">
        <v>26</v>
      </c>
      <c r="F6343" t="s">
        <v>3970</v>
      </c>
      <c r="G6343" t="s">
        <v>3971</v>
      </c>
      <c r="H6343" t="s">
        <v>2335</v>
      </c>
      <c r="I6343" t="s">
        <v>2336</v>
      </c>
      <c r="J6343" t="s">
        <v>4674</v>
      </c>
      <c r="K6343" t="str">
        <f>+_xlfn.XLOOKUP(Tabell1[[#This Row],[Regnr]],Tabell13[Regnr],Tabell13[Diagnose],"")</f>
        <v/>
      </c>
      <c r="L6343" t="str">
        <f>+_xlfn.XLOOKUP(Tabell1[[#This Row],[Regnr]],Tabell3[Regnr],Tabell3[DiagnoseÅr],"")</f>
        <v/>
      </c>
    </row>
    <row r="6344" spans="1:12" x14ac:dyDescent="0.25">
      <c r="A6344" s="2">
        <v>41750</v>
      </c>
      <c r="C6344" t="s">
        <v>5943</v>
      </c>
      <c r="D6344" t="s">
        <v>5944</v>
      </c>
      <c r="E6344" t="s">
        <v>26</v>
      </c>
      <c r="F6344" t="s">
        <v>3970</v>
      </c>
      <c r="G6344" t="s">
        <v>3971</v>
      </c>
      <c r="H6344" t="s">
        <v>2335</v>
      </c>
      <c r="I6344" t="s">
        <v>2336</v>
      </c>
      <c r="J6344" t="s">
        <v>4674</v>
      </c>
      <c r="K6344" t="str">
        <f>+_xlfn.XLOOKUP(Tabell1[[#This Row],[Regnr]],Tabell13[Regnr],Tabell13[Diagnose],"")</f>
        <v/>
      </c>
      <c r="L6344" t="str">
        <f>+_xlfn.XLOOKUP(Tabell1[[#This Row],[Regnr]],Tabell3[Regnr],Tabell3[DiagnoseÅr],"")</f>
        <v/>
      </c>
    </row>
    <row r="6345" spans="1:12" x14ac:dyDescent="0.25">
      <c r="A6345" s="2">
        <v>41747</v>
      </c>
      <c r="C6345" t="s">
        <v>5914</v>
      </c>
      <c r="D6345" t="s">
        <v>5915</v>
      </c>
      <c r="E6345" t="s">
        <v>10</v>
      </c>
      <c r="F6345" t="s">
        <v>4266</v>
      </c>
      <c r="G6345" t="s">
        <v>4267</v>
      </c>
      <c r="H6345" t="s">
        <v>1919</v>
      </c>
      <c r="I6345" t="s">
        <v>1920</v>
      </c>
      <c r="J6345" t="s">
        <v>4802</v>
      </c>
      <c r="K6345" t="str">
        <f>+_xlfn.XLOOKUP(Tabell1[[#This Row],[Regnr]],Tabell13[Regnr],Tabell13[Diagnose],"")</f>
        <v>C</v>
      </c>
      <c r="L6345" t="str">
        <f>+_xlfn.XLOOKUP(Tabell1[[#This Row],[Regnr]],Tabell3[Regnr],Tabell3[DiagnoseÅr],"")</f>
        <v>Intet påvist (2021)</v>
      </c>
    </row>
    <row r="6346" spans="1:12" x14ac:dyDescent="0.25">
      <c r="A6346" s="2">
        <v>41747</v>
      </c>
      <c r="C6346" t="s">
        <v>5916</v>
      </c>
      <c r="D6346" t="s">
        <v>5917</v>
      </c>
      <c r="E6346" t="s">
        <v>10</v>
      </c>
      <c r="F6346" t="s">
        <v>4266</v>
      </c>
      <c r="G6346" t="s">
        <v>4267</v>
      </c>
      <c r="H6346" t="s">
        <v>1919</v>
      </c>
      <c r="I6346" t="s">
        <v>1920</v>
      </c>
      <c r="J6346" t="s">
        <v>4802</v>
      </c>
      <c r="K6346" t="str">
        <f>+_xlfn.XLOOKUP(Tabell1[[#This Row],[Regnr]],Tabell13[Regnr],Tabell13[Diagnose],"")</f>
        <v>B</v>
      </c>
      <c r="L6346" t="str">
        <f>+_xlfn.XLOOKUP(Tabell1[[#This Row],[Regnr]],Tabell3[Regnr],Tabell3[DiagnoseÅr],"")</f>
        <v>Intet påvist (2026)</v>
      </c>
    </row>
    <row r="6347" spans="1:12" x14ac:dyDescent="0.25">
      <c r="A6347" s="2">
        <v>41747</v>
      </c>
      <c r="C6347" t="s">
        <v>5918</v>
      </c>
      <c r="D6347" t="s">
        <v>5919</v>
      </c>
      <c r="E6347" t="s">
        <v>10</v>
      </c>
      <c r="F6347" t="s">
        <v>4266</v>
      </c>
      <c r="G6347" t="s">
        <v>4267</v>
      </c>
      <c r="H6347" t="s">
        <v>1919</v>
      </c>
      <c r="I6347" t="s">
        <v>1920</v>
      </c>
      <c r="J6347" t="s">
        <v>4802</v>
      </c>
      <c r="K6347" t="str">
        <f>+_xlfn.XLOOKUP(Tabell1[[#This Row],[Regnr]],Tabell13[Regnr],Tabell13[Diagnose],"")</f>
        <v>B</v>
      </c>
      <c r="L6347" t="str">
        <f>+_xlfn.XLOOKUP(Tabell1[[#This Row],[Regnr]],Tabell3[Regnr],Tabell3[DiagnoseÅr],"")</f>
        <v>Intet påvist (2017)</v>
      </c>
    </row>
    <row r="6348" spans="1:12" x14ac:dyDescent="0.25">
      <c r="A6348" s="2">
        <v>41747</v>
      </c>
      <c r="C6348" t="s">
        <v>5920</v>
      </c>
      <c r="D6348" t="s">
        <v>5921</v>
      </c>
      <c r="E6348" t="s">
        <v>26</v>
      </c>
      <c r="F6348" t="s">
        <v>4266</v>
      </c>
      <c r="G6348" t="s">
        <v>4267</v>
      </c>
      <c r="H6348" t="s">
        <v>1919</v>
      </c>
      <c r="I6348" t="s">
        <v>1920</v>
      </c>
      <c r="J6348" t="s">
        <v>4802</v>
      </c>
      <c r="K6348" t="str">
        <f>+_xlfn.XLOOKUP(Tabell1[[#This Row],[Regnr]],Tabell13[Regnr],Tabell13[Diagnose],"")</f>
        <v>B</v>
      </c>
      <c r="L6348" t="str">
        <f>+_xlfn.XLOOKUP(Tabell1[[#This Row],[Regnr]],Tabell3[Regnr],Tabell3[DiagnoseÅr],"")</f>
        <v xml:space="preserve"> (2017)</v>
      </c>
    </row>
    <row r="6349" spans="1:12" x14ac:dyDescent="0.25">
      <c r="A6349" s="2">
        <v>41747</v>
      </c>
      <c r="C6349" t="s">
        <v>5922</v>
      </c>
      <c r="D6349" t="s">
        <v>5923</v>
      </c>
      <c r="E6349" t="s">
        <v>26</v>
      </c>
      <c r="F6349" t="s">
        <v>4266</v>
      </c>
      <c r="G6349" t="s">
        <v>4267</v>
      </c>
      <c r="H6349" t="s">
        <v>1919</v>
      </c>
      <c r="I6349" t="s">
        <v>1920</v>
      </c>
      <c r="J6349" t="s">
        <v>4802</v>
      </c>
      <c r="K6349" t="str">
        <f>+_xlfn.XLOOKUP(Tabell1[[#This Row],[Regnr]],Tabell13[Regnr],Tabell13[Diagnose],"")</f>
        <v>C</v>
      </c>
      <c r="L6349" t="str">
        <f>+_xlfn.XLOOKUP(Tabell1[[#This Row],[Regnr]],Tabell3[Regnr],Tabell3[DiagnoseÅr],"")</f>
        <v>Intet påvist (2019)</v>
      </c>
    </row>
    <row r="6350" spans="1:12" x14ac:dyDescent="0.25">
      <c r="A6350" s="2">
        <v>41747</v>
      </c>
      <c r="C6350" t="s">
        <v>5924</v>
      </c>
      <c r="D6350" t="s">
        <v>5925</v>
      </c>
      <c r="E6350" t="s">
        <v>26</v>
      </c>
      <c r="F6350" t="s">
        <v>4266</v>
      </c>
      <c r="G6350" t="s">
        <v>4267</v>
      </c>
      <c r="H6350" t="s">
        <v>1919</v>
      </c>
      <c r="I6350" t="s">
        <v>1920</v>
      </c>
      <c r="J6350" t="s">
        <v>4802</v>
      </c>
      <c r="K6350" t="str">
        <f>+_xlfn.XLOOKUP(Tabell1[[#This Row],[Regnr]],Tabell13[Regnr],Tabell13[Diagnose],"")</f>
        <v>C</v>
      </c>
      <c r="L6350" t="str">
        <f>+_xlfn.XLOOKUP(Tabell1[[#This Row],[Regnr]],Tabell3[Regnr],Tabell3[DiagnoseÅr],"")</f>
        <v/>
      </c>
    </row>
    <row r="6351" spans="1:12" x14ac:dyDescent="0.25">
      <c r="A6351" s="2">
        <v>41747</v>
      </c>
      <c r="C6351" t="s">
        <v>5926</v>
      </c>
      <c r="D6351" t="s">
        <v>5927</v>
      </c>
      <c r="E6351" t="s">
        <v>26</v>
      </c>
      <c r="F6351" t="s">
        <v>4266</v>
      </c>
      <c r="G6351" t="s">
        <v>4267</v>
      </c>
      <c r="H6351" t="s">
        <v>1919</v>
      </c>
      <c r="I6351" t="s">
        <v>1920</v>
      </c>
      <c r="J6351" t="s">
        <v>4802</v>
      </c>
      <c r="K6351" t="str">
        <f>+_xlfn.XLOOKUP(Tabell1[[#This Row],[Regnr]],Tabell13[Regnr],Tabell13[Diagnose],"")</f>
        <v/>
      </c>
      <c r="L6351" t="str">
        <f>+_xlfn.XLOOKUP(Tabell1[[#This Row],[Regnr]],Tabell3[Regnr],Tabell3[DiagnoseÅr],"")</f>
        <v/>
      </c>
    </row>
    <row r="6352" spans="1:12" x14ac:dyDescent="0.25">
      <c r="A6352" s="2">
        <v>41743</v>
      </c>
      <c r="C6352" t="s">
        <v>5908</v>
      </c>
      <c r="D6352" t="s">
        <v>5909</v>
      </c>
      <c r="E6352" t="s">
        <v>26</v>
      </c>
      <c r="F6352" t="s">
        <v>5910</v>
      </c>
      <c r="G6352" t="s">
        <v>5911</v>
      </c>
      <c r="H6352" t="s">
        <v>5912</v>
      </c>
      <c r="I6352" t="s">
        <v>5913</v>
      </c>
      <c r="K6352" t="str">
        <f>+_xlfn.XLOOKUP(Tabell1[[#This Row],[Regnr]],Tabell13[Regnr],Tabell13[Diagnose],"")</f>
        <v/>
      </c>
      <c r="L6352" t="str">
        <f>+_xlfn.XLOOKUP(Tabell1[[#This Row],[Regnr]],Tabell3[Regnr],Tabell3[DiagnoseÅr],"")</f>
        <v/>
      </c>
    </row>
    <row r="6353" spans="1:12" x14ac:dyDescent="0.25">
      <c r="A6353" s="2">
        <v>41742</v>
      </c>
      <c r="C6353" t="s">
        <v>5900</v>
      </c>
      <c r="D6353" t="s">
        <v>5901</v>
      </c>
      <c r="E6353" t="s">
        <v>10</v>
      </c>
      <c r="F6353" t="s">
        <v>1375</v>
      </c>
      <c r="G6353" t="s">
        <v>1376</v>
      </c>
      <c r="H6353" t="s">
        <v>2854</v>
      </c>
      <c r="I6353" t="s">
        <v>2855</v>
      </c>
      <c r="J6353" t="s">
        <v>4018</v>
      </c>
      <c r="K6353" t="str">
        <f>+_xlfn.XLOOKUP(Tabell1[[#This Row],[Regnr]],Tabell13[Regnr],Tabell13[Diagnose],"")</f>
        <v>A</v>
      </c>
      <c r="L6353" t="str">
        <f>+_xlfn.XLOOKUP(Tabell1[[#This Row],[Regnr]],Tabell3[Regnr],Tabell3[DiagnoseÅr],"")</f>
        <v/>
      </c>
    </row>
    <row r="6354" spans="1:12" x14ac:dyDescent="0.25">
      <c r="A6354" s="2">
        <v>41742</v>
      </c>
      <c r="C6354" t="s">
        <v>5902</v>
      </c>
      <c r="D6354" t="s">
        <v>5903</v>
      </c>
      <c r="E6354" t="s">
        <v>10</v>
      </c>
      <c r="F6354" t="s">
        <v>1375</v>
      </c>
      <c r="G6354" t="s">
        <v>1376</v>
      </c>
      <c r="H6354" t="s">
        <v>2854</v>
      </c>
      <c r="I6354" t="s">
        <v>2855</v>
      </c>
      <c r="J6354" t="s">
        <v>4018</v>
      </c>
      <c r="K6354" t="str">
        <f>+_xlfn.XLOOKUP(Tabell1[[#This Row],[Regnr]],Tabell13[Regnr],Tabell13[Diagnose],"")</f>
        <v>B</v>
      </c>
      <c r="L6354" t="str">
        <f>+_xlfn.XLOOKUP(Tabell1[[#This Row],[Regnr]],Tabell3[Regnr],Tabell3[DiagnoseÅr],"")</f>
        <v xml:space="preserve"> (2022)</v>
      </c>
    </row>
    <row r="6355" spans="1:12" x14ac:dyDescent="0.25">
      <c r="A6355" s="2">
        <v>41742</v>
      </c>
      <c r="C6355" t="s">
        <v>5904</v>
      </c>
      <c r="D6355" t="s">
        <v>5905</v>
      </c>
      <c r="E6355" t="s">
        <v>10</v>
      </c>
      <c r="F6355" t="s">
        <v>1375</v>
      </c>
      <c r="G6355" t="s">
        <v>1376</v>
      </c>
      <c r="H6355" t="s">
        <v>2854</v>
      </c>
      <c r="I6355" t="s">
        <v>2855</v>
      </c>
      <c r="J6355" t="s">
        <v>4018</v>
      </c>
      <c r="K6355" t="str">
        <f>+_xlfn.XLOOKUP(Tabell1[[#This Row],[Regnr]],Tabell13[Regnr],Tabell13[Diagnose],"")</f>
        <v>B</v>
      </c>
      <c r="L6355" t="str">
        <f>+_xlfn.XLOOKUP(Tabell1[[#This Row],[Regnr]],Tabell3[Regnr],Tabell3[DiagnoseÅr],"")</f>
        <v>Retinal Dysplasi (2018)</v>
      </c>
    </row>
    <row r="6356" spans="1:12" x14ac:dyDescent="0.25">
      <c r="A6356" s="2">
        <v>41742</v>
      </c>
      <c r="C6356" t="s">
        <v>5906</v>
      </c>
      <c r="D6356" t="s">
        <v>5907</v>
      </c>
      <c r="E6356" t="s">
        <v>26</v>
      </c>
      <c r="F6356" t="s">
        <v>1375</v>
      </c>
      <c r="G6356" t="s">
        <v>1376</v>
      </c>
      <c r="H6356" t="s">
        <v>2854</v>
      </c>
      <c r="I6356" t="s">
        <v>2855</v>
      </c>
      <c r="J6356" t="s">
        <v>4018</v>
      </c>
      <c r="K6356" t="str">
        <f>+_xlfn.XLOOKUP(Tabell1[[#This Row],[Regnr]],Tabell13[Regnr],Tabell13[Diagnose],"")</f>
        <v/>
      </c>
      <c r="L6356" t="str">
        <f>+_xlfn.XLOOKUP(Tabell1[[#This Row],[Regnr]],Tabell3[Regnr],Tabell3[DiagnoseÅr],"")</f>
        <v/>
      </c>
    </row>
    <row r="6357" spans="1:12" x14ac:dyDescent="0.25">
      <c r="A6357" s="2">
        <v>41741</v>
      </c>
      <c r="C6357" t="s">
        <v>5896</v>
      </c>
      <c r="D6357" t="s">
        <v>5897</v>
      </c>
      <c r="E6357" t="s">
        <v>10</v>
      </c>
      <c r="F6357" t="s">
        <v>5137</v>
      </c>
      <c r="G6357" t="s">
        <v>5138</v>
      </c>
      <c r="H6357" t="s">
        <v>2462</v>
      </c>
      <c r="I6357" t="s">
        <v>2463</v>
      </c>
      <c r="J6357" t="s">
        <v>4512</v>
      </c>
      <c r="K6357" t="str">
        <f>+_xlfn.XLOOKUP(Tabell1[[#This Row],[Regnr]],Tabell13[Regnr],Tabell13[Diagnose],"")</f>
        <v/>
      </c>
      <c r="L6357" t="str">
        <f>+_xlfn.XLOOKUP(Tabell1[[#This Row],[Regnr]],Tabell3[Regnr],Tabell3[DiagnoseÅr],"")</f>
        <v/>
      </c>
    </row>
    <row r="6358" spans="1:12" x14ac:dyDescent="0.25">
      <c r="A6358" s="2">
        <v>41741</v>
      </c>
      <c r="C6358" t="s">
        <v>5898</v>
      </c>
      <c r="D6358" t="s">
        <v>5899</v>
      </c>
      <c r="E6358" t="s">
        <v>10</v>
      </c>
      <c r="F6358" t="s">
        <v>5137</v>
      </c>
      <c r="G6358" t="s">
        <v>5138</v>
      </c>
      <c r="H6358" t="s">
        <v>2462</v>
      </c>
      <c r="I6358" t="s">
        <v>2463</v>
      </c>
      <c r="J6358" t="s">
        <v>4512</v>
      </c>
      <c r="K6358" t="str">
        <f>+_xlfn.XLOOKUP(Tabell1[[#This Row],[Regnr]],Tabell13[Regnr],Tabell13[Diagnose],"")</f>
        <v/>
      </c>
      <c r="L6358" t="str">
        <f>+_xlfn.XLOOKUP(Tabell1[[#This Row],[Regnr]],Tabell3[Regnr],Tabell3[DiagnoseÅr],"")</f>
        <v/>
      </c>
    </row>
    <row r="6359" spans="1:12" x14ac:dyDescent="0.25">
      <c r="A6359" s="2">
        <v>41738</v>
      </c>
      <c r="C6359" t="s">
        <v>5884</v>
      </c>
      <c r="D6359" t="s">
        <v>5885</v>
      </c>
      <c r="E6359" t="s">
        <v>10</v>
      </c>
      <c r="F6359" t="s">
        <v>5886</v>
      </c>
      <c r="G6359" t="s">
        <v>5887</v>
      </c>
      <c r="H6359" t="s">
        <v>3958</v>
      </c>
      <c r="I6359" t="s">
        <v>3959</v>
      </c>
      <c r="J6359" t="s">
        <v>5595</v>
      </c>
      <c r="K6359" t="str">
        <f>+_xlfn.XLOOKUP(Tabell1[[#This Row],[Regnr]],Tabell13[Regnr],Tabell13[Diagnose],"")</f>
        <v>C</v>
      </c>
      <c r="L6359" t="str">
        <f>+_xlfn.XLOOKUP(Tabell1[[#This Row],[Regnr]],Tabell3[Regnr],Tabell3[DiagnoseÅr],"")</f>
        <v>Intet påvist (2015)</v>
      </c>
    </row>
    <row r="6360" spans="1:12" x14ac:dyDescent="0.25">
      <c r="A6360" s="2">
        <v>41738</v>
      </c>
      <c r="C6360" t="s">
        <v>5888</v>
      </c>
      <c r="D6360" t="s">
        <v>5889</v>
      </c>
      <c r="E6360" t="s">
        <v>10</v>
      </c>
      <c r="F6360" t="s">
        <v>5886</v>
      </c>
      <c r="G6360" t="s">
        <v>5887</v>
      </c>
      <c r="H6360" t="s">
        <v>3958</v>
      </c>
      <c r="I6360" t="s">
        <v>3959</v>
      </c>
      <c r="J6360" t="s">
        <v>5595</v>
      </c>
      <c r="K6360" t="str">
        <f>+_xlfn.XLOOKUP(Tabell1[[#This Row],[Regnr]],Tabell13[Regnr],Tabell13[Diagnose],"")</f>
        <v>B</v>
      </c>
      <c r="L6360" t="str">
        <f>+_xlfn.XLOOKUP(Tabell1[[#This Row],[Regnr]],Tabell3[Regnr],Tabell3[DiagnoseÅr],"")</f>
        <v>Intet påvist (2015)</v>
      </c>
    </row>
    <row r="6361" spans="1:12" x14ac:dyDescent="0.25">
      <c r="A6361" s="2">
        <v>41738</v>
      </c>
      <c r="C6361" t="s">
        <v>5890</v>
      </c>
      <c r="D6361" t="s">
        <v>5891</v>
      </c>
      <c r="E6361" t="s">
        <v>10</v>
      </c>
      <c r="F6361" t="s">
        <v>5886</v>
      </c>
      <c r="G6361" t="s">
        <v>5887</v>
      </c>
      <c r="H6361" t="s">
        <v>3958</v>
      </c>
      <c r="I6361" t="s">
        <v>3959</v>
      </c>
      <c r="J6361" t="s">
        <v>5595</v>
      </c>
      <c r="K6361" t="str">
        <f>+_xlfn.XLOOKUP(Tabell1[[#This Row],[Regnr]],Tabell13[Regnr],Tabell13[Diagnose],"")</f>
        <v/>
      </c>
      <c r="L6361" t="str">
        <f>+_xlfn.XLOOKUP(Tabell1[[#This Row],[Regnr]],Tabell3[Regnr],Tabell3[DiagnoseÅr],"")</f>
        <v/>
      </c>
    </row>
    <row r="6362" spans="1:12" x14ac:dyDescent="0.25">
      <c r="A6362" s="2">
        <v>41738</v>
      </c>
      <c r="C6362" t="s">
        <v>5892</v>
      </c>
      <c r="D6362" t="s">
        <v>5893</v>
      </c>
      <c r="E6362" t="s">
        <v>10</v>
      </c>
      <c r="F6362" t="s">
        <v>5886</v>
      </c>
      <c r="G6362" t="s">
        <v>5887</v>
      </c>
      <c r="H6362" t="s">
        <v>3958</v>
      </c>
      <c r="I6362" t="s">
        <v>3959</v>
      </c>
      <c r="J6362" t="s">
        <v>5595</v>
      </c>
      <c r="K6362" t="str">
        <f>+_xlfn.XLOOKUP(Tabell1[[#This Row],[Regnr]],Tabell13[Regnr],Tabell13[Diagnose],"")</f>
        <v>A</v>
      </c>
      <c r="L6362" t="str">
        <f>+_xlfn.XLOOKUP(Tabell1[[#This Row],[Regnr]],Tabell3[Regnr],Tabell3[DiagnoseÅr],"")</f>
        <v/>
      </c>
    </row>
    <row r="6363" spans="1:12" x14ac:dyDescent="0.25">
      <c r="A6363" s="2">
        <v>41738</v>
      </c>
      <c r="C6363" t="s">
        <v>5894</v>
      </c>
      <c r="D6363" t="s">
        <v>5895</v>
      </c>
      <c r="E6363" t="s">
        <v>26</v>
      </c>
      <c r="F6363" t="s">
        <v>5886</v>
      </c>
      <c r="G6363" t="s">
        <v>5887</v>
      </c>
      <c r="H6363" t="s">
        <v>3958</v>
      </c>
      <c r="I6363" t="s">
        <v>3959</v>
      </c>
      <c r="J6363" t="s">
        <v>5595</v>
      </c>
      <c r="K6363" t="str">
        <f>+_xlfn.XLOOKUP(Tabell1[[#This Row],[Regnr]],Tabell13[Regnr],Tabell13[Diagnose],"")</f>
        <v>A</v>
      </c>
      <c r="L6363" t="str">
        <f>+_xlfn.XLOOKUP(Tabell1[[#This Row],[Regnr]],Tabell3[Regnr],Tabell3[DiagnoseÅr],"")</f>
        <v>Intet påvist (2015)</v>
      </c>
    </row>
    <row r="6364" spans="1:12" x14ac:dyDescent="0.25">
      <c r="A6364" s="2">
        <v>41736</v>
      </c>
      <c r="C6364" t="s">
        <v>5872</v>
      </c>
      <c r="D6364" t="s">
        <v>5873</v>
      </c>
      <c r="E6364" t="s">
        <v>10</v>
      </c>
      <c r="F6364" t="s">
        <v>5874</v>
      </c>
      <c r="G6364" t="s">
        <v>5875</v>
      </c>
      <c r="H6364" t="s">
        <v>3364</v>
      </c>
      <c r="I6364" t="s">
        <v>3365</v>
      </c>
      <c r="J6364" t="s">
        <v>5595</v>
      </c>
      <c r="K6364" t="str">
        <f>+_xlfn.XLOOKUP(Tabell1[[#This Row],[Regnr]],Tabell13[Regnr],Tabell13[Diagnose],"")</f>
        <v/>
      </c>
      <c r="L6364" t="str">
        <f>+_xlfn.XLOOKUP(Tabell1[[#This Row],[Regnr]],Tabell3[Regnr],Tabell3[DiagnoseÅr],"")</f>
        <v/>
      </c>
    </row>
    <row r="6365" spans="1:12" x14ac:dyDescent="0.25">
      <c r="A6365" s="2">
        <v>41736</v>
      </c>
      <c r="C6365" t="s">
        <v>5876</v>
      </c>
      <c r="D6365" t="s">
        <v>5877</v>
      </c>
      <c r="E6365" t="s">
        <v>26</v>
      </c>
      <c r="F6365" t="s">
        <v>5874</v>
      </c>
      <c r="G6365" t="s">
        <v>5875</v>
      </c>
      <c r="H6365" t="s">
        <v>3364</v>
      </c>
      <c r="I6365" t="s">
        <v>3365</v>
      </c>
      <c r="J6365" t="s">
        <v>5595</v>
      </c>
      <c r="K6365" t="str">
        <f>+_xlfn.XLOOKUP(Tabell1[[#This Row],[Regnr]],Tabell13[Regnr],Tabell13[Diagnose],"")</f>
        <v>B</v>
      </c>
      <c r="L6365" t="str">
        <f>+_xlfn.XLOOKUP(Tabell1[[#This Row],[Regnr]],Tabell3[Regnr],Tabell3[DiagnoseÅr],"")</f>
        <v>Katarakt, ikke medfødt (2020)</v>
      </c>
    </row>
    <row r="6366" spans="1:12" x14ac:dyDescent="0.25">
      <c r="A6366" s="2">
        <v>41736</v>
      </c>
      <c r="C6366" t="s">
        <v>5878</v>
      </c>
      <c r="D6366" t="s">
        <v>5879</v>
      </c>
      <c r="E6366" t="s">
        <v>26</v>
      </c>
      <c r="F6366" t="s">
        <v>5874</v>
      </c>
      <c r="G6366" t="s">
        <v>5875</v>
      </c>
      <c r="H6366" t="s">
        <v>3364</v>
      </c>
      <c r="I6366" t="s">
        <v>3365</v>
      </c>
      <c r="J6366" t="s">
        <v>5595</v>
      </c>
      <c r="K6366" t="str">
        <f>+_xlfn.XLOOKUP(Tabell1[[#This Row],[Regnr]],Tabell13[Regnr],Tabell13[Diagnose],"")</f>
        <v>B</v>
      </c>
      <c r="L6366" t="str">
        <f>+_xlfn.XLOOKUP(Tabell1[[#This Row],[Regnr]],Tabell3[Regnr],Tabell3[DiagnoseÅr],"")</f>
        <v>Intet påvist (2017)</v>
      </c>
    </row>
    <row r="6367" spans="1:12" x14ac:dyDescent="0.25">
      <c r="A6367" s="2">
        <v>41736</v>
      </c>
      <c r="C6367" t="s">
        <v>5880</v>
      </c>
      <c r="D6367" t="s">
        <v>5881</v>
      </c>
      <c r="E6367" t="s">
        <v>26</v>
      </c>
      <c r="F6367" t="s">
        <v>5874</v>
      </c>
      <c r="G6367" t="s">
        <v>5875</v>
      </c>
      <c r="H6367" t="s">
        <v>3364</v>
      </c>
      <c r="I6367" t="s">
        <v>3365</v>
      </c>
      <c r="J6367" t="s">
        <v>5595</v>
      </c>
      <c r="K6367" t="str">
        <f>+_xlfn.XLOOKUP(Tabell1[[#This Row],[Regnr]],Tabell13[Regnr],Tabell13[Diagnose],"")</f>
        <v/>
      </c>
      <c r="L6367" t="str">
        <f>+_xlfn.XLOOKUP(Tabell1[[#This Row],[Regnr]],Tabell3[Regnr],Tabell3[DiagnoseÅr],"")</f>
        <v/>
      </c>
    </row>
    <row r="6368" spans="1:12" x14ac:dyDescent="0.25">
      <c r="A6368" s="2">
        <v>41736</v>
      </c>
      <c r="C6368" t="s">
        <v>5882</v>
      </c>
      <c r="D6368" t="s">
        <v>5883</v>
      </c>
      <c r="E6368" t="s">
        <v>26</v>
      </c>
      <c r="F6368" t="s">
        <v>5874</v>
      </c>
      <c r="G6368" t="s">
        <v>5875</v>
      </c>
      <c r="H6368" t="s">
        <v>3364</v>
      </c>
      <c r="I6368" t="s">
        <v>3365</v>
      </c>
      <c r="J6368" t="s">
        <v>5595</v>
      </c>
      <c r="K6368" t="str">
        <f>+_xlfn.XLOOKUP(Tabell1[[#This Row],[Regnr]],Tabell13[Regnr],Tabell13[Diagnose],"")</f>
        <v>A</v>
      </c>
      <c r="L6368" t="str">
        <f>+_xlfn.XLOOKUP(Tabell1[[#This Row],[Regnr]],Tabell3[Regnr],Tabell3[DiagnoseÅr],"")</f>
        <v/>
      </c>
    </row>
    <row r="6369" spans="1:12" x14ac:dyDescent="0.25">
      <c r="A6369" s="2">
        <v>41735</v>
      </c>
      <c r="C6369" t="s">
        <v>5857</v>
      </c>
      <c r="D6369" t="s">
        <v>5858</v>
      </c>
      <c r="E6369" t="s">
        <v>26</v>
      </c>
      <c r="F6369" t="s">
        <v>5673</v>
      </c>
      <c r="G6369" t="s">
        <v>5674</v>
      </c>
      <c r="H6369" t="s">
        <v>5859</v>
      </c>
      <c r="I6369" t="s">
        <v>5860</v>
      </c>
      <c r="J6369" t="s">
        <v>5861</v>
      </c>
      <c r="K6369" t="str">
        <f>+_xlfn.XLOOKUP(Tabell1[[#This Row],[Regnr]],Tabell13[Regnr],Tabell13[Diagnose],"")</f>
        <v/>
      </c>
      <c r="L6369" t="str">
        <f>+_xlfn.XLOOKUP(Tabell1[[#This Row],[Regnr]],Tabell3[Regnr],Tabell3[DiagnoseÅr],"")</f>
        <v/>
      </c>
    </row>
    <row r="6370" spans="1:12" x14ac:dyDescent="0.25">
      <c r="A6370" s="2">
        <v>41735</v>
      </c>
      <c r="C6370" t="s">
        <v>5862</v>
      </c>
      <c r="D6370" t="s">
        <v>5863</v>
      </c>
      <c r="E6370" t="s">
        <v>26</v>
      </c>
      <c r="F6370" t="s">
        <v>5864</v>
      </c>
      <c r="G6370" t="s">
        <v>5865</v>
      </c>
      <c r="H6370" t="s">
        <v>3819</v>
      </c>
      <c r="I6370" t="s">
        <v>3820</v>
      </c>
      <c r="J6370" t="s">
        <v>5067</v>
      </c>
      <c r="K6370" t="str">
        <f>+_xlfn.XLOOKUP(Tabell1[[#This Row],[Regnr]],Tabell13[Regnr],Tabell13[Diagnose],"")</f>
        <v>C</v>
      </c>
      <c r="L6370" t="str">
        <f>+_xlfn.XLOOKUP(Tabell1[[#This Row],[Regnr]],Tabell3[Regnr],Tabell3[DiagnoseÅr],"")</f>
        <v>Distichiasis/Ektopiske Cillier (2016)</v>
      </c>
    </row>
    <row r="6371" spans="1:12" x14ac:dyDescent="0.25">
      <c r="A6371" s="2">
        <v>41735</v>
      </c>
      <c r="C6371" t="s">
        <v>5866</v>
      </c>
      <c r="D6371" t="s">
        <v>5867</v>
      </c>
      <c r="E6371" t="s">
        <v>10</v>
      </c>
      <c r="F6371" t="s">
        <v>5864</v>
      </c>
      <c r="G6371" t="s">
        <v>5865</v>
      </c>
      <c r="H6371" t="s">
        <v>3819</v>
      </c>
      <c r="I6371" t="s">
        <v>3820</v>
      </c>
      <c r="J6371" t="s">
        <v>5067</v>
      </c>
      <c r="K6371" t="str">
        <f>+_xlfn.XLOOKUP(Tabell1[[#This Row],[Regnr]],Tabell13[Regnr],Tabell13[Diagnose],"")</f>
        <v>C</v>
      </c>
      <c r="L6371" t="str">
        <f>+_xlfn.XLOOKUP(Tabell1[[#This Row],[Regnr]],Tabell3[Regnr],Tabell3[DiagnoseÅr],"")</f>
        <v/>
      </c>
    </row>
    <row r="6372" spans="1:12" x14ac:dyDescent="0.25">
      <c r="A6372" s="2">
        <v>41735</v>
      </c>
      <c r="C6372" t="s">
        <v>5868</v>
      </c>
      <c r="D6372" t="s">
        <v>5869</v>
      </c>
      <c r="E6372" t="s">
        <v>10</v>
      </c>
      <c r="F6372" t="s">
        <v>5864</v>
      </c>
      <c r="G6372" t="s">
        <v>5865</v>
      </c>
      <c r="H6372" t="s">
        <v>3819</v>
      </c>
      <c r="I6372" t="s">
        <v>3820</v>
      </c>
      <c r="J6372" t="s">
        <v>5067</v>
      </c>
      <c r="K6372" t="str">
        <f>+_xlfn.XLOOKUP(Tabell1[[#This Row],[Regnr]],Tabell13[Regnr],Tabell13[Diagnose],"")</f>
        <v>C</v>
      </c>
      <c r="L6372" t="str">
        <f>+_xlfn.XLOOKUP(Tabell1[[#This Row],[Regnr]],Tabell3[Regnr],Tabell3[DiagnoseÅr],"")</f>
        <v>Distichiasis/Ektopiske Cillier (2015)</v>
      </c>
    </row>
    <row r="6373" spans="1:12" x14ac:dyDescent="0.25">
      <c r="A6373" s="2">
        <v>41735</v>
      </c>
      <c r="C6373" t="s">
        <v>5870</v>
      </c>
      <c r="D6373" t="s">
        <v>5871</v>
      </c>
      <c r="E6373" t="s">
        <v>26</v>
      </c>
      <c r="F6373" t="s">
        <v>5864</v>
      </c>
      <c r="G6373" t="s">
        <v>5865</v>
      </c>
      <c r="H6373" t="s">
        <v>3819</v>
      </c>
      <c r="I6373" t="s">
        <v>3820</v>
      </c>
      <c r="J6373" t="s">
        <v>5067</v>
      </c>
      <c r="K6373" t="str">
        <f>+_xlfn.XLOOKUP(Tabell1[[#This Row],[Regnr]],Tabell13[Regnr],Tabell13[Diagnose],"")</f>
        <v/>
      </c>
      <c r="L6373" t="str">
        <f>+_xlfn.XLOOKUP(Tabell1[[#This Row],[Regnr]],Tabell3[Regnr],Tabell3[DiagnoseÅr],"")</f>
        <v/>
      </c>
    </row>
    <row r="6374" spans="1:12" x14ac:dyDescent="0.25">
      <c r="A6374" s="2">
        <v>41717</v>
      </c>
      <c r="C6374" t="s">
        <v>5848</v>
      </c>
      <c r="D6374" t="s">
        <v>5849</v>
      </c>
      <c r="E6374" t="s">
        <v>26</v>
      </c>
      <c r="F6374" t="s">
        <v>2727</v>
      </c>
      <c r="G6374" t="s">
        <v>2728</v>
      </c>
      <c r="H6374" t="s">
        <v>5850</v>
      </c>
      <c r="I6374" t="s">
        <v>5851</v>
      </c>
      <c r="K6374" t="str">
        <f>+_xlfn.XLOOKUP(Tabell1[[#This Row],[Regnr]],Tabell13[Regnr],Tabell13[Diagnose],"")</f>
        <v/>
      </c>
      <c r="L6374" t="str">
        <f>+_xlfn.XLOOKUP(Tabell1[[#This Row],[Regnr]],Tabell3[Regnr],Tabell3[DiagnoseÅr],"")</f>
        <v/>
      </c>
    </row>
    <row r="6375" spans="1:12" x14ac:dyDescent="0.25">
      <c r="A6375" s="2">
        <v>41717</v>
      </c>
      <c r="C6375" t="s">
        <v>5852</v>
      </c>
      <c r="D6375" t="s">
        <v>5853</v>
      </c>
      <c r="E6375" t="s">
        <v>26</v>
      </c>
      <c r="F6375" t="s">
        <v>2727</v>
      </c>
      <c r="G6375" t="s">
        <v>2728</v>
      </c>
      <c r="H6375" t="s">
        <v>5850</v>
      </c>
      <c r="I6375" t="s">
        <v>5851</v>
      </c>
      <c r="J6375" t="s">
        <v>4201</v>
      </c>
      <c r="K6375" t="str">
        <f>+_xlfn.XLOOKUP(Tabell1[[#This Row],[Regnr]],Tabell13[Regnr],Tabell13[Diagnose],"")</f>
        <v/>
      </c>
      <c r="L6375" t="str">
        <f>+_xlfn.XLOOKUP(Tabell1[[#This Row],[Regnr]],Tabell3[Regnr],Tabell3[DiagnoseÅr],"")</f>
        <v/>
      </c>
    </row>
    <row r="6376" spans="1:12" x14ac:dyDescent="0.25">
      <c r="A6376" s="2">
        <v>41717</v>
      </c>
      <c r="C6376" t="s">
        <v>5854</v>
      </c>
      <c r="D6376" t="s">
        <v>5855</v>
      </c>
      <c r="E6376" t="s">
        <v>26</v>
      </c>
      <c r="F6376" t="s">
        <v>3238</v>
      </c>
      <c r="G6376" t="s">
        <v>3239</v>
      </c>
      <c r="H6376" t="s">
        <v>2632</v>
      </c>
      <c r="I6376" t="s">
        <v>2633</v>
      </c>
      <c r="J6376" t="s">
        <v>5856</v>
      </c>
      <c r="K6376" t="str">
        <f>+_xlfn.XLOOKUP(Tabell1[[#This Row],[Regnr]],Tabell13[Regnr],Tabell13[Diagnose],"")</f>
        <v/>
      </c>
      <c r="L6376" t="str">
        <f>+_xlfn.XLOOKUP(Tabell1[[#This Row],[Regnr]],Tabell3[Regnr],Tabell3[DiagnoseÅr],"")</f>
        <v>Intet påvist (2016)</v>
      </c>
    </row>
    <row r="6377" spans="1:12" x14ac:dyDescent="0.25">
      <c r="A6377" s="2">
        <v>41707</v>
      </c>
      <c r="C6377" t="s">
        <v>5836</v>
      </c>
      <c r="D6377" t="s">
        <v>5837</v>
      </c>
      <c r="E6377" t="s">
        <v>10</v>
      </c>
      <c r="F6377" t="s">
        <v>2509</v>
      </c>
      <c r="G6377" t="s">
        <v>2510</v>
      </c>
      <c r="H6377" t="s">
        <v>2874</v>
      </c>
      <c r="I6377" t="s">
        <v>2875</v>
      </c>
      <c r="J6377" t="s">
        <v>5838</v>
      </c>
      <c r="K6377" t="str">
        <f>+_xlfn.XLOOKUP(Tabell1[[#This Row],[Regnr]],Tabell13[Regnr],Tabell13[Diagnose],"")</f>
        <v>A</v>
      </c>
      <c r="L6377" t="str">
        <f>+_xlfn.XLOOKUP(Tabell1[[#This Row],[Regnr]],Tabell3[Regnr],Tabell3[DiagnoseÅr],"")</f>
        <v>Intet påvist (2017)</v>
      </c>
    </row>
    <row r="6378" spans="1:12" x14ac:dyDescent="0.25">
      <c r="A6378" s="2">
        <v>41707</v>
      </c>
      <c r="C6378" t="s">
        <v>5839</v>
      </c>
      <c r="D6378" t="s">
        <v>5840</v>
      </c>
      <c r="E6378" t="s">
        <v>10</v>
      </c>
      <c r="F6378" t="s">
        <v>2509</v>
      </c>
      <c r="G6378" t="s">
        <v>2510</v>
      </c>
      <c r="H6378" t="s">
        <v>2874</v>
      </c>
      <c r="I6378" t="s">
        <v>2875</v>
      </c>
      <c r="J6378" t="s">
        <v>5838</v>
      </c>
      <c r="K6378" t="str">
        <f>+_xlfn.XLOOKUP(Tabell1[[#This Row],[Regnr]],Tabell13[Regnr],Tabell13[Diagnose],"")</f>
        <v>C</v>
      </c>
      <c r="L6378" t="str">
        <f>+_xlfn.XLOOKUP(Tabell1[[#This Row],[Regnr]],Tabell3[Regnr],Tabell3[DiagnoseÅr],"")</f>
        <v/>
      </c>
    </row>
    <row r="6379" spans="1:12" x14ac:dyDescent="0.25">
      <c r="A6379" s="2">
        <v>41707</v>
      </c>
      <c r="C6379" t="s">
        <v>5841</v>
      </c>
      <c r="D6379" t="s">
        <v>5842</v>
      </c>
      <c r="E6379" t="s">
        <v>10</v>
      </c>
      <c r="F6379" t="s">
        <v>2509</v>
      </c>
      <c r="G6379" t="s">
        <v>2510</v>
      </c>
      <c r="H6379" t="s">
        <v>2874</v>
      </c>
      <c r="I6379" t="s">
        <v>2875</v>
      </c>
      <c r="J6379" t="s">
        <v>5838</v>
      </c>
      <c r="K6379" t="str">
        <f>+_xlfn.XLOOKUP(Tabell1[[#This Row],[Regnr]],Tabell13[Regnr],Tabell13[Diagnose],"")</f>
        <v/>
      </c>
      <c r="L6379" t="str">
        <f>+_xlfn.XLOOKUP(Tabell1[[#This Row],[Regnr]],Tabell3[Regnr],Tabell3[DiagnoseÅr],"")</f>
        <v/>
      </c>
    </row>
    <row r="6380" spans="1:12" x14ac:dyDescent="0.25">
      <c r="A6380" s="2">
        <v>41707</v>
      </c>
      <c r="C6380" t="s">
        <v>5843</v>
      </c>
      <c r="D6380" t="s">
        <v>5844</v>
      </c>
      <c r="E6380" t="s">
        <v>10</v>
      </c>
      <c r="F6380" t="s">
        <v>2509</v>
      </c>
      <c r="G6380" t="s">
        <v>2510</v>
      </c>
      <c r="H6380" t="s">
        <v>2874</v>
      </c>
      <c r="I6380" t="s">
        <v>2875</v>
      </c>
      <c r="J6380" t="s">
        <v>5838</v>
      </c>
      <c r="K6380" t="str">
        <f>+_xlfn.XLOOKUP(Tabell1[[#This Row],[Regnr]],Tabell13[Regnr],Tabell13[Diagnose],"")</f>
        <v/>
      </c>
      <c r="L6380" t="str">
        <f>+_xlfn.XLOOKUP(Tabell1[[#This Row],[Regnr]],Tabell3[Regnr],Tabell3[DiagnoseÅr],"")</f>
        <v/>
      </c>
    </row>
    <row r="6381" spans="1:12" x14ac:dyDescent="0.25">
      <c r="A6381" s="2">
        <v>41707</v>
      </c>
      <c r="C6381" t="s">
        <v>5845</v>
      </c>
      <c r="D6381" t="s">
        <v>5846</v>
      </c>
      <c r="E6381" t="s">
        <v>26</v>
      </c>
      <c r="F6381" t="s">
        <v>2509</v>
      </c>
      <c r="G6381" t="s">
        <v>2510</v>
      </c>
      <c r="H6381" t="s">
        <v>2874</v>
      </c>
      <c r="I6381" t="s">
        <v>2875</v>
      </c>
      <c r="J6381" t="s">
        <v>5838</v>
      </c>
      <c r="K6381" t="str">
        <f>+_xlfn.XLOOKUP(Tabell1[[#This Row],[Regnr]],Tabell13[Regnr],Tabell13[Diagnose],"")</f>
        <v/>
      </c>
      <c r="L6381" t="str">
        <f>+_xlfn.XLOOKUP(Tabell1[[#This Row],[Regnr]],Tabell3[Regnr],Tabell3[DiagnoseÅr],"")</f>
        <v/>
      </c>
    </row>
    <row r="6382" spans="1:12" x14ac:dyDescent="0.25">
      <c r="A6382" s="2">
        <v>41707</v>
      </c>
      <c r="C6382" t="s">
        <v>5847</v>
      </c>
      <c r="D6382" t="s">
        <v>390</v>
      </c>
      <c r="E6382" t="s">
        <v>26</v>
      </c>
      <c r="F6382" t="s">
        <v>2509</v>
      </c>
      <c r="G6382" t="s">
        <v>2510</v>
      </c>
      <c r="H6382" t="s">
        <v>2874</v>
      </c>
      <c r="I6382" t="s">
        <v>2875</v>
      </c>
      <c r="J6382" t="s">
        <v>5838</v>
      </c>
      <c r="K6382" t="str">
        <f>+_xlfn.XLOOKUP(Tabell1[[#This Row],[Regnr]],Tabell13[Regnr],Tabell13[Diagnose],"")</f>
        <v>C</v>
      </c>
      <c r="L6382" t="str">
        <f>+_xlfn.XLOOKUP(Tabell1[[#This Row],[Regnr]],Tabell3[Regnr],Tabell3[DiagnoseÅr],"")</f>
        <v/>
      </c>
    </row>
    <row r="6383" spans="1:12" x14ac:dyDescent="0.25">
      <c r="A6383" s="2">
        <v>41700</v>
      </c>
      <c r="C6383" t="s">
        <v>5826</v>
      </c>
      <c r="D6383" t="s">
        <v>5827</v>
      </c>
      <c r="E6383" t="s">
        <v>10</v>
      </c>
      <c r="F6383" t="s">
        <v>4383</v>
      </c>
      <c r="G6383" t="s">
        <v>4384</v>
      </c>
      <c r="H6383" t="s">
        <v>3582</v>
      </c>
      <c r="I6383" t="s">
        <v>3583</v>
      </c>
      <c r="J6383" t="s">
        <v>4062</v>
      </c>
      <c r="K6383" t="str">
        <f>+_xlfn.XLOOKUP(Tabell1[[#This Row],[Regnr]],Tabell13[Regnr],Tabell13[Diagnose],"")</f>
        <v/>
      </c>
      <c r="L6383" t="str">
        <f>+_xlfn.XLOOKUP(Tabell1[[#This Row],[Regnr]],Tabell3[Regnr],Tabell3[DiagnoseÅr],"")</f>
        <v/>
      </c>
    </row>
    <row r="6384" spans="1:12" x14ac:dyDescent="0.25">
      <c r="A6384" s="2">
        <v>41700</v>
      </c>
      <c r="C6384" t="s">
        <v>5828</v>
      </c>
      <c r="D6384" t="s">
        <v>5829</v>
      </c>
      <c r="E6384" t="s">
        <v>10</v>
      </c>
      <c r="F6384" t="s">
        <v>4383</v>
      </c>
      <c r="G6384" t="s">
        <v>4384</v>
      </c>
      <c r="H6384" t="s">
        <v>3582</v>
      </c>
      <c r="I6384" t="s">
        <v>3583</v>
      </c>
      <c r="J6384" t="s">
        <v>4062</v>
      </c>
      <c r="K6384" t="str">
        <f>+_xlfn.XLOOKUP(Tabell1[[#This Row],[Regnr]],Tabell13[Regnr],Tabell13[Diagnose],"")</f>
        <v/>
      </c>
      <c r="L6384" t="str">
        <f>+_xlfn.XLOOKUP(Tabell1[[#This Row],[Regnr]],Tabell3[Regnr],Tabell3[DiagnoseÅr],"")</f>
        <v/>
      </c>
    </row>
    <row r="6385" spans="1:12" x14ac:dyDescent="0.25">
      <c r="A6385" s="2">
        <v>41700</v>
      </c>
      <c r="C6385" t="s">
        <v>5830</v>
      </c>
      <c r="D6385" t="s">
        <v>5831</v>
      </c>
      <c r="E6385" t="s">
        <v>26</v>
      </c>
      <c r="F6385" t="s">
        <v>4383</v>
      </c>
      <c r="G6385" t="s">
        <v>4384</v>
      </c>
      <c r="H6385" t="s">
        <v>3582</v>
      </c>
      <c r="I6385" t="s">
        <v>3583</v>
      </c>
      <c r="J6385" t="s">
        <v>4062</v>
      </c>
      <c r="K6385" t="str">
        <f>+_xlfn.XLOOKUP(Tabell1[[#This Row],[Regnr]],Tabell13[Regnr],Tabell13[Diagnose],"")</f>
        <v>A</v>
      </c>
      <c r="L6385" t="str">
        <f>+_xlfn.XLOOKUP(Tabell1[[#This Row],[Regnr]],Tabell3[Regnr],Tabell3[DiagnoseÅr],"")</f>
        <v>Intet påvist (2019)</v>
      </c>
    </row>
    <row r="6386" spans="1:12" x14ac:dyDescent="0.25">
      <c r="A6386" s="2">
        <v>41700</v>
      </c>
      <c r="C6386" t="s">
        <v>5832</v>
      </c>
      <c r="D6386" t="s">
        <v>5833</v>
      </c>
      <c r="E6386" t="s">
        <v>26</v>
      </c>
      <c r="F6386" t="s">
        <v>4383</v>
      </c>
      <c r="G6386" t="s">
        <v>4384</v>
      </c>
      <c r="H6386" t="s">
        <v>3582</v>
      </c>
      <c r="I6386" t="s">
        <v>3583</v>
      </c>
      <c r="J6386" t="s">
        <v>4062</v>
      </c>
      <c r="K6386" t="str">
        <f>+_xlfn.XLOOKUP(Tabell1[[#This Row],[Regnr]],Tabell13[Regnr],Tabell13[Diagnose],"")</f>
        <v>A</v>
      </c>
      <c r="L6386" t="str">
        <f>+_xlfn.XLOOKUP(Tabell1[[#This Row],[Regnr]],Tabell3[Regnr],Tabell3[DiagnoseÅr],"")</f>
        <v>Annet medfødt (2020)</v>
      </c>
    </row>
    <row r="6387" spans="1:12" x14ac:dyDescent="0.25">
      <c r="A6387" s="2">
        <v>41700</v>
      </c>
      <c r="C6387" t="s">
        <v>5834</v>
      </c>
      <c r="D6387" t="s">
        <v>5835</v>
      </c>
      <c r="E6387" t="s">
        <v>26</v>
      </c>
      <c r="F6387" t="s">
        <v>4383</v>
      </c>
      <c r="G6387" t="s">
        <v>4384</v>
      </c>
      <c r="H6387" t="s">
        <v>3582</v>
      </c>
      <c r="I6387" t="s">
        <v>3583</v>
      </c>
      <c r="J6387" t="s">
        <v>4062</v>
      </c>
      <c r="K6387" t="str">
        <f>+_xlfn.XLOOKUP(Tabell1[[#This Row],[Regnr]],Tabell13[Regnr],Tabell13[Diagnose],"")</f>
        <v>B</v>
      </c>
      <c r="L6387" t="str">
        <f>+_xlfn.XLOOKUP(Tabell1[[#This Row],[Regnr]],Tabell3[Regnr],Tabell3[DiagnoseÅr],"")</f>
        <v/>
      </c>
    </row>
    <row r="6388" spans="1:12" x14ac:dyDescent="0.25">
      <c r="A6388" s="2">
        <v>41695</v>
      </c>
      <c r="C6388" t="s">
        <v>5824</v>
      </c>
      <c r="D6388" t="s">
        <v>5825</v>
      </c>
      <c r="E6388" t="s">
        <v>10</v>
      </c>
      <c r="H6388" t="s">
        <v>3804</v>
      </c>
      <c r="I6388" t="s">
        <v>3805</v>
      </c>
      <c r="K6388" t="str">
        <f>+_xlfn.XLOOKUP(Tabell1[[#This Row],[Regnr]],Tabell13[Regnr],Tabell13[Diagnose],"")</f>
        <v/>
      </c>
      <c r="L6388" t="str">
        <f>+_xlfn.XLOOKUP(Tabell1[[#This Row],[Regnr]],Tabell3[Regnr],Tabell3[DiagnoseÅr],"")</f>
        <v/>
      </c>
    </row>
    <row r="6389" spans="1:12" x14ac:dyDescent="0.25">
      <c r="A6389" s="2">
        <v>41690</v>
      </c>
      <c r="C6389" t="s">
        <v>5818</v>
      </c>
      <c r="D6389" t="s">
        <v>5819</v>
      </c>
      <c r="E6389" t="s">
        <v>26</v>
      </c>
      <c r="F6389" t="s">
        <v>5820</v>
      </c>
      <c r="H6389" t="s">
        <v>5821</v>
      </c>
      <c r="K6389" t="str">
        <f>+_xlfn.XLOOKUP(Tabell1[[#This Row],[Regnr]],Tabell13[Regnr],Tabell13[Diagnose],"")</f>
        <v/>
      </c>
      <c r="L6389" t="str">
        <f>+_xlfn.XLOOKUP(Tabell1[[#This Row],[Regnr]],Tabell3[Regnr],Tabell3[DiagnoseÅr],"")</f>
        <v/>
      </c>
    </row>
    <row r="6390" spans="1:12" x14ac:dyDescent="0.25">
      <c r="A6390" s="2">
        <v>41690</v>
      </c>
      <c r="C6390" t="s">
        <v>5822</v>
      </c>
      <c r="D6390" t="s">
        <v>5823</v>
      </c>
      <c r="E6390" t="s">
        <v>10</v>
      </c>
      <c r="F6390" t="s">
        <v>5820</v>
      </c>
      <c r="H6390" t="s">
        <v>5821</v>
      </c>
      <c r="K6390" t="str">
        <f>+_xlfn.XLOOKUP(Tabell1[[#This Row],[Regnr]],Tabell13[Regnr],Tabell13[Diagnose],"")</f>
        <v/>
      </c>
      <c r="L6390" t="str">
        <f>+_xlfn.XLOOKUP(Tabell1[[#This Row],[Regnr]],Tabell3[Regnr],Tabell3[DiagnoseÅr],"")</f>
        <v/>
      </c>
    </row>
    <row r="6391" spans="1:12" x14ac:dyDescent="0.25">
      <c r="A6391" s="2">
        <v>41689</v>
      </c>
      <c r="C6391" t="s">
        <v>5802</v>
      </c>
      <c r="D6391" t="s">
        <v>5803</v>
      </c>
      <c r="E6391" t="s">
        <v>10</v>
      </c>
      <c r="F6391" t="s">
        <v>3011</v>
      </c>
      <c r="G6391" t="s">
        <v>3012</v>
      </c>
      <c r="H6391" t="s">
        <v>2592</v>
      </c>
      <c r="I6391" t="s">
        <v>2593</v>
      </c>
      <c r="J6391" t="s">
        <v>4130</v>
      </c>
      <c r="K6391" t="str">
        <f>+_xlfn.XLOOKUP(Tabell1[[#This Row],[Regnr]],Tabell13[Regnr],Tabell13[Diagnose],"")</f>
        <v/>
      </c>
      <c r="L6391" t="str">
        <f>+_xlfn.XLOOKUP(Tabell1[[#This Row],[Regnr]],Tabell3[Regnr],Tabell3[DiagnoseÅr],"")</f>
        <v/>
      </c>
    </row>
    <row r="6392" spans="1:12" x14ac:dyDescent="0.25">
      <c r="A6392" s="2">
        <v>41689</v>
      </c>
      <c r="C6392" t="s">
        <v>5804</v>
      </c>
      <c r="D6392" t="s">
        <v>5805</v>
      </c>
      <c r="E6392" t="s">
        <v>10</v>
      </c>
      <c r="F6392" t="s">
        <v>3011</v>
      </c>
      <c r="G6392" t="s">
        <v>3012</v>
      </c>
      <c r="H6392" t="s">
        <v>2592</v>
      </c>
      <c r="I6392" t="s">
        <v>2593</v>
      </c>
      <c r="J6392" t="s">
        <v>4130</v>
      </c>
      <c r="K6392" t="str">
        <f>+_xlfn.XLOOKUP(Tabell1[[#This Row],[Regnr]],Tabell13[Regnr],Tabell13[Diagnose],"")</f>
        <v/>
      </c>
      <c r="L6392" t="str">
        <f>+_xlfn.XLOOKUP(Tabell1[[#This Row],[Regnr]],Tabell3[Regnr],Tabell3[DiagnoseÅr],"")</f>
        <v/>
      </c>
    </row>
    <row r="6393" spans="1:12" x14ac:dyDescent="0.25">
      <c r="A6393" s="2">
        <v>41689</v>
      </c>
      <c r="C6393" t="s">
        <v>5806</v>
      </c>
      <c r="D6393" t="s">
        <v>5807</v>
      </c>
      <c r="E6393" t="s">
        <v>10</v>
      </c>
      <c r="F6393" t="s">
        <v>3011</v>
      </c>
      <c r="G6393" t="s">
        <v>3012</v>
      </c>
      <c r="H6393" t="s">
        <v>2592</v>
      </c>
      <c r="I6393" t="s">
        <v>2593</v>
      </c>
      <c r="J6393" t="s">
        <v>4130</v>
      </c>
      <c r="K6393" t="str">
        <f>+_xlfn.XLOOKUP(Tabell1[[#This Row],[Regnr]],Tabell13[Regnr],Tabell13[Diagnose],"")</f>
        <v>B</v>
      </c>
      <c r="L6393" t="str">
        <f>+_xlfn.XLOOKUP(Tabell1[[#This Row],[Regnr]],Tabell3[Regnr],Tabell3[DiagnoseÅr],"")</f>
        <v>Intet påvist (2016)</v>
      </c>
    </row>
    <row r="6394" spans="1:12" x14ac:dyDescent="0.25">
      <c r="A6394" s="2">
        <v>41689</v>
      </c>
      <c r="C6394" t="s">
        <v>5808</v>
      </c>
      <c r="D6394" t="s">
        <v>5809</v>
      </c>
      <c r="E6394" t="s">
        <v>10</v>
      </c>
      <c r="F6394" t="s">
        <v>3011</v>
      </c>
      <c r="G6394" t="s">
        <v>3012</v>
      </c>
      <c r="H6394" t="s">
        <v>2592</v>
      </c>
      <c r="I6394" t="s">
        <v>2593</v>
      </c>
      <c r="J6394" t="s">
        <v>4130</v>
      </c>
      <c r="K6394" t="str">
        <f>+_xlfn.XLOOKUP(Tabell1[[#This Row],[Regnr]],Tabell13[Regnr],Tabell13[Diagnose],"")</f>
        <v/>
      </c>
      <c r="L6394" t="str">
        <f>+_xlfn.XLOOKUP(Tabell1[[#This Row],[Regnr]],Tabell3[Regnr],Tabell3[DiagnoseÅr],"")</f>
        <v/>
      </c>
    </row>
    <row r="6395" spans="1:12" x14ac:dyDescent="0.25">
      <c r="A6395" s="2">
        <v>41689</v>
      </c>
      <c r="C6395" t="s">
        <v>5810</v>
      </c>
      <c r="D6395" t="s">
        <v>5811</v>
      </c>
      <c r="E6395" t="s">
        <v>10</v>
      </c>
      <c r="F6395" t="s">
        <v>3011</v>
      </c>
      <c r="G6395" t="s">
        <v>3012</v>
      </c>
      <c r="H6395" t="s">
        <v>2592</v>
      </c>
      <c r="I6395" t="s">
        <v>2593</v>
      </c>
      <c r="J6395" t="s">
        <v>4130</v>
      </c>
      <c r="K6395" t="str">
        <f>+_xlfn.XLOOKUP(Tabell1[[#This Row],[Regnr]],Tabell13[Regnr],Tabell13[Diagnose],"")</f>
        <v/>
      </c>
      <c r="L6395" t="str">
        <f>+_xlfn.XLOOKUP(Tabell1[[#This Row],[Regnr]],Tabell3[Regnr],Tabell3[DiagnoseÅr],"")</f>
        <v/>
      </c>
    </row>
    <row r="6396" spans="1:12" x14ac:dyDescent="0.25">
      <c r="A6396" s="2">
        <v>41689</v>
      </c>
      <c r="C6396" t="s">
        <v>5812</v>
      </c>
      <c r="D6396" t="s">
        <v>5813</v>
      </c>
      <c r="E6396" t="s">
        <v>26</v>
      </c>
      <c r="F6396" t="s">
        <v>3011</v>
      </c>
      <c r="G6396" t="s">
        <v>3012</v>
      </c>
      <c r="H6396" t="s">
        <v>2592</v>
      </c>
      <c r="I6396" t="s">
        <v>2593</v>
      </c>
      <c r="J6396" t="s">
        <v>4130</v>
      </c>
      <c r="K6396" t="str">
        <f>+_xlfn.XLOOKUP(Tabell1[[#This Row],[Regnr]],Tabell13[Regnr],Tabell13[Diagnose],"")</f>
        <v/>
      </c>
      <c r="L6396" t="str">
        <f>+_xlfn.XLOOKUP(Tabell1[[#This Row],[Regnr]],Tabell3[Regnr],Tabell3[DiagnoseÅr],"")</f>
        <v/>
      </c>
    </row>
    <row r="6397" spans="1:12" x14ac:dyDescent="0.25">
      <c r="A6397" s="2">
        <v>41689</v>
      </c>
      <c r="C6397" t="s">
        <v>5814</v>
      </c>
      <c r="D6397" t="s">
        <v>5815</v>
      </c>
      <c r="E6397" t="s">
        <v>26</v>
      </c>
      <c r="F6397" t="s">
        <v>3011</v>
      </c>
      <c r="G6397" t="s">
        <v>3012</v>
      </c>
      <c r="H6397" t="s">
        <v>2592</v>
      </c>
      <c r="I6397" t="s">
        <v>2593</v>
      </c>
      <c r="J6397" t="s">
        <v>4130</v>
      </c>
      <c r="K6397" t="str">
        <f>+_xlfn.XLOOKUP(Tabell1[[#This Row],[Regnr]],Tabell13[Regnr],Tabell13[Diagnose],"")</f>
        <v>D</v>
      </c>
      <c r="L6397" t="str">
        <f>+_xlfn.XLOOKUP(Tabell1[[#This Row],[Regnr]],Tabell3[Regnr],Tabell3[DiagnoseÅr],"")</f>
        <v>Intet påvist (2019)</v>
      </c>
    </row>
    <row r="6398" spans="1:12" x14ac:dyDescent="0.25">
      <c r="A6398" s="2">
        <v>41689</v>
      </c>
      <c r="C6398" t="s">
        <v>5816</v>
      </c>
      <c r="D6398" t="s">
        <v>5817</v>
      </c>
      <c r="E6398" t="s">
        <v>26</v>
      </c>
      <c r="F6398" t="s">
        <v>3011</v>
      </c>
      <c r="G6398" t="s">
        <v>3012</v>
      </c>
      <c r="H6398" t="s">
        <v>2592</v>
      </c>
      <c r="I6398" t="s">
        <v>2593</v>
      </c>
      <c r="J6398" t="s">
        <v>4130</v>
      </c>
      <c r="K6398" t="str">
        <f>+_xlfn.XLOOKUP(Tabell1[[#This Row],[Regnr]],Tabell13[Regnr],Tabell13[Diagnose],"")</f>
        <v>C</v>
      </c>
      <c r="L6398" t="str">
        <f>+_xlfn.XLOOKUP(Tabell1[[#This Row],[Regnr]],Tabell3[Regnr],Tabell3[DiagnoseÅr],"")</f>
        <v>Retinal Dysplasi (2015)</v>
      </c>
    </row>
    <row r="6399" spans="1:12" x14ac:dyDescent="0.25">
      <c r="A6399" s="2">
        <v>41688</v>
      </c>
      <c r="C6399" t="s">
        <v>5793</v>
      </c>
      <c r="D6399" t="s">
        <v>5794</v>
      </c>
      <c r="E6399" t="s">
        <v>10</v>
      </c>
      <c r="F6399" t="s">
        <v>2884</v>
      </c>
      <c r="G6399" t="s">
        <v>2885</v>
      </c>
      <c r="H6399" t="s">
        <v>3618</v>
      </c>
      <c r="I6399" t="s">
        <v>3619</v>
      </c>
      <c r="J6399" t="s">
        <v>5795</v>
      </c>
      <c r="K6399" t="str">
        <f>+_xlfn.XLOOKUP(Tabell1[[#This Row],[Regnr]],Tabell13[Regnr],Tabell13[Diagnose],"")</f>
        <v/>
      </c>
      <c r="L6399" t="str">
        <f>+_xlfn.XLOOKUP(Tabell1[[#This Row],[Regnr]],Tabell3[Regnr],Tabell3[DiagnoseÅr],"")</f>
        <v/>
      </c>
    </row>
    <row r="6400" spans="1:12" x14ac:dyDescent="0.25">
      <c r="A6400" s="2">
        <v>41688</v>
      </c>
      <c r="C6400" t="s">
        <v>5796</v>
      </c>
      <c r="D6400" t="s">
        <v>5797</v>
      </c>
      <c r="E6400" t="s">
        <v>10</v>
      </c>
      <c r="F6400" t="s">
        <v>2884</v>
      </c>
      <c r="G6400" t="s">
        <v>2885</v>
      </c>
      <c r="H6400" t="s">
        <v>3618</v>
      </c>
      <c r="I6400" t="s">
        <v>3619</v>
      </c>
      <c r="J6400" t="s">
        <v>5795</v>
      </c>
      <c r="K6400" t="str">
        <f>+_xlfn.XLOOKUP(Tabell1[[#This Row],[Regnr]],Tabell13[Regnr],Tabell13[Diagnose],"")</f>
        <v/>
      </c>
      <c r="L6400" t="str">
        <f>+_xlfn.XLOOKUP(Tabell1[[#This Row],[Regnr]],Tabell3[Regnr],Tabell3[DiagnoseÅr],"")</f>
        <v/>
      </c>
    </row>
    <row r="6401" spans="1:12" x14ac:dyDescent="0.25">
      <c r="A6401" s="2">
        <v>41688</v>
      </c>
      <c r="C6401" t="s">
        <v>5798</v>
      </c>
      <c r="D6401" t="s">
        <v>5799</v>
      </c>
      <c r="E6401" t="s">
        <v>10</v>
      </c>
      <c r="F6401" t="s">
        <v>2884</v>
      </c>
      <c r="G6401" t="s">
        <v>2885</v>
      </c>
      <c r="H6401" t="s">
        <v>3618</v>
      </c>
      <c r="I6401" t="s">
        <v>3619</v>
      </c>
      <c r="J6401" t="s">
        <v>5795</v>
      </c>
      <c r="K6401" t="str">
        <f>+_xlfn.XLOOKUP(Tabell1[[#This Row],[Regnr]],Tabell13[Regnr],Tabell13[Diagnose],"")</f>
        <v/>
      </c>
      <c r="L6401" t="str">
        <f>+_xlfn.XLOOKUP(Tabell1[[#This Row],[Regnr]],Tabell3[Regnr],Tabell3[DiagnoseÅr],"")</f>
        <v/>
      </c>
    </row>
    <row r="6402" spans="1:12" x14ac:dyDescent="0.25">
      <c r="A6402" s="2">
        <v>41688</v>
      </c>
      <c r="C6402" t="s">
        <v>5800</v>
      </c>
      <c r="D6402" t="s">
        <v>5801</v>
      </c>
      <c r="E6402" t="s">
        <v>26</v>
      </c>
      <c r="F6402" t="s">
        <v>2884</v>
      </c>
      <c r="G6402" t="s">
        <v>2885</v>
      </c>
      <c r="H6402" t="s">
        <v>3618</v>
      </c>
      <c r="I6402" t="s">
        <v>3619</v>
      </c>
      <c r="J6402" t="s">
        <v>5795</v>
      </c>
      <c r="K6402" t="str">
        <f>+_xlfn.XLOOKUP(Tabell1[[#This Row],[Regnr]],Tabell13[Regnr],Tabell13[Diagnose],"")</f>
        <v/>
      </c>
      <c r="L6402" t="str">
        <f>+_xlfn.XLOOKUP(Tabell1[[#This Row],[Regnr]],Tabell3[Regnr],Tabell3[DiagnoseÅr],"")</f>
        <v/>
      </c>
    </row>
    <row r="6403" spans="1:12" x14ac:dyDescent="0.25">
      <c r="A6403" s="2">
        <v>41686</v>
      </c>
      <c r="C6403" t="s">
        <v>5788</v>
      </c>
      <c r="D6403" t="s">
        <v>5789</v>
      </c>
      <c r="E6403" t="s">
        <v>10</v>
      </c>
      <c r="F6403" t="s">
        <v>1944</v>
      </c>
      <c r="G6403" t="s">
        <v>1945</v>
      </c>
      <c r="H6403" t="s">
        <v>5790</v>
      </c>
      <c r="I6403" t="s">
        <v>5791</v>
      </c>
      <c r="J6403" t="s">
        <v>5792</v>
      </c>
      <c r="K6403" t="str">
        <f>+_xlfn.XLOOKUP(Tabell1[[#This Row],[Regnr]],Tabell13[Regnr],Tabell13[Diagnose],"")</f>
        <v>A</v>
      </c>
      <c r="L6403" t="str">
        <f>+_xlfn.XLOOKUP(Tabell1[[#This Row],[Regnr]],Tabell3[Regnr],Tabell3[DiagnoseÅr],"")</f>
        <v/>
      </c>
    </row>
    <row r="6404" spans="1:12" x14ac:dyDescent="0.25">
      <c r="A6404" s="2">
        <v>41684</v>
      </c>
      <c r="C6404" t="s">
        <v>5776</v>
      </c>
      <c r="D6404" t="s">
        <v>5777</v>
      </c>
      <c r="E6404" t="s">
        <v>10</v>
      </c>
      <c r="F6404" t="s">
        <v>3721</v>
      </c>
      <c r="G6404" t="s">
        <v>3722</v>
      </c>
      <c r="H6404" t="s">
        <v>1788</v>
      </c>
      <c r="I6404" t="s">
        <v>1789</v>
      </c>
      <c r="J6404" t="s">
        <v>4113</v>
      </c>
      <c r="K6404" t="str">
        <f>+_xlfn.XLOOKUP(Tabell1[[#This Row],[Regnr]],Tabell13[Regnr],Tabell13[Diagnose],"")</f>
        <v/>
      </c>
      <c r="L6404" t="str">
        <f>+_xlfn.XLOOKUP(Tabell1[[#This Row],[Regnr]],Tabell3[Regnr],Tabell3[DiagnoseÅr],"")</f>
        <v/>
      </c>
    </row>
    <row r="6405" spans="1:12" x14ac:dyDescent="0.25">
      <c r="A6405" s="2">
        <v>41684</v>
      </c>
      <c r="C6405" t="s">
        <v>5778</v>
      </c>
      <c r="D6405" t="s">
        <v>5779</v>
      </c>
      <c r="E6405" t="s">
        <v>10</v>
      </c>
      <c r="F6405" t="s">
        <v>3721</v>
      </c>
      <c r="G6405" t="s">
        <v>3722</v>
      </c>
      <c r="H6405" t="s">
        <v>1788</v>
      </c>
      <c r="I6405" t="s">
        <v>1789</v>
      </c>
      <c r="J6405" t="s">
        <v>4113</v>
      </c>
      <c r="K6405" t="str">
        <f>+_xlfn.XLOOKUP(Tabell1[[#This Row],[Regnr]],Tabell13[Regnr],Tabell13[Diagnose],"")</f>
        <v/>
      </c>
      <c r="L6405" t="str">
        <f>+_xlfn.XLOOKUP(Tabell1[[#This Row],[Regnr]],Tabell3[Regnr],Tabell3[DiagnoseÅr],"")</f>
        <v/>
      </c>
    </row>
    <row r="6406" spans="1:12" x14ac:dyDescent="0.25">
      <c r="A6406" s="2">
        <v>41684</v>
      </c>
      <c r="C6406" t="s">
        <v>5780</v>
      </c>
      <c r="D6406" t="s">
        <v>5781</v>
      </c>
      <c r="E6406" t="s">
        <v>10</v>
      </c>
      <c r="F6406" t="s">
        <v>3721</v>
      </c>
      <c r="G6406" t="s">
        <v>3722</v>
      </c>
      <c r="H6406" t="s">
        <v>1788</v>
      </c>
      <c r="I6406" t="s">
        <v>1789</v>
      </c>
      <c r="J6406" t="s">
        <v>4113</v>
      </c>
      <c r="K6406" t="str">
        <f>+_xlfn.XLOOKUP(Tabell1[[#This Row],[Regnr]],Tabell13[Regnr],Tabell13[Diagnose],"")</f>
        <v/>
      </c>
      <c r="L6406" t="str">
        <f>+_xlfn.XLOOKUP(Tabell1[[#This Row],[Regnr]],Tabell3[Regnr],Tabell3[DiagnoseÅr],"")</f>
        <v/>
      </c>
    </row>
    <row r="6407" spans="1:12" x14ac:dyDescent="0.25">
      <c r="A6407" s="2">
        <v>41684</v>
      </c>
      <c r="C6407" t="s">
        <v>5782</v>
      </c>
      <c r="D6407" t="s">
        <v>5783</v>
      </c>
      <c r="E6407" t="s">
        <v>10</v>
      </c>
      <c r="F6407" t="s">
        <v>3721</v>
      </c>
      <c r="G6407" t="s">
        <v>3722</v>
      </c>
      <c r="H6407" t="s">
        <v>1788</v>
      </c>
      <c r="I6407" t="s">
        <v>1789</v>
      </c>
      <c r="J6407" t="s">
        <v>4113</v>
      </c>
      <c r="K6407" t="str">
        <f>+_xlfn.XLOOKUP(Tabell1[[#This Row],[Regnr]],Tabell13[Regnr],Tabell13[Diagnose],"")</f>
        <v/>
      </c>
      <c r="L6407" t="str">
        <f>+_xlfn.XLOOKUP(Tabell1[[#This Row],[Regnr]],Tabell3[Regnr],Tabell3[DiagnoseÅr],"")</f>
        <v/>
      </c>
    </row>
    <row r="6408" spans="1:12" x14ac:dyDescent="0.25">
      <c r="A6408" s="2">
        <v>41684</v>
      </c>
      <c r="C6408" t="s">
        <v>5784</v>
      </c>
      <c r="D6408" t="s">
        <v>5785</v>
      </c>
      <c r="E6408" t="s">
        <v>10</v>
      </c>
      <c r="F6408" t="s">
        <v>3721</v>
      </c>
      <c r="G6408" t="s">
        <v>3722</v>
      </c>
      <c r="H6408" t="s">
        <v>1788</v>
      </c>
      <c r="I6408" t="s">
        <v>1789</v>
      </c>
      <c r="J6408" t="s">
        <v>4113</v>
      </c>
      <c r="K6408" t="str">
        <f>+_xlfn.XLOOKUP(Tabell1[[#This Row],[Regnr]],Tabell13[Regnr],Tabell13[Diagnose],"")</f>
        <v/>
      </c>
      <c r="L6408" t="str">
        <f>+_xlfn.XLOOKUP(Tabell1[[#This Row],[Regnr]],Tabell3[Regnr],Tabell3[DiagnoseÅr],"")</f>
        <v/>
      </c>
    </row>
    <row r="6409" spans="1:12" x14ac:dyDescent="0.25">
      <c r="A6409" s="2">
        <v>41684</v>
      </c>
      <c r="C6409" t="s">
        <v>5786</v>
      </c>
      <c r="D6409" t="s">
        <v>5787</v>
      </c>
      <c r="E6409" t="s">
        <v>26</v>
      </c>
      <c r="F6409" t="s">
        <v>3721</v>
      </c>
      <c r="G6409" t="s">
        <v>3722</v>
      </c>
      <c r="H6409" t="s">
        <v>1788</v>
      </c>
      <c r="I6409" t="s">
        <v>1789</v>
      </c>
      <c r="J6409" t="s">
        <v>4113</v>
      </c>
      <c r="K6409" t="str">
        <f>+_xlfn.XLOOKUP(Tabell1[[#This Row],[Regnr]],Tabell13[Regnr],Tabell13[Diagnose],"")</f>
        <v/>
      </c>
      <c r="L6409" t="str">
        <f>+_xlfn.XLOOKUP(Tabell1[[#This Row],[Regnr]],Tabell3[Regnr],Tabell3[DiagnoseÅr],"")</f>
        <v>Intet påvist (2015)</v>
      </c>
    </row>
    <row r="6410" spans="1:12" x14ac:dyDescent="0.25">
      <c r="A6410" s="2">
        <v>41680</v>
      </c>
      <c r="C6410" t="s">
        <v>5770</v>
      </c>
      <c r="D6410" t="s">
        <v>5771</v>
      </c>
      <c r="E6410" t="s">
        <v>10</v>
      </c>
      <c r="F6410" t="s">
        <v>5772</v>
      </c>
      <c r="G6410" t="s">
        <v>5773</v>
      </c>
      <c r="H6410" t="s">
        <v>5774</v>
      </c>
      <c r="I6410" t="s">
        <v>5775</v>
      </c>
      <c r="K6410" t="str">
        <f>+_xlfn.XLOOKUP(Tabell1[[#This Row],[Regnr]],Tabell13[Regnr],Tabell13[Diagnose],"")</f>
        <v/>
      </c>
      <c r="L6410" t="str">
        <f>+_xlfn.XLOOKUP(Tabell1[[#This Row],[Regnr]],Tabell3[Regnr],Tabell3[DiagnoseÅr],"")</f>
        <v/>
      </c>
    </row>
    <row r="6411" spans="1:12" x14ac:dyDescent="0.25">
      <c r="A6411" s="2">
        <v>41675</v>
      </c>
      <c r="C6411" t="s">
        <v>5763</v>
      </c>
      <c r="D6411" t="s">
        <v>5764</v>
      </c>
      <c r="E6411" t="s">
        <v>10</v>
      </c>
      <c r="F6411" t="s">
        <v>5765</v>
      </c>
      <c r="G6411" t="s">
        <v>5766</v>
      </c>
      <c r="H6411" t="s">
        <v>5767</v>
      </c>
      <c r="I6411" t="s">
        <v>5768</v>
      </c>
      <c r="J6411" t="s">
        <v>5769</v>
      </c>
      <c r="K6411" t="str">
        <f>+_xlfn.XLOOKUP(Tabell1[[#This Row],[Regnr]],Tabell13[Regnr],Tabell13[Diagnose],"")</f>
        <v/>
      </c>
      <c r="L6411" t="str">
        <f>+_xlfn.XLOOKUP(Tabell1[[#This Row],[Regnr]],Tabell3[Regnr],Tabell3[DiagnoseÅr],"")</f>
        <v/>
      </c>
    </row>
    <row r="6412" spans="1:12" x14ac:dyDescent="0.25">
      <c r="A6412" s="2">
        <v>41667</v>
      </c>
      <c r="C6412" t="s">
        <v>5761</v>
      </c>
      <c r="D6412" t="s">
        <v>5762</v>
      </c>
      <c r="E6412" t="s">
        <v>26</v>
      </c>
      <c r="F6412" t="s">
        <v>5106</v>
      </c>
      <c r="G6412" t="s">
        <v>5107</v>
      </c>
      <c r="H6412" t="s">
        <v>4833</v>
      </c>
      <c r="I6412" t="s">
        <v>4834</v>
      </c>
      <c r="J6412" t="s">
        <v>4201</v>
      </c>
      <c r="K6412" t="str">
        <f>+_xlfn.XLOOKUP(Tabell1[[#This Row],[Regnr]],Tabell13[Regnr],Tabell13[Diagnose],"")</f>
        <v>B</v>
      </c>
      <c r="L6412" t="str">
        <f>+_xlfn.XLOOKUP(Tabell1[[#This Row],[Regnr]],Tabell3[Regnr],Tabell3[DiagnoseÅr],"")</f>
        <v>Intet påvist (2016)</v>
      </c>
    </row>
    <row r="6413" spans="1:12" x14ac:dyDescent="0.25">
      <c r="A6413" s="2">
        <v>41651</v>
      </c>
      <c r="C6413" t="s">
        <v>5746</v>
      </c>
      <c r="D6413" t="s">
        <v>5747</v>
      </c>
      <c r="E6413" t="s">
        <v>26</v>
      </c>
      <c r="F6413" t="s">
        <v>2969</v>
      </c>
      <c r="G6413" t="s">
        <v>2970</v>
      </c>
      <c r="H6413" t="s">
        <v>2636</v>
      </c>
      <c r="I6413" t="s">
        <v>2637</v>
      </c>
      <c r="J6413" t="s">
        <v>5748</v>
      </c>
      <c r="K6413" t="str">
        <f>+_xlfn.XLOOKUP(Tabell1[[#This Row],[Regnr]],Tabell13[Regnr],Tabell13[Diagnose],"")</f>
        <v/>
      </c>
      <c r="L6413" t="str">
        <f>+_xlfn.XLOOKUP(Tabell1[[#This Row],[Regnr]],Tabell3[Regnr],Tabell3[DiagnoseÅr],"")</f>
        <v/>
      </c>
    </row>
    <row r="6414" spans="1:12" x14ac:dyDescent="0.25">
      <c r="A6414" s="2">
        <v>41651</v>
      </c>
      <c r="C6414" t="s">
        <v>5749</v>
      </c>
      <c r="D6414" t="s">
        <v>5750</v>
      </c>
      <c r="E6414" t="s">
        <v>26</v>
      </c>
      <c r="F6414" t="s">
        <v>2969</v>
      </c>
      <c r="G6414" t="s">
        <v>2970</v>
      </c>
      <c r="H6414" t="s">
        <v>2636</v>
      </c>
      <c r="I6414" t="s">
        <v>2637</v>
      </c>
      <c r="J6414" t="s">
        <v>5748</v>
      </c>
      <c r="K6414" t="str">
        <f>+_xlfn.XLOOKUP(Tabell1[[#This Row],[Regnr]],Tabell13[Regnr],Tabell13[Diagnose],"")</f>
        <v/>
      </c>
      <c r="L6414" t="str">
        <f>+_xlfn.XLOOKUP(Tabell1[[#This Row],[Regnr]],Tabell3[Regnr],Tabell3[DiagnoseÅr],"")</f>
        <v/>
      </c>
    </row>
    <row r="6415" spans="1:12" x14ac:dyDescent="0.25">
      <c r="A6415" s="2">
        <v>41651</v>
      </c>
      <c r="C6415" t="s">
        <v>5751</v>
      </c>
      <c r="D6415" t="s">
        <v>5752</v>
      </c>
      <c r="E6415" t="s">
        <v>10</v>
      </c>
      <c r="F6415" t="s">
        <v>2969</v>
      </c>
      <c r="G6415" t="s">
        <v>2970</v>
      </c>
      <c r="H6415" t="s">
        <v>2636</v>
      </c>
      <c r="I6415" t="s">
        <v>2637</v>
      </c>
      <c r="J6415" t="s">
        <v>5748</v>
      </c>
      <c r="K6415" t="str">
        <f>+_xlfn.XLOOKUP(Tabell1[[#This Row],[Regnr]],Tabell13[Regnr],Tabell13[Diagnose],"")</f>
        <v/>
      </c>
      <c r="L6415" t="str">
        <f>+_xlfn.XLOOKUP(Tabell1[[#This Row],[Regnr]],Tabell3[Regnr],Tabell3[DiagnoseÅr],"")</f>
        <v/>
      </c>
    </row>
    <row r="6416" spans="1:12" x14ac:dyDescent="0.25">
      <c r="A6416" s="2">
        <v>41651</v>
      </c>
      <c r="C6416" t="s">
        <v>5753</v>
      </c>
      <c r="D6416" t="s">
        <v>5754</v>
      </c>
      <c r="E6416" t="s">
        <v>26</v>
      </c>
      <c r="F6416" t="s">
        <v>2969</v>
      </c>
      <c r="G6416" t="s">
        <v>2970</v>
      </c>
      <c r="H6416" t="s">
        <v>2636</v>
      </c>
      <c r="I6416" t="s">
        <v>2637</v>
      </c>
      <c r="J6416" t="s">
        <v>5748</v>
      </c>
      <c r="K6416" t="str">
        <f>+_xlfn.XLOOKUP(Tabell1[[#This Row],[Regnr]],Tabell13[Regnr],Tabell13[Diagnose],"")</f>
        <v/>
      </c>
      <c r="L6416" t="str">
        <f>+_xlfn.XLOOKUP(Tabell1[[#This Row],[Regnr]],Tabell3[Regnr],Tabell3[DiagnoseÅr],"")</f>
        <v/>
      </c>
    </row>
    <row r="6417" spans="1:12" x14ac:dyDescent="0.25">
      <c r="A6417" s="2">
        <v>41651</v>
      </c>
      <c r="C6417" t="s">
        <v>5755</v>
      </c>
      <c r="D6417" t="s">
        <v>5756</v>
      </c>
      <c r="E6417" t="s">
        <v>26</v>
      </c>
      <c r="F6417" t="s">
        <v>2969</v>
      </c>
      <c r="G6417" t="s">
        <v>2970</v>
      </c>
      <c r="H6417" t="s">
        <v>2636</v>
      </c>
      <c r="I6417" t="s">
        <v>2637</v>
      </c>
      <c r="J6417" t="s">
        <v>5748</v>
      </c>
      <c r="K6417" t="str">
        <f>+_xlfn.XLOOKUP(Tabell1[[#This Row],[Regnr]],Tabell13[Regnr],Tabell13[Diagnose],"")</f>
        <v/>
      </c>
      <c r="L6417" t="str">
        <f>+_xlfn.XLOOKUP(Tabell1[[#This Row],[Regnr]],Tabell3[Regnr],Tabell3[DiagnoseÅr],"")</f>
        <v/>
      </c>
    </row>
    <row r="6418" spans="1:12" x14ac:dyDescent="0.25">
      <c r="A6418" s="2">
        <v>41651</v>
      </c>
      <c r="C6418" t="s">
        <v>5757</v>
      </c>
      <c r="D6418" t="s">
        <v>5758</v>
      </c>
      <c r="E6418" t="s">
        <v>26</v>
      </c>
      <c r="F6418" t="s">
        <v>2969</v>
      </c>
      <c r="G6418" t="s">
        <v>2970</v>
      </c>
      <c r="H6418" t="s">
        <v>2636</v>
      </c>
      <c r="I6418" t="s">
        <v>2637</v>
      </c>
      <c r="J6418" t="s">
        <v>5748</v>
      </c>
      <c r="K6418" t="str">
        <f>+_xlfn.XLOOKUP(Tabell1[[#This Row],[Regnr]],Tabell13[Regnr],Tabell13[Diagnose],"")</f>
        <v/>
      </c>
      <c r="L6418" t="str">
        <f>+_xlfn.XLOOKUP(Tabell1[[#This Row],[Regnr]],Tabell3[Regnr],Tabell3[DiagnoseÅr],"")</f>
        <v/>
      </c>
    </row>
    <row r="6419" spans="1:12" x14ac:dyDescent="0.25">
      <c r="A6419" s="2">
        <v>41651</v>
      </c>
      <c r="C6419" t="s">
        <v>5759</v>
      </c>
      <c r="D6419" t="s">
        <v>5760</v>
      </c>
      <c r="E6419" t="s">
        <v>26</v>
      </c>
      <c r="F6419" t="s">
        <v>2969</v>
      </c>
      <c r="G6419" t="s">
        <v>2970</v>
      </c>
      <c r="H6419" t="s">
        <v>2636</v>
      </c>
      <c r="I6419" t="s">
        <v>2637</v>
      </c>
      <c r="J6419" t="s">
        <v>5748</v>
      </c>
      <c r="K6419" t="str">
        <f>+_xlfn.XLOOKUP(Tabell1[[#This Row],[Regnr]],Tabell13[Regnr],Tabell13[Diagnose],"")</f>
        <v/>
      </c>
      <c r="L6419" t="str">
        <f>+_xlfn.XLOOKUP(Tabell1[[#This Row],[Regnr]],Tabell3[Regnr],Tabell3[DiagnoseÅr],"")</f>
        <v/>
      </c>
    </row>
    <row r="6420" spans="1:12" x14ac:dyDescent="0.25">
      <c r="A6420" s="2">
        <v>41649</v>
      </c>
      <c r="C6420" t="s">
        <v>5737</v>
      </c>
      <c r="D6420" t="s">
        <v>5738</v>
      </c>
      <c r="E6420" t="s">
        <v>26</v>
      </c>
      <c r="F6420" t="s">
        <v>5739</v>
      </c>
      <c r="G6420" t="s">
        <v>5740</v>
      </c>
      <c r="H6420" t="s">
        <v>5741</v>
      </c>
      <c r="I6420" t="s">
        <v>5742</v>
      </c>
      <c r="J6420" t="s">
        <v>5743</v>
      </c>
      <c r="K6420" t="str">
        <f>+_xlfn.XLOOKUP(Tabell1[[#This Row],[Regnr]],Tabell13[Regnr],Tabell13[Diagnose],"")</f>
        <v>A</v>
      </c>
      <c r="L6420" t="str">
        <f>+_xlfn.XLOOKUP(Tabell1[[#This Row],[Regnr]],Tabell3[Regnr],Tabell3[DiagnoseÅr],"")</f>
        <v/>
      </c>
    </row>
    <row r="6421" spans="1:12" x14ac:dyDescent="0.25">
      <c r="A6421" s="2">
        <v>41649</v>
      </c>
      <c r="C6421" t="s">
        <v>5744</v>
      </c>
      <c r="D6421" t="s">
        <v>5745</v>
      </c>
      <c r="E6421" t="s">
        <v>26</v>
      </c>
      <c r="F6421" t="s">
        <v>5739</v>
      </c>
      <c r="G6421" t="s">
        <v>5740</v>
      </c>
      <c r="H6421" t="s">
        <v>5741</v>
      </c>
      <c r="I6421" t="s">
        <v>5742</v>
      </c>
      <c r="J6421" t="s">
        <v>5743</v>
      </c>
      <c r="K6421" t="str">
        <f>+_xlfn.XLOOKUP(Tabell1[[#This Row],[Regnr]],Tabell13[Regnr],Tabell13[Diagnose],"")</f>
        <v/>
      </c>
      <c r="L6421" t="str">
        <f>+_xlfn.XLOOKUP(Tabell1[[#This Row],[Regnr]],Tabell3[Regnr],Tabell3[DiagnoseÅr],"")</f>
        <v/>
      </c>
    </row>
    <row r="6422" spans="1:12" x14ac:dyDescent="0.25">
      <c r="A6422" s="2">
        <v>41646</v>
      </c>
      <c r="C6422" t="s">
        <v>5722</v>
      </c>
      <c r="D6422" t="s">
        <v>5723</v>
      </c>
      <c r="E6422" t="s">
        <v>10</v>
      </c>
      <c r="F6422" t="s">
        <v>3184</v>
      </c>
      <c r="G6422" t="s">
        <v>3185</v>
      </c>
      <c r="H6422" t="s">
        <v>4159</v>
      </c>
      <c r="I6422" t="s">
        <v>4160</v>
      </c>
      <c r="J6422" t="s">
        <v>5724</v>
      </c>
      <c r="K6422" t="str">
        <f>+_xlfn.XLOOKUP(Tabell1[[#This Row],[Regnr]],Tabell13[Regnr],Tabell13[Diagnose],"")</f>
        <v>A</v>
      </c>
      <c r="L6422" t="str">
        <f>+_xlfn.XLOOKUP(Tabell1[[#This Row],[Regnr]],Tabell3[Regnr],Tabell3[DiagnoseÅr],"")</f>
        <v/>
      </c>
    </row>
    <row r="6423" spans="1:12" x14ac:dyDescent="0.25">
      <c r="A6423" s="2">
        <v>41646</v>
      </c>
      <c r="C6423" t="s">
        <v>5725</v>
      </c>
      <c r="D6423" t="s">
        <v>5726</v>
      </c>
      <c r="E6423" t="s">
        <v>26</v>
      </c>
      <c r="F6423" t="s">
        <v>3184</v>
      </c>
      <c r="G6423" t="s">
        <v>3185</v>
      </c>
      <c r="H6423" t="s">
        <v>4159</v>
      </c>
      <c r="I6423" t="s">
        <v>4160</v>
      </c>
      <c r="J6423" t="s">
        <v>5724</v>
      </c>
      <c r="K6423" t="str">
        <f>+_xlfn.XLOOKUP(Tabell1[[#This Row],[Regnr]],Tabell13[Regnr],Tabell13[Diagnose],"")</f>
        <v>B</v>
      </c>
      <c r="L6423" t="str">
        <f>+_xlfn.XLOOKUP(Tabell1[[#This Row],[Regnr]],Tabell3[Regnr],Tabell3[DiagnoseÅr],"")</f>
        <v>Distichiasis/Ektopiske Cillier (2016)</v>
      </c>
    </row>
    <row r="6424" spans="1:12" x14ac:dyDescent="0.25">
      <c r="A6424" s="2">
        <v>41646</v>
      </c>
      <c r="C6424" t="s">
        <v>5727</v>
      </c>
      <c r="D6424" t="s">
        <v>5728</v>
      </c>
      <c r="E6424" t="s">
        <v>10</v>
      </c>
      <c r="F6424" t="s">
        <v>3184</v>
      </c>
      <c r="G6424" t="s">
        <v>3185</v>
      </c>
      <c r="H6424" t="s">
        <v>4159</v>
      </c>
      <c r="I6424" t="s">
        <v>4160</v>
      </c>
      <c r="J6424" t="s">
        <v>5724</v>
      </c>
      <c r="K6424" t="str">
        <f>+_xlfn.XLOOKUP(Tabell1[[#This Row],[Regnr]],Tabell13[Regnr],Tabell13[Diagnose],"")</f>
        <v/>
      </c>
      <c r="L6424" t="str">
        <f>+_xlfn.XLOOKUP(Tabell1[[#This Row],[Regnr]],Tabell3[Regnr],Tabell3[DiagnoseÅr],"")</f>
        <v/>
      </c>
    </row>
    <row r="6425" spans="1:12" x14ac:dyDescent="0.25">
      <c r="A6425" s="2">
        <v>41646</v>
      </c>
      <c r="C6425" t="s">
        <v>5729</v>
      </c>
      <c r="D6425" t="s">
        <v>5730</v>
      </c>
      <c r="E6425" t="s">
        <v>26</v>
      </c>
      <c r="F6425" t="s">
        <v>3184</v>
      </c>
      <c r="G6425" t="s">
        <v>3185</v>
      </c>
      <c r="H6425" t="s">
        <v>4159</v>
      </c>
      <c r="I6425" t="s">
        <v>4160</v>
      </c>
      <c r="J6425" t="s">
        <v>5724</v>
      </c>
      <c r="K6425" t="str">
        <f>+_xlfn.XLOOKUP(Tabell1[[#This Row],[Regnr]],Tabell13[Regnr],Tabell13[Diagnose],"")</f>
        <v/>
      </c>
      <c r="L6425" t="str">
        <f>+_xlfn.XLOOKUP(Tabell1[[#This Row],[Regnr]],Tabell3[Regnr],Tabell3[DiagnoseÅr],"")</f>
        <v/>
      </c>
    </row>
    <row r="6426" spans="1:12" x14ac:dyDescent="0.25">
      <c r="A6426" s="2">
        <v>41646</v>
      </c>
      <c r="C6426" t="s">
        <v>5731</v>
      </c>
      <c r="D6426" t="s">
        <v>5732</v>
      </c>
      <c r="E6426" t="s">
        <v>26</v>
      </c>
      <c r="F6426" t="s">
        <v>3184</v>
      </c>
      <c r="G6426" t="s">
        <v>3185</v>
      </c>
      <c r="H6426" t="s">
        <v>4159</v>
      </c>
      <c r="I6426" t="s">
        <v>4160</v>
      </c>
      <c r="J6426" t="s">
        <v>5724</v>
      </c>
      <c r="K6426" t="str">
        <f>+_xlfn.XLOOKUP(Tabell1[[#This Row],[Regnr]],Tabell13[Regnr],Tabell13[Diagnose],"")</f>
        <v/>
      </c>
      <c r="L6426" t="str">
        <f>+_xlfn.XLOOKUP(Tabell1[[#This Row],[Regnr]],Tabell3[Regnr],Tabell3[DiagnoseÅr],"")</f>
        <v/>
      </c>
    </row>
    <row r="6427" spans="1:12" x14ac:dyDescent="0.25">
      <c r="A6427" s="2">
        <v>41646</v>
      </c>
      <c r="C6427" t="s">
        <v>5733</v>
      </c>
      <c r="D6427" t="s">
        <v>5734</v>
      </c>
      <c r="E6427" t="s">
        <v>26</v>
      </c>
      <c r="F6427" t="s">
        <v>3184</v>
      </c>
      <c r="G6427" t="s">
        <v>3185</v>
      </c>
      <c r="H6427" t="s">
        <v>4159</v>
      </c>
      <c r="I6427" t="s">
        <v>4160</v>
      </c>
      <c r="J6427" t="s">
        <v>5724</v>
      </c>
      <c r="K6427" t="str">
        <f>+_xlfn.XLOOKUP(Tabell1[[#This Row],[Regnr]],Tabell13[Regnr],Tabell13[Diagnose],"")</f>
        <v>B</v>
      </c>
      <c r="L6427" t="str">
        <f>+_xlfn.XLOOKUP(Tabell1[[#This Row],[Regnr]],Tabell3[Regnr],Tabell3[DiagnoseÅr],"")</f>
        <v/>
      </c>
    </row>
    <row r="6428" spans="1:12" x14ac:dyDescent="0.25">
      <c r="A6428" s="2">
        <v>41646</v>
      </c>
      <c r="C6428" t="s">
        <v>5735</v>
      </c>
      <c r="D6428" t="s">
        <v>5736</v>
      </c>
      <c r="E6428" t="s">
        <v>26</v>
      </c>
      <c r="F6428" t="s">
        <v>3184</v>
      </c>
      <c r="G6428" t="s">
        <v>3185</v>
      </c>
      <c r="H6428" t="s">
        <v>4159</v>
      </c>
      <c r="I6428" t="s">
        <v>4160</v>
      </c>
      <c r="J6428" t="s">
        <v>5724</v>
      </c>
      <c r="K6428" t="str">
        <f>+_xlfn.XLOOKUP(Tabell1[[#This Row],[Regnr]],Tabell13[Regnr],Tabell13[Diagnose],"")</f>
        <v>B</v>
      </c>
      <c r="L6428" t="str">
        <f>+_xlfn.XLOOKUP(Tabell1[[#This Row],[Regnr]],Tabell3[Regnr],Tabell3[DiagnoseÅr],"")</f>
        <v>Distichiasis/Ektopiske Cillier (2014)</v>
      </c>
    </row>
    <row r="6429" spans="1:12" x14ac:dyDescent="0.25">
      <c r="A6429" s="2">
        <v>41642</v>
      </c>
      <c r="C6429" t="s">
        <v>5716</v>
      </c>
      <c r="D6429" t="s">
        <v>5717</v>
      </c>
      <c r="E6429" t="s">
        <v>10</v>
      </c>
      <c r="F6429" t="s">
        <v>5326</v>
      </c>
      <c r="G6429" t="s">
        <v>5327</v>
      </c>
      <c r="H6429" t="s">
        <v>4934</v>
      </c>
      <c r="I6429" t="s">
        <v>4935</v>
      </c>
      <c r="K6429" t="str">
        <f>+_xlfn.XLOOKUP(Tabell1[[#This Row],[Regnr]],Tabell13[Regnr],Tabell13[Diagnose],"")</f>
        <v/>
      </c>
      <c r="L6429" t="str">
        <f>+_xlfn.XLOOKUP(Tabell1[[#This Row],[Regnr]],Tabell3[Regnr],Tabell3[DiagnoseÅr],"")</f>
        <v/>
      </c>
    </row>
    <row r="6430" spans="1:12" x14ac:dyDescent="0.25">
      <c r="A6430" s="2">
        <v>41642</v>
      </c>
      <c r="C6430" t="s">
        <v>5718</v>
      </c>
      <c r="D6430" t="s">
        <v>5719</v>
      </c>
      <c r="E6430" t="s">
        <v>26</v>
      </c>
      <c r="F6430" t="s">
        <v>2876</v>
      </c>
      <c r="G6430" t="s">
        <v>2877</v>
      </c>
      <c r="H6430" t="s">
        <v>5720</v>
      </c>
      <c r="I6430" t="s">
        <v>5721</v>
      </c>
      <c r="J6430" t="s">
        <v>5677</v>
      </c>
      <c r="K6430" t="str">
        <f>+_xlfn.XLOOKUP(Tabell1[[#This Row],[Regnr]],Tabell13[Regnr],Tabell13[Diagnose],"")</f>
        <v>A</v>
      </c>
      <c r="L6430" t="str">
        <f>+_xlfn.XLOOKUP(Tabell1[[#This Row],[Regnr]],Tabell3[Regnr],Tabell3[DiagnoseÅr],"")</f>
        <v>Distichiasis/Ektopiske Cillier (2020)</v>
      </c>
    </row>
    <row r="6431" spans="1:12" x14ac:dyDescent="0.25">
      <c r="A6431" s="2">
        <v>41637</v>
      </c>
      <c r="C6431" t="s">
        <v>5704</v>
      </c>
      <c r="D6431" t="s">
        <v>5705</v>
      </c>
      <c r="E6431" t="s">
        <v>10</v>
      </c>
      <c r="F6431" t="s">
        <v>2727</v>
      </c>
      <c r="G6431" t="s">
        <v>2728</v>
      </c>
      <c r="H6431" t="s">
        <v>2515</v>
      </c>
      <c r="I6431" t="s">
        <v>2516</v>
      </c>
      <c r="J6431" t="s">
        <v>4877</v>
      </c>
      <c r="K6431" t="str">
        <f>+_xlfn.XLOOKUP(Tabell1[[#This Row],[Regnr]],Tabell13[Regnr],Tabell13[Diagnose],"")</f>
        <v/>
      </c>
      <c r="L6431" t="str">
        <f>+_xlfn.XLOOKUP(Tabell1[[#This Row],[Regnr]],Tabell3[Regnr],Tabell3[DiagnoseÅr],"")</f>
        <v/>
      </c>
    </row>
    <row r="6432" spans="1:12" x14ac:dyDescent="0.25">
      <c r="A6432" s="2">
        <v>41637</v>
      </c>
      <c r="C6432" t="s">
        <v>5706</v>
      </c>
      <c r="D6432" t="s">
        <v>5707</v>
      </c>
      <c r="E6432" t="s">
        <v>10</v>
      </c>
      <c r="F6432" t="s">
        <v>2727</v>
      </c>
      <c r="G6432" t="s">
        <v>2728</v>
      </c>
      <c r="H6432" t="s">
        <v>2515</v>
      </c>
      <c r="I6432" t="s">
        <v>2516</v>
      </c>
      <c r="J6432" t="s">
        <v>4877</v>
      </c>
      <c r="K6432" t="str">
        <f>+_xlfn.XLOOKUP(Tabell1[[#This Row],[Regnr]],Tabell13[Regnr],Tabell13[Diagnose],"")</f>
        <v>B</v>
      </c>
      <c r="L6432" t="str">
        <f>+_xlfn.XLOOKUP(Tabell1[[#This Row],[Regnr]],Tabell3[Regnr],Tabell3[DiagnoseÅr],"")</f>
        <v>Intet påvist (2019)</v>
      </c>
    </row>
    <row r="6433" spans="1:12" x14ac:dyDescent="0.25">
      <c r="A6433" s="2">
        <v>41637</v>
      </c>
      <c r="C6433" t="s">
        <v>5708</v>
      </c>
      <c r="D6433" t="s">
        <v>5709</v>
      </c>
      <c r="E6433" t="s">
        <v>10</v>
      </c>
      <c r="F6433" t="s">
        <v>2727</v>
      </c>
      <c r="G6433" t="s">
        <v>2728</v>
      </c>
      <c r="H6433" t="s">
        <v>2515</v>
      </c>
      <c r="I6433" t="s">
        <v>2516</v>
      </c>
      <c r="J6433" t="s">
        <v>4877</v>
      </c>
      <c r="K6433" t="str">
        <f>+_xlfn.XLOOKUP(Tabell1[[#This Row],[Regnr]],Tabell13[Regnr],Tabell13[Diagnose],"")</f>
        <v/>
      </c>
      <c r="L6433" t="str">
        <f>+_xlfn.XLOOKUP(Tabell1[[#This Row],[Regnr]],Tabell3[Regnr],Tabell3[DiagnoseÅr],"")</f>
        <v/>
      </c>
    </row>
    <row r="6434" spans="1:12" x14ac:dyDescent="0.25">
      <c r="A6434" s="2">
        <v>41637</v>
      </c>
      <c r="C6434" t="s">
        <v>5710</v>
      </c>
      <c r="D6434" t="s">
        <v>5711</v>
      </c>
      <c r="E6434" t="s">
        <v>10</v>
      </c>
      <c r="F6434" t="s">
        <v>2727</v>
      </c>
      <c r="G6434" t="s">
        <v>2728</v>
      </c>
      <c r="H6434" t="s">
        <v>2515</v>
      </c>
      <c r="I6434" t="s">
        <v>2516</v>
      </c>
      <c r="J6434" t="s">
        <v>4877</v>
      </c>
      <c r="K6434" t="str">
        <f>+_xlfn.XLOOKUP(Tabell1[[#This Row],[Regnr]],Tabell13[Regnr],Tabell13[Diagnose],"")</f>
        <v/>
      </c>
      <c r="L6434" t="str">
        <f>+_xlfn.XLOOKUP(Tabell1[[#This Row],[Regnr]],Tabell3[Regnr],Tabell3[DiagnoseÅr],"")</f>
        <v/>
      </c>
    </row>
    <row r="6435" spans="1:12" x14ac:dyDescent="0.25">
      <c r="A6435" s="2">
        <v>41637</v>
      </c>
      <c r="C6435" t="s">
        <v>5712</v>
      </c>
      <c r="D6435" t="s">
        <v>5713</v>
      </c>
      <c r="E6435" t="s">
        <v>10</v>
      </c>
      <c r="F6435" t="s">
        <v>2727</v>
      </c>
      <c r="G6435" t="s">
        <v>2728</v>
      </c>
      <c r="H6435" t="s">
        <v>2515</v>
      </c>
      <c r="I6435" t="s">
        <v>2516</v>
      </c>
      <c r="J6435" t="s">
        <v>4877</v>
      </c>
      <c r="K6435" t="str">
        <f>+_xlfn.XLOOKUP(Tabell1[[#This Row],[Regnr]],Tabell13[Regnr],Tabell13[Diagnose],"")</f>
        <v>B</v>
      </c>
      <c r="L6435" t="str">
        <f>+_xlfn.XLOOKUP(Tabell1[[#This Row],[Regnr]],Tabell3[Regnr],Tabell3[DiagnoseÅr],"")</f>
        <v/>
      </c>
    </row>
    <row r="6436" spans="1:12" x14ac:dyDescent="0.25">
      <c r="A6436" s="2">
        <v>41637</v>
      </c>
      <c r="C6436" t="s">
        <v>5714</v>
      </c>
      <c r="D6436" t="s">
        <v>5715</v>
      </c>
      <c r="E6436" t="s">
        <v>26</v>
      </c>
      <c r="F6436" t="s">
        <v>2727</v>
      </c>
      <c r="G6436" t="s">
        <v>2728</v>
      </c>
      <c r="H6436" t="s">
        <v>2515</v>
      </c>
      <c r="I6436" t="s">
        <v>2516</v>
      </c>
      <c r="J6436" t="s">
        <v>4877</v>
      </c>
      <c r="K6436" t="str">
        <f>+_xlfn.XLOOKUP(Tabell1[[#This Row],[Regnr]],Tabell13[Regnr],Tabell13[Diagnose],"")</f>
        <v/>
      </c>
      <c r="L6436" t="str">
        <f>+_xlfn.XLOOKUP(Tabell1[[#This Row],[Regnr]],Tabell3[Regnr],Tabell3[DiagnoseÅr],"")</f>
        <v/>
      </c>
    </row>
    <row r="6437" spans="1:12" x14ac:dyDescent="0.25">
      <c r="A6437" s="2">
        <v>41632</v>
      </c>
      <c r="C6437" t="s">
        <v>5698</v>
      </c>
      <c r="D6437" t="s">
        <v>5699</v>
      </c>
      <c r="E6437" t="s">
        <v>26</v>
      </c>
      <c r="F6437" t="s">
        <v>2833</v>
      </c>
      <c r="G6437" t="s">
        <v>2834</v>
      </c>
      <c r="H6437" t="s">
        <v>3052</v>
      </c>
      <c r="I6437" t="s">
        <v>3053</v>
      </c>
      <c r="J6437" t="s">
        <v>4062</v>
      </c>
      <c r="K6437" t="str">
        <f>+_xlfn.XLOOKUP(Tabell1[[#This Row],[Regnr]],Tabell13[Regnr],Tabell13[Diagnose],"")</f>
        <v/>
      </c>
      <c r="L6437" t="str">
        <f>+_xlfn.XLOOKUP(Tabell1[[#This Row],[Regnr]],Tabell3[Regnr],Tabell3[DiagnoseÅr],"")</f>
        <v/>
      </c>
    </row>
    <row r="6438" spans="1:12" x14ac:dyDescent="0.25">
      <c r="A6438" s="2">
        <v>41632</v>
      </c>
      <c r="C6438" t="s">
        <v>5700</v>
      </c>
      <c r="D6438" t="s">
        <v>5701</v>
      </c>
      <c r="E6438" t="s">
        <v>26</v>
      </c>
      <c r="F6438" t="s">
        <v>2833</v>
      </c>
      <c r="G6438" t="s">
        <v>2834</v>
      </c>
      <c r="H6438" t="s">
        <v>3052</v>
      </c>
      <c r="I6438" t="s">
        <v>3053</v>
      </c>
      <c r="J6438" t="s">
        <v>4062</v>
      </c>
      <c r="K6438" t="str">
        <f>+_xlfn.XLOOKUP(Tabell1[[#This Row],[Regnr]],Tabell13[Regnr],Tabell13[Diagnose],"")</f>
        <v/>
      </c>
      <c r="L6438" t="str">
        <f>+_xlfn.XLOOKUP(Tabell1[[#This Row],[Regnr]],Tabell3[Regnr],Tabell3[DiagnoseÅr],"")</f>
        <v/>
      </c>
    </row>
    <row r="6439" spans="1:12" x14ac:dyDescent="0.25">
      <c r="A6439" s="2">
        <v>41632</v>
      </c>
      <c r="C6439" t="s">
        <v>5702</v>
      </c>
      <c r="D6439" t="s">
        <v>5703</v>
      </c>
      <c r="E6439" t="s">
        <v>26</v>
      </c>
      <c r="F6439" t="s">
        <v>2833</v>
      </c>
      <c r="G6439" t="s">
        <v>2834</v>
      </c>
      <c r="H6439" t="s">
        <v>3052</v>
      </c>
      <c r="I6439" t="s">
        <v>3053</v>
      </c>
      <c r="J6439" t="s">
        <v>4062</v>
      </c>
      <c r="K6439" t="str">
        <f>+_xlfn.XLOOKUP(Tabell1[[#This Row],[Regnr]],Tabell13[Regnr],Tabell13[Diagnose],"")</f>
        <v/>
      </c>
      <c r="L6439" t="str">
        <f>+_xlfn.XLOOKUP(Tabell1[[#This Row],[Regnr]],Tabell3[Regnr],Tabell3[DiagnoseÅr],"")</f>
        <v/>
      </c>
    </row>
    <row r="6440" spans="1:12" x14ac:dyDescent="0.25">
      <c r="A6440" s="2">
        <v>41628</v>
      </c>
      <c r="C6440" t="s">
        <v>5691</v>
      </c>
      <c r="D6440" t="s">
        <v>5692</v>
      </c>
      <c r="E6440" t="s">
        <v>26</v>
      </c>
      <c r="F6440" t="s">
        <v>5693</v>
      </c>
      <c r="G6440" t="s">
        <v>5694</v>
      </c>
      <c r="H6440" t="s">
        <v>5695</v>
      </c>
      <c r="I6440" t="s">
        <v>5696</v>
      </c>
      <c r="J6440" t="s">
        <v>5697</v>
      </c>
      <c r="K6440" t="str">
        <f>+_xlfn.XLOOKUP(Tabell1[[#This Row],[Regnr]],Tabell13[Regnr],Tabell13[Diagnose],"")</f>
        <v>D</v>
      </c>
      <c r="L6440" t="str">
        <f>+_xlfn.XLOOKUP(Tabell1[[#This Row],[Regnr]],Tabell3[Regnr],Tabell3[DiagnoseÅr],"")</f>
        <v/>
      </c>
    </row>
    <row r="6441" spans="1:12" x14ac:dyDescent="0.25">
      <c r="A6441" s="2">
        <v>41625</v>
      </c>
      <c r="C6441" t="s">
        <v>5678</v>
      </c>
      <c r="D6441" t="s">
        <v>5679</v>
      </c>
      <c r="E6441" t="s">
        <v>10</v>
      </c>
      <c r="F6441" t="s">
        <v>5680</v>
      </c>
      <c r="G6441" t="s">
        <v>5681</v>
      </c>
      <c r="H6441" t="s">
        <v>3190</v>
      </c>
      <c r="I6441" t="s">
        <v>3191</v>
      </c>
      <c r="J6441" t="s">
        <v>5682</v>
      </c>
      <c r="K6441" t="str">
        <f>+_xlfn.XLOOKUP(Tabell1[[#This Row],[Regnr]],Tabell13[Regnr],Tabell13[Diagnose],"")</f>
        <v/>
      </c>
      <c r="L6441" t="str">
        <f>+_xlfn.XLOOKUP(Tabell1[[#This Row],[Regnr]],Tabell3[Regnr],Tabell3[DiagnoseÅr],"")</f>
        <v/>
      </c>
    </row>
    <row r="6442" spans="1:12" x14ac:dyDescent="0.25">
      <c r="A6442" s="2">
        <v>41625</v>
      </c>
      <c r="C6442" t="s">
        <v>5683</v>
      </c>
      <c r="D6442" t="s">
        <v>5684</v>
      </c>
      <c r="E6442" t="s">
        <v>10</v>
      </c>
      <c r="F6442" t="s">
        <v>5680</v>
      </c>
      <c r="G6442" t="s">
        <v>5681</v>
      </c>
      <c r="H6442" t="s">
        <v>3190</v>
      </c>
      <c r="I6442" t="s">
        <v>3191</v>
      </c>
      <c r="J6442" t="s">
        <v>5682</v>
      </c>
      <c r="K6442" t="str">
        <f>+_xlfn.XLOOKUP(Tabell1[[#This Row],[Regnr]],Tabell13[Regnr],Tabell13[Diagnose],"")</f>
        <v/>
      </c>
      <c r="L6442" t="str">
        <f>+_xlfn.XLOOKUP(Tabell1[[#This Row],[Regnr]],Tabell3[Regnr],Tabell3[DiagnoseÅr],"")</f>
        <v/>
      </c>
    </row>
    <row r="6443" spans="1:12" x14ac:dyDescent="0.25">
      <c r="A6443" s="2">
        <v>41625</v>
      </c>
      <c r="C6443" t="s">
        <v>5685</v>
      </c>
      <c r="D6443" t="s">
        <v>5686</v>
      </c>
      <c r="E6443" t="s">
        <v>26</v>
      </c>
      <c r="F6443" t="s">
        <v>5680</v>
      </c>
      <c r="G6443" t="s">
        <v>5681</v>
      </c>
      <c r="H6443" t="s">
        <v>3190</v>
      </c>
      <c r="I6443" t="s">
        <v>3191</v>
      </c>
      <c r="J6443" t="s">
        <v>5682</v>
      </c>
      <c r="K6443" t="str">
        <f>+_xlfn.XLOOKUP(Tabell1[[#This Row],[Regnr]],Tabell13[Regnr],Tabell13[Diagnose],"")</f>
        <v>A</v>
      </c>
      <c r="L6443" t="str">
        <f>+_xlfn.XLOOKUP(Tabell1[[#This Row],[Regnr]],Tabell3[Regnr],Tabell3[DiagnoseÅr],"")</f>
        <v>Intet påvist (2018)</v>
      </c>
    </row>
    <row r="6444" spans="1:12" x14ac:dyDescent="0.25">
      <c r="A6444" s="2">
        <v>41625</v>
      </c>
      <c r="C6444" t="s">
        <v>5687</v>
      </c>
      <c r="D6444" t="s">
        <v>5688</v>
      </c>
      <c r="E6444" t="s">
        <v>26</v>
      </c>
      <c r="F6444" t="s">
        <v>5680</v>
      </c>
      <c r="G6444" t="s">
        <v>5681</v>
      </c>
      <c r="H6444" t="s">
        <v>3190</v>
      </c>
      <c r="I6444" t="s">
        <v>3191</v>
      </c>
      <c r="J6444" t="s">
        <v>5682</v>
      </c>
      <c r="K6444" t="str">
        <f>+_xlfn.XLOOKUP(Tabell1[[#This Row],[Regnr]],Tabell13[Regnr],Tabell13[Diagnose],"")</f>
        <v>A</v>
      </c>
      <c r="L6444" t="str">
        <f>+_xlfn.XLOOKUP(Tabell1[[#This Row],[Regnr]],Tabell3[Regnr],Tabell3[DiagnoseÅr],"")</f>
        <v/>
      </c>
    </row>
    <row r="6445" spans="1:12" x14ac:dyDescent="0.25">
      <c r="A6445" s="2">
        <v>41625</v>
      </c>
      <c r="C6445" t="s">
        <v>5689</v>
      </c>
      <c r="D6445" t="s">
        <v>5690</v>
      </c>
      <c r="E6445" t="s">
        <v>10</v>
      </c>
      <c r="F6445" t="s">
        <v>5680</v>
      </c>
      <c r="G6445" t="s">
        <v>5681</v>
      </c>
      <c r="H6445" t="s">
        <v>3190</v>
      </c>
      <c r="I6445" t="s">
        <v>3191</v>
      </c>
      <c r="J6445" t="s">
        <v>5682</v>
      </c>
      <c r="K6445" t="str">
        <f>+_xlfn.XLOOKUP(Tabell1[[#This Row],[Regnr]],Tabell13[Regnr],Tabell13[Diagnose],"")</f>
        <v/>
      </c>
      <c r="L6445" t="str">
        <f>+_xlfn.XLOOKUP(Tabell1[[#This Row],[Regnr]],Tabell3[Regnr],Tabell3[DiagnoseÅr],"")</f>
        <v/>
      </c>
    </row>
    <row r="6446" spans="1:12" x14ac:dyDescent="0.25">
      <c r="A6446" s="2">
        <v>41622</v>
      </c>
      <c r="C6446" t="s">
        <v>5660</v>
      </c>
      <c r="D6446" t="s">
        <v>5661</v>
      </c>
      <c r="E6446" t="s">
        <v>10</v>
      </c>
      <c r="F6446" t="s">
        <v>2600</v>
      </c>
      <c r="G6446" t="s">
        <v>2601</v>
      </c>
      <c r="H6446" t="s">
        <v>2402</v>
      </c>
      <c r="I6446" t="s">
        <v>2403</v>
      </c>
      <c r="J6446" t="s">
        <v>4566</v>
      </c>
      <c r="K6446" t="str">
        <f>+_xlfn.XLOOKUP(Tabell1[[#This Row],[Regnr]],Tabell13[Regnr],Tabell13[Diagnose],"")</f>
        <v/>
      </c>
      <c r="L6446" t="str">
        <f>+_xlfn.XLOOKUP(Tabell1[[#This Row],[Regnr]],Tabell3[Regnr],Tabell3[DiagnoseÅr],"")</f>
        <v/>
      </c>
    </row>
    <row r="6447" spans="1:12" x14ac:dyDescent="0.25">
      <c r="A6447" s="2">
        <v>41622</v>
      </c>
      <c r="C6447" t="s">
        <v>5662</v>
      </c>
      <c r="D6447" t="s">
        <v>5663</v>
      </c>
      <c r="E6447" t="s">
        <v>10</v>
      </c>
      <c r="F6447" t="s">
        <v>2600</v>
      </c>
      <c r="G6447" t="s">
        <v>2601</v>
      </c>
      <c r="H6447" t="s">
        <v>2402</v>
      </c>
      <c r="I6447" t="s">
        <v>2403</v>
      </c>
      <c r="J6447" t="s">
        <v>4566</v>
      </c>
      <c r="K6447" t="str">
        <f>+_xlfn.XLOOKUP(Tabell1[[#This Row],[Regnr]],Tabell13[Regnr],Tabell13[Diagnose],"")</f>
        <v/>
      </c>
      <c r="L6447" t="str">
        <f>+_xlfn.XLOOKUP(Tabell1[[#This Row],[Regnr]],Tabell3[Regnr],Tabell3[DiagnoseÅr],"")</f>
        <v/>
      </c>
    </row>
    <row r="6448" spans="1:12" x14ac:dyDescent="0.25">
      <c r="A6448" s="2">
        <v>41622</v>
      </c>
      <c r="C6448" t="s">
        <v>5664</v>
      </c>
      <c r="D6448" t="s">
        <v>5665</v>
      </c>
      <c r="E6448" t="s">
        <v>10</v>
      </c>
      <c r="F6448" t="s">
        <v>2600</v>
      </c>
      <c r="G6448" t="s">
        <v>2601</v>
      </c>
      <c r="H6448" t="s">
        <v>2402</v>
      </c>
      <c r="I6448" t="s">
        <v>2403</v>
      </c>
      <c r="J6448" t="s">
        <v>4566</v>
      </c>
      <c r="K6448" t="str">
        <f>+_xlfn.XLOOKUP(Tabell1[[#This Row],[Regnr]],Tabell13[Regnr],Tabell13[Diagnose],"")</f>
        <v/>
      </c>
      <c r="L6448" t="str">
        <f>+_xlfn.XLOOKUP(Tabell1[[#This Row],[Regnr]],Tabell3[Regnr],Tabell3[DiagnoseÅr],"")</f>
        <v/>
      </c>
    </row>
    <row r="6449" spans="1:12" x14ac:dyDescent="0.25">
      <c r="A6449" s="2">
        <v>41622</v>
      </c>
      <c r="C6449" t="s">
        <v>5666</v>
      </c>
      <c r="D6449" t="s">
        <v>5667</v>
      </c>
      <c r="E6449" t="s">
        <v>26</v>
      </c>
      <c r="F6449" t="s">
        <v>2600</v>
      </c>
      <c r="G6449" t="s">
        <v>2601</v>
      </c>
      <c r="H6449" t="s">
        <v>2402</v>
      </c>
      <c r="I6449" t="s">
        <v>2403</v>
      </c>
      <c r="J6449" t="s">
        <v>4566</v>
      </c>
      <c r="K6449" t="str">
        <f>+_xlfn.XLOOKUP(Tabell1[[#This Row],[Regnr]],Tabell13[Regnr],Tabell13[Diagnose],"")</f>
        <v/>
      </c>
      <c r="L6449" t="str">
        <f>+_xlfn.XLOOKUP(Tabell1[[#This Row],[Regnr]],Tabell3[Regnr],Tabell3[DiagnoseÅr],"")</f>
        <v/>
      </c>
    </row>
    <row r="6450" spans="1:12" x14ac:dyDescent="0.25">
      <c r="A6450" s="2">
        <v>41622</v>
      </c>
      <c r="C6450" t="s">
        <v>5668</v>
      </c>
      <c r="D6450" t="s">
        <v>1977</v>
      </c>
      <c r="E6450" t="s">
        <v>26</v>
      </c>
      <c r="F6450" t="s">
        <v>2600</v>
      </c>
      <c r="G6450" t="s">
        <v>2601</v>
      </c>
      <c r="H6450" t="s">
        <v>2402</v>
      </c>
      <c r="I6450" t="s">
        <v>2403</v>
      </c>
      <c r="J6450" t="s">
        <v>4566</v>
      </c>
      <c r="K6450" t="str">
        <f>+_xlfn.XLOOKUP(Tabell1[[#This Row],[Regnr]],Tabell13[Regnr],Tabell13[Diagnose],"")</f>
        <v/>
      </c>
      <c r="L6450" t="str">
        <f>+_xlfn.XLOOKUP(Tabell1[[#This Row],[Regnr]],Tabell3[Regnr],Tabell3[DiagnoseÅr],"")</f>
        <v/>
      </c>
    </row>
    <row r="6451" spans="1:12" x14ac:dyDescent="0.25">
      <c r="A6451" s="2">
        <v>41622</v>
      </c>
      <c r="C6451" t="s">
        <v>5669</v>
      </c>
      <c r="D6451" t="s">
        <v>5670</v>
      </c>
      <c r="E6451" t="s">
        <v>26</v>
      </c>
      <c r="F6451" t="s">
        <v>2600</v>
      </c>
      <c r="G6451" t="s">
        <v>2601</v>
      </c>
      <c r="H6451" t="s">
        <v>2402</v>
      </c>
      <c r="I6451" t="s">
        <v>2403</v>
      </c>
      <c r="J6451" t="s">
        <v>4566</v>
      </c>
      <c r="K6451" t="str">
        <f>+_xlfn.XLOOKUP(Tabell1[[#This Row],[Regnr]],Tabell13[Regnr],Tabell13[Diagnose],"")</f>
        <v/>
      </c>
      <c r="L6451" t="str">
        <f>+_xlfn.XLOOKUP(Tabell1[[#This Row],[Regnr]],Tabell3[Regnr],Tabell3[DiagnoseÅr],"")</f>
        <v/>
      </c>
    </row>
    <row r="6452" spans="1:12" x14ac:dyDescent="0.25">
      <c r="A6452" s="2">
        <v>41622</v>
      </c>
      <c r="C6452" t="s">
        <v>5671</v>
      </c>
      <c r="D6452" t="s">
        <v>5672</v>
      </c>
      <c r="E6452" t="s">
        <v>10</v>
      </c>
      <c r="F6452" t="s">
        <v>5673</v>
      </c>
      <c r="G6452" t="s">
        <v>5674</v>
      </c>
      <c r="H6452" t="s">
        <v>5675</v>
      </c>
      <c r="I6452" t="s">
        <v>5676</v>
      </c>
      <c r="J6452" t="s">
        <v>5677</v>
      </c>
      <c r="K6452" t="str">
        <f>+_xlfn.XLOOKUP(Tabell1[[#This Row],[Regnr]],Tabell13[Regnr],Tabell13[Diagnose],"")</f>
        <v>B</v>
      </c>
      <c r="L6452" t="str">
        <f>+_xlfn.XLOOKUP(Tabell1[[#This Row],[Regnr]],Tabell3[Regnr],Tabell3[DiagnoseÅr],"")</f>
        <v>Distichiasis/Ektopiske Cillier (2020)</v>
      </c>
    </row>
    <row r="6453" spans="1:12" x14ac:dyDescent="0.25">
      <c r="A6453" s="2">
        <v>41621</v>
      </c>
      <c r="C6453" t="s">
        <v>5648</v>
      </c>
      <c r="D6453" t="s">
        <v>5649</v>
      </c>
      <c r="E6453" t="s">
        <v>10</v>
      </c>
      <c r="F6453" t="s">
        <v>4137</v>
      </c>
      <c r="G6453" t="s">
        <v>4138</v>
      </c>
      <c r="H6453" t="s">
        <v>4105</v>
      </c>
      <c r="I6453" t="s">
        <v>4106</v>
      </c>
      <c r="J6453" t="s">
        <v>4100</v>
      </c>
      <c r="K6453" t="str">
        <f>+_xlfn.XLOOKUP(Tabell1[[#This Row],[Regnr]],Tabell13[Regnr],Tabell13[Diagnose],"")</f>
        <v/>
      </c>
      <c r="L6453" t="str">
        <f>+_xlfn.XLOOKUP(Tabell1[[#This Row],[Regnr]],Tabell3[Regnr],Tabell3[DiagnoseÅr],"")</f>
        <v/>
      </c>
    </row>
    <row r="6454" spans="1:12" x14ac:dyDescent="0.25">
      <c r="A6454" s="2">
        <v>41621</v>
      </c>
      <c r="C6454" t="s">
        <v>5650</v>
      </c>
      <c r="D6454" t="s">
        <v>5651</v>
      </c>
      <c r="E6454" t="s">
        <v>10</v>
      </c>
      <c r="F6454" t="s">
        <v>4137</v>
      </c>
      <c r="G6454" t="s">
        <v>4138</v>
      </c>
      <c r="H6454" t="s">
        <v>4105</v>
      </c>
      <c r="I6454" t="s">
        <v>4106</v>
      </c>
      <c r="J6454" t="s">
        <v>4100</v>
      </c>
      <c r="K6454" t="str">
        <f>+_xlfn.XLOOKUP(Tabell1[[#This Row],[Regnr]],Tabell13[Regnr],Tabell13[Diagnose],"")</f>
        <v/>
      </c>
      <c r="L6454" t="str">
        <f>+_xlfn.XLOOKUP(Tabell1[[#This Row],[Regnr]],Tabell3[Regnr],Tabell3[DiagnoseÅr],"")</f>
        <v/>
      </c>
    </row>
    <row r="6455" spans="1:12" x14ac:dyDescent="0.25">
      <c r="A6455" s="2">
        <v>41621</v>
      </c>
      <c r="C6455" t="s">
        <v>5652</v>
      </c>
      <c r="D6455" t="s">
        <v>5653</v>
      </c>
      <c r="E6455" t="s">
        <v>26</v>
      </c>
      <c r="F6455" t="s">
        <v>4137</v>
      </c>
      <c r="G6455" t="s">
        <v>4138</v>
      </c>
      <c r="H6455" t="s">
        <v>4105</v>
      </c>
      <c r="I6455" t="s">
        <v>4106</v>
      </c>
      <c r="J6455" t="s">
        <v>4100</v>
      </c>
      <c r="K6455" t="str">
        <f>+_xlfn.XLOOKUP(Tabell1[[#This Row],[Regnr]],Tabell13[Regnr],Tabell13[Diagnose],"")</f>
        <v/>
      </c>
      <c r="L6455" t="str">
        <f>+_xlfn.XLOOKUP(Tabell1[[#This Row],[Regnr]],Tabell3[Regnr],Tabell3[DiagnoseÅr],"")</f>
        <v/>
      </c>
    </row>
    <row r="6456" spans="1:12" x14ac:dyDescent="0.25">
      <c r="A6456" s="2">
        <v>41621</v>
      </c>
      <c r="C6456" t="s">
        <v>5654</v>
      </c>
      <c r="D6456" t="s">
        <v>5655</v>
      </c>
      <c r="E6456" t="s">
        <v>26</v>
      </c>
      <c r="F6456" t="s">
        <v>4137</v>
      </c>
      <c r="G6456" t="s">
        <v>4138</v>
      </c>
      <c r="H6456" t="s">
        <v>4105</v>
      </c>
      <c r="I6456" t="s">
        <v>4106</v>
      </c>
      <c r="J6456" t="s">
        <v>4100</v>
      </c>
      <c r="K6456" t="str">
        <f>+_xlfn.XLOOKUP(Tabell1[[#This Row],[Regnr]],Tabell13[Regnr],Tabell13[Diagnose],"")</f>
        <v/>
      </c>
      <c r="L6456" t="str">
        <f>+_xlfn.XLOOKUP(Tabell1[[#This Row],[Regnr]],Tabell3[Regnr],Tabell3[DiagnoseÅr],"")</f>
        <v/>
      </c>
    </row>
    <row r="6457" spans="1:12" x14ac:dyDescent="0.25">
      <c r="A6457" s="2">
        <v>41621</v>
      </c>
      <c r="C6457" t="s">
        <v>5656</v>
      </c>
      <c r="D6457" t="s">
        <v>5657</v>
      </c>
      <c r="E6457" t="s">
        <v>26</v>
      </c>
      <c r="F6457" t="s">
        <v>4137</v>
      </c>
      <c r="G6457" t="s">
        <v>4138</v>
      </c>
      <c r="H6457" t="s">
        <v>4105</v>
      </c>
      <c r="I6457" t="s">
        <v>4106</v>
      </c>
      <c r="J6457" t="s">
        <v>4100</v>
      </c>
      <c r="K6457" t="str">
        <f>+_xlfn.XLOOKUP(Tabell1[[#This Row],[Regnr]],Tabell13[Regnr],Tabell13[Diagnose],"")</f>
        <v>B</v>
      </c>
      <c r="L6457" t="str">
        <f>+_xlfn.XLOOKUP(Tabell1[[#This Row],[Regnr]],Tabell3[Regnr],Tabell3[DiagnoseÅr],"")</f>
        <v>Intet påvist (2019)</v>
      </c>
    </row>
    <row r="6458" spans="1:12" x14ac:dyDescent="0.25">
      <c r="A6458" s="2">
        <v>41621</v>
      </c>
      <c r="C6458" t="s">
        <v>5658</v>
      </c>
      <c r="D6458" t="s">
        <v>5659</v>
      </c>
      <c r="E6458" t="s">
        <v>26</v>
      </c>
      <c r="F6458" t="s">
        <v>4137</v>
      </c>
      <c r="G6458" t="s">
        <v>4138</v>
      </c>
      <c r="H6458" t="s">
        <v>4105</v>
      </c>
      <c r="I6458" t="s">
        <v>4106</v>
      </c>
      <c r="J6458" t="s">
        <v>4100</v>
      </c>
      <c r="K6458" t="str">
        <f>+_xlfn.XLOOKUP(Tabell1[[#This Row],[Regnr]],Tabell13[Regnr],Tabell13[Diagnose],"")</f>
        <v/>
      </c>
      <c r="L6458" t="str">
        <f>+_xlfn.XLOOKUP(Tabell1[[#This Row],[Regnr]],Tabell3[Regnr],Tabell3[DiagnoseÅr],"")</f>
        <v/>
      </c>
    </row>
    <row r="6459" spans="1:12" x14ac:dyDescent="0.25">
      <c r="A6459" s="2">
        <v>41614</v>
      </c>
      <c r="C6459" t="s">
        <v>5646</v>
      </c>
      <c r="D6459" t="s">
        <v>5647</v>
      </c>
      <c r="E6459" t="s">
        <v>10</v>
      </c>
      <c r="F6459" t="s">
        <v>628</v>
      </c>
      <c r="H6459" t="s">
        <v>628</v>
      </c>
      <c r="K6459" t="str">
        <f>+_xlfn.XLOOKUP(Tabell1[[#This Row],[Regnr]],Tabell13[Regnr],Tabell13[Diagnose],"")</f>
        <v>D</v>
      </c>
      <c r="L6459" t="str">
        <f>+_xlfn.XLOOKUP(Tabell1[[#This Row],[Regnr]],Tabell3[Regnr],Tabell3[DiagnoseÅr],"")</f>
        <v/>
      </c>
    </row>
    <row r="6460" spans="1:12" x14ac:dyDescent="0.25">
      <c r="A6460" s="2">
        <v>41595</v>
      </c>
      <c r="C6460" t="s">
        <v>5642</v>
      </c>
      <c r="D6460" t="s">
        <v>5643</v>
      </c>
      <c r="E6460" t="s">
        <v>26</v>
      </c>
      <c r="F6460" t="s">
        <v>4932</v>
      </c>
      <c r="G6460" t="s">
        <v>4933</v>
      </c>
      <c r="H6460" t="s">
        <v>5644</v>
      </c>
      <c r="I6460" t="s">
        <v>5645</v>
      </c>
      <c r="K6460" t="str">
        <f>+_xlfn.XLOOKUP(Tabell1[[#This Row],[Regnr]],Tabell13[Regnr],Tabell13[Diagnose],"")</f>
        <v/>
      </c>
      <c r="L6460" t="str">
        <f>+_xlfn.XLOOKUP(Tabell1[[#This Row],[Regnr]],Tabell3[Regnr],Tabell3[DiagnoseÅr],"")</f>
        <v/>
      </c>
    </row>
    <row r="6461" spans="1:12" x14ac:dyDescent="0.25">
      <c r="A6461" s="2">
        <v>41591</v>
      </c>
      <c r="C6461" t="s">
        <v>5621</v>
      </c>
      <c r="D6461" t="s">
        <v>5622</v>
      </c>
      <c r="E6461" t="s">
        <v>26</v>
      </c>
      <c r="F6461" t="s">
        <v>3970</v>
      </c>
      <c r="G6461" t="s">
        <v>3971</v>
      </c>
      <c r="H6461" t="s">
        <v>2574</v>
      </c>
      <c r="I6461" t="s">
        <v>2575</v>
      </c>
      <c r="J6461" t="s">
        <v>4252</v>
      </c>
      <c r="K6461" t="str">
        <f>+_xlfn.XLOOKUP(Tabell1[[#This Row],[Regnr]],Tabell13[Regnr],Tabell13[Diagnose],"")</f>
        <v>D</v>
      </c>
      <c r="L6461" t="str">
        <f>+_xlfn.XLOOKUP(Tabell1[[#This Row],[Regnr]],Tabell3[Regnr],Tabell3[DiagnoseÅr],"")</f>
        <v/>
      </c>
    </row>
    <row r="6462" spans="1:12" x14ac:dyDescent="0.25">
      <c r="A6462" s="2">
        <v>41591</v>
      </c>
      <c r="C6462" t="s">
        <v>5623</v>
      </c>
      <c r="D6462" t="s">
        <v>5624</v>
      </c>
      <c r="E6462" t="s">
        <v>10</v>
      </c>
      <c r="F6462" t="s">
        <v>3970</v>
      </c>
      <c r="G6462" t="s">
        <v>3971</v>
      </c>
      <c r="H6462" t="s">
        <v>2574</v>
      </c>
      <c r="I6462" t="s">
        <v>2575</v>
      </c>
      <c r="J6462" t="s">
        <v>4252</v>
      </c>
      <c r="K6462" t="str">
        <f>+_xlfn.XLOOKUP(Tabell1[[#This Row],[Regnr]],Tabell13[Regnr],Tabell13[Diagnose],"")</f>
        <v>B</v>
      </c>
      <c r="L6462" t="str">
        <f>+_xlfn.XLOOKUP(Tabell1[[#This Row],[Regnr]],Tabell3[Regnr],Tabell3[DiagnoseÅr],"")</f>
        <v/>
      </c>
    </row>
    <row r="6463" spans="1:12" x14ac:dyDescent="0.25">
      <c r="A6463" s="2">
        <v>41591</v>
      </c>
      <c r="C6463" t="s">
        <v>5625</v>
      </c>
      <c r="D6463" t="s">
        <v>5626</v>
      </c>
      <c r="E6463" t="s">
        <v>10</v>
      </c>
      <c r="F6463" t="s">
        <v>3970</v>
      </c>
      <c r="G6463" t="s">
        <v>3971</v>
      </c>
      <c r="H6463" t="s">
        <v>2574</v>
      </c>
      <c r="I6463" t="s">
        <v>2575</v>
      </c>
      <c r="J6463" t="s">
        <v>4252</v>
      </c>
      <c r="K6463" t="str">
        <f>+_xlfn.XLOOKUP(Tabell1[[#This Row],[Regnr]],Tabell13[Regnr],Tabell13[Diagnose],"")</f>
        <v/>
      </c>
      <c r="L6463" t="str">
        <f>+_xlfn.XLOOKUP(Tabell1[[#This Row],[Regnr]],Tabell3[Regnr],Tabell3[DiagnoseÅr],"")</f>
        <v/>
      </c>
    </row>
    <row r="6464" spans="1:12" x14ac:dyDescent="0.25">
      <c r="A6464" s="2">
        <v>41591</v>
      </c>
      <c r="C6464" t="s">
        <v>5627</v>
      </c>
      <c r="D6464" t="s">
        <v>5628</v>
      </c>
      <c r="E6464" t="s">
        <v>10</v>
      </c>
      <c r="F6464" t="s">
        <v>3970</v>
      </c>
      <c r="G6464" t="s">
        <v>3971</v>
      </c>
      <c r="H6464" t="s">
        <v>2574</v>
      </c>
      <c r="I6464" t="s">
        <v>2575</v>
      </c>
      <c r="J6464" t="s">
        <v>4252</v>
      </c>
      <c r="K6464" t="str">
        <f>+_xlfn.XLOOKUP(Tabell1[[#This Row],[Regnr]],Tabell13[Regnr],Tabell13[Diagnose],"")</f>
        <v>B</v>
      </c>
      <c r="L6464" t="str">
        <f>+_xlfn.XLOOKUP(Tabell1[[#This Row],[Regnr]],Tabell3[Regnr],Tabell3[DiagnoseÅr],"")</f>
        <v>Intet påvist (2016)</v>
      </c>
    </row>
    <row r="6465" spans="1:12" x14ac:dyDescent="0.25">
      <c r="A6465" s="2">
        <v>41591</v>
      </c>
      <c r="C6465" t="s">
        <v>5629</v>
      </c>
      <c r="D6465" t="s">
        <v>5630</v>
      </c>
      <c r="E6465" t="s">
        <v>10</v>
      </c>
      <c r="F6465" t="s">
        <v>3970</v>
      </c>
      <c r="G6465" t="s">
        <v>3971</v>
      </c>
      <c r="H6465" t="s">
        <v>2574</v>
      </c>
      <c r="I6465" t="s">
        <v>2575</v>
      </c>
      <c r="J6465" t="s">
        <v>4252</v>
      </c>
      <c r="K6465" t="str">
        <f>+_xlfn.XLOOKUP(Tabell1[[#This Row],[Regnr]],Tabell13[Regnr],Tabell13[Diagnose],"")</f>
        <v>B</v>
      </c>
      <c r="L6465" t="str">
        <f>+_xlfn.XLOOKUP(Tabell1[[#This Row],[Regnr]],Tabell3[Regnr],Tabell3[DiagnoseÅr],"")</f>
        <v>Intet påvist (2016)</v>
      </c>
    </row>
    <row r="6466" spans="1:12" x14ac:dyDescent="0.25">
      <c r="A6466" s="2">
        <v>41591</v>
      </c>
      <c r="C6466" t="s">
        <v>5631</v>
      </c>
      <c r="D6466" t="s">
        <v>5632</v>
      </c>
      <c r="E6466" t="s">
        <v>26</v>
      </c>
      <c r="F6466" t="s">
        <v>3970</v>
      </c>
      <c r="G6466" t="s">
        <v>3971</v>
      </c>
      <c r="H6466" t="s">
        <v>2574</v>
      </c>
      <c r="I6466" t="s">
        <v>2575</v>
      </c>
      <c r="J6466" t="s">
        <v>4252</v>
      </c>
      <c r="K6466" t="str">
        <f>+_xlfn.XLOOKUP(Tabell1[[#This Row],[Regnr]],Tabell13[Regnr],Tabell13[Diagnose],"")</f>
        <v>B</v>
      </c>
      <c r="L6466" t="str">
        <f>+_xlfn.XLOOKUP(Tabell1[[#This Row],[Regnr]],Tabell3[Regnr],Tabell3[DiagnoseÅr],"")</f>
        <v>Intet påvist (2017)</v>
      </c>
    </row>
    <row r="6467" spans="1:12" x14ac:dyDescent="0.25">
      <c r="A6467" s="2">
        <v>41591</v>
      </c>
      <c r="C6467" t="s">
        <v>5633</v>
      </c>
      <c r="D6467" t="s">
        <v>5634</v>
      </c>
      <c r="E6467" t="s">
        <v>26</v>
      </c>
      <c r="F6467" t="s">
        <v>3970</v>
      </c>
      <c r="G6467" t="s">
        <v>3971</v>
      </c>
      <c r="H6467" t="s">
        <v>2574</v>
      </c>
      <c r="I6467" t="s">
        <v>2575</v>
      </c>
      <c r="J6467" t="s">
        <v>4252</v>
      </c>
      <c r="K6467" t="str">
        <f>+_xlfn.XLOOKUP(Tabell1[[#This Row],[Regnr]],Tabell13[Regnr],Tabell13[Diagnose],"")</f>
        <v>B</v>
      </c>
      <c r="L6467" t="str">
        <f>+_xlfn.XLOOKUP(Tabell1[[#This Row],[Regnr]],Tabell3[Regnr],Tabell3[DiagnoseÅr],"")</f>
        <v>Intet påvist (2016)</v>
      </c>
    </row>
    <row r="6468" spans="1:12" x14ac:dyDescent="0.25">
      <c r="A6468" s="2">
        <v>41591</v>
      </c>
      <c r="C6468" t="s">
        <v>5635</v>
      </c>
      <c r="D6468" t="s">
        <v>5636</v>
      </c>
      <c r="E6468" t="s">
        <v>26</v>
      </c>
      <c r="F6468" t="s">
        <v>5637</v>
      </c>
      <c r="G6468" t="s">
        <v>5638</v>
      </c>
      <c r="H6468" t="s">
        <v>5639</v>
      </c>
      <c r="I6468" t="s">
        <v>5640</v>
      </c>
      <c r="J6468" t="s">
        <v>5641</v>
      </c>
      <c r="K6468" t="str">
        <f>+_xlfn.XLOOKUP(Tabell1[[#This Row],[Regnr]],Tabell13[Regnr],Tabell13[Diagnose],"")</f>
        <v/>
      </c>
      <c r="L6468" t="str">
        <f>+_xlfn.XLOOKUP(Tabell1[[#This Row],[Regnr]],Tabell3[Regnr],Tabell3[DiagnoseÅr],"")</f>
        <v/>
      </c>
    </row>
    <row r="6469" spans="1:12" x14ac:dyDescent="0.25">
      <c r="A6469" s="2">
        <v>41588</v>
      </c>
      <c r="C6469" t="s">
        <v>5613</v>
      </c>
      <c r="D6469" t="s">
        <v>5614</v>
      </c>
      <c r="E6469" t="s">
        <v>26</v>
      </c>
      <c r="F6469" t="s">
        <v>3902</v>
      </c>
      <c r="G6469" t="s">
        <v>3903</v>
      </c>
      <c r="H6469" t="s">
        <v>2580</v>
      </c>
      <c r="I6469" t="s">
        <v>2581</v>
      </c>
      <c r="J6469" t="s">
        <v>4217</v>
      </c>
      <c r="K6469" t="str">
        <f>+_xlfn.XLOOKUP(Tabell1[[#This Row],[Regnr]],Tabell13[Regnr],Tabell13[Diagnose],"")</f>
        <v/>
      </c>
      <c r="L6469" t="str">
        <f>+_xlfn.XLOOKUP(Tabell1[[#This Row],[Regnr]],Tabell3[Regnr],Tabell3[DiagnoseÅr],"")</f>
        <v/>
      </c>
    </row>
    <row r="6470" spans="1:12" x14ac:dyDescent="0.25">
      <c r="A6470" s="2">
        <v>41588</v>
      </c>
      <c r="C6470" t="s">
        <v>5615</v>
      </c>
      <c r="D6470" t="s">
        <v>5616</v>
      </c>
      <c r="E6470" t="s">
        <v>26</v>
      </c>
      <c r="F6470" t="s">
        <v>3902</v>
      </c>
      <c r="G6470" t="s">
        <v>3903</v>
      </c>
      <c r="H6470" t="s">
        <v>2580</v>
      </c>
      <c r="I6470" t="s">
        <v>2581</v>
      </c>
      <c r="J6470" t="s">
        <v>4217</v>
      </c>
      <c r="K6470" t="str">
        <f>+_xlfn.XLOOKUP(Tabell1[[#This Row],[Regnr]],Tabell13[Regnr],Tabell13[Diagnose],"")</f>
        <v>B</v>
      </c>
      <c r="L6470" t="str">
        <f>+_xlfn.XLOOKUP(Tabell1[[#This Row],[Regnr]],Tabell3[Regnr],Tabell3[DiagnoseÅr],"")</f>
        <v>Distichiasis/Ektopiske Cillier (2021)</v>
      </c>
    </row>
    <row r="6471" spans="1:12" x14ac:dyDescent="0.25">
      <c r="A6471" s="2">
        <v>41588</v>
      </c>
      <c r="C6471" t="s">
        <v>5617</v>
      </c>
      <c r="D6471" t="s">
        <v>5618</v>
      </c>
      <c r="E6471" t="s">
        <v>26</v>
      </c>
      <c r="F6471" t="s">
        <v>3902</v>
      </c>
      <c r="G6471" t="s">
        <v>3903</v>
      </c>
      <c r="H6471" t="s">
        <v>2580</v>
      </c>
      <c r="I6471" t="s">
        <v>2581</v>
      </c>
      <c r="J6471" t="s">
        <v>4217</v>
      </c>
      <c r="K6471" t="str">
        <f>+_xlfn.XLOOKUP(Tabell1[[#This Row],[Regnr]],Tabell13[Regnr],Tabell13[Diagnose],"")</f>
        <v>C</v>
      </c>
      <c r="L6471" t="str">
        <f>+_xlfn.XLOOKUP(Tabell1[[#This Row],[Regnr]],Tabell3[Regnr],Tabell3[DiagnoseÅr],"")</f>
        <v>Intet påvist (2018)</v>
      </c>
    </row>
    <row r="6472" spans="1:12" x14ac:dyDescent="0.25">
      <c r="A6472" s="2">
        <v>41588</v>
      </c>
      <c r="C6472" t="s">
        <v>5619</v>
      </c>
      <c r="D6472" t="s">
        <v>5620</v>
      </c>
      <c r="E6472" t="s">
        <v>26</v>
      </c>
      <c r="F6472" t="s">
        <v>3902</v>
      </c>
      <c r="G6472" t="s">
        <v>3903</v>
      </c>
      <c r="H6472" t="s">
        <v>2580</v>
      </c>
      <c r="I6472" t="s">
        <v>2581</v>
      </c>
      <c r="K6472" t="str">
        <f>+_xlfn.XLOOKUP(Tabell1[[#This Row],[Regnr]],Tabell13[Regnr],Tabell13[Diagnose],"")</f>
        <v/>
      </c>
      <c r="L6472" t="str">
        <f>+_xlfn.XLOOKUP(Tabell1[[#This Row],[Regnr]],Tabell3[Regnr],Tabell3[DiagnoseÅr],"")</f>
        <v/>
      </c>
    </row>
    <row r="6473" spans="1:12" x14ac:dyDescent="0.25">
      <c r="A6473" s="2">
        <v>41587</v>
      </c>
      <c r="C6473" t="s">
        <v>5591</v>
      </c>
      <c r="D6473" t="s">
        <v>5592</v>
      </c>
      <c r="E6473" t="s">
        <v>10</v>
      </c>
      <c r="F6473" t="s">
        <v>5593</v>
      </c>
      <c r="G6473" t="s">
        <v>5594</v>
      </c>
      <c r="H6473" t="s">
        <v>3362</v>
      </c>
      <c r="I6473" t="s">
        <v>3363</v>
      </c>
      <c r="J6473" t="s">
        <v>5595</v>
      </c>
      <c r="K6473" t="str">
        <f>+_xlfn.XLOOKUP(Tabell1[[#This Row],[Regnr]],Tabell13[Regnr],Tabell13[Diagnose],"")</f>
        <v/>
      </c>
      <c r="L6473" t="str">
        <f>+_xlfn.XLOOKUP(Tabell1[[#This Row],[Regnr]],Tabell3[Regnr],Tabell3[DiagnoseÅr],"")</f>
        <v/>
      </c>
    </row>
    <row r="6474" spans="1:12" x14ac:dyDescent="0.25">
      <c r="A6474" s="2">
        <v>41587</v>
      </c>
      <c r="C6474" t="s">
        <v>5596</v>
      </c>
      <c r="D6474" t="s">
        <v>5597</v>
      </c>
      <c r="E6474" t="s">
        <v>10</v>
      </c>
      <c r="F6474" t="s">
        <v>5593</v>
      </c>
      <c r="G6474" t="s">
        <v>5594</v>
      </c>
      <c r="H6474" t="s">
        <v>3362</v>
      </c>
      <c r="I6474" t="s">
        <v>3363</v>
      </c>
      <c r="J6474" t="s">
        <v>5595</v>
      </c>
      <c r="K6474" t="str">
        <f>+_xlfn.XLOOKUP(Tabell1[[#This Row],[Regnr]],Tabell13[Regnr],Tabell13[Diagnose],"")</f>
        <v/>
      </c>
      <c r="L6474" t="str">
        <f>+_xlfn.XLOOKUP(Tabell1[[#This Row],[Regnr]],Tabell3[Regnr],Tabell3[DiagnoseÅr],"")</f>
        <v/>
      </c>
    </row>
    <row r="6475" spans="1:12" x14ac:dyDescent="0.25">
      <c r="A6475" s="2">
        <v>41587</v>
      </c>
      <c r="C6475" t="s">
        <v>5598</v>
      </c>
      <c r="D6475" t="s">
        <v>5599</v>
      </c>
      <c r="E6475" t="s">
        <v>10</v>
      </c>
      <c r="F6475" t="s">
        <v>5593</v>
      </c>
      <c r="G6475" t="s">
        <v>5594</v>
      </c>
      <c r="H6475" t="s">
        <v>3362</v>
      </c>
      <c r="I6475" t="s">
        <v>3363</v>
      </c>
      <c r="J6475" t="s">
        <v>5595</v>
      </c>
      <c r="K6475" t="str">
        <f>+_xlfn.XLOOKUP(Tabell1[[#This Row],[Regnr]],Tabell13[Regnr],Tabell13[Diagnose],"")</f>
        <v>B</v>
      </c>
      <c r="L6475" t="str">
        <f>+_xlfn.XLOOKUP(Tabell1[[#This Row],[Regnr]],Tabell3[Regnr],Tabell3[DiagnoseÅr],"")</f>
        <v/>
      </c>
    </row>
    <row r="6476" spans="1:12" x14ac:dyDescent="0.25">
      <c r="A6476" s="2">
        <v>41587</v>
      </c>
      <c r="C6476" t="s">
        <v>5600</v>
      </c>
      <c r="D6476" t="s">
        <v>5601</v>
      </c>
      <c r="E6476" t="s">
        <v>10</v>
      </c>
      <c r="F6476" t="s">
        <v>5593</v>
      </c>
      <c r="G6476" t="s">
        <v>5594</v>
      </c>
      <c r="H6476" t="s">
        <v>3362</v>
      </c>
      <c r="I6476" t="s">
        <v>3363</v>
      </c>
      <c r="J6476" t="s">
        <v>5595</v>
      </c>
      <c r="K6476" t="str">
        <f>+_xlfn.XLOOKUP(Tabell1[[#This Row],[Regnr]],Tabell13[Regnr],Tabell13[Diagnose],"")</f>
        <v>A</v>
      </c>
      <c r="L6476" t="str">
        <f>+_xlfn.XLOOKUP(Tabell1[[#This Row],[Regnr]],Tabell3[Regnr],Tabell3[DiagnoseÅr],"")</f>
        <v/>
      </c>
    </row>
    <row r="6477" spans="1:12" x14ac:dyDescent="0.25">
      <c r="A6477" s="2">
        <v>41587</v>
      </c>
      <c r="C6477" t="s">
        <v>5602</v>
      </c>
      <c r="D6477" t="s">
        <v>5603</v>
      </c>
      <c r="E6477" t="s">
        <v>26</v>
      </c>
      <c r="F6477" t="s">
        <v>5593</v>
      </c>
      <c r="G6477" t="s">
        <v>5594</v>
      </c>
      <c r="H6477" t="s">
        <v>3362</v>
      </c>
      <c r="I6477" t="s">
        <v>3363</v>
      </c>
      <c r="J6477" t="s">
        <v>5595</v>
      </c>
      <c r="K6477" t="str">
        <f>+_xlfn.XLOOKUP(Tabell1[[#This Row],[Regnr]],Tabell13[Regnr],Tabell13[Diagnose],"")</f>
        <v>A</v>
      </c>
      <c r="L6477" t="str">
        <f>+_xlfn.XLOOKUP(Tabell1[[#This Row],[Regnr]],Tabell3[Regnr],Tabell3[DiagnoseÅr],"")</f>
        <v>Intet påvist (2016)</v>
      </c>
    </row>
    <row r="6478" spans="1:12" x14ac:dyDescent="0.25">
      <c r="A6478" s="2">
        <v>41587</v>
      </c>
      <c r="C6478" t="s">
        <v>5604</v>
      </c>
      <c r="D6478" t="s">
        <v>5605</v>
      </c>
      <c r="E6478" t="s">
        <v>10</v>
      </c>
      <c r="F6478" t="s">
        <v>5593</v>
      </c>
      <c r="G6478" t="s">
        <v>5594</v>
      </c>
      <c r="H6478" t="s">
        <v>3362</v>
      </c>
      <c r="I6478" t="s">
        <v>3363</v>
      </c>
      <c r="J6478" t="s">
        <v>5595</v>
      </c>
      <c r="K6478" t="str">
        <f>+_xlfn.XLOOKUP(Tabell1[[#This Row],[Regnr]],Tabell13[Regnr],Tabell13[Diagnose],"")</f>
        <v/>
      </c>
      <c r="L6478" t="str">
        <f>+_xlfn.XLOOKUP(Tabell1[[#This Row],[Regnr]],Tabell3[Regnr],Tabell3[DiagnoseÅr],"")</f>
        <v/>
      </c>
    </row>
    <row r="6479" spans="1:12" x14ac:dyDescent="0.25">
      <c r="A6479" s="2">
        <v>41587</v>
      </c>
      <c r="C6479" t="s">
        <v>5606</v>
      </c>
      <c r="D6479" t="s">
        <v>5607</v>
      </c>
      <c r="E6479" t="s">
        <v>10</v>
      </c>
      <c r="F6479" t="s">
        <v>5593</v>
      </c>
      <c r="G6479" t="s">
        <v>5594</v>
      </c>
      <c r="H6479" t="s">
        <v>3362</v>
      </c>
      <c r="I6479" t="s">
        <v>3363</v>
      </c>
      <c r="J6479" t="s">
        <v>5595</v>
      </c>
      <c r="K6479" t="str">
        <f>+_xlfn.XLOOKUP(Tabell1[[#This Row],[Regnr]],Tabell13[Regnr],Tabell13[Diagnose],"")</f>
        <v/>
      </c>
      <c r="L6479" t="str">
        <f>+_xlfn.XLOOKUP(Tabell1[[#This Row],[Regnr]],Tabell3[Regnr],Tabell3[DiagnoseÅr],"")</f>
        <v/>
      </c>
    </row>
    <row r="6480" spans="1:12" x14ac:dyDescent="0.25">
      <c r="A6480" s="2">
        <v>41587</v>
      </c>
      <c r="C6480" t="s">
        <v>5608</v>
      </c>
      <c r="D6480" t="s">
        <v>5609</v>
      </c>
      <c r="E6480" t="s">
        <v>10</v>
      </c>
      <c r="F6480" t="s">
        <v>5610</v>
      </c>
      <c r="G6480" t="s">
        <v>5611</v>
      </c>
      <c r="H6480" t="s">
        <v>3459</v>
      </c>
      <c r="I6480" t="s">
        <v>3460</v>
      </c>
      <c r="J6480" t="s">
        <v>5612</v>
      </c>
      <c r="K6480" t="str">
        <f>+_xlfn.XLOOKUP(Tabell1[[#This Row],[Regnr]],Tabell13[Regnr],Tabell13[Diagnose],"")</f>
        <v>C</v>
      </c>
      <c r="L6480" t="str">
        <f>+_xlfn.XLOOKUP(Tabell1[[#This Row],[Regnr]],Tabell3[Regnr],Tabell3[DiagnoseÅr],"")</f>
        <v/>
      </c>
    </row>
    <row r="6481" spans="1:12" x14ac:dyDescent="0.25">
      <c r="A6481" s="2">
        <v>41585</v>
      </c>
      <c r="C6481" t="s">
        <v>5575</v>
      </c>
      <c r="D6481" t="s">
        <v>5576</v>
      </c>
      <c r="E6481" t="s">
        <v>10</v>
      </c>
      <c r="F6481" t="s">
        <v>5577</v>
      </c>
      <c r="G6481" t="s">
        <v>5578</v>
      </c>
      <c r="H6481" t="s">
        <v>3490</v>
      </c>
      <c r="I6481" t="s">
        <v>3491</v>
      </c>
      <c r="J6481" t="s">
        <v>4771</v>
      </c>
      <c r="K6481" t="str">
        <f>+_xlfn.XLOOKUP(Tabell1[[#This Row],[Regnr]],Tabell13[Regnr],Tabell13[Diagnose],"")</f>
        <v/>
      </c>
      <c r="L6481" t="str">
        <f>+_xlfn.XLOOKUP(Tabell1[[#This Row],[Regnr]],Tabell3[Regnr],Tabell3[DiagnoseÅr],"")</f>
        <v/>
      </c>
    </row>
    <row r="6482" spans="1:12" x14ac:dyDescent="0.25">
      <c r="A6482" s="2">
        <v>41585</v>
      </c>
      <c r="C6482" t="s">
        <v>5579</v>
      </c>
      <c r="D6482" t="s">
        <v>5580</v>
      </c>
      <c r="E6482" t="s">
        <v>10</v>
      </c>
      <c r="F6482" t="s">
        <v>5577</v>
      </c>
      <c r="G6482" t="s">
        <v>5578</v>
      </c>
      <c r="H6482" t="s">
        <v>3490</v>
      </c>
      <c r="I6482" t="s">
        <v>3491</v>
      </c>
      <c r="J6482" t="s">
        <v>4771</v>
      </c>
      <c r="K6482" t="str">
        <f>+_xlfn.XLOOKUP(Tabell1[[#This Row],[Regnr]],Tabell13[Regnr],Tabell13[Diagnose],"")</f>
        <v>A</v>
      </c>
      <c r="L6482" t="str">
        <f>+_xlfn.XLOOKUP(Tabell1[[#This Row],[Regnr]],Tabell3[Regnr],Tabell3[DiagnoseÅr],"")</f>
        <v/>
      </c>
    </row>
    <row r="6483" spans="1:12" x14ac:dyDescent="0.25">
      <c r="A6483" s="2">
        <v>41585</v>
      </c>
      <c r="C6483" t="s">
        <v>5581</v>
      </c>
      <c r="D6483" t="s">
        <v>5582</v>
      </c>
      <c r="E6483" t="s">
        <v>10</v>
      </c>
      <c r="F6483" t="s">
        <v>5577</v>
      </c>
      <c r="G6483" t="s">
        <v>5578</v>
      </c>
      <c r="H6483" t="s">
        <v>3490</v>
      </c>
      <c r="I6483" t="s">
        <v>3491</v>
      </c>
      <c r="J6483" t="s">
        <v>4771</v>
      </c>
      <c r="K6483" t="str">
        <f>+_xlfn.XLOOKUP(Tabell1[[#This Row],[Regnr]],Tabell13[Regnr],Tabell13[Diagnose],"")</f>
        <v>A</v>
      </c>
      <c r="L6483" t="str">
        <f>+_xlfn.XLOOKUP(Tabell1[[#This Row],[Regnr]],Tabell3[Regnr],Tabell3[DiagnoseÅr],"")</f>
        <v>Katarakt, ikke medfødt (2018)</v>
      </c>
    </row>
    <row r="6484" spans="1:12" x14ac:dyDescent="0.25">
      <c r="A6484" s="2">
        <v>41585</v>
      </c>
      <c r="C6484" t="s">
        <v>5583</v>
      </c>
      <c r="D6484" t="s">
        <v>5584</v>
      </c>
      <c r="E6484" t="s">
        <v>10</v>
      </c>
      <c r="F6484" t="s">
        <v>5577</v>
      </c>
      <c r="G6484" t="s">
        <v>5578</v>
      </c>
      <c r="H6484" t="s">
        <v>3490</v>
      </c>
      <c r="I6484" t="s">
        <v>3491</v>
      </c>
      <c r="J6484" t="s">
        <v>4771</v>
      </c>
      <c r="K6484" t="str">
        <f>+_xlfn.XLOOKUP(Tabell1[[#This Row],[Regnr]],Tabell13[Regnr],Tabell13[Diagnose],"")</f>
        <v>B</v>
      </c>
      <c r="L6484" t="str">
        <f>+_xlfn.XLOOKUP(Tabell1[[#This Row],[Regnr]],Tabell3[Regnr],Tabell3[DiagnoseÅr],"")</f>
        <v/>
      </c>
    </row>
    <row r="6485" spans="1:12" x14ac:dyDescent="0.25">
      <c r="A6485" s="2">
        <v>41585</v>
      </c>
      <c r="C6485" t="s">
        <v>5585</v>
      </c>
      <c r="D6485" t="s">
        <v>5586</v>
      </c>
      <c r="E6485" t="s">
        <v>10</v>
      </c>
      <c r="F6485" t="s">
        <v>5577</v>
      </c>
      <c r="G6485" t="s">
        <v>5578</v>
      </c>
      <c r="H6485" t="s">
        <v>3490</v>
      </c>
      <c r="I6485" t="s">
        <v>3491</v>
      </c>
      <c r="J6485" t="s">
        <v>4771</v>
      </c>
      <c r="K6485" t="str">
        <f>+_xlfn.XLOOKUP(Tabell1[[#This Row],[Regnr]],Tabell13[Regnr],Tabell13[Diagnose],"")</f>
        <v>A</v>
      </c>
      <c r="L6485" t="str">
        <f>+_xlfn.XLOOKUP(Tabell1[[#This Row],[Regnr]],Tabell3[Regnr],Tabell3[DiagnoseÅr],"")</f>
        <v>Cortical &amp; Katarakt, ikke medfødt (2019)</v>
      </c>
    </row>
    <row r="6486" spans="1:12" x14ac:dyDescent="0.25">
      <c r="A6486" s="2">
        <v>41585</v>
      </c>
      <c r="C6486" t="s">
        <v>5587</v>
      </c>
      <c r="D6486" t="s">
        <v>5588</v>
      </c>
      <c r="E6486" t="s">
        <v>26</v>
      </c>
      <c r="F6486" t="s">
        <v>5577</v>
      </c>
      <c r="G6486" t="s">
        <v>5578</v>
      </c>
      <c r="H6486" t="s">
        <v>3490</v>
      </c>
      <c r="I6486" t="s">
        <v>3491</v>
      </c>
      <c r="J6486" t="s">
        <v>4771</v>
      </c>
      <c r="K6486" t="str">
        <f>+_xlfn.XLOOKUP(Tabell1[[#This Row],[Regnr]],Tabell13[Regnr],Tabell13[Diagnose],"")</f>
        <v>A</v>
      </c>
      <c r="L6486" t="str">
        <f>+_xlfn.XLOOKUP(Tabell1[[#This Row],[Regnr]],Tabell3[Regnr],Tabell3[DiagnoseÅr],"")</f>
        <v xml:space="preserve"> (2017)</v>
      </c>
    </row>
    <row r="6487" spans="1:12" x14ac:dyDescent="0.25">
      <c r="A6487" s="2">
        <v>41585</v>
      </c>
      <c r="C6487" t="s">
        <v>5589</v>
      </c>
      <c r="D6487" t="s">
        <v>5590</v>
      </c>
      <c r="E6487" t="s">
        <v>26</v>
      </c>
      <c r="F6487" t="s">
        <v>5577</v>
      </c>
      <c r="G6487" t="s">
        <v>5578</v>
      </c>
      <c r="H6487" t="s">
        <v>3490</v>
      </c>
      <c r="I6487" t="s">
        <v>3491</v>
      </c>
      <c r="J6487" t="s">
        <v>4771</v>
      </c>
      <c r="K6487" t="str">
        <f>+_xlfn.XLOOKUP(Tabell1[[#This Row],[Regnr]],Tabell13[Regnr],Tabell13[Diagnose],"")</f>
        <v>A</v>
      </c>
      <c r="L6487" t="str">
        <f>+_xlfn.XLOOKUP(Tabell1[[#This Row],[Regnr]],Tabell3[Regnr],Tabell3[DiagnoseÅr],"")</f>
        <v>Intet påvist (2019)</v>
      </c>
    </row>
    <row r="6488" spans="1:12" x14ac:dyDescent="0.25">
      <c r="A6488" s="2">
        <v>41579</v>
      </c>
      <c r="C6488" t="s">
        <v>5569</v>
      </c>
      <c r="D6488" t="s">
        <v>5570</v>
      </c>
      <c r="E6488" t="s">
        <v>10</v>
      </c>
      <c r="F6488" t="s">
        <v>3184</v>
      </c>
      <c r="G6488" t="s">
        <v>3185</v>
      </c>
      <c r="H6488" t="s">
        <v>5571</v>
      </c>
      <c r="I6488" t="s">
        <v>5572</v>
      </c>
      <c r="J6488" t="s">
        <v>4201</v>
      </c>
      <c r="K6488" t="str">
        <f>+_xlfn.XLOOKUP(Tabell1[[#This Row],[Regnr]],Tabell13[Regnr],Tabell13[Diagnose],"")</f>
        <v>A</v>
      </c>
      <c r="L6488" t="str">
        <f>+_xlfn.XLOOKUP(Tabell1[[#This Row],[Regnr]],Tabell3[Regnr],Tabell3[DiagnoseÅr],"")</f>
        <v>Distichiasis/Ektopiske Cillier (2021)</v>
      </c>
    </row>
    <row r="6489" spans="1:12" x14ac:dyDescent="0.25">
      <c r="A6489" s="2">
        <v>41579</v>
      </c>
      <c r="C6489" t="s">
        <v>5573</v>
      </c>
      <c r="D6489" t="s">
        <v>5574</v>
      </c>
      <c r="E6489" t="s">
        <v>26</v>
      </c>
      <c r="F6489" t="s">
        <v>3184</v>
      </c>
      <c r="G6489" t="s">
        <v>3185</v>
      </c>
      <c r="H6489" t="s">
        <v>5571</v>
      </c>
      <c r="I6489" t="s">
        <v>5572</v>
      </c>
      <c r="J6489" t="s">
        <v>4201</v>
      </c>
      <c r="K6489" t="str">
        <f>+_xlfn.XLOOKUP(Tabell1[[#This Row],[Regnr]],Tabell13[Regnr],Tabell13[Diagnose],"")</f>
        <v>C</v>
      </c>
      <c r="L6489" t="str">
        <f>+_xlfn.XLOOKUP(Tabell1[[#This Row],[Regnr]],Tabell3[Regnr],Tabell3[DiagnoseÅr],"")</f>
        <v>Intet påvist (2016)</v>
      </c>
    </row>
    <row r="6490" spans="1:12" x14ac:dyDescent="0.25">
      <c r="A6490" s="2">
        <v>41572</v>
      </c>
      <c r="C6490" t="s">
        <v>5565</v>
      </c>
      <c r="D6490" t="s">
        <v>5566</v>
      </c>
      <c r="E6490" t="s">
        <v>26</v>
      </c>
      <c r="F6490" t="s">
        <v>5539</v>
      </c>
      <c r="G6490" t="s">
        <v>5540</v>
      </c>
      <c r="H6490" t="s">
        <v>4286</v>
      </c>
      <c r="I6490" t="s">
        <v>4287</v>
      </c>
      <c r="J6490" t="s">
        <v>4265</v>
      </c>
      <c r="K6490" t="str">
        <f>+_xlfn.XLOOKUP(Tabell1[[#This Row],[Regnr]],Tabell13[Regnr],Tabell13[Diagnose],"")</f>
        <v>B</v>
      </c>
      <c r="L6490" t="str">
        <f>+_xlfn.XLOOKUP(Tabell1[[#This Row],[Regnr]],Tabell3[Regnr],Tabell3[DiagnoseÅr],"")</f>
        <v/>
      </c>
    </row>
    <row r="6491" spans="1:12" x14ac:dyDescent="0.25">
      <c r="A6491" s="2">
        <v>41572</v>
      </c>
      <c r="C6491" t="s">
        <v>5567</v>
      </c>
      <c r="D6491" t="s">
        <v>5568</v>
      </c>
      <c r="E6491" t="s">
        <v>26</v>
      </c>
      <c r="F6491" t="s">
        <v>5539</v>
      </c>
      <c r="G6491" t="s">
        <v>5540</v>
      </c>
      <c r="H6491" t="s">
        <v>4286</v>
      </c>
      <c r="I6491" t="s">
        <v>4287</v>
      </c>
      <c r="J6491" t="s">
        <v>4265</v>
      </c>
      <c r="K6491" t="str">
        <f>+_xlfn.XLOOKUP(Tabell1[[#This Row],[Regnr]],Tabell13[Regnr],Tabell13[Diagnose],"")</f>
        <v>B</v>
      </c>
      <c r="L6491" t="str">
        <f>+_xlfn.XLOOKUP(Tabell1[[#This Row],[Regnr]],Tabell3[Regnr],Tabell3[DiagnoseÅr],"")</f>
        <v>Intet påvist (2014)</v>
      </c>
    </row>
    <row r="6492" spans="1:12" x14ac:dyDescent="0.25">
      <c r="A6492" s="2">
        <v>41569</v>
      </c>
      <c r="C6492" t="s">
        <v>5555</v>
      </c>
      <c r="D6492" t="s">
        <v>5556</v>
      </c>
      <c r="E6492" t="s">
        <v>10</v>
      </c>
      <c r="F6492" t="s">
        <v>3152</v>
      </c>
      <c r="G6492" t="s">
        <v>3153</v>
      </c>
      <c r="H6492" t="s">
        <v>3914</v>
      </c>
      <c r="I6492" t="s">
        <v>3915</v>
      </c>
      <c r="J6492" t="s">
        <v>4846</v>
      </c>
      <c r="K6492" t="str">
        <f>+_xlfn.XLOOKUP(Tabell1[[#This Row],[Regnr]],Tabell13[Regnr],Tabell13[Diagnose],"")</f>
        <v>B</v>
      </c>
      <c r="L6492" t="str">
        <f>+_xlfn.XLOOKUP(Tabell1[[#This Row],[Regnr]],Tabell3[Regnr],Tabell3[DiagnoseÅr],"")</f>
        <v>Intet påvist (2016)</v>
      </c>
    </row>
    <row r="6493" spans="1:12" x14ac:dyDescent="0.25">
      <c r="A6493" s="2">
        <v>41569</v>
      </c>
      <c r="C6493" t="s">
        <v>5557</v>
      </c>
      <c r="D6493" t="s">
        <v>5558</v>
      </c>
      <c r="E6493" t="s">
        <v>10</v>
      </c>
      <c r="F6493" t="s">
        <v>3152</v>
      </c>
      <c r="G6493" t="s">
        <v>3153</v>
      </c>
      <c r="H6493" t="s">
        <v>3914</v>
      </c>
      <c r="I6493" t="s">
        <v>3915</v>
      </c>
      <c r="J6493" t="s">
        <v>4846</v>
      </c>
      <c r="K6493" t="str">
        <f>+_xlfn.XLOOKUP(Tabell1[[#This Row],[Regnr]],Tabell13[Regnr],Tabell13[Diagnose],"")</f>
        <v/>
      </c>
      <c r="L6493" t="str">
        <f>+_xlfn.XLOOKUP(Tabell1[[#This Row],[Regnr]],Tabell3[Regnr],Tabell3[DiagnoseÅr],"")</f>
        <v/>
      </c>
    </row>
    <row r="6494" spans="1:12" x14ac:dyDescent="0.25">
      <c r="A6494" s="2">
        <v>41569</v>
      </c>
      <c r="C6494" t="s">
        <v>5559</v>
      </c>
      <c r="D6494" t="s">
        <v>5560</v>
      </c>
      <c r="E6494" t="s">
        <v>10</v>
      </c>
      <c r="F6494" t="s">
        <v>3152</v>
      </c>
      <c r="G6494" t="s">
        <v>3153</v>
      </c>
      <c r="H6494" t="s">
        <v>3914</v>
      </c>
      <c r="I6494" t="s">
        <v>3915</v>
      </c>
      <c r="J6494" t="s">
        <v>4846</v>
      </c>
      <c r="K6494" t="str">
        <f>+_xlfn.XLOOKUP(Tabell1[[#This Row],[Regnr]],Tabell13[Regnr],Tabell13[Diagnose],"")</f>
        <v>B</v>
      </c>
      <c r="L6494" t="str">
        <f>+_xlfn.XLOOKUP(Tabell1[[#This Row],[Regnr]],Tabell3[Regnr],Tabell3[DiagnoseÅr],"")</f>
        <v/>
      </c>
    </row>
    <row r="6495" spans="1:12" x14ac:dyDescent="0.25">
      <c r="A6495" s="2">
        <v>41569</v>
      </c>
      <c r="C6495" t="s">
        <v>5561</v>
      </c>
      <c r="D6495" t="s">
        <v>5562</v>
      </c>
      <c r="E6495" t="s">
        <v>10</v>
      </c>
      <c r="F6495" t="s">
        <v>3152</v>
      </c>
      <c r="G6495" t="s">
        <v>3153</v>
      </c>
      <c r="H6495" t="s">
        <v>3914</v>
      </c>
      <c r="I6495" t="s">
        <v>3915</v>
      </c>
      <c r="J6495" t="s">
        <v>4846</v>
      </c>
      <c r="K6495" t="str">
        <f>+_xlfn.XLOOKUP(Tabell1[[#This Row],[Regnr]],Tabell13[Regnr],Tabell13[Diagnose],"")</f>
        <v>A</v>
      </c>
      <c r="L6495" t="str">
        <f>+_xlfn.XLOOKUP(Tabell1[[#This Row],[Regnr]],Tabell3[Regnr],Tabell3[DiagnoseÅr],"")</f>
        <v>Intet påvist (2015)</v>
      </c>
    </row>
    <row r="6496" spans="1:12" x14ac:dyDescent="0.25">
      <c r="A6496" s="2">
        <v>41569</v>
      </c>
      <c r="C6496" t="s">
        <v>5563</v>
      </c>
      <c r="D6496" t="s">
        <v>5564</v>
      </c>
      <c r="E6496" t="s">
        <v>26</v>
      </c>
      <c r="F6496" t="s">
        <v>3152</v>
      </c>
      <c r="G6496" t="s">
        <v>3153</v>
      </c>
      <c r="H6496" t="s">
        <v>3914</v>
      </c>
      <c r="I6496" t="s">
        <v>3915</v>
      </c>
      <c r="J6496" t="s">
        <v>4846</v>
      </c>
      <c r="K6496" t="str">
        <f>+_xlfn.XLOOKUP(Tabell1[[#This Row],[Regnr]],Tabell13[Regnr],Tabell13[Diagnose],"")</f>
        <v>C</v>
      </c>
      <c r="L6496" t="str">
        <f>+_xlfn.XLOOKUP(Tabell1[[#This Row],[Regnr]],Tabell3[Regnr],Tabell3[DiagnoseÅr],"")</f>
        <v/>
      </c>
    </row>
    <row r="6497" spans="1:12" x14ac:dyDescent="0.25">
      <c r="A6497" s="2">
        <v>41562</v>
      </c>
      <c r="C6497" t="s">
        <v>5553</v>
      </c>
      <c r="D6497" t="s">
        <v>5554</v>
      </c>
      <c r="E6497" t="s">
        <v>10</v>
      </c>
      <c r="F6497" t="s">
        <v>2233</v>
      </c>
      <c r="G6497" t="s">
        <v>2234</v>
      </c>
      <c r="H6497" t="s">
        <v>3202</v>
      </c>
      <c r="I6497" t="s">
        <v>3203</v>
      </c>
      <c r="J6497" t="s">
        <v>4396</v>
      </c>
      <c r="K6497" t="str">
        <f>+_xlfn.XLOOKUP(Tabell1[[#This Row],[Regnr]],Tabell13[Regnr],Tabell13[Diagnose],"")</f>
        <v>C</v>
      </c>
      <c r="L6497" t="str">
        <f>+_xlfn.XLOOKUP(Tabell1[[#This Row],[Regnr]],Tabell3[Regnr],Tabell3[DiagnoseÅr],"")</f>
        <v>Intet påvist (2016)</v>
      </c>
    </row>
    <row r="6498" spans="1:12" x14ac:dyDescent="0.25">
      <c r="A6498" s="2">
        <v>41558</v>
      </c>
      <c r="C6498" t="s">
        <v>5547</v>
      </c>
      <c r="D6498" t="s">
        <v>5548</v>
      </c>
      <c r="E6498" t="s">
        <v>10</v>
      </c>
      <c r="F6498" t="s">
        <v>5549</v>
      </c>
      <c r="G6498" t="s">
        <v>5550</v>
      </c>
      <c r="H6498" t="s">
        <v>5551</v>
      </c>
      <c r="I6498" t="s">
        <v>5552</v>
      </c>
      <c r="K6498" t="str">
        <f>+_xlfn.XLOOKUP(Tabell1[[#This Row],[Regnr]],Tabell13[Regnr],Tabell13[Diagnose],"")</f>
        <v/>
      </c>
      <c r="L6498" t="str">
        <f>+_xlfn.XLOOKUP(Tabell1[[#This Row],[Regnr]],Tabell3[Regnr],Tabell3[DiagnoseÅr],"")</f>
        <v/>
      </c>
    </row>
    <row r="6499" spans="1:12" x14ac:dyDescent="0.25">
      <c r="A6499" s="2">
        <v>41556</v>
      </c>
      <c r="C6499" t="s">
        <v>5543</v>
      </c>
      <c r="D6499" t="s">
        <v>5544</v>
      </c>
      <c r="E6499" t="s">
        <v>10</v>
      </c>
      <c r="F6499" t="s">
        <v>5545</v>
      </c>
      <c r="G6499" t="s">
        <v>5546</v>
      </c>
      <c r="H6499" t="s">
        <v>2584</v>
      </c>
      <c r="I6499" t="s">
        <v>2585</v>
      </c>
      <c r="J6499" t="s">
        <v>4217</v>
      </c>
      <c r="K6499" t="str">
        <f>+_xlfn.XLOOKUP(Tabell1[[#This Row],[Regnr]],Tabell13[Regnr],Tabell13[Diagnose],"")</f>
        <v/>
      </c>
      <c r="L6499" t="str">
        <f>+_xlfn.XLOOKUP(Tabell1[[#This Row],[Regnr]],Tabell3[Regnr],Tabell3[DiagnoseÅr],"")</f>
        <v>Intet påvist (2022)</v>
      </c>
    </row>
    <row r="6500" spans="1:12" x14ac:dyDescent="0.25">
      <c r="A6500" s="2">
        <v>41544</v>
      </c>
      <c r="C6500" t="s">
        <v>5537</v>
      </c>
      <c r="D6500" t="s">
        <v>5538</v>
      </c>
      <c r="E6500" t="s">
        <v>10</v>
      </c>
      <c r="F6500" t="s">
        <v>5539</v>
      </c>
      <c r="G6500" t="s">
        <v>5540</v>
      </c>
      <c r="H6500" t="s">
        <v>5541</v>
      </c>
      <c r="I6500" t="s">
        <v>5542</v>
      </c>
      <c r="J6500" t="s">
        <v>4265</v>
      </c>
      <c r="K6500" t="str">
        <f>+_xlfn.XLOOKUP(Tabell1[[#This Row],[Regnr]],Tabell13[Regnr],Tabell13[Diagnose],"")</f>
        <v>A</v>
      </c>
      <c r="L6500" t="str">
        <f>+_xlfn.XLOOKUP(Tabell1[[#This Row],[Regnr]],Tabell3[Regnr],Tabell3[DiagnoseÅr],"")</f>
        <v>Intet påvist (2015)</v>
      </c>
    </row>
    <row r="6501" spans="1:12" x14ac:dyDescent="0.25">
      <c r="A6501" s="2">
        <v>41538</v>
      </c>
      <c r="C6501" t="s">
        <v>5527</v>
      </c>
      <c r="D6501" t="s">
        <v>5528</v>
      </c>
      <c r="E6501" t="s">
        <v>10</v>
      </c>
      <c r="F6501" t="s">
        <v>2324</v>
      </c>
      <c r="G6501" t="s">
        <v>2325</v>
      </c>
      <c r="H6501" t="s">
        <v>4038</v>
      </c>
      <c r="I6501" t="s">
        <v>4039</v>
      </c>
      <c r="J6501" t="s">
        <v>4846</v>
      </c>
      <c r="K6501" t="str">
        <f>+_xlfn.XLOOKUP(Tabell1[[#This Row],[Regnr]],Tabell13[Regnr],Tabell13[Diagnose],"")</f>
        <v>B</v>
      </c>
      <c r="L6501" t="str">
        <f>+_xlfn.XLOOKUP(Tabell1[[#This Row],[Regnr]],Tabell3[Regnr],Tabell3[DiagnoseÅr],"")</f>
        <v/>
      </c>
    </row>
    <row r="6502" spans="1:12" x14ac:dyDescent="0.25">
      <c r="A6502" s="2">
        <v>41538</v>
      </c>
      <c r="C6502" t="s">
        <v>5529</v>
      </c>
      <c r="D6502" t="s">
        <v>5530</v>
      </c>
      <c r="E6502" t="s">
        <v>10</v>
      </c>
      <c r="F6502" t="s">
        <v>2324</v>
      </c>
      <c r="G6502" t="s">
        <v>2325</v>
      </c>
      <c r="H6502" t="s">
        <v>4038</v>
      </c>
      <c r="I6502" t="s">
        <v>4039</v>
      </c>
      <c r="J6502" t="s">
        <v>4846</v>
      </c>
      <c r="K6502" t="str">
        <f>+_xlfn.XLOOKUP(Tabell1[[#This Row],[Regnr]],Tabell13[Regnr],Tabell13[Diagnose],"")</f>
        <v>A</v>
      </c>
      <c r="L6502" t="str">
        <f>+_xlfn.XLOOKUP(Tabell1[[#This Row],[Regnr]],Tabell3[Regnr],Tabell3[DiagnoseÅr],"")</f>
        <v/>
      </c>
    </row>
    <row r="6503" spans="1:12" x14ac:dyDescent="0.25">
      <c r="A6503" s="2">
        <v>41538</v>
      </c>
      <c r="C6503" t="s">
        <v>5531</v>
      </c>
      <c r="D6503" t="s">
        <v>5532</v>
      </c>
      <c r="E6503" t="s">
        <v>10</v>
      </c>
      <c r="F6503" t="s">
        <v>2324</v>
      </c>
      <c r="G6503" t="s">
        <v>2325</v>
      </c>
      <c r="H6503" t="s">
        <v>4038</v>
      </c>
      <c r="I6503" t="s">
        <v>4039</v>
      </c>
      <c r="J6503" t="s">
        <v>4846</v>
      </c>
      <c r="K6503" t="str">
        <f>+_xlfn.XLOOKUP(Tabell1[[#This Row],[Regnr]],Tabell13[Regnr],Tabell13[Diagnose],"")</f>
        <v>B</v>
      </c>
      <c r="L6503" t="str">
        <f>+_xlfn.XLOOKUP(Tabell1[[#This Row],[Regnr]],Tabell3[Regnr],Tabell3[DiagnoseÅr],"")</f>
        <v/>
      </c>
    </row>
    <row r="6504" spans="1:12" x14ac:dyDescent="0.25">
      <c r="A6504" s="2">
        <v>41538</v>
      </c>
      <c r="C6504" t="s">
        <v>5533</v>
      </c>
      <c r="D6504" t="s">
        <v>5534</v>
      </c>
      <c r="E6504" t="s">
        <v>10</v>
      </c>
      <c r="F6504" t="s">
        <v>2324</v>
      </c>
      <c r="G6504" t="s">
        <v>2325</v>
      </c>
      <c r="H6504" t="s">
        <v>4038</v>
      </c>
      <c r="I6504" t="s">
        <v>4039</v>
      </c>
      <c r="J6504" t="s">
        <v>4846</v>
      </c>
      <c r="K6504" t="str">
        <f>+_xlfn.XLOOKUP(Tabell1[[#This Row],[Regnr]],Tabell13[Regnr],Tabell13[Diagnose],"")</f>
        <v>B</v>
      </c>
      <c r="L6504" t="str">
        <f>+_xlfn.XLOOKUP(Tabell1[[#This Row],[Regnr]],Tabell3[Regnr],Tabell3[DiagnoseÅr],"")</f>
        <v/>
      </c>
    </row>
    <row r="6505" spans="1:12" x14ac:dyDescent="0.25">
      <c r="A6505" s="2">
        <v>41538</v>
      </c>
      <c r="C6505" t="s">
        <v>5535</v>
      </c>
      <c r="D6505" t="s">
        <v>5536</v>
      </c>
      <c r="E6505" t="s">
        <v>26</v>
      </c>
      <c r="F6505" t="s">
        <v>2324</v>
      </c>
      <c r="G6505" t="s">
        <v>2325</v>
      </c>
      <c r="H6505" t="s">
        <v>4038</v>
      </c>
      <c r="I6505" t="s">
        <v>4039</v>
      </c>
      <c r="J6505" t="s">
        <v>4846</v>
      </c>
      <c r="K6505" t="str">
        <f>+_xlfn.XLOOKUP(Tabell1[[#This Row],[Regnr]],Tabell13[Regnr],Tabell13[Diagnose],"")</f>
        <v>B</v>
      </c>
      <c r="L6505" t="str">
        <f>+_xlfn.XLOOKUP(Tabell1[[#This Row],[Regnr]],Tabell3[Regnr],Tabell3[DiagnoseÅr],"")</f>
        <v/>
      </c>
    </row>
    <row r="6506" spans="1:12" x14ac:dyDescent="0.25">
      <c r="A6506" s="2">
        <v>41527</v>
      </c>
      <c r="C6506" t="s">
        <v>5519</v>
      </c>
      <c r="D6506" t="s">
        <v>5520</v>
      </c>
      <c r="E6506" t="s">
        <v>10</v>
      </c>
      <c r="F6506" t="s">
        <v>2963</v>
      </c>
      <c r="G6506" t="s">
        <v>2964</v>
      </c>
      <c r="H6506" t="s">
        <v>2854</v>
      </c>
      <c r="I6506" t="s">
        <v>2855</v>
      </c>
      <c r="J6506" t="s">
        <v>4018</v>
      </c>
      <c r="K6506" t="str">
        <f>+_xlfn.XLOOKUP(Tabell1[[#This Row],[Regnr]],Tabell13[Regnr],Tabell13[Diagnose],"")</f>
        <v>C</v>
      </c>
      <c r="L6506" t="str">
        <f>+_xlfn.XLOOKUP(Tabell1[[#This Row],[Regnr]],Tabell3[Regnr],Tabell3[DiagnoseÅr],"")</f>
        <v>Intet påvist (2016)</v>
      </c>
    </row>
    <row r="6507" spans="1:12" x14ac:dyDescent="0.25">
      <c r="A6507" s="2">
        <v>41527</v>
      </c>
      <c r="C6507" t="s">
        <v>5521</v>
      </c>
      <c r="D6507" t="s">
        <v>5522</v>
      </c>
      <c r="E6507" t="s">
        <v>26</v>
      </c>
      <c r="F6507" t="s">
        <v>2963</v>
      </c>
      <c r="G6507" t="s">
        <v>2964</v>
      </c>
      <c r="H6507" t="s">
        <v>2854</v>
      </c>
      <c r="I6507" t="s">
        <v>2855</v>
      </c>
      <c r="J6507" t="s">
        <v>4018</v>
      </c>
      <c r="K6507" t="str">
        <f>+_xlfn.XLOOKUP(Tabell1[[#This Row],[Regnr]],Tabell13[Regnr],Tabell13[Diagnose],"")</f>
        <v/>
      </c>
      <c r="L6507" t="str">
        <f>+_xlfn.XLOOKUP(Tabell1[[#This Row],[Regnr]],Tabell3[Regnr],Tabell3[DiagnoseÅr],"")</f>
        <v/>
      </c>
    </row>
    <row r="6508" spans="1:12" x14ac:dyDescent="0.25">
      <c r="A6508" s="2">
        <v>41527</v>
      </c>
      <c r="C6508" t="s">
        <v>5523</v>
      </c>
      <c r="D6508" t="s">
        <v>5524</v>
      </c>
      <c r="E6508" t="s">
        <v>26</v>
      </c>
      <c r="F6508" t="s">
        <v>2963</v>
      </c>
      <c r="G6508" t="s">
        <v>2964</v>
      </c>
      <c r="H6508" t="s">
        <v>2854</v>
      </c>
      <c r="I6508" t="s">
        <v>2855</v>
      </c>
      <c r="J6508" t="s">
        <v>4018</v>
      </c>
      <c r="K6508" t="str">
        <f>+_xlfn.XLOOKUP(Tabell1[[#This Row],[Regnr]],Tabell13[Regnr],Tabell13[Diagnose],"")</f>
        <v>B</v>
      </c>
      <c r="L6508" t="str">
        <f>+_xlfn.XLOOKUP(Tabell1[[#This Row],[Regnr]],Tabell3[Regnr],Tabell3[DiagnoseÅr],"")</f>
        <v xml:space="preserve"> (2020)</v>
      </c>
    </row>
    <row r="6509" spans="1:12" x14ac:dyDescent="0.25">
      <c r="A6509" s="2">
        <v>41527</v>
      </c>
      <c r="C6509" t="s">
        <v>5525</v>
      </c>
      <c r="D6509" t="s">
        <v>5526</v>
      </c>
      <c r="E6509" t="s">
        <v>26</v>
      </c>
      <c r="F6509" t="s">
        <v>2963</v>
      </c>
      <c r="G6509" t="s">
        <v>2964</v>
      </c>
      <c r="H6509" t="s">
        <v>2854</v>
      </c>
      <c r="I6509" t="s">
        <v>2855</v>
      </c>
      <c r="J6509" t="s">
        <v>4018</v>
      </c>
      <c r="K6509" t="str">
        <f>+_xlfn.XLOOKUP(Tabell1[[#This Row],[Regnr]],Tabell13[Regnr],Tabell13[Diagnose],"")</f>
        <v>B</v>
      </c>
      <c r="L6509" t="str">
        <f>+_xlfn.XLOOKUP(Tabell1[[#This Row],[Regnr]],Tabell3[Regnr],Tabell3[DiagnoseÅr],"")</f>
        <v>Intet påvist (2016)</v>
      </c>
    </row>
    <row r="6510" spans="1:12" x14ac:dyDescent="0.25">
      <c r="A6510" s="2">
        <v>41520</v>
      </c>
      <c r="C6510" t="s">
        <v>5509</v>
      </c>
      <c r="D6510" t="s">
        <v>5510</v>
      </c>
      <c r="E6510" t="s">
        <v>10</v>
      </c>
      <c r="F6510" t="s">
        <v>2763</v>
      </c>
      <c r="G6510" t="s">
        <v>2764</v>
      </c>
      <c r="H6510" t="s">
        <v>3096</v>
      </c>
      <c r="I6510" t="s">
        <v>3097</v>
      </c>
      <c r="J6510" t="s">
        <v>4113</v>
      </c>
      <c r="K6510" t="str">
        <f>+_xlfn.XLOOKUP(Tabell1[[#This Row],[Regnr]],Tabell13[Regnr],Tabell13[Diagnose],"")</f>
        <v/>
      </c>
      <c r="L6510" t="str">
        <f>+_xlfn.XLOOKUP(Tabell1[[#This Row],[Regnr]],Tabell3[Regnr],Tabell3[DiagnoseÅr],"")</f>
        <v/>
      </c>
    </row>
    <row r="6511" spans="1:12" x14ac:dyDescent="0.25">
      <c r="A6511" s="2">
        <v>41520</v>
      </c>
      <c r="C6511" t="s">
        <v>5511</v>
      </c>
      <c r="D6511" t="s">
        <v>5512</v>
      </c>
      <c r="E6511" t="s">
        <v>10</v>
      </c>
      <c r="F6511" t="s">
        <v>2763</v>
      </c>
      <c r="G6511" t="s">
        <v>2764</v>
      </c>
      <c r="H6511" t="s">
        <v>3096</v>
      </c>
      <c r="I6511" t="s">
        <v>3097</v>
      </c>
      <c r="J6511" t="s">
        <v>4113</v>
      </c>
      <c r="K6511" t="str">
        <f>+_xlfn.XLOOKUP(Tabell1[[#This Row],[Regnr]],Tabell13[Regnr],Tabell13[Diagnose],"")</f>
        <v/>
      </c>
      <c r="L6511" t="str">
        <f>+_xlfn.XLOOKUP(Tabell1[[#This Row],[Regnr]],Tabell3[Regnr],Tabell3[DiagnoseÅr],"")</f>
        <v/>
      </c>
    </row>
    <row r="6512" spans="1:12" x14ac:dyDescent="0.25">
      <c r="A6512" s="2">
        <v>41520</v>
      </c>
      <c r="C6512" t="s">
        <v>5513</v>
      </c>
      <c r="D6512" t="s">
        <v>5514</v>
      </c>
      <c r="E6512" t="s">
        <v>10</v>
      </c>
      <c r="F6512" t="s">
        <v>2763</v>
      </c>
      <c r="G6512" t="s">
        <v>2764</v>
      </c>
      <c r="H6512" t="s">
        <v>3096</v>
      </c>
      <c r="I6512" t="s">
        <v>3097</v>
      </c>
      <c r="J6512" t="s">
        <v>4113</v>
      </c>
      <c r="K6512" t="str">
        <f>+_xlfn.XLOOKUP(Tabell1[[#This Row],[Regnr]],Tabell13[Regnr],Tabell13[Diagnose],"")</f>
        <v/>
      </c>
      <c r="L6512" t="str">
        <f>+_xlfn.XLOOKUP(Tabell1[[#This Row],[Regnr]],Tabell3[Regnr],Tabell3[DiagnoseÅr],"")</f>
        <v/>
      </c>
    </row>
    <row r="6513" spans="1:12" x14ac:dyDescent="0.25">
      <c r="A6513" s="2">
        <v>41520</v>
      </c>
      <c r="C6513" t="s">
        <v>5515</v>
      </c>
      <c r="D6513" t="s">
        <v>5516</v>
      </c>
      <c r="E6513" t="s">
        <v>10</v>
      </c>
      <c r="F6513" t="s">
        <v>2763</v>
      </c>
      <c r="G6513" t="s">
        <v>2764</v>
      </c>
      <c r="H6513" t="s">
        <v>3096</v>
      </c>
      <c r="I6513" t="s">
        <v>3097</v>
      </c>
      <c r="J6513" t="s">
        <v>4113</v>
      </c>
      <c r="K6513" t="str">
        <f>+_xlfn.XLOOKUP(Tabell1[[#This Row],[Regnr]],Tabell13[Regnr],Tabell13[Diagnose],"")</f>
        <v/>
      </c>
      <c r="L6513" t="str">
        <f>+_xlfn.XLOOKUP(Tabell1[[#This Row],[Regnr]],Tabell3[Regnr],Tabell3[DiagnoseÅr],"")</f>
        <v/>
      </c>
    </row>
    <row r="6514" spans="1:12" x14ac:dyDescent="0.25">
      <c r="A6514" s="2">
        <v>41520</v>
      </c>
      <c r="C6514" t="s">
        <v>5517</v>
      </c>
      <c r="D6514" t="s">
        <v>5518</v>
      </c>
      <c r="E6514" t="s">
        <v>26</v>
      </c>
      <c r="F6514" t="s">
        <v>2763</v>
      </c>
      <c r="G6514" t="s">
        <v>2764</v>
      </c>
      <c r="H6514" t="s">
        <v>3096</v>
      </c>
      <c r="I6514" t="s">
        <v>3097</v>
      </c>
      <c r="J6514" t="s">
        <v>4113</v>
      </c>
      <c r="K6514" t="str">
        <f>+_xlfn.XLOOKUP(Tabell1[[#This Row],[Regnr]],Tabell13[Regnr],Tabell13[Diagnose],"")</f>
        <v>B</v>
      </c>
      <c r="L6514" t="str">
        <f>+_xlfn.XLOOKUP(Tabell1[[#This Row],[Regnr]],Tabell3[Regnr],Tabell3[DiagnoseÅr],"")</f>
        <v/>
      </c>
    </row>
    <row r="6515" spans="1:12" x14ac:dyDescent="0.25">
      <c r="A6515" s="2">
        <v>41513</v>
      </c>
      <c r="C6515" t="s">
        <v>5502</v>
      </c>
      <c r="D6515" t="s">
        <v>5503</v>
      </c>
      <c r="E6515" t="s">
        <v>10</v>
      </c>
      <c r="F6515" t="s">
        <v>5504</v>
      </c>
      <c r="G6515" t="s">
        <v>5505</v>
      </c>
      <c r="H6515" t="s">
        <v>5506</v>
      </c>
      <c r="I6515" t="s">
        <v>5507</v>
      </c>
      <c r="J6515" t="s">
        <v>5508</v>
      </c>
      <c r="K6515" t="str">
        <f>+_xlfn.XLOOKUP(Tabell1[[#This Row],[Regnr]],Tabell13[Regnr],Tabell13[Diagnose],"")</f>
        <v>C</v>
      </c>
      <c r="L6515" t="str">
        <f>+_xlfn.XLOOKUP(Tabell1[[#This Row],[Regnr]],Tabell3[Regnr],Tabell3[DiagnoseÅr],"")</f>
        <v/>
      </c>
    </row>
    <row r="6516" spans="1:12" x14ac:dyDescent="0.25">
      <c r="A6516" s="2">
        <v>41512</v>
      </c>
      <c r="C6516" t="s">
        <v>5495</v>
      </c>
      <c r="D6516" t="s">
        <v>5496</v>
      </c>
      <c r="E6516" t="s">
        <v>10</v>
      </c>
      <c r="F6516" t="s">
        <v>3389</v>
      </c>
      <c r="G6516" t="s">
        <v>3390</v>
      </c>
      <c r="H6516" t="s">
        <v>2203</v>
      </c>
      <c r="I6516" t="s">
        <v>2204</v>
      </c>
      <c r="J6516" t="s">
        <v>5497</v>
      </c>
      <c r="K6516" t="str">
        <f>+_xlfn.XLOOKUP(Tabell1[[#This Row],[Regnr]],Tabell13[Regnr],Tabell13[Diagnose],"")</f>
        <v>A</v>
      </c>
      <c r="L6516" t="str">
        <f>+_xlfn.XLOOKUP(Tabell1[[#This Row],[Regnr]],Tabell3[Regnr],Tabell3[DiagnoseÅr],"")</f>
        <v>Intet påvist (2016)</v>
      </c>
    </row>
    <row r="6517" spans="1:12" x14ac:dyDescent="0.25">
      <c r="A6517" s="2">
        <v>41512</v>
      </c>
      <c r="C6517" t="s">
        <v>5498</v>
      </c>
      <c r="D6517" t="s">
        <v>5499</v>
      </c>
      <c r="E6517" t="s">
        <v>10</v>
      </c>
      <c r="F6517" t="s">
        <v>3389</v>
      </c>
      <c r="G6517" t="s">
        <v>3390</v>
      </c>
      <c r="H6517" t="s">
        <v>2203</v>
      </c>
      <c r="I6517" t="s">
        <v>2204</v>
      </c>
      <c r="J6517" t="s">
        <v>5497</v>
      </c>
      <c r="K6517" t="str">
        <f>+_xlfn.XLOOKUP(Tabell1[[#This Row],[Regnr]],Tabell13[Regnr],Tabell13[Diagnose],"")</f>
        <v/>
      </c>
      <c r="L6517" t="str">
        <f>+_xlfn.XLOOKUP(Tabell1[[#This Row],[Regnr]],Tabell3[Regnr],Tabell3[DiagnoseÅr],"")</f>
        <v/>
      </c>
    </row>
    <row r="6518" spans="1:12" x14ac:dyDescent="0.25">
      <c r="A6518" s="2">
        <v>41512</v>
      </c>
      <c r="C6518" t="s">
        <v>5500</v>
      </c>
      <c r="D6518" t="s">
        <v>5501</v>
      </c>
      <c r="E6518" t="s">
        <v>26</v>
      </c>
      <c r="F6518" t="s">
        <v>3389</v>
      </c>
      <c r="G6518" t="s">
        <v>3390</v>
      </c>
      <c r="H6518" t="s">
        <v>2203</v>
      </c>
      <c r="I6518" t="s">
        <v>2204</v>
      </c>
      <c r="J6518" t="s">
        <v>5497</v>
      </c>
      <c r="K6518" t="str">
        <f>+_xlfn.XLOOKUP(Tabell1[[#This Row],[Regnr]],Tabell13[Regnr],Tabell13[Diagnose],"")</f>
        <v/>
      </c>
      <c r="L6518" t="str">
        <f>+_xlfn.XLOOKUP(Tabell1[[#This Row],[Regnr]],Tabell3[Regnr],Tabell3[DiagnoseÅr],"")</f>
        <v/>
      </c>
    </row>
    <row r="6519" spans="1:12" x14ac:dyDescent="0.25">
      <c r="A6519" s="2">
        <v>41510</v>
      </c>
      <c r="C6519" t="s">
        <v>5474</v>
      </c>
      <c r="D6519" t="s">
        <v>5475</v>
      </c>
      <c r="E6519" t="s">
        <v>26</v>
      </c>
      <c r="F6519" t="s">
        <v>2955</v>
      </c>
      <c r="G6519" t="s">
        <v>2956</v>
      </c>
      <c r="H6519" t="s">
        <v>2707</v>
      </c>
      <c r="I6519" t="s">
        <v>2708</v>
      </c>
      <c r="J6519" t="s">
        <v>5476</v>
      </c>
      <c r="K6519" t="str">
        <f>+_xlfn.XLOOKUP(Tabell1[[#This Row],[Regnr]],Tabell13[Regnr],Tabell13[Diagnose],"")</f>
        <v/>
      </c>
      <c r="L6519" t="str">
        <f>+_xlfn.XLOOKUP(Tabell1[[#This Row],[Regnr]],Tabell3[Regnr],Tabell3[DiagnoseÅr],"")</f>
        <v>Retinal Dysplasi (2017)</v>
      </c>
    </row>
    <row r="6520" spans="1:12" x14ac:dyDescent="0.25">
      <c r="A6520" s="2">
        <v>41510</v>
      </c>
      <c r="C6520" t="s">
        <v>5477</v>
      </c>
      <c r="D6520" t="s">
        <v>5478</v>
      </c>
      <c r="E6520" t="s">
        <v>26</v>
      </c>
      <c r="F6520" t="s">
        <v>2955</v>
      </c>
      <c r="G6520" t="s">
        <v>2956</v>
      </c>
      <c r="H6520" t="s">
        <v>2707</v>
      </c>
      <c r="I6520" t="s">
        <v>2708</v>
      </c>
      <c r="J6520" t="s">
        <v>5476</v>
      </c>
      <c r="K6520" t="str">
        <f>+_xlfn.XLOOKUP(Tabell1[[#This Row],[Regnr]],Tabell13[Regnr],Tabell13[Diagnose],"")</f>
        <v/>
      </c>
      <c r="L6520" t="str">
        <f>+_xlfn.XLOOKUP(Tabell1[[#This Row],[Regnr]],Tabell3[Regnr],Tabell3[DiagnoseÅr],"")</f>
        <v/>
      </c>
    </row>
    <row r="6521" spans="1:12" x14ac:dyDescent="0.25">
      <c r="A6521" s="2">
        <v>41510</v>
      </c>
      <c r="C6521" t="s">
        <v>5479</v>
      </c>
      <c r="D6521" t="s">
        <v>5480</v>
      </c>
      <c r="E6521" t="s">
        <v>10</v>
      </c>
      <c r="F6521" t="s">
        <v>2955</v>
      </c>
      <c r="G6521" t="s">
        <v>2956</v>
      </c>
      <c r="H6521" t="s">
        <v>2707</v>
      </c>
      <c r="I6521" t="s">
        <v>2708</v>
      </c>
      <c r="J6521" t="s">
        <v>5476</v>
      </c>
      <c r="K6521" t="str">
        <f>+_xlfn.XLOOKUP(Tabell1[[#This Row],[Regnr]],Tabell13[Regnr],Tabell13[Diagnose],"")</f>
        <v/>
      </c>
      <c r="L6521" t="str">
        <f>+_xlfn.XLOOKUP(Tabell1[[#This Row],[Regnr]],Tabell3[Regnr],Tabell3[DiagnoseÅr],"")</f>
        <v/>
      </c>
    </row>
    <row r="6522" spans="1:12" x14ac:dyDescent="0.25">
      <c r="A6522" s="2">
        <v>41510</v>
      </c>
      <c r="C6522" t="s">
        <v>5481</v>
      </c>
      <c r="D6522" t="s">
        <v>5482</v>
      </c>
      <c r="E6522" t="s">
        <v>26</v>
      </c>
      <c r="F6522" t="s">
        <v>2955</v>
      </c>
      <c r="G6522" t="s">
        <v>2956</v>
      </c>
      <c r="H6522" t="s">
        <v>2707</v>
      </c>
      <c r="I6522" t="s">
        <v>2708</v>
      </c>
      <c r="J6522" t="s">
        <v>5476</v>
      </c>
      <c r="K6522" t="str">
        <f>+_xlfn.XLOOKUP(Tabell1[[#This Row],[Regnr]],Tabell13[Regnr],Tabell13[Diagnose],"")</f>
        <v/>
      </c>
      <c r="L6522" t="str">
        <f>+_xlfn.XLOOKUP(Tabell1[[#This Row],[Regnr]],Tabell3[Regnr],Tabell3[DiagnoseÅr],"")</f>
        <v/>
      </c>
    </row>
    <row r="6523" spans="1:12" x14ac:dyDescent="0.25">
      <c r="A6523" s="2">
        <v>41510</v>
      </c>
      <c r="C6523" t="s">
        <v>5483</v>
      </c>
      <c r="D6523" t="s">
        <v>5484</v>
      </c>
      <c r="E6523" t="s">
        <v>10</v>
      </c>
      <c r="F6523" t="s">
        <v>2955</v>
      </c>
      <c r="G6523" t="s">
        <v>2956</v>
      </c>
      <c r="H6523" t="s">
        <v>2707</v>
      </c>
      <c r="I6523" t="s">
        <v>2708</v>
      </c>
      <c r="J6523" t="s">
        <v>5476</v>
      </c>
      <c r="K6523" t="str">
        <f>+_xlfn.XLOOKUP(Tabell1[[#This Row],[Regnr]],Tabell13[Regnr],Tabell13[Diagnose],"")</f>
        <v>B</v>
      </c>
      <c r="L6523" t="str">
        <f>+_xlfn.XLOOKUP(Tabell1[[#This Row],[Regnr]],Tabell3[Regnr],Tabell3[DiagnoseÅr],"")</f>
        <v>Intet påvist (2019)</v>
      </c>
    </row>
    <row r="6524" spans="1:12" x14ac:dyDescent="0.25">
      <c r="A6524" s="2">
        <v>41510</v>
      </c>
      <c r="C6524" t="s">
        <v>5485</v>
      </c>
      <c r="D6524" t="s">
        <v>5486</v>
      </c>
      <c r="E6524" t="s">
        <v>10</v>
      </c>
      <c r="F6524" t="s">
        <v>3721</v>
      </c>
      <c r="G6524" t="s">
        <v>3722</v>
      </c>
      <c r="H6524" t="s">
        <v>4213</v>
      </c>
      <c r="I6524" t="s">
        <v>4214</v>
      </c>
      <c r="J6524" t="s">
        <v>4674</v>
      </c>
      <c r="K6524" t="str">
        <f>+_xlfn.XLOOKUP(Tabell1[[#This Row],[Regnr]],Tabell13[Regnr],Tabell13[Diagnose],"")</f>
        <v/>
      </c>
      <c r="L6524" t="str">
        <f>+_xlfn.XLOOKUP(Tabell1[[#This Row],[Regnr]],Tabell3[Regnr],Tabell3[DiagnoseÅr],"")</f>
        <v/>
      </c>
    </row>
    <row r="6525" spans="1:12" x14ac:dyDescent="0.25">
      <c r="A6525" s="2">
        <v>41510</v>
      </c>
      <c r="C6525" t="s">
        <v>5487</v>
      </c>
      <c r="D6525" t="s">
        <v>5488</v>
      </c>
      <c r="E6525" t="s">
        <v>10</v>
      </c>
      <c r="F6525" t="s">
        <v>3721</v>
      </c>
      <c r="G6525" t="s">
        <v>3722</v>
      </c>
      <c r="H6525" t="s">
        <v>4213</v>
      </c>
      <c r="I6525" t="s">
        <v>4214</v>
      </c>
      <c r="J6525" t="s">
        <v>4674</v>
      </c>
      <c r="K6525" t="str">
        <f>+_xlfn.XLOOKUP(Tabell1[[#This Row],[Regnr]],Tabell13[Regnr],Tabell13[Diagnose],"")</f>
        <v/>
      </c>
      <c r="L6525" t="str">
        <f>+_xlfn.XLOOKUP(Tabell1[[#This Row],[Regnr]],Tabell3[Regnr],Tabell3[DiagnoseÅr],"")</f>
        <v/>
      </c>
    </row>
    <row r="6526" spans="1:12" x14ac:dyDescent="0.25">
      <c r="A6526" s="2">
        <v>41510</v>
      </c>
      <c r="C6526" t="s">
        <v>5489</v>
      </c>
      <c r="D6526" t="s">
        <v>5490</v>
      </c>
      <c r="E6526" t="s">
        <v>26</v>
      </c>
      <c r="F6526" t="s">
        <v>3721</v>
      </c>
      <c r="G6526" t="s">
        <v>3722</v>
      </c>
      <c r="H6526" t="s">
        <v>4213</v>
      </c>
      <c r="I6526" t="s">
        <v>4214</v>
      </c>
      <c r="J6526" t="s">
        <v>4674</v>
      </c>
      <c r="K6526" t="str">
        <f>+_xlfn.XLOOKUP(Tabell1[[#This Row],[Regnr]],Tabell13[Regnr],Tabell13[Diagnose],"")</f>
        <v/>
      </c>
      <c r="L6526" t="str">
        <f>+_xlfn.XLOOKUP(Tabell1[[#This Row],[Regnr]],Tabell3[Regnr],Tabell3[DiagnoseÅr],"")</f>
        <v/>
      </c>
    </row>
    <row r="6527" spans="1:12" x14ac:dyDescent="0.25">
      <c r="A6527" s="2">
        <v>41510</v>
      </c>
      <c r="C6527" t="s">
        <v>5491</v>
      </c>
      <c r="D6527" t="s">
        <v>5492</v>
      </c>
      <c r="E6527" t="s">
        <v>26</v>
      </c>
      <c r="F6527" t="s">
        <v>3721</v>
      </c>
      <c r="G6527" t="s">
        <v>3722</v>
      </c>
      <c r="H6527" t="s">
        <v>4213</v>
      </c>
      <c r="I6527" t="s">
        <v>4214</v>
      </c>
      <c r="J6527" t="s">
        <v>4674</v>
      </c>
      <c r="K6527" t="str">
        <f>+_xlfn.XLOOKUP(Tabell1[[#This Row],[Regnr]],Tabell13[Regnr],Tabell13[Diagnose],"")</f>
        <v>B</v>
      </c>
      <c r="L6527" t="str">
        <f>+_xlfn.XLOOKUP(Tabell1[[#This Row],[Regnr]],Tabell3[Regnr],Tabell3[DiagnoseÅr],"")</f>
        <v>Intet påvist (2019)</v>
      </c>
    </row>
    <row r="6528" spans="1:12" x14ac:dyDescent="0.25">
      <c r="A6528" s="2">
        <v>41510</v>
      </c>
      <c r="C6528" t="s">
        <v>5493</v>
      </c>
      <c r="D6528" t="s">
        <v>5494</v>
      </c>
      <c r="E6528" t="s">
        <v>26</v>
      </c>
      <c r="F6528" t="s">
        <v>3721</v>
      </c>
      <c r="G6528" t="s">
        <v>3722</v>
      </c>
      <c r="H6528" t="s">
        <v>4213</v>
      </c>
      <c r="I6528" t="s">
        <v>4214</v>
      </c>
      <c r="J6528" t="s">
        <v>4674</v>
      </c>
      <c r="K6528" t="str">
        <f>+_xlfn.XLOOKUP(Tabell1[[#This Row],[Regnr]],Tabell13[Regnr],Tabell13[Diagnose],"")</f>
        <v/>
      </c>
      <c r="L6528" t="str">
        <f>+_xlfn.XLOOKUP(Tabell1[[#This Row],[Regnr]],Tabell3[Regnr],Tabell3[DiagnoseÅr],"")</f>
        <v/>
      </c>
    </row>
    <row r="6529" spans="1:12" x14ac:dyDescent="0.25">
      <c r="A6529" s="2">
        <v>41509</v>
      </c>
      <c r="C6529" t="s">
        <v>5468</v>
      </c>
      <c r="D6529" t="s">
        <v>5469</v>
      </c>
      <c r="E6529" t="s">
        <v>10</v>
      </c>
      <c r="F6529" t="s">
        <v>4058</v>
      </c>
      <c r="G6529" t="s">
        <v>4059</v>
      </c>
      <c r="H6529" t="s">
        <v>3259</v>
      </c>
      <c r="I6529" t="s">
        <v>3260</v>
      </c>
      <c r="J6529" t="s">
        <v>5470</v>
      </c>
      <c r="K6529" t="str">
        <f>+_xlfn.XLOOKUP(Tabell1[[#This Row],[Regnr]],Tabell13[Regnr],Tabell13[Diagnose],"")</f>
        <v/>
      </c>
      <c r="L6529" t="str">
        <f>+_xlfn.XLOOKUP(Tabell1[[#This Row],[Regnr]],Tabell3[Regnr],Tabell3[DiagnoseÅr],"")</f>
        <v/>
      </c>
    </row>
    <row r="6530" spans="1:12" x14ac:dyDescent="0.25">
      <c r="A6530" s="2">
        <v>41509</v>
      </c>
      <c r="C6530" t="s">
        <v>5471</v>
      </c>
      <c r="D6530" t="s">
        <v>3041</v>
      </c>
      <c r="E6530" t="s">
        <v>26</v>
      </c>
      <c r="F6530" t="s">
        <v>4058</v>
      </c>
      <c r="G6530" t="s">
        <v>4059</v>
      </c>
      <c r="H6530" t="s">
        <v>3259</v>
      </c>
      <c r="I6530" t="s">
        <v>3260</v>
      </c>
      <c r="J6530" t="s">
        <v>5470</v>
      </c>
      <c r="K6530" t="str">
        <f>+_xlfn.XLOOKUP(Tabell1[[#This Row],[Regnr]],Tabell13[Regnr],Tabell13[Diagnose],"")</f>
        <v/>
      </c>
      <c r="L6530" t="str">
        <f>+_xlfn.XLOOKUP(Tabell1[[#This Row],[Regnr]],Tabell3[Regnr],Tabell3[DiagnoseÅr],"")</f>
        <v/>
      </c>
    </row>
    <row r="6531" spans="1:12" x14ac:dyDescent="0.25">
      <c r="A6531" s="2">
        <v>41509</v>
      </c>
      <c r="C6531" t="s">
        <v>5472</v>
      </c>
      <c r="D6531" t="s">
        <v>5473</v>
      </c>
      <c r="E6531" t="s">
        <v>26</v>
      </c>
      <c r="F6531" t="s">
        <v>4058</v>
      </c>
      <c r="G6531" t="s">
        <v>4059</v>
      </c>
      <c r="H6531" t="s">
        <v>3259</v>
      </c>
      <c r="I6531" t="s">
        <v>3260</v>
      </c>
      <c r="J6531" t="s">
        <v>5470</v>
      </c>
      <c r="K6531" t="str">
        <f>+_xlfn.XLOOKUP(Tabell1[[#This Row],[Regnr]],Tabell13[Regnr],Tabell13[Diagnose],"")</f>
        <v/>
      </c>
      <c r="L6531" t="str">
        <f>+_xlfn.XLOOKUP(Tabell1[[#This Row],[Regnr]],Tabell3[Regnr],Tabell3[DiagnoseÅr],"")</f>
        <v/>
      </c>
    </row>
    <row r="6532" spans="1:12" x14ac:dyDescent="0.25">
      <c r="A6532" s="2">
        <v>41504</v>
      </c>
      <c r="C6532" t="s">
        <v>5452</v>
      </c>
      <c r="D6532" t="s">
        <v>5453</v>
      </c>
      <c r="E6532" t="s">
        <v>10</v>
      </c>
      <c r="F6532" t="s">
        <v>4137</v>
      </c>
      <c r="G6532" t="s">
        <v>4138</v>
      </c>
      <c r="H6532" t="s">
        <v>2151</v>
      </c>
      <c r="I6532" t="s">
        <v>2152</v>
      </c>
      <c r="J6532" t="s">
        <v>4100</v>
      </c>
      <c r="K6532" t="str">
        <f>+_xlfn.XLOOKUP(Tabell1[[#This Row],[Regnr]],Tabell13[Regnr],Tabell13[Diagnose],"")</f>
        <v/>
      </c>
      <c r="L6532" t="str">
        <f>+_xlfn.XLOOKUP(Tabell1[[#This Row],[Regnr]],Tabell3[Regnr],Tabell3[DiagnoseÅr],"")</f>
        <v/>
      </c>
    </row>
    <row r="6533" spans="1:12" x14ac:dyDescent="0.25">
      <c r="A6533" s="2">
        <v>41504</v>
      </c>
      <c r="C6533" t="s">
        <v>5454</v>
      </c>
      <c r="D6533" t="s">
        <v>5455</v>
      </c>
      <c r="E6533" t="s">
        <v>10</v>
      </c>
      <c r="F6533" t="s">
        <v>4137</v>
      </c>
      <c r="G6533" t="s">
        <v>4138</v>
      </c>
      <c r="H6533" t="s">
        <v>2151</v>
      </c>
      <c r="I6533" t="s">
        <v>2152</v>
      </c>
      <c r="J6533" t="s">
        <v>4100</v>
      </c>
      <c r="K6533" t="str">
        <f>+_xlfn.XLOOKUP(Tabell1[[#This Row],[Regnr]],Tabell13[Regnr],Tabell13[Diagnose],"")</f>
        <v/>
      </c>
      <c r="L6533" t="str">
        <f>+_xlfn.XLOOKUP(Tabell1[[#This Row],[Regnr]],Tabell3[Regnr],Tabell3[DiagnoseÅr],"")</f>
        <v/>
      </c>
    </row>
    <row r="6534" spans="1:12" x14ac:dyDescent="0.25">
      <c r="A6534" s="2">
        <v>41504</v>
      </c>
      <c r="C6534" t="s">
        <v>5456</v>
      </c>
      <c r="D6534" t="s">
        <v>5457</v>
      </c>
      <c r="E6534" t="s">
        <v>26</v>
      </c>
      <c r="F6534" t="s">
        <v>4137</v>
      </c>
      <c r="G6534" t="s">
        <v>4138</v>
      </c>
      <c r="H6534" t="s">
        <v>2151</v>
      </c>
      <c r="I6534" t="s">
        <v>2152</v>
      </c>
      <c r="J6534" t="s">
        <v>4100</v>
      </c>
      <c r="K6534" t="str">
        <f>+_xlfn.XLOOKUP(Tabell1[[#This Row],[Regnr]],Tabell13[Regnr],Tabell13[Diagnose],"")</f>
        <v/>
      </c>
      <c r="L6534" t="str">
        <f>+_xlfn.XLOOKUP(Tabell1[[#This Row],[Regnr]],Tabell3[Regnr],Tabell3[DiagnoseÅr],"")</f>
        <v/>
      </c>
    </row>
    <row r="6535" spans="1:12" x14ac:dyDescent="0.25">
      <c r="A6535" s="2">
        <v>41504</v>
      </c>
      <c r="C6535" t="s">
        <v>5458</v>
      </c>
      <c r="D6535" t="s">
        <v>5459</v>
      </c>
      <c r="E6535" t="s">
        <v>26</v>
      </c>
      <c r="F6535" t="s">
        <v>4137</v>
      </c>
      <c r="G6535" t="s">
        <v>4138</v>
      </c>
      <c r="H6535" t="s">
        <v>2151</v>
      </c>
      <c r="I6535" t="s">
        <v>2152</v>
      </c>
      <c r="J6535" t="s">
        <v>4100</v>
      </c>
      <c r="K6535" t="str">
        <f>+_xlfn.XLOOKUP(Tabell1[[#This Row],[Regnr]],Tabell13[Regnr],Tabell13[Diagnose],"")</f>
        <v/>
      </c>
      <c r="L6535" t="str">
        <f>+_xlfn.XLOOKUP(Tabell1[[#This Row],[Regnr]],Tabell3[Regnr],Tabell3[DiagnoseÅr],"")</f>
        <v/>
      </c>
    </row>
    <row r="6536" spans="1:12" x14ac:dyDescent="0.25">
      <c r="A6536" s="2">
        <v>41504</v>
      </c>
      <c r="C6536" t="s">
        <v>5460</v>
      </c>
      <c r="D6536" t="s">
        <v>5461</v>
      </c>
      <c r="E6536" t="s">
        <v>26</v>
      </c>
      <c r="F6536" t="s">
        <v>4137</v>
      </c>
      <c r="G6536" t="s">
        <v>4138</v>
      </c>
      <c r="H6536" t="s">
        <v>2151</v>
      </c>
      <c r="I6536" t="s">
        <v>2152</v>
      </c>
      <c r="J6536" t="s">
        <v>4100</v>
      </c>
      <c r="K6536" t="str">
        <f>+_xlfn.XLOOKUP(Tabell1[[#This Row],[Regnr]],Tabell13[Regnr],Tabell13[Diagnose],"")</f>
        <v>C</v>
      </c>
      <c r="L6536" t="str">
        <f>+_xlfn.XLOOKUP(Tabell1[[#This Row],[Regnr]],Tabell3[Regnr],Tabell3[DiagnoseÅr],"")</f>
        <v>Intet påvist (2015)</v>
      </c>
    </row>
    <row r="6537" spans="1:12" x14ac:dyDescent="0.25">
      <c r="A6537" s="2">
        <v>41504</v>
      </c>
      <c r="C6537" t="s">
        <v>5462</v>
      </c>
      <c r="D6537" t="s">
        <v>5463</v>
      </c>
      <c r="E6537" t="s">
        <v>26</v>
      </c>
      <c r="F6537" t="s">
        <v>4137</v>
      </c>
      <c r="G6537" t="s">
        <v>4138</v>
      </c>
      <c r="H6537" t="s">
        <v>2151</v>
      </c>
      <c r="I6537" t="s">
        <v>2152</v>
      </c>
      <c r="J6537" t="s">
        <v>4100</v>
      </c>
      <c r="K6537" t="str">
        <f>+_xlfn.XLOOKUP(Tabell1[[#This Row],[Regnr]],Tabell13[Regnr],Tabell13[Diagnose],"")</f>
        <v/>
      </c>
      <c r="L6537" t="str">
        <f>+_xlfn.XLOOKUP(Tabell1[[#This Row],[Regnr]],Tabell3[Regnr],Tabell3[DiagnoseÅr],"")</f>
        <v/>
      </c>
    </row>
    <row r="6538" spans="1:12" x14ac:dyDescent="0.25">
      <c r="A6538" s="2">
        <v>41504</v>
      </c>
      <c r="C6538" t="s">
        <v>5464</v>
      </c>
      <c r="D6538" t="s">
        <v>5465</v>
      </c>
      <c r="E6538" t="s">
        <v>26</v>
      </c>
      <c r="F6538" t="s">
        <v>4137</v>
      </c>
      <c r="G6538" t="s">
        <v>4138</v>
      </c>
      <c r="H6538" t="s">
        <v>2151</v>
      </c>
      <c r="I6538" t="s">
        <v>2152</v>
      </c>
      <c r="J6538" t="s">
        <v>4100</v>
      </c>
      <c r="K6538" t="str">
        <f>+_xlfn.XLOOKUP(Tabell1[[#This Row],[Regnr]],Tabell13[Regnr],Tabell13[Diagnose],"")</f>
        <v/>
      </c>
      <c r="L6538" t="str">
        <f>+_xlfn.XLOOKUP(Tabell1[[#This Row],[Regnr]],Tabell3[Regnr],Tabell3[DiagnoseÅr],"")</f>
        <v/>
      </c>
    </row>
    <row r="6539" spans="1:12" x14ac:dyDescent="0.25">
      <c r="A6539" s="2">
        <v>41504</v>
      </c>
      <c r="C6539" t="s">
        <v>5466</v>
      </c>
      <c r="D6539" t="s">
        <v>5467</v>
      </c>
      <c r="E6539" t="s">
        <v>10</v>
      </c>
      <c r="F6539" t="s">
        <v>4137</v>
      </c>
      <c r="G6539" t="s">
        <v>4138</v>
      </c>
      <c r="H6539" t="s">
        <v>2151</v>
      </c>
      <c r="I6539" t="s">
        <v>2152</v>
      </c>
      <c r="J6539" t="s">
        <v>4100</v>
      </c>
      <c r="K6539" t="str">
        <f>+_xlfn.XLOOKUP(Tabell1[[#This Row],[Regnr]],Tabell13[Regnr],Tabell13[Diagnose],"")</f>
        <v>D</v>
      </c>
      <c r="L6539" t="str">
        <f>+_xlfn.XLOOKUP(Tabell1[[#This Row],[Regnr]],Tabell3[Regnr],Tabell3[DiagnoseÅr],"")</f>
        <v>Intet påvist (2016)</v>
      </c>
    </row>
    <row r="6540" spans="1:12" x14ac:dyDescent="0.25">
      <c r="A6540" s="2">
        <v>41503</v>
      </c>
      <c r="C6540" t="s">
        <v>5449</v>
      </c>
      <c r="D6540" t="s">
        <v>5450</v>
      </c>
      <c r="E6540" t="s">
        <v>26</v>
      </c>
      <c r="F6540" t="s">
        <v>5033</v>
      </c>
      <c r="G6540" t="s">
        <v>5034</v>
      </c>
      <c r="H6540" t="s">
        <v>4826</v>
      </c>
      <c r="I6540" t="s">
        <v>4827</v>
      </c>
      <c r="J6540" t="s">
        <v>5451</v>
      </c>
      <c r="K6540" t="str">
        <f>+_xlfn.XLOOKUP(Tabell1[[#This Row],[Regnr]],Tabell13[Regnr],Tabell13[Diagnose],"")</f>
        <v>A</v>
      </c>
      <c r="L6540" t="str">
        <f>+_xlfn.XLOOKUP(Tabell1[[#This Row],[Regnr]],Tabell3[Regnr],Tabell3[DiagnoseÅr],"")</f>
        <v>Katarakt, ikke medfødt (2022)</v>
      </c>
    </row>
    <row r="6541" spans="1:12" x14ac:dyDescent="0.25">
      <c r="A6541" s="2">
        <v>41502</v>
      </c>
      <c r="C6541" t="s">
        <v>5437</v>
      </c>
      <c r="D6541" t="s">
        <v>5438</v>
      </c>
      <c r="E6541" t="s">
        <v>10</v>
      </c>
      <c r="F6541" t="s">
        <v>3721</v>
      </c>
      <c r="G6541" t="s">
        <v>3722</v>
      </c>
      <c r="H6541" t="s">
        <v>1972</v>
      </c>
      <c r="I6541" t="s">
        <v>1973</v>
      </c>
      <c r="J6541" t="s">
        <v>4683</v>
      </c>
      <c r="K6541" t="str">
        <f>+_xlfn.XLOOKUP(Tabell1[[#This Row],[Regnr]],Tabell13[Regnr],Tabell13[Diagnose],"")</f>
        <v>C</v>
      </c>
      <c r="L6541" t="str">
        <f>+_xlfn.XLOOKUP(Tabell1[[#This Row],[Regnr]],Tabell3[Regnr],Tabell3[DiagnoseÅr],"")</f>
        <v/>
      </c>
    </row>
    <row r="6542" spans="1:12" x14ac:dyDescent="0.25">
      <c r="A6542" s="2">
        <v>41502</v>
      </c>
      <c r="C6542" t="s">
        <v>5439</v>
      </c>
      <c r="D6542" t="s">
        <v>5440</v>
      </c>
      <c r="E6542" t="s">
        <v>10</v>
      </c>
      <c r="F6542" t="s">
        <v>3721</v>
      </c>
      <c r="G6542" t="s">
        <v>3722</v>
      </c>
      <c r="H6542" t="s">
        <v>1972</v>
      </c>
      <c r="I6542" t="s">
        <v>1973</v>
      </c>
      <c r="J6542" t="s">
        <v>4683</v>
      </c>
      <c r="K6542" t="str">
        <f>+_xlfn.XLOOKUP(Tabell1[[#This Row],[Regnr]],Tabell13[Regnr],Tabell13[Diagnose],"")</f>
        <v/>
      </c>
      <c r="L6542" t="str">
        <f>+_xlfn.XLOOKUP(Tabell1[[#This Row],[Regnr]],Tabell3[Regnr],Tabell3[DiagnoseÅr],"")</f>
        <v/>
      </c>
    </row>
    <row r="6543" spans="1:12" x14ac:dyDescent="0.25">
      <c r="A6543" s="2">
        <v>41502</v>
      </c>
      <c r="C6543" t="s">
        <v>5441</v>
      </c>
      <c r="D6543" t="s">
        <v>5442</v>
      </c>
      <c r="E6543" t="s">
        <v>10</v>
      </c>
      <c r="F6543" t="s">
        <v>3721</v>
      </c>
      <c r="G6543" t="s">
        <v>3722</v>
      </c>
      <c r="H6543" t="s">
        <v>1972</v>
      </c>
      <c r="I6543" t="s">
        <v>1973</v>
      </c>
      <c r="J6543" t="s">
        <v>4683</v>
      </c>
      <c r="K6543" t="str">
        <f>+_xlfn.XLOOKUP(Tabell1[[#This Row],[Regnr]],Tabell13[Regnr],Tabell13[Diagnose],"")</f>
        <v>B</v>
      </c>
      <c r="L6543" t="str">
        <f>+_xlfn.XLOOKUP(Tabell1[[#This Row],[Regnr]],Tabell3[Regnr],Tabell3[DiagnoseÅr],"")</f>
        <v/>
      </c>
    </row>
    <row r="6544" spans="1:12" x14ac:dyDescent="0.25">
      <c r="A6544" s="2">
        <v>41502</v>
      </c>
      <c r="C6544" t="s">
        <v>5443</v>
      </c>
      <c r="D6544" t="s">
        <v>5444</v>
      </c>
      <c r="E6544" t="s">
        <v>26</v>
      </c>
      <c r="F6544" t="s">
        <v>3721</v>
      </c>
      <c r="G6544" t="s">
        <v>3722</v>
      </c>
      <c r="H6544" t="s">
        <v>1972</v>
      </c>
      <c r="I6544" t="s">
        <v>1973</v>
      </c>
      <c r="J6544" t="s">
        <v>4683</v>
      </c>
      <c r="K6544" t="str">
        <f>+_xlfn.XLOOKUP(Tabell1[[#This Row],[Regnr]],Tabell13[Regnr],Tabell13[Diagnose],"")</f>
        <v>C</v>
      </c>
      <c r="L6544" t="str">
        <f>+_xlfn.XLOOKUP(Tabell1[[#This Row],[Regnr]],Tabell3[Regnr],Tabell3[DiagnoseÅr],"")</f>
        <v>Intet påvist (2017)</v>
      </c>
    </row>
    <row r="6545" spans="1:12" x14ac:dyDescent="0.25">
      <c r="A6545" s="2">
        <v>41502</v>
      </c>
      <c r="C6545" t="s">
        <v>5445</v>
      </c>
      <c r="D6545" t="s">
        <v>5446</v>
      </c>
      <c r="E6545" t="s">
        <v>26</v>
      </c>
      <c r="F6545" t="s">
        <v>3721</v>
      </c>
      <c r="G6545" t="s">
        <v>3722</v>
      </c>
      <c r="H6545" t="s">
        <v>1972</v>
      </c>
      <c r="I6545" t="s">
        <v>1973</v>
      </c>
      <c r="J6545" t="s">
        <v>4683</v>
      </c>
      <c r="K6545" t="str">
        <f>+_xlfn.XLOOKUP(Tabell1[[#This Row],[Regnr]],Tabell13[Regnr],Tabell13[Diagnose],"")</f>
        <v>C</v>
      </c>
      <c r="L6545" t="str">
        <f>+_xlfn.XLOOKUP(Tabell1[[#This Row],[Regnr]],Tabell3[Regnr],Tabell3[DiagnoseÅr],"")</f>
        <v>Intet påvist (2019)</v>
      </c>
    </row>
    <row r="6546" spans="1:12" x14ac:dyDescent="0.25">
      <c r="A6546" s="2">
        <v>41502</v>
      </c>
      <c r="C6546" t="s">
        <v>5447</v>
      </c>
      <c r="D6546" t="s">
        <v>5448</v>
      </c>
      <c r="E6546" t="s">
        <v>26</v>
      </c>
      <c r="F6546" t="s">
        <v>3721</v>
      </c>
      <c r="G6546" t="s">
        <v>3722</v>
      </c>
      <c r="H6546" t="s">
        <v>1972</v>
      </c>
      <c r="I6546" t="s">
        <v>1973</v>
      </c>
      <c r="J6546" t="s">
        <v>4683</v>
      </c>
      <c r="K6546" t="str">
        <f>+_xlfn.XLOOKUP(Tabell1[[#This Row],[Regnr]],Tabell13[Regnr],Tabell13[Diagnose],"")</f>
        <v>B</v>
      </c>
      <c r="L6546" t="str">
        <f>+_xlfn.XLOOKUP(Tabell1[[#This Row],[Regnr]],Tabell3[Regnr],Tabell3[DiagnoseÅr],"")</f>
        <v>Intet påvist (2016)</v>
      </c>
    </row>
    <row r="6547" spans="1:12" x14ac:dyDescent="0.25">
      <c r="A6547" s="2">
        <v>41495</v>
      </c>
      <c r="C6547" t="s">
        <v>5432</v>
      </c>
      <c r="D6547" t="s">
        <v>5433</v>
      </c>
      <c r="E6547" t="s">
        <v>26</v>
      </c>
      <c r="F6547" t="s">
        <v>5434</v>
      </c>
      <c r="H6547" t="s">
        <v>3013</v>
      </c>
      <c r="I6547" t="s">
        <v>3014</v>
      </c>
      <c r="K6547" t="str">
        <f>+_xlfn.XLOOKUP(Tabell1[[#This Row],[Regnr]],Tabell13[Regnr],Tabell13[Diagnose],"")</f>
        <v/>
      </c>
      <c r="L6547" t="str">
        <f>+_xlfn.XLOOKUP(Tabell1[[#This Row],[Regnr]],Tabell3[Regnr],Tabell3[DiagnoseÅr],"")</f>
        <v/>
      </c>
    </row>
    <row r="6548" spans="1:12" x14ac:dyDescent="0.25">
      <c r="A6548" s="2">
        <v>41495</v>
      </c>
      <c r="C6548" t="s">
        <v>5435</v>
      </c>
      <c r="D6548" t="s">
        <v>5436</v>
      </c>
      <c r="E6548" t="s">
        <v>26</v>
      </c>
      <c r="F6548" t="s">
        <v>5434</v>
      </c>
      <c r="H6548" t="s">
        <v>3013</v>
      </c>
      <c r="I6548" t="s">
        <v>3014</v>
      </c>
      <c r="K6548" t="str">
        <f>+_xlfn.XLOOKUP(Tabell1[[#This Row],[Regnr]],Tabell13[Regnr],Tabell13[Diagnose],"")</f>
        <v/>
      </c>
      <c r="L6548" t="str">
        <f>+_xlfn.XLOOKUP(Tabell1[[#This Row],[Regnr]],Tabell3[Regnr],Tabell3[DiagnoseÅr],"")</f>
        <v/>
      </c>
    </row>
    <row r="6549" spans="1:12" x14ac:dyDescent="0.25">
      <c r="A6549" s="2">
        <v>41493</v>
      </c>
      <c r="C6549" t="s">
        <v>5426</v>
      </c>
      <c r="D6549" t="s">
        <v>5427</v>
      </c>
      <c r="E6549" t="s">
        <v>10</v>
      </c>
      <c r="F6549" t="s">
        <v>5428</v>
      </c>
      <c r="G6549" t="s">
        <v>5429</v>
      </c>
      <c r="H6549" t="s">
        <v>5430</v>
      </c>
      <c r="I6549" t="s">
        <v>5431</v>
      </c>
      <c r="K6549" t="str">
        <f>+_xlfn.XLOOKUP(Tabell1[[#This Row],[Regnr]],Tabell13[Regnr],Tabell13[Diagnose],"")</f>
        <v/>
      </c>
      <c r="L6549" t="str">
        <f>+_xlfn.XLOOKUP(Tabell1[[#This Row],[Regnr]],Tabell3[Regnr],Tabell3[DiagnoseÅr],"")</f>
        <v/>
      </c>
    </row>
    <row r="6550" spans="1:12" x14ac:dyDescent="0.25">
      <c r="A6550" s="2">
        <v>41490</v>
      </c>
      <c r="C6550" t="s">
        <v>5422</v>
      </c>
      <c r="D6550" t="s">
        <v>5423</v>
      </c>
      <c r="E6550" t="s">
        <v>10</v>
      </c>
      <c r="F6550" t="s">
        <v>5251</v>
      </c>
      <c r="G6550" t="s">
        <v>5252</v>
      </c>
      <c r="H6550" t="s">
        <v>5424</v>
      </c>
      <c r="I6550" t="s">
        <v>5425</v>
      </c>
      <c r="J6550" t="s">
        <v>4749</v>
      </c>
      <c r="K6550" t="str">
        <f>+_xlfn.XLOOKUP(Tabell1[[#This Row],[Regnr]],Tabell13[Regnr],Tabell13[Diagnose],"")</f>
        <v/>
      </c>
      <c r="L6550" t="str">
        <f>+_xlfn.XLOOKUP(Tabell1[[#This Row],[Regnr]],Tabell3[Regnr],Tabell3[DiagnoseÅr],"")</f>
        <v/>
      </c>
    </row>
    <row r="6551" spans="1:12" x14ac:dyDescent="0.25">
      <c r="A6551" s="2">
        <v>41488</v>
      </c>
      <c r="C6551" t="s">
        <v>5416</v>
      </c>
      <c r="D6551" t="s">
        <v>5417</v>
      </c>
      <c r="E6551" t="s">
        <v>10</v>
      </c>
      <c r="F6551" t="s">
        <v>2729</v>
      </c>
      <c r="G6551" t="s">
        <v>2730</v>
      </c>
      <c r="H6551" t="s">
        <v>3154</v>
      </c>
      <c r="I6551" t="s">
        <v>3155</v>
      </c>
      <c r="J6551" t="s">
        <v>4683</v>
      </c>
      <c r="K6551" t="str">
        <f>+_xlfn.XLOOKUP(Tabell1[[#This Row],[Regnr]],Tabell13[Regnr],Tabell13[Diagnose],"")</f>
        <v>B</v>
      </c>
      <c r="L6551" t="str">
        <f>+_xlfn.XLOOKUP(Tabell1[[#This Row],[Regnr]],Tabell3[Regnr],Tabell3[DiagnoseÅr],"")</f>
        <v>Intet påvist (2019)</v>
      </c>
    </row>
    <row r="6552" spans="1:12" x14ac:dyDescent="0.25">
      <c r="A6552" s="2">
        <v>41488</v>
      </c>
      <c r="C6552" t="s">
        <v>5418</v>
      </c>
      <c r="D6552" t="s">
        <v>5419</v>
      </c>
      <c r="E6552" t="s">
        <v>10</v>
      </c>
      <c r="F6552" t="s">
        <v>2729</v>
      </c>
      <c r="G6552" t="s">
        <v>2730</v>
      </c>
      <c r="H6552" t="s">
        <v>3154</v>
      </c>
      <c r="I6552" t="s">
        <v>3155</v>
      </c>
      <c r="J6552" t="s">
        <v>4683</v>
      </c>
      <c r="K6552" t="str">
        <f>+_xlfn.XLOOKUP(Tabell1[[#This Row],[Regnr]],Tabell13[Regnr],Tabell13[Diagnose],"")</f>
        <v/>
      </c>
      <c r="L6552" t="str">
        <f>+_xlfn.XLOOKUP(Tabell1[[#This Row],[Regnr]],Tabell3[Regnr],Tabell3[DiagnoseÅr],"")</f>
        <v/>
      </c>
    </row>
    <row r="6553" spans="1:12" x14ac:dyDescent="0.25">
      <c r="A6553" s="2">
        <v>41488</v>
      </c>
      <c r="C6553" t="s">
        <v>5420</v>
      </c>
      <c r="D6553" t="s">
        <v>5421</v>
      </c>
      <c r="E6553" t="s">
        <v>26</v>
      </c>
      <c r="F6553" t="s">
        <v>2729</v>
      </c>
      <c r="G6553" t="s">
        <v>2730</v>
      </c>
      <c r="H6553" t="s">
        <v>3154</v>
      </c>
      <c r="I6553" t="s">
        <v>3155</v>
      </c>
      <c r="J6553" t="s">
        <v>4683</v>
      </c>
      <c r="K6553" t="str">
        <f>+_xlfn.XLOOKUP(Tabell1[[#This Row],[Regnr]],Tabell13[Regnr],Tabell13[Diagnose],"")</f>
        <v>B</v>
      </c>
      <c r="L6553" t="str">
        <f>+_xlfn.XLOOKUP(Tabell1[[#This Row],[Regnr]],Tabell3[Regnr],Tabell3[DiagnoseÅr],"")</f>
        <v>Intet påvist (2016)</v>
      </c>
    </row>
    <row r="6554" spans="1:12" x14ac:dyDescent="0.25">
      <c r="A6554" s="2">
        <v>41480</v>
      </c>
      <c r="C6554" t="s">
        <v>5397</v>
      </c>
      <c r="D6554" t="s">
        <v>5398</v>
      </c>
      <c r="E6554" t="s">
        <v>10</v>
      </c>
      <c r="F6554" t="s">
        <v>4886</v>
      </c>
      <c r="G6554" t="s">
        <v>4887</v>
      </c>
      <c r="H6554" t="s">
        <v>2217</v>
      </c>
      <c r="I6554" t="s">
        <v>2218</v>
      </c>
      <c r="J6554" t="s">
        <v>5399</v>
      </c>
      <c r="K6554" t="str">
        <f>+_xlfn.XLOOKUP(Tabell1[[#This Row],[Regnr]],Tabell13[Regnr],Tabell13[Diagnose],"")</f>
        <v/>
      </c>
      <c r="L6554" t="str">
        <f>+_xlfn.XLOOKUP(Tabell1[[#This Row],[Regnr]],Tabell3[Regnr],Tabell3[DiagnoseÅr],"")</f>
        <v/>
      </c>
    </row>
    <row r="6555" spans="1:12" x14ac:dyDescent="0.25">
      <c r="A6555" s="2">
        <v>41480</v>
      </c>
      <c r="C6555" t="s">
        <v>5400</v>
      </c>
      <c r="D6555" t="s">
        <v>5401</v>
      </c>
      <c r="E6555" t="s">
        <v>10</v>
      </c>
      <c r="F6555" t="s">
        <v>4886</v>
      </c>
      <c r="G6555" t="s">
        <v>4887</v>
      </c>
      <c r="H6555" t="s">
        <v>2217</v>
      </c>
      <c r="I6555" t="s">
        <v>2218</v>
      </c>
      <c r="J6555" t="s">
        <v>5399</v>
      </c>
      <c r="K6555" t="str">
        <f>+_xlfn.XLOOKUP(Tabell1[[#This Row],[Regnr]],Tabell13[Regnr],Tabell13[Diagnose],"")</f>
        <v/>
      </c>
      <c r="L6555" t="str">
        <f>+_xlfn.XLOOKUP(Tabell1[[#This Row],[Regnr]],Tabell3[Regnr],Tabell3[DiagnoseÅr],"")</f>
        <v/>
      </c>
    </row>
    <row r="6556" spans="1:12" x14ac:dyDescent="0.25">
      <c r="A6556" s="2">
        <v>41480</v>
      </c>
      <c r="C6556" t="s">
        <v>5402</v>
      </c>
      <c r="D6556" t="s">
        <v>5403</v>
      </c>
      <c r="E6556" t="s">
        <v>26</v>
      </c>
      <c r="F6556" t="s">
        <v>4886</v>
      </c>
      <c r="G6556" t="s">
        <v>4887</v>
      </c>
      <c r="H6556" t="s">
        <v>2217</v>
      </c>
      <c r="I6556" t="s">
        <v>2218</v>
      </c>
      <c r="J6556" t="s">
        <v>5399</v>
      </c>
      <c r="K6556" t="str">
        <f>+_xlfn.XLOOKUP(Tabell1[[#This Row],[Regnr]],Tabell13[Regnr],Tabell13[Diagnose],"")</f>
        <v/>
      </c>
      <c r="L6556" t="str">
        <f>+_xlfn.XLOOKUP(Tabell1[[#This Row],[Regnr]],Tabell3[Regnr],Tabell3[DiagnoseÅr],"")</f>
        <v/>
      </c>
    </row>
    <row r="6557" spans="1:12" x14ac:dyDescent="0.25">
      <c r="A6557" s="2">
        <v>41480</v>
      </c>
      <c r="C6557" t="s">
        <v>5404</v>
      </c>
      <c r="D6557" t="s">
        <v>5405</v>
      </c>
      <c r="E6557" t="s">
        <v>26</v>
      </c>
      <c r="F6557" t="s">
        <v>4886</v>
      </c>
      <c r="G6557" t="s">
        <v>4887</v>
      </c>
      <c r="H6557" t="s">
        <v>2217</v>
      </c>
      <c r="I6557" t="s">
        <v>2218</v>
      </c>
      <c r="J6557" t="s">
        <v>5399</v>
      </c>
      <c r="K6557" t="str">
        <f>+_xlfn.XLOOKUP(Tabell1[[#This Row],[Regnr]],Tabell13[Regnr],Tabell13[Diagnose],"")</f>
        <v/>
      </c>
      <c r="L6557" t="str">
        <f>+_xlfn.XLOOKUP(Tabell1[[#This Row],[Regnr]],Tabell3[Regnr],Tabell3[DiagnoseÅr],"")</f>
        <v/>
      </c>
    </row>
    <row r="6558" spans="1:12" x14ac:dyDescent="0.25">
      <c r="A6558" s="2">
        <v>41480</v>
      </c>
      <c r="C6558" t="s">
        <v>5406</v>
      </c>
      <c r="D6558" t="s">
        <v>5407</v>
      </c>
      <c r="E6558" t="s">
        <v>26</v>
      </c>
      <c r="F6558" t="s">
        <v>4886</v>
      </c>
      <c r="G6558" t="s">
        <v>4887</v>
      </c>
      <c r="H6558" t="s">
        <v>2217</v>
      </c>
      <c r="I6558" t="s">
        <v>2218</v>
      </c>
      <c r="J6558" t="s">
        <v>5399</v>
      </c>
      <c r="K6558" t="str">
        <f>+_xlfn.XLOOKUP(Tabell1[[#This Row],[Regnr]],Tabell13[Regnr],Tabell13[Diagnose],"")</f>
        <v/>
      </c>
      <c r="L6558" t="str">
        <f>+_xlfn.XLOOKUP(Tabell1[[#This Row],[Regnr]],Tabell3[Regnr],Tabell3[DiagnoseÅr],"")</f>
        <v/>
      </c>
    </row>
    <row r="6559" spans="1:12" x14ac:dyDescent="0.25">
      <c r="A6559" s="2">
        <v>41480</v>
      </c>
      <c r="C6559" t="s">
        <v>5408</v>
      </c>
      <c r="D6559" t="s">
        <v>5409</v>
      </c>
      <c r="E6559" t="s">
        <v>26</v>
      </c>
      <c r="F6559" t="s">
        <v>4886</v>
      </c>
      <c r="G6559" t="s">
        <v>4887</v>
      </c>
      <c r="H6559" t="s">
        <v>2217</v>
      </c>
      <c r="I6559" t="s">
        <v>2218</v>
      </c>
      <c r="J6559" t="s">
        <v>5399</v>
      </c>
      <c r="K6559" t="str">
        <f>+_xlfn.XLOOKUP(Tabell1[[#This Row],[Regnr]],Tabell13[Regnr],Tabell13[Diagnose],"")</f>
        <v>C</v>
      </c>
      <c r="L6559" t="str">
        <f>+_xlfn.XLOOKUP(Tabell1[[#This Row],[Regnr]],Tabell3[Regnr],Tabell3[DiagnoseÅr],"")</f>
        <v/>
      </c>
    </row>
    <row r="6560" spans="1:12" x14ac:dyDescent="0.25">
      <c r="A6560" s="2">
        <v>41480</v>
      </c>
      <c r="C6560" t="s">
        <v>5410</v>
      </c>
      <c r="D6560" t="s">
        <v>5411</v>
      </c>
      <c r="E6560" t="s">
        <v>10</v>
      </c>
      <c r="F6560" t="s">
        <v>4562</v>
      </c>
      <c r="G6560" t="s">
        <v>4563</v>
      </c>
      <c r="H6560" t="s">
        <v>5412</v>
      </c>
      <c r="I6560" t="s">
        <v>5413</v>
      </c>
      <c r="K6560" t="str">
        <f>+_xlfn.XLOOKUP(Tabell1[[#This Row],[Regnr]],Tabell13[Regnr],Tabell13[Diagnose],"")</f>
        <v/>
      </c>
      <c r="L6560" t="str">
        <f>+_xlfn.XLOOKUP(Tabell1[[#This Row],[Regnr]],Tabell3[Regnr],Tabell3[DiagnoseÅr],"")</f>
        <v/>
      </c>
    </row>
    <row r="6561" spans="1:12" x14ac:dyDescent="0.25">
      <c r="A6561" s="2">
        <v>41480</v>
      </c>
      <c r="C6561" t="s">
        <v>5414</v>
      </c>
      <c r="D6561" t="s">
        <v>5415</v>
      </c>
      <c r="E6561" t="s">
        <v>26</v>
      </c>
      <c r="F6561" t="s">
        <v>4562</v>
      </c>
      <c r="G6561" t="s">
        <v>4563</v>
      </c>
      <c r="H6561" t="s">
        <v>5412</v>
      </c>
      <c r="I6561" t="s">
        <v>5413</v>
      </c>
      <c r="J6561" t="s">
        <v>4272</v>
      </c>
      <c r="K6561" t="str">
        <f>+_xlfn.XLOOKUP(Tabell1[[#This Row],[Regnr]],Tabell13[Regnr],Tabell13[Diagnose],"")</f>
        <v>D</v>
      </c>
      <c r="L6561" t="str">
        <f>+_xlfn.XLOOKUP(Tabell1[[#This Row],[Regnr]],Tabell3[Regnr],Tabell3[DiagnoseÅr],"")</f>
        <v>Intet påvist (2015)</v>
      </c>
    </row>
    <row r="6562" spans="1:12" x14ac:dyDescent="0.25">
      <c r="A6562" s="2">
        <v>41478</v>
      </c>
      <c r="C6562" t="s">
        <v>5387</v>
      </c>
      <c r="D6562" t="s">
        <v>5388</v>
      </c>
      <c r="E6562" t="s">
        <v>10</v>
      </c>
      <c r="F6562" t="s">
        <v>4383</v>
      </c>
      <c r="G6562" t="s">
        <v>4384</v>
      </c>
      <c r="H6562" t="s">
        <v>2567</v>
      </c>
      <c r="I6562" t="s">
        <v>2568</v>
      </c>
      <c r="J6562" t="s">
        <v>4310</v>
      </c>
      <c r="K6562" t="str">
        <f>+_xlfn.XLOOKUP(Tabell1[[#This Row],[Regnr]],Tabell13[Regnr],Tabell13[Diagnose],"")</f>
        <v>C</v>
      </c>
      <c r="L6562" t="str">
        <f>+_xlfn.XLOOKUP(Tabell1[[#This Row],[Regnr]],Tabell3[Regnr],Tabell3[DiagnoseÅr],"")</f>
        <v/>
      </c>
    </row>
    <row r="6563" spans="1:12" x14ac:dyDescent="0.25">
      <c r="A6563" s="2">
        <v>41478</v>
      </c>
      <c r="C6563" t="s">
        <v>5389</v>
      </c>
      <c r="D6563" t="s">
        <v>5390</v>
      </c>
      <c r="E6563" t="s">
        <v>10</v>
      </c>
      <c r="F6563" t="s">
        <v>4383</v>
      </c>
      <c r="G6563" t="s">
        <v>4384</v>
      </c>
      <c r="H6563" t="s">
        <v>2567</v>
      </c>
      <c r="I6563" t="s">
        <v>2568</v>
      </c>
      <c r="J6563" t="s">
        <v>4310</v>
      </c>
      <c r="K6563" t="str">
        <f>+_xlfn.XLOOKUP(Tabell1[[#This Row],[Regnr]],Tabell13[Regnr],Tabell13[Diagnose],"")</f>
        <v/>
      </c>
      <c r="L6563" t="str">
        <f>+_xlfn.XLOOKUP(Tabell1[[#This Row],[Regnr]],Tabell3[Regnr],Tabell3[DiagnoseÅr],"")</f>
        <v/>
      </c>
    </row>
    <row r="6564" spans="1:12" x14ac:dyDescent="0.25">
      <c r="A6564" s="2">
        <v>41478</v>
      </c>
      <c r="C6564" t="s">
        <v>5391</v>
      </c>
      <c r="D6564" t="s">
        <v>5392</v>
      </c>
      <c r="E6564" t="s">
        <v>10</v>
      </c>
      <c r="F6564" t="s">
        <v>4383</v>
      </c>
      <c r="G6564" t="s">
        <v>4384</v>
      </c>
      <c r="H6564" t="s">
        <v>2567</v>
      </c>
      <c r="I6564" t="s">
        <v>2568</v>
      </c>
      <c r="J6564" t="s">
        <v>4310</v>
      </c>
      <c r="K6564" t="str">
        <f>+_xlfn.XLOOKUP(Tabell1[[#This Row],[Regnr]],Tabell13[Regnr],Tabell13[Diagnose],"")</f>
        <v>A</v>
      </c>
      <c r="L6564" t="str">
        <f>+_xlfn.XLOOKUP(Tabell1[[#This Row],[Regnr]],Tabell3[Regnr],Tabell3[DiagnoseÅr],"")</f>
        <v/>
      </c>
    </row>
    <row r="6565" spans="1:12" x14ac:dyDescent="0.25">
      <c r="A6565" s="2">
        <v>41478</v>
      </c>
      <c r="C6565" t="s">
        <v>5393</v>
      </c>
      <c r="D6565" t="s">
        <v>5394</v>
      </c>
      <c r="E6565" t="s">
        <v>26</v>
      </c>
      <c r="F6565" t="s">
        <v>4383</v>
      </c>
      <c r="G6565" t="s">
        <v>4384</v>
      </c>
      <c r="H6565" t="s">
        <v>2567</v>
      </c>
      <c r="I6565" t="s">
        <v>2568</v>
      </c>
      <c r="J6565" t="s">
        <v>4310</v>
      </c>
      <c r="K6565" t="str">
        <f>+_xlfn.XLOOKUP(Tabell1[[#This Row],[Regnr]],Tabell13[Regnr],Tabell13[Diagnose],"")</f>
        <v/>
      </c>
      <c r="L6565" t="str">
        <f>+_xlfn.XLOOKUP(Tabell1[[#This Row],[Regnr]],Tabell3[Regnr],Tabell3[DiagnoseÅr],"")</f>
        <v/>
      </c>
    </row>
    <row r="6566" spans="1:12" x14ac:dyDescent="0.25">
      <c r="A6566" s="2">
        <v>41478</v>
      </c>
      <c r="C6566" t="s">
        <v>5395</v>
      </c>
      <c r="D6566" t="s">
        <v>5396</v>
      </c>
      <c r="E6566" t="s">
        <v>26</v>
      </c>
      <c r="F6566" t="s">
        <v>4383</v>
      </c>
      <c r="G6566" t="s">
        <v>4384</v>
      </c>
      <c r="H6566" t="s">
        <v>2567</v>
      </c>
      <c r="I6566" t="s">
        <v>2568</v>
      </c>
      <c r="J6566" t="s">
        <v>4310</v>
      </c>
      <c r="K6566" t="str">
        <f>+_xlfn.XLOOKUP(Tabell1[[#This Row],[Regnr]],Tabell13[Regnr],Tabell13[Diagnose],"")</f>
        <v/>
      </c>
      <c r="L6566" t="str">
        <f>+_xlfn.XLOOKUP(Tabell1[[#This Row],[Regnr]],Tabell3[Regnr],Tabell3[DiagnoseÅr],"")</f>
        <v/>
      </c>
    </row>
    <row r="6567" spans="1:12" x14ac:dyDescent="0.25">
      <c r="A6567" s="2">
        <v>41475</v>
      </c>
      <c r="C6567" t="s">
        <v>5383</v>
      </c>
      <c r="D6567" t="s">
        <v>5384</v>
      </c>
      <c r="E6567" t="s">
        <v>26</v>
      </c>
      <c r="F6567" t="s">
        <v>5385</v>
      </c>
      <c r="H6567" t="s">
        <v>5386</v>
      </c>
      <c r="K6567" t="str">
        <f>+_xlfn.XLOOKUP(Tabell1[[#This Row],[Regnr]],Tabell13[Regnr],Tabell13[Diagnose],"")</f>
        <v/>
      </c>
      <c r="L6567" t="str">
        <f>+_xlfn.XLOOKUP(Tabell1[[#This Row],[Regnr]],Tabell3[Regnr],Tabell3[DiagnoseÅr],"")</f>
        <v/>
      </c>
    </row>
    <row r="6568" spans="1:12" x14ac:dyDescent="0.25">
      <c r="A6568" s="2">
        <v>41474</v>
      </c>
      <c r="C6568" t="s">
        <v>5369</v>
      </c>
      <c r="D6568" t="s">
        <v>5370</v>
      </c>
      <c r="E6568" t="s">
        <v>10</v>
      </c>
      <c r="F6568" t="s">
        <v>2729</v>
      </c>
      <c r="G6568" t="s">
        <v>2730</v>
      </c>
      <c r="H6568" t="s">
        <v>3441</v>
      </c>
      <c r="I6568" t="s">
        <v>3442</v>
      </c>
      <c r="J6568" t="s">
        <v>4130</v>
      </c>
      <c r="K6568" t="str">
        <f>+_xlfn.XLOOKUP(Tabell1[[#This Row],[Regnr]],Tabell13[Regnr],Tabell13[Diagnose],"")</f>
        <v/>
      </c>
      <c r="L6568" t="str">
        <f>+_xlfn.XLOOKUP(Tabell1[[#This Row],[Regnr]],Tabell3[Regnr],Tabell3[DiagnoseÅr],"")</f>
        <v/>
      </c>
    </row>
    <row r="6569" spans="1:12" x14ac:dyDescent="0.25">
      <c r="A6569" s="2">
        <v>41474</v>
      </c>
      <c r="C6569" t="s">
        <v>5371</v>
      </c>
      <c r="D6569" t="s">
        <v>5372</v>
      </c>
      <c r="E6569" t="s">
        <v>10</v>
      </c>
      <c r="F6569" t="s">
        <v>2729</v>
      </c>
      <c r="G6569" t="s">
        <v>2730</v>
      </c>
      <c r="H6569" t="s">
        <v>3441</v>
      </c>
      <c r="I6569" t="s">
        <v>3442</v>
      </c>
      <c r="J6569" t="s">
        <v>4130</v>
      </c>
      <c r="K6569" t="str">
        <f>+_xlfn.XLOOKUP(Tabell1[[#This Row],[Regnr]],Tabell13[Regnr],Tabell13[Diagnose],"")</f>
        <v>A</v>
      </c>
      <c r="L6569" t="str">
        <f>+_xlfn.XLOOKUP(Tabell1[[#This Row],[Regnr]],Tabell3[Regnr],Tabell3[DiagnoseÅr],"")</f>
        <v>Cortical &amp; Katarakt, ikke medfødt (2018)</v>
      </c>
    </row>
    <row r="6570" spans="1:12" x14ac:dyDescent="0.25">
      <c r="A6570" s="2">
        <v>41474</v>
      </c>
      <c r="C6570" t="s">
        <v>5373</v>
      </c>
      <c r="D6570" t="s">
        <v>5374</v>
      </c>
      <c r="E6570" t="s">
        <v>10</v>
      </c>
      <c r="F6570" t="s">
        <v>2729</v>
      </c>
      <c r="G6570" t="s">
        <v>2730</v>
      </c>
      <c r="H6570" t="s">
        <v>3441</v>
      </c>
      <c r="I6570" t="s">
        <v>3442</v>
      </c>
      <c r="J6570" t="s">
        <v>4130</v>
      </c>
      <c r="K6570" t="str">
        <f>+_xlfn.XLOOKUP(Tabell1[[#This Row],[Regnr]],Tabell13[Regnr],Tabell13[Diagnose],"")</f>
        <v>A</v>
      </c>
      <c r="L6570" t="str">
        <f>+_xlfn.XLOOKUP(Tabell1[[#This Row],[Regnr]],Tabell3[Regnr],Tabell3[DiagnoseÅr],"")</f>
        <v>PPM iris (2016)</v>
      </c>
    </row>
    <row r="6571" spans="1:12" x14ac:dyDescent="0.25">
      <c r="A6571" s="2">
        <v>41474</v>
      </c>
      <c r="C6571" t="s">
        <v>5375</v>
      </c>
      <c r="D6571" t="s">
        <v>5376</v>
      </c>
      <c r="E6571" t="s">
        <v>10</v>
      </c>
      <c r="F6571" t="s">
        <v>2729</v>
      </c>
      <c r="G6571" t="s">
        <v>2730</v>
      </c>
      <c r="H6571" t="s">
        <v>3441</v>
      </c>
      <c r="I6571" t="s">
        <v>3442</v>
      </c>
      <c r="J6571" t="s">
        <v>4130</v>
      </c>
      <c r="K6571" t="str">
        <f>+_xlfn.XLOOKUP(Tabell1[[#This Row],[Regnr]],Tabell13[Regnr],Tabell13[Diagnose],"")</f>
        <v/>
      </c>
      <c r="L6571" t="str">
        <f>+_xlfn.XLOOKUP(Tabell1[[#This Row],[Regnr]],Tabell3[Regnr],Tabell3[DiagnoseÅr],"")</f>
        <v/>
      </c>
    </row>
    <row r="6572" spans="1:12" x14ac:dyDescent="0.25">
      <c r="A6572" s="2">
        <v>41474</v>
      </c>
      <c r="C6572" t="s">
        <v>5377</v>
      </c>
      <c r="D6572" t="s">
        <v>5378</v>
      </c>
      <c r="E6572" t="s">
        <v>10</v>
      </c>
      <c r="F6572" t="s">
        <v>2729</v>
      </c>
      <c r="G6572" t="s">
        <v>2730</v>
      </c>
      <c r="H6572" t="s">
        <v>3441</v>
      </c>
      <c r="I6572" t="s">
        <v>3442</v>
      </c>
      <c r="J6572" t="s">
        <v>4130</v>
      </c>
      <c r="K6572" t="str">
        <f>+_xlfn.XLOOKUP(Tabell1[[#This Row],[Regnr]],Tabell13[Regnr],Tabell13[Diagnose],"")</f>
        <v/>
      </c>
      <c r="L6572" t="str">
        <f>+_xlfn.XLOOKUP(Tabell1[[#This Row],[Regnr]],Tabell3[Regnr],Tabell3[DiagnoseÅr],"")</f>
        <v/>
      </c>
    </row>
    <row r="6573" spans="1:12" x14ac:dyDescent="0.25">
      <c r="A6573" s="2">
        <v>41474</v>
      </c>
      <c r="C6573" t="s">
        <v>5379</v>
      </c>
      <c r="D6573" t="s">
        <v>5380</v>
      </c>
      <c r="E6573" t="s">
        <v>26</v>
      </c>
      <c r="F6573" t="s">
        <v>2729</v>
      </c>
      <c r="G6573" t="s">
        <v>2730</v>
      </c>
      <c r="H6573" t="s">
        <v>3441</v>
      </c>
      <c r="I6573" t="s">
        <v>3442</v>
      </c>
      <c r="J6573" t="s">
        <v>4130</v>
      </c>
      <c r="K6573" t="str">
        <f>+_xlfn.XLOOKUP(Tabell1[[#This Row],[Regnr]],Tabell13[Regnr],Tabell13[Diagnose],"")</f>
        <v>B</v>
      </c>
      <c r="L6573" t="str">
        <f>+_xlfn.XLOOKUP(Tabell1[[#This Row],[Regnr]],Tabell3[Regnr],Tabell3[DiagnoseÅr],"")</f>
        <v xml:space="preserve"> (2017)</v>
      </c>
    </row>
    <row r="6574" spans="1:12" x14ac:dyDescent="0.25">
      <c r="A6574" s="2">
        <v>41474</v>
      </c>
      <c r="C6574" t="s">
        <v>5381</v>
      </c>
      <c r="D6574" t="s">
        <v>5382</v>
      </c>
      <c r="E6574" t="s">
        <v>26</v>
      </c>
      <c r="F6574" t="s">
        <v>2729</v>
      </c>
      <c r="G6574" t="s">
        <v>2730</v>
      </c>
      <c r="H6574" t="s">
        <v>3441</v>
      </c>
      <c r="I6574" t="s">
        <v>3442</v>
      </c>
      <c r="J6574" t="s">
        <v>4130</v>
      </c>
      <c r="K6574" t="str">
        <f>+_xlfn.XLOOKUP(Tabell1[[#This Row],[Regnr]],Tabell13[Regnr],Tabell13[Diagnose],"")</f>
        <v>A</v>
      </c>
      <c r="L6574" t="str">
        <f>+_xlfn.XLOOKUP(Tabell1[[#This Row],[Regnr]],Tabell3[Regnr],Tabell3[DiagnoseÅr],"")</f>
        <v/>
      </c>
    </row>
    <row r="6575" spans="1:12" x14ac:dyDescent="0.25">
      <c r="A6575" s="2">
        <v>41470</v>
      </c>
      <c r="C6575" t="s">
        <v>5365</v>
      </c>
      <c r="D6575" t="s">
        <v>5366</v>
      </c>
      <c r="E6575" t="s">
        <v>10</v>
      </c>
      <c r="F6575" t="s">
        <v>3200</v>
      </c>
      <c r="G6575" t="s">
        <v>3201</v>
      </c>
      <c r="H6575" t="s">
        <v>3420</v>
      </c>
      <c r="I6575" t="s">
        <v>3421</v>
      </c>
      <c r="K6575" t="str">
        <f>+_xlfn.XLOOKUP(Tabell1[[#This Row],[Regnr]],Tabell13[Regnr],Tabell13[Diagnose],"")</f>
        <v/>
      </c>
      <c r="L6575" t="str">
        <f>+_xlfn.XLOOKUP(Tabell1[[#This Row],[Regnr]],Tabell3[Regnr],Tabell3[DiagnoseÅr],"")</f>
        <v/>
      </c>
    </row>
    <row r="6576" spans="1:12" x14ac:dyDescent="0.25">
      <c r="A6576" s="2">
        <v>41470</v>
      </c>
      <c r="C6576" t="s">
        <v>5367</v>
      </c>
      <c r="D6576" t="s">
        <v>5368</v>
      </c>
      <c r="E6576" t="s">
        <v>26</v>
      </c>
      <c r="F6576" t="s">
        <v>3200</v>
      </c>
      <c r="G6576" t="s">
        <v>3201</v>
      </c>
      <c r="H6576" t="s">
        <v>3420</v>
      </c>
      <c r="I6576" t="s">
        <v>3421</v>
      </c>
      <c r="J6576" t="s">
        <v>4242</v>
      </c>
      <c r="K6576" t="str">
        <f>+_xlfn.XLOOKUP(Tabell1[[#This Row],[Regnr]],Tabell13[Regnr],Tabell13[Diagnose],"")</f>
        <v>C</v>
      </c>
      <c r="L6576" t="str">
        <f>+_xlfn.XLOOKUP(Tabell1[[#This Row],[Regnr]],Tabell3[Regnr],Tabell3[DiagnoseÅr],"")</f>
        <v/>
      </c>
    </row>
    <row r="6577" spans="1:12" x14ac:dyDescent="0.25">
      <c r="A6577" s="2">
        <v>41465</v>
      </c>
      <c r="C6577" t="s">
        <v>5331</v>
      </c>
      <c r="D6577" t="s">
        <v>5332</v>
      </c>
      <c r="E6577" t="s">
        <v>10</v>
      </c>
      <c r="F6577" t="s">
        <v>3385</v>
      </c>
      <c r="G6577" t="s">
        <v>3386</v>
      </c>
      <c r="H6577" t="s">
        <v>4131</v>
      </c>
      <c r="I6577" t="s">
        <v>4132</v>
      </c>
      <c r="J6577" t="s">
        <v>4802</v>
      </c>
      <c r="K6577" t="str">
        <f>+_xlfn.XLOOKUP(Tabell1[[#This Row],[Regnr]],Tabell13[Regnr],Tabell13[Diagnose],"")</f>
        <v>C</v>
      </c>
      <c r="L6577" t="str">
        <f>+_xlfn.XLOOKUP(Tabell1[[#This Row],[Regnr]],Tabell3[Regnr],Tabell3[DiagnoseÅr],"")</f>
        <v/>
      </c>
    </row>
    <row r="6578" spans="1:12" x14ac:dyDescent="0.25">
      <c r="A6578" s="2">
        <v>41465</v>
      </c>
      <c r="C6578" t="s">
        <v>5333</v>
      </c>
      <c r="D6578" t="s">
        <v>5334</v>
      </c>
      <c r="E6578" t="s">
        <v>10</v>
      </c>
      <c r="F6578" t="s">
        <v>3385</v>
      </c>
      <c r="G6578" t="s">
        <v>3386</v>
      </c>
      <c r="H6578" t="s">
        <v>4131</v>
      </c>
      <c r="I6578" t="s">
        <v>4132</v>
      </c>
      <c r="J6578" t="s">
        <v>4802</v>
      </c>
      <c r="K6578" t="str">
        <f>+_xlfn.XLOOKUP(Tabell1[[#This Row],[Regnr]],Tabell13[Regnr],Tabell13[Diagnose],"")</f>
        <v/>
      </c>
      <c r="L6578" t="str">
        <f>+_xlfn.XLOOKUP(Tabell1[[#This Row],[Regnr]],Tabell3[Regnr],Tabell3[DiagnoseÅr],"")</f>
        <v/>
      </c>
    </row>
    <row r="6579" spans="1:12" x14ac:dyDescent="0.25">
      <c r="A6579" s="2">
        <v>41465</v>
      </c>
      <c r="C6579" t="s">
        <v>5335</v>
      </c>
      <c r="D6579" t="s">
        <v>5336</v>
      </c>
      <c r="E6579" t="s">
        <v>10</v>
      </c>
      <c r="F6579" t="s">
        <v>3385</v>
      </c>
      <c r="G6579" t="s">
        <v>3386</v>
      </c>
      <c r="H6579" t="s">
        <v>4131</v>
      </c>
      <c r="I6579" t="s">
        <v>4132</v>
      </c>
      <c r="J6579" t="s">
        <v>4802</v>
      </c>
      <c r="K6579" t="str">
        <f>+_xlfn.XLOOKUP(Tabell1[[#This Row],[Regnr]],Tabell13[Regnr],Tabell13[Diagnose],"")</f>
        <v/>
      </c>
      <c r="L6579" t="str">
        <f>+_xlfn.XLOOKUP(Tabell1[[#This Row],[Regnr]],Tabell3[Regnr],Tabell3[DiagnoseÅr],"")</f>
        <v/>
      </c>
    </row>
    <row r="6580" spans="1:12" x14ac:dyDescent="0.25">
      <c r="A6580" s="2">
        <v>41465</v>
      </c>
      <c r="C6580" t="s">
        <v>5337</v>
      </c>
      <c r="D6580" t="s">
        <v>5338</v>
      </c>
      <c r="E6580" t="s">
        <v>10</v>
      </c>
      <c r="F6580" t="s">
        <v>3385</v>
      </c>
      <c r="G6580" t="s">
        <v>3386</v>
      </c>
      <c r="H6580" t="s">
        <v>4131</v>
      </c>
      <c r="I6580" t="s">
        <v>4132</v>
      </c>
      <c r="J6580" t="s">
        <v>4802</v>
      </c>
      <c r="K6580" t="str">
        <f>+_xlfn.XLOOKUP(Tabell1[[#This Row],[Regnr]],Tabell13[Regnr],Tabell13[Diagnose],"")</f>
        <v/>
      </c>
      <c r="L6580" t="str">
        <f>+_xlfn.XLOOKUP(Tabell1[[#This Row],[Regnr]],Tabell3[Regnr],Tabell3[DiagnoseÅr],"")</f>
        <v/>
      </c>
    </row>
    <row r="6581" spans="1:12" x14ac:dyDescent="0.25">
      <c r="A6581" s="2">
        <v>41465</v>
      </c>
      <c r="C6581" t="s">
        <v>5339</v>
      </c>
      <c r="D6581" t="s">
        <v>5340</v>
      </c>
      <c r="E6581" t="s">
        <v>10</v>
      </c>
      <c r="F6581" t="s">
        <v>3385</v>
      </c>
      <c r="G6581" t="s">
        <v>3386</v>
      </c>
      <c r="H6581" t="s">
        <v>4131</v>
      </c>
      <c r="I6581" t="s">
        <v>4132</v>
      </c>
      <c r="J6581" t="s">
        <v>4802</v>
      </c>
      <c r="K6581" t="str">
        <f>+_xlfn.XLOOKUP(Tabell1[[#This Row],[Regnr]],Tabell13[Regnr],Tabell13[Diagnose],"")</f>
        <v/>
      </c>
      <c r="L6581" t="str">
        <f>+_xlfn.XLOOKUP(Tabell1[[#This Row],[Regnr]],Tabell3[Regnr],Tabell3[DiagnoseÅr],"")</f>
        <v/>
      </c>
    </row>
    <row r="6582" spans="1:12" x14ac:dyDescent="0.25">
      <c r="A6582" s="2">
        <v>41465</v>
      </c>
      <c r="C6582" t="s">
        <v>5341</v>
      </c>
      <c r="D6582" t="s">
        <v>5342</v>
      </c>
      <c r="E6582" t="s">
        <v>26</v>
      </c>
      <c r="F6582" t="s">
        <v>3385</v>
      </c>
      <c r="G6582" t="s">
        <v>3386</v>
      </c>
      <c r="H6582" t="s">
        <v>4131</v>
      </c>
      <c r="I6582" t="s">
        <v>4132</v>
      </c>
      <c r="J6582" t="s">
        <v>4802</v>
      </c>
      <c r="K6582" t="str">
        <f>+_xlfn.XLOOKUP(Tabell1[[#This Row],[Regnr]],Tabell13[Regnr],Tabell13[Diagnose],"")</f>
        <v>B</v>
      </c>
      <c r="L6582" t="str">
        <f>+_xlfn.XLOOKUP(Tabell1[[#This Row],[Regnr]],Tabell3[Regnr],Tabell3[DiagnoseÅr],"")</f>
        <v>Intet påvist (2018)</v>
      </c>
    </row>
    <row r="6583" spans="1:12" x14ac:dyDescent="0.25">
      <c r="A6583" s="2">
        <v>41465</v>
      </c>
      <c r="C6583" t="s">
        <v>5343</v>
      </c>
      <c r="D6583" t="s">
        <v>5344</v>
      </c>
      <c r="E6583" t="s">
        <v>26</v>
      </c>
      <c r="F6583" t="s">
        <v>3385</v>
      </c>
      <c r="G6583" t="s">
        <v>3386</v>
      </c>
      <c r="H6583" t="s">
        <v>4131</v>
      </c>
      <c r="I6583" t="s">
        <v>4132</v>
      </c>
      <c r="J6583" t="s">
        <v>4802</v>
      </c>
      <c r="K6583" t="str">
        <f>+_xlfn.XLOOKUP(Tabell1[[#This Row],[Regnr]],Tabell13[Regnr],Tabell13[Diagnose],"")</f>
        <v>B</v>
      </c>
      <c r="L6583" t="str">
        <f>+_xlfn.XLOOKUP(Tabell1[[#This Row],[Regnr]],Tabell3[Regnr],Tabell3[DiagnoseÅr],"")</f>
        <v>Intet påvist (2017)</v>
      </c>
    </row>
    <row r="6584" spans="1:12" x14ac:dyDescent="0.25">
      <c r="A6584" s="2">
        <v>41465</v>
      </c>
      <c r="C6584" t="s">
        <v>5345</v>
      </c>
      <c r="D6584" t="s">
        <v>5346</v>
      </c>
      <c r="E6584" t="s">
        <v>26</v>
      </c>
      <c r="F6584" t="s">
        <v>3385</v>
      </c>
      <c r="G6584" t="s">
        <v>3386</v>
      </c>
      <c r="H6584" t="s">
        <v>4131</v>
      </c>
      <c r="I6584" t="s">
        <v>4132</v>
      </c>
      <c r="J6584" t="s">
        <v>4802</v>
      </c>
      <c r="K6584" t="str">
        <f>+_xlfn.XLOOKUP(Tabell1[[#This Row],[Regnr]],Tabell13[Regnr],Tabell13[Diagnose],"")</f>
        <v/>
      </c>
      <c r="L6584" t="str">
        <f>+_xlfn.XLOOKUP(Tabell1[[#This Row],[Regnr]],Tabell3[Regnr],Tabell3[DiagnoseÅr],"")</f>
        <v/>
      </c>
    </row>
    <row r="6585" spans="1:12" x14ac:dyDescent="0.25">
      <c r="A6585" s="2">
        <v>41465</v>
      </c>
      <c r="C6585" t="s">
        <v>5347</v>
      </c>
      <c r="D6585" t="s">
        <v>5348</v>
      </c>
      <c r="E6585" t="s">
        <v>26</v>
      </c>
      <c r="F6585" t="s">
        <v>3385</v>
      </c>
      <c r="G6585" t="s">
        <v>3386</v>
      </c>
      <c r="H6585" t="s">
        <v>4131</v>
      </c>
      <c r="I6585" t="s">
        <v>4132</v>
      </c>
      <c r="J6585" t="s">
        <v>4802</v>
      </c>
      <c r="K6585" t="str">
        <f>+_xlfn.XLOOKUP(Tabell1[[#This Row],[Regnr]],Tabell13[Regnr],Tabell13[Diagnose],"")</f>
        <v>D</v>
      </c>
      <c r="L6585" t="str">
        <f>+_xlfn.XLOOKUP(Tabell1[[#This Row],[Regnr]],Tabell3[Regnr],Tabell3[DiagnoseÅr],"")</f>
        <v/>
      </c>
    </row>
    <row r="6586" spans="1:12" x14ac:dyDescent="0.25">
      <c r="A6586" s="2">
        <v>41465</v>
      </c>
      <c r="C6586" t="s">
        <v>5349</v>
      </c>
      <c r="D6586" t="s">
        <v>5350</v>
      </c>
      <c r="E6586" t="s">
        <v>10</v>
      </c>
      <c r="F6586" t="s">
        <v>5351</v>
      </c>
      <c r="G6586" t="s">
        <v>5352</v>
      </c>
      <c r="H6586" t="s">
        <v>5353</v>
      </c>
      <c r="I6586" t="s">
        <v>5354</v>
      </c>
      <c r="K6586" t="str">
        <f>+_xlfn.XLOOKUP(Tabell1[[#This Row],[Regnr]],Tabell13[Regnr],Tabell13[Diagnose],"")</f>
        <v/>
      </c>
      <c r="L6586" t="str">
        <f>+_xlfn.XLOOKUP(Tabell1[[#This Row],[Regnr]],Tabell3[Regnr],Tabell3[DiagnoseÅr],"")</f>
        <v/>
      </c>
    </row>
    <row r="6587" spans="1:12" x14ac:dyDescent="0.25">
      <c r="A6587" s="2">
        <v>41465</v>
      </c>
      <c r="C6587" t="s">
        <v>5355</v>
      </c>
      <c r="D6587" t="s">
        <v>5356</v>
      </c>
      <c r="E6587" t="s">
        <v>10</v>
      </c>
      <c r="F6587" t="s">
        <v>3184</v>
      </c>
      <c r="G6587" t="s">
        <v>3185</v>
      </c>
      <c r="H6587" t="s">
        <v>2359</v>
      </c>
      <c r="I6587" t="s">
        <v>2360</v>
      </c>
      <c r="J6587" t="s">
        <v>4130</v>
      </c>
      <c r="K6587" t="str">
        <f>+_xlfn.XLOOKUP(Tabell1[[#This Row],[Regnr]],Tabell13[Regnr],Tabell13[Diagnose],"")</f>
        <v/>
      </c>
      <c r="L6587" t="str">
        <f>+_xlfn.XLOOKUP(Tabell1[[#This Row],[Regnr]],Tabell3[Regnr],Tabell3[DiagnoseÅr],"")</f>
        <v/>
      </c>
    </row>
    <row r="6588" spans="1:12" x14ac:dyDescent="0.25">
      <c r="A6588" s="2">
        <v>41465</v>
      </c>
      <c r="C6588" t="s">
        <v>5357</v>
      </c>
      <c r="D6588" t="s">
        <v>5358</v>
      </c>
      <c r="E6588" t="s">
        <v>10</v>
      </c>
      <c r="F6588" t="s">
        <v>3184</v>
      </c>
      <c r="G6588" t="s">
        <v>3185</v>
      </c>
      <c r="H6588" t="s">
        <v>2359</v>
      </c>
      <c r="I6588" t="s">
        <v>2360</v>
      </c>
      <c r="J6588" t="s">
        <v>4130</v>
      </c>
      <c r="K6588" t="str">
        <f>+_xlfn.XLOOKUP(Tabell1[[#This Row],[Regnr]],Tabell13[Regnr],Tabell13[Diagnose],"")</f>
        <v/>
      </c>
      <c r="L6588" t="str">
        <f>+_xlfn.XLOOKUP(Tabell1[[#This Row],[Regnr]],Tabell3[Regnr],Tabell3[DiagnoseÅr],"")</f>
        <v/>
      </c>
    </row>
    <row r="6589" spans="1:12" x14ac:dyDescent="0.25">
      <c r="A6589" s="2">
        <v>41465</v>
      </c>
      <c r="C6589" t="s">
        <v>5359</v>
      </c>
      <c r="D6589" t="s">
        <v>5360</v>
      </c>
      <c r="E6589" t="s">
        <v>10</v>
      </c>
      <c r="F6589" t="s">
        <v>3184</v>
      </c>
      <c r="G6589" t="s">
        <v>3185</v>
      </c>
      <c r="H6589" t="s">
        <v>2359</v>
      </c>
      <c r="I6589" t="s">
        <v>2360</v>
      </c>
      <c r="J6589" t="s">
        <v>4130</v>
      </c>
      <c r="K6589" t="str">
        <f>+_xlfn.XLOOKUP(Tabell1[[#This Row],[Regnr]],Tabell13[Regnr],Tabell13[Diagnose],"")</f>
        <v/>
      </c>
      <c r="L6589" t="str">
        <f>+_xlfn.XLOOKUP(Tabell1[[#This Row],[Regnr]],Tabell3[Regnr],Tabell3[DiagnoseÅr],"")</f>
        <v/>
      </c>
    </row>
    <row r="6590" spans="1:12" x14ac:dyDescent="0.25">
      <c r="A6590" s="2">
        <v>41465</v>
      </c>
      <c r="C6590" t="s">
        <v>5361</v>
      </c>
      <c r="D6590" t="s">
        <v>5362</v>
      </c>
      <c r="E6590" t="s">
        <v>10</v>
      </c>
      <c r="F6590" t="s">
        <v>3184</v>
      </c>
      <c r="G6590" t="s">
        <v>3185</v>
      </c>
      <c r="H6590" t="s">
        <v>2359</v>
      </c>
      <c r="I6590" t="s">
        <v>2360</v>
      </c>
      <c r="J6590" t="s">
        <v>4130</v>
      </c>
      <c r="K6590" t="str">
        <f>+_xlfn.XLOOKUP(Tabell1[[#This Row],[Regnr]],Tabell13[Regnr],Tabell13[Diagnose],"")</f>
        <v>B</v>
      </c>
      <c r="L6590" t="str">
        <f>+_xlfn.XLOOKUP(Tabell1[[#This Row],[Regnr]],Tabell3[Regnr],Tabell3[DiagnoseÅr],"")</f>
        <v>Intet påvist (2015)</v>
      </c>
    </row>
    <row r="6591" spans="1:12" x14ac:dyDescent="0.25">
      <c r="A6591" s="2">
        <v>41465</v>
      </c>
      <c r="C6591" t="s">
        <v>5363</v>
      </c>
      <c r="D6591" t="s">
        <v>5364</v>
      </c>
      <c r="E6591" t="s">
        <v>26</v>
      </c>
      <c r="F6591" t="s">
        <v>3184</v>
      </c>
      <c r="G6591" t="s">
        <v>3185</v>
      </c>
      <c r="H6591" t="s">
        <v>2359</v>
      </c>
      <c r="I6591" t="s">
        <v>2360</v>
      </c>
      <c r="J6591" t="s">
        <v>4130</v>
      </c>
      <c r="K6591" t="str">
        <f>+_xlfn.XLOOKUP(Tabell1[[#This Row],[Regnr]],Tabell13[Regnr],Tabell13[Diagnose],"")</f>
        <v>A</v>
      </c>
      <c r="L6591" t="str">
        <f>+_xlfn.XLOOKUP(Tabell1[[#This Row],[Regnr]],Tabell3[Regnr],Tabell3[DiagnoseÅr],"")</f>
        <v>Intet påvist (2017)</v>
      </c>
    </row>
    <row r="6592" spans="1:12" x14ac:dyDescent="0.25">
      <c r="A6592" s="2">
        <v>41460</v>
      </c>
      <c r="C6592" t="s">
        <v>5324</v>
      </c>
      <c r="D6592" t="s">
        <v>5325</v>
      </c>
      <c r="E6592" t="s">
        <v>26</v>
      </c>
      <c r="F6592" t="s">
        <v>5326</v>
      </c>
      <c r="G6592" t="s">
        <v>5327</v>
      </c>
      <c r="H6592" t="s">
        <v>5328</v>
      </c>
      <c r="I6592" t="s">
        <v>5329</v>
      </c>
      <c r="J6592" t="s">
        <v>5330</v>
      </c>
      <c r="K6592" t="str">
        <f>+_xlfn.XLOOKUP(Tabell1[[#This Row],[Regnr]],Tabell13[Regnr],Tabell13[Diagnose],"")</f>
        <v>B</v>
      </c>
      <c r="L6592" t="str">
        <f>+_xlfn.XLOOKUP(Tabell1[[#This Row],[Regnr]],Tabell3[Regnr],Tabell3[DiagnoseÅr],"")</f>
        <v>Intet påvist (2018)</v>
      </c>
    </row>
    <row r="6593" spans="1:12" x14ac:dyDescent="0.25">
      <c r="A6593" s="2">
        <v>41459</v>
      </c>
      <c r="C6593" t="s">
        <v>5316</v>
      </c>
      <c r="D6593" t="s">
        <v>5317</v>
      </c>
      <c r="E6593" t="s">
        <v>10</v>
      </c>
      <c r="F6593" t="s">
        <v>3184</v>
      </c>
      <c r="G6593" t="s">
        <v>3185</v>
      </c>
      <c r="H6593" t="s">
        <v>3512</v>
      </c>
      <c r="I6593" t="s">
        <v>3513</v>
      </c>
      <c r="J6593" t="s">
        <v>4771</v>
      </c>
      <c r="K6593" t="str">
        <f>+_xlfn.XLOOKUP(Tabell1[[#This Row],[Regnr]],Tabell13[Regnr],Tabell13[Diagnose],"")</f>
        <v/>
      </c>
      <c r="L6593" t="str">
        <f>+_xlfn.XLOOKUP(Tabell1[[#This Row],[Regnr]],Tabell3[Regnr],Tabell3[DiagnoseÅr],"")</f>
        <v/>
      </c>
    </row>
    <row r="6594" spans="1:12" x14ac:dyDescent="0.25">
      <c r="A6594" s="2">
        <v>41459</v>
      </c>
      <c r="C6594" t="s">
        <v>5318</v>
      </c>
      <c r="D6594" t="s">
        <v>5319</v>
      </c>
      <c r="E6594" t="s">
        <v>26</v>
      </c>
      <c r="F6594" t="s">
        <v>3184</v>
      </c>
      <c r="G6594" t="s">
        <v>3185</v>
      </c>
      <c r="H6594" t="s">
        <v>3512</v>
      </c>
      <c r="I6594" t="s">
        <v>3513</v>
      </c>
      <c r="J6594" t="s">
        <v>4771</v>
      </c>
      <c r="K6594" t="str">
        <f>+_xlfn.XLOOKUP(Tabell1[[#This Row],[Regnr]],Tabell13[Regnr],Tabell13[Diagnose],"")</f>
        <v>B</v>
      </c>
      <c r="L6594" t="str">
        <f>+_xlfn.XLOOKUP(Tabell1[[#This Row],[Regnr]],Tabell3[Regnr],Tabell3[DiagnoseÅr],"")</f>
        <v/>
      </c>
    </row>
    <row r="6595" spans="1:12" x14ac:dyDescent="0.25">
      <c r="A6595" s="2">
        <v>41459</v>
      </c>
      <c r="C6595" t="s">
        <v>5320</v>
      </c>
      <c r="D6595" t="s">
        <v>5321</v>
      </c>
      <c r="E6595" t="s">
        <v>26</v>
      </c>
      <c r="F6595" t="s">
        <v>3184</v>
      </c>
      <c r="G6595" t="s">
        <v>3185</v>
      </c>
      <c r="H6595" t="s">
        <v>3512</v>
      </c>
      <c r="I6595" t="s">
        <v>3513</v>
      </c>
      <c r="J6595" t="s">
        <v>4771</v>
      </c>
      <c r="K6595" t="str">
        <f>+_xlfn.XLOOKUP(Tabell1[[#This Row],[Regnr]],Tabell13[Regnr],Tabell13[Diagnose],"")</f>
        <v/>
      </c>
      <c r="L6595" t="str">
        <f>+_xlfn.XLOOKUP(Tabell1[[#This Row],[Regnr]],Tabell3[Regnr],Tabell3[DiagnoseÅr],"")</f>
        <v/>
      </c>
    </row>
    <row r="6596" spans="1:12" x14ac:dyDescent="0.25">
      <c r="A6596" s="2">
        <v>41459</v>
      </c>
      <c r="C6596" t="s">
        <v>5322</v>
      </c>
      <c r="D6596" t="s">
        <v>5323</v>
      </c>
      <c r="E6596" t="s">
        <v>26</v>
      </c>
      <c r="F6596" t="s">
        <v>3184</v>
      </c>
      <c r="G6596" t="s">
        <v>3185</v>
      </c>
      <c r="H6596" t="s">
        <v>3512</v>
      </c>
      <c r="I6596" t="s">
        <v>3513</v>
      </c>
      <c r="J6596" t="s">
        <v>4771</v>
      </c>
      <c r="K6596" t="str">
        <f>+_xlfn.XLOOKUP(Tabell1[[#This Row],[Regnr]],Tabell13[Regnr],Tabell13[Diagnose],"")</f>
        <v>B</v>
      </c>
      <c r="L6596" t="str">
        <f>+_xlfn.XLOOKUP(Tabell1[[#This Row],[Regnr]],Tabell3[Regnr],Tabell3[DiagnoseÅr],"")</f>
        <v>PPM iris (2017)</v>
      </c>
    </row>
    <row r="6597" spans="1:12" x14ac:dyDescent="0.25">
      <c r="A6597" s="2">
        <v>41456</v>
      </c>
      <c r="C6597" t="s">
        <v>5314</v>
      </c>
      <c r="D6597" t="s">
        <v>5315</v>
      </c>
      <c r="E6597" t="s">
        <v>10</v>
      </c>
      <c r="F6597" t="s">
        <v>1738</v>
      </c>
      <c r="G6597" t="s">
        <v>1739</v>
      </c>
      <c r="H6597" t="s">
        <v>4893</v>
      </c>
      <c r="I6597" t="s">
        <v>4894</v>
      </c>
      <c r="K6597" t="str">
        <f>+_xlfn.XLOOKUP(Tabell1[[#This Row],[Regnr]],Tabell13[Regnr],Tabell13[Diagnose],"")</f>
        <v/>
      </c>
      <c r="L6597" t="str">
        <f>+_xlfn.XLOOKUP(Tabell1[[#This Row],[Regnr]],Tabell3[Regnr],Tabell3[DiagnoseÅr],"")</f>
        <v/>
      </c>
    </row>
    <row r="6598" spans="1:12" x14ac:dyDescent="0.25">
      <c r="A6598" s="2">
        <v>41453</v>
      </c>
      <c r="C6598" t="s">
        <v>5300</v>
      </c>
      <c r="D6598" t="s">
        <v>5301</v>
      </c>
      <c r="E6598" t="s">
        <v>26</v>
      </c>
      <c r="F6598" t="s">
        <v>3397</v>
      </c>
      <c r="G6598" t="s">
        <v>3398</v>
      </c>
      <c r="H6598" t="s">
        <v>3391</v>
      </c>
      <c r="I6598" t="s">
        <v>3392</v>
      </c>
      <c r="J6598" t="s">
        <v>4771</v>
      </c>
      <c r="K6598" t="str">
        <f>+_xlfn.XLOOKUP(Tabell1[[#This Row],[Regnr]],Tabell13[Regnr],Tabell13[Diagnose],"")</f>
        <v/>
      </c>
      <c r="L6598" t="str">
        <f>+_xlfn.XLOOKUP(Tabell1[[#This Row],[Regnr]],Tabell3[Regnr],Tabell3[DiagnoseÅr],"")</f>
        <v>Cortical &amp; Katarakt, ikke medfødt (2015)</v>
      </c>
    </row>
    <row r="6599" spans="1:12" x14ac:dyDescent="0.25">
      <c r="A6599" s="2">
        <v>41453</v>
      </c>
      <c r="C6599" t="s">
        <v>5302</v>
      </c>
      <c r="D6599" t="s">
        <v>5303</v>
      </c>
      <c r="E6599" t="s">
        <v>26</v>
      </c>
      <c r="F6599" t="s">
        <v>3397</v>
      </c>
      <c r="G6599" t="s">
        <v>3398</v>
      </c>
      <c r="H6599" t="s">
        <v>3391</v>
      </c>
      <c r="I6599" t="s">
        <v>3392</v>
      </c>
      <c r="J6599" t="s">
        <v>4771</v>
      </c>
      <c r="K6599" t="str">
        <f>+_xlfn.XLOOKUP(Tabell1[[#This Row],[Regnr]],Tabell13[Regnr],Tabell13[Diagnose],"")</f>
        <v>A</v>
      </c>
      <c r="L6599" t="str">
        <f>+_xlfn.XLOOKUP(Tabell1[[#This Row],[Regnr]],Tabell3[Regnr],Tabell3[DiagnoseÅr],"")</f>
        <v>Intet påvist (2014)</v>
      </c>
    </row>
    <row r="6600" spans="1:12" x14ac:dyDescent="0.25">
      <c r="A6600" s="2">
        <v>41453</v>
      </c>
      <c r="C6600" t="s">
        <v>5304</v>
      </c>
      <c r="D6600" t="s">
        <v>5305</v>
      </c>
      <c r="E6600" t="s">
        <v>26</v>
      </c>
      <c r="F6600" t="s">
        <v>3397</v>
      </c>
      <c r="G6600" t="s">
        <v>3398</v>
      </c>
      <c r="H6600" t="s">
        <v>3391</v>
      </c>
      <c r="I6600" t="s">
        <v>3392</v>
      </c>
      <c r="J6600" t="s">
        <v>4771</v>
      </c>
      <c r="K6600" t="str">
        <f>+_xlfn.XLOOKUP(Tabell1[[#This Row],[Regnr]],Tabell13[Regnr],Tabell13[Diagnose],"")</f>
        <v>A</v>
      </c>
      <c r="L6600" t="str">
        <f>+_xlfn.XLOOKUP(Tabell1[[#This Row],[Regnr]],Tabell3[Regnr],Tabell3[DiagnoseÅr],"")</f>
        <v>Intet påvist (2020)</v>
      </c>
    </row>
    <row r="6601" spans="1:12" x14ac:dyDescent="0.25">
      <c r="A6601" s="2">
        <v>41453</v>
      </c>
      <c r="C6601" t="s">
        <v>5306</v>
      </c>
      <c r="D6601" t="s">
        <v>5307</v>
      </c>
      <c r="E6601" t="s">
        <v>26</v>
      </c>
      <c r="F6601" t="s">
        <v>3397</v>
      </c>
      <c r="G6601" t="s">
        <v>3398</v>
      </c>
      <c r="H6601" t="s">
        <v>3391</v>
      </c>
      <c r="I6601" t="s">
        <v>3392</v>
      </c>
      <c r="J6601" t="s">
        <v>4771</v>
      </c>
      <c r="K6601" t="str">
        <f>+_xlfn.XLOOKUP(Tabell1[[#This Row],[Regnr]],Tabell13[Regnr],Tabell13[Diagnose],"")</f>
        <v/>
      </c>
      <c r="L6601" t="str">
        <f>+_xlfn.XLOOKUP(Tabell1[[#This Row],[Regnr]],Tabell3[Regnr],Tabell3[DiagnoseÅr],"")</f>
        <v/>
      </c>
    </row>
    <row r="6602" spans="1:12" x14ac:dyDescent="0.25">
      <c r="A6602" s="2">
        <v>41453</v>
      </c>
      <c r="C6602" t="s">
        <v>5308</v>
      </c>
      <c r="D6602" t="s">
        <v>5309</v>
      </c>
      <c r="E6602" t="s">
        <v>10</v>
      </c>
      <c r="F6602" t="s">
        <v>3397</v>
      </c>
      <c r="G6602" t="s">
        <v>3398</v>
      </c>
      <c r="H6602" t="s">
        <v>3391</v>
      </c>
      <c r="I6602" t="s">
        <v>3392</v>
      </c>
      <c r="J6602" t="s">
        <v>4771</v>
      </c>
      <c r="K6602" t="str">
        <f>+_xlfn.XLOOKUP(Tabell1[[#This Row],[Regnr]],Tabell13[Regnr],Tabell13[Diagnose],"")</f>
        <v/>
      </c>
      <c r="L6602" t="str">
        <f>+_xlfn.XLOOKUP(Tabell1[[#This Row],[Regnr]],Tabell3[Regnr],Tabell3[DiagnoseÅr],"")</f>
        <v>Cortical &amp; Katarakt, ikke medfødt (2014)</v>
      </c>
    </row>
    <row r="6603" spans="1:12" x14ac:dyDescent="0.25">
      <c r="A6603" s="2">
        <v>41453</v>
      </c>
      <c r="C6603" t="s">
        <v>5310</v>
      </c>
      <c r="D6603" t="s">
        <v>5311</v>
      </c>
      <c r="E6603" t="s">
        <v>10</v>
      </c>
      <c r="F6603" t="s">
        <v>3397</v>
      </c>
      <c r="G6603" t="s">
        <v>3398</v>
      </c>
      <c r="H6603" t="s">
        <v>3391</v>
      </c>
      <c r="I6603" t="s">
        <v>3392</v>
      </c>
      <c r="J6603" t="s">
        <v>4771</v>
      </c>
      <c r="K6603" t="str">
        <f>+_xlfn.XLOOKUP(Tabell1[[#This Row],[Regnr]],Tabell13[Regnr],Tabell13[Diagnose],"")</f>
        <v/>
      </c>
      <c r="L6603" t="str">
        <f>+_xlfn.XLOOKUP(Tabell1[[#This Row],[Regnr]],Tabell3[Regnr],Tabell3[DiagnoseÅr],"")</f>
        <v/>
      </c>
    </row>
    <row r="6604" spans="1:12" x14ac:dyDescent="0.25">
      <c r="A6604" s="2">
        <v>41453</v>
      </c>
      <c r="C6604" t="s">
        <v>5312</v>
      </c>
      <c r="D6604" t="s">
        <v>5313</v>
      </c>
      <c r="E6604" t="s">
        <v>10</v>
      </c>
      <c r="F6604" t="s">
        <v>3397</v>
      </c>
      <c r="G6604" t="s">
        <v>3398</v>
      </c>
      <c r="H6604" t="s">
        <v>3391</v>
      </c>
      <c r="I6604" t="s">
        <v>3392</v>
      </c>
      <c r="J6604" t="s">
        <v>4771</v>
      </c>
      <c r="K6604" t="str">
        <f>+_xlfn.XLOOKUP(Tabell1[[#This Row],[Regnr]],Tabell13[Regnr],Tabell13[Diagnose],"")</f>
        <v>B</v>
      </c>
      <c r="L6604" t="str">
        <f>+_xlfn.XLOOKUP(Tabell1[[#This Row],[Regnr]],Tabell3[Regnr],Tabell3[DiagnoseÅr],"")</f>
        <v/>
      </c>
    </row>
    <row r="6605" spans="1:12" x14ac:dyDescent="0.25">
      <c r="A6605" s="2">
        <v>41451</v>
      </c>
      <c r="C6605" t="s">
        <v>5276</v>
      </c>
      <c r="D6605" t="s">
        <v>5277</v>
      </c>
      <c r="E6605" t="s">
        <v>10</v>
      </c>
      <c r="F6605" t="s">
        <v>2939</v>
      </c>
      <c r="G6605" t="s">
        <v>2940</v>
      </c>
      <c r="H6605" t="s">
        <v>2355</v>
      </c>
      <c r="I6605" t="s">
        <v>2356</v>
      </c>
      <c r="J6605" t="s">
        <v>4144</v>
      </c>
      <c r="K6605" t="str">
        <f>+_xlfn.XLOOKUP(Tabell1[[#This Row],[Regnr]],Tabell13[Regnr],Tabell13[Diagnose],"")</f>
        <v/>
      </c>
      <c r="L6605" t="str">
        <f>+_xlfn.XLOOKUP(Tabell1[[#This Row],[Regnr]],Tabell3[Regnr],Tabell3[DiagnoseÅr],"")</f>
        <v xml:space="preserve"> (2021)</v>
      </c>
    </row>
    <row r="6606" spans="1:12" x14ac:dyDescent="0.25">
      <c r="A6606" s="2">
        <v>41451</v>
      </c>
      <c r="C6606" t="s">
        <v>5278</v>
      </c>
      <c r="D6606" t="s">
        <v>5279</v>
      </c>
      <c r="E6606" t="s">
        <v>10</v>
      </c>
      <c r="F6606" t="s">
        <v>2939</v>
      </c>
      <c r="G6606" t="s">
        <v>2940</v>
      </c>
      <c r="H6606" t="s">
        <v>2355</v>
      </c>
      <c r="I6606" t="s">
        <v>2356</v>
      </c>
      <c r="J6606" t="s">
        <v>4144</v>
      </c>
      <c r="K6606" t="str">
        <f>+_xlfn.XLOOKUP(Tabell1[[#This Row],[Regnr]],Tabell13[Regnr],Tabell13[Diagnose],"")</f>
        <v/>
      </c>
      <c r="L6606" t="str">
        <f>+_xlfn.XLOOKUP(Tabell1[[#This Row],[Regnr]],Tabell3[Regnr],Tabell3[DiagnoseÅr],"")</f>
        <v/>
      </c>
    </row>
    <row r="6607" spans="1:12" x14ac:dyDescent="0.25">
      <c r="A6607" s="2">
        <v>41451</v>
      </c>
      <c r="C6607" t="s">
        <v>5280</v>
      </c>
      <c r="D6607" t="s">
        <v>5281</v>
      </c>
      <c r="E6607" t="s">
        <v>26</v>
      </c>
      <c r="F6607" t="s">
        <v>2939</v>
      </c>
      <c r="G6607" t="s">
        <v>2940</v>
      </c>
      <c r="H6607" t="s">
        <v>2355</v>
      </c>
      <c r="I6607" t="s">
        <v>2356</v>
      </c>
      <c r="J6607" t="s">
        <v>4144</v>
      </c>
      <c r="K6607" t="str">
        <f>+_xlfn.XLOOKUP(Tabell1[[#This Row],[Regnr]],Tabell13[Regnr],Tabell13[Diagnose],"")</f>
        <v/>
      </c>
      <c r="L6607" t="str">
        <f>+_xlfn.XLOOKUP(Tabell1[[#This Row],[Regnr]],Tabell3[Regnr],Tabell3[DiagnoseÅr],"")</f>
        <v/>
      </c>
    </row>
    <row r="6608" spans="1:12" x14ac:dyDescent="0.25">
      <c r="A6608" s="2">
        <v>41451</v>
      </c>
      <c r="C6608" t="s">
        <v>5282</v>
      </c>
      <c r="D6608" t="s">
        <v>5283</v>
      </c>
      <c r="E6608" t="s">
        <v>26</v>
      </c>
      <c r="F6608" t="s">
        <v>2939</v>
      </c>
      <c r="G6608" t="s">
        <v>2940</v>
      </c>
      <c r="H6608" t="s">
        <v>2355</v>
      </c>
      <c r="I6608" t="s">
        <v>2356</v>
      </c>
      <c r="J6608" t="s">
        <v>4144</v>
      </c>
      <c r="K6608" t="str">
        <f>+_xlfn.XLOOKUP(Tabell1[[#This Row],[Regnr]],Tabell13[Regnr],Tabell13[Diagnose],"")</f>
        <v>C</v>
      </c>
      <c r="L6608" t="str">
        <f>+_xlfn.XLOOKUP(Tabell1[[#This Row],[Regnr]],Tabell3[Regnr],Tabell3[DiagnoseÅr],"")</f>
        <v>PPM iris (2017)</v>
      </c>
    </row>
    <row r="6609" spans="1:12" x14ac:dyDescent="0.25">
      <c r="A6609" s="2">
        <v>41451</v>
      </c>
      <c r="C6609" t="s">
        <v>5284</v>
      </c>
      <c r="D6609" t="s">
        <v>5285</v>
      </c>
      <c r="E6609" t="s">
        <v>26</v>
      </c>
      <c r="F6609" t="s">
        <v>2939</v>
      </c>
      <c r="G6609" t="s">
        <v>2940</v>
      </c>
      <c r="H6609" t="s">
        <v>2355</v>
      </c>
      <c r="I6609" t="s">
        <v>2356</v>
      </c>
      <c r="J6609" t="s">
        <v>4144</v>
      </c>
      <c r="K6609" t="str">
        <f>+_xlfn.XLOOKUP(Tabell1[[#This Row],[Regnr]],Tabell13[Regnr],Tabell13[Diagnose],"")</f>
        <v>A</v>
      </c>
      <c r="L6609" t="str">
        <f>+_xlfn.XLOOKUP(Tabell1[[#This Row],[Regnr]],Tabell3[Regnr],Tabell3[DiagnoseÅr],"")</f>
        <v>Intet påvist (2015)</v>
      </c>
    </row>
    <row r="6610" spans="1:12" x14ac:dyDescent="0.25">
      <c r="A6610" s="2">
        <v>41451</v>
      </c>
      <c r="C6610" t="s">
        <v>5286</v>
      </c>
      <c r="D6610" t="s">
        <v>5287</v>
      </c>
      <c r="E6610" t="s">
        <v>10</v>
      </c>
      <c r="F6610" t="s">
        <v>2833</v>
      </c>
      <c r="G6610" t="s">
        <v>2834</v>
      </c>
      <c r="H6610" t="s">
        <v>3608</v>
      </c>
      <c r="I6610" t="s">
        <v>3609</v>
      </c>
      <c r="J6610" t="s">
        <v>4033</v>
      </c>
      <c r="K6610" t="str">
        <f>+_xlfn.XLOOKUP(Tabell1[[#This Row],[Regnr]],Tabell13[Regnr],Tabell13[Diagnose],"")</f>
        <v/>
      </c>
      <c r="L6610" t="str">
        <f>+_xlfn.XLOOKUP(Tabell1[[#This Row],[Regnr]],Tabell3[Regnr],Tabell3[DiagnoseÅr],"")</f>
        <v/>
      </c>
    </row>
    <row r="6611" spans="1:12" x14ac:dyDescent="0.25">
      <c r="A6611" s="2">
        <v>41451</v>
      </c>
      <c r="C6611" t="s">
        <v>5288</v>
      </c>
      <c r="D6611" t="s">
        <v>5289</v>
      </c>
      <c r="E6611" t="s">
        <v>10</v>
      </c>
      <c r="F6611" t="s">
        <v>2833</v>
      </c>
      <c r="G6611" t="s">
        <v>2834</v>
      </c>
      <c r="H6611" t="s">
        <v>3608</v>
      </c>
      <c r="I6611" t="s">
        <v>3609</v>
      </c>
      <c r="J6611" t="s">
        <v>4033</v>
      </c>
      <c r="K6611" t="str">
        <f>+_xlfn.XLOOKUP(Tabell1[[#This Row],[Regnr]],Tabell13[Regnr],Tabell13[Diagnose],"")</f>
        <v/>
      </c>
      <c r="L6611" t="str">
        <f>+_xlfn.XLOOKUP(Tabell1[[#This Row],[Regnr]],Tabell3[Regnr],Tabell3[DiagnoseÅr],"")</f>
        <v/>
      </c>
    </row>
    <row r="6612" spans="1:12" x14ac:dyDescent="0.25">
      <c r="A6612" s="2">
        <v>41451</v>
      </c>
      <c r="C6612" t="s">
        <v>5290</v>
      </c>
      <c r="D6612" t="s">
        <v>5291</v>
      </c>
      <c r="E6612" t="s">
        <v>10</v>
      </c>
      <c r="F6612" t="s">
        <v>2833</v>
      </c>
      <c r="G6612" t="s">
        <v>2834</v>
      </c>
      <c r="H6612" t="s">
        <v>3608</v>
      </c>
      <c r="I6612" t="s">
        <v>3609</v>
      </c>
      <c r="J6612" t="s">
        <v>4033</v>
      </c>
      <c r="K6612" t="str">
        <f>+_xlfn.XLOOKUP(Tabell1[[#This Row],[Regnr]],Tabell13[Regnr],Tabell13[Diagnose],"")</f>
        <v/>
      </c>
      <c r="L6612" t="str">
        <f>+_xlfn.XLOOKUP(Tabell1[[#This Row],[Regnr]],Tabell3[Regnr],Tabell3[DiagnoseÅr],"")</f>
        <v/>
      </c>
    </row>
    <row r="6613" spans="1:12" x14ac:dyDescent="0.25">
      <c r="A6613" s="2">
        <v>41451</v>
      </c>
      <c r="C6613" t="s">
        <v>5292</v>
      </c>
      <c r="D6613" t="s">
        <v>5293</v>
      </c>
      <c r="E6613" t="s">
        <v>26</v>
      </c>
      <c r="F6613" t="s">
        <v>2833</v>
      </c>
      <c r="G6613" t="s">
        <v>2834</v>
      </c>
      <c r="H6613" t="s">
        <v>3608</v>
      </c>
      <c r="I6613" t="s">
        <v>3609</v>
      </c>
      <c r="J6613" t="s">
        <v>4033</v>
      </c>
      <c r="K6613" t="str">
        <f>+_xlfn.XLOOKUP(Tabell1[[#This Row],[Regnr]],Tabell13[Regnr],Tabell13[Diagnose],"")</f>
        <v>B</v>
      </c>
      <c r="L6613" t="str">
        <f>+_xlfn.XLOOKUP(Tabell1[[#This Row],[Regnr]],Tabell3[Regnr],Tabell3[DiagnoseÅr],"")</f>
        <v>Cornea Dystrofi (2017)</v>
      </c>
    </row>
    <row r="6614" spans="1:12" x14ac:dyDescent="0.25">
      <c r="A6614" s="2">
        <v>41451</v>
      </c>
      <c r="C6614" t="s">
        <v>5294</v>
      </c>
      <c r="D6614" t="s">
        <v>5295</v>
      </c>
      <c r="E6614" t="s">
        <v>26</v>
      </c>
      <c r="F6614" t="s">
        <v>2833</v>
      </c>
      <c r="G6614" t="s">
        <v>2834</v>
      </c>
      <c r="H6614" t="s">
        <v>3608</v>
      </c>
      <c r="I6614" t="s">
        <v>3609</v>
      </c>
      <c r="J6614" t="s">
        <v>4033</v>
      </c>
      <c r="K6614" t="str">
        <f>+_xlfn.XLOOKUP(Tabell1[[#This Row],[Regnr]],Tabell13[Regnr],Tabell13[Diagnose],"")</f>
        <v/>
      </c>
      <c r="L6614" t="str">
        <f>+_xlfn.XLOOKUP(Tabell1[[#This Row],[Regnr]],Tabell3[Regnr],Tabell3[DiagnoseÅr],"")</f>
        <v/>
      </c>
    </row>
    <row r="6615" spans="1:12" x14ac:dyDescent="0.25">
      <c r="A6615" s="2">
        <v>41451</v>
      </c>
      <c r="C6615" t="s">
        <v>5296</v>
      </c>
      <c r="D6615" t="s">
        <v>5297</v>
      </c>
      <c r="E6615" t="s">
        <v>26</v>
      </c>
      <c r="F6615" t="s">
        <v>2833</v>
      </c>
      <c r="G6615" t="s">
        <v>2834</v>
      </c>
      <c r="H6615" t="s">
        <v>3608</v>
      </c>
      <c r="I6615" t="s">
        <v>3609</v>
      </c>
      <c r="J6615" t="s">
        <v>4033</v>
      </c>
      <c r="K6615" t="str">
        <f>+_xlfn.XLOOKUP(Tabell1[[#This Row],[Regnr]],Tabell13[Regnr],Tabell13[Diagnose],"")</f>
        <v/>
      </c>
      <c r="L6615" t="str">
        <f>+_xlfn.XLOOKUP(Tabell1[[#This Row],[Regnr]],Tabell3[Regnr],Tabell3[DiagnoseÅr],"")</f>
        <v/>
      </c>
    </row>
    <row r="6616" spans="1:12" x14ac:dyDescent="0.25">
      <c r="A6616" s="2">
        <v>41451</v>
      </c>
      <c r="C6616" t="s">
        <v>5298</v>
      </c>
      <c r="D6616" t="s">
        <v>5299</v>
      </c>
      <c r="E6616" t="s">
        <v>26</v>
      </c>
      <c r="F6616" t="s">
        <v>2833</v>
      </c>
      <c r="G6616" t="s">
        <v>2834</v>
      </c>
      <c r="H6616" t="s">
        <v>3608</v>
      </c>
      <c r="I6616" t="s">
        <v>3609</v>
      </c>
      <c r="J6616" t="s">
        <v>4033</v>
      </c>
      <c r="K6616" t="str">
        <f>+_xlfn.XLOOKUP(Tabell1[[#This Row],[Regnr]],Tabell13[Regnr],Tabell13[Diagnose],"")</f>
        <v>A</v>
      </c>
      <c r="L6616" t="str">
        <f>+_xlfn.XLOOKUP(Tabell1[[#This Row],[Regnr]],Tabell3[Regnr],Tabell3[DiagnoseÅr],"")</f>
        <v>Intet påvist (2017)</v>
      </c>
    </row>
    <row r="6617" spans="1:12" x14ac:dyDescent="0.25">
      <c r="A6617" s="2">
        <v>41450</v>
      </c>
      <c r="C6617" t="s">
        <v>5267</v>
      </c>
      <c r="D6617" t="s">
        <v>5268</v>
      </c>
      <c r="E6617" t="s">
        <v>10</v>
      </c>
      <c r="F6617" t="s">
        <v>2805</v>
      </c>
      <c r="G6617" t="s">
        <v>2806</v>
      </c>
      <c r="H6617" t="s">
        <v>3342</v>
      </c>
      <c r="I6617" t="s">
        <v>3343</v>
      </c>
      <c r="J6617" t="s">
        <v>5269</v>
      </c>
      <c r="K6617" t="str">
        <f>+_xlfn.XLOOKUP(Tabell1[[#This Row],[Regnr]],Tabell13[Regnr],Tabell13[Diagnose],"")</f>
        <v>B</v>
      </c>
      <c r="L6617" t="str">
        <f>+_xlfn.XLOOKUP(Tabell1[[#This Row],[Regnr]],Tabell3[Regnr],Tabell3[DiagnoseÅr],"")</f>
        <v>Intet påvist (2015)</v>
      </c>
    </row>
    <row r="6618" spans="1:12" x14ac:dyDescent="0.25">
      <c r="A6618" s="2">
        <v>41450</v>
      </c>
      <c r="C6618" t="s">
        <v>5270</v>
      </c>
      <c r="D6618" t="s">
        <v>5271</v>
      </c>
      <c r="E6618" t="s">
        <v>10</v>
      </c>
      <c r="F6618" t="s">
        <v>2805</v>
      </c>
      <c r="G6618" t="s">
        <v>2806</v>
      </c>
      <c r="H6618" t="s">
        <v>3342</v>
      </c>
      <c r="I6618" t="s">
        <v>3343</v>
      </c>
      <c r="J6618" t="s">
        <v>5269</v>
      </c>
      <c r="K6618" t="str">
        <f>+_xlfn.XLOOKUP(Tabell1[[#This Row],[Regnr]],Tabell13[Regnr],Tabell13[Diagnose],"")</f>
        <v>C</v>
      </c>
      <c r="L6618" t="str">
        <f>+_xlfn.XLOOKUP(Tabell1[[#This Row],[Regnr]],Tabell3[Regnr],Tabell3[DiagnoseÅr],"")</f>
        <v/>
      </c>
    </row>
    <row r="6619" spans="1:12" x14ac:dyDescent="0.25">
      <c r="A6619" s="2">
        <v>41450</v>
      </c>
      <c r="C6619" t="s">
        <v>5272</v>
      </c>
      <c r="D6619" t="s">
        <v>5273</v>
      </c>
      <c r="E6619" t="s">
        <v>10</v>
      </c>
      <c r="F6619" t="s">
        <v>2805</v>
      </c>
      <c r="G6619" t="s">
        <v>2806</v>
      </c>
      <c r="H6619" t="s">
        <v>3342</v>
      </c>
      <c r="I6619" t="s">
        <v>3343</v>
      </c>
      <c r="J6619" t="s">
        <v>5269</v>
      </c>
      <c r="K6619" t="str">
        <f>+_xlfn.XLOOKUP(Tabell1[[#This Row],[Regnr]],Tabell13[Regnr],Tabell13[Diagnose],"")</f>
        <v>A</v>
      </c>
      <c r="L6619" t="str">
        <f>+_xlfn.XLOOKUP(Tabell1[[#This Row],[Regnr]],Tabell3[Regnr],Tabell3[DiagnoseÅr],"")</f>
        <v/>
      </c>
    </row>
    <row r="6620" spans="1:12" x14ac:dyDescent="0.25">
      <c r="A6620" s="2">
        <v>41450</v>
      </c>
      <c r="C6620" t="s">
        <v>5274</v>
      </c>
      <c r="D6620" t="s">
        <v>5275</v>
      </c>
      <c r="E6620" t="s">
        <v>10</v>
      </c>
      <c r="F6620" t="s">
        <v>2805</v>
      </c>
      <c r="G6620" t="s">
        <v>2806</v>
      </c>
      <c r="H6620" t="s">
        <v>3342</v>
      </c>
      <c r="I6620" t="s">
        <v>3343</v>
      </c>
      <c r="J6620" t="s">
        <v>5269</v>
      </c>
      <c r="K6620" t="str">
        <f>+_xlfn.XLOOKUP(Tabell1[[#This Row],[Regnr]],Tabell13[Regnr],Tabell13[Diagnose],"")</f>
        <v>B</v>
      </c>
      <c r="L6620" t="str">
        <f>+_xlfn.XLOOKUP(Tabell1[[#This Row],[Regnr]],Tabell3[Regnr],Tabell3[DiagnoseÅr],"")</f>
        <v>Intet påvist (2014)</v>
      </c>
    </row>
    <row r="6621" spans="1:12" x14ac:dyDescent="0.25">
      <c r="A6621" s="2">
        <v>41446</v>
      </c>
      <c r="C6621" t="s">
        <v>5255</v>
      </c>
      <c r="D6621" t="s">
        <v>5256</v>
      </c>
      <c r="E6621" t="s">
        <v>26</v>
      </c>
      <c r="F6621" t="s">
        <v>3152</v>
      </c>
      <c r="G6621" t="s">
        <v>3153</v>
      </c>
      <c r="H6621" t="s">
        <v>4014</v>
      </c>
      <c r="I6621" t="s">
        <v>4015</v>
      </c>
      <c r="J6621" t="s">
        <v>4018</v>
      </c>
      <c r="K6621" t="str">
        <f>+_xlfn.XLOOKUP(Tabell1[[#This Row],[Regnr]],Tabell13[Regnr],Tabell13[Diagnose],"")</f>
        <v>B</v>
      </c>
      <c r="L6621" t="str">
        <f>+_xlfn.XLOOKUP(Tabell1[[#This Row],[Regnr]],Tabell3[Regnr],Tabell3[DiagnoseÅr],"")</f>
        <v>Intet påvist (2016)</v>
      </c>
    </row>
    <row r="6622" spans="1:12" x14ac:dyDescent="0.25">
      <c r="A6622" s="2">
        <v>41446</v>
      </c>
      <c r="C6622" t="s">
        <v>5257</v>
      </c>
      <c r="D6622" t="s">
        <v>5258</v>
      </c>
      <c r="E6622" t="s">
        <v>26</v>
      </c>
      <c r="F6622" t="s">
        <v>3152</v>
      </c>
      <c r="G6622" t="s">
        <v>3153</v>
      </c>
      <c r="H6622" t="s">
        <v>4014</v>
      </c>
      <c r="I6622" t="s">
        <v>4015</v>
      </c>
      <c r="J6622" t="s">
        <v>4018</v>
      </c>
      <c r="K6622" t="str">
        <f>+_xlfn.XLOOKUP(Tabell1[[#This Row],[Regnr]],Tabell13[Regnr],Tabell13[Diagnose],"")</f>
        <v/>
      </c>
      <c r="L6622" t="str">
        <f>+_xlfn.XLOOKUP(Tabell1[[#This Row],[Regnr]],Tabell3[Regnr],Tabell3[DiagnoseÅr],"")</f>
        <v>Intet påvist (2019)</v>
      </c>
    </row>
    <row r="6623" spans="1:12" x14ac:dyDescent="0.25">
      <c r="A6623" s="2">
        <v>41446</v>
      </c>
      <c r="C6623" t="s">
        <v>5259</v>
      </c>
      <c r="D6623" t="s">
        <v>5260</v>
      </c>
      <c r="E6623" t="s">
        <v>10</v>
      </c>
      <c r="F6623" t="s">
        <v>3152</v>
      </c>
      <c r="G6623" t="s">
        <v>3153</v>
      </c>
      <c r="H6623" t="s">
        <v>4014</v>
      </c>
      <c r="I6623" t="s">
        <v>4015</v>
      </c>
      <c r="J6623" t="s">
        <v>4018</v>
      </c>
      <c r="K6623" t="str">
        <f>+_xlfn.XLOOKUP(Tabell1[[#This Row],[Regnr]],Tabell13[Regnr],Tabell13[Diagnose],"")</f>
        <v/>
      </c>
      <c r="L6623" t="str">
        <f>+_xlfn.XLOOKUP(Tabell1[[#This Row],[Regnr]],Tabell3[Regnr],Tabell3[DiagnoseÅr],"")</f>
        <v/>
      </c>
    </row>
    <row r="6624" spans="1:12" x14ac:dyDescent="0.25">
      <c r="A6624" s="2">
        <v>41446</v>
      </c>
      <c r="C6624" t="s">
        <v>5261</v>
      </c>
      <c r="D6624" t="s">
        <v>5262</v>
      </c>
      <c r="E6624" t="s">
        <v>10</v>
      </c>
      <c r="F6624" t="s">
        <v>3152</v>
      </c>
      <c r="G6624" t="s">
        <v>3153</v>
      </c>
      <c r="H6624" t="s">
        <v>4014</v>
      </c>
      <c r="I6624" t="s">
        <v>4015</v>
      </c>
      <c r="J6624" t="s">
        <v>4018</v>
      </c>
      <c r="K6624" t="str">
        <f>+_xlfn.XLOOKUP(Tabell1[[#This Row],[Regnr]],Tabell13[Regnr],Tabell13[Diagnose],"")</f>
        <v>B</v>
      </c>
      <c r="L6624" t="str">
        <f>+_xlfn.XLOOKUP(Tabell1[[#This Row],[Regnr]],Tabell3[Regnr],Tabell3[DiagnoseÅr],"")</f>
        <v>Katarakt, ikke medfødt (2015)</v>
      </c>
    </row>
    <row r="6625" spans="1:12" x14ac:dyDescent="0.25">
      <c r="A6625" s="2">
        <v>41446</v>
      </c>
      <c r="C6625" t="s">
        <v>5263</v>
      </c>
      <c r="D6625" t="s">
        <v>5264</v>
      </c>
      <c r="E6625" t="s">
        <v>10</v>
      </c>
      <c r="F6625" t="s">
        <v>3152</v>
      </c>
      <c r="G6625" t="s">
        <v>3153</v>
      </c>
      <c r="H6625" t="s">
        <v>4014</v>
      </c>
      <c r="I6625" t="s">
        <v>4015</v>
      </c>
      <c r="J6625" t="s">
        <v>4018</v>
      </c>
      <c r="K6625" t="str">
        <f>+_xlfn.XLOOKUP(Tabell1[[#This Row],[Regnr]],Tabell13[Regnr],Tabell13[Diagnose],"")</f>
        <v>C</v>
      </c>
      <c r="L6625" t="str">
        <f>+_xlfn.XLOOKUP(Tabell1[[#This Row],[Regnr]],Tabell3[Regnr],Tabell3[DiagnoseÅr],"")</f>
        <v/>
      </c>
    </row>
    <row r="6626" spans="1:12" x14ac:dyDescent="0.25">
      <c r="A6626" s="2">
        <v>41446</v>
      </c>
      <c r="C6626" t="s">
        <v>5265</v>
      </c>
      <c r="D6626" t="s">
        <v>5266</v>
      </c>
      <c r="E6626" t="s">
        <v>26</v>
      </c>
      <c r="F6626" t="s">
        <v>3152</v>
      </c>
      <c r="G6626" t="s">
        <v>3153</v>
      </c>
      <c r="H6626" t="s">
        <v>4014</v>
      </c>
      <c r="I6626" t="s">
        <v>4015</v>
      </c>
      <c r="J6626" t="s">
        <v>4018</v>
      </c>
      <c r="K6626" t="str">
        <f>+_xlfn.XLOOKUP(Tabell1[[#This Row],[Regnr]],Tabell13[Regnr],Tabell13[Diagnose],"")</f>
        <v>B</v>
      </c>
      <c r="L6626" t="str">
        <f>+_xlfn.XLOOKUP(Tabell1[[#This Row],[Regnr]],Tabell3[Regnr],Tabell3[DiagnoseÅr],"")</f>
        <v>Intet påvist (2016)</v>
      </c>
    </row>
    <row r="6627" spans="1:12" x14ac:dyDescent="0.25">
      <c r="A6627" s="2">
        <v>41438</v>
      </c>
      <c r="C6627" t="s">
        <v>5249</v>
      </c>
      <c r="D6627" t="s">
        <v>5250</v>
      </c>
      <c r="E6627" t="s">
        <v>10</v>
      </c>
      <c r="F6627" t="s">
        <v>5251</v>
      </c>
      <c r="G6627" t="s">
        <v>5252</v>
      </c>
      <c r="H6627" t="s">
        <v>5253</v>
      </c>
      <c r="I6627" t="s">
        <v>5254</v>
      </c>
      <c r="J6627" t="s">
        <v>3986</v>
      </c>
      <c r="K6627" t="str">
        <f>+_xlfn.XLOOKUP(Tabell1[[#This Row],[Regnr]],Tabell13[Regnr],Tabell13[Diagnose],"")</f>
        <v/>
      </c>
      <c r="L6627" t="str">
        <f>+_xlfn.XLOOKUP(Tabell1[[#This Row],[Regnr]],Tabell3[Regnr],Tabell3[DiagnoseÅr],"")</f>
        <v/>
      </c>
    </row>
    <row r="6628" spans="1:12" x14ac:dyDescent="0.25">
      <c r="A6628" s="2">
        <v>41420</v>
      </c>
      <c r="C6628" t="s">
        <v>5244</v>
      </c>
      <c r="D6628" t="s">
        <v>5245</v>
      </c>
      <c r="E6628" t="s">
        <v>10</v>
      </c>
      <c r="F6628" t="s">
        <v>3796</v>
      </c>
      <c r="G6628" t="s">
        <v>3797</v>
      </c>
      <c r="H6628" t="s">
        <v>3806</v>
      </c>
      <c r="I6628" t="s">
        <v>3807</v>
      </c>
      <c r="K6628" t="str">
        <f>+_xlfn.XLOOKUP(Tabell1[[#This Row],[Regnr]],Tabell13[Regnr],Tabell13[Diagnose],"")</f>
        <v/>
      </c>
      <c r="L6628" t="str">
        <f>+_xlfn.XLOOKUP(Tabell1[[#This Row],[Regnr]],Tabell3[Regnr],Tabell3[DiagnoseÅr],"")</f>
        <v/>
      </c>
    </row>
    <row r="6629" spans="1:12" x14ac:dyDescent="0.25">
      <c r="A6629" s="2">
        <v>41420</v>
      </c>
      <c r="C6629" t="s">
        <v>5246</v>
      </c>
      <c r="D6629" t="s">
        <v>5247</v>
      </c>
      <c r="E6629" t="s">
        <v>10</v>
      </c>
      <c r="F6629" t="s">
        <v>3796</v>
      </c>
      <c r="G6629" t="s">
        <v>3797</v>
      </c>
      <c r="H6629" t="s">
        <v>3806</v>
      </c>
      <c r="I6629" t="s">
        <v>3807</v>
      </c>
      <c r="J6629" t="s">
        <v>5248</v>
      </c>
      <c r="K6629" t="str">
        <f>+_xlfn.XLOOKUP(Tabell1[[#This Row],[Regnr]],Tabell13[Regnr],Tabell13[Diagnose],"")</f>
        <v>D</v>
      </c>
      <c r="L6629" t="str">
        <f>+_xlfn.XLOOKUP(Tabell1[[#This Row],[Regnr]],Tabell3[Regnr],Tabell3[DiagnoseÅr],"")</f>
        <v>Intet påvist (2020)</v>
      </c>
    </row>
    <row r="6630" spans="1:12" x14ac:dyDescent="0.25">
      <c r="A6630" s="2">
        <v>41418</v>
      </c>
      <c r="C6630" t="s">
        <v>5241</v>
      </c>
      <c r="D6630" t="s">
        <v>5242</v>
      </c>
      <c r="E6630" t="s">
        <v>26</v>
      </c>
      <c r="F6630" t="s">
        <v>3853</v>
      </c>
      <c r="G6630" t="s">
        <v>3854</v>
      </c>
      <c r="H6630" t="s">
        <v>3360</v>
      </c>
      <c r="I6630" t="s">
        <v>3361</v>
      </c>
      <c r="J6630" t="s">
        <v>5243</v>
      </c>
      <c r="K6630" t="str">
        <f>+_xlfn.XLOOKUP(Tabell1[[#This Row],[Regnr]],Tabell13[Regnr],Tabell13[Diagnose],"")</f>
        <v>B</v>
      </c>
      <c r="L6630" t="str">
        <f>+_xlfn.XLOOKUP(Tabell1[[#This Row],[Regnr]],Tabell3[Regnr],Tabell3[DiagnoseÅr],"")</f>
        <v/>
      </c>
    </row>
    <row r="6631" spans="1:12" x14ac:dyDescent="0.25">
      <c r="A6631" s="2">
        <v>41411</v>
      </c>
      <c r="C6631" t="s">
        <v>5237</v>
      </c>
      <c r="D6631" t="s">
        <v>5238</v>
      </c>
      <c r="E6631" t="s">
        <v>10</v>
      </c>
      <c r="F6631" t="s">
        <v>4862</v>
      </c>
      <c r="G6631" t="s">
        <v>4863</v>
      </c>
      <c r="H6631" t="s">
        <v>3664</v>
      </c>
      <c r="I6631" t="s">
        <v>3665</v>
      </c>
      <c r="J6631" t="s">
        <v>4242</v>
      </c>
      <c r="K6631" t="str">
        <f>+_xlfn.XLOOKUP(Tabell1[[#This Row],[Regnr]],Tabell13[Regnr],Tabell13[Diagnose],"")</f>
        <v>A</v>
      </c>
      <c r="L6631" t="str">
        <f>+_xlfn.XLOOKUP(Tabell1[[#This Row],[Regnr]],Tabell3[Regnr],Tabell3[DiagnoseÅr],"")</f>
        <v/>
      </c>
    </row>
    <row r="6632" spans="1:12" x14ac:dyDescent="0.25">
      <c r="A6632" s="2">
        <v>41411</v>
      </c>
      <c r="C6632" t="s">
        <v>5239</v>
      </c>
      <c r="D6632" t="s">
        <v>5240</v>
      </c>
      <c r="E6632" t="s">
        <v>10</v>
      </c>
      <c r="F6632" t="s">
        <v>4862</v>
      </c>
      <c r="G6632" t="s">
        <v>4863</v>
      </c>
      <c r="H6632" t="s">
        <v>3664</v>
      </c>
      <c r="I6632" t="s">
        <v>3665</v>
      </c>
      <c r="J6632" t="s">
        <v>4242</v>
      </c>
      <c r="K6632" t="str">
        <f>+_xlfn.XLOOKUP(Tabell1[[#This Row],[Regnr]],Tabell13[Regnr],Tabell13[Diagnose],"")</f>
        <v>C</v>
      </c>
      <c r="L6632" t="str">
        <f>+_xlfn.XLOOKUP(Tabell1[[#This Row],[Regnr]],Tabell3[Regnr],Tabell3[DiagnoseÅr],"")</f>
        <v/>
      </c>
    </row>
    <row r="6633" spans="1:12" x14ac:dyDescent="0.25">
      <c r="A6633" s="2">
        <v>41406</v>
      </c>
      <c r="C6633" t="s">
        <v>5225</v>
      </c>
      <c r="D6633" t="s">
        <v>5226</v>
      </c>
      <c r="E6633" t="s">
        <v>10</v>
      </c>
      <c r="F6633" t="s">
        <v>5227</v>
      </c>
      <c r="G6633" t="s">
        <v>5228</v>
      </c>
      <c r="H6633" t="s">
        <v>3236</v>
      </c>
      <c r="I6633" t="s">
        <v>3237</v>
      </c>
      <c r="J6633" t="s">
        <v>4113</v>
      </c>
      <c r="K6633" t="str">
        <f>+_xlfn.XLOOKUP(Tabell1[[#This Row],[Regnr]],Tabell13[Regnr],Tabell13[Diagnose],"")</f>
        <v>C</v>
      </c>
      <c r="L6633" t="str">
        <f>+_xlfn.XLOOKUP(Tabell1[[#This Row],[Regnr]],Tabell3[Regnr],Tabell3[DiagnoseÅr],"")</f>
        <v xml:space="preserve"> (2024)</v>
      </c>
    </row>
    <row r="6634" spans="1:12" x14ac:dyDescent="0.25">
      <c r="A6634" s="2">
        <v>41406</v>
      </c>
      <c r="C6634" t="s">
        <v>5229</v>
      </c>
      <c r="D6634" t="s">
        <v>5230</v>
      </c>
      <c r="E6634" t="s">
        <v>10</v>
      </c>
      <c r="F6634" t="s">
        <v>5227</v>
      </c>
      <c r="G6634" t="s">
        <v>5228</v>
      </c>
      <c r="H6634" t="s">
        <v>3236</v>
      </c>
      <c r="I6634" t="s">
        <v>3237</v>
      </c>
      <c r="J6634" t="s">
        <v>4113</v>
      </c>
      <c r="K6634" t="str">
        <f>+_xlfn.XLOOKUP(Tabell1[[#This Row],[Regnr]],Tabell13[Regnr],Tabell13[Diagnose],"")</f>
        <v/>
      </c>
      <c r="L6634" t="str">
        <f>+_xlfn.XLOOKUP(Tabell1[[#This Row],[Regnr]],Tabell3[Regnr],Tabell3[DiagnoseÅr],"")</f>
        <v/>
      </c>
    </row>
    <row r="6635" spans="1:12" x14ac:dyDescent="0.25">
      <c r="A6635" s="2">
        <v>41406</v>
      </c>
      <c r="C6635" t="s">
        <v>5231</v>
      </c>
      <c r="D6635" t="s">
        <v>5232</v>
      </c>
      <c r="E6635" t="s">
        <v>26</v>
      </c>
      <c r="F6635" t="s">
        <v>5227</v>
      </c>
      <c r="G6635" t="s">
        <v>5228</v>
      </c>
      <c r="H6635" t="s">
        <v>3236</v>
      </c>
      <c r="I6635" t="s">
        <v>3237</v>
      </c>
      <c r="J6635" t="s">
        <v>4113</v>
      </c>
      <c r="K6635" t="str">
        <f>+_xlfn.XLOOKUP(Tabell1[[#This Row],[Regnr]],Tabell13[Regnr],Tabell13[Diagnose],"")</f>
        <v/>
      </c>
      <c r="L6635" t="str">
        <f>+_xlfn.XLOOKUP(Tabell1[[#This Row],[Regnr]],Tabell3[Regnr],Tabell3[DiagnoseÅr],"")</f>
        <v/>
      </c>
    </row>
    <row r="6636" spans="1:12" x14ac:dyDescent="0.25">
      <c r="A6636" s="2">
        <v>41406</v>
      </c>
      <c r="C6636" t="s">
        <v>5233</v>
      </c>
      <c r="D6636" t="s">
        <v>5234</v>
      </c>
      <c r="E6636" t="s">
        <v>26</v>
      </c>
      <c r="F6636" t="s">
        <v>5227</v>
      </c>
      <c r="G6636" t="s">
        <v>5228</v>
      </c>
      <c r="H6636" t="s">
        <v>3236</v>
      </c>
      <c r="I6636" t="s">
        <v>3237</v>
      </c>
      <c r="J6636" t="s">
        <v>4113</v>
      </c>
      <c r="K6636" t="str">
        <f>+_xlfn.XLOOKUP(Tabell1[[#This Row],[Regnr]],Tabell13[Regnr],Tabell13[Diagnose],"")</f>
        <v>B</v>
      </c>
      <c r="L6636" t="str">
        <f>+_xlfn.XLOOKUP(Tabell1[[#This Row],[Regnr]],Tabell3[Regnr],Tabell3[DiagnoseÅr],"")</f>
        <v>Intet påvist (2014)</v>
      </c>
    </row>
    <row r="6637" spans="1:12" x14ac:dyDescent="0.25">
      <c r="A6637" s="2">
        <v>41406</v>
      </c>
      <c r="C6637" t="s">
        <v>5235</v>
      </c>
      <c r="D6637" t="s">
        <v>5236</v>
      </c>
      <c r="E6637" t="s">
        <v>26</v>
      </c>
      <c r="F6637" t="s">
        <v>5227</v>
      </c>
      <c r="G6637" t="s">
        <v>5228</v>
      </c>
      <c r="H6637" t="s">
        <v>3236</v>
      </c>
      <c r="I6637" t="s">
        <v>3237</v>
      </c>
      <c r="J6637" t="s">
        <v>4113</v>
      </c>
      <c r="K6637" t="str">
        <f>+_xlfn.XLOOKUP(Tabell1[[#This Row],[Regnr]],Tabell13[Regnr],Tabell13[Diagnose],"")</f>
        <v>C</v>
      </c>
      <c r="L6637" t="str">
        <f>+_xlfn.XLOOKUP(Tabell1[[#This Row],[Regnr]],Tabell3[Regnr],Tabell3[DiagnoseÅr],"")</f>
        <v>Cortical &amp; Katarakt, ikke medfødt (2018)</v>
      </c>
    </row>
    <row r="6638" spans="1:12" x14ac:dyDescent="0.25">
      <c r="A6638" s="2">
        <v>41401</v>
      </c>
      <c r="C6638" t="s">
        <v>5220</v>
      </c>
      <c r="D6638" t="s">
        <v>5221</v>
      </c>
      <c r="E6638" t="s">
        <v>26</v>
      </c>
      <c r="F6638" t="s">
        <v>5222</v>
      </c>
      <c r="G6638" t="s">
        <v>5223</v>
      </c>
      <c r="H6638" t="s">
        <v>5224</v>
      </c>
      <c r="K6638" t="str">
        <f>+_xlfn.XLOOKUP(Tabell1[[#This Row],[Regnr]],Tabell13[Regnr],Tabell13[Diagnose],"")</f>
        <v/>
      </c>
      <c r="L6638" t="str">
        <f>+_xlfn.XLOOKUP(Tabell1[[#This Row],[Regnr]],Tabell3[Regnr],Tabell3[DiagnoseÅr],"")</f>
        <v/>
      </c>
    </row>
    <row r="6639" spans="1:12" x14ac:dyDescent="0.25">
      <c r="A6639" s="2">
        <v>41395</v>
      </c>
      <c r="C6639" t="s">
        <v>5196</v>
      </c>
      <c r="D6639" t="s">
        <v>5197</v>
      </c>
      <c r="E6639" t="s">
        <v>26</v>
      </c>
      <c r="F6639" t="s">
        <v>2388</v>
      </c>
      <c r="G6639" t="s">
        <v>2389</v>
      </c>
      <c r="H6639" t="s">
        <v>1755</v>
      </c>
      <c r="I6639" t="s">
        <v>1756</v>
      </c>
      <c r="K6639" t="str">
        <f>+_xlfn.XLOOKUP(Tabell1[[#This Row],[Regnr]],Tabell13[Regnr],Tabell13[Diagnose],"")</f>
        <v/>
      </c>
      <c r="L6639" t="str">
        <f>+_xlfn.XLOOKUP(Tabell1[[#This Row],[Regnr]],Tabell3[Regnr],Tabell3[DiagnoseÅr],"")</f>
        <v/>
      </c>
    </row>
    <row r="6640" spans="1:12" x14ac:dyDescent="0.25">
      <c r="A6640" s="2">
        <v>41395</v>
      </c>
      <c r="C6640" t="s">
        <v>5198</v>
      </c>
      <c r="D6640" t="s">
        <v>5199</v>
      </c>
      <c r="E6640" t="s">
        <v>26</v>
      </c>
      <c r="F6640" t="s">
        <v>2388</v>
      </c>
      <c r="G6640" t="s">
        <v>2389</v>
      </c>
      <c r="H6640" t="s">
        <v>4459</v>
      </c>
      <c r="I6640" t="s">
        <v>1756</v>
      </c>
      <c r="J6640" t="s">
        <v>4217</v>
      </c>
      <c r="K6640" t="str">
        <f>+_xlfn.XLOOKUP(Tabell1[[#This Row],[Regnr]],Tabell13[Regnr],Tabell13[Diagnose],"")</f>
        <v/>
      </c>
      <c r="L6640" t="str">
        <f>+_xlfn.XLOOKUP(Tabell1[[#This Row],[Regnr]],Tabell3[Regnr],Tabell3[DiagnoseÅr],"")</f>
        <v/>
      </c>
    </row>
    <row r="6641" spans="1:12" x14ac:dyDescent="0.25">
      <c r="A6641" s="2">
        <v>41395</v>
      </c>
      <c r="C6641" t="s">
        <v>5200</v>
      </c>
      <c r="D6641" t="s">
        <v>5201</v>
      </c>
      <c r="E6641" t="s">
        <v>26</v>
      </c>
      <c r="F6641" t="s">
        <v>2388</v>
      </c>
      <c r="G6641" t="s">
        <v>2389</v>
      </c>
      <c r="H6641" t="s">
        <v>4459</v>
      </c>
      <c r="I6641" t="s">
        <v>1756</v>
      </c>
      <c r="K6641" t="str">
        <f>+_xlfn.XLOOKUP(Tabell1[[#This Row],[Regnr]],Tabell13[Regnr],Tabell13[Diagnose],"")</f>
        <v/>
      </c>
      <c r="L6641" t="str">
        <f>+_xlfn.XLOOKUP(Tabell1[[#This Row],[Regnr]],Tabell3[Regnr],Tabell3[DiagnoseÅr],"")</f>
        <v/>
      </c>
    </row>
    <row r="6642" spans="1:12" x14ac:dyDescent="0.25">
      <c r="A6642" s="2">
        <v>41395</v>
      </c>
      <c r="C6642" t="s">
        <v>5202</v>
      </c>
      <c r="D6642" t="s">
        <v>5203</v>
      </c>
      <c r="E6642" t="s">
        <v>26</v>
      </c>
      <c r="F6642" t="s">
        <v>5204</v>
      </c>
      <c r="G6642" t="s">
        <v>1424</v>
      </c>
      <c r="H6642" t="s">
        <v>5205</v>
      </c>
      <c r="I6642" t="s">
        <v>5206</v>
      </c>
      <c r="J6642" t="s">
        <v>5207</v>
      </c>
      <c r="K6642" t="str">
        <f>+_xlfn.XLOOKUP(Tabell1[[#This Row],[Regnr]],Tabell13[Regnr],Tabell13[Diagnose],"")</f>
        <v/>
      </c>
      <c r="L6642" t="str">
        <f>+_xlfn.XLOOKUP(Tabell1[[#This Row],[Regnr]],Tabell3[Regnr],Tabell3[DiagnoseÅr],"")</f>
        <v>Distichiasis/Ektopiske Cillier (2014)</v>
      </c>
    </row>
    <row r="6643" spans="1:12" x14ac:dyDescent="0.25">
      <c r="A6643" s="2">
        <v>41395</v>
      </c>
      <c r="C6643" t="s">
        <v>5208</v>
      </c>
      <c r="D6643" t="s">
        <v>5209</v>
      </c>
      <c r="E6643" t="s">
        <v>10</v>
      </c>
      <c r="F6643" t="s">
        <v>2582</v>
      </c>
      <c r="G6643" t="s">
        <v>2583</v>
      </c>
      <c r="H6643" t="s">
        <v>2042</v>
      </c>
      <c r="I6643" t="s">
        <v>2043</v>
      </c>
      <c r="J6643" t="s">
        <v>4615</v>
      </c>
      <c r="K6643" t="str">
        <f>+_xlfn.XLOOKUP(Tabell1[[#This Row],[Regnr]],Tabell13[Regnr],Tabell13[Diagnose],"")</f>
        <v>C</v>
      </c>
      <c r="L6643" t="str">
        <f>+_xlfn.XLOOKUP(Tabell1[[#This Row],[Regnr]],Tabell3[Regnr],Tabell3[DiagnoseÅr],"")</f>
        <v>Intet påvist (2015)</v>
      </c>
    </row>
    <row r="6644" spans="1:12" x14ac:dyDescent="0.25">
      <c r="A6644" s="2">
        <v>41395</v>
      </c>
      <c r="C6644" t="s">
        <v>5210</v>
      </c>
      <c r="D6644" t="s">
        <v>5211</v>
      </c>
      <c r="E6644" t="s">
        <v>10</v>
      </c>
      <c r="F6644" t="s">
        <v>2582</v>
      </c>
      <c r="G6644" t="s">
        <v>2583</v>
      </c>
      <c r="H6644" t="s">
        <v>2042</v>
      </c>
      <c r="I6644" t="s">
        <v>2043</v>
      </c>
      <c r="J6644" t="s">
        <v>4615</v>
      </c>
      <c r="K6644" t="str">
        <f>+_xlfn.XLOOKUP(Tabell1[[#This Row],[Regnr]],Tabell13[Regnr],Tabell13[Diagnose],"")</f>
        <v>A</v>
      </c>
      <c r="L6644" t="str">
        <f>+_xlfn.XLOOKUP(Tabell1[[#This Row],[Regnr]],Tabell3[Regnr],Tabell3[DiagnoseÅr],"")</f>
        <v>Intet påvist (2021)</v>
      </c>
    </row>
    <row r="6645" spans="1:12" x14ac:dyDescent="0.25">
      <c r="A6645" s="2">
        <v>41395</v>
      </c>
      <c r="C6645" t="s">
        <v>5212</v>
      </c>
      <c r="D6645" t="s">
        <v>5213</v>
      </c>
      <c r="E6645" t="s">
        <v>10</v>
      </c>
      <c r="F6645" t="s">
        <v>2582</v>
      </c>
      <c r="G6645" t="s">
        <v>2583</v>
      </c>
      <c r="H6645" t="s">
        <v>2042</v>
      </c>
      <c r="I6645" t="s">
        <v>2043</v>
      </c>
      <c r="J6645" t="s">
        <v>4615</v>
      </c>
      <c r="K6645" t="str">
        <f>+_xlfn.XLOOKUP(Tabell1[[#This Row],[Regnr]],Tabell13[Regnr],Tabell13[Diagnose],"")</f>
        <v>C</v>
      </c>
      <c r="L6645" t="str">
        <f>+_xlfn.XLOOKUP(Tabell1[[#This Row],[Regnr]],Tabell3[Regnr],Tabell3[DiagnoseÅr],"")</f>
        <v/>
      </c>
    </row>
    <row r="6646" spans="1:12" x14ac:dyDescent="0.25">
      <c r="A6646" s="2">
        <v>41395</v>
      </c>
      <c r="C6646" t="s">
        <v>5214</v>
      </c>
      <c r="D6646" t="s">
        <v>5215</v>
      </c>
      <c r="E6646" t="s">
        <v>10</v>
      </c>
      <c r="F6646" t="s">
        <v>2582</v>
      </c>
      <c r="G6646" t="s">
        <v>2583</v>
      </c>
      <c r="H6646" t="s">
        <v>2042</v>
      </c>
      <c r="I6646" t="s">
        <v>2043</v>
      </c>
      <c r="J6646" t="s">
        <v>4615</v>
      </c>
      <c r="K6646" t="str">
        <f>+_xlfn.XLOOKUP(Tabell1[[#This Row],[Regnr]],Tabell13[Regnr],Tabell13[Diagnose],"")</f>
        <v/>
      </c>
      <c r="L6646" t="str">
        <f>+_xlfn.XLOOKUP(Tabell1[[#This Row],[Regnr]],Tabell3[Regnr],Tabell3[DiagnoseÅr],"")</f>
        <v/>
      </c>
    </row>
    <row r="6647" spans="1:12" x14ac:dyDescent="0.25">
      <c r="A6647" s="2">
        <v>41395</v>
      </c>
      <c r="C6647" t="s">
        <v>5216</v>
      </c>
      <c r="D6647" t="s">
        <v>5217</v>
      </c>
      <c r="E6647" t="s">
        <v>26</v>
      </c>
      <c r="F6647" t="s">
        <v>2582</v>
      </c>
      <c r="G6647" t="s">
        <v>2583</v>
      </c>
      <c r="H6647" t="s">
        <v>2042</v>
      </c>
      <c r="I6647" t="s">
        <v>2043</v>
      </c>
      <c r="J6647" t="s">
        <v>4615</v>
      </c>
      <c r="K6647" t="str">
        <f>+_xlfn.XLOOKUP(Tabell1[[#This Row],[Regnr]],Tabell13[Regnr],Tabell13[Diagnose],"")</f>
        <v/>
      </c>
      <c r="L6647" t="str">
        <f>+_xlfn.XLOOKUP(Tabell1[[#This Row],[Regnr]],Tabell3[Regnr],Tabell3[DiagnoseÅr],"")</f>
        <v/>
      </c>
    </row>
    <row r="6648" spans="1:12" x14ac:dyDescent="0.25">
      <c r="A6648" s="2">
        <v>41395</v>
      </c>
      <c r="C6648" t="s">
        <v>5218</v>
      </c>
      <c r="D6648" t="s">
        <v>5219</v>
      </c>
      <c r="E6648" t="s">
        <v>26</v>
      </c>
      <c r="F6648" t="s">
        <v>2582</v>
      </c>
      <c r="G6648" t="s">
        <v>2583</v>
      </c>
      <c r="H6648" t="s">
        <v>2042</v>
      </c>
      <c r="I6648" t="s">
        <v>2043</v>
      </c>
      <c r="J6648" t="s">
        <v>4615</v>
      </c>
      <c r="K6648" t="str">
        <f>+_xlfn.XLOOKUP(Tabell1[[#This Row],[Regnr]],Tabell13[Regnr],Tabell13[Diagnose],"")</f>
        <v>A</v>
      </c>
      <c r="L6648" t="str">
        <f>+_xlfn.XLOOKUP(Tabell1[[#This Row],[Regnr]],Tabell3[Regnr],Tabell3[DiagnoseÅr],"")</f>
        <v>Intet påvist (2021)</v>
      </c>
    </row>
    <row r="6649" spans="1:12" x14ac:dyDescent="0.25">
      <c r="A6649" s="2">
        <v>41391</v>
      </c>
      <c r="C6649" t="s">
        <v>5182</v>
      </c>
      <c r="D6649" t="s">
        <v>5183</v>
      </c>
      <c r="E6649" t="s">
        <v>10</v>
      </c>
      <c r="F6649" t="s">
        <v>3184</v>
      </c>
      <c r="G6649" t="s">
        <v>3185</v>
      </c>
      <c r="H6649" t="s">
        <v>3178</v>
      </c>
      <c r="I6649" t="s">
        <v>3179</v>
      </c>
      <c r="J6649" t="s">
        <v>5184</v>
      </c>
      <c r="K6649" t="str">
        <f>+_xlfn.XLOOKUP(Tabell1[[#This Row],[Regnr]],Tabell13[Regnr],Tabell13[Diagnose],"")</f>
        <v/>
      </c>
      <c r="L6649" t="str">
        <f>+_xlfn.XLOOKUP(Tabell1[[#This Row],[Regnr]],Tabell3[Regnr],Tabell3[DiagnoseÅr],"")</f>
        <v/>
      </c>
    </row>
    <row r="6650" spans="1:12" x14ac:dyDescent="0.25">
      <c r="A6650" s="2">
        <v>41391</v>
      </c>
      <c r="C6650" t="s">
        <v>5185</v>
      </c>
      <c r="D6650" t="s">
        <v>5186</v>
      </c>
      <c r="E6650" t="s">
        <v>10</v>
      </c>
      <c r="F6650" t="s">
        <v>3184</v>
      </c>
      <c r="G6650" t="s">
        <v>3185</v>
      </c>
      <c r="H6650" t="s">
        <v>3178</v>
      </c>
      <c r="I6650" t="s">
        <v>3179</v>
      </c>
      <c r="J6650" t="s">
        <v>5184</v>
      </c>
      <c r="K6650" t="str">
        <f>+_xlfn.XLOOKUP(Tabell1[[#This Row],[Regnr]],Tabell13[Regnr],Tabell13[Diagnose],"")</f>
        <v/>
      </c>
      <c r="L6650" t="str">
        <f>+_xlfn.XLOOKUP(Tabell1[[#This Row],[Regnr]],Tabell3[Regnr],Tabell3[DiagnoseÅr],"")</f>
        <v/>
      </c>
    </row>
    <row r="6651" spans="1:12" x14ac:dyDescent="0.25">
      <c r="A6651" s="2">
        <v>41391</v>
      </c>
      <c r="C6651" t="s">
        <v>5187</v>
      </c>
      <c r="D6651" t="s">
        <v>5188</v>
      </c>
      <c r="E6651" t="s">
        <v>10</v>
      </c>
      <c r="F6651" t="s">
        <v>3184</v>
      </c>
      <c r="G6651" t="s">
        <v>3185</v>
      </c>
      <c r="H6651" t="s">
        <v>3178</v>
      </c>
      <c r="I6651" t="s">
        <v>3179</v>
      </c>
      <c r="J6651" t="s">
        <v>5184</v>
      </c>
      <c r="K6651" t="str">
        <f>+_xlfn.XLOOKUP(Tabell1[[#This Row],[Regnr]],Tabell13[Regnr],Tabell13[Diagnose],"")</f>
        <v/>
      </c>
      <c r="L6651" t="str">
        <f>+_xlfn.XLOOKUP(Tabell1[[#This Row],[Regnr]],Tabell3[Regnr],Tabell3[DiagnoseÅr],"")</f>
        <v/>
      </c>
    </row>
    <row r="6652" spans="1:12" x14ac:dyDescent="0.25">
      <c r="A6652" s="2">
        <v>41391</v>
      </c>
      <c r="C6652" t="s">
        <v>5189</v>
      </c>
      <c r="D6652" t="s">
        <v>5190</v>
      </c>
      <c r="E6652" t="s">
        <v>10</v>
      </c>
      <c r="F6652" t="s">
        <v>3184</v>
      </c>
      <c r="G6652" t="s">
        <v>3185</v>
      </c>
      <c r="H6652" t="s">
        <v>3178</v>
      </c>
      <c r="I6652" t="s">
        <v>3179</v>
      </c>
      <c r="J6652" t="s">
        <v>5184</v>
      </c>
      <c r="K6652" t="str">
        <f>+_xlfn.XLOOKUP(Tabell1[[#This Row],[Regnr]],Tabell13[Regnr],Tabell13[Diagnose],"")</f>
        <v>B</v>
      </c>
      <c r="L6652" t="str">
        <f>+_xlfn.XLOOKUP(Tabell1[[#This Row],[Regnr]],Tabell3[Regnr],Tabell3[DiagnoseÅr],"")</f>
        <v/>
      </c>
    </row>
    <row r="6653" spans="1:12" x14ac:dyDescent="0.25">
      <c r="A6653" s="2">
        <v>41391</v>
      </c>
      <c r="C6653" t="s">
        <v>5191</v>
      </c>
      <c r="D6653" t="s">
        <v>5192</v>
      </c>
      <c r="E6653" t="s">
        <v>26</v>
      </c>
      <c r="F6653" t="s">
        <v>3184</v>
      </c>
      <c r="G6653" t="s">
        <v>3185</v>
      </c>
      <c r="H6653" t="s">
        <v>3178</v>
      </c>
      <c r="I6653" t="s">
        <v>3179</v>
      </c>
      <c r="J6653" t="s">
        <v>5184</v>
      </c>
      <c r="K6653" t="str">
        <f>+_xlfn.XLOOKUP(Tabell1[[#This Row],[Regnr]],Tabell13[Regnr],Tabell13[Diagnose],"")</f>
        <v/>
      </c>
      <c r="L6653" t="str">
        <f>+_xlfn.XLOOKUP(Tabell1[[#This Row],[Regnr]],Tabell3[Regnr],Tabell3[DiagnoseÅr],"")</f>
        <v/>
      </c>
    </row>
    <row r="6654" spans="1:12" x14ac:dyDescent="0.25">
      <c r="A6654" s="2">
        <v>41391</v>
      </c>
      <c r="C6654" t="s">
        <v>5193</v>
      </c>
      <c r="D6654" t="s">
        <v>1123</v>
      </c>
      <c r="E6654" t="s">
        <v>26</v>
      </c>
      <c r="F6654" t="s">
        <v>3184</v>
      </c>
      <c r="G6654" t="s">
        <v>3185</v>
      </c>
      <c r="H6654" t="s">
        <v>3178</v>
      </c>
      <c r="I6654" t="s">
        <v>3179</v>
      </c>
      <c r="J6654" t="s">
        <v>5184</v>
      </c>
      <c r="K6654" t="str">
        <f>+_xlfn.XLOOKUP(Tabell1[[#This Row],[Regnr]],Tabell13[Regnr],Tabell13[Diagnose],"")</f>
        <v>C</v>
      </c>
      <c r="L6654" t="str">
        <f>+_xlfn.XLOOKUP(Tabell1[[#This Row],[Regnr]],Tabell3[Regnr],Tabell3[DiagnoseÅr],"")</f>
        <v/>
      </c>
    </row>
    <row r="6655" spans="1:12" x14ac:dyDescent="0.25">
      <c r="A6655" s="2">
        <v>41391</v>
      </c>
      <c r="C6655" t="s">
        <v>5194</v>
      </c>
      <c r="D6655" t="s">
        <v>5195</v>
      </c>
      <c r="E6655" t="s">
        <v>26</v>
      </c>
      <c r="F6655" t="s">
        <v>3184</v>
      </c>
      <c r="G6655" t="s">
        <v>3185</v>
      </c>
      <c r="H6655" t="s">
        <v>3178</v>
      </c>
      <c r="I6655" t="s">
        <v>3179</v>
      </c>
      <c r="J6655" t="s">
        <v>5184</v>
      </c>
      <c r="K6655" t="str">
        <f>+_xlfn.XLOOKUP(Tabell1[[#This Row],[Regnr]],Tabell13[Regnr],Tabell13[Diagnose],"")</f>
        <v>B</v>
      </c>
      <c r="L6655" t="str">
        <f>+_xlfn.XLOOKUP(Tabell1[[#This Row],[Regnr]],Tabell3[Regnr],Tabell3[DiagnoseÅr],"")</f>
        <v>Intet påvist (2018)</v>
      </c>
    </row>
    <row r="6656" spans="1:12" x14ac:dyDescent="0.25">
      <c r="A6656" s="2">
        <v>41390</v>
      </c>
      <c r="C6656" t="s">
        <v>5173</v>
      </c>
      <c r="D6656" t="s">
        <v>5174</v>
      </c>
      <c r="E6656" t="s">
        <v>10</v>
      </c>
      <c r="F6656" t="s">
        <v>1475</v>
      </c>
      <c r="G6656" t="s">
        <v>1476</v>
      </c>
      <c r="H6656" t="s">
        <v>3672</v>
      </c>
      <c r="I6656" t="s">
        <v>3673</v>
      </c>
      <c r="J6656" t="s">
        <v>5175</v>
      </c>
      <c r="K6656" t="str">
        <f>+_xlfn.XLOOKUP(Tabell1[[#This Row],[Regnr]],Tabell13[Regnr],Tabell13[Diagnose],"")</f>
        <v/>
      </c>
      <c r="L6656" t="str">
        <f>+_xlfn.XLOOKUP(Tabell1[[#This Row],[Regnr]],Tabell3[Regnr],Tabell3[DiagnoseÅr],"")</f>
        <v/>
      </c>
    </row>
    <row r="6657" spans="1:12" x14ac:dyDescent="0.25">
      <c r="A6657" s="2">
        <v>41390</v>
      </c>
      <c r="C6657" t="s">
        <v>5176</v>
      </c>
      <c r="D6657" t="s">
        <v>5177</v>
      </c>
      <c r="E6657" t="s">
        <v>10</v>
      </c>
      <c r="F6657" t="s">
        <v>1475</v>
      </c>
      <c r="G6657" t="s">
        <v>1476</v>
      </c>
      <c r="H6657" t="s">
        <v>3672</v>
      </c>
      <c r="I6657" t="s">
        <v>3673</v>
      </c>
      <c r="J6657" t="s">
        <v>5175</v>
      </c>
      <c r="K6657" t="str">
        <f>+_xlfn.XLOOKUP(Tabell1[[#This Row],[Regnr]],Tabell13[Regnr],Tabell13[Diagnose],"")</f>
        <v>A</v>
      </c>
      <c r="L6657" t="str">
        <f>+_xlfn.XLOOKUP(Tabell1[[#This Row],[Regnr]],Tabell3[Regnr],Tabell3[DiagnoseÅr],"")</f>
        <v/>
      </c>
    </row>
    <row r="6658" spans="1:12" x14ac:dyDescent="0.25">
      <c r="A6658" s="2">
        <v>41390</v>
      </c>
      <c r="C6658" t="s">
        <v>5178</v>
      </c>
      <c r="D6658" t="s">
        <v>5179</v>
      </c>
      <c r="E6658" t="s">
        <v>10</v>
      </c>
      <c r="F6658" t="s">
        <v>1475</v>
      </c>
      <c r="G6658" t="s">
        <v>1476</v>
      </c>
      <c r="H6658" t="s">
        <v>3672</v>
      </c>
      <c r="I6658" t="s">
        <v>3673</v>
      </c>
      <c r="J6658" t="s">
        <v>5175</v>
      </c>
      <c r="K6658" t="str">
        <f>+_xlfn.XLOOKUP(Tabell1[[#This Row],[Regnr]],Tabell13[Regnr],Tabell13[Diagnose],"")</f>
        <v>A</v>
      </c>
      <c r="L6658" t="str">
        <f>+_xlfn.XLOOKUP(Tabell1[[#This Row],[Regnr]],Tabell3[Regnr],Tabell3[DiagnoseÅr],"")</f>
        <v>Intet påvist (2020)</v>
      </c>
    </row>
    <row r="6659" spans="1:12" x14ac:dyDescent="0.25">
      <c r="A6659" s="2">
        <v>41390</v>
      </c>
      <c r="C6659" t="s">
        <v>5180</v>
      </c>
      <c r="D6659" t="s">
        <v>5181</v>
      </c>
      <c r="E6659" t="s">
        <v>26</v>
      </c>
      <c r="F6659" t="s">
        <v>1475</v>
      </c>
      <c r="G6659" t="s">
        <v>1476</v>
      </c>
      <c r="H6659" t="s">
        <v>3672</v>
      </c>
      <c r="I6659" t="s">
        <v>3673</v>
      </c>
      <c r="J6659" t="s">
        <v>5175</v>
      </c>
      <c r="K6659" t="str">
        <f>+_xlfn.XLOOKUP(Tabell1[[#This Row],[Regnr]],Tabell13[Regnr],Tabell13[Diagnose],"")</f>
        <v/>
      </c>
      <c r="L6659" t="str">
        <f>+_xlfn.XLOOKUP(Tabell1[[#This Row],[Regnr]],Tabell3[Regnr],Tabell3[DiagnoseÅr],"")</f>
        <v/>
      </c>
    </row>
    <row r="6660" spans="1:12" x14ac:dyDescent="0.25">
      <c r="A6660" s="2">
        <v>41378</v>
      </c>
      <c r="C6660" t="s">
        <v>5159</v>
      </c>
      <c r="D6660" t="s">
        <v>5160</v>
      </c>
      <c r="E6660" t="s">
        <v>10</v>
      </c>
      <c r="F6660" t="s">
        <v>3902</v>
      </c>
      <c r="G6660" t="s">
        <v>3903</v>
      </c>
      <c r="H6660" t="s">
        <v>2574</v>
      </c>
      <c r="I6660" t="s">
        <v>2575</v>
      </c>
      <c r="J6660" t="s">
        <v>4252</v>
      </c>
      <c r="K6660" t="str">
        <f>+_xlfn.XLOOKUP(Tabell1[[#This Row],[Regnr]],Tabell13[Regnr],Tabell13[Diagnose],"")</f>
        <v>C</v>
      </c>
      <c r="L6660" t="str">
        <f>+_xlfn.XLOOKUP(Tabell1[[#This Row],[Regnr]],Tabell3[Regnr],Tabell3[DiagnoseÅr],"")</f>
        <v>Intet påvist (2019)</v>
      </c>
    </row>
    <row r="6661" spans="1:12" x14ac:dyDescent="0.25">
      <c r="A6661" s="2">
        <v>41378</v>
      </c>
      <c r="C6661" t="s">
        <v>5161</v>
      </c>
      <c r="D6661" t="s">
        <v>5162</v>
      </c>
      <c r="E6661" t="s">
        <v>10</v>
      </c>
      <c r="F6661" t="s">
        <v>3902</v>
      </c>
      <c r="G6661" t="s">
        <v>3903</v>
      </c>
      <c r="H6661" t="s">
        <v>2574</v>
      </c>
      <c r="I6661" t="s">
        <v>2575</v>
      </c>
      <c r="J6661" t="s">
        <v>4252</v>
      </c>
      <c r="K6661" t="str">
        <f>+_xlfn.XLOOKUP(Tabell1[[#This Row],[Regnr]],Tabell13[Regnr],Tabell13[Diagnose],"")</f>
        <v/>
      </c>
      <c r="L6661" t="str">
        <f>+_xlfn.XLOOKUP(Tabell1[[#This Row],[Regnr]],Tabell3[Regnr],Tabell3[DiagnoseÅr],"")</f>
        <v/>
      </c>
    </row>
    <row r="6662" spans="1:12" x14ac:dyDescent="0.25">
      <c r="A6662" s="2">
        <v>41378</v>
      </c>
      <c r="C6662" t="s">
        <v>5163</v>
      </c>
      <c r="D6662" t="s">
        <v>5164</v>
      </c>
      <c r="E6662" t="s">
        <v>10</v>
      </c>
      <c r="F6662" t="s">
        <v>3902</v>
      </c>
      <c r="G6662" t="s">
        <v>3903</v>
      </c>
      <c r="H6662" t="s">
        <v>2574</v>
      </c>
      <c r="I6662" t="s">
        <v>2575</v>
      </c>
      <c r="J6662" t="s">
        <v>4252</v>
      </c>
      <c r="K6662" t="str">
        <f>+_xlfn.XLOOKUP(Tabell1[[#This Row],[Regnr]],Tabell13[Regnr],Tabell13[Diagnose],"")</f>
        <v/>
      </c>
      <c r="L6662" t="str">
        <f>+_xlfn.XLOOKUP(Tabell1[[#This Row],[Regnr]],Tabell3[Regnr],Tabell3[DiagnoseÅr],"")</f>
        <v/>
      </c>
    </row>
    <row r="6663" spans="1:12" x14ac:dyDescent="0.25">
      <c r="A6663" s="2">
        <v>41378</v>
      </c>
      <c r="C6663" t="s">
        <v>5165</v>
      </c>
      <c r="D6663" t="s">
        <v>5166</v>
      </c>
      <c r="E6663" t="s">
        <v>10</v>
      </c>
      <c r="F6663" t="s">
        <v>3902</v>
      </c>
      <c r="G6663" t="s">
        <v>3903</v>
      </c>
      <c r="H6663" t="s">
        <v>2574</v>
      </c>
      <c r="I6663" t="s">
        <v>2575</v>
      </c>
      <c r="J6663" t="s">
        <v>4252</v>
      </c>
      <c r="K6663" t="str">
        <f>+_xlfn.XLOOKUP(Tabell1[[#This Row],[Regnr]],Tabell13[Regnr],Tabell13[Diagnose],"")</f>
        <v>B</v>
      </c>
      <c r="L6663" t="str">
        <f>+_xlfn.XLOOKUP(Tabell1[[#This Row],[Regnr]],Tabell3[Regnr],Tabell3[DiagnoseÅr],"")</f>
        <v/>
      </c>
    </row>
    <row r="6664" spans="1:12" x14ac:dyDescent="0.25">
      <c r="A6664" s="2">
        <v>41378</v>
      </c>
      <c r="C6664" t="s">
        <v>5167</v>
      </c>
      <c r="D6664" t="s">
        <v>5168</v>
      </c>
      <c r="E6664" t="s">
        <v>10</v>
      </c>
      <c r="F6664" t="s">
        <v>3902</v>
      </c>
      <c r="G6664" t="s">
        <v>3903</v>
      </c>
      <c r="H6664" t="s">
        <v>2574</v>
      </c>
      <c r="I6664" t="s">
        <v>2575</v>
      </c>
      <c r="J6664" t="s">
        <v>4252</v>
      </c>
      <c r="K6664" t="str">
        <f>+_xlfn.XLOOKUP(Tabell1[[#This Row],[Regnr]],Tabell13[Regnr],Tabell13[Diagnose],"")</f>
        <v>A</v>
      </c>
      <c r="L6664" t="str">
        <f>+_xlfn.XLOOKUP(Tabell1[[#This Row],[Regnr]],Tabell3[Regnr],Tabell3[DiagnoseÅr],"")</f>
        <v>Intet påvist (2015)</v>
      </c>
    </row>
    <row r="6665" spans="1:12" x14ac:dyDescent="0.25">
      <c r="A6665" s="2">
        <v>41378</v>
      </c>
      <c r="C6665" t="s">
        <v>5169</v>
      </c>
      <c r="D6665" t="s">
        <v>5170</v>
      </c>
      <c r="E6665" t="s">
        <v>10</v>
      </c>
      <c r="F6665" t="s">
        <v>3902</v>
      </c>
      <c r="G6665" t="s">
        <v>3903</v>
      </c>
      <c r="H6665" t="s">
        <v>2574</v>
      </c>
      <c r="I6665" t="s">
        <v>2575</v>
      </c>
      <c r="J6665" t="s">
        <v>4252</v>
      </c>
      <c r="K6665" t="str">
        <f>+_xlfn.XLOOKUP(Tabell1[[#This Row],[Regnr]],Tabell13[Regnr],Tabell13[Diagnose],"")</f>
        <v/>
      </c>
      <c r="L6665" t="str">
        <f>+_xlfn.XLOOKUP(Tabell1[[#This Row],[Regnr]],Tabell3[Regnr],Tabell3[DiagnoseÅr],"")</f>
        <v/>
      </c>
    </row>
    <row r="6666" spans="1:12" x14ac:dyDescent="0.25">
      <c r="A6666" s="2">
        <v>41378</v>
      </c>
      <c r="C6666" t="s">
        <v>5171</v>
      </c>
      <c r="D6666" t="s">
        <v>5172</v>
      </c>
      <c r="E6666" t="s">
        <v>10</v>
      </c>
      <c r="F6666" t="s">
        <v>3902</v>
      </c>
      <c r="G6666" t="s">
        <v>3903</v>
      </c>
      <c r="H6666" t="s">
        <v>2574</v>
      </c>
      <c r="I6666" t="s">
        <v>2575</v>
      </c>
      <c r="J6666" t="s">
        <v>4252</v>
      </c>
      <c r="K6666" t="str">
        <f>+_xlfn.XLOOKUP(Tabell1[[#This Row],[Regnr]],Tabell13[Regnr],Tabell13[Diagnose],"")</f>
        <v>A</v>
      </c>
      <c r="L6666" t="str">
        <f>+_xlfn.XLOOKUP(Tabell1[[#This Row],[Regnr]],Tabell3[Regnr],Tabell3[DiagnoseÅr],"")</f>
        <v>Intet påvist (2016)</v>
      </c>
    </row>
    <row r="6667" spans="1:12" x14ac:dyDescent="0.25">
      <c r="A6667" s="2">
        <v>41371</v>
      </c>
      <c r="C6667" t="s">
        <v>5157</v>
      </c>
      <c r="D6667" t="s">
        <v>5158</v>
      </c>
      <c r="E6667" t="s">
        <v>26</v>
      </c>
      <c r="F6667" t="s">
        <v>4300</v>
      </c>
      <c r="G6667" t="s">
        <v>4301</v>
      </c>
      <c r="H6667" t="s">
        <v>3050</v>
      </c>
      <c r="I6667" t="s">
        <v>3051</v>
      </c>
      <c r="J6667" t="s">
        <v>4071</v>
      </c>
      <c r="K6667" t="str">
        <f>+_xlfn.XLOOKUP(Tabell1[[#This Row],[Regnr]],Tabell13[Regnr],Tabell13[Diagnose],"")</f>
        <v/>
      </c>
      <c r="L6667" t="str">
        <f>+_xlfn.XLOOKUP(Tabell1[[#This Row],[Regnr]],Tabell3[Regnr],Tabell3[DiagnoseÅr],"")</f>
        <v/>
      </c>
    </row>
    <row r="6668" spans="1:12" x14ac:dyDescent="0.25">
      <c r="A6668" s="2">
        <v>41365</v>
      </c>
      <c r="C6668" t="s">
        <v>5151</v>
      </c>
      <c r="D6668" t="s">
        <v>5152</v>
      </c>
      <c r="E6668" t="s">
        <v>10</v>
      </c>
      <c r="F6668" t="s">
        <v>5028</v>
      </c>
      <c r="G6668" t="s">
        <v>5029</v>
      </c>
      <c r="H6668" t="s">
        <v>4215</v>
      </c>
      <c r="I6668" t="s">
        <v>4216</v>
      </c>
      <c r="J6668" t="s">
        <v>4217</v>
      </c>
      <c r="K6668" t="str">
        <f>+_xlfn.XLOOKUP(Tabell1[[#This Row],[Regnr]],Tabell13[Regnr],Tabell13[Diagnose],"")</f>
        <v>D</v>
      </c>
      <c r="L6668" t="str">
        <f>+_xlfn.XLOOKUP(Tabell1[[#This Row],[Regnr]],Tabell3[Regnr],Tabell3[DiagnoseÅr],"")</f>
        <v>Intet påvist (2016)</v>
      </c>
    </row>
    <row r="6669" spans="1:12" x14ac:dyDescent="0.25">
      <c r="A6669" s="2">
        <v>41365</v>
      </c>
      <c r="C6669" t="s">
        <v>5153</v>
      </c>
      <c r="D6669" t="s">
        <v>5154</v>
      </c>
      <c r="E6669" t="s">
        <v>10</v>
      </c>
      <c r="F6669" t="s">
        <v>4797</v>
      </c>
      <c r="G6669" t="s">
        <v>2249</v>
      </c>
      <c r="H6669" t="s">
        <v>2902</v>
      </c>
      <c r="I6669" t="s">
        <v>2903</v>
      </c>
      <c r="J6669" t="s">
        <v>4252</v>
      </c>
      <c r="K6669" t="str">
        <f>+_xlfn.XLOOKUP(Tabell1[[#This Row],[Regnr]],Tabell13[Regnr],Tabell13[Diagnose],"")</f>
        <v>C</v>
      </c>
      <c r="L6669" t="str">
        <f>+_xlfn.XLOOKUP(Tabell1[[#This Row],[Regnr]],Tabell3[Regnr],Tabell3[DiagnoseÅr],"")</f>
        <v>Intet påvist (2014)</v>
      </c>
    </row>
    <row r="6670" spans="1:12" x14ac:dyDescent="0.25">
      <c r="A6670" s="2">
        <v>41365</v>
      </c>
      <c r="C6670" t="s">
        <v>5155</v>
      </c>
      <c r="D6670" t="s">
        <v>5156</v>
      </c>
      <c r="E6670" t="s">
        <v>26</v>
      </c>
      <c r="F6670" t="s">
        <v>4797</v>
      </c>
      <c r="G6670" t="s">
        <v>2249</v>
      </c>
      <c r="H6670" t="s">
        <v>2902</v>
      </c>
      <c r="I6670" t="s">
        <v>2903</v>
      </c>
      <c r="J6670" t="s">
        <v>4252</v>
      </c>
      <c r="K6670" t="str">
        <f>+_xlfn.XLOOKUP(Tabell1[[#This Row],[Regnr]],Tabell13[Regnr],Tabell13[Diagnose],"")</f>
        <v>C</v>
      </c>
      <c r="L6670" t="str">
        <f>+_xlfn.XLOOKUP(Tabell1[[#This Row],[Regnr]],Tabell3[Regnr],Tabell3[DiagnoseÅr],"")</f>
        <v>Intet påvist (2018)</v>
      </c>
    </row>
    <row r="6671" spans="1:12" x14ac:dyDescent="0.25">
      <c r="A6671" s="2">
        <v>41358</v>
      </c>
      <c r="C6671" t="s">
        <v>5139</v>
      </c>
      <c r="D6671" t="s">
        <v>5140</v>
      </c>
      <c r="E6671" t="s">
        <v>10</v>
      </c>
      <c r="F6671" t="s">
        <v>4713</v>
      </c>
      <c r="G6671" t="s">
        <v>4714</v>
      </c>
      <c r="H6671" t="s">
        <v>3555</v>
      </c>
      <c r="I6671" t="s">
        <v>3556</v>
      </c>
      <c r="J6671" t="s">
        <v>4447</v>
      </c>
      <c r="K6671" t="str">
        <f>+_xlfn.XLOOKUP(Tabell1[[#This Row],[Regnr]],Tabell13[Regnr],Tabell13[Diagnose],"")</f>
        <v>A</v>
      </c>
      <c r="L6671" t="str">
        <f>+_xlfn.XLOOKUP(Tabell1[[#This Row],[Regnr]],Tabell3[Regnr],Tabell3[DiagnoseÅr],"")</f>
        <v/>
      </c>
    </row>
    <row r="6672" spans="1:12" x14ac:dyDescent="0.25">
      <c r="A6672" s="2">
        <v>41358</v>
      </c>
      <c r="C6672" t="s">
        <v>5141</v>
      </c>
      <c r="D6672" t="s">
        <v>5142</v>
      </c>
      <c r="E6672" t="s">
        <v>26</v>
      </c>
      <c r="F6672" t="s">
        <v>4713</v>
      </c>
      <c r="G6672" t="s">
        <v>4714</v>
      </c>
      <c r="H6672" t="s">
        <v>3555</v>
      </c>
      <c r="I6672" t="s">
        <v>3556</v>
      </c>
      <c r="J6672" t="s">
        <v>4447</v>
      </c>
      <c r="K6672" t="str">
        <f>+_xlfn.XLOOKUP(Tabell1[[#This Row],[Regnr]],Tabell13[Regnr],Tabell13[Diagnose],"")</f>
        <v/>
      </c>
      <c r="L6672" t="str">
        <f>+_xlfn.XLOOKUP(Tabell1[[#This Row],[Regnr]],Tabell3[Regnr],Tabell3[DiagnoseÅr],"")</f>
        <v/>
      </c>
    </row>
    <row r="6673" spans="1:12" x14ac:dyDescent="0.25">
      <c r="A6673" s="2">
        <v>41358</v>
      </c>
      <c r="C6673" t="s">
        <v>5143</v>
      </c>
      <c r="D6673" t="s">
        <v>5144</v>
      </c>
      <c r="E6673" t="s">
        <v>26</v>
      </c>
      <c r="F6673" t="s">
        <v>4713</v>
      </c>
      <c r="G6673" t="s">
        <v>4714</v>
      </c>
      <c r="H6673" t="s">
        <v>3555</v>
      </c>
      <c r="I6673" t="s">
        <v>3556</v>
      </c>
      <c r="J6673" t="s">
        <v>4447</v>
      </c>
      <c r="K6673" t="str">
        <f>+_xlfn.XLOOKUP(Tabell1[[#This Row],[Regnr]],Tabell13[Regnr],Tabell13[Diagnose],"")</f>
        <v>A</v>
      </c>
      <c r="L6673" t="str">
        <f>+_xlfn.XLOOKUP(Tabell1[[#This Row],[Regnr]],Tabell3[Regnr],Tabell3[DiagnoseÅr],"")</f>
        <v/>
      </c>
    </row>
    <row r="6674" spans="1:12" x14ac:dyDescent="0.25">
      <c r="A6674" s="2">
        <v>41358</v>
      </c>
      <c r="C6674" t="s">
        <v>5145</v>
      </c>
      <c r="D6674" t="s">
        <v>5146</v>
      </c>
      <c r="E6674" t="s">
        <v>26</v>
      </c>
      <c r="F6674" t="s">
        <v>4713</v>
      </c>
      <c r="G6674" t="s">
        <v>4714</v>
      </c>
      <c r="H6674" t="s">
        <v>3555</v>
      </c>
      <c r="I6674" t="s">
        <v>3556</v>
      </c>
      <c r="J6674" t="s">
        <v>4447</v>
      </c>
      <c r="K6674" t="str">
        <f>+_xlfn.XLOOKUP(Tabell1[[#This Row],[Regnr]],Tabell13[Regnr],Tabell13[Diagnose],"")</f>
        <v>B</v>
      </c>
      <c r="L6674" t="str">
        <f>+_xlfn.XLOOKUP(Tabell1[[#This Row],[Regnr]],Tabell3[Regnr],Tabell3[DiagnoseÅr],"")</f>
        <v/>
      </c>
    </row>
    <row r="6675" spans="1:12" x14ac:dyDescent="0.25">
      <c r="A6675" s="2">
        <v>41358</v>
      </c>
      <c r="C6675" t="s">
        <v>5147</v>
      </c>
      <c r="D6675" t="s">
        <v>5148</v>
      </c>
      <c r="E6675" t="s">
        <v>26</v>
      </c>
      <c r="F6675" t="s">
        <v>4713</v>
      </c>
      <c r="G6675" t="s">
        <v>4714</v>
      </c>
      <c r="H6675" t="s">
        <v>3555</v>
      </c>
      <c r="I6675" t="s">
        <v>3556</v>
      </c>
      <c r="J6675" t="s">
        <v>4447</v>
      </c>
      <c r="K6675" t="str">
        <f>+_xlfn.XLOOKUP(Tabell1[[#This Row],[Regnr]],Tabell13[Regnr],Tabell13[Diagnose],"")</f>
        <v/>
      </c>
      <c r="L6675" t="str">
        <f>+_xlfn.XLOOKUP(Tabell1[[#This Row],[Regnr]],Tabell3[Regnr],Tabell3[DiagnoseÅr],"")</f>
        <v/>
      </c>
    </row>
    <row r="6676" spans="1:12" x14ac:dyDescent="0.25">
      <c r="A6676" s="2">
        <v>41358</v>
      </c>
      <c r="C6676" t="s">
        <v>5149</v>
      </c>
      <c r="D6676" t="s">
        <v>5150</v>
      </c>
      <c r="E6676" t="s">
        <v>26</v>
      </c>
      <c r="F6676" t="s">
        <v>4713</v>
      </c>
      <c r="G6676" t="s">
        <v>4714</v>
      </c>
      <c r="H6676" t="s">
        <v>3555</v>
      </c>
      <c r="I6676" t="s">
        <v>3556</v>
      </c>
      <c r="J6676" t="s">
        <v>4447</v>
      </c>
      <c r="K6676" t="str">
        <f>+_xlfn.XLOOKUP(Tabell1[[#This Row],[Regnr]],Tabell13[Regnr],Tabell13[Diagnose],"")</f>
        <v/>
      </c>
      <c r="L6676" t="str">
        <f>+_xlfn.XLOOKUP(Tabell1[[#This Row],[Regnr]],Tabell3[Regnr],Tabell3[DiagnoseÅr],"")</f>
        <v/>
      </c>
    </row>
    <row r="6677" spans="1:12" x14ac:dyDescent="0.25">
      <c r="A6677" s="2">
        <v>41353</v>
      </c>
      <c r="C6677" t="s">
        <v>5135</v>
      </c>
      <c r="D6677" t="s">
        <v>5136</v>
      </c>
      <c r="E6677" t="s">
        <v>10</v>
      </c>
      <c r="F6677" t="s">
        <v>5137</v>
      </c>
      <c r="G6677" t="s">
        <v>5138</v>
      </c>
      <c r="H6677" t="s">
        <v>2462</v>
      </c>
      <c r="I6677" t="s">
        <v>2463</v>
      </c>
      <c r="J6677" t="s">
        <v>4512</v>
      </c>
      <c r="K6677" t="str">
        <f>+_xlfn.XLOOKUP(Tabell1[[#This Row],[Regnr]],Tabell13[Regnr],Tabell13[Diagnose],"")</f>
        <v/>
      </c>
      <c r="L6677" t="str">
        <f>+_xlfn.XLOOKUP(Tabell1[[#This Row],[Regnr]],Tabell3[Regnr],Tabell3[DiagnoseÅr],"")</f>
        <v/>
      </c>
    </row>
    <row r="6678" spans="1:12" x14ac:dyDescent="0.25">
      <c r="A6678" s="2">
        <v>41348</v>
      </c>
      <c r="C6678" t="s">
        <v>5133</v>
      </c>
      <c r="D6678" t="s">
        <v>5134</v>
      </c>
      <c r="E6678" t="s">
        <v>26</v>
      </c>
      <c r="F6678" t="s">
        <v>4510</v>
      </c>
      <c r="G6678" t="s">
        <v>4511</v>
      </c>
      <c r="H6678" t="s">
        <v>3074</v>
      </c>
      <c r="I6678" t="s">
        <v>3075</v>
      </c>
      <c r="J6678" t="s">
        <v>4512</v>
      </c>
      <c r="K6678" t="str">
        <f>+_xlfn.XLOOKUP(Tabell1[[#This Row],[Regnr]],Tabell13[Regnr],Tabell13[Diagnose],"")</f>
        <v/>
      </c>
      <c r="L6678" t="str">
        <f>+_xlfn.XLOOKUP(Tabell1[[#This Row],[Regnr]],Tabell3[Regnr],Tabell3[DiagnoseÅr],"")</f>
        <v/>
      </c>
    </row>
    <row r="6679" spans="1:12" x14ac:dyDescent="0.25">
      <c r="A6679" s="2">
        <v>41346</v>
      </c>
      <c r="C6679" t="s">
        <v>5119</v>
      </c>
      <c r="D6679" t="s">
        <v>5120</v>
      </c>
      <c r="E6679" t="s">
        <v>10</v>
      </c>
      <c r="F6679" t="s">
        <v>2763</v>
      </c>
      <c r="G6679" t="s">
        <v>2764</v>
      </c>
      <c r="H6679" t="s">
        <v>1919</v>
      </c>
      <c r="I6679" t="s">
        <v>1920</v>
      </c>
      <c r="J6679" t="s">
        <v>4802</v>
      </c>
      <c r="K6679" t="str">
        <f>+_xlfn.XLOOKUP(Tabell1[[#This Row],[Regnr]],Tabell13[Regnr],Tabell13[Diagnose],"")</f>
        <v/>
      </c>
      <c r="L6679" t="str">
        <f>+_xlfn.XLOOKUP(Tabell1[[#This Row],[Regnr]],Tabell3[Regnr],Tabell3[DiagnoseÅr],"")</f>
        <v/>
      </c>
    </row>
    <row r="6680" spans="1:12" x14ac:dyDescent="0.25">
      <c r="A6680" s="2">
        <v>41346</v>
      </c>
      <c r="C6680" t="s">
        <v>5121</v>
      </c>
      <c r="D6680" t="s">
        <v>5122</v>
      </c>
      <c r="E6680" t="s">
        <v>10</v>
      </c>
      <c r="F6680" t="s">
        <v>2763</v>
      </c>
      <c r="G6680" t="s">
        <v>2764</v>
      </c>
      <c r="H6680" t="s">
        <v>1919</v>
      </c>
      <c r="I6680" t="s">
        <v>1920</v>
      </c>
      <c r="J6680" t="s">
        <v>4802</v>
      </c>
      <c r="K6680" t="str">
        <f>+_xlfn.XLOOKUP(Tabell1[[#This Row],[Regnr]],Tabell13[Regnr],Tabell13[Diagnose],"")</f>
        <v>C</v>
      </c>
      <c r="L6680" t="str">
        <f>+_xlfn.XLOOKUP(Tabell1[[#This Row],[Regnr]],Tabell3[Regnr],Tabell3[DiagnoseÅr],"")</f>
        <v/>
      </c>
    </row>
    <row r="6681" spans="1:12" x14ac:dyDescent="0.25">
      <c r="A6681" s="2">
        <v>41346</v>
      </c>
      <c r="C6681" t="s">
        <v>5123</v>
      </c>
      <c r="D6681" t="s">
        <v>5124</v>
      </c>
      <c r="E6681" t="s">
        <v>26</v>
      </c>
      <c r="F6681" t="s">
        <v>2763</v>
      </c>
      <c r="G6681" t="s">
        <v>2764</v>
      </c>
      <c r="H6681" t="s">
        <v>1919</v>
      </c>
      <c r="I6681" t="s">
        <v>1920</v>
      </c>
      <c r="J6681" t="s">
        <v>4802</v>
      </c>
      <c r="K6681" t="str">
        <f>+_xlfn.XLOOKUP(Tabell1[[#This Row],[Regnr]],Tabell13[Regnr],Tabell13[Diagnose],"")</f>
        <v>C</v>
      </c>
      <c r="L6681" t="str">
        <f>+_xlfn.XLOOKUP(Tabell1[[#This Row],[Regnr]],Tabell3[Regnr],Tabell3[DiagnoseÅr],"")</f>
        <v>Intet påvist (2015)</v>
      </c>
    </row>
    <row r="6682" spans="1:12" x14ac:dyDescent="0.25">
      <c r="A6682" s="2">
        <v>41346</v>
      </c>
      <c r="C6682" t="s">
        <v>5125</v>
      </c>
      <c r="D6682" t="s">
        <v>5126</v>
      </c>
      <c r="E6682" t="s">
        <v>26</v>
      </c>
      <c r="F6682" t="s">
        <v>2763</v>
      </c>
      <c r="G6682" t="s">
        <v>2764</v>
      </c>
      <c r="H6682" t="s">
        <v>1919</v>
      </c>
      <c r="I6682" t="s">
        <v>1920</v>
      </c>
      <c r="J6682" t="s">
        <v>4802</v>
      </c>
      <c r="K6682" t="str">
        <f>+_xlfn.XLOOKUP(Tabell1[[#This Row],[Regnr]],Tabell13[Regnr],Tabell13[Diagnose],"")</f>
        <v>D</v>
      </c>
      <c r="L6682" t="str">
        <f>+_xlfn.XLOOKUP(Tabell1[[#This Row],[Regnr]],Tabell3[Regnr],Tabell3[DiagnoseÅr],"")</f>
        <v/>
      </c>
    </row>
    <row r="6683" spans="1:12" x14ac:dyDescent="0.25">
      <c r="A6683" s="2">
        <v>41346</v>
      </c>
      <c r="C6683" t="s">
        <v>5127</v>
      </c>
      <c r="D6683" t="s">
        <v>5128</v>
      </c>
      <c r="E6683" t="s">
        <v>26</v>
      </c>
      <c r="F6683" t="s">
        <v>2763</v>
      </c>
      <c r="G6683" t="s">
        <v>2764</v>
      </c>
      <c r="H6683" t="s">
        <v>1919</v>
      </c>
      <c r="I6683" t="s">
        <v>1920</v>
      </c>
      <c r="J6683" t="s">
        <v>4802</v>
      </c>
      <c r="K6683" t="str">
        <f>+_xlfn.XLOOKUP(Tabell1[[#This Row],[Regnr]],Tabell13[Regnr],Tabell13[Diagnose],"")</f>
        <v/>
      </c>
      <c r="L6683" t="str">
        <f>+_xlfn.XLOOKUP(Tabell1[[#This Row],[Regnr]],Tabell3[Regnr],Tabell3[DiagnoseÅr],"")</f>
        <v/>
      </c>
    </row>
    <row r="6684" spans="1:12" x14ac:dyDescent="0.25">
      <c r="A6684" s="2">
        <v>41346</v>
      </c>
      <c r="C6684" t="s">
        <v>5129</v>
      </c>
      <c r="D6684" t="s">
        <v>5130</v>
      </c>
      <c r="E6684" t="s">
        <v>26</v>
      </c>
      <c r="F6684" t="s">
        <v>2763</v>
      </c>
      <c r="G6684" t="s">
        <v>2764</v>
      </c>
      <c r="H6684" t="s">
        <v>1919</v>
      </c>
      <c r="I6684" t="s">
        <v>1920</v>
      </c>
      <c r="J6684" t="s">
        <v>4802</v>
      </c>
      <c r="K6684" t="str">
        <f>+_xlfn.XLOOKUP(Tabell1[[#This Row],[Regnr]],Tabell13[Regnr],Tabell13[Diagnose],"")</f>
        <v>B</v>
      </c>
      <c r="L6684" t="str">
        <f>+_xlfn.XLOOKUP(Tabell1[[#This Row],[Regnr]],Tabell3[Regnr],Tabell3[DiagnoseÅr],"")</f>
        <v>Intet påvist (2015)</v>
      </c>
    </row>
    <row r="6685" spans="1:12" x14ac:dyDescent="0.25">
      <c r="A6685" s="2">
        <v>41346</v>
      </c>
      <c r="C6685" t="s">
        <v>5131</v>
      </c>
      <c r="D6685" t="s">
        <v>5132</v>
      </c>
      <c r="E6685" t="s">
        <v>26</v>
      </c>
      <c r="F6685" t="s">
        <v>2763</v>
      </c>
      <c r="G6685" t="s">
        <v>2764</v>
      </c>
      <c r="H6685" t="s">
        <v>1919</v>
      </c>
      <c r="I6685" t="s">
        <v>1920</v>
      </c>
      <c r="J6685" t="s">
        <v>4802</v>
      </c>
      <c r="K6685" t="str">
        <f>+_xlfn.XLOOKUP(Tabell1[[#This Row],[Regnr]],Tabell13[Regnr],Tabell13[Diagnose],"")</f>
        <v/>
      </c>
      <c r="L6685" t="str">
        <f>+_xlfn.XLOOKUP(Tabell1[[#This Row],[Regnr]],Tabell3[Regnr],Tabell3[DiagnoseÅr],"")</f>
        <v/>
      </c>
    </row>
    <row r="6686" spans="1:12" x14ac:dyDescent="0.25">
      <c r="A6686" s="2">
        <v>41345</v>
      </c>
      <c r="C6686" t="s">
        <v>5116</v>
      </c>
      <c r="D6686" t="s">
        <v>5117</v>
      </c>
      <c r="E6686" t="s">
        <v>26</v>
      </c>
      <c r="F6686" t="s">
        <v>2659</v>
      </c>
      <c r="G6686" t="s">
        <v>2660</v>
      </c>
      <c r="H6686" t="s">
        <v>2443</v>
      </c>
      <c r="I6686" t="s">
        <v>2444</v>
      </c>
      <c r="J6686" t="s">
        <v>5118</v>
      </c>
      <c r="K6686" t="str">
        <f>+_xlfn.XLOOKUP(Tabell1[[#This Row],[Regnr]],Tabell13[Regnr],Tabell13[Diagnose],"")</f>
        <v>B</v>
      </c>
      <c r="L6686" t="str">
        <f>+_xlfn.XLOOKUP(Tabell1[[#This Row],[Regnr]],Tabell3[Regnr],Tabell3[DiagnoseÅr],"")</f>
        <v>Intet påvist (2015)</v>
      </c>
    </row>
    <row r="6687" spans="1:12" x14ac:dyDescent="0.25">
      <c r="A6687" s="2">
        <v>41343</v>
      </c>
      <c r="C6687" t="s">
        <v>5111</v>
      </c>
      <c r="D6687" t="s">
        <v>5112</v>
      </c>
      <c r="E6687" t="s">
        <v>26</v>
      </c>
      <c r="F6687" t="s">
        <v>1118</v>
      </c>
      <c r="G6687" t="s">
        <v>1119</v>
      </c>
      <c r="H6687" t="s">
        <v>3382</v>
      </c>
      <c r="I6687" t="s">
        <v>3383</v>
      </c>
      <c r="J6687" t="s">
        <v>5113</v>
      </c>
      <c r="K6687" t="str">
        <f>+_xlfn.XLOOKUP(Tabell1[[#This Row],[Regnr]],Tabell13[Regnr],Tabell13[Diagnose],"")</f>
        <v/>
      </c>
      <c r="L6687" t="str">
        <f>+_xlfn.XLOOKUP(Tabell1[[#This Row],[Regnr]],Tabell3[Regnr],Tabell3[DiagnoseÅr],"")</f>
        <v>Distichiasis/Ektopiske Cillier (2018)</v>
      </c>
    </row>
    <row r="6688" spans="1:12" x14ac:dyDescent="0.25">
      <c r="A6688" s="2">
        <v>41343</v>
      </c>
      <c r="C6688" t="s">
        <v>5114</v>
      </c>
      <c r="D6688" t="s">
        <v>5115</v>
      </c>
      <c r="E6688" t="s">
        <v>26</v>
      </c>
      <c r="F6688" t="s">
        <v>1118</v>
      </c>
      <c r="G6688" t="s">
        <v>1119</v>
      </c>
      <c r="H6688" t="s">
        <v>3382</v>
      </c>
      <c r="I6688" t="s">
        <v>3383</v>
      </c>
      <c r="K6688" t="str">
        <f>+_xlfn.XLOOKUP(Tabell1[[#This Row],[Regnr]],Tabell13[Regnr],Tabell13[Diagnose],"")</f>
        <v/>
      </c>
      <c r="L6688" t="str">
        <f>+_xlfn.XLOOKUP(Tabell1[[#This Row],[Regnr]],Tabell3[Regnr],Tabell3[DiagnoseÅr],"")</f>
        <v/>
      </c>
    </row>
    <row r="6689" spans="1:12" x14ac:dyDescent="0.25">
      <c r="A6689" s="2">
        <v>41331</v>
      </c>
      <c r="C6689" t="s">
        <v>5104</v>
      </c>
      <c r="D6689" t="s">
        <v>5105</v>
      </c>
      <c r="E6689" t="s">
        <v>26</v>
      </c>
      <c r="F6689" t="s">
        <v>5106</v>
      </c>
      <c r="G6689" t="s">
        <v>5107</v>
      </c>
      <c r="H6689" t="s">
        <v>5108</v>
      </c>
      <c r="I6689" t="s">
        <v>5109</v>
      </c>
      <c r="J6689" t="s">
        <v>5110</v>
      </c>
      <c r="K6689" t="str">
        <f>+_xlfn.XLOOKUP(Tabell1[[#This Row],[Regnr]],Tabell13[Regnr],Tabell13[Diagnose],"")</f>
        <v/>
      </c>
      <c r="L6689" t="str">
        <f>+_xlfn.XLOOKUP(Tabell1[[#This Row],[Regnr]],Tabell3[Regnr],Tabell3[DiagnoseÅr],"")</f>
        <v/>
      </c>
    </row>
    <row r="6690" spans="1:12" x14ac:dyDescent="0.25">
      <c r="A6690" s="2">
        <v>41330</v>
      </c>
      <c r="C6690" t="s">
        <v>5102</v>
      </c>
      <c r="D6690" t="s">
        <v>5103</v>
      </c>
      <c r="E6690" t="s">
        <v>26</v>
      </c>
      <c r="F6690" t="s">
        <v>4886</v>
      </c>
      <c r="G6690" t="s">
        <v>4887</v>
      </c>
      <c r="H6690" t="s">
        <v>4365</v>
      </c>
      <c r="I6690" t="s">
        <v>4366</v>
      </c>
      <c r="J6690" t="s">
        <v>4367</v>
      </c>
      <c r="K6690" t="str">
        <f>+_xlfn.XLOOKUP(Tabell1[[#This Row],[Regnr]],Tabell13[Regnr],Tabell13[Diagnose],"")</f>
        <v>B</v>
      </c>
      <c r="L6690" t="str">
        <f>+_xlfn.XLOOKUP(Tabell1[[#This Row],[Regnr]],Tabell3[Regnr],Tabell3[DiagnoseÅr],"")</f>
        <v>Intet påvist (2014)</v>
      </c>
    </row>
    <row r="6691" spans="1:12" x14ac:dyDescent="0.25">
      <c r="A6691" s="2">
        <v>41328</v>
      </c>
      <c r="C6691" t="s">
        <v>5090</v>
      </c>
      <c r="D6691" t="s">
        <v>5091</v>
      </c>
      <c r="E6691" t="s">
        <v>10</v>
      </c>
      <c r="F6691" t="s">
        <v>2785</v>
      </c>
      <c r="G6691" t="s">
        <v>2786</v>
      </c>
      <c r="H6691" t="s">
        <v>1441</v>
      </c>
      <c r="I6691" t="s">
        <v>1442</v>
      </c>
      <c r="J6691" t="s">
        <v>4206</v>
      </c>
      <c r="K6691" t="str">
        <f>+_xlfn.XLOOKUP(Tabell1[[#This Row],[Regnr]],Tabell13[Regnr],Tabell13[Diagnose],"")</f>
        <v/>
      </c>
      <c r="L6691" t="str">
        <f>+_xlfn.XLOOKUP(Tabell1[[#This Row],[Regnr]],Tabell3[Regnr],Tabell3[DiagnoseÅr],"")</f>
        <v/>
      </c>
    </row>
    <row r="6692" spans="1:12" x14ac:dyDescent="0.25">
      <c r="A6692" s="2">
        <v>41328</v>
      </c>
      <c r="C6692" t="s">
        <v>5092</v>
      </c>
      <c r="D6692" t="s">
        <v>5093</v>
      </c>
      <c r="E6692" t="s">
        <v>10</v>
      </c>
      <c r="F6692" t="s">
        <v>2785</v>
      </c>
      <c r="G6692" t="s">
        <v>2786</v>
      </c>
      <c r="H6692" t="s">
        <v>1441</v>
      </c>
      <c r="I6692" t="s">
        <v>1442</v>
      </c>
      <c r="J6692" t="s">
        <v>4206</v>
      </c>
      <c r="K6692" t="str">
        <f>+_xlfn.XLOOKUP(Tabell1[[#This Row],[Regnr]],Tabell13[Regnr],Tabell13[Diagnose],"")</f>
        <v/>
      </c>
      <c r="L6692" t="str">
        <f>+_xlfn.XLOOKUP(Tabell1[[#This Row],[Regnr]],Tabell3[Regnr],Tabell3[DiagnoseÅr],"")</f>
        <v/>
      </c>
    </row>
    <row r="6693" spans="1:12" x14ac:dyDescent="0.25">
      <c r="A6693" s="2">
        <v>41328</v>
      </c>
      <c r="C6693" t="s">
        <v>5094</v>
      </c>
      <c r="D6693" t="s">
        <v>5095</v>
      </c>
      <c r="E6693" t="s">
        <v>26</v>
      </c>
      <c r="F6693" t="s">
        <v>2785</v>
      </c>
      <c r="G6693" t="s">
        <v>2786</v>
      </c>
      <c r="H6693" t="s">
        <v>1441</v>
      </c>
      <c r="I6693" t="s">
        <v>1442</v>
      </c>
      <c r="J6693" t="s">
        <v>4206</v>
      </c>
      <c r="K6693" t="str">
        <f>+_xlfn.XLOOKUP(Tabell1[[#This Row],[Regnr]],Tabell13[Regnr],Tabell13[Diagnose],"")</f>
        <v>B</v>
      </c>
      <c r="L6693" t="str">
        <f>+_xlfn.XLOOKUP(Tabell1[[#This Row],[Regnr]],Tabell3[Regnr],Tabell3[DiagnoseÅr],"")</f>
        <v/>
      </c>
    </row>
    <row r="6694" spans="1:12" x14ac:dyDescent="0.25">
      <c r="A6694" s="2">
        <v>41328</v>
      </c>
      <c r="C6694" t="s">
        <v>5096</v>
      </c>
      <c r="D6694" t="s">
        <v>5097</v>
      </c>
      <c r="E6694" t="s">
        <v>26</v>
      </c>
      <c r="F6694" t="s">
        <v>2785</v>
      </c>
      <c r="G6694" t="s">
        <v>2786</v>
      </c>
      <c r="H6694" t="s">
        <v>1441</v>
      </c>
      <c r="I6694" t="s">
        <v>1442</v>
      </c>
      <c r="J6694" t="s">
        <v>4206</v>
      </c>
      <c r="K6694" t="str">
        <f>+_xlfn.XLOOKUP(Tabell1[[#This Row],[Regnr]],Tabell13[Regnr],Tabell13[Diagnose],"")</f>
        <v/>
      </c>
      <c r="L6694" t="str">
        <f>+_xlfn.XLOOKUP(Tabell1[[#This Row],[Regnr]],Tabell3[Regnr],Tabell3[DiagnoseÅr],"")</f>
        <v/>
      </c>
    </row>
    <row r="6695" spans="1:12" x14ac:dyDescent="0.25">
      <c r="A6695" s="2">
        <v>41328</v>
      </c>
      <c r="C6695" t="s">
        <v>5098</v>
      </c>
      <c r="D6695" t="s">
        <v>5099</v>
      </c>
      <c r="E6695" t="s">
        <v>26</v>
      </c>
      <c r="F6695" t="s">
        <v>2785</v>
      </c>
      <c r="G6695" t="s">
        <v>2786</v>
      </c>
      <c r="H6695" t="s">
        <v>1441</v>
      </c>
      <c r="I6695" t="s">
        <v>1442</v>
      </c>
      <c r="J6695" t="s">
        <v>4206</v>
      </c>
      <c r="K6695" t="str">
        <f>+_xlfn.XLOOKUP(Tabell1[[#This Row],[Regnr]],Tabell13[Regnr],Tabell13[Diagnose],"")</f>
        <v/>
      </c>
      <c r="L6695" t="str">
        <f>+_xlfn.XLOOKUP(Tabell1[[#This Row],[Regnr]],Tabell3[Regnr],Tabell3[DiagnoseÅr],"")</f>
        <v/>
      </c>
    </row>
    <row r="6696" spans="1:12" x14ac:dyDescent="0.25">
      <c r="A6696" s="2">
        <v>41328</v>
      </c>
      <c r="C6696" t="s">
        <v>5100</v>
      </c>
      <c r="D6696" t="s">
        <v>5101</v>
      </c>
      <c r="E6696" t="s">
        <v>10</v>
      </c>
      <c r="F6696" t="s">
        <v>2785</v>
      </c>
      <c r="G6696" t="s">
        <v>2786</v>
      </c>
      <c r="H6696" t="s">
        <v>1441</v>
      </c>
      <c r="I6696" t="s">
        <v>1442</v>
      </c>
      <c r="J6696" t="s">
        <v>4206</v>
      </c>
      <c r="K6696" t="str">
        <f>+_xlfn.XLOOKUP(Tabell1[[#This Row],[Regnr]],Tabell13[Regnr],Tabell13[Diagnose],"")</f>
        <v/>
      </c>
      <c r="L6696" t="str">
        <f>+_xlfn.XLOOKUP(Tabell1[[#This Row],[Regnr]],Tabell3[Regnr],Tabell3[DiagnoseÅr],"")</f>
        <v/>
      </c>
    </row>
    <row r="6697" spans="1:12" x14ac:dyDescent="0.25">
      <c r="A6697" s="2">
        <v>41322</v>
      </c>
      <c r="C6697" t="s">
        <v>5080</v>
      </c>
      <c r="D6697" t="s">
        <v>5081</v>
      </c>
      <c r="E6697" t="s">
        <v>10</v>
      </c>
      <c r="F6697" t="s">
        <v>2727</v>
      </c>
      <c r="G6697" t="s">
        <v>2728</v>
      </c>
      <c r="H6697" t="s">
        <v>2777</v>
      </c>
      <c r="I6697" t="s">
        <v>2778</v>
      </c>
      <c r="J6697" t="s">
        <v>4033</v>
      </c>
      <c r="K6697" t="str">
        <f>+_xlfn.XLOOKUP(Tabell1[[#This Row],[Regnr]],Tabell13[Regnr],Tabell13[Diagnose],"")</f>
        <v/>
      </c>
      <c r="L6697" t="str">
        <f>+_xlfn.XLOOKUP(Tabell1[[#This Row],[Regnr]],Tabell3[Regnr],Tabell3[DiagnoseÅr],"")</f>
        <v/>
      </c>
    </row>
    <row r="6698" spans="1:12" x14ac:dyDescent="0.25">
      <c r="A6698" s="2">
        <v>41322</v>
      </c>
      <c r="C6698" t="s">
        <v>5082</v>
      </c>
      <c r="D6698" t="s">
        <v>5083</v>
      </c>
      <c r="E6698" t="s">
        <v>10</v>
      </c>
      <c r="F6698" t="s">
        <v>2727</v>
      </c>
      <c r="G6698" t="s">
        <v>2728</v>
      </c>
      <c r="H6698" t="s">
        <v>2777</v>
      </c>
      <c r="I6698" t="s">
        <v>2778</v>
      </c>
      <c r="J6698" t="s">
        <v>4033</v>
      </c>
      <c r="K6698" t="str">
        <f>+_xlfn.XLOOKUP(Tabell1[[#This Row],[Regnr]],Tabell13[Regnr],Tabell13[Diagnose],"")</f>
        <v/>
      </c>
      <c r="L6698" t="str">
        <f>+_xlfn.XLOOKUP(Tabell1[[#This Row],[Regnr]],Tabell3[Regnr],Tabell3[DiagnoseÅr],"")</f>
        <v/>
      </c>
    </row>
    <row r="6699" spans="1:12" x14ac:dyDescent="0.25">
      <c r="A6699" s="2">
        <v>41322</v>
      </c>
      <c r="C6699" t="s">
        <v>5084</v>
      </c>
      <c r="D6699" t="s">
        <v>5085</v>
      </c>
      <c r="E6699" t="s">
        <v>10</v>
      </c>
      <c r="F6699" t="s">
        <v>2727</v>
      </c>
      <c r="G6699" t="s">
        <v>2728</v>
      </c>
      <c r="H6699" t="s">
        <v>2777</v>
      </c>
      <c r="I6699" t="s">
        <v>2778</v>
      </c>
      <c r="J6699" t="s">
        <v>4033</v>
      </c>
      <c r="K6699" t="str">
        <f>+_xlfn.XLOOKUP(Tabell1[[#This Row],[Regnr]],Tabell13[Regnr],Tabell13[Diagnose],"")</f>
        <v>B</v>
      </c>
      <c r="L6699" t="str">
        <f>+_xlfn.XLOOKUP(Tabell1[[#This Row],[Regnr]],Tabell3[Regnr],Tabell3[DiagnoseÅr],"")</f>
        <v>Intet påvist (2016)</v>
      </c>
    </row>
    <row r="6700" spans="1:12" x14ac:dyDescent="0.25">
      <c r="A6700" s="2">
        <v>41322</v>
      </c>
      <c r="C6700" t="s">
        <v>5086</v>
      </c>
      <c r="D6700" t="s">
        <v>5087</v>
      </c>
      <c r="E6700" t="s">
        <v>26</v>
      </c>
      <c r="F6700" t="s">
        <v>2727</v>
      </c>
      <c r="G6700" t="s">
        <v>2728</v>
      </c>
      <c r="H6700" t="s">
        <v>2777</v>
      </c>
      <c r="I6700" t="s">
        <v>2778</v>
      </c>
      <c r="J6700" t="s">
        <v>4033</v>
      </c>
      <c r="K6700" t="str">
        <f>+_xlfn.XLOOKUP(Tabell1[[#This Row],[Regnr]],Tabell13[Regnr],Tabell13[Diagnose],"")</f>
        <v>B</v>
      </c>
      <c r="L6700" t="str">
        <f>+_xlfn.XLOOKUP(Tabell1[[#This Row],[Regnr]],Tabell3[Regnr],Tabell3[DiagnoseÅr],"")</f>
        <v>PPM (2020)</v>
      </c>
    </row>
    <row r="6701" spans="1:12" x14ac:dyDescent="0.25">
      <c r="A6701" s="2">
        <v>41322</v>
      </c>
      <c r="C6701" t="s">
        <v>5088</v>
      </c>
      <c r="D6701" t="s">
        <v>5089</v>
      </c>
      <c r="E6701" t="s">
        <v>10</v>
      </c>
      <c r="F6701" t="s">
        <v>2727</v>
      </c>
      <c r="G6701" t="s">
        <v>2728</v>
      </c>
      <c r="H6701" t="s">
        <v>2777</v>
      </c>
      <c r="I6701" t="s">
        <v>2778</v>
      </c>
      <c r="J6701" t="s">
        <v>4033</v>
      </c>
      <c r="K6701" t="str">
        <f>+_xlfn.XLOOKUP(Tabell1[[#This Row],[Regnr]],Tabell13[Regnr],Tabell13[Diagnose],"")</f>
        <v/>
      </c>
      <c r="L6701" t="str">
        <f>+_xlfn.XLOOKUP(Tabell1[[#This Row],[Regnr]],Tabell3[Regnr],Tabell3[DiagnoseÅr],"")</f>
        <v/>
      </c>
    </row>
    <row r="6702" spans="1:12" x14ac:dyDescent="0.25">
      <c r="A6702" s="2">
        <v>41321</v>
      </c>
      <c r="C6702" t="s">
        <v>5065</v>
      </c>
      <c r="D6702" t="s">
        <v>5066</v>
      </c>
      <c r="E6702" t="s">
        <v>10</v>
      </c>
      <c r="F6702" t="s">
        <v>2715</v>
      </c>
      <c r="G6702" t="s">
        <v>2716</v>
      </c>
      <c r="H6702" t="s">
        <v>2113</v>
      </c>
      <c r="I6702" t="s">
        <v>2114</v>
      </c>
      <c r="J6702" t="s">
        <v>5067</v>
      </c>
      <c r="K6702" t="str">
        <f>+_xlfn.XLOOKUP(Tabell1[[#This Row],[Regnr]],Tabell13[Regnr],Tabell13[Diagnose],"")</f>
        <v/>
      </c>
      <c r="L6702" t="str">
        <f>+_xlfn.XLOOKUP(Tabell1[[#This Row],[Regnr]],Tabell3[Regnr],Tabell3[DiagnoseÅr],"")</f>
        <v/>
      </c>
    </row>
    <row r="6703" spans="1:12" x14ac:dyDescent="0.25">
      <c r="A6703" s="2">
        <v>41321</v>
      </c>
      <c r="C6703" t="s">
        <v>5068</v>
      </c>
      <c r="D6703" t="s">
        <v>5069</v>
      </c>
      <c r="E6703" t="s">
        <v>10</v>
      </c>
      <c r="F6703" t="s">
        <v>2715</v>
      </c>
      <c r="G6703" t="s">
        <v>2716</v>
      </c>
      <c r="H6703" t="s">
        <v>2113</v>
      </c>
      <c r="I6703" t="s">
        <v>2114</v>
      </c>
      <c r="J6703" t="s">
        <v>5067</v>
      </c>
      <c r="K6703" t="str">
        <f>+_xlfn.XLOOKUP(Tabell1[[#This Row],[Regnr]],Tabell13[Regnr],Tabell13[Diagnose],"")</f>
        <v/>
      </c>
      <c r="L6703" t="str">
        <f>+_xlfn.XLOOKUP(Tabell1[[#This Row],[Regnr]],Tabell3[Regnr],Tabell3[DiagnoseÅr],"")</f>
        <v/>
      </c>
    </row>
    <row r="6704" spans="1:12" x14ac:dyDescent="0.25">
      <c r="A6704" s="2">
        <v>41321</v>
      </c>
      <c r="C6704" t="s">
        <v>5070</v>
      </c>
      <c r="D6704" t="s">
        <v>5071</v>
      </c>
      <c r="E6704" t="s">
        <v>10</v>
      </c>
      <c r="F6704" t="s">
        <v>2715</v>
      </c>
      <c r="G6704" t="s">
        <v>2716</v>
      </c>
      <c r="H6704" t="s">
        <v>2113</v>
      </c>
      <c r="I6704" t="s">
        <v>2114</v>
      </c>
      <c r="J6704" t="s">
        <v>5067</v>
      </c>
      <c r="K6704" t="str">
        <f>+_xlfn.XLOOKUP(Tabell1[[#This Row],[Regnr]],Tabell13[Regnr],Tabell13[Diagnose],"")</f>
        <v/>
      </c>
      <c r="L6704" t="str">
        <f>+_xlfn.XLOOKUP(Tabell1[[#This Row],[Regnr]],Tabell3[Regnr],Tabell3[DiagnoseÅr],"")</f>
        <v/>
      </c>
    </row>
    <row r="6705" spans="1:12" x14ac:dyDescent="0.25">
      <c r="A6705" s="2">
        <v>41321</v>
      </c>
      <c r="C6705" t="s">
        <v>5072</v>
      </c>
      <c r="D6705" t="s">
        <v>5073</v>
      </c>
      <c r="E6705" t="s">
        <v>10</v>
      </c>
      <c r="F6705" t="s">
        <v>2715</v>
      </c>
      <c r="G6705" t="s">
        <v>2716</v>
      </c>
      <c r="H6705" t="s">
        <v>2113</v>
      </c>
      <c r="I6705" t="s">
        <v>2114</v>
      </c>
      <c r="J6705" t="s">
        <v>5067</v>
      </c>
      <c r="K6705" t="str">
        <f>+_xlfn.XLOOKUP(Tabell1[[#This Row],[Regnr]],Tabell13[Regnr],Tabell13[Diagnose],"")</f>
        <v/>
      </c>
      <c r="L6705" t="str">
        <f>+_xlfn.XLOOKUP(Tabell1[[#This Row],[Regnr]],Tabell3[Regnr],Tabell3[DiagnoseÅr],"")</f>
        <v/>
      </c>
    </row>
    <row r="6706" spans="1:12" x14ac:dyDescent="0.25">
      <c r="A6706" s="2">
        <v>41321</v>
      </c>
      <c r="C6706" t="s">
        <v>5074</v>
      </c>
      <c r="D6706" t="s">
        <v>5075</v>
      </c>
      <c r="E6706" t="s">
        <v>10</v>
      </c>
      <c r="F6706" t="s">
        <v>2715</v>
      </c>
      <c r="G6706" t="s">
        <v>2716</v>
      </c>
      <c r="H6706" t="s">
        <v>2113</v>
      </c>
      <c r="I6706" t="s">
        <v>2114</v>
      </c>
      <c r="J6706" t="s">
        <v>5067</v>
      </c>
      <c r="K6706" t="str">
        <f>+_xlfn.XLOOKUP(Tabell1[[#This Row],[Regnr]],Tabell13[Regnr],Tabell13[Diagnose],"")</f>
        <v>A</v>
      </c>
      <c r="L6706" t="str">
        <f>+_xlfn.XLOOKUP(Tabell1[[#This Row],[Regnr]],Tabell3[Regnr],Tabell3[DiagnoseÅr],"")</f>
        <v/>
      </c>
    </row>
    <row r="6707" spans="1:12" x14ac:dyDescent="0.25">
      <c r="A6707" s="2">
        <v>41321</v>
      </c>
      <c r="C6707" t="s">
        <v>5076</v>
      </c>
      <c r="D6707" t="s">
        <v>5077</v>
      </c>
      <c r="E6707" t="s">
        <v>10</v>
      </c>
      <c r="F6707" t="s">
        <v>2715</v>
      </c>
      <c r="G6707" t="s">
        <v>2716</v>
      </c>
      <c r="H6707" t="s">
        <v>2113</v>
      </c>
      <c r="I6707" t="s">
        <v>2114</v>
      </c>
      <c r="J6707" t="s">
        <v>5067</v>
      </c>
      <c r="K6707" t="str">
        <f>+_xlfn.XLOOKUP(Tabell1[[#This Row],[Regnr]],Tabell13[Regnr],Tabell13[Diagnose],"")</f>
        <v/>
      </c>
      <c r="L6707" t="str">
        <f>+_xlfn.XLOOKUP(Tabell1[[#This Row],[Regnr]],Tabell3[Regnr],Tabell3[DiagnoseÅr],"")</f>
        <v/>
      </c>
    </row>
    <row r="6708" spans="1:12" x14ac:dyDescent="0.25">
      <c r="A6708" s="2">
        <v>41321</v>
      </c>
      <c r="C6708" t="s">
        <v>5078</v>
      </c>
      <c r="D6708" t="s">
        <v>5079</v>
      </c>
      <c r="E6708" t="s">
        <v>26</v>
      </c>
      <c r="F6708" t="s">
        <v>2715</v>
      </c>
      <c r="G6708" t="s">
        <v>2716</v>
      </c>
      <c r="H6708" t="s">
        <v>2113</v>
      </c>
      <c r="I6708" t="s">
        <v>2114</v>
      </c>
      <c r="J6708" t="s">
        <v>5067</v>
      </c>
      <c r="K6708" t="str">
        <f>+_xlfn.XLOOKUP(Tabell1[[#This Row],[Regnr]],Tabell13[Regnr],Tabell13[Diagnose],"")</f>
        <v>C</v>
      </c>
      <c r="L6708" t="str">
        <f>+_xlfn.XLOOKUP(Tabell1[[#This Row],[Regnr]],Tabell3[Regnr],Tabell3[DiagnoseÅr],"")</f>
        <v>Intet påvist (2016)</v>
      </c>
    </row>
    <row r="6709" spans="1:12" x14ac:dyDescent="0.25">
      <c r="A6709" s="2">
        <v>41318</v>
      </c>
      <c r="C6709" t="s">
        <v>5059</v>
      </c>
      <c r="D6709" t="s">
        <v>5060</v>
      </c>
      <c r="E6709" t="s">
        <v>10</v>
      </c>
      <c r="F6709" t="s">
        <v>5061</v>
      </c>
      <c r="G6709" t="s">
        <v>5062</v>
      </c>
      <c r="H6709" t="s">
        <v>4286</v>
      </c>
      <c r="I6709" t="s">
        <v>4287</v>
      </c>
      <c r="J6709" t="s">
        <v>4265</v>
      </c>
      <c r="K6709" t="str">
        <f>+_xlfn.XLOOKUP(Tabell1[[#This Row],[Regnr]],Tabell13[Regnr],Tabell13[Diagnose],"")</f>
        <v>B</v>
      </c>
      <c r="L6709" t="str">
        <f>+_xlfn.XLOOKUP(Tabell1[[#This Row],[Regnr]],Tabell3[Regnr],Tabell3[DiagnoseÅr],"")</f>
        <v/>
      </c>
    </row>
    <row r="6710" spans="1:12" x14ac:dyDescent="0.25">
      <c r="A6710" s="2">
        <v>41318</v>
      </c>
      <c r="C6710" t="s">
        <v>5063</v>
      </c>
      <c r="D6710" t="s">
        <v>5064</v>
      </c>
      <c r="E6710" t="s">
        <v>26</v>
      </c>
      <c r="F6710" t="s">
        <v>5061</v>
      </c>
      <c r="G6710" t="s">
        <v>5062</v>
      </c>
      <c r="H6710" t="s">
        <v>4286</v>
      </c>
      <c r="I6710" t="s">
        <v>4287</v>
      </c>
      <c r="J6710" t="s">
        <v>4265</v>
      </c>
      <c r="K6710" t="str">
        <f>+_xlfn.XLOOKUP(Tabell1[[#This Row],[Regnr]],Tabell13[Regnr],Tabell13[Diagnose],"")</f>
        <v>C</v>
      </c>
      <c r="L6710" t="str">
        <f>+_xlfn.XLOOKUP(Tabell1[[#This Row],[Regnr]],Tabell3[Regnr],Tabell3[DiagnoseÅr],"")</f>
        <v>Intet påvist (2014)</v>
      </c>
    </row>
    <row r="6711" spans="1:12" x14ac:dyDescent="0.25">
      <c r="A6711" s="2">
        <v>41303</v>
      </c>
      <c r="C6711" t="s">
        <v>5043</v>
      </c>
      <c r="D6711" t="s">
        <v>5044</v>
      </c>
      <c r="E6711" t="s">
        <v>10</v>
      </c>
      <c r="F6711" t="s">
        <v>3132</v>
      </c>
      <c r="G6711" t="s">
        <v>3133</v>
      </c>
      <c r="H6711" t="s">
        <v>3610</v>
      </c>
      <c r="I6711" t="s">
        <v>3611</v>
      </c>
      <c r="J6711" t="s">
        <v>5045</v>
      </c>
      <c r="K6711" t="str">
        <f>+_xlfn.XLOOKUP(Tabell1[[#This Row],[Regnr]],Tabell13[Regnr],Tabell13[Diagnose],"")</f>
        <v>A</v>
      </c>
      <c r="L6711" t="str">
        <f>+_xlfn.XLOOKUP(Tabell1[[#This Row],[Regnr]],Tabell3[Regnr],Tabell3[DiagnoseÅr],"")</f>
        <v/>
      </c>
    </row>
    <row r="6712" spans="1:12" x14ac:dyDescent="0.25">
      <c r="A6712" s="2">
        <v>41303</v>
      </c>
      <c r="C6712" t="s">
        <v>5046</v>
      </c>
      <c r="D6712" t="s">
        <v>5047</v>
      </c>
      <c r="E6712" t="s">
        <v>10</v>
      </c>
      <c r="F6712" t="s">
        <v>3132</v>
      </c>
      <c r="G6712" t="s">
        <v>3133</v>
      </c>
      <c r="H6712" t="s">
        <v>3610</v>
      </c>
      <c r="I6712" t="s">
        <v>3611</v>
      </c>
      <c r="J6712" t="s">
        <v>5045</v>
      </c>
      <c r="K6712" t="str">
        <f>+_xlfn.XLOOKUP(Tabell1[[#This Row],[Regnr]],Tabell13[Regnr],Tabell13[Diagnose],"")</f>
        <v/>
      </c>
      <c r="L6712" t="str">
        <f>+_xlfn.XLOOKUP(Tabell1[[#This Row],[Regnr]],Tabell3[Regnr],Tabell3[DiagnoseÅr],"")</f>
        <v/>
      </c>
    </row>
    <row r="6713" spans="1:12" x14ac:dyDescent="0.25">
      <c r="A6713" s="2">
        <v>41303</v>
      </c>
      <c r="C6713" t="s">
        <v>5048</v>
      </c>
      <c r="D6713" t="s">
        <v>5049</v>
      </c>
      <c r="E6713" t="s">
        <v>10</v>
      </c>
      <c r="F6713" t="s">
        <v>3132</v>
      </c>
      <c r="G6713" t="s">
        <v>3133</v>
      </c>
      <c r="H6713" t="s">
        <v>3610</v>
      </c>
      <c r="I6713" t="s">
        <v>3611</v>
      </c>
      <c r="J6713" t="s">
        <v>5045</v>
      </c>
      <c r="K6713" t="str">
        <f>+_xlfn.XLOOKUP(Tabell1[[#This Row],[Regnr]],Tabell13[Regnr],Tabell13[Diagnose],"")</f>
        <v/>
      </c>
      <c r="L6713" t="str">
        <f>+_xlfn.XLOOKUP(Tabell1[[#This Row],[Regnr]],Tabell3[Regnr],Tabell3[DiagnoseÅr],"")</f>
        <v/>
      </c>
    </row>
    <row r="6714" spans="1:12" x14ac:dyDescent="0.25">
      <c r="A6714" s="2">
        <v>41303</v>
      </c>
      <c r="C6714" t="s">
        <v>5050</v>
      </c>
      <c r="D6714" t="s">
        <v>5051</v>
      </c>
      <c r="E6714" t="s">
        <v>10</v>
      </c>
      <c r="F6714" t="s">
        <v>3132</v>
      </c>
      <c r="G6714" t="s">
        <v>3133</v>
      </c>
      <c r="H6714" t="s">
        <v>3610</v>
      </c>
      <c r="I6714" t="s">
        <v>3611</v>
      </c>
      <c r="J6714" t="s">
        <v>5045</v>
      </c>
      <c r="K6714" t="str">
        <f>+_xlfn.XLOOKUP(Tabell1[[#This Row],[Regnr]],Tabell13[Regnr],Tabell13[Diagnose],"")</f>
        <v/>
      </c>
      <c r="L6714" t="str">
        <f>+_xlfn.XLOOKUP(Tabell1[[#This Row],[Regnr]],Tabell3[Regnr],Tabell3[DiagnoseÅr],"")</f>
        <v/>
      </c>
    </row>
    <row r="6715" spans="1:12" x14ac:dyDescent="0.25">
      <c r="A6715" s="2">
        <v>41303</v>
      </c>
      <c r="C6715" t="s">
        <v>5052</v>
      </c>
      <c r="D6715" t="s">
        <v>5053</v>
      </c>
      <c r="E6715" t="s">
        <v>10</v>
      </c>
      <c r="F6715" t="s">
        <v>3132</v>
      </c>
      <c r="G6715" t="s">
        <v>3133</v>
      </c>
      <c r="H6715" t="s">
        <v>3610</v>
      </c>
      <c r="I6715" t="s">
        <v>3611</v>
      </c>
      <c r="J6715" t="s">
        <v>5045</v>
      </c>
      <c r="K6715" t="str">
        <f>+_xlfn.XLOOKUP(Tabell1[[#This Row],[Regnr]],Tabell13[Regnr],Tabell13[Diagnose],"")</f>
        <v/>
      </c>
      <c r="L6715" t="str">
        <f>+_xlfn.XLOOKUP(Tabell1[[#This Row],[Regnr]],Tabell3[Regnr],Tabell3[DiagnoseÅr],"")</f>
        <v/>
      </c>
    </row>
    <row r="6716" spans="1:12" x14ac:dyDescent="0.25">
      <c r="A6716" s="2">
        <v>41303</v>
      </c>
      <c r="C6716" t="s">
        <v>5054</v>
      </c>
      <c r="D6716" t="s">
        <v>1879</v>
      </c>
      <c r="E6716" t="s">
        <v>10</v>
      </c>
      <c r="F6716" t="s">
        <v>3132</v>
      </c>
      <c r="G6716" t="s">
        <v>3133</v>
      </c>
      <c r="H6716" t="s">
        <v>3610</v>
      </c>
      <c r="I6716" t="s">
        <v>3611</v>
      </c>
      <c r="J6716" t="s">
        <v>5045</v>
      </c>
      <c r="K6716" t="str">
        <f>+_xlfn.XLOOKUP(Tabell1[[#This Row],[Regnr]],Tabell13[Regnr],Tabell13[Diagnose],"")</f>
        <v/>
      </c>
      <c r="L6716" t="str">
        <f>+_xlfn.XLOOKUP(Tabell1[[#This Row],[Regnr]],Tabell3[Regnr],Tabell3[DiagnoseÅr],"")</f>
        <v/>
      </c>
    </row>
    <row r="6717" spans="1:12" x14ac:dyDescent="0.25">
      <c r="A6717" s="2">
        <v>41303</v>
      </c>
      <c r="C6717" t="s">
        <v>5055</v>
      </c>
      <c r="D6717" t="s">
        <v>5056</v>
      </c>
      <c r="E6717" t="s">
        <v>26</v>
      </c>
      <c r="F6717" t="s">
        <v>3132</v>
      </c>
      <c r="G6717" t="s">
        <v>3133</v>
      </c>
      <c r="H6717" t="s">
        <v>3610</v>
      </c>
      <c r="I6717" t="s">
        <v>3611</v>
      </c>
      <c r="J6717" t="s">
        <v>5045</v>
      </c>
      <c r="K6717" t="str">
        <f>+_xlfn.XLOOKUP(Tabell1[[#This Row],[Regnr]],Tabell13[Regnr],Tabell13[Diagnose],"")</f>
        <v/>
      </c>
      <c r="L6717" t="str">
        <f>+_xlfn.XLOOKUP(Tabell1[[#This Row],[Regnr]],Tabell3[Regnr],Tabell3[DiagnoseÅr],"")</f>
        <v/>
      </c>
    </row>
    <row r="6718" spans="1:12" x14ac:dyDescent="0.25">
      <c r="A6718" s="2">
        <v>41303</v>
      </c>
      <c r="C6718" t="s">
        <v>5057</v>
      </c>
      <c r="D6718" t="s">
        <v>5058</v>
      </c>
      <c r="E6718" t="s">
        <v>26</v>
      </c>
      <c r="F6718" t="s">
        <v>3132</v>
      </c>
      <c r="G6718" t="s">
        <v>3133</v>
      </c>
      <c r="H6718" t="s">
        <v>3610</v>
      </c>
      <c r="I6718" t="s">
        <v>3611</v>
      </c>
      <c r="J6718" t="s">
        <v>5045</v>
      </c>
      <c r="K6718" t="str">
        <f>+_xlfn.XLOOKUP(Tabell1[[#This Row],[Regnr]],Tabell13[Regnr],Tabell13[Diagnose],"")</f>
        <v/>
      </c>
      <c r="L6718" t="str">
        <f>+_xlfn.XLOOKUP(Tabell1[[#This Row],[Regnr]],Tabell3[Regnr],Tabell3[DiagnoseÅr],"")</f>
        <v/>
      </c>
    </row>
    <row r="6719" spans="1:12" x14ac:dyDescent="0.25">
      <c r="A6719" s="2">
        <v>41302</v>
      </c>
      <c r="C6719" t="s">
        <v>5035</v>
      </c>
      <c r="D6719" t="s">
        <v>5036</v>
      </c>
      <c r="E6719" t="s">
        <v>10</v>
      </c>
      <c r="F6719" t="s">
        <v>2833</v>
      </c>
      <c r="G6719" t="s">
        <v>2834</v>
      </c>
      <c r="H6719" t="s">
        <v>1707</v>
      </c>
      <c r="I6719" t="s">
        <v>1708</v>
      </c>
      <c r="J6719" t="s">
        <v>3991</v>
      </c>
      <c r="K6719" t="str">
        <f>+_xlfn.XLOOKUP(Tabell1[[#This Row],[Regnr]],Tabell13[Regnr],Tabell13[Diagnose],"")</f>
        <v/>
      </c>
      <c r="L6719" t="str">
        <f>+_xlfn.XLOOKUP(Tabell1[[#This Row],[Regnr]],Tabell3[Regnr],Tabell3[DiagnoseÅr],"")</f>
        <v/>
      </c>
    </row>
    <row r="6720" spans="1:12" x14ac:dyDescent="0.25">
      <c r="A6720" s="2">
        <v>41302</v>
      </c>
      <c r="C6720" t="s">
        <v>5037</v>
      </c>
      <c r="D6720" t="s">
        <v>5038</v>
      </c>
      <c r="E6720" t="s">
        <v>10</v>
      </c>
      <c r="F6720" t="s">
        <v>2833</v>
      </c>
      <c r="G6720" t="s">
        <v>2834</v>
      </c>
      <c r="H6720" t="s">
        <v>1707</v>
      </c>
      <c r="I6720" t="s">
        <v>1708</v>
      </c>
      <c r="J6720" t="s">
        <v>3991</v>
      </c>
      <c r="K6720" t="str">
        <f>+_xlfn.XLOOKUP(Tabell1[[#This Row],[Regnr]],Tabell13[Regnr],Tabell13[Diagnose],"")</f>
        <v>B</v>
      </c>
      <c r="L6720" t="str">
        <f>+_xlfn.XLOOKUP(Tabell1[[#This Row],[Regnr]],Tabell3[Regnr],Tabell3[DiagnoseÅr],"")</f>
        <v>Cortical &amp; Katarakt, ikke medfødt (2017)</v>
      </c>
    </row>
    <row r="6721" spans="1:12" x14ac:dyDescent="0.25">
      <c r="A6721" s="2">
        <v>41302</v>
      </c>
      <c r="C6721" t="s">
        <v>5039</v>
      </c>
      <c r="D6721" t="s">
        <v>5040</v>
      </c>
      <c r="E6721" t="s">
        <v>10</v>
      </c>
      <c r="F6721" t="s">
        <v>2833</v>
      </c>
      <c r="G6721" t="s">
        <v>2834</v>
      </c>
      <c r="H6721" t="s">
        <v>1707</v>
      </c>
      <c r="I6721" t="s">
        <v>1708</v>
      </c>
      <c r="J6721" t="s">
        <v>3991</v>
      </c>
      <c r="K6721" t="str">
        <f>+_xlfn.XLOOKUP(Tabell1[[#This Row],[Regnr]],Tabell13[Regnr],Tabell13[Diagnose],"")</f>
        <v>B</v>
      </c>
      <c r="L6721" t="str">
        <f>+_xlfn.XLOOKUP(Tabell1[[#This Row],[Regnr]],Tabell3[Regnr],Tabell3[DiagnoseÅr],"")</f>
        <v>Katarakt, ikke medfødt (2022)</v>
      </c>
    </row>
    <row r="6722" spans="1:12" x14ac:dyDescent="0.25">
      <c r="A6722" s="2">
        <v>41302</v>
      </c>
      <c r="C6722" t="s">
        <v>5041</v>
      </c>
      <c r="D6722" t="s">
        <v>5042</v>
      </c>
      <c r="E6722" t="s">
        <v>26</v>
      </c>
      <c r="F6722" t="s">
        <v>2833</v>
      </c>
      <c r="G6722" t="s">
        <v>2834</v>
      </c>
      <c r="H6722" t="s">
        <v>1707</v>
      </c>
      <c r="I6722" t="s">
        <v>1708</v>
      </c>
      <c r="J6722" t="s">
        <v>3991</v>
      </c>
      <c r="K6722" t="str">
        <f>+_xlfn.XLOOKUP(Tabell1[[#This Row],[Regnr]],Tabell13[Regnr],Tabell13[Diagnose],"")</f>
        <v/>
      </c>
      <c r="L6722" t="str">
        <f>+_xlfn.XLOOKUP(Tabell1[[#This Row],[Regnr]],Tabell3[Regnr],Tabell3[DiagnoseÅr],"")</f>
        <v/>
      </c>
    </row>
    <row r="6723" spans="1:12" x14ac:dyDescent="0.25">
      <c r="A6723" s="2">
        <v>41301</v>
      </c>
      <c r="C6723" t="s">
        <v>5031</v>
      </c>
      <c r="D6723" t="s">
        <v>5032</v>
      </c>
      <c r="E6723" t="s">
        <v>10</v>
      </c>
      <c r="F6723" t="s">
        <v>5033</v>
      </c>
      <c r="G6723" t="s">
        <v>5034</v>
      </c>
      <c r="H6723" t="s">
        <v>2904</v>
      </c>
      <c r="I6723" t="s">
        <v>434</v>
      </c>
      <c r="J6723" t="s">
        <v>4828</v>
      </c>
      <c r="K6723" t="str">
        <f>+_xlfn.XLOOKUP(Tabell1[[#This Row],[Regnr]],Tabell13[Regnr],Tabell13[Diagnose],"")</f>
        <v>A</v>
      </c>
      <c r="L6723" t="str">
        <f>+_xlfn.XLOOKUP(Tabell1[[#This Row],[Regnr]],Tabell3[Regnr],Tabell3[DiagnoseÅr],"")</f>
        <v>Katarakt, ikke medfødt (2022)</v>
      </c>
    </row>
    <row r="6724" spans="1:12" x14ac:dyDescent="0.25">
      <c r="A6724" s="2">
        <v>41294</v>
      </c>
      <c r="C6724" t="s">
        <v>5023</v>
      </c>
      <c r="D6724" t="s">
        <v>5024</v>
      </c>
      <c r="E6724" t="s">
        <v>26</v>
      </c>
      <c r="F6724" t="s">
        <v>3200</v>
      </c>
      <c r="G6724" t="s">
        <v>3201</v>
      </c>
      <c r="H6724" t="s">
        <v>3865</v>
      </c>
      <c r="I6724" t="s">
        <v>3866</v>
      </c>
      <c r="J6724" t="s">
        <v>5025</v>
      </c>
      <c r="K6724" t="str">
        <f>+_xlfn.XLOOKUP(Tabell1[[#This Row],[Regnr]],Tabell13[Regnr],Tabell13[Diagnose],"")</f>
        <v>A</v>
      </c>
      <c r="L6724" t="str">
        <f>+_xlfn.XLOOKUP(Tabell1[[#This Row],[Regnr]],Tabell3[Regnr],Tabell3[DiagnoseÅr],"")</f>
        <v/>
      </c>
    </row>
    <row r="6725" spans="1:12" x14ac:dyDescent="0.25">
      <c r="A6725" s="2">
        <v>41294</v>
      </c>
      <c r="C6725" t="s">
        <v>5026</v>
      </c>
      <c r="D6725" t="s">
        <v>5027</v>
      </c>
      <c r="E6725" t="s">
        <v>26</v>
      </c>
      <c r="F6725" t="s">
        <v>5028</v>
      </c>
      <c r="G6725" t="s">
        <v>5029</v>
      </c>
      <c r="H6725" t="s">
        <v>5030</v>
      </c>
      <c r="I6725" t="s">
        <v>2047</v>
      </c>
      <c r="J6725" t="s">
        <v>4217</v>
      </c>
      <c r="K6725" t="str">
        <f>+_xlfn.XLOOKUP(Tabell1[[#This Row],[Regnr]],Tabell13[Regnr],Tabell13[Diagnose],"")</f>
        <v/>
      </c>
      <c r="L6725" t="str">
        <f>+_xlfn.XLOOKUP(Tabell1[[#This Row],[Regnr]],Tabell3[Regnr],Tabell3[DiagnoseÅr],"")</f>
        <v/>
      </c>
    </row>
    <row r="6726" spans="1:12" x14ac:dyDescent="0.25">
      <c r="A6726" s="2">
        <v>41292</v>
      </c>
      <c r="C6726" t="s">
        <v>5019</v>
      </c>
      <c r="D6726" t="s">
        <v>1516</v>
      </c>
      <c r="E6726" t="s">
        <v>26</v>
      </c>
      <c r="F6726" t="s">
        <v>3124</v>
      </c>
      <c r="G6726" t="s">
        <v>3125</v>
      </c>
      <c r="H6726" t="s">
        <v>2557</v>
      </c>
      <c r="I6726" t="s">
        <v>2558</v>
      </c>
      <c r="J6726" t="s">
        <v>5020</v>
      </c>
      <c r="K6726" t="str">
        <f>+_xlfn.XLOOKUP(Tabell1[[#This Row],[Regnr]],Tabell13[Regnr],Tabell13[Diagnose],"")</f>
        <v/>
      </c>
      <c r="L6726" t="str">
        <f>+_xlfn.XLOOKUP(Tabell1[[#This Row],[Regnr]],Tabell3[Regnr],Tabell3[DiagnoseÅr],"")</f>
        <v/>
      </c>
    </row>
    <row r="6727" spans="1:12" x14ac:dyDescent="0.25">
      <c r="A6727" s="2">
        <v>41292</v>
      </c>
      <c r="C6727" t="s">
        <v>5021</v>
      </c>
      <c r="D6727" t="s">
        <v>5022</v>
      </c>
      <c r="E6727" t="s">
        <v>26</v>
      </c>
      <c r="F6727" t="s">
        <v>3124</v>
      </c>
      <c r="G6727" t="s">
        <v>3125</v>
      </c>
      <c r="H6727" t="s">
        <v>2557</v>
      </c>
      <c r="I6727" t="s">
        <v>2558</v>
      </c>
      <c r="J6727" t="s">
        <v>5020</v>
      </c>
      <c r="K6727" t="str">
        <f>+_xlfn.XLOOKUP(Tabell1[[#This Row],[Regnr]],Tabell13[Regnr],Tabell13[Diagnose],"")</f>
        <v>D</v>
      </c>
      <c r="L6727" t="str">
        <f>+_xlfn.XLOOKUP(Tabell1[[#This Row],[Regnr]],Tabell3[Regnr],Tabell3[DiagnoseÅr],"")</f>
        <v/>
      </c>
    </row>
    <row r="6728" spans="1:12" x14ac:dyDescent="0.25">
      <c r="A6728" s="2">
        <v>41287</v>
      </c>
      <c r="C6728" t="s">
        <v>5008</v>
      </c>
      <c r="D6728" t="s">
        <v>5009</v>
      </c>
      <c r="E6728" t="s">
        <v>26</v>
      </c>
      <c r="F6728" t="s">
        <v>3389</v>
      </c>
      <c r="G6728" t="s">
        <v>3390</v>
      </c>
      <c r="H6728" t="s">
        <v>3192</v>
      </c>
      <c r="I6728" t="s">
        <v>3193</v>
      </c>
      <c r="J6728" t="s">
        <v>5010</v>
      </c>
      <c r="K6728" t="str">
        <f>+_xlfn.XLOOKUP(Tabell1[[#This Row],[Regnr]],Tabell13[Regnr],Tabell13[Diagnose],"")</f>
        <v/>
      </c>
      <c r="L6728" t="str">
        <f>+_xlfn.XLOOKUP(Tabell1[[#This Row],[Regnr]],Tabell3[Regnr],Tabell3[DiagnoseÅr],"")</f>
        <v/>
      </c>
    </row>
    <row r="6729" spans="1:12" x14ac:dyDescent="0.25">
      <c r="A6729" s="2">
        <v>41287</v>
      </c>
      <c r="C6729" t="s">
        <v>5011</v>
      </c>
      <c r="D6729" t="s">
        <v>5012</v>
      </c>
      <c r="E6729" t="s">
        <v>26</v>
      </c>
      <c r="F6729" t="s">
        <v>3389</v>
      </c>
      <c r="G6729" t="s">
        <v>3390</v>
      </c>
      <c r="H6729" t="s">
        <v>3192</v>
      </c>
      <c r="I6729" t="s">
        <v>3193</v>
      </c>
      <c r="J6729" t="s">
        <v>5010</v>
      </c>
      <c r="K6729" t="str">
        <f>+_xlfn.XLOOKUP(Tabell1[[#This Row],[Regnr]],Tabell13[Regnr],Tabell13[Diagnose],"")</f>
        <v/>
      </c>
      <c r="L6729" t="str">
        <f>+_xlfn.XLOOKUP(Tabell1[[#This Row],[Regnr]],Tabell3[Regnr],Tabell3[DiagnoseÅr],"")</f>
        <v/>
      </c>
    </row>
    <row r="6730" spans="1:12" x14ac:dyDescent="0.25">
      <c r="A6730" s="2">
        <v>41287</v>
      </c>
      <c r="C6730" t="s">
        <v>5013</v>
      </c>
      <c r="D6730" t="s">
        <v>5014</v>
      </c>
      <c r="E6730" t="s">
        <v>26</v>
      </c>
      <c r="F6730" t="s">
        <v>5015</v>
      </c>
      <c r="G6730" t="s">
        <v>5016</v>
      </c>
      <c r="H6730" t="s">
        <v>5017</v>
      </c>
      <c r="I6730" t="s">
        <v>5018</v>
      </c>
      <c r="J6730" t="s">
        <v>4201</v>
      </c>
      <c r="K6730" t="str">
        <f>+_xlfn.XLOOKUP(Tabell1[[#This Row],[Regnr]],Tabell13[Regnr],Tabell13[Diagnose],"")</f>
        <v/>
      </c>
      <c r="L6730" t="str">
        <f>+_xlfn.XLOOKUP(Tabell1[[#This Row],[Regnr]],Tabell3[Regnr],Tabell3[DiagnoseÅr],"")</f>
        <v/>
      </c>
    </row>
    <row r="6731" spans="1:12" x14ac:dyDescent="0.25">
      <c r="A6731" s="2">
        <v>41280</v>
      </c>
      <c r="C6731" t="s">
        <v>4998</v>
      </c>
      <c r="D6731" t="s">
        <v>4999</v>
      </c>
      <c r="E6731" t="s">
        <v>10</v>
      </c>
      <c r="F6731" t="s">
        <v>2509</v>
      </c>
      <c r="G6731" t="s">
        <v>2510</v>
      </c>
      <c r="H6731" t="s">
        <v>2392</v>
      </c>
      <c r="I6731" t="s">
        <v>2393</v>
      </c>
      <c r="J6731" t="s">
        <v>4336</v>
      </c>
      <c r="K6731" t="str">
        <f>+_xlfn.XLOOKUP(Tabell1[[#This Row],[Regnr]],Tabell13[Regnr],Tabell13[Diagnose],"")</f>
        <v>C</v>
      </c>
      <c r="L6731" t="str">
        <f>+_xlfn.XLOOKUP(Tabell1[[#This Row],[Regnr]],Tabell3[Regnr],Tabell3[DiagnoseÅr],"")</f>
        <v>Intet påvist (2015)</v>
      </c>
    </row>
    <row r="6732" spans="1:12" x14ac:dyDescent="0.25">
      <c r="A6732" s="2">
        <v>41280</v>
      </c>
      <c r="C6732" t="s">
        <v>5000</v>
      </c>
      <c r="D6732" t="s">
        <v>5001</v>
      </c>
      <c r="E6732" t="s">
        <v>10</v>
      </c>
      <c r="F6732" t="s">
        <v>2509</v>
      </c>
      <c r="G6732" t="s">
        <v>2510</v>
      </c>
      <c r="H6732" t="s">
        <v>2392</v>
      </c>
      <c r="I6732" t="s">
        <v>2393</v>
      </c>
      <c r="J6732" t="s">
        <v>4336</v>
      </c>
      <c r="K6732" t="str">
        <f>+_xlfn.XLOOKUP(Tabell1[[#This Row],[Regnr]],Tabell13[Regnr],Tabell13[Diagnose],"")</f>
        <v/>
      </c>
      <c r="L6732" t="str">
        <f>+_xlfn.XLOOKUP(Tabell1[[#This Row],[Regnr]],Tabell3[Regnr],Tabell3[DiagnoseÅr],"")</f>
        <v/>
      </c>
    </row>
    <row r="6733" spans="1:12" x14ac:dyDescent="0.25">
      <c r="A6733" s="2">
        <v>41280</v>
      </c>
      <c r="C6733" t="s">
        <v>5002</v>
      </c>
      <c r="D6733" t="s">
        <v>5003</v>
      </c>
      <c r="E6733" t="s">
        <v>10</v>
      </c>
      <c r="F6733" t="s">
        <v>2509</v>
      </c>
      <c r="G6733" t="s">
        <v>2510</v>
      </c>
      <c r="H6733" t="s">
        <v>2392</v>
      </c>
      <c r="I6733" t="s">
        <v>2393</v>
      </c>
      <c r="J6733" t="s">
        <v>4336</v>
      </c>
      <c r="K6733" t="str">
        <f>+_xlfn.XLOOKUP(Tabell1[[#This Row],[Regnr]],Tabell13[Regnr],Tabell13[Diagnose],"")</f>
        <v/>
      </c>
      <c r="L6733" t="str">
        <f>+_xlfn.XLOOKUP(Tabell1[[#This Row],[Regnr]],Tabell3[Regnr],Tabell3[DiagnoseÅr],"")</f>
        <v/>
      </c>
    </row>
    <row r="6734" spans="1:12" x14ac:dyDescent="0.25">
      <c r="A6734" s="2">
        <v>41280</v>
      </c>
      <c r="C6734" t="s">
        <v>5004</v>
      </c>
      <c r="D6734" t="s">
        <v>5005</v>
      </c>
      <c r="E6734" t="s">
        <v>26</v>
      </c>
      <c r="F6734" t="s">
        <v>2509</v>
      </c>
      <c r="G6734" t="s">
        <v>2510</v>
      </c>
      <c r="H6734" t="s">
        <v>2392</v>
      </c>
      <c r="I6734" t="s">
        <v>2393</v>
      </c>
      <c r="J6734" t="s">
        <v>4336</v>
      </c>
      <c r="K6734" t="str">
        <f>+_xlfn.XLOOKUP(Tabell1[[#This Row],[Regnr]],Tabell13[Regnr],Tabell13[Diagnose],"")</f>
        <v>C</v>
      </c>
      <c r="L6734" t="str">
        <f>+_xlfn.XLOOKUP(Tabell1[[#This Row],[Regnr]],Tabell3[Regnr],Tabell3[DiagnoseÅr],"")</f>
        <v>Intet påvist (2018)</v>
      </c>
    </row>
    <row r="6735" spans="1:12" x14ac:dyDescent="0.25">
      <c r="A6735" s="2">
        <v>41280</v>
      </c>
      <c r="C6735" t="s">
        <v>5006</v>
      </c>
      <c r="D6735" t="s">
        <v>5007</v>
      </c>
      <c r="E6735" t="s">
        <v>26</v>
      </c>
      <c r="F6735" t="s">
        <v>2509</v>
      </c>
      <c r="G6735" t="s">
        <v>2510</v>
      </c>
      <c r="H6735" t="s">
        <v>2392</v>
      </c>
      <c r="I6735" t="s">
        <v>2393</v>
      </c>
      <c r="J6735" t="s">
        <v>4336</v>
      </c>
      <c r="K6735" t="str">
        <f>+_xlfn.XLOOKUP(Tabell1[[#This Row],[Regnr]],Tabell13[Regnr],Tabell13[Diagnose],"")</f>
        <v/>
      </c>
      <c r="L6735" t="str">
        <f>+_xlfn.XLOOKUP(Tabell1[[#This Row],[Regnr]],Tabell3[Regnr],Tabell3[DiagnoseÅr],"")</f>
        <v/>
      </c>
    </row>
    <row r="6736" spans="1:12" x14ac:dyDescent="0.25">
      <c r="A6736" s="2">
        <v>41268</v>
      </c>
      <c r="C6736" t="s">
        <v>4994</v>
      </c>
      <c r="D6736" t="s">
        <v>4995</v>
      </c>
      <c r="E6736" t="s">
        <v>10</v>
      </c>
      <c r="F6736" t="s">
        <v>3282</v>
      </c>
      <c r="G6736" t="s">
        <v>3283</v>
      </c>
      <c r="H6736" t="s">
        <v>4996</v>
      </c>
      <c r="I6736" t="s">
        <v>4997</v>
      </c>
      <c r="K6736" t="str">
        <f>+_xlfn.XLOOKUP(Tabell1[[#This Row],[Regnr]],Tabell13[Regnr],Tabell13[Diagnose],"")</f>
        <v/>
      </c>
      <c r="L6736" t="str">
        <f>+_xlfn.XLOOKUP(Tabell1[[#This Row],[Regnr]],Tabell3[Regnr],Tabell3[DiagnoseÅr],"")</f>
        <v/>
      </c>
    </row>
    <row r="6737" spans="1:12" x14ac:dyDescent="0.25">
      <c r="A6737" s="2">
        <v>41264</v>
      </c>
      <c r="C6737" t="s">
        <v>4985</v>
      </c>
      <c r="D6737" t="s">
        <v>4986</v>
      </c>
      <c r="E6737" t="s">
        <v>10</v>
      </c>
      <c r="F6737" t="s">
        <v>2701</v>
      </c>
      <c r="G6737" t="s">
        <v>2702</v>
      </c>
      <c r="H6737" t="s">
        <v>2435</v>
      </c>
      <c r="I6737" t="s">
        <v>2436</v>
      </c>
      <c r="J6737" t="s">
        <v>4987</v>
      </c>
      <c r="K6737" t="str">
        <f>+_xlfn.XLOOKUP(Tabell1[[#This Row],[Regnr]],Tabell13[Regnr],Tabell13[Diagnose],"")</f>
        <v/>
      </c>
      <c r="L6737" t="str">
        <f>+_xlfn.XLOOKUP(Tabell1[[#This Row],[Regnr]],Tabell3[Regnr],Tabell3[DiagnoseÅr],"")</f>
        <v/>
      </c>
    </row>
    <row r="6738" spans="1:12" x14ac:dyDescent="0.25">
      <c r="A6738" s="2">
        <v>41264</v>
      </c>
      <c r="C6738" t="s">
        <v>4988</v>
      </c>
      <c r="D6738" t="s">
        <v>4989</v>
      </c>
      <c r="E6738" t="s">
        <v>10</v>
      </c>
      <c r="F6738" t="s">
        <v>2701</v>
      </c>
      <c r="G6738" t="s">
        <v>2702</v>
      </c>
      <c r="H6738" t="s">
        <v>2435</v>
      </c>
      <c r="I6738" t="s">
        <v>2436</v>
      </c>
      <c r="J6738" t="s">
        <v>4987</v>
      </c>
      <c r="K6738" t="str">
        <f>+_xlfn.XLOOKUP(Tabell1[[#This Row],[Regnr]],Tabell13[Regnr],Tabell13[Diagnose],"")</f>
        <v>C</v>
      </c>
      <c r="L6738" t="str">
        <f>+_xlfn.XLOOKUP(Tabell1[[#This Row],[Regnr]],Tabell3[Regnr],Tabell3[DiagnoseÅr],"")</f>
        <v>Intet påvist (2017)</v>
      </c>
    </row>
    <row r="6739" spans="1:12" x14ac:dyDescent="0.25">
      <c r="A6739" s="2">
        <v>41264</v>
      </c>
      <c r="C6739" t="s">
        <v>4990</v>
      </c>
      <c r="D6739" t="s">
        <v>4991</v>
      </c>
      <c r="E6739" t="s">
        <v>26</v>
      </c>
      <c r="F6739" t="s">
        <v>2701</v>
      </c>
      <c r="G6739" t="s">
        <v>2702</v>
      </c>
      <c r="H6739" t="s">
        <v>2435</v>
      </c>
      <c r="I6739" t="s">
        <v>2436</v>
      </c>
      <c r="J6739" t="s">
        <v>4987</v>
      </c>
      <c r="K6739" t="str">
        <f>+_xlfn.XLOOKUP(Tabell1[[#This Row],[Regnr]],Tabell13[Regnr],Tabell13[Diagnose],"")</f>
        <v/>
      </c>
      <c r="L6739" t="str">
        <f>+_xlfn.XLOOKUP(Tabell1[[#This Row],[Regnr]],Tabell3[Regnr],Tabell3[DiagnoseÅr],"")</f>
        <v/>
      </c>
    </row>
    <row r="6740" spans="1:12" x14ac:dyDescent="0.25">
      <c r="A6740" s="2">
        <v>41264</v>
      </c>
      <c r="C6740" t="s">
        <v>4992</v>
      </c>
      <c r="D6740" t="s">
        <v>4993</v>
      </c>
      <c r="E6740" t="s">
        <v>26</v>
      </c>
      <c r="F6740" t="s">
        <v>2701</v>
      </c>
      <c r="G6740" t="s">
        <v>2702</v>
      </c>
      <c r="H6740" t="s">
        <v>2435</v>
      </c>
      <c r="I6740" t="s">
        <v>2436</v>
      </c>
      <c r="J6740" t="s">
        <v>4987</v>
      </c>
      <c r="K6740" t="str">
        <f>+_xlfn.XLOOKUP(Tabell1[[#This Row],[Regnr]],Tabell13[Regnr],Tabell13[Diagnose],"")</f>
        <v>C</v>
      </c>
      <c r="L6740" t="str">
        <f>+_xlfn.XLOOKUP(Tabell1[[#This Row],[Regnr]],Tabell3[Regnr],Tabell3[DiagnoseÅr],"")</f>
        <v/>
      </c>
    </row>
    <row r="6741" spans="1:12" x14ac:dyDescent="0.25">
      <c r="A6741" s="2">
        <v>41261</v>
      </c>
      <c r="C6741" t="s">
        <v>4973</v>
      </c>
      <c r="D6741" t="s">
        <v>4974</v>
      </c>
      <c r="E6741" t="s">
        <v>10</v>
      </c>
      <c r="F6741" t="s">
        <v>2884</v>
      </c>
      <c r="G6741" t="s">
        <v>2885</v>
      </c>
      <c r="H6741" t="s">
        <v>1822</v>
      </c>
      <c r="I6741" t="s">
        <v>1823</v>
      </c>
      <c r="J6741" t="s">
        <v>4002</v>
      </c>
      <c r="K6741" t="str">
        <f>+_xlfn.XLOOKUP(Tabell1[[#This Row],[Regnr]],Tabell13[Regnr],Tabell13[Diagnose],"")</f>
        <v/>
      </c>
      <c r="L6741" t="str">
        <f>+_xlfn.XLOOKUP(Tabell1[[#This Row],[Regnr]],Tabell3[Regnr],Tabell3[DiagnoseÅr],"")</f>
        <v/>
      </c>
    </row>
    <row r="6742" spans="1:12" x14ac:dyDescent="0.25">
      <c r="A6742" s="2">
        <v>41261</v>
      </c>
      <c r="C6742" t="s">
        <v>4975</v>
      </c>
      <c r="D6742" t="s">
        <v>4976</v>
      </c>
      <c r="E6742" t="s">
        <v>10</v>
      </c>
      <c r="F6742" t="s">
        <v>2884</v>
      </c>
      <c r="G6742" t="s">
        <v>2885</v>
      </c>
      <c r="H6742" t="s">
        <v>1822</v>
      </c>
      <c r="I6742" t="s">
        <v>1823</v>
      </c>
      <c r="J6742" t="s">
        <v>4002</v>
      </c>
      <c r="K6742" t="str">
        <f>+_xlfn.XLOOKUP(Tabell1[[#This Row],[Regnr]],Tabell13[Regnr],Tabell13[Diagnose],"")</f>
        <v/>
      </c>
      <c r="L6742" t="str">
        <f>+_xlfn.XLOOKUP(Tabell1[[#This Row],[Regnr]],Tabell3[Regnr],Tabell3[DiagnoseÅr],"")</f>
        <v/>
      </c>
    </row>
    <row r="6743" spans="1:12" x14ac:dyDescent="0.25">
      <c r="A6743" s="2">
        <v>41261</v>
      </c>
      <c r="C6743" t="s">
        <v>4977</v>
      </c>
      <c r="D6743" t="s">
        <v>4978</v>
      </c>
      <c r="E6743" t="s">
        <v>26</v>
      </c>
      <c r="F6743" t="s">
        <v>2884</v>
      </c>
      <c r="G6743" t="s">
        <v>2885</v>
      </c>
      <c r="H6743" t="s">
        <v>1822</v>
      </c>
      <c r="I6743" t="s">
        <v>1823</v>
      </c>
      <c r="J6743" t="s">
        <v>4002</v>
      </c>
      <c r="K6743" t="str">
        <f>+_xlfn.XLOOKUP(Tabell1[[#This Row],[Regnr]],Tabell13[Regnr],Tabell13[Diagnose],"")</f>
        <v/>
      </c>
      <c r="L6743" t="str">
        <f>+_xlfn.XLOOKUP(Tabell1[[#This Row],[Regnr]],Tabell3[Regnr],Tabell3[DiagnoseÅr],"")</f>
        <v/>
      </c>
    </row>
    <row r="6744" spans="1:12" x14ac:dyDescent="0.25">
      <c r="A6744" s="2">
        <v>41261</v>
      </c>
      <c r="C6744" t="s">
        <v>4979</v>
      </c>
      <c r="D6744" t="s">
        <v>4980</v>
      </c>
      <c r="E6744" t="s">
        <v>26</v>
      </c>
      <c r="F6744" t="s">
        <v>2884</v>
      </c>
      <c r="G6744" t="s">
        <v>2885</v>
      </c>
      <c r="H6744" t="s">
        <v>1822</v>
      </c>
      <c r="I6744" t="s">
        <v>1823</v>
      </c>
      <c r="J6744" t="s">
        <v>4002</v>
      </c>
      <c r="K6744" t="str">
        <f>+_xlfn.XLOOKUP(Tabell1[[#This Row],[Regnr]],Tabell13[Regnr],Tabell13[Diagnose],"")</f>
        <v>A</v>
      </c>
      <c r="L6744" t="str">
        <f>+_xlfn.XLOOKUP(Tabell1[[#This Row],[Regnr]],Tabell3[Regnr],Tabell3[DiagnoseÅr],"")</f>
        <v>Katarakt, ikke medfødt (2022)</v>
      </c>
    </row>
    <row r="6745" spans="1:12" x14ac:dyDescent="0.25">
      <c r="A6745" s="2">
        <v>41261</v>
      </c>
      <c r="C6745" t="s">
        <v>4981</v>
      </c>
      <c r="D6745" t="s">
        <v>4982</v>
      </c>
      <c r="E6745" t="s">
        <v>26</v>
      </c>
      <c r="F6745" t="s">
        <v>2884</v>
      </c>
      <c r="G6745" t="s">
        <v>2885</v>
      </c>
      <c r="H6745" t="s">
        <v>1822</v>
      </c>
      <c r="I6745" t="s">
        <v>1823</v>
      </c>
      <c r="J6745" t="s">
        <v>4002</v>
      </c>
      <c r="K6745" t="str">
        <f>+_xlfn.XLOOKUP(Tabell1[[#This Row],[Regnr]],Tabell13[Regnr],Tabell13[Diagnose],"")</f>
        <v>B</v>
      </c>
      <c r="L6745" t="str">
        <f>+_xlfn.XLOOKUP(Tabell1[[#This Row],[Regnr]],Tabell3[Regnr],Tabell3[DiagnoseÅr],"")</f>
        <v/>
      </c>
    </row>
    <row r="6746" spans="1:12" x14ac:dyDescent="0.25">
      <c r="A6746" s="2">
        <v>41261</v>
      </c>
      <c r="C6746" t="s">
        <v>4983</v>
      </c>
      <c r="D6746" t="s">
        <v>4984</v>
      </c>
      <c r="E6746" t="s">
        <v>26</v>
      </c>
      <c r="F6746" t="s">
        <v>2884</v>
      </c>
      <c r="G6746" t="s">
        <v>2885</v>
      </c>
      <c r="H6746" t="s">
        <v>1822</v>
      </c>
      <c r="I6746" t="s">
        <v>1823</v>
      </c>
      <c r="J6746" t="s">
        <v>4002</v>
      </c>
      <c r="K6746" t="str">
        <f>+_xlfn.XLOOKUP(Tabell1[[#This Row],[Regnr]],Tabell13[Regnr],Tabell13[Diagnose],"")</f>
        <v/>
      </c>
      <c r="L6746" t="str">
        <f>+_xlfn.XLOOKUP(Tabell1[[#This Row],[Regnr]],Tabell3[Regnr],Tabell3[DiagnoseÅr],"")</f>
        <v/>
      </c>
    </row>
    <row r="6747" spans="1:12" x14ac:dyDescent="0.25">
      <c r="A6747" s="2">
        <v>41256</v>
      </c>
      <c r="C6747" t="s">
        <v>4961</v>
      </c>
      <c r="D6747" t="s">
        <v>4962</v>
      </c>
      <c r="E6747" t="s">
        <v>10</v>
      </c>
      <c r="F6747" t="s">
        <v>2884</v>
      </c>
      <c r="G6747" t="s">
        <v>2885</v>
      </c>
      <c r="H6747" t="s">
        <v>3618</v>
      </c>
      <c r="I6747" t="s">
        <v>3619</v>
      </c>
      <c r="J6747" t="s">
        <v>4002</v>
      </c>
      <c r="K6747" t="str">
        <f>+_xlfn.XLOOKUP(Tabell1[[#This Row],[Regnr]],Tabell13[Regnr],Tabell13[Diagnose],"")</f>
        <v/>
      </c>
      <c r="L6747" t="str">
        <f>+_xlfn.XLOOKUP(Tabell1[[#This Row],[Regnr]],Tabell3[Regnr],Tabell3[DiagnoseÅr],"")</f>
        <v/>
      </c>
    </row>
    <row r="6748" spans="1:12" x14ac:dyDescent="0.25">
      <c r="A6748" s="2">
        <v>41256</v>
      </c>
      <c r="C6748" t="s">
        <v>4963</v>
      </c>
      <c r="D6748" t="s">
        <v>4964</v>
      </c>
      <c r="E6748" t="s">
        <v>10</v>
      </c>
      <c r="F6748" t="s">
        <v>2884</v>
      </c>
      <c r="G6748" t="s">
        <v>2885</v>
      </c>
      <c r="H6748" t="s">
        <v>3618</v>
      </c>
      <c r="I6748" t="s">
        <v>3619</v>
      </c>
      <c r="J6748" t="s">
        <v>4002</v>
      </c>
      <c r="K6748" t="str">
        <f>+_xlfn.XLOOKUP(Tabell1[[#This Row],[Regnr]],Tabell13[Regnr],Tabell13[Diagnose],"")</f>
        <v/>
      </c>
      <c r="L6748" t="str">
        <f>+_xlfn.XLOOKUP(Tabell1[[#This Row],[Regnr]],Tabell3[Regnr],Tabell3[DiagnoseÅr],"")</f>
        <v/>
      </c>
    </row>
    <row r="6749" spans="1:12" x14ac:dyDescent="0.25">
      <c r="A6749" s="2">
        <v>41256</v>
      </c>
      <c r="C6749" t="s">
        <v>4965</v>
      </c>
      <c r="D6749" t="s">
        <v>4966</v>
      </c>
      <c r="E6749" t="s">
        <v>10</v>
      </c>
      <c r="F6749" t="s">
        <v>2884</v>
      </c>
      <c r="G6749" t="s">
        <v>2885</v>
      </c>
      <c r="H6749" t="s">
        <v>3618</v>
      </c>
      <c r="I6749" t="s">
        <v>3619</v>
      </c>
      <c r="J6749" t="s">
        <v>4002</v>
      </c>
      <c r="K6749" t="str">
        <f>+_xlfn.XLOOKUP(Tabell1[[#This Row],[Regnr]],Tabell13[Regnr],Tabell13[Diagnose],"")</f>
        <v/>
      </c>
      <c r="L6749" t="str">
        <f>+_xlfn.XLOOKUP(Tabell1[[#This Row],[Regnr]],Tabell3[Regnr],Tabell3[DiagnoseÅr],"")</f>
        <v/>
      </c>
    </row>
    <row r="6750" spans="1:12" x14ac:dyDescent="0.25">
      <c r="A6750" s="2">
        <v>41256</v>
      </c>
      <c r="C6750" t="s">
        <v>4967</v>
      </c>
      <c r="D6750" t="s">
        <v>4968</v>
      </c>
      <c r="E6750" t="s">
        <v>26</v>
      </c>
      <c r="F6750" t="s">
        <v>2884</v>
      </c>
      <c r="G6750" t="s">
        <v>2885</v>
      </c>
      <c r="H6750" t="s">
        <v>3618</v>
      </c>
      <c r="I6750" t="s">
        <v>3619</v>
      </c>
      <c r="J6750" t="s">
        <v>4002</v>
      </c>
      <c r="K6750" t="str">
        <f>+_xlfn.XLOOKUP(Tabell1[[#This Row],[Regnr]],Tabell13[Regnr],Tabell13[Diagnose],"")</f>
        <v/>
      </c>
      <c r="L6750" t="str">
        <f>+_xlfn.XLOOKUP(Tabell1[[#This Row],[Regnr]],Tabell3[Regnr],Tabell3[DiagnoseÅr],"")</f>
        <v/>
      </c>
    </row>
    <row r="6751" spans="1:12" x14ac:dyDescent="0.25">
      <c r="A6751" s="2">
        <v>41256</v>
      </c>
      <c r="C6751" t="s">
        <v>4969</v>
      </c>
      <c r="D6751" t="s">
        <v>4970</v>
      </c>
      <c r="E6751" t="s">
        <v>26</v>
      </c>
      <c r="F6751" t="s">
        <v>2884</v>
      </c>
      <c r="G6751" t="s">
        <v>2885</v>
      </c>
      <c r="H6751" t="s">
        <v>3618</v>
      </c>
      <c r="I6751" t="s">
        <v>3619</v>
      </c>
      <c r="J6751" t="s">
        <v>4002</v>
      </c>
      <c r="K6751" t="str">
        <f>+_xlfn.XLOOKUP(Tabell1[[#This Row],[Regnr]],Tabell13[Regnr],Tabell13[Diagnose],"")</f>
        <v/>
      </c>
      <c r="L6751" t="str">
        <f>+_xlfn.XLOOKUP(Tabell1[[#This Row],[Regnr]],Tabell3[Regnr],Tabell3[DiagnoseÅr],"")</f>
        <v/>
      </c>
    </row>
    <row r="6752" spans="1:12" x14ac:dyDescent="0.25">
      <c r="A6752" s="2">
        <v>41256</v>
      </c>
      <c r="C6752" t="s">
        <v>4971</v>
      </c>
      <c r="D6752" t="s">
        <v>4972</v>
      </c>
      <c r="E6752" t="s">
        <v>26</v>
      </c>
      <c r="F6752" t="s">
        <v>2884</v>
      </c>
      <c r="G6752" t="s">
        <v>2885</v>
      </c>
      <c r="H6752" t="s">
        <v>3618</v>
      </c>
      <c r="I6752" t="s">
        <v>3619</v>
      </c>
      <c r="J6752" t="s">
        <v>4002</v>
      </c>
      <c r="K6752" t="str">
        <f>+_xlfn.XLOOKUP(Tabell1[[#This Row],[Regnr]],Tabell13[Regnr],Tabell13[Diagnose],"")</f>
        <v>A</v>
      </c>
      <c r="L6752" t="str">
        <f>+_xlfn.XLOOKUP(Tabell1[[#This Row],[Regnr]],Tabell3[Regnr],Tabell3[DiagnoseÅr],"")</f>
        <v>Intet påvist (2016)</v>
      </c>
    </row>
    <row r="6753" spans="1:12" x14ac:dyDescent="0.25">
      <c r="A6753" s="2">
        <v>41254</v>
      </c>
      <c r="C6753" t="s">
        <v>4951</v>
      </c>
      <c r="D6753" t="s">
        <v>4952</v>
      </c>
      <c r="E6753" t="s">
        <v>26</v>
      </c>
      <c r="F6753" t="s">
        <v>4938</v>
      </c>
      <c r="G6753" t="s">
        <v>4939</v>
      </c>
      <c r="H6753" t="s">
        <v>3003</v>
      </c>
      <c r="I6753" t="s">
        <v>3004</v>
      </c>
      <c r="J6753" t="s">
        <v>4062</v>
      </c>
      <c r="K6753" t="str">
        <f>+_xlfn.XLOOKUP(Tabell1[[#This Row],[Regnr]],Tabell13[Regnr],Tabell13[Diagnose],"")</f>
        <v>A</v>
      </c>
      <c r="L6753" t="str">
        <f>+_xlfn.XLOOKUP(Tabell1[[#This Row],[Regnr]],Tabell3[Regnr],Tabell3[DiagnoseÅr],"")</f>
        <v>Intet påvist (2019)</v>
      </c>
    </row>
    <row r="6754" spans="1:12" x14ac:dyDescent="0.25">
      <c r="A6754" s="2">
        <v>41254</v>
      </c>
      <c r="C6754" t="s">
        <v>4953</v>
      </c>
      <c r="D6754" t="s">
        <v>4954</v>
      </c>
      <c r="E6754" t="s">
        <v>10</v>
      </c>
      <c r="F6754" t="s">
        <v>4938</v>
      </c>
      <c r="G6754" t="s">
        <v>4939</v>
      </c>
      <c r="H6754" t="s">
        <v>3003</v>
      </c>
      <c r="I6754" t="s">
        <v>3004</v>
      </c>
      <c r="J6754" t="s">
        <v>4062</v>
      </c>
      <c r="K6754" t="str">
        <f>+_xlfn.XLOOKUP(Tabell1[[#This Row],[Regnr]],Tabell13[Regnr],Tabell13[Diagnose],"")</f>
        <v/>
      </c>
      <c r="L6754" t="str">
        <f>+_xlfn.XLOOKUP(Tabell1[[#This Row],[Regnr]],Tabell3[Regnr],Tabell3[DiagnoseÅr],"")</f>
        <v>Intet påvist (2013)</v>
      </c>
    </row>
    <row r="6755" spans="1:12" x14ac:dyDescent="0.25">
      <c r="A6755" s="2">
        <v>41254</v>
      </c>
      <c r="C6755" t="s">
        <v>4955</v>
      </c>
      <c r="D6755" t="s">
        <v>4956</v>
      </c>
      <c r="E6755" t="s">
        <v>10</v>
      </c>
      <c r="F6755" t="s">
        <v>4938</v>
      </c>
      <c r="G6755" t="s">
        <v>4939</v>
      </c>
      <c r="H6755" t="s">
        <v>3003</v>
      </c>
      <c r="I6755" t="s">
        <v>3004</v>
      </c>
      <c r="J6755" t="s">
        <v>4062</v>
      </c>
      <c r="K6755" t="str">
        <f>+_xlfn.XLOOKUP(Tabell1[[#This Row],[Regnr]],Tabell13[Regnr],Tabell13[Diagnose],"")</f>
        <v/>
      </c>
      <c r="L6755" t="str">
        <f>+_xlfn.XLOOKUP(Tabell1[[#This Row],[Regnr]],Tabell3[Regnr],Tabell3[DiagnoseÅr],"")</f>
        <v>Intet påvist (2013)</v>
      </c>
    </row>
    <row r="6756" spans="1:12" x14ac:dyDescent="0.25">
      <c r="A6756" s="2">
        <v>41254</v>
      </c>
      <c r="C6756" t="s">
        <v>4957</v>
      </c>
      <c r="D6756" t="s">
        <v>4958</v>
      </c>
      <c r="E6756" t="s">
        <v>10</v>
      </c>
      <c r="F6756" t="s">
        <v>4938</v>
      </c>
      <c r="G6756" t="s">
        <v>4939</v>
      </c>
      <c r="H6756" t="s">
        <v>3003</v>
      </c>
      <c r="I6756" t="s">
        <v>3004</v>
      </c>
      <c r="J6756" t="s">
        <v>4062</v>
      </c>
      <c r="K6756" t="str">
        <f>+_xlfn.XLOOKUP(Tabell1[[#This Row],[Regnr]],Tabell13[Regnr],Tabell13[Diagnose],"")</f>
        <v>A</v>
      </c>
      <c r="L6756" t="str">
        <f>+_xlfn.XLOOKUP(Tabell1[[#This Row],[Regnr]],Tabell3[Regnr],Tabell3[DiagnoseÅr],"")</f>
        <v>Intet påvist (2018)</v>
      </c>
    </row>
    <row r="6757" spans="1:12" x14ac:dyDescent="0.25">
      <c r="A6757" s="2">
        <v>41254</v>
      </c>
      <c r="C6757" t="s">
        <v>4959</v>
      </c>
      <c r="D6757" t="s">
        <v>4960</v>
      </c>
      <c r="E6757" t="s">
        <v>10</v>
      </c>
      <c r="F6757" t="s">
        <v>4938</v>
      </c>
      <c r="G6757" t="s">
        <v>4939</v>
      </c>
      <c r="H6757" t="s">
        <v>3003</v>
      </c>
      <c r="I6757" t="s">
        <v>3004</v>
      </c>
      <c r="J6757" t="s">
        <v>4062</v>
      </c>
      <c r="K6757" t="str">
        <f>+_xlfn.XLOOKUP(Tabell1[[#This Row],[Regnr]],Tabell13[Regnr],Tabell13[Diagnose],"")</f>
        <v/>
      </c>
      <c r="L6757" t="str">
        <f>+_xlfn.XLOOKUP(Tabell1[[#This Row],[Regnr]],Tabell3[Regnr],Tabell3[DiagnoseÅr],"")</f>
        <v>Intet påvist (2013)</v>
      </c>
    </row>
    <row r="6758" spans="1:12" x14ac:dyDescent="0.25">
      <c r="A6758" s="2">
        <v>41252</v>
      </c>
      <c r="C6758" t="s">
        <v>4932</v>
      </c>
      <c r="D6758" t="s">
        <v>4933</v>
      </c>
      <c r="E6758" t="s">
        <v>10</v>
      </c>
      <c r="F6758" t="s">
        <v>3897</v>
      </c>
      <c r="G6758" t="s">
        <v>3898</v>
      </c>
      <c r="H6758" t="s">
        <v>4934</v>
      </c>
      <c r="I6758" t="s">
        <v>4935</v>
      </c>
      <c r="K6758" t="str">
        <f>+_xlfn.XLOOKUP(Tabell1[[#This Row],[Regnr]],Tabell13[Regnr],Tabell13[Diagnose],"")</f>
        <v/>
      </c>
      <c r="L6758" t="str">
        <f>+_xlfn.XLOOKUP(Tabell1[[#This Row],[Regnr]],Tabell3[Regnr],Tabell3[DiagnoseÅr],"")</f>
        <v/>
      </c>
    </row>
    <row r="6759" spans="1:12" x14ac:dyDescent="0.25">
      <c r="A6759" s="2">
        <v>41252</v>
      </c>
      <c r="C6759" t="s">
        <v>4936</v>
      </c>
      <c r="D6759" t="s">
        <v>4937</v>
      </c>
      <c r="E6759" t="s">
        <v>10</v>
      </c>
      <c r="F6759" t="s">
        <v>4938</v>
      </c>
      <c r="G6759" t="s">
        <v>4939</v>
      </c>
      <c r="H6759" t="s">
        <v>2300</v>
      </c>
      <c r="I6759" t="s">
        <v>2301</v>
      </c>
      <c r="J6759" t="s">
        <v>4940</v>
      </c>
      <c r="K6759" t="str">
        <f>+_xlfn.XLOOKUP(Tabell1[[#This Row],[Regnr]],Tabell13[Regnr],Tabell13[Diagnose],"")</f>
        <v>B</v>
      </c>
      <c r="L6759" t="str">
        <f>+_xlfn.XLOOKUP(Tabell1[[#This Row],[Regnr]],Tabell3[Regnr],Tabell3[DiagnoseÅr],"")</f>
        <v>Intet påvist (2018)</v>
      </c>
    </row>
    <row r="6760" spans="1:12" x14ac:dyDescent="0.25">
      <c r="A6760" s="2">
        <v>41252</v>
      </c>
      <c r="C6760" t="s">
        <v>4941</v>
      </c>
      <c r="D6760" t="s">
        <v>4942</v>
      </c>
      <c r="E6760" t="s">
        <v>26</v>
      </c>
      <c r="F6760" t="s">
        <v>4938</v>
      </c>
      <c r="G6760" t="s">
        <v>4939</v>
      </c>
      <c r="H6760" t="s">
        <v>2300</v>
      </c>
      <c r="I6760" t="s">
        <v>2301</v>
      </c>
      <c r="J6760" t="s">
        <v>4940</v>
      </c>
      <c r="K6760" t="str">
        <f>+_xlfn.XLOOKUP(Tabell1[[#This Row],[Regnr]],Tabell13[Regnr],Tabell13[Diagnose],"")</f>
        <v>A</v>
      </c>
      <c r="L6760" t="str">
        <f>+_xlfn.XLOOKUP(Tabell1[[#This Row],[Regnr]],Tabell3[Regnr],Tabell3[DiagnoseÅr],"")</f>
        <v/>
      </c>
    </row>
    <row r="6761" spans="1:12" x14ac:dyDescent="0.25">
      <c r="A6761" s="2">
        <v>41252</v>
      </c>
      <c r="C6761" t="s">
        <v>4943</v>
      </c>
      <c r="D6761" t="s">
        <v>4944</v>
      </c>
      <c r="E6761" t="s">
        <v>26</v>
      </c>
      <c r="F6761" t="s">
        <v>4938</v>
      </c>
      <c r="G6761" t="s">
        <v>4939</v>
      </c>
      <c r="H6761" t="s">
        <v>2300</v>
      </c>
      <c r="I6761" t="s">
        <v>2301</v>
      </c>
      <c r="J6761" t="s">
        <v>4940</v>
      </c>
      <c r="K6761" t="str">
        <f>+_xlfn.XLOOKUP(Tabell1[[#This Row],[Regnr]],Tabell13[Regnr],Tabell13[Diagnose],"")</f>
        <v>B</v>
      </c>
      <c r="L6761" t="str">
        <f>+_xlfn.XLOOKUP(Tabell1[[#This Row],[Regnr]],Tabell3[Regnr],Tabell3[DiagnoseÅr],"")</f>
        <v/>
      </c>
    </row>
    <row r="6762" spans="1:12" x14ac:dyDescent="0.25">
      <c r="A6762" s="2">
        <v>41252</v>
      </c>
      <c r="C6762" t="s">
        <v>4945</v>
      </c>
      <c r="D6762" t="s">
        <v>4946</v>
      </c>
      <c r="E6762" t="s">
        <v>26</v>
      </c>
      <c r="F6762" t="s">
        <v>4938</v>
      </c>
      <c r="G6762" t="s">
        <v>4939</v>
      </c>
      <c r="H6762" t="s">
        <v>2300</v>
      </c>
      <c r="I6762" t="s">
        <v>2301</v>
      </c>
      <c r="J6762" t="s">
        <v>4940</v>
      </c>
      <c r="K6762" t="str">
        <f>+_xlfn.XLOOKUP(Tabell1[[#This Row],[Regnr]],Tabell13[Regnr],Tabell13[Diagnose],"")</f>
        <v/>
      </c>
      <c r="L6762" t="str">
        <f>+_xlfn.XLOOKUP(Tabell1[[#This Row],[Regnr]],Tabell3[Regnr],Tabell3[DiagnoseÅr],"")</f>
        <v/>
      </c>
    </row>
    <row r="6763" spans="1:12" x14ac:dyDescent="0.25">
      <c r="A6763" s="2">
        <v>41252</v>
      </c>
      <c r="C6763" t="s">
        <v>4947</v>
      </c>
      <c r="D6763" t="s">
        <v>4948</v>
      </c>
      <c r="E6763" t="s">
        <v>26</v>
      </c>
      <c r="F6763" t="s">
        <v>4938</v>
      </c>
      <c r="G6763" t="s">
        <v>4939</v>
      </c>
      <c r="H6763" t="s">
        <v>2300</v>
      </c>
      <c r="I6763" t="s">
        <v>2301</v>
      </c>
      <c r="J6763" t="s">
        <v>4940</v>
      </c>
      <c r="K6763" t="str">
        <f>+_xlfn.XLOOKUP(Tabell1[[#This Row],[Regnr]],Tabell13[Regnr],Tabell13[Diagnose],"")</f>
        <v>A</v>
      </c>
      <c r="L6763" t="str">
        <f>+_xlfn.XLOOKUP(Tabell1[[#This Row],[Regnr]],Tabell3[Regnr],Tabell3[DiagnoseÅr],"")</f>
        <v/>
      </c>
    </row>
    <row r="6764" spans="1:12" x14ac:dyDescent="0.25">
      <c r="A6764" s="2">
        <v>41252</v>
      </c>
      <c r="C6764" t="s">
        <v>4949</v>
      </c>
      <c r="D6764" t="s">
        <v>4950</v>
      </c>
      <c r="E6764" t="s">
        <v>26</v>
      </c>
      <c r="F6764" t="s">
        <v>4938</v>
      </c>
      <c r="G6764" t="s">
        <v>4939</v>
      </c>
      <c r="H6764" t="s">
        <v>2300</v>
      </c>
      <c r="I6764" t="s">
        <v>2301</v>
      </c>
      <c r="J6764" t="s">
        <v>4940</v>
      </c>
      <c r="K6764" t="str">
        <f>+_xlfn.XLOOKUP(Tabell1[[#This Row],[Regnr]],Tabell13[Regnr],Tabell13[Diagnose],"")</f>
        <v>C</v>
      </c>
      <c r="L6764" t="str">
        <f>+_xlfn.XLOOKUP(Tabell1[[#This Row],[Regnr]],Tabell3[Regnr],Tabell3[DiagnoseÅr],"")</f>
        <v xml:space="preserve"> (2019)</v>
      </c>
    </row>
    <row r="6765" spans="1:12" x14ac:dyDescent="0.25">
      <c r="A6765" s="2">
        <v>41251</v>
      </c>
      <c r="C6765" t="s">
        <v>4920</v>
      </c>
      <c r="D6765" t="s">
        <v>4921</v>
      </c>
      <c r="E6765" t="s">
        <v>10</v>
      </c>
      <c r="F6765" t="s">
        <v>1782</v>
      </c>
      <c r="G6765" t="s">
        <v>1783</v>
      </c>
      <c r="H6765" t="s">
        <v>3590</v>
      </c>
      <c r="I6765" t="s">
        <v>3591</v>
      </c>
      <c r="J6765" t="s">
        <v>4113</v>
      </c>
      <c r="K6765" t="str">
        <f>+_xlfn.XLOOKUP(Tabell1[[#This Row],[Regnr]],Tabell13[Regnr],Tabell13[Diagnose],"")</f>
        <v/>
      </c>
      <c r="L6765" t="str">
        <f>+_xlfn.XLOOKUP(Tabell1[[#This Row],[Regnr]],Tabell3[Regnr],Tabell3[DiagnoseÅr],"")</f>
        <v/>
      </c>
    </row>
    <row r="6766" spans="1:12" x14ac:dyDescent="0.25">
      <c r="A6766" s="2">
        <v>41251</v>
      </c>
      <c r="C6766" t="s">
        <v>4922</v>
      </c>
      <c r="D6766" t="s">
        <v>4923</v>
      </c>
      <c r="E6766" t="s">
        <v>10</v>
      </c>
      <c r="F6766" t="s">
        <v>1782</v>
      </c>
      <c r="G6766" t="s">
        <v>1783</v>
      </c>
      <c r="H6766" t="s">
        <v>3590</v>
      </c>
      <c r="I6766" t="s">
        <v>3591</v>
      </c>
      <c r="J6766" t="s">
        <v>4113</v>
      </c>
      <c r="K6766" t="str">
        <f>+_xlfn.XLOOKUP(Tabell1[[#This Row],[Regnr]],Tabell13[Regnr],Tabell13[Diagnose],"")</f>
        <v/>
      </c>
      <c r="L6766" t="str">
        <f>+_xlfn.XLOOKUP(Tabell1[[#This Row],[Regnr]],Tabell3[Regnr],Tabell3[DiagnoseÅr],"")</f>
        <v/>
      </c>
    </row>
    <row r="6767" spans="1:12" x14ac:dyDescent="0.25">
      <c r="A6767" s="2">
        <v>41251</v>
      </c>
      <c r="C6767" t="s">
        <v>4924</v>
      </c>
      <c r="D6767" t="s">
        <v>4925</v>
      </c>
      <c r="E6767" t="s">
        <v>10</v>
      </c>
      <c r="F6767" t="s">
        <v>1782</v>
      </c>
      <c r="G6767" t="s">
        <v>1783</v>
      </c>
      <c r="H6767" t="s">
        <v>3590</v>
      </c>
      <c r="I6767" t="s">
        <v>3591</v>
      </c>
      <c r="J6767" t="s">
        <v>4113</v>
      </c>
      <c r="K6767" t="str">
        <f>+_xlfn.XLOOKUP(Tabell1[[#This Row],[Regnr]],Tabell13[Regnr],Tabell13[Diagnose],"")</f>
        <v/>
      </c>
      <c r="L6767" t="str">
        <f>+_xlfn.XLOOKUP(Tabell1[[#This Row],[Regnr]],Tabell3[Regnr],Tabell3[DiagnoseÅr],"")</f>
        <v/>
      </c>
    </row>
    <row r="6768" spans="1:12" x14ac:dyDescent="0.25">
      <c r="A6768" s="2">
        <v>41251</v>
      </c>
      <c r="C6768" t="s">
        <v>4926</v>
      </c>
      <c r="D6768" t="s">
        <v>4927</v>
      </c>
      <c r="E6768" t="s">
        <v>26</v>
      </c>
      <c r="F6768" t="s">
        <v>1782</v>
      </c>
      <c r="G6768" t="s">
        <v>1783</v>
      </c>
      <c r="H6768" t="s">
        <v>3590</v>
      </c>
      <c r="I6768" t="s">
        <v>3591</v>
      </c>
      <c r="J6768" t="s">
        <v>4113</v>
      </c>
      <c r="K6768" t="str">
        <f>+_xlfn.XLOOKUP(Tabell1[[#This Row],[Regnr]],Tabell13[Regnr],Tabell13[Diagnose],"")</f>
        <v>B</v>
      </c>
      <c r="L6768" t="str">
        <f>+_xlfn.XLOOKUP(Tabell1[[#This Row],[Regnr]],Tabell3[Regnr],Tabell3[DiagnoseÅr],"")</f>
        <v/>
      </c>
    </row>
    <row r="6769" spans="1:12" x14ac:dyDescent="0.25">
      <c r="A6769" s="2">
        <v>41251</v>
      </c>
      <c r="C6769" t="s">
        <v>4928</v>
      </c>
      <c r="D6769" t="s">
        <v>4929</v>
      </c>
      <c r="E6769" t="s">
        <v>26</v>
      </c>
      <c r="F6769" t="s">
        <v>1782</v>
      </c>
      <c r="G6769" t="s">
        <v>1783</v>
      </c>
      <c r="H6769" t="s">
        <v>3590</v>
      </c>
      <c r="I6769" t="s">
        <v>3591</v>
      </c>
      <c r="J6769" t="s">
        <v>4113</v>
      </c>
      <c r="K6769" t="str">
        <f>+_xlfn.XLOOKUP(Tabell1[[#This Row],[Regnr]],Tabell13[Regnr],Tabell13[Diagnose],"")</f>
        <v>A</v>
      </c>
      <c r="L6769" t="str">
        <f>+_xlfn.XLOOKUP(Tabell1[[#This Row],[Regnr]],Tabell3[Regnr],Tabell3[DiagnoseÅr],"")</f>
        <v>Intet påvist (2019)</v>
      </c>
    </row>
    <row r="6770" spans="1:12" x14ac:dyDescent="0.25">
      <c r="A6770" s="2">
        <v>41251</v>
      </c>
      <c r="C6770" t="s">
        <v>4930</v>
      </c>
      <c r="D6770" t="s">
        <v>4931</v>
      </c>
      <c r="E6770" t="s">
        <v>26</v>
      </c>
      <c r="F6770" t="s">
        <v>1782</v>
      </c>
      <c r="G6770" t="s">
        <v>1783</v>
      </c>
      <c r="H6770" t="s">
        <v>3590</v>
      </c>
      <c r="I6770" t="s">
        <v>3591</v>
      </c>
      <c r="J6770" t="s">
        <v>4113</v>
      </c>
      <c r="K6770" t="str">
        <f>+_xlfn.XLOOKUP(Tabell1[[#This Row],[Regnr]],Tabell13[Regnr],Tabell13[Diagnose],"")</f>
        <v/>
      </c>
      <c r="L6770" t="str">
        <f>+_xlfn.XLOOKUP(Tabell1[[#This Row],[Regnr]],Tabell3[Regnr],Tabell3[DiagnoseÅr],"")</f>
        <v>Intet påvist (2013)</v>
      </c>
    </row>
    <row r="6771" spans="1:12" x14ac:dyDescent="0.25">
      <c r="A6771" s="2">
        <v>41244</v>
      </c>
      <c r="C6771" t="s">
        <v>4918</v>
      </c>
      <c r="D6771" t="s">
        <v>4919</v>
      </c>
      <c r="E6771" t="s">
        <v>26</v>
      </c>
      <c r="F6771" t="s">
        <v>4831</v>
      </c>
      <c r="G6771" t="s">
        <v>4832</v>
      </c>
      <c r="H6771" t="s">
        <v>3170</v>
      </c>
      <c r="I6771" t="s">
        <v>3171</v>
      </c>
      <c r="K6771" t="str">
        <f>+_xlfn.XLOOKUP(Tabell1[[#This Row],[Regnr]],Tabell13[Regnr],Tabell13[Diagnose],"")</f>
        <v/>
      </c>
      <c r="L6771" t="str">
        <f>+_xlfn.XLOOKUP(Tabell1[[#This Row],[Regnr]],Tabell3[Regnr],Tabell3[DiagnoseÅr],"")</f>
        <v/>
      </c>
    </row>
    <row r="6772" spans="1:12" x14ac:dyDescent="0.25">
      <c r="A6772" s="2">
        <v>41241</v>
      </c>
      <c r="C6772" t="s">
        <v>4916</v>
      </c>
      <c r="D6772" t="s">
        <v>4917</v>
      </c>
      <c r="E6772" t="s">
        <v>10</v>
      </c>
      <c r="F6772" t="s">
        <v>3389</v>
      </c>
      <c r="G6772" t="s">
        <v>3390</v>
      </c>
      <c r="H6772" t="s">
        <v>2725</v>
      </c>
      <c r="I6772" t="s">
        <v>2726</v>
      </c>
      <c r="J6772" t="s">
        <v>4201</v>
      </c>
      <c r="K6772" t="str">
        <f>+_xlfn.XLOOKUP(Tabell1[[#This Row],[Regnr]],Tabell13[Regnr],Tabell13[Diagnose],"")</f>
        <v>A</v>
      </c>
      <c r="L6772" t="str">
        <f>+_xlfn.XLOOKUP(Tabell1[[#This Row],[Regnr]],Tabell3[Regnr],Tabell3[DiagnoseÅr],"")</f>
        <v/>
      </c>
    </row>
    <row r="6773" spans="1:12" x14ac:dyDescent="0.25">
      <c r="A6773" s="2">
        <v>41218</v>
      </c>
      <c r="C6773" t="s">
        <v>4903</v>
      </c>
      <c r="D6773" t="s">
        <v>4904</v>
      </c>
      <c r="E6773" t="s">
        <v>10</v>
      </c>
      <c r="F6773" t="s">
        <v>3204</v>
      </c>
      <c r="G6773" t="s">
        <v>3205</v>
      </c>
      <c r="H6773" t="s">
        <v>3276</v>
      </c>
      <c r="I6773" t="s">
        <v>3277</v>
      </c>
      <c r="J6773" t="s">
        <v>4905</v>
      </c>
      <c r="K6773" t="str">
        <f>+_xlfn.XLOOKUP(Tabell1[[#This Row],[Regnr]],Tabell13[Regnr],Tabell13[Diagnose],"")</f>
        <v>B</v>
      </c>
      <c r="L6773" t="str">
        <f>+_xlfn.XLOOKUP(Tabell1[[#This Row],[Regnr]],Tabell3[Regnr],Tabell3[DiagnoseÅr],"")</f>
        <v>Intet påvist (2015)</v>
      </c>
    </row>
    <row r="6774" spans="1:12" x14ac:dyDescent="0.25">
      <c r="A6774" s="2">
        <v>41218</v>
      </c>
      <c r="C6774" t="s">
        <v>4906</v>
      </c>
      <c r="D6774" t="s">
        <v>4907</v>
      </c>
      <c r="E6774" t="s">
        <v>26</v>
      </c>
      <c r="F6774" t="s">
        <v>3204</v>
      </c>
      <c r="G6774" t="s">
        <v>3205</v>
      </c>
      <c r="H6774" t="s">
        <v>3276</v>
      </c>
      <c r="I6774" t="s">
        <v>3277</v>
      </c>
      <c r="J6774" t="s">
        <v>4905</v>
      </c>
      <c r="K6774" t="str">
        <f>+_xlfn.XLOOKUP(Tabell1[[#This Row],[Regnr]],Tabell13[Regnr],Tabell13[Diagnose],"")</f>
        <v>C</v>
      </c>
      <c r="L6774" t="str">
        <f>+_xlfn.XLOOKUP(Tabell1[[#This Row],[Regnr]],Tabell3[Regnr],Tabell3[DiagnoseÅr],"")</f>
        <v/>
      </c>
    </row>
    <row r="6775" spans="1:12" x14ac:dyDescent="0.25">
      <c r="A6775" s="2">
        <v>41218</v>
      </c>
      <c r="C6775" t="s">
        <v>4908</v>
      </c>
      <c r="D6775" t="s">
        <v>4909</v>
      </c>
      <c r="E6775" t="s">
        <v>26</v>
      </c>
      <c r="F6775" t="s">
        <v>3204</v>
      </c>
      <c r="G6775" t="s">
        <v>3205</v>
      </c>
      <c r="H6775" t="s">
        <v>3276</v>
      </c>
      <c r="I6775" t="s">
        <v>3277</v>
      </c>
      <c r="J6775" t="s">
        <v>4905</v>
      </c>
      <c r="K6775" t="str">
        <f>+_xlfn.XLOOKUP(Tabell1[[#This Row],[Regnr]],Tabell13[Regnr],Tabell13[Diagnose],"")</f>
        <v>C</v>
      </c>
      <c r="L6775" t="str">
        <f>+_xlfn.XLOOKUP(Tabell1[[#This Row],[Regnr]],Tabell3[Regnr],Tabell3[DiagnoseÅr],"")</f>
        <v>Intet påvist (2014)</v>
      </c>
    </row>
    <row r="6776" spans="1:12" x14ac:dyDescent="0.25">
      <c r="A6776" s="2">
        <v>41218</v>
      </c>
      <c r="C6776" t="s">
        <v>4910</v>
      </c>
      <c r="D6776" t="s">
        <v>4911</v>
      </c>
      <c r="E6776" t="s">
        <v>26</v>
      </c>
      <c r="F6776" t="s">
        <v>3204</v>
      </c>
      <c r="G6776" t="s">
        <v>3205</v>
      </c>
      <c r="H6776" t="s">
        <v>3276</v>
      </c>
      <c r="I6776" t="s">
        <v>3277</v>
      </c>
      <c r="J6776" t="s">
        <v>4905</v>
      </c>
      <c r="K6776" t="str">
        <f>+_xlfn.XLOOKUP(Tabell1[[#This Row],[Regnr]],Tabell13[Regnr],Tabell13[Diagnose],"")</f>
        <v>C</v>
      </c>
      <c r="L6776" t="str">
        <f>+_xlfn.XLOOKUP(Tabell1[[#This Row],[Regnr]],Tabell3[Regnr],Tabell3[DiagnoseÅr],"")</f>
        <v>Intet påvist (2016)</v>
      </c>
    </row>
    <row r="6777" spans="1:12" x14ac:dyDescent="0.25">
      <c r="A6777" s="2">
        <v>41218</v>
      </c>
      <c r="C6777" t="s">
        <v>4912</v>
      </c>
      <c r="D6777" t="s">
        <v>4913</v>
      </c>
      <c r="E6777" t="s">
        <v>26</v>
      </c>
      <c r="F6777" t="s">
        <v>3204</v>
      </c>
      <c r="G6777" t="s">
        <v>3205</v>
      </c>
      <c r="H6777" t="s">
        <v>3276</v>
      </c>
      <c r="I6777" t="s">
        <v>3277</v>
      </c>
      <c r="J6777" t="s">
        <v>4905</v>
      </c>
      <c r="K6777" t="str">
        <f>+_xlfn.XLOOKUP(Tabell1[[#This Row],[Regnr]],Tabell13[Regnr],Tabell13[Diagnose],"")</f>
        <v>B</v>
      </c>
      <c r="L6777" t="str">
        <f>+_xlfn.XLOOKUP(Tabell1[[#This Row],[Regnr]],Tabell3[Regnr],Tabell3[DiagnoseÅr],"")</f>
        <v/>
      </c>
    </row>
    <row r="6778" spans="1:12" x14ac:dyDescent="0.25">
      <c r="A6778" s="2">
        <v>41218</v>
      </c>
      <c r="C6778" t="s">
        <v>4914</v>
      </c>
      <c r="D6778" t="s">
        <v>4915</v>
      </c>
      <c r="E6778" t="s">
        <v>26</v>
      </c>
      <c r="F6778" t="s">
        <v>3204</v>
      </c>
      <c r="G6778" t="s">
        <v>3205</v>
      </c>
      <c r="H6778" t="s">
        <v>3276</v>
      </c>
      <c r="I6778" t="s">
        <v>3277</v>
      </c>
      <c r="J6778" t="s">
        <v>4905</v>
      </c>
      <c r="K6778" t="str">
        <f>+_xlfn.XLOOKUP(Tabell1[[#This Row],[Regnr]],Tabell13[Regnr],Tabell13[Diagnose],"")</f>
        <v/>
      </c>
      <c r="L6778" t="str">
        <f>+_xlfn.XLOOKUP(Tabell1[[#This Row],[Regnr]],Tabell3[Regnr],Tabell3[DiagnoseÅr],"")</f>
        <v>Intet påvist (2015)</v>
      </c>
    </row>
    <row r="6779" spans="1:12" x14ac:dyDescent="0.25">
      <c r="A6779" s="2">
        <v>41213</v>
      </c>
      <c r="C6779" t="s">
        <v>4899</v>
      </c>
      <c r="D6779" t="s">
        <v>4900</v>
      </c>
      <c r="E6779" t="s">
        <v>26</v>
      </c>
      <c r="F6779" t="s">
        <v>4901</v>
      </c>
      <c r="H6779" t="s">
        <v>4902</v>
      </c>
      <c r="K6779" t="str">
        <f>+_xlfn.XLOOKUP(Tabell1[[#This Row],[Regnr]],Tabell13[Regnr],Tabell13[Diagnose],"")</f>
        <v/>
      </c>
      <c r="L6779" t="str">
        <f>+_xlfn.XLOOKUP(Tabell1[[#This Row],[Regnr]],Tabell3[Regnr],Tabell3[DiagnoseÅr],"")</f>
        <v/>
      </c>
    </row>
    <row r="6780" spans="1:12" x14ac:dyDescent="0.25">
      <c r="A6780" s="2">
        <v>41208</v>
      </c>
      <c r="C6780" t="s">
        <v>4888</v>
      </c>
      <c r="D6780" t="s">
        <v>4889</v>
      </c>
      <c r="E6780" t="s">
        <v>26</v>
      </c>
      <c r="F6780" t="s">
        <v>2388</v>
      </c>
      <c r="G6780" t="s">
        <v>2389</v>
      </c>
      <c r="H6780" t="s">
        <v>4890</v>
      </c>
      <c r="K6780" t="str">
        <f>+_xlfn.XLOOKUP(Tabell1[[#This Row],[Regnr]],Tabell13[Regnr],Tabell13[Diagnose],"")</f>
        <v/>
      </c>
      <c r="L6780" t="str">
        <f>+_xlfn.XLOOKUP(Tabell1[[#This Row],[Regnr]],Tabell3[Regnr],Tabell3[DiagnoseÅr],"")</f>
        <v/>
      </c>
    </row>
    <row r="6781" spans="1:12" x14ac:dyDescent="0.25">
      <c r="A6781" s="2">
        <v>41208</v>
      </c>
      <c r="C6781" t="s">
        <v>4891</v>
      </c>
      <c r="D6781" t="s">
        <v>4892</v>
      </c>
      <c r="E6781" t="s">
        <v>10</v>
      </c>
      <c r="F6781" t="s">
        <v>3384</v>
      </c>
      <c r="G6781" t="s">
        <v>2389</v>
      </c>
      <c r="H6781" t="s">
        <v>4893</v>
      </c>
      <c r="I6781" t="s">
        <v>4894</v>
      </c>
      <c r="J6781" t="s">
        <v>4217</v>
      </c>
      <c r="K6781" t="str">
        <f>+_xlfn.XLOOKUP(Tabell1[[#This Row],[Regnr]],Tabell13[Regnr],Tabell13[Diagnose],"")</f>
        <v>C</v>
      </c>
      <c r="L6781" t="str">
        <f>+_xlfn.XLOOKUP(Tabell1[[#This Row],[Regnr]],Tabell3[Regnr],Tabell3[DiagnoseÅr],"")</f>
        <v>Intet påvist (2020)</v>
      </c>
    </row>
    <row r="6782" spans="1:12" x14ac:dyDescent="0.25">
      <c r="A6782" s="2">
        <v>41208</v>
      </c>
      <c r="C6782" t="s">
        <v>4895</v>
      </c>
      <c r="D6782" t="s">
        <v>4896</v>
      </c>
      <c r="E6782" t="s">
        <v>26</v>
      </c>
      <c r="F6782" t="s">
        <v>2388</v>
      </c>
      <c r="G6782" t="s">
        <v>2389</v>
      </c>
      <c r="H6782" t="s">
        <v>4893</v>
      </c>
      <c r="I6782" t="s">
        <v>4894</v>
      </c>
      <c r="J6782" t="s">
        <v>4217</v>
      </c>
      <c r="K6782" t="str">
        <f>+_xlfn.XLOOKUP(Tabell1[[#This Row],[Regnr]],Tabell13[Regnr],Tabell13[Diagnose],"")</f>
        <v/>
      </c>
      <c r="L6782" t="str">
        <f>+_xlfn.XLOOKUP(Tabell1[[#This Row],[Regnr]],Tabell3[Regnr],Tabell3[DiagnoseÅr],"")</f>
        <v/>
      </c>
    </row>
    <row r="6783" spans="1:12" x14ac:dyDescent="0.25">
      <c r="A6783" s="2">
        <v>41208</v>
      </c>
      <c r="C6783" t="s">
        <v>4897</v>
      </c>
      <c r="D6783" t="s">
        <v>4898</v>
      </c>
      <c r="E6783" t="s">
        <v>10</v>
      </c>
      <c r="F6783" t="s">
        <v>2388</v>
      </c>
      <c r="G6783" t="s">
        <v>2389</v>
      </c>
      <c r="H6783" t="s">
        <v>4893</v>
      </c>
      <c r="I6783" t="s">
        <v>4894</v>
      </c>
      <c r="K6783" t="str">
        <f>+_xlfn.XLOOKUP(Tabell1[[#This Row],[Regnr]],Tabell13[Regnr],Tabell13[Diagnose],"")</f>
        <v/>
      </c>
      <c r="L6783" t="str">
        <f>+_xlfn.XLOOKUP(Tabell1[[#This Row],[Regnr]],Tabell3[Regnr],Tabell3[DiagnoseÅr],"")</f>
        <v/>
      </c>
    </row>
    <row r="6784" spans="1:12" x14ac:dyDescent="0.25">
      <c r="A6784" s="2">
        <v>41196</v>
      </c>
      <c r="C6784" t="s">
        <v>4875</v>
      </c>
      <c r="D6784" t="s">
        <v>4876</v>
      </c>
      <c r="E6784" t="s">
        <v>10</v>
      </c>
      <c r="F6784" t="s">
        <v>2727</v>
      </c>
      <c r="G6784" t="s">
        <v>2728</v>
      </c>
      <c r="H6784" t="s">
        <v>2515</v>
      </c>
      <c r="I6784" t="s">
        <v>2516</v>
      </c>
      <c r="J6784" t="s">
        <v>4877</v>
      </c>
      <c r="K6784" t="str">
        <f>+_xlfn.XLOOKUP(Tabell1[[#This Row],[Regnr]],Tabell13[Regnr],Tabell13[Diagnose],"")</f>
        <v/>
      </c>
      <c r="L6784" t="str">
        <f>+_xlfn.XLOOKUP(Tabell1[[#This Row],[Regnr]],Tabell3[Regnr],Tabell3[DiagnoseÅr],"")</f>
        <v/>
      </c>
    </row>
    <row r="6785" spans="1:12" x14ac:dyDescent="0.25">
      <c r="A6785" s="2">
        <v>41196</v>
      </c>
      <c r="C6785" t="s">
        <v>4878</v>
      </c>
      <c r="D6785" t="s">
        <v>4879</v>
      </c>
      <c r="E6785" t="s">
        <v>10</v>
      </c>
      <c r="F6785" t="s">
        <v>2727</v>
      </c>
      <c r="G6785" t="s">
        <v>2728</v>
      </c>
      <c r="H6785" t="s">
        <v>2515</v>
      </c>
      <c r="I6785" t="s">
        <v>2516</v>
      </c>
      <c r="J6785" t="s">
        <v>4877</v>
      </c>
      <c r="K6785" t="str">
        <f>+_xlfn.XLOOKUP(Tabell1[[#This Row],[Regnr]],Tabell13[Regnr],Tabell13[Diagnose],"")</f>
        <v/>
      </c>
      <c r="L6785" t="str">
        <f>+_xlfn.XLOOKUP(Tabell1[[#This Row],[Regnr]],Tabell3[Regnr],Tabell3[DiagnoseÅr],"")</f>
        <v/>
      </c>
    </row>
    <row r="6786" spans="1:12" x14ac:dyDescent="0.25">
      <c r="A6786" s="2">
        <v>41196</v>
      </c>
      <c r="C6786" t="s">
        <v>4880</v>
      </c>
      <c r="D6786" t="s">
        <v>4881</v>
      </c>
      <c r="E6786" t="s">
        <v>26</v>
      </c>
      <c r="F6786" t="s">
        <v>2727</v>
      </c>
      <c r="G6786" t="s">
        <v>2728</v>
      </c>
      <c r="H6786" t="s">
        <v>2515</v>
      </c>
      <c r="I6786" t="s">
        <v>2516</v>
      </c>
      <c r="J6786" t="s">
        <v>4877</v>
      </c>
      <c r="K6786" t="str">
        <f>+_xlfn.XLOOKUP(Tabell1[[#This Row],[Regnr]],Tabell13[Regnr],Tabell13[Diagnose],"")</f>
        <v/>
      </c>
      <c r="L6786" t="str">
        <f>+_xlfn.XLOOKUP(Tabell1[[#This Row],[Regnr]],Tabell3[Regnr],Tabell3[DiagnoseÅr],"")</f>
        <v/>
      </c>
    </row>
    <row r="6787" spans="1:12" x14ac:dyDescent="0.25">
      <c r="A6787" s="2">
        <v>41196</v>
      </c>
      <c r="C6787" t="s">
        <v>4882</v>
      </c>
      <c r="D6787" t="s">
        <v>4883</v>
      </c>
      <c r="E6787" t="s">
        <v>26</v>
      </c>
      <c r="F6787" t="s">
        <v>2727</v>
      </c>
      <c r="G6787" t="s">
        <v>2728</v>
      </c>
      <c r="H6787" t="s">
        <v>2515</v>
      </c>
      <c r="I6787" t="s">
        <v>2516</v>
      </c>
      <c r="J6787" t="s">
        <v>4877</v>
      </c>
      <c r="K6787" t="str">
        <f>+_xlfn.XLOOKUP(Tabell1[[#This Row],[Regnr]],Tabell13[Regnr],Tabell13[Diagnose],"")</f>
        <v/>
      </c>
      <c r="L6787" t="str">
        <f>+_xlfn.XLOOKUP(Tabell1[[#This Row],[Regnr]],Tabell3[Regnr],Tabell3[DiagnoseÅr],"")</f>
        <v/>
      </c>
    </row>
    <row r="6788" spans="1:12" x14ac:dyDescent="0.25">
      <c r="A6788" s="2">
        <v>41196</v>
      </c>
      <c r="C6788" t="s">
        <v>4884</v>
      </c>
      <c r="D6788" t="s">
        <v>4885</v>
      </c>
      <c r="E6788" t="s">
        <v>26</v>
      </c>
      <c r="F6788" t="s">
        <v>4886</v>
      </c>
      <c r="G6788" t="s">
        <v>4887</v>
      </c>
      <c r="H6788" t="s">
        <v>3387</v>
      </c>
      <c r="I6788" t="s">
        <v>3388</v>
      </c>
      <c r="J6788" t="s">
        <v>4749</v>
      </c>
      <c r="K6788" t="str">
        <f>+_xlfn.XLOOKUP(Tabell1[[#This Row],[Regnr]],Tabell13[Regnr],Tabell13[Diagnose],"")</f>
        <v>B</v>
      </c>
      <c r="L6788" t="str">
        <f>+_xlfn.XLOOKUP(Tabell1[[#This Row],[Regnr]],Tabell3[Regnr],Tabell3[DiagnoseÅr],"")</f>
        <v>Distichiasis/Ektopiske Cillier (2018)</v>
      </c>
    </row>
    <row r="6789" spans="1:12" x14ac:dyDescent="0.25">
      <c r="A6789" s="2">
        <v>41194</v>
      </c>
      <c r="C6789" t="s">
        <v>4870</v>
      </c>
      <c r="D6789" t="s">
        <v>4871</v>
      </c>
      <c r="E6789" t="s">
        <v>10</v>
      </c>
      <c r="F6789" t="s">
        <v>2020</v>
      </c>
      <c r="G6789" t="s">
        <v>2021</v>
      </c>
      <c r="H6789" t="s">
        <v>3098</v>
      </c>
      <c r="I6789" t="s">
        <v>3099</v>
      </c>
      <c r="J6789" t="s">
        <v>4872</v>
      </c>
      <c r="K6789" t="str">
        <f>+_xlfn.XLOOKUP(Tabell1[[#This Row],[Regnr]],Tabell13[Regnr],Tabell13[Diagnose],"")</f>
        <v>B</v>
      </c>
      <c r="L6789" t="str">
        <f>+_xlfn.XLOOKUP(Tabell1[[#This Row],[Regnr]],Tabell3[Regnr],Tabell3[DiagnoseÅr],"")</f>
        <v>Distichiasis/Ektopiske Cillier (2019)</v>
      </c>
    </row>
    <row r="6790" spans="1:12" x14ac:dyDescent="0.25">
      <c r="A6790" s="2">
        <v>41194</v>
      </c>
      <c r="C6790" t="s">
        <v>4873</v>
      </c>
      <c r="D6790" t="s">
        <v>4874</v>
      </c>
      <c r="E6790" t="s">
        <v>10</v>
      </c>
      <c r="F6790" t="s">
        <v>2020</v>
      </c>
      <c r="G6790" t="s">
        <v>2021</v>
      </c>
      <c r="H6790" t="s">
        <v>3100</v>
      </c>
      <c r="I6790" t="s">
        <v>3101</v>
      </c>
      <c r="J6790" t="s">
        <v>4872</v>
      </c>
      <c r="K6790" t="str">
        <f>+_xlfn.XLOOKUP(Tabell1[[#This Row],[Regnr]],Tabell13[Regnr],Tabell13[Diagnose],"")</f>
        <v>C</v>
      </c>
      <c r="L6790" t="str">
        <f>+_xlfn.XLOOKUP(Tabell1[[#This Row],[Regnr]],Tabell3[Regnr],Tabell3[DiagnoseÅr],"")</f>
        <v>Intet påvist (2018)</v>
      </c>
    </row>
    <row r="6791" spans="1:12" x14ac:dyDescent="0.25">
      <c r="A6791" s="2">
        <v>41181</v>
      </c>
      <c r="C6791" t="s">
        <v>4860</v>
      </c>
      <c r="D6791" t="s">
        <v>4861</v>
      </c>
      <c r="E6791" t="s">
        <v>10</v>
      </c>
      <c r="F6791" t="s">
        <v>4862</v>
      </c>
      <c r="G6791" t="s">
        <v>4863</v>
      </c>
      <c r="H6791" t="s">
        <v>1620</v>
      </c>
      <c r="I6791" t="s">
        <v>1621</v>
      </c>
      <c r="J6791" t="s">
        <v>4144</v>
      </c>
      <c r="K6791" t="str">
        <f>+_xlfn.XLOOKUP(Tabell1[[#This Row],[Regnr]],Tabell13[Regnr],Tabell13[Diagnose],"")</f>
        <v>A</v>
      </c>
      <c r="L6791" t="str">
        <f>+_xlfn.XLOOKUP(Tabell1[[#This Row],[Regnr]],Tabell3[Regnr],Tabell3[DiagnoseÅr],"")</f>
        <v/>
      </c>
    </row>
    <row r="6792" spans="1:12" x14ac:dyDescent="0.25">
      <c r="A6792" s="2">
        <v>41181</v>
      </c>
      <c r="C6792" t="s">
        <v>4864</v>
      </c>
      <c r="D6792" t="s">
        <v>4865</v>
      </c>
      <c r="E6792" t="s">
        <v>10</v>
      </c>
      <c r="F6792" t="s">
        <v>4862</v>
      </c>
      <c r="G6792" t="s">
        <v>4863</v>
      </c>
      <c r="H6792" t="s">
        <v>1620</v>
      </c>
      <c r="I6792" t="s">
        <v>1621</v>
      </c>
      <c r="J6792" t="s">
        <v>4144</v>
      </c>
      <c r="K6792" t="str">
        <f>+_xlfn.XLOOKUP(Tabell1[[#This Row],[Regnr]],Tabell13[Regnr],Tabell13[Diagnose],"")</f>
        <v/>
      </c>
      <c r="L6792" t="str">
        <f>+_xlfn.XLOOKUP(Tabell1[[#This Row],[Regnr]],Tabell3[Regnr],Tabell3[DiagnoseÅr],"")</f>
        <v/>
      </c>
    </row>
    <row r="6793" spans="1:12" x14ac:dyDescent="0.25">
      <c r="A6793" s="2">
        <v>41181</v>
      </c>
      <c r="C6793" t="s">
        <v>4866</v>
      </c>
      <c r="D6793" t="s">
        <v>4867</v>
      </c>
      <c r="E6793" t="s">
        <v>10</v>
      </c>
      <c r="F6793" t="s">
        <v>4862</v>
      </c>
      <c r="G6793" t="s">
        <v>4863</v>
      </c>
      <c r="H6793" t="s">
        <v>1620</v>
      </c>
      <c r="I6793" t="s">
        <v>1621</v>
      </c>
      <c r="J6793" t="s">
        <v>4144</v>
      </c>
      <c r="K6793" t="str">
        <f>+_xlfn.XLOOKUP(Tabell1[[#This Row],[Regnr]],Tabell13[Regnr],Tabell13[Diagnose],"")</f>
        <v>B</v>
      </c>
      <c r="L6793" t="str">
        <f>+_xlfn.XLOOKUP(Tabell1[[#This Row],[Regnr]],Tabell3[Regnr],Tabell3[DiagnoseÅr],"")</f>
        <v/>
      </c>
    </row>
    <row r="6794" spans="1:12" x14ac:dyDescent="0.25">
      <c r="A6794" s="2">
        <v>41181</v>
      </c>
      <c r="C6794" t="s">
        <v>4868</v>
      </c>
      <c r="D6794" t="s">
        <v>4869</v>
      </c>
      <c r="E6794" t="s">
        <v>26</v>
      </c>
      <c r="F6794" t="s">
        <v>4862</v>
      </c>
      <c r="G6794" t="s">
        <v>4863</v>
      </c>
      <c r="H6794" t="s">
        <v>1620</v>
      </c>
      <c r="I6794" t="s">
        <v>1621</v>
      </c>
      <c r="J6794" t="s">
        <v>4144</v>
      </c>
      <c r="K6794" t="str">
        <f>+_xlfn.XLOOKUP(Tabell1[[#This Row],[Regnr]],Tabell13[Regnr],Tabell13[Diagnose],"")</f>
        <v/>
      </c>
      <c r="L6794" t="str">
        <f>+_xlfn.XLOOKUP(Tabell1[[#This Row],[Regnr]],Tabell3[Regnr],Tabell3[DiagnoseÅr],"")</f>
        <v/>
      </c>
    </row>
    <row r="6795" spans="1:12" x14ac:dyDescent="0.25">
      <c r="A6795" s="2">
        <v>41174</v>
      </c>
      <c r="C6795" t="s">
        <v>4855</v>
      </c>
      <c r="D6795" t="s">
        <v>4856</v>
      </c>
      <c r="E6795" t="s">
        <v>10</v>
      </c>
      <c r="F6795" t="s">
        <v>3802</v>
      </c>
      <c r="G6795" t="s">
        <v>3803</v>
      </c>
      <c r="H6795" t="s">
        <v>4857</v>
      </c>
      <c r="I6795" t="s">
        <v>4858</v>
      </c>
      <c r="J6795" t="s">
        <v>4859</v>
      </c>
      <c r="K6795" t="str">
        <f>+_xlfn.XLOOKUP(Tabell1[[#This Row],[Regnr]],Tabell13[Regnr],Tabell13[Diagnose],"")</f>
        <v>A</v>
      </c>
      <c r="L6795" t="str">
        <f>+_xlfn.XLOOKUP(Tabell1[[#This Row],[Regnr]],Tabell3[Regnr],Tabell3[DiagnoseÅr],"")</f>
        <v>Intet påvist (2021)</v>
      </c>
    </row>
    <row r="6796" spans="1:12" x14ac:dyDescent="0.25">
      <c r="A6796" s="2">
        <v>41171</v>
      </c>
      <c r="C6796" t="s">
        <v>4844</v>
      </c>
      <c r="D6796" t="s">
        <v>4845</v>
      </c>
      <c r="E6796" t="s">
        <v>10</v>
      </c>
      <c r="F6796" t="s">
        <v>2805</v>
      </c>
      <c r="G6796" t="s">
        <v>2806</v>
      </c>
      <c r="H6796" t="s">
        <v>2326</v>
      </c>
      <c r="I6796" t="s">
        <v>2327</v>
      </c>
      <c r="J6796" t="s">
        <v>4846</v>
      </c>
      <c r="K6796" t="str">
        <f>+_xlfn.XLOOKUP(Tabell1[[#This Row],[Regnr]],Tabell13[Regnr],Tabell13[Diagnose],"")</f>
        <v>A</v>
      </c>
      <c r="L6796" t="str">
        <f>+_xlfn.XLOOKUP(Tabell1[[#This Row],[Regnr]],Tabell3[Regnr],Tabell3[DiagnoseÅr],"")</f>
        <v/>
      </c>
    </row>
    <row r="6797" spans="1:12" x14ac:dyDescent="0.25">
      <c r="A6797" s="2">
        <v>41171</v>
      </c>
      <c r="C6797" t="s">
        <v>4847</v>
      </c>
      <c r="D6797" t="s">
        <v>4848</v>
      </c>
      <c r="E6797" t="s">
        <v>10</v>
      </c>
      <c r="F6797" t="s">
        <v>2805</v>
      </c>
      <c r="G6797" t="s">
        <v>2806</v>
      </c>
      <c r="H6797" t="s">
        <v>2326</v>
      </c>
      <c r="I6797" t="s">
        <v>2327</v>
      </c>
      <c r="J6797" t="s">
        <v>4846</v>
      </c>
      <c r="K6797" t="str">
        <f>+_xlfn.XLOOKUP(Tabell1[[#This Row],[Regnr]],Tabell13[Regnr],Tabell13[Diagnose],"")</f>
        <v>C</v>
      </c>
      <c r="L6797" t="str">
        <f>+_xlfn.XLOOKUP(Tabell1[[#This Row],[Regnr]],Tabell3[Regnr],Tabell3[DiagnoseÅr],"")</f>
        <v/>
      </c>
    </row>
    <row r="6798" spans="1:12" x14ac:dyDescent="0.25">
      <c r="A6798" s="2">
        <v>41171</v>
      </c>
      <c r="C6798" t="s">
        <v>4849</v>
      </c>
      <c r="D6798" t="s">
        <v>4850</v>
      </c>
      <c r="E6798" t="s">
        <v>10</v>
      </c>
      <c r="F6798" t="s">
        <v>2805</v>
      </c>
      <c r="G6798" t="s">
        <v>2806</v>
      </c>
      <c r="H6798" t="s">
        <v>2326</v>
      </c>
      <c r="I6798" t="s">
        <v>2327</v>
      </c>
      <c r="J6798" t="s">
        <v>4846</v>
      </c>
      <c r="K6798" t="str">
        <f>+_xlfn.XLOOKUP(Tabell1[[#This Row],[Regnr]],Tabell13[Regnr],Tabell13[Diagnose],"")</f>
        <v/>
      </c>
      <c r="L6798" t="str">
        <f>+_xlfn.XLOOKUP(Tabell1[[#This Row],[Regnr]],Tabell3[Regnr],Tabell3[DiagnoseÅr],"")</f>
        <v/>
      </c>
    </row>
    <row r="6799" spans="1:12" x14ac:dyDescent="0.25">
      <c r="A6799" s="2">
        <v>41171</v>
      </c>
      <c r="C6799" t="s">
        <v>4851</v>
      </c>
      <c r="D6799" t="s">
        <v>4852</v>
      </c>
      <c r="E6799" t="s">
        <v>10</v>
      </c>
      <c r="F6799" t="s">
        <v>2805</v>
      </c>
      <c r="G6799" t="s">
        <v>2806</v>
      </c>
      <c r="H6799" t="s">
        <v>2326</v>
      </c>
      <c r="I6799" t="s">
        <v>2327</v>
      </c>
      <c r="J6799" t="s">
        <v>4846</v>
      </c>
      <c r="K6799" t="str">
        <f>+_xlfn.XLOOKUP(Tabell1[[#This Row],[Regnr]],Tabell13[Regnr],Tabell13[Diagnose],"")</f>
        <v>D</v>
      </c>
      <c r="L6799" t="str">
        <f>+_xlfn.XLOOKUP(Tabell1[[#This Row],[Regnr]],Tabell3[Regnr],Tabell3[DiagnoseÅr],"")</f>
        <v xml:space="preserve"> (2017)</v>
      </c>
    </row>
    <row r="6800" spans="1:12" x14ac:dyDescent="0.25">
      <c r="A6800" s="2">
        <v>41171</v>
      </c>
      <c r="C6800" t="s">
        <v>4853</v>
      </c>
      <c r="D6800" t="s">
        <v>4854</v>
      </c>
      <c r="E6800" t="s">
        <v>10</v>
      </c>
      <c r="F6800" t="s">
        <v>2805</v>
      </c>
      <c r="G6800" t="s">
        <v>2806</v>
      </c>
      <c r="H6800" t="s">
        <v>2326</v>
      </c>
      <c r="I6800" t="s">
        <v>2327</v>
      </c>
      <c r="J6800" t="s">
        <v>4846</v>
      </c>
      <c r="K6800" t="str">
        <f>+_xlfn.XLOOKUP(Tabell1[[#This Row],[Regnr]],Tabell13[Regnr],Tabell13[Diagnose],"")</f>
        <v>D</v>
      </c>
      <c r="L6800" t="str">
        <f>+_xlfn.XLOOKUP(Tabell1[[#This Row],[Regnr]],Tabell3[Regnr],Tabell3[DiagnoseÅr],"")</f>
        <v/>
      </c>
    </row>
    <row r="6801" spans="1:12" x14ac:dyDescent="0.25">
      <c r="A6801" s="2">
        <v>41166</v>
      </c>
      <c r="C6801" t="s">
        <v>4841</v>
      </c>
      <c r="D6801" t="s">
        <v>4842</v>
      </c>
      <c r="E6801" t="s">
        <v>10</v>
      </c>
      <c r="F6801" t="s">
        <v>1738</v>
      </c>
      <c r="G6801" t="s">
        <v>1739</v>
      </c>
      <c r="H6801" t="s">
        <v>1431</v>
      </c>
      <c r="I6801" t="s">
        <v>1432</v>
      </c>
      <c r="J6801" t="s">
        <v>4843</v>
      </c>
      <c r="K6801" t="str">
        <f>+_xlfn.XLOOKUP(Tabell1[[#This Row],[Regnr]],Tabell13[Regnr],Tabell13[Diagnose],"")</f>
        <v/>
      </c>
      <c r="L6801" t="str">
        <f>+_xlfn.XLOOKUP(Tabell1[[#This Row],[Regnr]],Tabell3[Regnr],Tabell3[DiagnoseÅr],"")</f>
        <v/>
      </c>
    </row>
    <row r="6802" spans="1:12" x14ac:dyDescent="0.25">
      <c r="A6802" s="2">
        <v>41164</v>
      </c>
      <c r="C6802" t="s">
        <v>4839</v>
      </c>
      <c r="D6802" t="s">
        <v>4840</v>
      </c>
      <c r="E6802" t="s">
        <v>26</v>
      </c>
      <c r="F6802" t="s">
        <v>4672</v>
      </c>
      <c r="G6802" t="s">
        <v>4673</v>
      </c>
      <c r="H6802" t="s">
        <v>3940</v>
      </c>
      <c r="I6802" t="s">
        <v>3941</v>
      </c>
      <c r="J6802" t="s">
        <v>4217</v>
      </c>
      <c r="K6802" t="str">
        <f>+_xlfn.XLOOKUP(Tabell1[[#This Row],[Regnr]],Tabell13[Regnr],Tabell13[Diagnose],"")</f>
        <v>A</v>
      </c>
      <c r="L6802" t="str">
        <f>+_xlfn.XLOOKUP(Tabell1[[#This Row],[Regnr]],Tabell3[Regnr],Tabell3[DiagnoseÅr],"")</f>
        <v>Intet påvist (2017)</v>
      </c>
    </row>
    <row r="6803" spans="1:12" x14ac:dyDescent="0.25">
      <c r="A6803" s="2">
        <v>41161</v>
      </c>
      <c r="C6803" t="s">
        <v>4824</v>
      </c>
      <c r="D6803" t="s">
        <v>4825</v>
      </c>
      <c r="E6803" t="s">
        <v>26</v>
      </c>
      <c r="F6803" t="s">
        <v>3204</v>
      </c>
      <c r="G6803" t="s">
        <v>3205</v>
      </c>
      <c r="H6803" t="s">
        <v>4826</v>
      </c>
      <c r="I6803" t="s">
        <v>4827</v>
      </c>
      <c r="J6803" t="s">
        <v>4828</v>
      </c>
      <c r="K6803" t="str">
        <f>+_xlfn.XLOOKUP(Tabell1[[#This Row],[Regnr]],Tabell13[Regnr],Tabell13[Diagnose],"")</f>
        <v>A</v>
      </c>
      <c r="L6803" t="str">
        <f>+_xlfn.XLOOKUP(Tabell1[[#This Row],[Regnr]],Tabell3[Regnr],Tabell3[DiagnoseÅr],"")</f>
        <v>Intet påvist (2015)</v>
      </c>
    </row>
    <row r="6804" spans="1:12" x14ac:dyDescent="0.25">
      <c r="A6804" s="2">
        <v>41161</v>
      </c>
      <c r="C6804" t="s">
        <v>4829</v>
      </c>
      <c r="D6804" t="s">
        <v>4830</v>
      </c>
      <c r="E6804" t="s">
        <v>10</v>
      </c>
      <c r="F6804" t="s">
        <v>4831</v>
      </c>
      <c r="G6804" t="s">
        <v>4832</v>
      </c>
      <c r="H6804" t="s">
        <v>4833</v>
      </c>
      <c r="I6804" t="s">
        <v>4834</v>
      </c>
      <c r="J6804" t="s">
        <v>4201</v>
      </c>
      <c r="K6804" t="str">
        <f>+_xlfn.XLOOKUP(Tabell1[[#This Row],[Regnr]],Tabell13[Regnr],Tabell13[Diagnose],"")</f>
        <v>D</v>
      </c>
      <c r="L6804" t="str">
        <f>+_xlfn.XLOOKUP(Tabell1[[#This Row],[Regnr]],Tabell3[Regnr],Tabell3[DiagnoseÅr],"")</f>
        <v/>
      </c>
    </row>
    <row r="6805" spans="1:12" x14ac:dyDescent="0.25">
      <c r="A6805" s="2">
        <v>41161</v>
      </c>
      <c r="C6805" t="s">
        <v>4835</v>
      </c>
      <c r="D6805" t="s">
        <v>4836</v>
      </c>
      <c r="E6805" t="s">
        <v>26</v>
      </c>
      <c r="F6805" t="s">
        <v>4831</v>
      </c>
      <c r="G6805" t="s">
        <v>4832</v>
      </c>
      <c r="H6805" t="s">
        <v>4833</v>
      </c>
      <c r="I6805" t="s">
        <v>4834</v>
      </c>
      <c r="J6805" t="s">
        <v>4201</v>
      </c>
      <c r="K6805" t="str">
        <f>+_xlfn.XLOOKUP(Tabell1[[#This Row],[Regnr]],Tabell13[Regnr],Tabell13[Diagnose],"")</f>
        <v>B</v>
      </c>
      <c r="L6805" t="str">
        <f>+_xlfn.XLOOKUP(Tabell1[[#This Row],[Regnr]],Tabell3[Regnr],Tabell3[DiagnoseÅr],"")</f>
        <v>Intet påvist (2014)</v>
      </c>
    </row>
    <row r="6806" spans="1:12" x14ac:dyDescent="0.25">
      <c r="A6806" s="2">
        <v>41161</v>
      </c>
      <c r="C6806" t="s">
        <v>4837</v>
      </c>
      <c r="D6806" t="s">
        <v>4838</v>
      </c>
      <c r="E6806" t="s">
        <v>10</v>
      </c>
      <c r="F6806" t="s">
        <v>3204</v>
      </c>
      <c r="G6806" t="s">
        <v>3205</v>
      </c>
      <c r="H6806" t="s">
        <v>4826</v>
      </c>
      <c r="I6806" t="s">
        <v>4827</v>
      </c>
      <c r="K6806" t="str">
        <f>+_xlfn.XLOOKUP(Tabell1[[#This Row],[Regnr]],Tabell13[Regnr],Tabell13[Diagnose],"")</f>
        <v/>
      </c>
      <c r="L6806" t="str">
        <f>+_xlfn.XLOOKUP(Tabell1[[#This Row],[Regnr]],Tabell3[Regnr],Tabell3[DiagnoseÅr],"")</f>
        <v/>
      </c>
    </row>
    <row r="6807" spans="1:12" x14ac:dyDescent="0.25">
      <c r="A6807" s="2">
        <v>41155</v>
      </c>
      <c r="C6807" t="s">
        <v>4820</v>
      </c>
      <c r="D6807" t="s">
        <v>4821</v>
      </c>
      <c r="E6807" t="s">
        <v>26</v>
      </c>
      <c r="F6807" t="s">
        <v>2236</v>
      </c>
      <c r="G6807" t="s">
        <v>2237</v>
      </c>
      <c r="H6807" t="s">
        <v>4822</v>
      </c>
      <c r="I6807" t="s">
        <v>4823</v>
      </c>
      <c r="J6807" t="s">
        <v>4097</v>
      </c>
      <c r="K6807" t="str">
        <f>+_xlfn.XLOOKUP(Tabell1[[#This Row],[Regnr]],Tabell13[Regnr],Tabell13[Diagnose],"")</f>
        <v>B</v>
      </c>
      <c r="L6807" t="str">
        <f>+_xlfn.XLOOKUP(Tabell1[[#This Row],[Regnr]],Tabell3[Regnr],Tabell3[DiagnoseÅr],"")</f>
        <v>Cornea Dystrofi (2019)</v>
      </c>
    </row>
    <row r="6808" spans="1:12" x14ac:dyDescent="0.25">
      <c r="A6808" s="2">
        <v>41152</v>
      </c>
      <c r="C6808" t="s">
        <v>4800</v>
      </c>
      <c r="D6808" t="s">
        <v>4801</v>
      </c>
      <c r="E6808" t="s">
        <v>10</v>
      </c>
      <c r="F6808" t="s">
        <v>2020</v>
      </c>
      <c r="G6808" t="s">
        <v>2021</v>
      </c>
      <c r="H6808" t="s">
        <v>3502</v>
      </c>
      <c r="I6808" t="s">
        <v>3503</v>
      </c>
      <c r="J6808" t="s">
        <v>4802</v>
      </c>
      <c r="K6808" t="str">
        <f>+_xlfn.XLOOKUP(Tabell1[[#This Row],[Regnr]],Tabell13[Regnr],Tabell13[Diagnose],"")</f>
        <v/>
      </c>
      <c r="L6808" t="str">
        <f>+_xlfn.XLOOKUP(Tabell1[[#This Row],[Regnr]],Tabell3[Regnr],Tabell3[DiagnoseÅr],"")</f>
        <v/>
      </c>
    </row>
    <row r="6809" spans="1:12" x14ac:dyDescent="0.25">
      <c r="A6809" s="2">
        <v>41152</v>
      </c>
      <c r="C6809" t="s">
        <v>4803</v>
      </c>
      <c r="D6809" t="s">
        <v>4804</v>
      </c>
      <c r="E6809" t="s">
        <v>10</v>
      </c>
      <c r="F6809" t="s">
        <v>2020</v>
      </c>
      <c r="G6809" t="s">
        <v>2021</v>
      </c>
      <c r="H6809" t="s">
        <v>3502</v>
      </c>
      <c r="I6809" t="s">
        <v>3503</v>
      </c>
      <c r="J6809" t="s">
        <v>4802</v>
      </c>
      <c r="K6809" t="str">
        <f>+_xlfn.XLOOKUP(Tabell1[[#This Row],[Regnr]],Tabell13[Regnr],Tabell13[Diagnose],"")</f>
        <v>B</v>
      </c>
      <c r="L6809" t="str">
        <f>+_xlfn.XLOOKUP(Tabell1[[#This Row],[Regnr]],Tabell3[Regnr],Tabell3[DiagnoseÅr],"")</f>
        <v>Intet påvist (2017)</v>
      </c>
    </row>
    <row r="6810" spans="1:12" x14ac:dyDescent="0.25">
      <c r="A6810" s="2">
        <v>41152</v>
      </c>
      <c r="C6810" t="s">
        <v>4805</v>
      </c>
      <c r="D6810" t="s">
        <v>4806</v>
      </c>
      <c r="E6810" t="s">
        <v>10</v>
      </c>
      <c r="F6810" t="s">
        <v>2020</v>
      </c>
      <c r="G6810" t="s">
        <v>2021</v>
      </c>
      <c r="H6810" t="s">
        <v>3502</v>
      </c>
      <c r="I6810" t="s">
        <v>3503</v>
      </c>
      <c r="J6810" t="s">
        <v>4802</v>
      </c>
      <c r="K6810" t="str">
        <f>+_xlfn.XLOOKUP(Tabell1[[#This Row],[Regnr]],Tabell13[Regnr],Tabell13[Diagnose],"")</f>
        <v/>
      </c>
      <c r="L6810" t="str">
        <f>+_xlfn.XLOOKUP(Tabell1[[#This Row],[Regnr]],Tabell3[Regnr],Tabell3[DiagnoseÅr],"")</f>
        <v/>
      </c>
    </row>
    <row r="6811" spans="1:12" x14ac:dyDescent="0.25">
      <c r="A6811" s="2">
        <v>41152</v>
      </c>
      <c r="C6811" t="s">
        <v>4807</v>
      </c>
      <c r="D6811" t="s">
        <v>4808</v>
      </c>
      <c r="E6811" t="s">
        <v>26</v>
      </c>
      <c r="F6811" t="s">
        <v>2020</v>
      </c>
      <c r="G6811" t="s">
        <v>2021</v>
      </c>
      <c r="H6811" t="s">
        <v>3502</v>
      </c>
      <c r="I6811" t="s">
        <v>3503</v>
      </c>
      <c r="J6811" t="s">
        <v>4802</v>
      </c>
      <c r="K6811" t="str">
        <f>+_xlfn.XLOOKUP(Tabell1[[#This Row],[Regnr]],Tabell13[Regnr],Tabell13[Diagnose],"")</f>
        <v/>
      </c>
      <c r="L6811" t="str">
        <f>+_xlfn.XLOOKUP(Tabell1[[#This Row],[Regnr]],Tabell3[Regnr],Tabell3[DiagnoseÅr],"")</f>
        <v/>
      </c>
    </row>
    <row r="6812" spans="1:12" x14ac:dyDescent="0.25">
      <c r="A6812" s="2">
        <v>41152</v>
      </c>
      <c r="C6812" t="s">
        <v>4809</v>
      </c>
      <c r="D6812" t="s">
        <v>4810</v>
      </c>
      <c r="E6812" t="s">
        <v>26</v>
      </c>
      <c r="F6812" t="s">
        <v>2020</v>
      </c>
      <c r="G6812" t="s">
        <v>2021</v>
      </c>
      <c r="H6812" t="s">
        <v>3502</v>
      </c>
      <c r="I6812" t="s">
        <v>3503</v>
      </c>
      <c r="J6812" t="s">
        <v>4802</v>
      </c>
      <c r="K6812" t="str">
        <f>+_xlfn.XLOOKUP(Tabell1[[#This Row],[Regnr]],Tabell13[Regnr],Tabell13[Diagnose],"")</f>
        <v/>
      </c>
      <c r="L6812" t="str">
        <f>+_xlfn.XLOOKUP(Tabell1[[#This Row],[Regnr]],Tabell3[Regnr],Tabell3[DiagnoseÅr],"")</f>
        <v/>
      </c>
    </row>
    <row r="6813" spans="1:12" x14ac:dyDescent="0.25">
      <c r="A6813" s="2">
        <v>41152</v>
      </c>
      <c r="C6813" t="s">
        <v>4811</v>
      </c>
      <c r="D6813" t="s">
        <v>4812</v>
      </c>
      <c r="E6813" t="s">
        <v>26</v>
      </c>
      <c r="F6813" t="s">
        <v>2020</v>
      </c>
      <c r="G6813" t="s">
        <v>2021</v>
      </c>
      <c r="H6813" t="s">
        <v>3502</v>
      </c>
      <c r="I6813" t="s">
        <v>3503</v>
      </c>
      <c r="J6813" t="s">
        <v>4802</v>
      </c>
      <c r="K6813" t="str">
        <f>+_xlfn.XLOOKUP(Tabell1[[#This Row],[Regnr]],Tabell13[Regnr],Tabell13[Diagnose],"")</f>
        <v>C</v>
      </c>
      <c r="L6813" t="str">
        <f>+_xlfn.XLOOKUP(Tabell1[[#This Row],[Regnr]],Tabell3[Regnr],Tabell3[DiagnoseÅr],"")</f>
        <v>Intet påvist (2018)</v>
      </c>
    </row>
    <row r="6814" spans="1:12" x14ac:dyDescent="0.25">
      <c r="A6814" s="2">
        <v>41152</v>
      </c>
      <c r="C6814" t="s">
        <v>4813</v>
      </c>
      <c r="D6814" t="s">
        <v>4814</v>
      </c>
      <c r="E6814" t="s">
        <v>26</v>
      </c>
      <c r="F6814" t="s">
        <v>4815</v>
      </c>
      <c r="G6814" t="s">
        <v>4816</v>
      </c>
      <c r="H6814" t="s">
        <v>4817</v>
      </c>
      <c r="I6814" t="s">
        <v>4818</v>
      </c>
      <c r="J6814" t="s">
        <v>4819</v>
      </c>
      <c r="K6814" t="str">
        <f>+_xlfn.XLOOKUP(Tabell1[[#This Row],[Regnr]],Tabell13[Regnr],Tabell13[Diagnose],"")</f>
        <v/>
      </c>
      <c r="L6814" t="str">
        <f>+_xlfn.XLOOKUP(Tabell1[[#This Row],[Regnr]],Tabell3[Regnr],Tabell3[DiagnoseÅr],"")</f>
        <v/>
      </c>
    </row>
    <row r="6815" spans="1:12" x14ac:dyDescent="0.25">
      <c r="A6815" s="2">
        <v>41150</v>
      </c>
      <c r="C6815" t="s">
        <v>4784</v>
      </c>
      <c r="D6815" t="s">
        <v>4785</v>
      </c>
      <c r="E6815" t="s">
        <v>10</v>
      </c>
      <c r="F6815" t="s">
        <v>3506</v>
      </c>
      <c r="G6815" t="s">
        <v>3507</v>
      </c>
      <c r="H6815" t="s">
        <v>1906</v>
      </c>
      <c r="I6815" t="s">
        <v>1907</v>
      </c>
      <c r="J6815" t="s">
        <v>4786</v>
      </c>
      <c r="K6815" t="str">
        <f>+_xlfn.XLOOKUP(Tabell1[[#This Row],[Regnr]],Tabell13[Regnr],Tabell13[Diagnose],"")</f>
        <v/>
      </c>
      <c r="L6815" t="str">
        <f>+_xlfn.XLOOKUP(Tabell1[[#This Row],[Regnr]],Tabell3[Regnr],Tabell3[DiagnoseÅr],"")</f>
        <v/>
      </c>
    </row>
    <row r="6816" spans="1:12" x14ac:dyDescent="0.25">
      <c r="A6816" s="2">
        <v>41150</v>
      </c>
      <c r="C6816" t="s">
        <v>4787</v>
      </c>
      <c r="D6816" t="s">
        <v>4788</v>
      </c>
      <c r="E6816" t="s">
        <v>10</v>
      </c>
      <c r="F6816" t="s">
        <v>3506</v>
      </c>
      <c r="G6816" t="s">
        <v>3507</v>
      </c>
      <c r="H6816" t="s">
        <v>1906</v>
      </c>
      <c r="I6816" t="s">
        <v>1907</v>
      </c>
      <c r="J6816" t="s">
        <v>4786</v>
      </c>
      <c r="K6816" t="str">
        <f>+_xlfn.XLOOKUP(Tabell1[[#This Row],[Regnr]],Tabell13[Regnr],Tabell13[Diagnose],"")</f>
        <v/>
      </c>
      <c r="L6816" t="str">
        <f>+_xlfn.XLOOKUP(Tabell1[[#This Row],[Regnr]],Tabell3[Regnr],Tabell3[DiagnoseÅr],"")</f>
        <v/>
      </c>
    </row>
    <row r="6817" spans="1:12" x14ac:dyDescent="0.25">
      <c r="A6817" s="2">
        <v>41150</v>
      </c>
      <c r="C6817" t="s">
        <v>4789</v>
      </c>
      <c r="D6817" t="s">
        <v>4790</v>
      </c>
      <c r="E6817" t="s">
        <v>26</v>
      </c>
      <c r="F6817" t="s">
        <v>3506</v>
      </c>
      <c r="G6817" t="s">
        <v>3507</v>
      </c>
      <c r="H6817" t="s">
        <v>1906</v>
      </c>
      <c r="I6817" t="s">
        <v>1907</v>
      </c>
      <c r="J6817" t="s">
        <v>4786</v>
      </c>
      <c r="K6817" t="str">
        <f>+_xlfn.XLOOKUP(Tabell1[[#This Row],[Regnr]],Tabell13[Regnr],Tabell13[Diagnose],"")</f>
        <v/>
      </c>
      <c r="L6817" t="str">
        <f>+_xlfn.XLOOKUP(Tabell1[[#This Row],[Regnr]],Tabell3[Regnr],Tabell3[DiagnoseÅr],"")</f>
        <v/>
      </c>
    </row>
    <row r="6818" spans="1:12" x14ac:dyDescent="0.25">
      <c r="A6818" s="2">
        <v>41150</v>
      </c>
      <c r="C6818" t="s">
        <v>4791</v>
      </c>
      <c r="D6818" t="s">
        <v>4792</v>
      </c>
      <c r="E6818" t="s">
        <v>26</v>
      </c>
      <c r="F6818" t="s">
        <v>3506</v>
      </c>
      <c r="G6818" t="s">
        <v>3507</v>
      </c>
      <c r="H6818" t="s">
        <v>1906</v>
      </c>
      <c r="I6818" t="s">
        <v>1907</v>
      </c>
      <c r="J6818" t="s">
        <v>4786</v>
      </c>
      <c r="K6818" t="str">
        <f>+_xlfn.XLOOKUP(Tabell1[[#This Row],[Regnr]],Tabell13[Regnr],Tabell13[Diagnose],"")</f>
        <v/>
      </c>
      <c r="L6818" t="str">
        <f>+_xlfn.XLOOKUP(Tabell1[[#This Row],[Regnr]],Tabell3[Regnr],Tabell3[DiagnoseÅr],"")</f>
        <v/>
      </c>
    </row>
    <row r="6819" spans="1:12" x14ac:dyDescent="0.25">
      <c r="A6819" s="2">
        <v>41150</v>
      </c>
      <c r="C6819" t="s">
        <v>4793</v>
      </c>
      <c r="D6819" t="s">
        <v>4794</v>
      </c>
      <c r="E6819" t="s">
        <v>26</v>
      </c>
      <c r="F6819" t="s">
        <v>3506</v>
      </c>
      <c r="G6819" t="s">
        <v>3507</v>
      </c>
      <c r="H6819" t="s">
        <v>1906</v>
      </c>
      <c r="I6819" t="s">
        <v>1907</v>
      </c>
      <c r="J6819" t="s">
        <v>4786</v>
      </c>
      <c r="K6819" t="str">
        <f>+_xlfn.XLOOKUP(Tabell1[[#This Row],[Regnr]],Tabell13[Regnr],Tabell13[Diagnose],"")</f>
        <v>A</v>
      </c>
      <c r="L6819" t="str">
        <f>+_xlfn.XLOOKUP(Tabell1[[#This Row],[Regnr]],Tabell3[Regnr],Tabell3[DiagnoseÅr],"")</f>
        <v/>
      </c>
    </row>
    <row r="6820" spans="1:12" x14ac:dyDescent="0.25">
      <c r="A6820" s="2">
        <v>41150</v>
      </c>
      <c r="C6820" t="s">
        <v>4795</v>
      </c>
      <c r="D6820" t="s">
        <v>4796</v>
      </c>
      <c r="E6820" t="s">
        <v>26</v>
      </c>
      <c r="F6820" t="s">
        <v>4797</v>
      </c>
      <c r="G6820" t="s">
        <v>2249</v>
      </c>
      <c r="H6820" t="s">
        <v>4798</v>
      </c>
      <c r="I6820" t="s">
        <v>4799</v>
      </c>
      <c r="J6820" t="s">
        <v>4217</v>
      </c>
      <c r="K6820" t="str">
        <f>+_xlfn.XLOOKUP(Tabell1[[#This Row],[Regnr]],Tabell13[Regnr],Tabell13[Diagnose],"")</f>
        <v>A</v>
      </c>
      <c r="L6820" t="str">
        <f>+_xlfn.XLOOKUP(Tabell1[[#This Row],[Regnr]],Tabell3[Regnr],Tabell3[DiagnoseÅr],"")</f>
        <v>Intet påvist (2014)</v>
      </c>
    </row>
    <row r="6821" spans="1:12" x14ac:dyDescent="0.25">
      <c r="A6821" s="2">
        <v>41145</v>
      </c>
      <c r="C6821" t="s">
        <v>4769</v>
      </c>
      <c r="D6821" t="s">
        <v>4770</v>
      </c>
      <c r="E6821" t="s">
        <v>10</v>
      </c>
      <c r="F6821" t="s">
        <v>3397</v>
      </c>
      <c r="G6821" t="s">
        <v>3398</v>
      </c>
      <c r="H6821" t="s">
        <v>3490</v>
      </c>
      <c r="I6821" t="s">
        <v>3491</v>
      </c>
      <c r="J6821" t="s">
        <v>4771</v>
      </c>
      <c r="K6821" t="str">
        <f>+_xlfn.XLOOKUP(Tabell1[[#This Row],[Regnr]],Tabell13[Regnr],Tabell13[Diagnose],"")</f>
        <v>B</v>
      </c>
      <c r="L6821" t="str">
        <f>+_xlfn.XLOOKUP(Tabell1[[#This Row],[Regnr]],Tabell3[Regnr],Tabell3[DiagnoseÅr],"")</f>
        <v>Intet påvist (2016)</v>
      </c>
    </row>
    <row r="6822" spans="1:12" x14ac:dyDescent="0.25">
      <c r="A6822" s="2">
        <v>41145</v>
      </c>
      <c r="C6822" t="s">
        <v>4772</v>
      </c>
      <c r="D6822" t="s">
        <v>4773</v>
      </c>
      <c r="E6822" t="s">
        <v>10</v>
      </c>
      <c r="F6822" t="s">
        <v>3397</v>
      </c>
      <c r="G6822" t="s">
        <v>3398</v>
      </c>
      <c r="H6822" t="s">
        <v>3490</v>
      </c>
      <c r="I6822" t="s">
        <v>3491</v>
      </c>
      <c r="J6822" t="s">
        <v>4771</v>
      </c>
      <c r="K6822" t="str">
        <f>+_xlfn.XLOOKUP(Tabell1[[#This Row],[Regnr]],Tabell13[Regnr],Tabell13[Diagnose],"")</f>
        <v>A</v>
      </c>
      <c r="L6822" t="str">
        <f>+_xlfn.XLOOKUP(Tabell1[[#This Row],[Regnr]],Tabell3[Regnr],Tabell3[DiagnoseÅr],"")</f>
        <v>Intet påvist (2021)</v>
      </c>
    </row>
    <row r="6823" spans="1:12" x14ac:dyDescent="0.25">
      <c r="A6823" s="2">
        <v>41145</v>
      </c>
      <c r="C6823" t="s">
        <v>4774</v>
      </c>
      <c r="D6823" t="s">
        <v>4775</v>
      </c>
      <c r="E6823" t="s">
        <v>10</v>
      </c>
      <c r="F6823" t="s">
        <v>3397</v>
      </c>
      <c r="G6823" t="s">
        <v>3398</v>
      </c>
      <c r="H6823" t="s">
        <v>3490</v>
      </c>
      <c r="I6823" t="s">
        <v>3491</v>
      </c>
      <c r="J6823" t="s">
        <v>4771</v>
      </c>
      <c r="K6823" t="str">
        <f>+_xlfn.XLOOKUP(Tabell1[[#This Row],[Regnr]],Tabell13[Regnr],Tabell13[Diagnose],"")</f>
        <v>A</v>
      </c>
      <c r="L6823" t="str">
        <f>+_xlfn.XLOOKUP(Tabell1[[#This Row],[Regnr]],Tabell3[Regnr],Tabell3[DiagnoseÅr],"")</f>
        <v>Katarakt, ikke medfødt (2021)</v>
      </c>
    </row>
    <row r="6824" spans="1:12" x14ac:dyDescent="0.25">
      <c r="A6824" s="2">
        <v>41145</v>
      </c>
      <c r="C6824" t="s">
        <v>4776</v>
      </c>
      <c r="D6824" t="s">
        <v>4777</v>
      </c>
      <c r="E6824" t="s">
        <v>26</v>
      </c>
      <c r="F6824" t="s">
        <v>3397</v>
      </c>
      <c r="G6824" t="s">
        <v>3398</v>
      </c>
      <c r="H6824" t="s">
        <v>3490</v>
      </c>
      <c r="I6824" t="s">
        <v>3491</v>
      </c>
      <c r="J6824" t="s">
        <v>4771</v>
      </c>
      <c r="K6824" t="str">
        <f>+_xlfn.XLOOKUP(Tabell1[[#This Row],[Regnr]],Tabell13[Regnr],Tabell13[Diagnose],"")</f>
        <v/>
      </c>
      <c r="L6824" t="str">
        <f>+_xlfn.XLOOKUP(Tabell1[[#This Row],[Regnr]],Tabell3[Regnr],Tabell3[DiagnoseÅr],"")</f>
        <v/>
      </c>
    </row>
    <row r="6825" spans="1:12" x14ac:dyDescent="0.25">
      <c r="A6825" s="2">
        <v>41145</v>
      </c>
      <c r="C6825" t="s">
        <v>4778</v>
      </c>
      <c r="D6825" t="s">
        <v>4779</v>
      </c>
      <c r="E6825" t="s">
        <v>26</v>
      </c>
      <c r="F6825" t="s">
        <v>3397</v>
      </c>
      <c r="G6825" t="s">
        <v>3398</v>
      </c>
      <c r="H6825" t="s">
        <v>3490</v>
      </c>
      <c r="I6825" t="s">
        <v>3491</v>
      </c>
      <c r="J6825" t="s">
        <v>4771</v>
      </c>
      <c r="K6825" t="str">
        <f>+_xlfn.XLOOKUP(Tabell1[[#This Row],[Regnr]],Tabell13[Regnr],Tabell13[Diagnose],"")</f>
        <v/>
      </c>
      <c r="L6825" t="str">
        <f>+_xlfn.XLOOKUP(Tabell1[[#This Row],[Regnr]],Tabell3[Regnr],Tabell3[DiagnoseÅr],"")</f>
        <v/>
      </c>
    </row>
    <row r="6826" spans="1:12" x14ac:dyDescent="0.25">
      <c r="A6826" s="2">
        <v>41145</v>
      </c>
      <c r="C6826" t="s">
        <v>4780</v>
      </c>
      <c r="D6826" t="s">
        <v>4781</v>
      </c>
      <c r="E6826" t="s">
        <v>26</v>
      </c>
      <c r="F6826" t="s">
        <v>3397</v>
      </c>
      <c r="G6826" t="s">
        <v>3398</v>
      </c>
      <c r="H6826" t="s">
        <v>3490</v>
      </c>
      <c r="I6826" t="s">
        <v>3491</v>
      </c>
      <c r="J6826" t="s">
        <v>4771</v>
      </c>
      <c r="K6826" t="str">
        <f>+_xlfn.XLOOKUP(Tabell1[[#This Row],[Regnr]],Tabell13[Regnr],Tabell13[Diagnose],"")</f>
        <v/>
      </c>
      <c r="L6826" t="str">
        <f>+_xlfn.XLOOKUP(Tabell1[[#This Row],[Regnr]],Tabell3[Regnr],Tabell3[DiagnoseÅr],"")</f>
        <v/>
      </c>
    </row>
    <row r="6827" spans="1:12" x14ac:dyDescent="0.25">
      <c r="A6827" s="2">
        <v>41145</v>
      </c>
      <c r="C6827" t="s">
        <v>4782</v>
      </c>
      <c r="D6827" t="s">
        <v>4783</v>
      </c>
      <c r="E6827" t="s">
        <v>26</v>
      </c>
      <c r="F6827" t="s">
        <v>3397</v>
      </c>
      <c r="G6827" t="s">
        <v>3398</v>
      </c>
      <c r="H6827" t="s">
        <v>3490</v>
      </c>
      <c r="I6827" t="s">
        <v>3491</v>
      </c>
      <c r="J6827" t="s">
        <v>4771</v>
      </c>
      <c r="K6827" t="str">
        <f>+_xlfn.XLOOKUP(Tabell1[[#This Row],[Regnr]],Tabell13[Regnr],Tabell13[Diagnose],"")</f>
        <v>C</v>
      </c>
      <c r="L6827" t="str">
        <f>+_xlfn.XLOOKUP(Tabell1[[#This Row],[Regnr]],Tabell3[Regnr],Tabell3[DiagnoseÅr],"")</f>
        <v/>
      </c>
    </row>
    <row r="6828" spans="1:12" x14ac:dyDescent="0.25">
      <c r="A6828" s="2">
        <v>41134</v>
      </c>
      <c r="C6828" t="s">
        <v>4764</v>
      </c>
      <c r="D6828" t="s">
        <v>4765</v>
      </c>
      <c r="E6828" t="s">
        <v>10</v>
      </c>
      <c r="F6828" t="s">
        <v>3622</v>
      </c>
      <c r="G6828" t="s">
        <v>3623</v>
      </c>
      <c r="H6828" t="s">
        <v>4766</v>
      </c>
      <c r="I6828" t="s">
        <v>4767</v>
      </c>
      <c r="J6828" t="s">
        <v>4768</v>
      </c>
      <c r="K6828" t="str">
        <f>+_xlfn.XLOOKUP(Tabell1[[#This Row],[Regnr]],Tabell13[Regnr],Tabell13[Diagnose],"")</f>
        <v>C</v>
      </c>
      <c r="L6828" t="str">
        <f>+_xlfn.XLOOKUP(Tabell1[[#This Row],[Regnr]],Tabell3[Regnr],Tabell3[DiagnoseÅr],"")</f>
        <v>Intet påvist (2014)</v>
      </c>
    </row>
    <row r="6829" spans="1:12" x14ac:dyDescent="0.25">
      <c r="A6829" s="2">
        <v>41129</v>
      </c>
      <c r="C6829" t="s">
        <v>4750</v>
      </c>
      <c r="D6829" t="s">
        <v>4751</v>
      </c>
      <c r="E6829" t="s">
        <v>26</v>
      </c>
      <c r="F6829" t="s">
        <v>1757</v>
      </c>
      <c r="G6829" t="s">
        <v>1758</v>
      </c>
      <c r="H6829" t="s">
        <v>2850</v>
      </c>
      <c r="I6829" t="s">
        <v>2851</v>
      </c>
      <c r="J6829" t="s">
        <v>4113</v>
      </c>
      <c r="K6829" t="str">
        <f>+_xlfn.XLOOKUP(Tabell1[[#This Row],[Regnr]],Tabell13[Regnr],Tabell13[Diagnose],"")</f>
        <v>A</v>
      </c>
      <c r="L6829" t="str">
        <f>+_xlfn.XLOOKUP(Tabell1[[#This Row],[Regnr]],Tabell3[Regnr],Tabell3[DiagnoseÅr],"")</f>
        <v>Distichiasis/Ektopiske Cillier (2014)</v>
      </c>
    </row>
    <row r="6830" spans="1:12" x14ac:dyDescent="0.25">
      <c r="A6830" s="2">
        <v>41129</v>
      </c>
      <c r="C6830" t="s">
        <v>4752</v>
      </c>
      <c r="D6830" t="s">
        <v>4753</v>
      </c>
      <c r="E6830" t="s">
        <v>26</v>
      </c>
      <c r="F6830" t="s">
        <v>1757</v>
      </c>
      <c r="G6830" t="s">
        <v>1758</v>
      </c>
      <c r="H6830" t="s">
        <v>2850</v>
      </c>
      <c r="I6830" t="s">
        <v>2851</v>
      </c>
      <c r="J6830" t="s">
        <v>4113</v>
      </c>
      <c r="K6830" t="str">
        <f>+_xlfn.XLOOKUP(Tabell1[[#This Row],[Regnr]],Tabell13[Regnr],Tabell13[Diagnose],"")</f>
        <v/>
      </c>
      <c r="L6830" t="str">
        <f>+_xlfn.XLOOKUP(Tabell1[[#This Row],[Regnr]],Tabell3[Regnr],Tabell3[DiagnoseÅr],"")</f>
        <v/>
      </c>
    </row>
    <row r="6831" spans="1:12" x14ac:dyDescent="0.25">
      <c r="A6831" s="2">
        <v>41129</v>
      </c>
      <c r="C6831" t="s">
        <v>4754</v>
      </c>
      <c r="D6831" t="s">
        <v>4755</v>
      </c>
      <c r="E6831" t="s">
        <v>10</v>
      </c>
      <c r="F6831" t="s">
        <v>1757</v>
      </c>
      <c r="G6831" t="s">
        <v>1758</v>
      </c>
      <c r="H6831" t="s">
        <v>2850</v>
      </c>
      <c r="I6831" t="s">
        <v>2851</v>
      </c>
      <c r="J6831" t="s">
        <v>4113</v>
      </c>
      <c r="K6831" t="str">
        <f>+_xlfn.XLOOKUP(Tabell1[[#This Row],[Regnr]],Tabell13[Regnr],Tabell13[Diagnose],"")</f>
        <v>B</v>
      </c>
      <c r="L6831" t="str">
        <f>+_xlfn.XLOOKUP(Tabell1[[#This Row],[Regnr]],Tabell3[Regnr],Tabell3[DiagnoseÅr],"")</f>
        <v/>
      </c>
    </row>
    <row r="6832" spans="1:12" x14ac:dyDescent="0.25">
      <c r="A6832" s="2">
        <v>41129</v>
      </c>
      <c r="C6832" t="s">
        <v>4756</v>
      </c>
      <c r="D6832" t="s">
        <v>4757</v>
      </c>
      <c r="E6832" t="s">
        <v>10</v>
      </c>
      <c r="F6832" t="s">
        <v>1757</v>
      </c>
      <c r="G6832" t="s">
        <v>1758</v>
      </c>
      <c r="H6832" t="s">
        <v>2850</v>
      </c>
      <c r="I6832" t="s">
        <v>2851</v>
      </c>
      <c r="J6832" t="s">
        <v>4113</v>
      </c>
      <c r="K6832" t="str">
        <f>+_xlfn.XLOOKUP(Tabell1[[#This Row],[Regnr]],Tabell13[Regnr],Tabell13[Diagnose],"")</f>
        <v>A</v>
      </c>
      <c r="L6832" t="str">
        <f>+_xlfn.XLOOKUP(Tabell1[[#This Row],[Regnr]],Tabell3[Regnr],Tabell3[DiagnoseÅr],"")</f>
        <v>Intet påvist (2015)</v>
      </c>
    </row>
    <row r="6833" spans="1:12" x14ac:dyDescent="0.25">
      <c r="A6833" s="2">
        <v>41129</v>
      </c>
      <c r="C6833" t="s">
        <v>4758</v>
      </c>
      <c r="D6833" t="s">
        <v>4759</v>
      </c>
      <c r="E6833" t="s">
        <v>10</v>
      </c>
      <c r="F6833" t="s">
        <v>1757</v>
      </c>
      <c r="G6833" t="s">
        <v>1758</v>
      </c>
      <c r="H6833" t="s">
        <v>2850</v>
      </c>
      <c r="I6833" t="s">
        <v>2851</v>
      </c>
      <c r="J6833" t="s">
        <v>4113</v>
      </c>
      <c r="K6833" t="str">
        <f>+_xlfn.XLOOKUP(Tabell1[[#This Row],[Regnr]],Tabell13[Regnr],Tabell13[Diagnose],"")</f>
        <v>A</v>
      </c>
      <c r="L6833" t="str">
        <f>+_xlfn.XLOOKUP(Tabell1[[#This Row],[Regnr]],Tabell3[Regnr],Tabell3[DiagnoseÅr],"")</f>
        <v>Intet påvist (2022)</v>
      </c>
    </row>
    <row r="6834" spans="1:12" x14ac:dyDescent="0.25">
      <c r="A6834" s="2">
        <v>41129</v>
      </c>
      <c r="C6834" t="s">
        <v>4760</v>
      </c>
      <c r="D6834" t="s">
        <v>4761</v>
      </c>
      <c r="E6834" t="s">
        <v>10</v>
      </c>
      <c r="F6834" t="s">
        <v>1757</v>
      </c>
      <c r="G6834" t="s">
        <v>1758</v>
      </c>
      <c r="H6834" t="s">
        <v>2850</v>
      </c>
      <c r="I6834" t="s">
        <v>2851</v>
      </c>
      <c r="J6834" t="s">
        <v>4113</v>
      </c>
      <c r="K6834" t="str">
        <f>+_xlfn.XLOOKUP(Tabell1[[#This Row],[Regnr]],Tabell13[Regnr],Tabell13[Diagnose],"")</f>
        <v/>
      </c>
      <c r="L6834" t="str">
        <f>+_xlfn.XLOOKUP(Tabell1[[#This Row],[Regnr]],Tabell3[Regnr],Tabell3[DiagnoseÅr],"")</f>
        <v/>
      </c>
    </row>
    <row r="6835" spans="1:12" x14ac:dyDescent="0.25">
      <c r="A6835" s="2">
        <v>41129</v>
      </c>
      <c r="C6835" t="s">
        <v>4762</v>
      </c>
      <c r="D6835" t="s">
        <v>4763</v>
      </c>
      <c r="E6835" t="s">
        <v>26</v>
      </c>
      <c r="F6835" t="s">
        <v>1757</v>
      </c>
      <c r="G6835" t="s">
        <v>1758</v>
      </c>
      <c r="H6835" t="s">
        <v>2850</v>
      </c>
      <c r="I6835" t="s">
        <v>2851</v>
      </c>
      <c r="J6835" t="s">
        <v>4113</v>
      </c>
      <c r="K6835" t="str">
        <f>+_xlfn.XLOOKUP(Tabell1[[#This Row],[Regnr]],Tabell13[Regnr],Tabell13[Diagnose],"")</f>
        <v>C</v>
      </c>
      <c r="L6835" t="str">
        <f>+_xlfn.XLOOKUP(Tabell1[[#This Row],[Regnr]],Tabell3[Regnr],Tabell3[DiagnoseÅr],"")</f>
        <v>Intet påvist (2019)</v>
      </c>
    </row>
    <row r="6836" spans="1:12" x14ac:dyDescent="0.25">
      <c r="A6836" s="2">
        <v>41127</v>
      </c>
      <c r="C6836" t="s">
        <v>4728</v>
      </c>
      <c r="D6836" t="s">
        <v>4729</v>
      </c>
      <c r="E6836" t="s">
        <v>10</v>
      </c>
      <c r="F6836" t="s">
        <v>3471</v>
      </c>
      <c r="G6836" t="s">
        <v>3472</v>
      </c>
      <c r="H6836" t="s">
        <v>2107</v>
      </c>
      <c r="I6836" t="s">
        <v>2108</v>
      </c>
      <c r="J6836" t="s">
        <v>4730</v>
      </c>
      <c r="K6836" t="str">
        <f>+_xlfn.XLOOKUP(Tabell1[[#This Row],[Regnr]],Tabell13[Regnr],Tabell13[Diagnose],"")</f>
        <v/>
      </c>
      <c r="L6836" t="str">
        <f>+_xlfn.XLOOKUP(Tabell1[[#This Row],[Regnr]],Tabell3[Regnr],Tabell3[DiagnoseÅr],"")</f>
        <v>Katarakt, ikke medfødt (2014)</v>
      </c>
    </row>
    <row r="6837" spans="1:12" x14ac:dyDescent="0.25">
      <c r="A6837" s="2">
        <v>41127</v>
      </c>
      <c r="C6837" t="s">
        <v>4731</v>
      </c>
      <c r="D6837" t="s">
        <v>4732</v>
      </c>
      <c r="E6837" t="s">
        <v>10</v>
      </c>
      <c r="F6837" t="s">
        <v>3471</v>
      </c>
      <c r="G6837" t="s">
        <v>3472</v>
      </c>
      <c r="H6837" t="s">
        <v>2107</v>
      </c>
      <c r="I6837" t="s">
        <v>2108</v>
      </c>
      <c r="J6837" t="s">
        <v>4730</v>
      </c>
      <c r="K6837" t="str">
        <f>+_xlfn.XLOOKUP(Tabell1[[#This Row],[Regnr]],Tabell13[Regnr],Tabell13[Diagnose],"")</f>
        <v/>
      </c>
      <c r="L6837" t="str">
        <f>+_xlfn.XLOOKUP(Tabell1[[#This Row],[Regnr]],Tabell3[Regnr],Tabell3[DiagnoseÅr],"")</f>
        <v/>
      </c>
    </row>
    <row r="6838" spans="1:12" x14ac:dyDescent="0.25">
      <c r="A6838" s="2">
        <v>41127</v>
      </c>
      <c r="C6838" t="s">
        <v>4733</v>
      </c>
      <c r="D6838" t="s">
        <v>4734</v>
      </c>
      <c r="E6838" t="s">
        <v>10</v>
      </c>
      <c r="F6838" t="s">
        <v>3471</v>
      </c>
      <c r="G6838" t="s">
        <v>3472</v>
      </c>
      <c r="H6838" t="s">
        <v>2107</v>
      </c>
      <c r="I6838" t="s">
        <v>2108</v>
      </c>
      <c r="J6838" t="s">
        <v>4730</v>
      </c>
      <c r="K6838" t="str">
        <f>+_xlfn.XLOOKUP(Tabell1[[#This Row],[Regnr]],Tabell13[Regnr],Tabell13[Diagnose],"")</f>
        <v/>
      </c>
      <c r="L6838" t="str">
        <f>+_xlfn.XLOOKUP(Tabell1[[#This Row],[Regnr]],Tabell3[Regnr],Tabell3[DiagnoseÅr],"")</f>
        <v/>
      </c>
    </row>
    <row r="6839" spans="1:12" x14ac:dyDescent="0.25">
      <c r="A6839" s="2">
        <v>41127</v>
      </c>
      <c r="C6839" t="s">
        <v>4735</v>
      </c>
      <c r="D6839" t="s">
        <v>4736</v>
      </c>
      <c r="E6839" t="s">
        <v>10</v>
      </c>
      <c r="F6839" t="s">
        <v>3471</v>
      </c>
      <c r="G6839" t="s">
        <v>3472</v>
      </c>
      <c r="H6839" t="s">
        <v>2107</v>
      </c>
      <c r="I6839" t="s">
        <v>2108</v>
      </c>
      <c r="J6839" t="s">
        <v>4730</v>
      </c>
      <c r="K6839" t="str">
        <f>+_xlfn.XLOOKUP(Tabell1[[#This Row],[Regnr]],Tabell13[Regnr],Tabell13[Diagnose],"")</f>
        <v/>
      </c>
      <c r="L6839" t="str">
        <f>+_xlfn.XLOOKUP(Tabell1[[#This Row],[Regnr]],Tabell3[Regnr],Tabell3[DiagnoseÅr],"")</f>
        <v/>
      </c>
    </row>
    <row r="6840" spans="1:12" x14ac:dyDescent="0.25">
      <c r="A6840" s="2">
        <v>41127</v>
      </c>
      <c r="C6840" t="s">
        <v>4737</v>
      </c>
      <c r="D6840" t="s">
        <v>4738</v>
      </c>
      <c r="E6840" t="s">
        <v>10</v>
      </c>
      <c r="F6840" t="s">
        <v>3471</v>
      </c>
      <c r="G6840" t="s">
        <v>3472</v>
      </c>
      <c r="H6840" t="s">
        <v>2107</v>
      </c>
      <c r="I6840" t="s">
        <v>2108</v>
      </c>
      <c r="J6840" t="s">
        <v>4730</v>
      </c>
      <c r="K6840" t="str">
        <f>+_xlfn.XLOOKUP(Tabell1[[#This Row],[Regnr]],Tabell13[Regnr],Tabell13[Diagnose],"")</f>
        <v/>
      </c>
      <c r="L6840" t="str">
        <f>+_xlfn.XLOOKUP(Tabell1[[#This Row],[Regnr]],Tabell3[Regnr],Tabell3[DiagnoseÅr],"")</f>
        <v/>
      </c>
    </row>
    <row r="6841" spans="1:12" x14ac:dyDescent="0.25">
      <c r="A6841" s="2">
        <v>41127</v>
      </c>
      <c r="C6841" t="s">
        <v>4739</v>
      </c>
      <c r="D6841" t="s">
        <v>4740</v>
      </c>
      <c r="E6841" t="s">
        <v>26</v>
      </c>
      <c r="F6841" t="s">
        <v>3471</v>
      </c>
      <c r="G6841" t="s">
        <v>3472</v>
      </c>
      <c r="H6841" t="s">
        <v>2107</v>
      </c>
      <c r="I6841" t="s">
        <v>2108</v>
      </c>
      <c r="J6841" t="s">
        <v>4730</v>
      </c>
      <c r="K6841" t="str">
        <f>+_xlfn.XLOOKUP(Tabell1[[#This Row],[Regnr]],Tabell13[Regnr],Tabell13[Diagnose],"")</f>
        <v>C</v>
      </c>
      <c r="L6841" t="str">
        <f>+_xlfn.XLOOKUP(Tabell1[[#This Row],[Regnr]],Tabell3[Regnr],Tabell3[DiagnoseÅr],"")</f>
        <v/>
      </c>
    </row>
    <row r="6842" spans="1:12" x14ac:dyDescent="0.25">
      <c r="A6842" s="2">
        <v>41127</v>
      </c>
      <c r="C6842" t="s">
        <v>4741</v>
      </c>
      <c r="D6842" t="s">
        <v>4742</v>
      </c>
      <c r="E6842" t="s">
        <v>26</v>
      </c>
      <c r="F6842" t="s">
        <v>3471</v>
      </c>
      <c r="G6842" t="s">
        <v>3472</v>
      </c>
      <c r="H6842" t="s">
        <v>2107</v>
      </c>
      <c r="I6842" t="s">
        <v>2108</v>
      </c>
      <c r="J6842" t="s">
        <v>4730</v>
      </c>
      <c r="K6842" t="str">
        <f>+_xlfn.XLOOKUP(Tabell1[[#This Row],[Regnr]],Tabell13[Regnr],Tabell13[Diagnose],"")</f>
        <v/>
      </c>
      <c r="L6842" t="str">
        <f>+_xlfn.XLOOKUP(Tabell1[[#This Row],[Regnr]],Tabell3[Regnr],Tabell3[DiagnoseÅr],"")</f>
        <v/>
      </c>
    </row>
    <row r="6843" spans="1:12" x14ac:dyDescent="0.25">
      <c r="A6843" s="2">
        <v>41127</v>
      </c>
      <c r="C6843" t="s">
        <v>4743</v>
      </c>
      <c r="D6843" t="s">
        <v>4744</v>
      </c>
      <c r="E6843" t="s">
        <v>26</v>
      </c>
      <c r="F6843" t="s">
        <v>3471</v>
      </c>
      <c r="G6843" t="s">
        <v>3472</v>
      </c>
      <c r="H6843" t="s">
        <v>2107</v>
      </c>
      <c r="I6843" t="s">
        <v>2108</v>
      </c>
      <c r="J6843" t="s">
        <v>4730</v>
      </c>
      <c r="K6843" t="str">
        <f>+_xlfn.XLOOKUP(Tabell1[[#This Row],[Regnr]],Tabell13[Regnr],Tabell13[Diagnose],"")</f>
        <v/>
      </c>
      <c r="L6843" t="str">
        <f>+_xlfn.XLOOKUP(Tabell1[[#This Row],[Regnr]],Tabell3[Regnr],Tabell3[DiagnoseÅr],"")</f>
        <v/>
      </c>
    </row>
    <row r="6844" spans="1:12" x14ac:dyDescent="0.25">
      <c r="A6844" s="2">
        <v>41127</v>
      </c>
      <c r="C6844" t="s">
        <v>4745</v>
      </c>
      <c r="D6844" t="s">
        <v>4746</v>
      </c>
      <c r="E6844" t="s">
        <v>10</v>
      </c>
      <c r="F6844" t="s">
        <v>2370</v>
      </c>
      <c r="G6844" t="s">
        <v>2371</v>
      </c>
      <c r="H6844" t="s">
        <v>4747</v>
      </c>
      <c r="I6844" t="s">
        <v>4748</v>
      </c>
      <c r="J6844" t="s">
        <v>4749</v>
      </c>
      <c r="K6844" t="str">
        <f>+_xlfn.XLOOKUP(Tabell1[[#This Row],[Regnr]],Tabell13[Regnr],Tabell13[Diagnose],"")</f>
        <v/>
      </c>
      <c r="L6844" t="str">
        <f>+_xlfn.XLOOKUP(Tabell1[[#This Row],[Regnr]],Tabell3[Regnr],Tabell3[DiagnoseÅr],"")</f>
        <v/>
      </c>
    </row>
    <row r="6845" spans="1:12" x14ac:dyDescent="0.25">
      <c r="A6845" s="2">
        <v>41123</v>
      </c>
      <c r="C6845" t="s">
        <v>4711</v>
      </c>
      <c r="D6845" t="s">
        <v>4712</v>
      </c>
      <c r="E6845" t="s">
        <v>10</v>
      </c>
      <c r="F6845" t="s">
        <v>4713</v>
      </c>
      <c r="G6845" t="s">
        <v>4714</v>
      </c>
      <c r="H6845" t="s">
        <v>2227</v>
      </c>
      <c r="I6845" t="s">
        <v>2228</v>
      </c>
      <c r="J6845" t="s">
        <v>4715</v>
      </c>
      <c r="K6845" t="str">
        <f>+_xlfn.XLOOKUP(Tabell1[[#This Row],[Regnr]],Tabell13[Regnr],Tabell13[Diagnose],"")</f>
        <v>A</v>
      </c>
      <c r="L6845" t="str">
        <f>+_xlfn.XLOOKUP(Tabell1[[#This Row],[Regnr]],Tabell3[Regnr],Tabell3[DiagnoseÅr],"")</f>
        <v>Katarakt, ikke medfødt (2021)</v>
      </c>
    </row>
    <row r="6846" spans="1:12" x14ac:dyDescent="0.25">
      <c r="A6846" s="2">
        <v>41123</v>
      </c>
      <c r="C6846" t="s">
        <v>4716</v>
      </c>
      <c r="D6846" t="s">
        <v>4717</v>
      </c>
      <c r="E6846" t="s">
        <v>26</v>
      </c>
      <c r="F6846" t="s">
        <v>4713</v>
      </c>
      <c r="G6846" t="s">
        <v>4714</v>
      </c>
      <c r="H6846" t="s">
        <v>2227</v>
      </c>
      <c r="I6846" t="s">
        <v>2228</v>
      </c>
      <c r="J6846" t="s">
        <v>4715</v>
      </c>
      <c r="K6846" t="str">
        <f>+_xlfn.XLOOKUP(Tabell1[[#This Row],[Regnr]],Tabell13[Regnr],Tabell13[Diagnose],"")</f>
        <v>C</v>
      </c>
      <c r="L6846" t="str">
        <f>+_xlfn.XLOOKUP(Tabell1[[#This Row],[Regnr]],Tabell3[Regnr],Tabell3[DiagnoseÅr],"")</f>
        <v/>
      </c>
    </row>
    <row r="6847" spans="1:12" x14ac:dyDescent="0.25">
      <c r="A6847" s="2">
        <v>41123</v>
      </c>
      <c r="C6847" t="s">
        <v>4718</v>
      </c>
      <c r="D6847" t="s">
        <v>4719</v>
      </c>
      <c r="E6847" t="s">
        <v>26</v>
      </c>
      <c r="F6847" t="s">
        <v>4713</v>
      </c>
      <c r="G6847" t="s">
        <v>4714</v>
      </c>
      <c r="H6847" t="s">
        <v>2227</v>
      </c>
      <c r="I6847" t="s">
        <v>2228</v>
      </c>
      <c r="J6847" t="s">
        <v>4715</v>
      </c>
      <c r="K6847" t="str">
        <f>+_xlfn.XLOOKUP(Tabell1[[#This Row],[Regnr]],Tabell13[Regnr],Tabell13[Diagnose],"")</f>
        <v>A</v>
      </c>
      <c r="L6847" t="str">
        <f>+_xlfn.XLOOKUP(Tabell1[[#This Row],[Regnr]],Tabell3[Regnr],Tabell3[DiagnoseÅr],"")</f>
        <v/>
      </c>
    </row>
    <row r="6848" spans="1:12" x14ac:dyDescent="0.25">
      <c r="A6848" s="2">
        <v>41123</v>
      </c>
      <c r="C6848" t="s">
        <v>4720</v>
      </c>
      <c r="D6848" t="s">
        <v>4721</v>
      </c>
      <c r="E6848" t="s">
        <v>26</v>
      </c>
      <c r="F6848" t="s">
        <v>4713</v>
      </c>
      <c r="G6848" t="s">
        <v>4714</v>
      </c>
      <c r="H6848" t="s">
        <v>2227</v>
      </c>
      <c r="I6848" t="s">
        <v>2228</v>
      </c>
      <c r="J6848" t="s">
        <v>4715</v>
      </c>
      <c r="K6848" t="str">
        <f>+_xlfn.XLOOKUP(Tabell1[[#This Row],[Regnr]],Tabell13[Regnr],Tabell13[Diagnose],"")</f>
        <v/>
      </c>
      <c r="L6848" t="str">
        <f>+_xlfn.XLOOKUP(Tabell1[[#This Row],[Regnr]],Tabell3[Regnr],Tabell3[DiagnoseÅr],"")</f>
        <v/>
      </c>
    </row>
    <row r="6849" spans="1:12" x14ac:dyDescent="0.25">
      <c r="A6849" s="2">
        <v>41123</v>
      </c>
      <c r="C6849" t="s">
        <v>4722</v>
      </c>
      <c r="D6849" t="s">
        <v>4723</v>
      </c>
      <c r="E6849" t="s">
        <v>26</v>
      </c>
      <c r="F6849" t="s">
        <v>4713</v>
      </c>
      <c r="G6849" t="s">
        <v>4714</v>
      </c>
      <c r="H6849" t="s">
        <v>2227</v>
      </c>
      <c r="I6849" t="s">
        <v>2228</v>
      </c>
      <c r="J6849" t="s">
        <v>4715</v>
      </c>
      <c r="K6849" t="str">
        <f>+_xlfn.XLOOKUP(Tabell1[[#This Row],[Regnr]],Tabell13[Regnr],Tabell13[Diagnose],"")</f>
        <v/>
      </c>
      <c r="L6849" t="str">
        <f>+_xlfn.XLOOKUP(Tabell1[[#This Row],[Regnr]],Tabell3[Regnr],Tabell3[DiagnoseÅr],"")</f>
        <v/>
      </c>
    </row>
    <row r="6850" spans="1:12" x14ac:dyDescent="0.25">
      <c r="A6850" s="2">
        <v>41123</v>
      </c>
      <c r="C6850" t="s">
        <v>4724</v>
      </c>
      <c r="D6850" t="s">
        <v>4725</v>
      </c>
      <c r="E6850" t="s">
        <v>26</v>
      </c>
      <c r="F6850" t="s">
        <v>4713</v>
      </c>
      <c r="G6850" t="s">
        <v>4714</v>
      </c>
      <c r="H6850" t="s">
        <v>2227</v>
      </c>
      <c r="I6850" t="s">
        <v>2228</v>
      </c>
      <c r="J6850" t="s">
        <v>4715</v>
      </c>
      <c r="K6850" t="str">
        <f>+_xlfn.XLOOKUP(Tabell1[[#This Row],[Regnr]],Tabell13[Regnr],Tabell13[Diagnose],"")</f>
        <v/>
      </c>
      <c r="L6850" t="str">
        <f>+_xlfn.XLOOKUP(Tabell1[[#This Row],[Regnr]],Tabell3[Regnr],Tabell3[DiagnoseÅr],"")</f>
        <v/>
      </c>
    </row>
    <row r="6851" spans="1:12" x14ac:dyDescent="0.25">
      <c r="A6851" s="2">
        <v>41123</v>
      </c>
      <c r="C6851" t="s">
        <v>4726</v>
      </c>
      <c r="D6851" t="s">
        <v>4727</v>
      </c>
      <c r="E6851" t="s">
        <v>26</v>
      </c>
      <c r="F6851" t="s">
        <v>4713</v>
      </c>
      <c r="G6851" t="s">
        <v>4714</v>
      </c>
      <c r="H6851" t="s">
        <v>2227</v>
      </c>
      <c r="I6851" t="s">
        <v>2228</v>
      </c>
      <c r="J6851" t="s">
        <v>4715</v>
      </c>
      <c r="K6851" t="str">
        <f>+_xlfn.XLOOKUP(Tabell1[[#This Row],[Regnr]],Tabell13[Regnr],Tabell13[Diagnose],"")</f>
        <v/>
      </c>
      <c r="L6851" t="str">
        <f>+_xlfn.XLOOKUP(Tabell1[[#This Row],[Regnr]],Tabell3[Regnr],Tabell3[DiagnoseÅr],"")</f>
        <v/>
      </c>
    </row>
    <row r="6852" spans="1:12" x14ac:dyDescent="0.25">
      <c r="A6852" s="2">
        <v>41121</v>
      </c>
      <c r="C6852" t="s">
        <v>4699</v>
      </c>
      <c r="D6852" t="s">
        <v>4700</v>
      </c>
      <c r="E6852" t="s">
        <v>10</v>
      </c>
      <c r="F6852" t="s">
        <v>3076</v>
      </c>
      <c r="G6852" t="s">
        <v>3077</v>
      </c>
      <c r="H6852" t="s">
        <v>3582</v>
      </c>
      <c r="I6852" t="s">
        <v>3583</v>
      </c>
      <c r="J6852" t="s">
        <v>4062</v>
      </c>
      <c r="K6852" t="str">
        <f>+_xlfn.XLOOKUP(Tabell1[[#This Row],[Regnr]],Tabell13[Regnr],Tabell13[Diagnose],"")</f>
        <v>B</v>
      </c>
      <c r="L6852" t="str">
        <f>+_xlfn.XLOOKUP(Tabell1[[#This Row],[Regnr]],Tabell3[Regnr],Tabell3[DiagnoseÅr],"")</f>
        <v>Intet påvist (2015)</v>
      </c>
    </row>
    <row r="6853" spans="1:12" x14ac:dyDescent="0.25">
      <c r="A6853" s="2">
        <v>41121</v>
      </c>
      <c r="C6853" t="s">
        <v>4701</v>
      </c>
      <c r="D6853" t="s">
        <v>4702</v>
      </c>
      <c r="E6853" t="s">
        <v>26</v>
      </c>
      <c r="F6853" t="s">
        <v>3076</v>
      </c>
      <c r="G6853" t="s">
        <v>3077</v>
      </c>
      <c r="H6853" t="s">
        <v>3582</v>
      </c>
      <c r="I6853" t="s">
        <v>3583</v>
      </c>
      <c r="J6853" t="s">
        <v>4062</v>
      </c>
      <c r="K6853" t="str">
        <f>+_xlfn.XLOOKUP(Tabell1[[#This Row],[Regnr]],Tabell13[Regnr],Tabell13[Diagnose],"")</f>
        <v/>
      </c>
      <c r="L6853" t="str">
        <f>+_xlfn.XLOOKUP(Tabell1[[#This Row],[Regnr]],Tabell3[Regnr],Tabell3[DiagnoseÅr],"")</f>
        <v/>
      </c>
    </row>
    <row r="6854" spans="1:12" x14ac:dyDescent="0.25">
      <c r="A6854" s="2">
        <v>41121</v>
      </c>
      <c r="C6854" t="s">
        <v>4703</v>
      </c>
      <c r="D6854" t="s">
        <v>4704</v>
      </c>
      <c r="E6854" t="s">
        <v>26</v>
      </c>
      <c r="F6854" t="s">
        <v>3076</v>
      </c>
      <c r="G6854" t="s">
        <v>3077</v>
      </c>
      <c r="H6854" t="s">
        <v>3582</v>
      </c>
      <c r="I6854" t="s">
        <v>3583</v>
      </c>
      <c r="J6854" t="s">
        <v>4062</v>
      </c>
      <c r="K6854" t="str">
        <f>+_xlfn.XLOOKUP(Tabell1[[#This Row],[Regnr]],Tabell13[Regnr],Tabell13[Diagnose],"")</f>
        <v>C</v>
      </c>
      <c r="L6854" t="str">
        <f>+_xlfn.XLOOKUP(Tabell1[[#This Row],[Regnr]],Tabell3[Regnr],Tabell3[DiagnoseÅr],"")</f>
        <v/>
      </c>
    </row>
    <row r="6855" spans="1:12" x14ac:dyDescent="0.25">
      <c r="A6855" s="2">
        <v>41121</v>
      </c>
      <c r="C6855" t="s">
        <v>4705</v>
      </c>
      <c r="D6855" t="s">
        <v>4706</v>
      </c>
      <c r="E6855" t="s">
        <v>26</v>
      </c>
      <c r="F6855" t="s">
        <v>3076</v>
      </c>
      <c r="G6855" t="s">
        <v>3077</v>
      </c>
      <c r="H6855" t="s">
        <v>3582</v>
      </c>
      <c r="I6855" t="s">
        <v>3583</v>
      </c>
      <c r="J6855" t="s">
        <v>4062</v>
      </c>
      <c r="K6855" t="str">
        <f>+_xlfn.XLOOKUP(Tabell1[[#This Row],[Regnr]],Tabell13[Regnr],Tabell13[Diagnose],"")</f>
        <v/>
      </c>
      <c r="L6855" t="str">
        <f>+_xlfn.XLOOKUP(Tabell1[[#This Row],[Regnr]],Tabell3[Regnr],Tabell3[DiagnoseÅr],"")</f>
        <v/>
      </c>
    </row>
    <row r="6856" spans="1:12" x14ac:dyDescent="0.25">
      <c r="A6856" s="2">
        <v>41121</v>
      </c>
      <c r="C6856" t="s">
        <v>4707</v>
      </c>
      <c r="D6856" t="s">
        <v>4708</v>
      </c>
      <c r="E6856" t="s">
        <v>26</v>
      </c>
      <c r="F6856" t="s">
        <v>3076</v>
      </c>
      <c r="G6856" t="s">
        <v>3077</v>
      </c>
      <c r="H6856" t="s">
        <v>3582</v>
      </c>
      <c r="I6856" t="s">
        <v>3583</v>
      </c>
      <c r="J6856" t="s">
        <v>4062</v>
      </c>
      <c r="K6856" t="str">
        <f>+_xlfn.XLOOKUP(Tabell1[[#This Row],[Regnr]],Tabell13[Regnr],Tabell13[Diagnose],"")</f>
        <v/>
      </c>
      <c r="L6856" t="str">
        <f>+_xlfn.XLOOKUP(Tabell1[[#This Row],[Regnr]],Tabell3[Regnr],Tabell3[DiagnoseÅr],"")</f>
        <v/>
      </c>
    </row>
    <row r="6857" spans="1:12" x14ac:dyDescent="0.25">
      <c r="A6857" s="2">
        <v>41121</v>
      </c>
      <c r="C6857" t="s">
        <v>4709</v>
      </c>
      <c r="D6857" t="s">
        <v>4710</v>
      </c>
      <c r="E6857" t="s">
        <v>26</v>
      </c>
      <c r="F6857" t="s">
        <v>3076</v>
      </c>
      <c r="G6857" t="s">
        <v>3077</v>
      </c>
      <c r="H6857" t="s">
        <v>3582</v>
      </c>
      <c r="I6857" t="s">
        <v>3583</v>
      </c>
      <c r="J6857" t="s">
        <v>4062</v>
      </c>
      <c r="K6857" t="str">
        <f>+_xlfn.XLOOKUP(Tabell1[[#This Row],[Regnr]],Tabell13[Regnr],Tabell13[Diagnose],"")</f>
        <v/>
      </c>
      <c r="L6857" t="str">
        <f>+_xlfn.XLOOKUP(Tabell1[[#This Row],[Regnr]],Tabell3[Regnr],Tabell3[DiagnoseÅr],"")</f>
        <v/>
      </c>
    </row>
    <row r="6858" spans="1:12" x14ac:dyDescent="0.25">
      <c r="A6858" s="2">
        <v>41112</v>
      </c>
      <c r="C6858" t="s">
        <v>4681</v>
      </c>
      <c r="D6858" t="s">
        <v>4682</v>
      </c>
      <c r="E6858" t="s">
        <v>10</v>
      </c>
      <c r="F6858" t="s">
        <v>3076</v>
      </c>
      <c r="G6858" t="s">
        <v>3077</v>
      </c>
      <c r="H6858" t="s">
        <v>1972</v>
      </c>
      <c r="I6858" t="s">
        <v>1973</v>
      </c>
      <c r="J6858" t="s">
        <v>4683</v>
      </c>
      <c r="K6858" t="str">
        <f>+_xlfn.XLOOKUP(Tabell1[[#This Row],[Regnr]],Tabell13[Regnr],Tabell13[Diagnose],"")</f>
        <v/>
      </c>
      <c r="L6858" t="str">
        <f>+_xlfn.XLOOKUP(Tabell1[[#This Row],[Regnr]],Tabell3[Regnr],Tabell3[DiagnoseÅr],"")</f>
        <v/>
      </c>
    </row>
    <row r="6859" spans="1:12" x14ac:dyDescent="0.25">
      <c r="A6859" s="2">
        <v>41112</v>
      </c>
      <c r="C6859" t="s">
        <v>4684</v>
      </c>
      <c r="D6859" t="s">
        <v>4685</v>
      </c>
      <c r="E6859" t="s">
        <v>26</v>
      </c>
      <c r="F6859" t="s">
        <v>3076</v>
      </c>
      <c r="G6859" t="s">
        <v>3077</v>
      </c>
      <c r="H6859" t="s">
        <v>1972</v>
      </c>
      <c r="I6859" t="s">
        <v>1973</v>
      </c>
      <c r="J6859" t="s">
        <v>4683</v>
      </c>
      <c r="K6859" t="str">
        <f>+_xlfn.XLOOKUP(Tabell1[[#This Row],[Regnr]],Tabell13[Regnr],Tabell13[Diagnose],"")</f>
        <v/>
      </c>
      <c r="L6859" t="str">
        <f>+_xlfn.XLOOKUP(Tabell1[[#This Row],[Regnr]],Tabell3[Regnr],Tabell3[DiagnoseÅr],"")</f>
        <v/>
      </c>
    </row>
    <row r="6860" spans="1:12" x14ac:dyDescent="0.25">
      <c r="A6860" s="2">
        <v>41112</v>
      </c>
      <c r="C6860" t="s">
        <v>4686</v>
      </c>
      <c r="D6860" t="s">
        <v>4687</v>
      </c>
      <c r="E6860" t="s">
        <v>10</v>
      </c>
      <c r="F6860" t="s">
        <v>3076</v>
      </c>
      <c r="G6860" t="s">
        <v>3077</v>
      </c>
      <c r="H6860" t="s">
        <v>1972</v>
      </c>
      <c r="I6860" t="s">
        <v>1973</v>
      </c>
      <c r="J6860" t="s">
        <v>4683</v>
      </c>
      <c r="K6860" t="str">
        <f>+_xlfn.XLOOKUP(Tabell1[[#This Row],[Regnr]],Tabell13[Regnr],Tabell13[Diagnose],"")</f>
        <v>C</v>
      </c>
      <c r="L6860" t="str">
        <f>+_xlfn.XLOOKUP(Tabell1[[#This Row],[Regnr]],Tabell3[Regnr],Tabell3[DiagnoseÅr],"")</f>
        <v/>
      </c>
    </row>
    <row r="6861" spans="1:12" x14ac:dyDescent="0.25">
      <c r="A6861" s="2">
        <v>41112</v>
      </c>
      <c r="C6861" t="s">
        <v>4688</v>
      </c>
      <c r="D6861" t="s">
        <v>4689</v>
      </c>
      <c r="E6861" t="s">
        <v>26</v>
      </c>
      <c r="F6861" t="s">
        <v>3076</v>
      </c>
      <c r="G6861" t="s">
        <v>3077</v>
      </c>
      <c r="H6861" t="s">
        <v>1972</v>
      </c>
      <c r="I6861" t="s">
        <v>1973</v>
      </c>
      <c r="J6861" t="s">
        <v>4683</v>
      </c>
      <c r="K6861" t="str">
        <f>+_xlfn.XLOOKUP(Tabell1[[#This Row],[Regnr]],Tabell13[Regnr],Tabell13[Diagnose],"")</f>
        <v/>
      </c>
      <c r="L6861" t="str">
        <f>+_xlfn.XLOOKUP(Tabell1[[#This Row],[Regnr]],Tabell3[Regnr],Tabell3[DiagnoseÅr],"")</f>
        <v/>
      </c>
    </row>
    <row r="6862" spans="1:12" x14ac:dyDescent="0.25">
      <c r="A6862" s="2">
        <v>41112</v>
      </c>
      <c r="C6862" t="s">
        <v>4690</v>
      </c>
      <c r="D6862" t="s">
        <v>4691</v>
      </c>
      <c r="E6862" t="s">
        <v>26</v>
      </c>
      <c r="F6862" t="s">
        <v>3076</v>
      </c>
      <c r="G6862" t="s">
        <v>3077</v>
      </c>
      <c r="H6862" t="s">
        <v>1972</v>
      </c>
      <c r="I6862" t="s">
        <v>1973</v>
      </c>
      <c r="J6862" t="s">
        <v>4683</v>
      </c>
      <c r="K6862" t="str">
        <f>+_xlfn.XLOOKUP(Tabell1[[#This Row],[Regnr]],Tabell13[Regnr],Tabell13[Diagnose],"")</f>
        <v>C</v>
      </c>
      <c r="L6862" t="str">
        <f>+_xlfn.XLOOKUP(Tabell1[[#This Row],[Regnr]],Tabell3[Regnr],Tabell3[DiagnoseÅr],"")</f>
        <v/>
      </c>
    </row>
    <row r="6863" spans="1:12" x14ac:dyDescent="0.25">
      <c r="A6863" s="2">
        <v>41112</v>
      </c>
      <c r="C6863" t="s">
        <v>4692</v>
      </c>
      <c r="D6863" t="s">
        <v>4693</v>
      </c>
      <c r="E6863" t="s">
        <v>26</v>
      </c>
      <c r="F6863" t="s">
        <v>4694</v>
      </c>
      <c r="G6863" t="s">
        <v>4695</v>
      </c>
      <c r="H6863" t="s">
        <v>4696</v>
      </c>
      <c r="I6863" t="s">
        <v>4697</v>
      </c>
      <c r="J6863" t="s">
        <v>4698</v>
      </c>
      <c r="K6863" t="str">
        <f>+_xlfn.XLOOKUP(Tabell1[[#This Row],[Regnr]],Tabell13[Regnr],Tabell13[Diagnose],"")</f>
        <v/>
      </c>
      <c r="L6863" t="str">
        <f>+_xlfn.XLOOKUP(Tabell1[[#This Row],[Regnr]],Tabell3[Regnr],Tabell3[DiagnoseÅr],"")</f>
        <v/>
      </c>
    </row>
    <row r="6864" spans="1:12" x14ac:dyDescent="0.25">
      <c r="A6864" s="2">
        <v>41109</v>
      </c>
      <c r="C6864" t="s">
        <v>4670</v>
      </c>
      <c r="D6864" t="s">
        <v>4671</v>
      </c>
      <c r="E6864" t="s">
        <v>10</v>
      </c>
      <c r="F6864" t="s">
        <v>4672</v>
      </c>
      <c r="G6864" t="s">
        <v>4673</v>
      </c>
      <c r="H6864" t="s">
        <v>2335</v>
      </c>
      <c r="I6864" t="s">
        <v>2336</v>
      </c>
      <c r="J6864" t="s">
        <v>4674</v>
      </c>
      <c r="K6864" t="str">
        <f>+_xlfn.XLOOKUP(Tabell1[[#This Row],[Regnr]],Tabell13[Regnr],Tabell13[Diagnose],"")</f>
        <v/>
      </c>
      <c r="L6864" t="str">
        <f>+_xlfn.XLOOKUP(Tabell1[[#This Row],[Regnr]],Tabell3[Regnr],Tabell3[DiagnoseÅr],"")</f>
        <v/>
      </c>
    </row>
    <row r="6865" spans="1:12" x14ac:dyDescent="0.25">
      <c r="A6865" s="2">
        <v>41109</v>
      </c>
      <c r="C6865" t="s">
        <v>4675</v>
      </c>
      <c r="D6865" t="s">
        <v>4676</v>
      </c>
      <c r="E6865" t="s">
        <v>10</v>
      </c>
      <c r="F6865" t="s">
        <v>4672</v>
      </c>
      <c r="G6865" t="s">
        <v>4673</v>
      </c>
      <c r="H6865" t="s">
        <v>2335</v>
      </c>
      <c r="I6865" t="s">
        <v>2336</v>
      </c>
      <c r="J6865" t="s">
        <v>4674</v>
      </c>
      <c r="K6865" t="str">
        <f>+_xlfn.XLOOKUP(Tabell1[[#This Row],[Regnr]],Tabell13[Regnr],Tabell13[Diagnose],"")</f>
        <v>D</v>
      </c>
      <c r="L6865" t="str">
        <f>+_xlfn.XLOOKUP(Tabell1[[#This Row],[Regnr]],Tabell3[Regnr],Tabell3[DiagnoseÅr],"")</f>
        <v/>
      </c>
    </row>
    <row r="6866" spans="1:12" x14ac:dyDescent="0.25">
      <c r="A6866" s="2">
        <v>41109</v>
      </c>
      <c r="C6866" t="s">
        <v>4677</v>
      </c>
      <c r="D6866" t="s">
        <v>4678</v>
      </c>
      <c r="E6866" t="s">
        <v>10</v>
      </c>
      <c r="F6866" t="s">
        <v>4672</v>
      </c>
      <c r="G6866" t="s">
        <v>4673</v>
      </c>
      <c r="H6866" t="s">
        <v>2335</v>
      </c>
      <c r="I6866" t="s">
        <v>2336</v>
      </c>
      <c r="J6866" t="s">
        <v>4674</v>
      </c>
      <c r="K6866" t="str">
        <f>+_xlfn.XLOOKUP(Tabell1[[#This Row],[Regnr]],Tabell13[Regnr],Tabell13[Diagnose],"")</f>
        <v/>
      </c>
      <c r="L6866" t="str">
        <f>+_xlfn.XLOOKUP(Tabell1[[#This Row],[Regnr]],Tabell3[Regnr],Tabell3[DiagnoseÅr],"")</f>
        <v>Intet påvist (2014)</v>
      </c>
    </row>
    <row r="6867" spans="1:12" x14ac:dyDescent="0.25">
      <c r="A6867" s="2">
        <v>41109</v>
      </c>
      <c r="C6867" t="s">
        <v>4679</v>
      </c>
      <c r="D6867" t="s">
        <v>4680</v>
      </c>
      <c r="E6867" t="s">
        <v>26</v>
      </c>
      <c r="F6867" t="s">
        <v>4672</v>
      </c>
      <c r="G6867" t="s">
        <v>4673</v>
      </c>
      <c r="H6867" t="s">
        <v>2335</v>
      </c>
      <c r="I6867" t="s">
        <v>2336</v>
      </c>
      <c r="J6867" t="s">
        <v>4674</v>
      </c>
      <c r="K6867" t="str">
        <f>+_xlfn.XLOOKUP(Tabell1[[#This Row],[Regnr]],Tabell13[Regnr],Tabell13[Diagnose],"")</f>
        <v>C</v>
      </c>
      <c r="L6867" t="str">
        <f>+_xlfn.XLOOKUP(Tabell1[[#This Row],[Regnr]],Tabell3[Regnr],Tabell3[DiagnoseÅr],"")</f>
        <v/>
      </c>
    </row>
    <row r="6868" spans="1:12" x14ac:dyDescent="0.25">
      <c r="A6868" s="2">
        <v>41103</v>
      </c>
      <c r="C6868" t="s">
        <v>4661</v>
      </c>
      <c r="D6868" t="s">
        <v>4662</v>
      </c>
      <c r="E6868" t="s">
        <v>10</v>
      </c>
      <c r="F6868" t="s">
        <v>4663</v>
      </c>
      <c r="G6868" t="s">
        <v>4664</v>
      </c>
      <c r="H6868" t="s">
        <v>4665</v>
      </c>
      <c r="I6868" t="s">
        <v>4666</v>
      </c>
      <c r="K6868" t="str">
        <f>+_xlfn.XLOOKUP(Tabell1[[#This Row],[Regnr]],Tabell13[Regnr],Tabell13[Diagnose],"")</f>
        <v/>
      </c>
      <c r="L6868" t="str">
        <f>+_xlfn.XLOOKUP(Tabell1[[#This Row],[Regnr]],Tabell3[Regnr],Tabell3[DiagnoseÅr],"")</f>
        <v/>
      </c>
    </row>
    <row r="6869" spans="1:12" x14ac:dyDescent="0.25">
      <c r="A6869" s="2">
        <v>41103</v>
      </c>
      <c r="C6869" t="s">
        <v>4667</v>
      </c>
      <c r="D6869" t="s">
        <v>4668</v>
      </c>
      <c r="E6869" t="s">
        <v>26</v>
      </c>
      <c r="F6869" t="s">
        <v>3711</v>
      </c>
      <c r="G6869" t="s">
        <v>3712</v>
      </c>
      <c r="H6869" t="s">
        <v>4669</v>
      </c>
      <c r="I6869" t="s">
        <v>4303</v>
      </c>
      <c r="J6869" t="s">
        <v>4071</v>
      </c>
      <c r="K6869" t="str">
        <f>+_xlfn.XLOOKUP(Tabell1[[#This Row],[Regnr]],Tabell13[Regnr],Tabell13[Diagnose],"")</f>
        <v/>
      </c>
      <c r="L6869" t="str">
        <f>+_xlfn.XLOOKUP(Tabell1[[#This Row],[Regnr]],Tabell3[Regnr],Tabell3[DiagnoseÅr],"")</f>
        <v/>
      </c>
    </row>
    <row r="6870" spans="1:12" x14ac:dyDescent="0.25">
      <c r="A6870" s="2">
        <v>41096</v>
      </c>
      <c r="C6870" t="s">
        <v>4649</v>
      </c>
      <c r="D6870" t="s">
        <v>4650</v>
      </c>
      <c r="E6870" t="s">
        <v>26</v>
      </c>
      <c r="F6870" t="s">
        <v>2382</v>
      </c>
      <c r="G6870" t="s">
        <v>2383</v>
      </c>
      <c r="H6870" t="s">
        <v>2854</v>
      </c>
      <c r="I6870" t="s">
        <v>2855</v>
      </c>
      <c r="J6870" t="s">
        <v>4018</v>
      </c>
      <c r="K6870" t="str">
        <f>+_xlfn.XLOOKUP(Tabell1[[#This Row],[Regnr]],Tabell13[Regnr],Tabell13[Diagnose],"")</f>
        <v>B</v>
      </c>
      <c r="L6870" t="str">
        <f>+_xlfn.XLOOKUP(Tabell1[[#This Row],[Regnr]],Tabell3[Regnr],Tabell3[DiagnoseÅr],"")</f>
        <v>Intet påvist (2015)</v>
      </c>
    </row>
    <row r="6871" spans="1:12" x14ac:dyDescent="0.25">
      <c r="A6871" s="2">
        <v>41096</v>
      </c>
      <c r="C6871" t="s">
        <v>4651</v>
      </c>
      <c r="D6871" t="s">
        <v>4652</v>
      </c>
      <c r="E6871" t="s">
        <v>26</v>
      </c>
      <c r="F6871" t="s">
        <v>2382</v>
      </c>
      <c r="G6871" t="s">
        <v>2383</v>
      </c>
      <c r="H6871" t="s">
        <v>2854</v>
      </c>
      <c r="I6871" t="s">
        <v>2855</v>
      </c>
      <c r="J6871" t="s">
        <v>4018</v>
      </c>
      <c r="K6871" t="str">
        <f>+_xlfn.XLOOKUP(Tabell1[[#This Row],[Regnr]],Tabell13[Regnr],Tabell13[Diagnose],"")</f>
        <v>A</v>
      </c>
      <c r="L6871" t="str">
        <f>+_xlfn.XLOOKUP(Tabell1[[#This Row],[Regnr]],Tabell3[Regnr],Tabell3[DiagnoseÅr],"")</f>
        <v>Intet påvist (2019)</v>
      </c>
    </row>
    <row r="6872" spans="1:12" x14ac:dyDescent="0.25">
      <c r="A6872" s="2">
        <v>41096</v>
      </c>
      <c r="C6872" t="s">
        <v>4653</v>
      </c>
      <c r="D6872" t="s">
        <v>4654</v>
      </c>
      <c r="E6872" t="s">
        <v>26</v>
      </c>
      <c r="F6872" t="s">
        <v>2382</v>
      </c>
      <c r="G6872" t="s">
        <v>2383</v>
      </c>
      <c r="H6872" t="s">
        <v>2854</v>
      </c>
      <c r="I6872" t="s">
        <v>2855</v>
      </c>
      <c r="J6872" t="s">
        <v>4018</v>
      </c>
      <c r="K6872" t="str">
        <f>+_xlfn.XLOOKUP(Tabell1[[#This Row],[Regnr]],Tabell13[Regnr],Tabell13[Diagnose],"")</f>
        <v/>
      </c>
      <c r="L6872" t="str">
        <f>+_xlfn.XLOOKUP(Tabell1[[#This Row],[Regnr]],Tabell3[Regnr],Tabell3[DiagnoseÅr],"")</f>
        <v/>
      </c>
    </row>
    <row r="6873" spans="1:12" x14ac:dyDescent="0.25">
      <c r="A6873" s="2">
        <v>41096</v>
      </c>
      <c r="C6873" t="s">
        <v>4655</v>
      </c>
      <c r="D6873" t="s">
        <v>4656</v>
      </c>
      <c r="E6873" t="s">
        <v>10</v>
      </c>
      <c r="F6873" t="s">
        <v>2382</v>
      </c>
      <c r="G6873" t="s">
        <v>2383</v>
      </c>
      <c r="H6873" t="s">
        <v>2854</v>
      </c>
      <c r="I6873" t="s">
        <v>2855</v>
      </c>
      <c r="J6873" t="s">
        <v>4018</v>
      </c>
      <c r="K6873" t="str">
        <f>+_xlfn.XLOOKUP(Tabell1[[#This Row],[Regnr]],Tabell13[Regnr],Tabell13[Diagnose],"")</f>
        <v>A</v>
      </c>
      <c r="L6873" t="str">
        <f>+_xlfn.XLOOKUP(Tabell1[[#This Row],[Regnr]],Tabell3[Regnr],Tabell3[DiagnoseÅr],"")</f>
        <v>Intet påvist (2016)</v>
      </c>
    </row>
    <row r="6874" spans="1:12" x14ac:dyDescent="0.25">
      <c r="A6874" s="2">
        <v>41096</v>
      </c>
      <c r="C6874" t="s">
        <v>4657</v>
      </c>
      <c r="D6874" t="s">
        <v>4658</v>
      </c>
      <c r="E6874" t="s">
        <v>10</v>
      </c>
      <c r="F6874" t="s">
        <v>2382</v>
      </c>
      <c r="G6874" t="s">
        <v>2383</v>
      </c>
      <c r="H6874" t="s">
        <v>2854</v>
      </c>
      <c r="I6874" t="s">
        <v>2855</v>
      </c>
      <c r="J6874" t="s">
        <v>4018</v>
      </c>
      <c r="K6874" t="str">
        <f>+_xlfn.XLOOKUP(Tabell1[[#This Row],[Regnr]],Tabell13[Regnr],Tabell13[Diagnose],"")</f>
        <v>A</v>
      </c>
      <c r="L6874" t="str">
        <f>+_xlfn.XLOOKUP(Tabell1[[#This Row],[Regnr]],Tabell3[Regnr],Tabell3[DiagnoseÅr],"")</f>
        <v>Intet påvist (2016)</v>
      </c>
    </row>
    <row r="6875" spans="1:12" x14ac:dyDescent="0.25">
      <c r="A6875" s="2">
        <v>41096</v>
      </c>
      <c r="C6875" t="s">
        <v>4659</v>
      </c>
      <c r="D6875" t="s">
        <v>4660</v>
      </c>
      <c r="E6875" t="s">
        <v>26</v>
      </c>
      <c r="F6875" t="s">
        <v>2382</v>
      </c>
      <c r="G6875" t="s">
        <v>2383</v>
      </c>
      <c r="H6875" t="s">
        <v>2854</v>
      </c>
      <c r="I6875" t="s">
        <v>2855</v>
      </c>
      <c r="J6875" t="s">
        <v>4018</v>
      </c>
      <c r="K6875" t="str">
        <f>+_xlfn.XLOOKUP(Tabell1[[#This Row],[Regnr]],Tabell13[Regnr],Tabell13[Diagnose],"")</f>
        <v>A</v>
      </c>
      <c r="L6875" t="str">
        <f>+_xlfn.XLOOKUP(Tabell1[[#This Row],[Regnr]],Tabell3[Regnr],Tabell3[DiagnoseÅr],"")</f>
        <v>Intet påvist (2014)</v>
      </c>
    </row>
    <row r="6876" spans="1:12" x14ac:dyDescent="0.25">
      <c r="A6876" s="2">
        <v>41093</v>
      </c>
      <c r="C6876" t="s">
        <v>4624</v>
      </c>
      <c r="D6876" t="s">
        <v>4625</v>
      </c>
      <c r="E6876" t="s">
        <v>26</v>
      </c>
      <c r="F6876" t="s">
        <v>1818</v>
      </c>
      <c r="G6876" t="s">
        <v>1541</v>
      </c>
      <c r="H6876" t="s">
        <v>2014</v>
      </c>
      <c r="I6876" t="s">
        <v>2015</v>
      </c>
      <c r="J6876" t="s">
        <v>4626</v>
      </c>
      <c r="K6876" t="str">
        <f>+_xlfn.XLOOKUP(Tabell1[[#This Row],[Regnr]],Tabell13[Regnr],Tabell13[Diagnose],"")</f>
        <v>B</v>
      </c>
      <c r="L6876" t="str">
        <f>+_xlfn.XLOOKUP(Tabell1[[#This Row],[Regnr]],Tabell3[Regnr],Tabell3[DiagnoseÅr],"")</f>
        <v>Intet påvist (2016)</v>
      </c>
    </row>
    <row r="6877" spans="1:12" x14ac:dyDescent="0.25">
      <c r="A6877" s="2">
        <v>41093</v>
      </c>
      <c r="C6877" t="s">
        <v>4627</v>
      </c>
      <c r="D6877" t="s">
        <v>4628</v>
      </c>
      <c r="E6877" t="s">
        <v>26</v>
      </c>
      <c r="F6877" t="s">
        <v>1818</v>
      </c>
      <c r="G6877" t="s">
        <v>1541</v>
      </c>
      <c r="H6877" t="s">
        <v>2014</v>
      </c>
      <c r="I6877" t="s">
        <v>2015</v>
      </c>
      <c r="J6877" t="s">
        <v>4626</v>
      </c>
      <c r="K6877" t="str">
        <f>+_xlfn.XLOOKUP(Tabell1[[#This Row],[Regnr]],Tabell13[Regnr],Tabell13[Diagnose],"")</f>
        <v/>
      </c>
      <c r="L6877" t="str">
        <f>+_xlfn.XLOOKUP(Tabell1[[#This Row],[Regnr]],Tabell3[Regnr],Tabell3[DiagnoseÅr],"")</f>
        <v/>
      </c>
    </row>
    <row r="6878" spans="1:12" x14ac:dyDescent="0.25">
      <c r="A6878" s="2">
        <v>41093</v>
      </c>
      <c r="C6878" t="s">
        <v>4629</v>
      </c>
      <c r="D6878" t="s">
        <v>4630</v>
      </c>
      <c r="E6878" t="s">
        <v>26</v>
      </c>
      <c r="F6878" t="s">
        <v>1818</v>
      </c>
      <c r="G6878" t="s">
        <v>1541</v>
      </c>
      <c r="H6878" t="s">
        <v>2014</v>
      </c>
      <c r="I6878" t="s">
        <v>2015</v>
      </c>
      <c r="J6878" t="s">
        <v>4626</v>
      </c>
      <c r="K6878" t="str">
        <f>+_xlfn.XLOOKUP(Tabell1[[#This Row],[Regnr]],Tabell13[Regnr],Tabell13[Diagnose],"")</f>
        <v/>
      </c>
      <c r="L6878" t="str">
        <f>+_xlfn.XLOOKUP(Tabell1[[#This Row],[Regnr]],Tabell3[Regnr],Tabell3[DiagnoseÅr],"")</f>
        <v/>
      </c>
    </row>
    <row r="6879" spans="1:12" x14ac:dyDescent="0.25">
      <c r="A6879" s="2">
        <v>41093</v>
      </c>
      <c r="C6879" t="s">
        <v>4631</v>
      </c>
      <c r="D6879" t="s">
        <v>4632</v>
      </c>
      <c r="E6879" t="s">
        <v>26</v>
      </c>
      <c r="F6879" t="s">
        <v>1818</v>
      </c>
      <c r="G6879" t="s">
        <v>1541</v>
      </c>
      <c r="H6879" t="s">
        <v>2014</v>
      </c>
      <c r="I6879" t="s">
        <v>2015</v>
      </c>
      <c r="J6879" t="s">
        <v>4626</v>
      </c>
      <c r="K6879" t="str">
        <f>+_xlfn.XLOOKUP(Tabell1[[#This Row],[Regnr]],Tabell13[Regnr],Tabell13[Diagnose],"")</f>
        <v/>
      </c>
      <c r="L6879" t="str">
        <f>+_xlfn.XLOOKUP(Tabell1[[#This Row],[Regnr]],Tabell3[Regnr],Tabell3[DiagnoseÅr],"")</f>
        <v/>
      </c>
    </row>
    <row r="6880" spans="1:12" x14ac:dyDescent="0.25">
      <c r="A6880" s="2">
        <v>41093</v>
      </c>
      <c r="C6880" t="s">
        <v>4633</v>
      </c>
      <c r="D6880" t="s">
        <v>4634</v>
      </c>
      <c r="E6880" t="s">
        <v>10</v>
      </c>
      <c r="F6880" t="s">
        <v>4635</v>
      </c>
      <c r="G6880" t="s">
        <v>4636</v>
      </c>
      <c r="H6880" t="s">
        <v>4637</v>
      </c>
      <c r="I6880" t="s">
        <v>4638</v>
      </c>
      <c r="J6880" t="s">
        <v>4639</v>
      </c>
      <c r="K6880" t="str">
        <f>+_xlfn.XLOOKUP(Tabell1[[#This Row],[Regnr]],Tabell13[Regnr],Tabell13[Diagnose],"")</f>
        <v>B</v>
      </c>
      <c r="L6880" t="str">
        <f>+_xlfn.XLOOKUP(Tabell1[[#This Row],[Regnr]],Tabell3[Regnr],Tabell3[DiagnoseÅr],"")</f>
        <v xml:space="preserve"> (2014)</v>
      </c>
    </row>
    <row r="6881" spans="1:12" x14ac:dyDescent="0.25">
      <c r="A6881" s="2">
        <v>41093</v>
      </c>
      <c r="C6881" t="s">
        <v>4640</v>
      </c>
      <c r="D6881" t="s">
        <v>4641</v>
      </c>
      <c r="E6881" t="s">
        <v>26</v>
      </c>
      <c r="F6881" t="s">
        <v>4642</v>
      </c>
      <c r="G6881" t="s">
        <v>4643</v>
      </c>
      <c r="H6881" t="s">
        <v>4644</v>
      </c>
      <c r="I6881" t="s">
        <v>4645</v>
      </c>
      <c r="K6881" t="str">
        <f>+_xlfn.XLOOKUP(Tabell1[[#This Row],[Regnr]],Tabell13[Regnr],Tabell13[Diagnose],"")</f>
        <v/>
      </c>
      <c r="L6881" t="str">
        <f>+_xlfn.XLOOKUP(Tabell1[[#This Row],[Regnr]],Tabell3[Regnr],Tabell3[DiagnoseÅr],"")</f>
        <v/>
      </c>
    </row>
    <row r="6882" spans="1:12" x14ac:dyDescent="0.25">
      <c r="A6882" s="2">
        <v>41093</v>
      </c>
      <c r="C6882" t="s">
        <v>4646</v>
      </c>
      <c r="D6882" t="s">
        <v>4647</v>
      </c>
      <c r="E6882" t="s">
        <v>10</v>
      </c>
      <c r="F6882" t="s">
        <v>4458</v>
      </c>
      <c r="G6882" t="s">
        <v>948</v>
      </c>
      <c r="H6882" t="s">
        <v>4648</v>
      </c>
      <c r="I6882" t="s">
        <v>4645</v>
      </c>
      <c r="J6882" t="s">
        <v>4217</v>
      </c>
      <c r="K6882" t="str">
        <f>+_xlfn.XLOOKUP(Tabell1[[#This Row],[Regnr]],Tabell13[Regnr],Tabell13[Diagnose],"")</f>
        <v>C</v>
      </c>
      <c r="L6882" t="str">
        <f>+_xlfn.XLOOKUP(Tabell1[[#This Row],[Regnr]],Tabell3[Regnr],Tabell3[DiagnoseÅr],"")</f>
        <v/>
      </c>
    </row>
    <row r="6883" spans="1:12" x14ac:dyDescent="0.25">
      <c r="A6883" s="2">
        <v>41089</v>
      </c>
      <c r="C6883" t="s">
        <v>4604</v>
      </c>
      <c r="D6883" t="s">
        <v>4605</v>
      </c>
      <c r="E6883" t="s">
        <v>26</v>
      </c>
      <c r="F6883" t="s">
        <v>4606</v>
      </c>
      <c r="G6883" t="s">
        <v>4607</v>
      </c>
      <c r="H6883" t="s">
        <v>4608</v>
      </c>
      <c r="I6883" t="s">
        <v>4609</v>
      </c>
      <c r="J6883" t="s">
        <v>4610</v>
      </c>
      <c r="K6883" t="str">
        <f>+_xlfn.XLOOKUP(Tabell1[[#This Row],[Regnr]],Tabell13[Regnr],Tabell13[Diagnose],"")</f>
        <v>B</v>
      </c>
      <c r="L6883" t="str">
        <f>+_xlfn.XLOOKUP(Tabell1[[#This Row],[Regnr]],Tabell3[Regnr],Tabell3[DiagnoseÅr],"")</f>
        <v/>
      </c>
    </row>
    <row r="6884" spans="1:12" x14ac:dyDescent="0.25">
      <c r="A6884" s="2">
        <v>41089</v>
      </c>
      <c r="C6884" t="s">
        <v>4611</v>
      </c>
      <c r="D6884" t="s">
        <v>4612</v>
      </c>
      <c r="E6884" t="s">
        <v>26</v>
      </c>
      <c r="F6884" t="s">
        <v>4606</v>
      </c>
      <c r="G6884" t="s">
        <v>4607</v>
      </c>
      <c r="H6884" t="s">
        <v>4608</v>
      </c>
      <c r="I6884" t="s">
        <v>4609</v>
      </c>
      <c r="J6884" t="s">
        <v>4610</v>
      </c>
      <c r="K6884" t="str">
        <f>+_xlfn.XLOOKUP(Tabell1[[#This Row],[Regnr]],Tabell13[Regnr],Tabell13[Diagnose],"")</f>
        <v/>
      </c>
      <c r="L6884" t="str">
        <f>+_xlfn.XLOOKUP(Tabell1[[#This Row],[Regnr]],Tabell3[Regnr],Tabell3[DiagnoseÅr],"")</f>
        <v/>
      </c>
    </row>
    <row r="6885" spans="1:12" x14ac:dyDescent="0.25">
      <c r="A6885" s="2">
        <v>41089</v>
      </c>
      <c r="C6885" t="s">
        <v>4613</v>
      </c>
      <c r="D6885" t="s">
        <v>4614</v>
      </c>
      <c r="E6885" t="s">
        <v>10</v>
      </c>
      <c r="F6885" t="s">
        <v>2036</v>
      </c>
      <c r="G6885" t="s">
        <v>2037</v>
      </c>
      <c r="H6885" t="s">
        <v>2171</v>
      </c>
      <c r="I6885" t="s">
        <v>2172</v>
      </c>
      <c r="J6885" t="s">
        <v>4615</v>
      </c>
      <c r="K6885" t="str">
        <f>+_xlfn.XLOOKUP(Tabell1[[#This Row],[Regnr]],Tabell13[Regnr],Tabell13[Diagnose],"")</f>
        <v>C</v>
      </c>
      <c r="L6885" t="str">
        <f>+_xlfn.XLOOKUP(Tabell1[[#This Row],[Regnr]],Tabell3[Regnr],Tabell3[DiagnoseÅr],"")</f>
        <v>Intet påvist (2021)</v>
      </c>
    </row>
    <row r="6886" spans="1:12" x14ac:dyDescent="0.25">
      <c r="A6886" s="2">
        <v>41089</v>
      </c>
      <c r="C6886" t="s">
        <v>4616</v>
      </c>
      <c r="D6886" t="s">
        <v>4617</v>
      </c>
      <c r="E6886" t="s">
        <v>10</v>
      </c>
      <c r="F6886" t="s">
        <v>2036</v>
      </c>
      <c r="G6886" t="s">
        <v>2037</v>
      </c>
      <c r="H6886" t="s">
        <v>2171</v>
      </c>
      <c r="I6886" t="s">
        <v>2172</v>
      </c>
      <c r="J6886" t="s">
        <v>4615</v>
      </c>
      <c r="K6886" t="str">
        <f>+_xlfn.XLOOKUP(Tabell1[[#This Row],[Regnr]],Tabell13[Regnr],Tabell13[Diagnose],"")</f>
        <v>E</v>
      </c>
      <c r="L6886" t="str">
        <f>+_xlfn.XLOOKUP(Tabell1[[#This Row],[Regnr]],Tabell3[Regnr],Tabell3[DiagnoseÅr],"")</f>
        <v/>
      </c>
    </row>
    <row r="6887" spans="1:12" x14ac:dyDescent="0.25">
      <c r="A6887" s="2">
        <v>41089</v>
      </c>
      <c r="C6887" t="s">
        <v>4618</v>
      </c>
      <c r="D6887" t="s">
        <v>4619</v>
      </c>
      <c r="E6887" t="s">
        <v>26</v>
      </c>
      <c r="F6887" t="s">
        <v>2036</v>
      </c>
      <c r="G6887" t="s">
        <v>2037</v>
      </c>
      <c r="H6887" t="s">
        <v>2171</v>
      </c>
      <c r="I6887" t="s">
        <v>2172</v>
      </c>
      <c r="J6887" t="s">
        <v>4615</v>
      </c>
      <c r="K6887" t="str">
        <f>+_xlfn.XLOOKUP(Tabell1[[#This Row],[Regnr]],Tabell13[Regnr],Tabell13[Diagnose],"")</f>
        <v>E</v>
      </c>
      <c r="L6887" t="str">
        <f>+_xlfn.XLOOKUP(Tabell1[[#This Row],[Regnr]],Tabell3[Regnr],Tabell3[DiagnoseÅr],"")</f>
        <v/>
      </c>
    </row>
    <row r="6888" spans="1:12" x14ac:dyDescent="0.25">
      <c r="A6888" s="2">
        <v>41089</v>
      </c>
      <c r="C6888" t="s">
        <v>4620</v>
      </c>
      <c r="D6888" t="s">
        <v>4621</v>
      </c>
      <c r="E6888" t="s">
        <v>26</v>
      </c>
      <c r="F6888" t="s">
        <v>2036</v>
      </c>
      <c r="G6888" t="s">
        <v>2037</v>
      </c>
      <c r="H6888" t="s">
        <v>2171</v>
      </c>
      <c r="I6888" t="s">
        <v>2172</v>
      </c>
      <c r="J6888" t="s">
        <v>4615</v>
      </c>
      <c r="K6888" t="str">
        <f>+_xlfn.XLOOKUP(Tabell1[[#This Row],[Regnr]],Tabell13[Regnr],Tabell13[Diagnose],"")</f>
        <v>A</v>
      </c>
      <c r="L6888" t="str">
        <f>+_xlfn.XLOOKUP(Tabell1[[#This Row],[Regnr]],Tabell3[Regnr],Tabell3[DiagnoseÅr],"")</f>
        <v/>
      </c>
    </row>
    <row r="6889" spans="1:12" x14ac:dyDescent="0.25">
      <c r="A6889" s="2">
        <v>41089</v>
      </c>
      <c r="C6889" t="s">
        <v>4622</v>
      </c>
      <c r="D6889" t="s">
        <v>4623</v>
      </c>
      <c r="E6889" t="s">
        <v>26</v>
      </c>
      <c r="F6889" t="s">
        <v>2036</v>
      </c>
      <c r="G6889" t="s">
        <v>2037</v>
      </c>
      <c r="H6889" t="s">
        <v>2171</v>
      </c>
      <c r="I6889" t="s">
        <v>2172</v>
      </c>
      <c r="J6889" t="s">
        <v>4615</v>
      </c>
      <c r="K6889" t="str">
        <f>+_xlfn.XLOOKUP(Tabell1[[#This Row],[Regnr]],Tabell13[Regnr],Tabell13[Diagnose],"")</f>
        <v>C</v>
      </c>
      <c r="L6889" t="str">
        <f>+_xlfn.XLOOKUP(Tabell1[[#This Row],[Regnr]],Tabell3[Regnr],Tabell3[DiagnoseÅr],"")</f>
        <v/>
      </c>
    </row>
    <row r="6890" spans="1:12" x14ac:dyDescent="0.25">
      <c r="A6890" s="2">
        <v>41083</v>
      </c>
      <c r="C6890" t="s">
        <v>4598</v>
      </c>
      <c r="D6890" t="s">
        <v>4599</v>
      </c>
      <c r="E6890" t="s">
        <v>10</v>
      </c>
      <c r="F6890" t="s">
        <v>4600</v>
      </c>
      <c r="G6890" t="s">
        <v>4601</v>
      </c>
      <c r="H6890" t="s">
        <v>2937</v>
      </c>
      <c r="I6890" t="s">
        <v>2938</v>
      </c>
      <c r="J6890" t="s">
        <v>4242</v>
      </c>
      <c r="K6890" t="str">
        <f>+_xlfn.XLOOKUP(Tabell1[[#This Row],[Regnr]],Tabell13[Regnr],Tabell13[Diagnose],"")</f>
        <v>A</v>
      </c>
      <c r="L6890" t="str">
        <f>+_xlfn.XLOOKUP(Tabell1[[#This Row],[Regnr]],Tabell3[Regnr],Tabell3[DiagnoseÅr],"")</f>
        <v>PPM (2017)</v>
      </c>
    </row>
    <row r="6891" spans="1:12" x14ac:dyDescent="0.25">
      <c r="A6891" s="2">
        <v>41083</v>
      </c>
      <c r="C6891" t="s">
        <v>4602</v>
      </c>
      <c r="D6891" t="s">
        <v>4603</v>
      </c>
      <c r="E6891" t="s">
        <v>10</v>
      </c>
      <c r="F6891" t="s">
        <v>4600</v>
      </c>
      <c r="G6891" t="s">
        <v>4601</v>
      </c>
      <c r="H6891" t="s">
        <v>2937</v>
      </c>
      <c r="I6891" t="s">
        <v>2938</v>
      </c>
      <c r="J6891" t="s">
        <v>4242</v>
      </c>
      <c r="K6891" t="str">
        <f>+_xlfn.XLOOKUP(Tabell1[[#This Row],[Regnr]],Tabell13[Regnr],Tabell13[Diagnose],"")</f>
        <v>A</v>
      </c>
      <c r="L6891" t="str">
        <f>+_xlfn.XLOOKUP(Tabell1[[#This Row],[Regnr]],Tabell3[Regnr],Tabell3[DiagnoseÅr],"")</f>
        <v/>
      </c>
    </row>
    <row r="6892" spans="1:12" x14ac:dyDescent="0.25">
      <c r="A6892" s="2">
        <v>41081</v>
      </c>
      <c r="C6892" t="s">
        <v>4596</v>
      </c>
      <c r="D6892" t="s">
        <v>4597</v>
      </c>
      <c r="E6892" t="s">
        <v>26</v>
      </c>
      <c r="F6892" t="s">
        <v>2715</v>
      </c>
      <c r="G6892" t="s">
        <v>2716</v>
      </c>
      <c r="H6892" t="s">
        <v>1726</v>
      </c>
      <c r="I6892" t="s">
        <v>1727</v>
      </c>
      <c r="K6892" t="str">
        <f>+_xlfn.XLOOKUP(Tabell1[[#This Row],[Regnr]],Tabell13[Regnr],Tabell13[Diagnose],"")</f>
        <v/>
      </c>
      <c r="L6892" t="str">
        <f>+_xlfn.XLOOKUP(Tabell1[[#This Row],[Regnr]],Tabell3[Regnr],Tabell3[DiagnoseÅr],"")</f>
        <v/>
      </c>
    </row>
    <row r="6893" spans="1:12" x14ac:dyDescent="0.25">
      <c r="A6893" s="2">
        <v>41080</v>
      </c>
      <c r="C6893" t="s">
        <v>4574</v>
      </c>
      <c r="D6893" t="s">
        <v>4575</v>
      </c>
      <c r="E6893" t="s">
        <v>10</v>
      </c>
      <c r="F6893" t="s">
        <v>2020</v>
      </c>
      <c r="G6893" t="s">
        <v>2021</v>
      </c>
      <c r="H6893" t="s">
        <v>3230</v>
      </c>
      <c r="I6893" t="s">
        <v>3231</v>
      </c>
      <c r="J6893" t="s">
        <v>4252</v>
      </c>
      <c r="K6893" t="str">
        <f>+_xlfn.XLOOKUP(Tabell1[[#This Row],[Regnr]],Tabell13[Regnr],Tabell13[Diagnose],"")</f>
        <v>A</v>
      </c>
      <c r="L6893" t="str">
        <f>+_xlfn.XLOOKUP(Tabell1[[#This Row],[Regnr]],Tabell3[Regnr],Tabell3[DiagnoseÅr],"")</f>
        <v>Intet påvist (2017)</v>
      </c>
    </row>
    <row r="6894" spans="1:12" x14ac:dyDescent="0.25">
      <c r="A6894" s="2">
        <v>41080</v>
      </c>
      <c r="C6894" t="s">
        <v>4576</v>
      </c>
      <c r="D6894" t="s">
        <v>4577</v>
      </c>
      <c r="E6894" t="s">
        <v>10</v>
      </c>
      <c r="F6894" t="s">
        <v>2020</v>
      </c>
      <c r="G6894" t="s">
        <v>2021</v>
      </c>
      <c r="H6894" t="s">
        <v>3230</v>
      </c>
      <c r="I6894" t="s">
        <v>3231</v>
      </c>
      <c r="J6894" t="s">
        <v>4252</v>
      </c>
      <c r="K6894" t="str">
        <f>+_xlfn.XLOOKUP(Tabell1[[#This Row],[Regnr]],Tabell13[Regnr],Tabell13[Diagnose],"")</f>
        <v>C</v>
      </c>
      <c r="L6894" t="str">
        <f>+_xlfn.XLOOKUP(Tabell1[[#This Row],[Regnr]],Tabell3[Regnr],Tabell3[DiagnoseÅr],"")</f>
        <v>Intet påvist (2016)</v>
      </c>
    </row>
    <row r="6895" spans="1:12" x14ac:dyDescent="0.25">
      <c r="A6895" s="2">
        <v>41080</v>
      </c>
      <c r="C6895" t="s">
        <v>4578</v>
      </c>
      <c r="D6895" t="s">
        <v>4579</v>
      </c>
      <c r="E6895" t="s">
        <v>10</v>
      </c>
      <c r="F6895" t="s">
        <v>2020</v>
      </c>
      <c r="G6895" t="s">
        <v>2021</v>
      </c>
      <c r="H6895" t="s">
        <v>3230</v>
      </c>
      <c r="I6895" t="s">
        <v>3231</v>
      </c>
      <c r="J6895" t="s">
        <v>4252</v>
      </c>
      <c r="K6895" t="str">
        <f>+_xlfn.XLOOKUP(Tabell1[[#This Row],[Regnr]],Tabell13[Regnr],Tabell13[Diagnose],"")</f>
        <v>B</v>
      </c>
      <c r="L6895" t="str">
        <f>+_xlfn.XLOOKUP(Tabell1[[#This Row],[Regnr]],Tabell3[Regnr],Tabell3[DiagnoseÅr],"")</f>
        <v/>
      </c>
    </row>
    <row r="6896" spans="1:12" x14ac:dyDescent="0.25">
      <c r="A6896" s="2">
        <v>41080</v>
      </c>
      <c r="C6896" t="s">
        <v>4580</v>
      </c>
      <c r="D6896" t="s">
        <v>4581</v>
      </c>
      <c r="E6896" t="s">
        <v>26</v>
      </c>
      <c r="F6896" t="s">
        <v>2020</v>
      </c>
      <c r="G6896" t="s">
        <v>2021</v>
      </c>
      <c r="H6896" t="s">
        <v>3230</v>
      </c>
      <c r="I6896" t="s">
        <v>3231</v>
      </c>
      <c r="J6896" t="s">
        <v>4252</v>
      </c>
      <c r="K6896" t="str">
        <f>+_xlfn.XLOOKUP(Tabell1[[#This Row],[Regnr]],Tabell13[Regnr],Tabell13[Diagnose],"")</f>
        <v/>
      </c>
      <c r="L6896" t="str">
        <f>+_xlfn.XLOOKUP(Tabell1[[#This Row],[Regnr]],Tabell3[Regnr],Tabell3[DiagnoseÅr],"")</f>
        <v/>
      </c>
    </row>
    <row r="6897" spans="1:12" x14ac:dyDescent="0.25">
      <c r="A6897" s="2">
        <v>41080</v>
      </c>
      <c r="C6897" t="s">
        <v>4582</v>
      </c>
      <c r="D6897" t="s">
        <v>4583</v>
      </c>
      <c r="E6897" t="s">
        <v>26</v>
      </c>
      <c r="F6897" t="s">
        <v>2020</v>
      </c>
      <c r="G6897" t="s">
        <v>2021</v>
      </c>
      <c r="H6897" t="s">
        <v>3230</v>
      </c>
      <c r="I6897" t="s">
        <v>3231</v>
      </c>
      <c r="J6897" t="s">
        <v>4252</v>
      </c>
      <c r="K6897" t="str">
        <f>+_xlfn.XLOOKUP(Tabell1[[#This Row],[Regnr]],Tabell13[Regnr],Tabell13[Diagnose],"")</f>
        <v/>
      </c>
      <c r="L6897" t="str">
        <f>+_xlfn.XLOOKUP(Tabell1[[#This Row],[Regnr]],Tabell3[Regnr],Tabell3[DiagnoseÅr],"")</f>
        <v/>
      </c>
    </row>
    <row r="6898" spans="1:12" x14ac:dyDescent="0.25">
      <c r="A6898" s="2">
        <v>41080</v>
      </c>
      <c r="C6898" t="s">
        <v>4584</v>
      </c>
      <c r="D6898" t="s">
        <v>4585</v>
      </c>
      <c r="E6898" t="s">
        <v>26</v>
      </c>
      <c r="F6898" t="s">
        <v>2020</v>
      </c>
      <c r="G6898" t="s">
        <v>2021</v>
      </c>
      <c r="H6898" t="s">
        <v>3230</v>
      </c>
      <c r="I6898" t="s">
        <v>3231</v>
      </c>
      <c r="J6898" t="s">
        <v>4252</v>
      </c>
      <c r="K6898" t="str">
        <f>+_xlfn.XLOOKUP(Tabell1[[#This Row],[Regnr]],Tabell13[Regnr],Tabell13[Diagnose],"")</f>
        <v>A</v>
      </c>
      <c r="L6898" t="str">
        <f>+_xlfn.XLOOKUP(Tabell1[[#This Row],[Regnr]],Tabell3[Regnr],Tabell3[DiagnoseÅr],"")</f>
        <v>Intet påvist (2014)</v>
      </c>
    </row>
    <row r="6899" spans="1:12" x14ac:dyDescent="0.25">
      <c r="A6899" s="2">
        <v>41080</v>
      </c>
      <c r="C6899" t="s">
        <v>4586</v>
      </c>
      <c r="D6899" t="s">
        <v>4587</v>
      </c>
      <c r="E6899" t="s">
        <v>10</v>
      </c>
      <c r="F6899" t="s">
        <v>3304</v>
      </c>
      <c r="G6899" t="s">
        <v>3305</v>
      </c>
      <c r="H6899" t="s">
        <v>1707</v>
      </c>
      <c r="I6899" t="s">
        <v>1708</v>
      </c>
      <c r="J6899" t="s">
        <v>3991</v>
      </c>
      <c r="K6899" t="str">
        <f>+_xlfn.XLOOKUP(Tabell1[[#This Row],[Regnr]],Tabell13[Regnr],Tabell13[Diagnose],"")</f>
        <v/>
      </c>
      <c r="L6899" t="str">
        <f>+_xlfn.XLOOKUP(Tabell1[[#This Row],[Regnr]],Tabell3[Regnr],Tabell3[DiagnoseÅr],"")</f>
        <v/>
      </c>
    </row>
    <row r="6900" spans="1:12" x14ac:dyDescent="0.25">
      <c r="A6900" s="2">
        <v>41080</v>
      </c>
      <c r="C6900" t="s">
        <v>4588</v>
      </c>
      <c r="D6900" t="s">
        <v>4589</v>
      </c>
      <c r="E6900" t="s">
        <v>26</v>
      </c>
      <c r="F6900" t="s">
        <v>3304</v>
      </c>
      <c r="G6900" t="s">
        <v>3305</v>
      </c>
      <c r="H6900" t="s">
        <v>1707</v>
      </c>
      <c r="I6900" t="s">
        <v>1708</v>
      </c>
      <c r="J6900" t="s">
        <v>3991</v>
      </c>
      <c r="K6900" t="str">
        <f>+_xlfn.XLOOKUP(Tabell1[[#This Row],[Regnr]],Tabell13[Regnr],Tabell13[Diagnose],"")</f>
        <v>A</v>
      </c>
      <c r="L6900" t="str">
        <f>+_xlfn.XLOOKUP(Tabell1[[#This Row],[Regnr]],Tabell3[Regnr],Tabell3[DiagnoseÅr],"")</f>
        <v>Intet påvist (2022)</v>
      </c>
    </row>
    <row r="6901" spans="1:12" x14ac:dyDescent="0.25">
      <c r="A6901" s="2">
        <v>41080</v>
      </c>
      <c r="C6901" t="s">
        <v>4590</v>
      </c>
      <c r="D6901" t="s">
        <v>4591</v>
      </c>
      <c r="E6901" t="s">
        <v>26</v>
      </c>
      <c r="F6901" t="s">
        <v>3304</v>
      </c>
      <c r="G6901" t="s">
        <v>3305</v>
      </c>
      <c r="H6901" t="s">
        <v>1707</v>
      </c>
      <c r="I6901" t="s">
        <v>1708</v>
      </c>
      <c r="J6901" t="s">
        <v>3991</v>
      </c>
      <c r="K6901" t="str">
        <f>+_xlfn.XLOOKUP(Tabell1[[#This Row],[Regnr]],Tabell13[Regnr],Tabell13[Diagnose],"")</f>
        <v/>
      </c>
      <c r="L6901" t="str">
        <f>+_xlfn.XLOOKUP(Tabell1[[#This Row],[Regnr]],Tabell3[Regnr],Tabell3[DiagnoseÅr],"")</f>
        <v>Cortical &amp; Katarakt, ikke medfødt (2022)</v>
      </c>
    </row>
    <row r="6902" spans="1:12" x14ac:dyDescent="0.25">
      <c r="A6902" s="2">
        <v>41080</v>
      </c>
      <c r="C6902" t="s">
        <v>4592</v>
      </c>
      <c r="D6902" t="s">
        <v>4593</v>
      </c>
      <c r="E6902" t="s">
        <v>26</v>
      </c>
      <c r="F6902" t="s">
        <v>3304</v>
      </c>
      <c r="G6902" t="s">
        <v>3305</v>
      </c>
      <c r="H6902" t="s">
        <v>1707</v>
      </c>
      <c r="I6902" t="s">
        <v>1708</v>
      </c>
      <c r="J6902" t="s">
        <v>3991</v>
      </c>
      <c r="K6902" t="str">
        <f>+_xlfn.XLOOKUP(Tabell1[[#This Row],[Regnr]],Tabell13[Regnr],Tabell13[Diagnose],"")</f>
        <v/>
      </c>
      <c r="L6902" t="str">
        <f>+_xlfn.XLOOKUP(Tabell1[[#This Row],[Regnr]],Tabell3[Regnr],Tabell3[DiagnoseÅr],"")</f>
        <v/>
      </c>
    </row>
    <row r="6903" spans="1:12" x14ac:dyDescent="0.25">
      <c r="A6903" s="2">
        <v>41080</v>
      </c>
      <c r="C6903" t="s">
        <v>4594</v>
      </c>
      <c r="D6903" t="s">
        <v>4595</v>
      </c>
      <c r="E6903" t="s">
        <v>10</v>
      </c>
      <c r="F6903" t="s">
        <v>3304</v>
      </c>
      <c r="G6903" t="s">
        <v>3305</v>
      </c>
      <c r="H6903" t="s">
        <v>1707</v>
      </c>
      <c r="I6903" t="s">
        <v>1708</v>
      </c>
      <c r="J6903" t="s">
        <v>3991</v>
      </c>
      <c r="K6903" t="str">
        <f>+_xlfn.XLOOKUP(Tabell1[[#This Row],[Regnr]],Tabell13[Regnr],Tabell13[Diagnose],"")</f>
        <v/>
      </c>
      <c r="L6903" t="str">
        <f>+_xlfn.XLOOKUP(Tabell1[[#This Row],[Regnr]],Tabell3[Regnr],Tabell3[DiagnoseÅr],"")</f>
        <v/>
      </c>
    </row>
    <row r="6904" spans="1:12" x14ac:dyDescent="0.25">
      <c r="A6904" s="2">
        <v>41078</v>
      </c>
      <c r="C6904" t="s">
        <v>4564</v>
      </c>
      <c r="D6904" t="s">
        <v>4565</v>
      </c>
      <c r="E6904" t="s">
        <v>10</v>
      </c>
      <c r="F6904" t="s">
        <v>2600</v>
      </c>
      <c r="G6904" t="s">
        <v>2601</v>
      </c>
      <c r="H6904" t="s">
        <v>2402</v>
      </c>
      <c r="I6904" t="s">
        <v>2403</v>
      </c>
      <c r="J6904" t="s">
        <v>4566</v>
      </c>
      <c r="K6904" t="str">
        <f>+_xlfn.XLOOKUP(Tabell1[[#This Row],[Regnr]],Tabell13[Regnr],Tabell13[Diagnose],"")</f>
        <v/>
      </c>
      <c r="L6904" t="str">
        <f>+_xlfn.XLOOKUP(Tabell1[[#This Row],[Regnr]],Tabell3[Regnr],Tabell3[DiagnoseÅr],"")</f>
        <v/>
      </c>
    </row>
    <row r="6905" spans="1:12" x14ac:dyDescent="0.25">
      <c r="A6905" s="2">
        <v>41078</v>
      </c>
      <c r="C6905" t="s">
        <v>4567</v>
      </c>
      <c r="D6905" t="s">
        <v>4568</v>
      </c>
      <c r="E6905" t="s">
        <v>10</v>
      </c>
      <c r="F6905" t="s">
        <v>2600</v>
      </c>
      <c r="G6905" t="s">
        <v>2601</v>
      </c>
      <c r="H6905" t="s">
        <v>2402</v>
      </c>
      <c r="I6905" t="s">
        <v>2403</v>
      </c>
      <c r="J6905" t="s">
        <v>4566</v>
      </c>
      <c r="K6905" t="str">
        <f>+_xlfn.XLOOKUP(Tabell1[[#This Row],[Regnr]],Tabell13[Regnr],Tabell13[Diagnose],"")</f>
        <v/>
      </c>
      <c r="L6905" t="str">
        <f>+_xlfn.XLOOKUP(Tabell1[[#This Row],[Regnr]],Tabell3[Regnr],Tabell3[DiagnoseÅr],"")</f>
        <v/>
      </c>
    </row>
    <row r="6906" spans="1:12" x14ac:dyDescent="0.25">
      <c r="A6906" s="2">
        <v>41078</v>
      </c>
      <c r="C6906" t="s">
        <v>4569</v>
      </c>
      <c r="D6906" t="s">
        <v>4570</v>
      </c>
      <c r="E6906" t="s">
        <v>10</v>
      </c>
      <c r="F6906" t="s">
        <v>2600</v>
      </c>
      <c r="G6906" t="s">
        <v>2601</v>
      </c>
      <c r="H6906" t="s">
        <v>2402</v>
      </c>
      <c r="I6906" t="s">
        <v>2403</v>
      </c>
      <c r="J6906" t="s">
        <v>4566</v>
      </c>
      <c r="K6906" t="str">
        <f>+_xlfn.XLOOKUP(Tabell1[[#This Row],[Regnr]],Tabell13[Regnr],Tabell13[Diagnose],"")</f>
        <v/>
      </c>
      <c r="L6906" t="str">
        <f>+_xlfn.XLOOKUP(Tabell1[[#This Row],[Regnr]],Tabell3[Regnr],Tabell3[DiagnoseÅr],"")</f>
        <v/>
      </c>
    </row>
    <row r="6907" spans="1:12" x14ac:dyDescent="0.25">
      <c r="A6907" s="2">
        <v>41078</v>
      </c>
      <c r="C6907" t="s">
        <v>4571</v>
      </c>
      <c r="D6907" t="s">
        <v>4572</v>
      </c>
      <c r="E6907" t="s">
        <v>26</v>
      </c>
      <c r="F6907" t="s">
        <v>2600</v>
      </c>
      <c r="G6907" t="s">
        <v>2601</v>
      </c>
      <c r="H6907" t="s">
        <v>2402</v>
      </c>
      <c r="I6907" t="s">
        <v>2403</v>
      </c>
      <c r="J6907" t="s">
        <v>4566</v>
      </c>
      <c r="K6907" t="str">
        <f>+_xlfn.XLOOKUP(Tabell1[[#This Row],[Regnr]],Tabell13[Regnr],Tabell13[Diagnose],"")</f>
        <v/>
      </c>
      <c r="L6907" t="str">
        <f>+_xlfn.XLOOKUP(Tabell1[[#This Row],[Regnr]],Tabell3[Regnr],Tabell3[DiagnoseÅr],"")</f>
        <v/>
      </c>
    </row>
    <row r="6908" spans="1:12" x14ac:dyDescent="0.25">
      <c r="A6908" s="2">
        <v>41078</v>
      </c>
      <c r="C6908" t="s">
        <v>4573</v>
      </c>
      <c r="D6908" t="s">
        <v>1278</v>
      </c>
      <c r="E6908" t="s">
        <v>26</v>
      </c>
      <c r="F6908" t="s">
        <v>2600</v>
      </c>
      <c r="G6908" t="s">
        <v>2601</v>
      </c>
      <c r="H6908" t="s">
        <v>2402</v>
      </c>
      <c r="I6908" t="s">
        <v>2403</v>
      </c>
      <c r="J6908" t="s">
        <v>4566</v>
      </c>
      <c r="K6908" t="str">
        <f>+_xlfn.XLOOKUP(Tabell1[[#This Row],[Regnr]],Tabell13[Regnr],Tabell13[Diagnose],"")</f>
        <v/>
      </c>
      <c r="L6908" t="str">
        <f>+_xlfn.XLOOKUP(Tabell1[[#This Row],[Regnr]],Tabell3[Regnr],Tabell3[DiagnoseÅr],"")</f>
        <v>Intet påvist (2017)</v>
      </c>
    </row>
    <row r="6909" spans="1:12" x14ac:dyDescent="0.25">
      <c r="A6909" s="2">
        <v>41077</v>
      </c>
      <c r="C6909" t="s">
        <v>4560</v>
      </c>
      <c r="D6909" t="s">
        <v>4561</v>
      </c>
      <c r="E6909" t="s">
        <v>10</v>
      </c>
      <c r="F6909" t="s">
        <v>4562</v>
      </c>
      <c r="G6909" t="s">
        <v>4563</v>
      </c>
      <c r="H6909" t="s">
        <v>2689</v>
      </c>
      <c r="I6909" t="s">
        <v>2690</v>
      </c>
      <c r="K6909" t="str">
        <f>+_xlfn.XLOOKUP(Tabell1[[#This Row],[Regnr]],Tabell13[Regnr],Tabell13[Diagnose],"")</f>
        <v/>
      </c>
      <c r="L6909" t="str">
        <f>+_xlfn.XLOOKUP(Tabell1[[#This Row],[Regnr]],Tabell3[Regnr],Tabell3[DiagnoseÅr],"")</f>
        <v/>
      </c>
    </row>
    <row r="6910" spans="1:12" x14ac:dyDescent="0.25">
      <c r="A6910" s="2">
        <v>41076</v>
      </c>
      <c r="C6910" t="s">
        <v>4548</v>
      </c>
      <c r="D6910" t="s">
        <v>4549</v>
      </c>
      <c r="E6910" t="s">
        <v>10</v>
      </c>
      <c r="F6910" t="s">
        <v>4458</v>
      </c>
      <c r="G6910" t="s">
        <v>948</v>
      </c>
      <c r="H6910" t="s">
        <v>4459</v>
      </c>
      <c r="I6910" t="s">
        <v>1756</v>
      </c>
      <c r="K6910" t="str">
        <f>+_xlfn.XLOOKUP(Tabell1[[#This Row],[Regnr]],Tabell13[Regnr],Tabell13[Diagnose],"")</f>
        <v/>
      </c>
      <c r="L6910" t="str">
        <f>+_xlfn.XLOOKUP(Tabell1[[#This Row],[Regnr]],Tabell3[Regnr],Tabell3[DiagnoseÅr],"")</f>
        <v/>
      </c>
    </row>
    <row r="6911" spans="1:12" x14ac:dyDescent="0.25">
      <c r="A6911" s="2">
        <v>41076</v>
      </c>
      <c r="C6911" t="s">
        <v>4550</v>
      </c>
      <c r="D6911" t="s">
        <v>4551</v>
      </c>
      <c r="E6911" t="s">
        <v>26</v>
      </c>
      <c r="F6911" t="s">
        <v>2890</v>
      </c>
      <c r="G6911" t="s">
        <v>2891</v>
      </c>
      <c r="H6911" t="s">
        <v>1441</v>
      </c>
      <c r="I6911" t="s">
        <v>1442</v>
      </c>
      <c r="J6911" t="s">
        <v>4206</v>
      </c>
      <c r="K6911" t="str">
        <f>+_xlfn.XLOOKUP(Tabell1[[#This Row],[Regnr]],Tabell13[Regnr],Tabell13[Diagnose],"")</f>
        <v>A</v>
      </c>
      <c r="L6911" t="str">
        <f>+_xlfn.XLOOKUP(Tabell1[[#This Row],[Regnr]],Tabell3[Regnr],Tabell3[DiagnoseÅr],"")</f>
        <v>Intet påvist (2015)</v>
      </c>
    </row>
    <row r="6912" spans="1:12" x14ac:dyDescent="0.25">
      <c r="A6912" s="2">
        <v>41076</v>
      </c>
      <c r="C6912" t="s">
        <v>4552</v>
      </c>
      <c r="D6912" t="s">
        <v>4553</v>
      </c>
      <c r="E6912" t="s">
        <v>26</v>
      </c>
      <c r="F6912" t="s">
        <v>2890</v>
      </c>
      <c r="G6912" t="s">
        <v>2891</v>
      </c>
      <c r="H6912" t="s">
        <v>1441</v>
      </c>
      <c r="I6912" t="s">
        <v>1442</v>
      </c>
      <c r="J6912" t="s">
        <v>4206</v>
      </c>
      <c r="K6912" t="str">
        <f>+_xlfn.XLOOKUP(Tabell1[[#This Row],[Regnr]],Tabell13[Regnr],Tabell13[Diagnose],"")</f>
        <v/>
      </c>
      <c r="L6912" t="str">
        <f>+_xlfn.XLOOKUP(Tabell1[[#This Row],[Regnr]],Tabell3[Regnr],Tabell3[DiagnoseÅr],"")</f>
        <v/>
      </c>
    </row>
    <row r="6913" spans="1:12" x14ac:dyDescent="0.25">
      <c r="A6913" s="2">
        <v>41076</v>
      </c>
      <c r="C6913" t="s">
        <v>4554</v>
      </c>
      <c r="D6913" t="s">
        <v>4555</v>
      </c>
      <c r="E6913" t="s">
        <v>26</v>
      </c>
      <c r="F6913" t="s">
        <v>2890</v>
      </c>
      <c r="G6913" t="s">
        <v>2891</v>
      </c>
      <c r="H6913" t="s">
        <v>1441</v>
      </c>
      <c r="I6913" t="s">
        <v>1442</v>
      </c>
      <c r="J6913" t="s">
        <v>4206</v>
      </c>
      <c r="K6913" t="str">
        <f>+_xlfn.XLOOKUP(Tabell1[[#This Row],[Regnr]],Tabell13[Regnr],Tabell13[Diagnose],"")</f>
        <v>C</v>
      </c>
      <c r="L6913" t="str">
        <f>+_xlfn.XLOOKUP(Tabell1[[#This Row],[Regnr]],Tabell3[Regnr],Tabell3[DiagnoseÅr],"")</f>
        <v/>
      </c>
    </row>
    <row r="6914" spans="1:12" x14ac:dyDescent="0.25">
      <c r="A6914" s="2">
        <v>41076</v>
      </c>
      <c r="C6914" t="s">
        <v>4556</v>
      </c>
      <c r="D6914" t="s">
        <v>4557</v>
      </c>
      <c r="E6914" t="s">
        <v>26</v>
      </c>
      <c r="F6914" t="s">
        <v>2890</v>
      </c>
      <c r="G6914" t="s">
        <v>2891</v>
      </c>
      <c r="H6914" t="s">
        <v>1441</v>
      </c>
      <c r="I6914" t="s">
        <v>1442</v>
      </c>
      <c r="J6914" t="s">
        <v>4206</v>
      </c>
      <c r="K6914" t="str">
        <f>+_xlfn.XLOOKUP(Tabell1[[#This Row],[Regnr]],Tabell13[Regnr],Tabell13[Diagnose],"")</f>
        <v/>
      </c>
      <c r="L6914" t="str">
        <f>+_xlfn.XLOOKUP(Tabell1[[#This Row],[Regnr]],Tabell3[Regnr],Tabell3[DiagnoseÅr],"")</f>
        <v/>
      </c>
    </row>
    <row r="6915" spans="1:12" x14ac:dyDescent="0.25">
      <c r="A6915" s="2">
        <v>41076</v>
      </c>
      <c r="C6915" t="s">
        <v>4558</v>
      </c>
      <c r="D6915" t="s">
        <v>4559</v>
      </c>
      <c r="E6915" t="s">
        <v>26</v>
      </c>
      <c r="F6915" t="s">
        <v>2890</v>
      </c>
      <c r="G6915" t="s">
        <v>2891</v>
      </c>
      <c r="H6915" t="s">
        <v>1441</v>
      </c>
      <c r="I6915" t="s">
        <v>1442</v>
      </c>
      <c r="J6915" t="s">
        <v>4206</v>
      </c>
      <c r="K6915" t="str">
        <f>+_xlfn.XLOOKUP(Tabell1[[#This Row],[Regnr]],Tabell13[Regnr],Tabell13[Diagnose],"")</f>
        <v>C</v>
      </c>
      <c r="L6915" t="str">
        <f>+_xlfn.XLOOKUP(Tabell1[[#This Row],[Regnr]],Tabell3[Regnr],Tabell3[DiagnoseÅr],"")</f>
        <v/>
      </c>
    </row>
    <row r="6916" spans="1:12" x14ac:dyDescent="0.25">
      <c r="A6916" s="2">
        <v>41067</v>
      </c>
      <c r="C6916" t="s">
        <v>4541</v>
      </c>
      <c r="D6916" t="s">
        <v>4542</v>
      </c>
      <c r="E6916" t="s">
        <v>10</v>
      </c>
      <c r="F6916" t="s">
        <v>3174</v>
      </c>
      <c r="G6916" t="s">
        <v>3175</v>
      </c>
      <c r="H6916" t="s">
        <v>2256</v>
      </c>
      <c r="I6916" t="s">
        <v>2257</v>
      </c>
      <c r="J6916" t="s">
        <v>4543</v>
      </c>
      <c r="K6916" t="str">
        <f>+_xlfn.XLOOKUP(Tabell1[[#This Row],[Regnr]],Tabell13[Regnr],Tabell13[Diagnose],"")</f>
        <v/>
      </c>
      <c r="L6916" t="str">
        <f>+_xlfn.XLOOKUP(Tabell1[[#This Row],[Regnr]],Tabell3[Regnr],Tabell3[DiagnoseÅr],"")</f>
        <v/>
      </c>
    </row>
    <row r="6917" spans="1:12" x14ac:dyDescent="0.25">
      <c r="A6917" s="2">
        <v>41067</v>
      </c>
      <c r="C6917" t="s">
        <v>4544</v>
      </c>
      <c r="D6917" t="s">
        <v>4545</v>
      </c>
      <c r="E6917" t="s">
        <v>10</v>
      </c>
      <c r="F6917" t="s">
        <v>3174</v>
      </c>
      <c r="G6917" t="s">
        <v>3175</v>
      </c>
      <c r="H6917" t="s">
        <v>2256</v>
      </c>
      <c r="I6917" t="s">
        <v>2257</v>
      </c>
      <c r="J6917" t="s">
        <v>4543</v>
      </c>
      <c r="K6917" t="str">
        <f>+_xlfn.XLOOKUP(Tabell1[[#This Row],[Regnr]],Tabell13[Regnr],Tabell13[Diagnose],"")</f>
        <v/>
      </c>
      <c r="L6917" t="str">
        <f>+_xlfn.XLOOKUP(Tabell1[[#This Row],[Regnr]],Tabell3[Regnr],Tabell3[DiagnoseÅr],"")</f>
        <v/>
      </c>
    </row>
    <row r="6918" spans="1:12" x14ac:dyDescent="0.25">
      <c r="A6918" s="2">
        <v>41067</v>
      </c>
      <c r="C6918" t="s">
        <v>4546</v>
      </c>
      <c r="D6918" t="s">
        <v>4547</v>
      </c>
      <c r="E6918" t="s">
        <v>26</v>
      </c>
      <c r="F6918" t="s">
        <v>3174</v>
      </c>
      <c r="G6918" t="s">
        <v>3175</v>
      </c>
      <c r="H6918" t="s">
        <v>2256</v>
      </c>
      <c r="I6918" t="s">
        <v>2257</v>
      </c>
      <c r="J6918" t="s">
        <v>4543</v>
      </c>
      <c r="K6918" t="str">
        <f>+_xlfn.XLOOKUP(Tabell1[[#This Row],[Regnr]],Tabell13[Regnr],Tabell13[Diagnose],"")</f>
        <v/>
      </c>
      <c r="L6918" t="str">
        <f>+_xlfn.XLOOKUP(Tabell1[[#This Row],[Regnr]],Tabell3[Regnr],Tabell3[DiagnoseÅr],"")</f>
        <v/>
      </c>
    </row>
    <row r="6919" spans="1:12" x14ac:dyDescent="0.25">
      <c r="A6919" s="2">
        <v>41066</v>
      </c>
      <c r="C6919" t="s">
        <v>4534</v>
      </c>
      <c r="D6919" t="s">
        <v>4535</v>
      </c>
      <c r="E6919" t="s">
        <v>10</v>
      </c>
      <c r="F6919" t="s">
        <v>4536</v>
      </c>
      <c r="G6919" t="s">
        <v>4537</v>
      </c>
      <c r="H6919" t="s">
        <v>4538</v>
      </c>
      <c r="I6919" t="s">
        <v>4539</v>
      </c>
      <c r="J6919" t="s">
        <v>4540</v>
      </c>
      <c r="K6919" t="str">
        <f>+_xlfn.XLOOKUP(Tabell1[[#This Row],[Regnr]],Tabell13[Regnr],Tabell13[Diagnose],"")</f>
        <v>D</v>
      </c>
      <c r="L6919" t="str">
        <f>+_xlfn.XLOOKUP(Tabell1[[#This Row],[Regnr]],Tabell3[Regnr],Tabell3[DiagnoseÅr],"")</f>
        <v/>
      </c>
    </row>
    <row r="6920" spans="1:12" x14ac:dyDescent="0.25">
      <c r="A6920" s="2">
        <v>41063</v>
      </c>
      <c r="C6920" t="s">
        <v>4526</v>
      </c>
      <c r="D6920" t="s">
        <v>4527</v>
      </c>
      <c r="E6920" t="s">
        <v>10</v>
      </c>
      <c r="F6920" t="s">
        <v>4528</v>
      </c>
      <c r="G6920" t="s">
        <v>4529</v>
      </c>
      <c r="H6920" t="s">
        <v>4530</v>
      </c>
      <c r="I6920" t="s">
        <v>4531</v>
      </c>
      <c r="J6920" t="s">
        <v>4046</v>
      </c>
      <c r="K6920" t="str">
        <f>+_xlfn.XLOOKUP(Tabell1[[#This Row],[Regnr]],Tabell13[Regnr],Tabell13[Diagnose],"")</f>
        <v/>
      </c>
      <c r="L6920" t="str">
        <f>+_xlfn.XLOOKUP(Tabell1[[#This Row],[Regnr]],Tabell3[Regnr],Tabell3[DiagnoseÅr],"")</f>
        <v/>
      </c>
    </row>
    <row r="6921" spans="1:12" x14ac:dyDescent="0.25">
      <c r="A6921" s="2">
        <v>41063</v>
      </c>
      <c r="C6921" t="s">
        <v>4532</v>
      </c>
      <c r="D6921" t="s">
        <v>4533</v>
      </c>
      <c r="E6921" t="s">
        <v>10</v>
      </c>
      <c r="F6921" t="s">
        <v>4528</v>
      </c>
      <c r="G6921" t="s">
        <v>4529</v>
      </c>
      <c r="H6921" t="s">
        <v>4530</v>
      </c>
      <c r="I6921" t="s">
        <v>4531</v>
      </c>
      <c r="J6921" t="s">
        <v>4046</v>
      </c>
      <c r="K6921" t="str">
        <f>+_xlfn.XLOOKUP(Tabell1[[#This Row],[Regnr]],Tabell13[Regnr],Tabell13[Diagnose],"")</f>
        <v>B</v>
      </c>
      <c r="L6921" t="str">
        <f>+_xlfn.XLOOKUP(Tabell1[[#This Row],[Regnr]],Tabell3[Regnr],Tabell3[DiagnoseÅr],"")</f>
        <v>Intet påvist (2015)</v>
      </c>
    </row>
    <row r="6922" spans="1:12" x14ac:dyDescent="0.25">
      <c r="A6922" s="2">
        <v>41057</v>
      </c>
      <c r="C6922" t="s">
        <v>4522</v>
      </c>
      <c r="D6922" t="s">
        <v>4523</v>
      </c>
      <c r="E6922" t="s">
        <v>26</v>
      </c>
      <c r="F6922" t="s">
        <v>4232</v>
      </c>
      <c r="G6922" t="s">
        <v>4233</v>
      </c>
      <c r="H6922" t="s">
        <v>2933</v>
      </c>
      <c r="I6922" t="s">
        <v>2934</v>
      </c>
      <c r="K6922" t="str">
        <f>+_xlfn.XLOOKUP(Tabell1[[#This Row],[Regnr]],Tabell13[Regnr],Tabell13[Diagnose],"")</f>
        <v/>
      </c>
      <c r="L6922" t="str">
        <f>+_xlfn.XLOOKUP(Tabell1[[#This Row],[Regnr]],Tabell3[Regnr],Tabell3[DiagnoseÅr],"")</f>
        <v/>
      </c>
    </row>
    <row r="6923" spans="1:12" x14ac:dyDescent="0.25">
      <c r="A6923" s="2">
        <v>41057</v>
      </c>
      <c r="C6923" t="s">
        <v>4524</v>
      </c>
      <c r="D6923" t="s">
        <v>4525</v>
      </c>
      <c r="E6923" t="s">
        <v>10</v>
      </c>
      <c r="F6923" t="s">
        <v>4232</v>
      </c>
      <c r="G6923" t="s">
        <v>4233</v>
      </c>
      <c r="H6923" t="s">
        <v>2933</v>
      </c>
      <c r="I6923" t="s">
        <v>2934</v>
      </c>
      <c r="K6923" t="str">
        <f>+_xlfn.XLOOKUP(Tabell1[[#This Row],[Regnr]],Tabell13[Regnr],Tabell13[Diagnose],"")</f>
        <v/>
      </c>
      <c r="L6923" t="str">
        <f>+_xlfn.XLOOKUP(Tabell1[[#This Row],[Regnr]],Tabell3[Regnr],Tabell3[DiagnoseÅr],"")</f>
        <v/>
      </c>
    </row>
    <row r="6924" spans="1:12" x14ac:dyDescent="0.25">
      <c r="A6924" s="2">
        <v>41056</v>
      </c>
      <c r="C6924" t="s">
        <v>4519</v>
      </c>
      <c r="D6924" t="s">
        <v>4520</v>
      </c>
      <c r="E6924" t="s">
        <v>26</v>
      </c>
      <c r="F6924" t="s">
        <v>4521</v>
      </c>
      <c r="G6924" t="s">
        <v>2966</v>
      </c>
      <c r="H6924" t="s">
        <v>1211</v>
      </c>
      <c r="I6924" t="s">
        <v>1212</v>
      </c>
      <c r="K6924" t="str">
        <f>+_xlfn.XLOOKUP(Tabell1[[#This Row],[Regnr]],Tabell13[Regnr],Tabell13[Diagnose],"")</f>
        <v/>
      </c>
      <c r="L6924" t="str">
        <f>+_xlfn.XLOOKUP(Tabell1[[#This Row],[Regnr]],Tabell3[Regnr],Tabell3[DiagnoseÅr],"")</f>
        <v/>
      </c>
    </row>
    <row r="6925" spans="1:12" x14ac:dyDescent="0.25">
      <c r="A6925" s="2">
        <v>41054</v>
      </c>
      <c r="C6925" t="s">
        <v>4490</v>
      </c>
      <c r="D6925" t="s">
        <v>4491</v>
      </c>
      <c r="E6925" t="s">
        <v>10</v>
      </c>
      <c r="F6925" t="s">
        <v>3204</v>
      </c>
      <c r="G6925" t="s">
        <v>3205</v>
      </c>
      <c r="H6925" t="s">
        <v>2574</v>
      </c>
      <c r="I6925" t="s">
        <v>2575</v>
      </c>
      <c r="J6925" t="s">
        <v>4252</v>
      </c>
      <c r="K6925" t="str">
        <f>+_xlfn.XLOOKUP(Tabell1[[#This Row],[Regnr]],Tabell13[Regnr],Tabell13[Diagnose],"")</f>
        <v/>
      </c>
      <c r="L6925" t="str">
        <f>+_xlfn.XLOOKUP(Tabell1[[#This Row],[Regnr]],Tabell3[Regnr],Tabell3[DiagnoseÅr],"")</f>
        <v/>
      </c>
    </row>
    <row r="6926" spans="1:12" x14ac:dyDescent="0.25">
      <c r="A6926" s="2">
        <v>41054</v>
      </c>
      <c r="C6926" t="s">
        <v>4492</v>
      </c>
      <c r="D6926" t="s">
        <v>4493</v>
      </c>
      <c r="E6926" t="s">
        <v>10</v>
      </c>
      <c r="F6926" t="s">
        <v>3204</v>
      </c>
      <c r="G6926" t="s">
        <v>3205</v>
      </c>
      <c r="H6926" t="s">
        <v>2574</v>
      </c>
      <c r="I6926" t="s">
        <v>2575</v>
      </c>
      <c r="J6926" t="s">
        <v>4252</v>
      </c>
      <c r="K6926" t="str">
        <f>+_xlfn.XLOOKUP(Tabell1[[#This Row],[Regnr]],Tabell13[Regnr],Tabell13[Diagnose],"")</f>
        <v/>
      </c>
      <c r="L6926" t="str">
        <f>+_xlfn.XLOOKUP(Tabell1[[#This Row],[Regnr]],Tabell3[Regnr],Tabell3[DiagnoseÅr],"")</f>
        <v/>
      </c>
    </row>
    <row r="6927" spans="1:12" x14ac:dyDescent="0.25">
      <c r="A6927" s="2">
        <v>41054</v>
      </c>
      <c r="C6927" t="s">
        <v>4494</v>
      </c>
      <c r="D6927" t="s">
        <v>4495</v>
      </c>
      <c r="E6927" t="s">
        <v>26</v>
      </c>
      <c r="F6927" t="s">
        <v>3204</v>
      </c>
      <c r="G6927" t="s">
        <v>3205</v>
      </c>
      <c r="H6927" t="s">
        <v>2574</v>
      </c>
      <c r="I6927" t="s">
        <v>2575</v>
      </c>
      <c r="J6927" t="s">
        <v>4252</v>
      </c>
      <c r="K6927" t="str">
        <f>+_xlfn.XLOOKUP(Tabell1[[#This Row],[Regnr]],Tabell13[Regnr],Tabell13[Diagnose],"")</f>
        <v>A</v>
      </c>
      <c r="L6927" t="str">
        <f>+_xlfn.XLOOKUP(Tabell1[[#This Row],[Regnr]],Tabell3[Regnr],Tabell3[DiagnoseÅr],"")</f>
        <v>Katarakt, ikke medfødt (2019)</v>
      </c>
    </row>
    <row r="6928" spans="1:12" x14ac:dyDescent="0.25">
      <c r="A6928" s="2">
        <v>41054</v>
      </c>
      <c r="C6928" t="s">
        <v>4496</v>
      </c>
      <c r="D6928" t="s">
        <v>4497</v>
      </c>
      <c r="E6928" t="s">
        <v>26</v>
      </c>
      <c r="F6928" t="s">
        <v>3204</v>
      </c>
      <c r="G6928" t="s">
        <v>3205</v>
      </c>
      <c r="H6928" t="s">
        <v>2574</v>
      </c>
      <c r="I6928" t="s">
        <v>2575</v>
      </c>
      <c r="J6928" t="s">
        <v>4252</v>
      </c>
      <c r="K6928" t="str">
        <f>+_xlfn.XLOOKUP(Tabell1[[#This Row],[Regnr]],Tabell13[Regnr],Tabell13[Diagnose],"")</f>
        <v>A</v>
      </c>
      <c r="L6928" t="str">
        <f>+_xlfn.XLOOKUP(Tabell1[[#This Row],[Regnr]],Tabell3[Regnr],Tabell3[DiagnoseÅr],"")</f>
        <v xml:space="preserve"> (2017)</v>
      </c>
    </row>
    <row r="6929" spans="1:12" x14ac:dyDescent="0.25">
      <c r="A6929" s="2">
        <v>41054</v>
      </c>
      <c r="C6929" t="s">
        <v>4498</v>
      </c>
      <c r="D6929" t="s">
        <v>4499</v>
      </c>
      <c r="E6929" t="s">
        <v>10</v>
      </c>
      <c r="F6929" t="s">
        <v>3204</v>
      </c>
      <c r="G6929" t="s">
        <v>3205</v>
      </c>
      <c r="H6929" t="s">
        <v>2574</v>
      </c>
      <c r="I6929" t="s">
        <v>2575</v>
      </c>
      <c r="J6929" t="s">
        <v>4252</v>
      </c>
      <c r="K6929" t="str">
        <f>+_xlfn.XLOOKUP(Tabell1[[#This Row],[Regnr]],Tabell13[Regnr],Tabell13[Diagnose],"")</f>
        <v>A</v>
      </c>
      <c r="L6929" t="str">
        <f>+_xlfn.XLOOKUP(Tabell1[[#This Row],[Regnr]],Tabell3[Regnr],Tabell3[DiagnoseÅr],"")</f>
        <v>Cortical &amp; Katarakt, ikke medfødt (2019)</v>
      </c>
    </row>
    <row r="6930" spans="1:12" x14ac:dyDescent="0.25">
      <c r="A6930" s="2">
        <v>41054</v>
      </c>
      <c r="C6930" t="s">
        <v>4500</v>
      </c>
      <c r="D6930" t="s">
        <v>4501</v>
      </c>
      <c r="E6930" t="s">
        <v>10</v>
      </c>
      <c r="F6930" t="s">
        <v>3204</v>
      </c>
      <c r="G6930" t="s">
        <v>3205</v>
      </c>
      <c r="H6930" t="s">
        <v>2574</v>
      </c>
      <c r="I6930" t="s">
        <v>2575</v>
      </c>
      <c r="J6930" t="s">
        <v>4252</v>
      </c>
      <c r="K6930" t="str">
        <f>+_xlfn.XLOOKUP(Tabell1[[#This Row],[Regnr]],Tabell13[Regnr],Tabell13[Diagnose],"")</f>
        <v>A</v>
      </c>
      <c r="L6930" t="str">
        <f>+_xlfn.XLOOKUP(Tabell1[[#This Row],[Regnr]],Tabell3[Regnr],Tabell3[DiagnoseÅr],"")</f>
        <v>Katarakt, ikke medfødt (2022)</v>
      </c>
    </row>
    <row r="6931" spans="1:12" x14ac:dyDescent="0.25">
      <c r="A6931" s="2">
        <v>41054</v>
      </c>
      <c r="C6931" t="s">
        <v>4502</v>
      </c>
      <c r="D6931" t="s">
        <v>4503</v>
      </c>
      <c r="E6931" t="s">
        <v>10</v>
      </c>
      <c r="F6931" t="s">
        <v>3204</v>
      </c>
      <c r="G6931" t="s">
        <v>3205</v>
      </c>
      <c r="H6931" t="s">
        <v>2574</v>
      </c>
      <c r="I6931" t="s">
        <v>2575</v>
      </c>
      <c r="J6931" t="s">
        <v>4252</v>
      </c>
      <c r="K6931" t="str">
        <f>+_xlfn.XLOOKUP(Tabell1[[#This Row],[Regnr]],Tabell13[Regnr],Tabell13[Diagnose],"")</f>
        <v/>
      </c>
      <c r="L6931" t="str">
        <f>+_xlfn.XLOOKUP(Tabell1[[#This Row],[Regnr]],Tabell3[Regnr],Tabell3[DiagnoseÅr],"")</f>
        <v/>
      </c>
    </row>
    <row r="6932" spans="1:12" x14ac:dyDescent="0.25">
      <c r="A6932" s="2">
        <v>41054</v>
      </c>
      <c r="C6932" t="s">
        <v>4504</v>
      </c>
      <c r="D6932" t="s">
        <v>4505</v>
      </c>
      <c r="E6932" t="s">
        <v>10</v>
      </c>
      <c r="F6932" t="s">
        <v>3204</v>
      </c>
      <c r="G6932" t="s">
        <v>3205</v>
      </c>
      <c r="H6932" t="s">
        <v>2574</v>
      </c>
      <c r="I6932" t="s">
        <v>2575</v>
      </c>
      <c r="J6932" t="s">
        <v>4252</v>
      </c>
      <c r="K6932" t="str">
        <f>+_xlfn.XLOOKUP(Tabell1[[#This Row],[Regnr]],Tabell13[Regnr],Tabell13[Diagnose],"")</f>
        <v/>
      </c>
      <c r="L6932" t="str">
        <f>+_xlfn.XLOOKUP(Tabell1[[#This Row],[Regnr]],Tabell3[Regnr],Tabell3[DiagnoseÅr],"")</f>
        <v/>
      </c>
    </row>
    <row r="6933" spans="1:12" x14ac:dyDescent="0.25">
      <c r="A6933" s="2">
        <v>41054</v>
      </c>
      <c r="C6933" t="s">
        <v>4506</v>
      </c>
      <c r="D6933" t="s">
        <v>4497</v>
      </c>
      <c r="E6933" t="s">
        <v>26</v>
      </c>
      <c r="F6933" t="s">
        <v>3204</v>
      </c>
      <c r="G6933" t="s">
        <v>3205</v>
      </c>
      <c r="H6933" t="s">
        <v>2574</v>
      </c>
      <c r="I6933" t="s">
        <v>2575</v>
      </c>
      <c r="K6933" t="str">
        <f>+_xlfn.XLOOKUP(Tabell1[[#This Row],[Regnr]],Tabell13[Regnr],Tabell13[Diagnose],"")</f>
        <v/>
      </c>
      <c r="L6933" t="str">
        <f>+_xlfn.XLOOKUP(Tabell1[[#This Row],[Regnr]],Tabell3[Regnr],Tabell3[DiagnoseÅr],"")</f>
        <v/>
      </c>
    </row>
    <row r="6934" spans="1:12" x14ac:dyDescent="0.25">
      <c r="A6934" s="2">
        <v>41054</v>
      </c>
      <c r="C6934" t="s">
        <v>4507</v>
      </c>
      <c r="D6934" t="s">
        <v>4503</v>
      </c>
      <c r="E6934" t="s">
        <v>10</v>
      </c>
      <c r="K6934" t="str">
        <f>+_xlfn.XLOOKUP(Tabell1[[#This Row],[Regnr]],Tabell13[Regnr],Tabell13[Diagnose],"")</f>
        <v/>
      </c>
      <c r="L6934" t="str">
        <f>+_xlfn.XLOOKUP(Tabell1[[#This Row],[Regnr]],Tabell3[Regnr],Tabell3[DiagnoseÅr],"")</f>
        <v/>
      </c>
    </row>
    <row r="6935" spans="1:12" x14ac:dyDescent="0.25">
      <c r="A6935" s="2">
        <v>41054</v>
      </c>
      <c r="C6935" t="s">
        <v>4508</v>
      </c>
      <c r="D6935" t="s">
        <v>4509</v>
      </c>
      <c r="E6935" t="s">
        <v>26</v>
      </c>
      <c r="F6935" t="s">
        <v>4510</v>
      </c>
      <c r="G6935" t="s">
        <v>4511</v>
      </c>
      <c r="H6935" t="s">
        <v>2462</v>
      </c>
      <c r="I6935" t="s">
        <v>2463</v>
      </c>
      <c r="J6935" t="s">
        <v>4512</v>
      </c>
      <c r="K6935" t="str">
        <f>+_xlfn.XLOOKUP(Tabell1[[#This Row],[Regnr]],Tabell13[Regnr],Tabell13[Diagnose],"")</f>
        <v>B</v>
      </c>
      <c r="L6935" t="str">
        <f>+_xlfn.XLOOKUP(Tabell1[[#This Row],[Regnr]],Tabell3[Regnr],Tabell3[DiagnoseÅr],"")</f>
        <v>Intet påvist (2016)</v>
      </c>
    </row>
    <row r="6936" spans="1:12" x14ac:dyDescent="0.25">
      <c r="A6936" s="2">
        <v>41054</v>
      </c>
      <c r="C6936" t="s">
        <v>4513</v>
      </c>
      <c r="D6936" t="s">
        <v>4514</v>
      </c>
      <c r="E6936" t="s">
        <v>26</v>
      </c>
      <c r="F6936" t="s">
        <v>4510</v>
      </c>
      <c r="G6936" t="s">
        <v>4511</v>
      </c>
      <c r="H6936" t="s">
        <v>2462</v>
      </c>
      <c r="I6936" t="s">
        <v>2463</v>
      </c>
      <c r="J6936" t="s">
        <v>4512</v>
      </c>
      <c r="K6936" t="str">
        <f>+_xlfn.XLOOKUP(Tabell1[[#This Row],[Regnr]],Tabell13[Regnr],Tabell13[Diagnose],"")</f>
        <v>A</v>
      </c>
      <c r="L6936" t="str">
        <f>+_xlfn.XLOOKUP(Tabell1[[#This Row],[Regnr]],Tabell3[Regnr],Tabell3[DiagnoseÅr],"")</f>
        <v>Intet påvist (2017)</v>
      </c>
    </row>
    <row r="6937" spans="1:12" x14ac:dyDescent="0.25">
      <c r="A6937" s="2">
        <v>41054</v>
      </c>
      <c r="C6937" t="s">
        <v>4515</v>
      </c>
      <c r="D6937" t="s">
        <v>4516</v>
      </c>
      <c r="E6937" t="s">
        <v>10</v>
      </c>
      <c r="F6937" t="s">
        <v>4510</v>
      </c>
      <c r="G6937" t="s">
        <v>4511</v>
      </c>
      <c r="H6937" t="s">
        <v>2462</v>
      </c>
      <c r="I6937" t="s">
        <v>2463</v>
      </c>
      <c r="J6937" t="s">
        <v>4512</v>
      </c>
      <c r="K6937" t="str">
        <f>+_xlfn.XLOOKUP(Tabell1[[#This Row],[Regnr]],Tabell13[Regnr],Tabell13[Diagnose],"")</f>
        <v/>
      </c>
      <c r="L6937" t="str">
        <f>+_xlfn.XLOOKUP(Tabell1[[#This Row],[Regnr]],Tabell3[Regnr],Tabell3[DiagnoseÅr],"")</f>
        <v/>
      </c>
    </row>
    <row r="6938" spans="1:12" x14ac:dyDescent="0.25">
      <c r="A6938" s="2">
        <v>41054</v>
      </c>
      <c r="C6938" t="s">
        <v>4517</v>
      </c>
      <c r="D6938" t="s">
        <v>4518</v>
      </c>
      <c r="E6938" t="s">
        <v>10</v>
      </c>
      <c r="F6938" t="s">
        <v>4510</v>
      </c>
      <c r="G6938" t="s">
        <v>4511</v>
      </c>
      <c r="H6938" t="s">
        <v>2462</v>
      </c>
      <c r="I6938" t="s">
        <v>2463</v>
      </c>
      <c r="J6938" t="s">
        <v>4512</v>
      </c>
      <c r="K6938" t="str">
        <f>+_xlfn.XLOOKUP(Tabell1[[#This Row],[Regnr]],Tabell13[Regnr],Tabell13[Diagnose],"")</f>
        <v>A</v>
      </c>
      <c r="L6938" t="str">
        <f>+_xlfn.XLOOKUP(Tabell1[[#This Row],[Regnr]],Tabell3[Regnr],Tabell3[DiagnoseÅr],"")</f>
        <v>Intet påvist (2018)</v>
      </c>
    </row>
    <row r="6939" spans="1:12" x14ac:dyDescent="0.25">
      <c r="A6939" s="2">
        <v>41049</v>
      </c>
      <c r="C6939" t="s">
        <v>4477</v>
      </c>
      <c r="D6939" t="s">
        <v>4478</v>
      </c>
      <c r="E6939" t="s">
        <v>10</v>
      </c>
      <c r="F6939" t="s">
        <v>2038</v>
      </c>
      <c r="G6939" t="s">
        <v>2039</v>
      </c>
      <c r="H6939" t="s">
        <v>1419</v>
      </c>
      <c r="I6939" t="s">
        <v>1420</v>
      </c>
      <c r="J6939" t="s">
        <v>4479</v>
      </c>
      <c r="K6939" t="str">
        <f>+_xlfn.XLOOKUP(Tabell1[[#This Row],[Regnr]],Tabell13[Regnr],Tabell13[Diagnose],"")</f>
        <v>A</v>
      </c>
      <c r="L6939" t="str">
        <f>+_xlfn.XLOOKUP(Tabell1[[#This Row],[Regnr]],Tabell3[Regnr],Tabell3[DiagnoseÅr],"")</f>
        <v/>
      </c>
    </row>
    <row r="6940" spans="1:12" x14ac:dyDescent="0.25">
      <c r="A6940" s="2">
        <v>41049</v>
      </c>
      <c r="C6940" t="s">
        <v>4480</v>
      </c>
      <c r="D6940" t="s">
        <v>4481</v>
      </c>
      <c r="E6940" t="s">
        <v>10</v>
      </c>
      <c r="F6940" t="s">
        <v>2038</v>
      </c>
      <c r="G6940" t="s">
        <v>2039</v>
      </c>
      <c r="H6940" t="s">
        <v>1419</v>
      </c>
      <c r="I6940" t="s">
        <v>1420</v>
      </c>
      <c r="J6940" t="s">
        <v>4479</v>
      </c>
      <c r="K6940" t="str">
        <f>+_xlfn.XLOOKUP(Tabell1[[#This Row],[Regnr]],Tabell13[Regnr],Tabell13[Diagnose],"")</f>
        <v>A</v>
      </c>
      <c r="L6940" t="str">
        <f>+_xlfn.XLOOKUP(Tabell1[[#This Row],[Regnr]],Tabell3[Regnr],Tabell3[DiagnoseÅr],"")</f>
        <v/>
      </c>
    </row>
    <row r="6941" spans="1:12" x14ac:dyDescent="0.25">
      <c r="A6941" s="2">
        <v>41049</v>
      </c>
      <c r="C6941" t="s">
        <v>4482</v>
      </c>
      <c r="D6941" t="s">
        <v>4483</v>
      </c>
      <c r="E6941" t="s">
        <v>26</v>
      </c>
      <c r="F6941" t="s">
        <v>2038</v>
      </c>
      <c r="G6941" t="s">
        <v>2039</v>
      </c>
      <c r="H6941" t="s">
        <v>1419</v>
      </c>
      <c r="I6941" t="s">
        <v>1420</v>
      </c>
      <c r="J6941" t="s">
        <v>4479</v>
      </c>
      <c r="K6941" t="str">
        <f>+_xlfn.XLOOKUP(Tabell1[[#This Row],[Regnr]],Tabell13[Regnr],Tabell13[Diagnose],"")</f>
        <v>A</v>
      </c>
      <c r="L6941" t="str">
        <f>+_xlfn.XLOOKUP(Tabell1[[#This Row],[Regnr]],Tabell3[Regnr],Tabell3[DiagnoseÅr],"")</f>
        <v>Intet påvist (2016)</v>
      </c>
    </row>
    <row r="6942" spans="1:12" x14ac:dyDescent="0.25">
      <c r="A6942" s="2">
        <v>41049</v>
      </c>
      <c r="C6942" t="s">
        <v>4484</v>
      </c>
      <c r="D6942" t="s">
        <v>4485</v>
      </c>
      <c r="E6942" t="s">
        <v>26</v>
      </c>
      <c r="F6942" t="s">
        <v>2038</v>
      </c>
      <c r="G6942" t="s">
        <v>2039</v>
      </c>
      <c r="H6942" t="s">
        <v>1419</v>
      </c>
      <c r="I6942" t="s">
        <v>1420</v>
      </c>
      <c r="J6942" t="s">
        <v>4479</v>
      </c>
      <c r="K6942" t="str">
        <f>+_xlfn.XLOOKUP(Tabell1[[#This Row],[Regnr]],Tabell13[Regnr],Tabell13[Diagnose],"")</f>
        <v>A</v>
      </c>
      <c r="L6942" t="str">
        <f>+_xlfn.XLOOKUP(Tabell1[[#This Row],[Regnr]],Tabell3[Regnr],Tabell3[DiagnoseÅr],"")</f>
        <v/>
      </c>
    </row>
    <row r="6943" spans="1:12" x14ac:dyDescent="0.25">
      <c r="A6943" s="2">
        <v>41049</v>
      </c>
      <c r="C6943" t="s">
        <v>4486</v>
      </c>
      <c r="D6943" t="s">
        <v>4487</v>
      </c>
      <c r="E6943" t="s">
        <v>26</v>
      </c>
      <c r="F6943" t="s">
        <v>2038</v>
      </c>
      <c r="G6943" t="s">
        <v>2039</v>
      </c>
      <c r="H6943" t="s">
        <v>1419</v>
      </c>
      <c r="I6943" t="s">
        <v>1420</v>
      </c>
      <c r="J6943" t="s">
        <v>4479</v>
      </c>
      <c r="K6943" t="str">
        <f>+_xlfn.XLOOKUP(Tabell1[[#This Row],[Regnr]],Tabell13[Regnr],Tabell13[Diagnose],"")</f>
        <v/>
      </c>
      <c r="L6943" t="str">
        <f>+_xlfn.XLOOKUP(Tabell1[[#This Row],[Regnr]],Tabell3[Regnr],Tabell3[DiagnoseÅr],"")</f>
        <v/>
      </c>
    </row>
    <row r="6944" spans="1:12" x14ac:dyDescent="0.25">
      <c r="A6944" s="2">
        <v>41049</v>
      </c>
      <c r="C6944" t="s">
        <v>4488</v>
      </c>
      <c r="D6944" t="s">
        <v>4489</v>
      </c>
      <c r="E6944" t="s">
        <v>26</v>
      </c>
      <c r="F6944" t="s">
        <v>2038</v>
      </c>
      <c r="G6944" t="s">
        <v>2039</v>
      </c>
      <c r="H6944" t="s">
        <v>1419</v>
      </c>
      <c r="I6944" t="s">
        <v>1420</v>
      </c>
      <c r="J6944" t="s">
        <v>4479</v>
      </c>
      <c r="K6944" t="str">
        <f>+_xlfn.XLOOKUP(Tabell1[[#This Row],[Regnr]],Tabell13[Regnr],Tabell13[Diagnose],"")</f>
        <v/>
      </c>
      <c r="L6944" t="str">
        <f>+_xlfn.XLOOKUP(Tabell1[[#This Row],[Regnr]],Tabell3[Regnr],Tabell3[DiagnoseÅr],"")</f>
        <v/>
      </c>
    </row>
    <row r="6945" spans="1:12" x14ac:dyDescent="0.25">
      <c r="A6945" s="2">
        <v>41044</v>
      </c>
      <c r="C6945" t="s">
        <v>4468</v>
      </c>
      <c r="D6945" t="s">
        <v>4469</v>
      </c>
      <c r="E6945" t="s">
        <v>10</v>
      </c>
      <c r="F6945" t="s">
        <v>4470</v>
      </c>
      <c r="G6945" t="s">
        <v>4471</v>
      </c>
      <c r="H6945" t="s">
        <v>4472</v>
      </c>
      <c r="I6945" t="s">
        <v>4473</v>
      </c>
      <c r="K6945" t="str">
        <f>+_xlfn.XLOOKUP(Tabell1[[#This Row],[Regnr]],Tabell13[Regnr],Tabell13[Diagnose],"")</f>
        <v/>
      </c>
      <c r="L6945" t="str">
        <f>+_xlfn.XLOOKUP(Tabell1[[#This Row],[Regnr]],Tabell3[Regnr],Tabell3[DiagnoseÅr],"")</f>
        <v/>
      </c>
    </row>
    <row r="6946" spans="1:12" x14ac:dyDescent="0.25">
      <c r="A6946" s="2">
        <v>41044</v>
      </c>
      <c r="C6946" t="s">
        <v>4474</v>
      </c>
      <c r="D6946" t="s">
        <v>4475</v>
      </c>
      <c r="E6946" t="s">
        <v>26</v>
      </c>
      <c r="F6946" t="s">
        <v>4470</v>
      </c>
      <c r="G6946" t="s">
        <v>4471</v>
      </c>
      <c r="H6946" t="s">
        <v>4472</v>
      </c>
      <c r="I6946" t="s">
        <v>4473</v>
      </c>
      <c r="J6946" t="s">
        <v>4476</v>
      </c>
      <c r="K6946" t="str">
        <f>+_xlfn.XLOOKUP(Tabell1[[#This Row],[Regnr]],Tabell13[Regnr],Tabell13[Diagnose],"")</f>
        <v>A</v>
      </c>
      <c r="L6946" t="str">
        <f>+_xlfn.XLOOKUP(Tabell1[[#This Row],[Regnr]],Tabell3[Regnr],Tabell3[DiagnoseÅr],"")</f>
        <v>Intet påvist (2017)</v>
      </c>
    </row>
    <row r="6947" spans="1:12" x14ac:dyDescent="0.25">
      <c r="A6947" s="2">
        <v>41033</v>
      </c>
      <c r="C6947" t="s">
        <v>4464</v>
      </c>
      <c r="D6947" t="s">
        <v>4465</v>
      </c>
      <c r="E6947" t="s">
        <v>10</v>
      </c>
      <c r="F6947" t="s">
        <v>3897</v>
      </c>
      <c r="G6947" t="s">
        <v>3898</v>
      </c>
      <c r="H6947" t="s">
        <v>4466</v>
      </c>
      <c r="I6947" t="s">
        <v>4467</v>
      </c>
      <c r="J6947" t="s">
        <v>4272</v>
      </c>
      <c r="K6947" t="str">
        <f>+_xlfn.XLOOKUP(Tabell1[[#This Row],[Regnr]],Tabell13[Regnr],Tabell13[Diagnose],"")</f>
        <v/>
      </c>
      <c r="L6947" t="str">
        <f>+_xlfn.XLOOKUP(Tabell1[[#This Row],[Regnr]],Tabell3[Regnr],Tabell3[DiagnoseÅr],"")</f>
        <v/>
      </c>
    </row>
    <row r="6948" spans="1:12" x14ac:dyDescent="0.25">
      <c r="A6948" s="2">
        <v>41032</v>
      </c>
      <c r="C6948" t="s">
        <v>4462</v>
      </c>
      <c r="D6948" t="s">
        <v>4463</v>
      </c>
      <c r="E6948" t="s">
        <v>10</v>
      </c>
      <c r="K6948" t="str">
        <f>+_xlfn.XLOOKUP(Tabell1[[#This Row],[Regnr]],Tabell13[Regnr],Tabell13[Diagnose],"")</f>
        <v/>
      </c>
      <c r="L6948" t="str">
        <f>+_xlfn.XLOOKUP(Tabell1[[#This Row],[Regnr]],Tabell3[Regnr],Tabell3[DiagnoseÅr],"")</f>
        <v/>
      </c>
    </row>
    <row r="6949" spans="1:12" x14ac:dyDescent="0.25">
      <c r="A6949" s="2">
        <v>41029</v>
      </c>
      <c r="C6949" t="s">
        <v>4460</v>
      </c>
      <c r="D6949" t="s">
        <v>4461</v>
      </c>
      <c r="E6949" t="s">
        <v>26</v>
      </c>
      <c r="F6949" t="s">
        <v>1952</v>
      </c>
      <c r="G6949" t="s">
        <v>1953</v>
      </c>
      <c r="H6949" t="s">
        <v>2483</v>
      </c>
      <c r="I6949" t="s">
        <v>2484</v>
      </c>
      <c r="J6949" t="s">
        <v>3986</v>
      </c>
      <c r="K6949" t="str">
        <f>+_xlfn.XLOOKUP(Tabell1[[#This Row],[Regnr]],Tabell13[Regnr],Tabell13[Diagnose],"")</f>
        <v>A</v>
      </c>
      <c r="L6949" t="str">
        <f>+_xlfn.XLOOKUP(Tabell1[[#This Row],[Regnr]],Tabell3[Regnr],Tabell3[DiagnoseÅr],"")</f>
        <v>Intet påvist (2019)</v>
      </c>
    </row>
    <row r="6950" spans="1:12" x14ac:dyDescent="0.25">
      <c r="A6950" s="2">
        <v>41015</v>
      </c>
      <c r="C6950" t="s">
        <v>4456</v>
      </c>
      <c r="D6950" t="s">
        <v>4457</v>
      </c>
      <c r="E6950" t="s">
        <v>26</v>
      </c>
      <c r="F6950" t="s">
        <v>4458</v>
      </c>
      <c r="G6950" t="s">
        <v>948</v>
      </c>
      <c r="H6950" t="s">
        <v>4459</v>
      </c>
      <c r="I6950" t="s">
        <v>1756</v>
      </c>
      <c r="J6950" t="s">
        <v>4217</v>
      </c>
      <c r="K6950" t="str">
        <f>+_xlfn.XLOOKUP(Tabell1[[#This Row],[Regnr]],Tabell13[Regnr],Tabell13[Diagnose],"")</f>
        <v>B</v>
      </c>
      <c r="L6950" t="str">
        <f>+_xlfn.XLOOKUP(Tabell1[[#This Row],[Regnr]],Tabell3[Regnr],Tabell3[DiagnoseÅr],"")</f>
        <v>Intet påvist (2014)</v>
      </c>
    </row>
    <row r="6951" spans="1:12" x14ac:dyDescent="0.25">
      <c r="A6951" s="2">
        <v>41008</v>
      </c>
      <c r="C6951" t="s">
        <v>4445</v>
      </c>
      <c r="D6951" t="s">
        <v>4446</v>
      </c>
      <c r="E6951" t="s">
        <v>10</v>
      </c>
      <c r="F6951" t="s">
        <v>2805</v>
      </c>
      <c r="G6951" t="s">
        <v>2806</v>
      </c>
      <c r="H6951" t="s">
        <v>2374</v>
      </c>
      <c r="I6951" t="s">
        <v>2375</v>
      </c>
      <c r="J6951" t="s">
        <v>4447</v>
      </c>
      <c r="K6951" t="str">
        <f>+_xlfn.XLOOKUP(Tabell1[[#This Row],[Regnr]],Tabell13[Regnr],Tabell13[Diagnose],"")</f>
        <v/>
      </c>
      <c r="L6951" t="str">
        <f>+_xlfn.XLOOKUP(Tabell1[[#This Row],[Regnr]],Tabell3[Regnr],Tabell3[DiagnoseÅr],"")</f>
        <v/>
      </c>
    </row>
    <row r="6952" spans="1:12" x14ac:dyDescent="0.25">
      <c r="A6952" s="2">
        <v>41008</v>
      </c>
      <c r="C6952" t="s">
        <v>4448</v>
      </c>
      <c r="D6952" t="s">
        <v>4449</v>
      </c>
      <c r="E6952" t="s">
        <v>10</v>
      </c>
      <c r="F6952" t="s">
        <v>2805</v>
      </c>
      <c r="G6952" t="s">
        <v>2806</v>
      </c>
      <c r="H6952" t="s">
        <v>2374</v>
      </c>
      <c r="I6952" t="s">
        <v>2375</v>
      </c>
      <c r="J6952" t="s">
        <v>4447</v>
      </c>
      <c r="K6952" t="str">
        <f>+_xlfn.XLOOKUP(Tabell1[[#This Row],[Regnr]],Tabell13[Regnr],Tabell13[Diagnose],"")</f>
        <v>C</v>
      </c>
      <c r="L6952" t="str">
        <f>+_xlfn.XLOOKUP(Tabell1[[#This Row],[Regnr]],Tabell3[Regnr],Tabell3[DiagnoseÅr],"")</f>
        <v/>
      </c>
    </row>
    <row r="6953" spans="1:12" x14ac:dyDescent="0.25">
      <c r="A6953" s="2">
        <v>41008</v>
      </c>
      <c r="C6953" t="s">
        <v>4450</v>
      </c>
      <c r="D6953" t="s">
        <v>4451</v>
      </c>
      <c r="E6953" t="s">
        <v>10</v>
      </c>
      <c r="F6953" t="s">
        <v>2805</v>
      </c>
      <c r="G6953" t="s">
        <v>2806</v>
      </c>
      <c r="H6953" t="s">
        <v>2374</v>
      </c>
      <c r="I6953" t="s">
        <v>2375</v>
      </c>
      <c r="J6953" t="s">
        <v>4447</v>
      </c>
      <c r="K6953" t="str">
        <f>+_xlfn.XLOOKUP(Tabell1[[#This Row],[Regnr]],Tabell13[Regnr],Tabell13[Diagnose],"")</f>
        <v/>
      </c>
      <c r="L6953" t="str">
        <f>+_xlfn.XLOOKUP(Tabell1[[#This Row],[Regnr]],Tabell3[Regnr],Tabell3[DiagnoseÅr],"")</f>
        <v/>
      </c>
    </row>
    <row r="6954" spans="1:12" x14ac:dyDescent="0.25">
      <c r="A6954" s="2">
        <v>41008</v>
      </c>
      <c r="C6954" t="s">
        <v>4452</v>
      </c>
      <c r="D6954" t="s">
        <v>4453</v>
      </c>
      <c r="E6954" t="s">
        <v>10</v>
      </c>
      <c r="F6954" t="s">
        <v>2805</v>
      </c>
      <c r="G6954" t="s">
        <v>2806</v>
      </c>
      <c r="H6954" t="s">
        <v>2374</v>
      </c>
      <c r="I6954" t="s">
        <v>2375</v>
      </c>
      <c r="J6954" t="s">
        <v>4447</v>
      </c>
      <c r="K6954" t="str">
        <f>+_xlfn.XLOOKUP(Tabell1[[#This Row],[Regnr]],Tabell13[Regnr],Tabell13[Diagnose],"")</f>
        <v/>
      </c>
      <c r="L6954" t="str">
        <f>+_xlfn.XLOOKUP(Tabell1[[#This Row],[Regnr]],Tabell3[Regnr],Tabell3[DiagnoseÅr],"")</f>
        <v/>
      </c>
    </row>
    <row r="6955" spans="1:12" x14ac:dyDescent="0.25">
      <c r="A6955" s="2">
        <v>41008</v>
      </c>
      <c r="C6955" t="s">
        <v>4454</v>
      </c>
      <c r="D6955" t="s">
        <v>4455</v>
      </c>
      <c r="E6955" t="s">
        <v>26</v>
      </c>
      <c r="F6955" t="s">
        <v>2805</v>
      </c>
      <c r="G6955" t="s">
        <v>2806</v>
      </c>
      <c r="H6955" t="s">
        <v>2374</v>
      </c>
      <c r="I6955" t="s">
        <v>2375</v>
      </c>
      <c r="J6955" t="s">
        <v>4447</v>
      </c>
      <c r="K6955" t="str">
        <f>+_xlfn.XLOOKUP(Tabell1[[#This Row],[Regnr]],Tabell13[Regnr],Tabell13[Diagnose],"")</f>
        <v/>
      </c>
      <c r="L6955" t="str">
        <f>+_xlfn.XLOOKUP(Tabell1[[#This Row],[Regnr]],Tabell3[Regnr],Tabell3[DiagnoseÅr],"")</f>
        <v/>
      </c>
    </row>
    <row r="6956" spans="1:12" x14ac:dyDescent="0.25">
      <c r="A6956" s="2">
        <v>41003</v>
      </c>
      <c r="C6956" t="s">
        <v>4441</v>
      </c>
      <c r="D6956" t="s">
        <v>4442</v>
      </c>
      <c r="E6956" t="s">
        <v>10</v>
      </c>
      <c r="F6956" t="s">
        <v>1297</v>
      </c>
      <c r="G6956" t="s">
        <v>1298</v>
      </c>
      <c r="H6956" t="s">
        <v>3096</v>
      </c>
      <c r="I6956" t="s">
        <v>3097</v>
      </c>
      <c r="J6956" t="s">
        <v>4113</v>
      </c>
      <c r="K6956" t="str">
        <f>+_xlfn.XLOOKUP(Tabell1[[#This Row],[Regnr]],Tabell13[Regnr],Tabell13[Diagnose],"")</f>
        <v/>
      </c>
      <c r="L6956" t="str">
        <f>+_xlfn.XLOOKUP(Tabell1[[#This Row],[Regnr]],Tabell3[Regnr],Tabell3[DiagnoseÅr],"")</f>
        <v/>
      </c>
    </row>
    <row r="6957" spans="1:12" x14ac:dyDescent="0.25">
      <c r="A6957" s="2">
        <v>41003</v>
      </c>
      <c r="C6957" t="s">
        <v>4443</v>
      </c>
      <c r="D6957" t="s">
        <v>4444</v>
      </c>
      <c r="E6957" t="s">
        <v>10</v>
      </c>
      <c r="F6957" t="s">
        <v>1297</v>
      </c>
      <c r="G6957" t="s">
        <v>1298</v>
      </c>
      <c r="H6957" t="s">
        <v>3096</v>
      </c>
      <c r="I6957" t="s">
        <v>3097</v>
      </c>
      <c r="J6957" t="s">
        <v>4113</v>
      </c>
      <c r="K6957" t="str">
        <f>+_xlfn.XLOOKUP(Tabell1[[#This Row],[Regnr]],Tabell13[Regnr],Tabell13[Diagnose],"")</f>
        <v/>
      </c>
      <c r="L6957" t="str">
        <f>+_xlfn.XLOOKUP(Tabell1[[#This Row],[Regnr]],Tabell3[Regnr],Tabell3[DiagnoseÅr],"")</f>
        <v/>
      </c>
    </row>
    <row r="6958" spans="1:12" x14ac:dyDescent="0.25">
      <c r="A6958" s="2">
        <v>41001</v>
      </c>
      <c r="C6958" t="s">
        <v>4435</v>
      </c>
      <c r="D6958" t="s">
        <v>4436</v>
      </c>
      <c r="E6958" t="s">
        <v>10</v>
      </c>
      <c r="F6958" t="s">
        <v>4016</v>
      </c>
      <c r="G6958" t="s">
        <v>4017</v>
      </c>
      <c r="H6958" t="s">
        <v>4437</v>
      </c>
      <c r="I6958" t="s">
        <v>4438</v>
      </c>
      <c r="K6958" t="str">
        <f>+_xlfn.XLOOKUP(Tabell1[[#This Row],[Regnr]],Tabell13[Regnr],Tabell13[Diagnose],"")</f>
        <v/>
      </c>
      <c r="L6958" t="str">
        <f>+_xlfn.XLOOKUP(Tabell1[[#This Row],[Regnr]],Tabell3[Regnr],Tabell3[DiagnoseÅr],"")</f>
        <v/>
      </c>
    </row>
    <row r="6959" spans="1:12" x14ac:dyDescent="0.25">
      <c r="A6959" s="2">
        <v>41001</v>
      </c>
      <c r="C6959" t="s">
        <v>4439</v>
      </c>
      <c r="D6959" t="s">
        <v>4440</v>
      </c>
      <c r="E6959" t="s">
        <v>26</v>
      </c>
      <c r="F6959" t="s">
        <v>4016</v>
      </c>
      <c r="G6959" t="s">
        <v>4017</v>
      </c>
      <c r="H6959" t="s">
        <v>4437</v>
      </c>
      <c r="I6959" t="s">
        <v>4438</v>
      </c>
      <c r="K6959" t="str">
        <f>+_xlfn.XLOOKUP(Tabell1[[#This Row],[Regnr]],Tabell13[Regnr],Tabell13[Diagnose],"")</f>
        <v/>
      </c>
      <c r="L6959" t="str">
        <f>+_xlfn.XLOOKUP(Tabell1[[#This Row],[Regnr]],Tabell3[Regnr],Tabell3[DiagnoseÅr],"")</f>
        <v/>
      </c>
    </row>
    <row r="6960" spans="1:12" x14ac:dyDescent="0.25">
      <c r="A6960" s="2">
        <v>40992</v>
      </c>
      <c r="C6960" t="s">
        <v>4430</v>
      </c>
      <c r="D6960" t="s">
        <v>4431</v>
      </c>
      <c r="E6960" t="s">
        <v>26</v>
      </c>
      <c r="F6960" t="s">
        <v>2715</v>
      </c>
      <c r="G6960" t="s">
        <v>2716</v>
      </c>
      <c r="H6960" t="s">
        <v>4432</v>
      </c>
      <c r="I6960" t="s">
        <v>4433</v>
      </c>
      <c r="J6960" t="s">
        <v>4434</v>
      </c>
      <c r="K6960" t="str">
        <f>+_xlfn.XLOOKUP(Tabell1[[#This Row],[Regnr]],Tabell13[Regnr],Tabell13[Diagnose],"")</f>
        <v>A</v>
      </c>
      <c r="L6960" t="str">
        <f>+_xlfn.XLOOKUP(Tabell1[[#This Row],[Regnr]],Tabell3[Regnr],Tabell3[DiagnoseÅr],"")</f>
        <v>Intet påvist (2018)</v>
      </c>
    </row>
    <row r="6961" spans="1:12" x14ac:dyDescent="0.25">
      <c r="A6961" s="2">
        <v>40990</v>
      </c>
      <c r="C6961" t="s">
        <v>4418</v>
      </c>
      <c r="D6961" t="s">
        <v>4419</v>
      </c>
      <c r="E6961" t="s">
        <v>10</v>
      </c>
      <c r="F6961" t="s">
        <v>2324</v>
      </c>
      <c r="G6961" t="s">
        <v>2325</v>
      </c>
      <c r="H6961" t="s">
        <v>1657</v>
      </c>
      <c r="I6961" t="s">
        <v>1658</v>
      </c>
      <c r="J6961" t="s">
        <v>4033</v>
      </c>
      <c r="K6961" t="str">
        <f>+_xlfn.XLOOKUP(Tabell1[[#This Row],[Regnr]],Tabell13[Regnr],Tabell13[Diagnose],"")</f>
        <v/>
      </c>
      <c r="L6961" t="str">
        <f>+_xlfn.XLOOKUP(Tabell1[[#This Row],[Regnr]],Tabell3[Regnr],Tabell3[DiagnoseÅr],"")</f>
        <v/>
      </c>
    </row>
    <row r="6962" spans="1:12" x14ac:dyDescent="0.25">
      <c r="A6962" s="2">
        <v>40990</v>
      </c>
      <c r="C6962" t="s">
        <v>4420</v>
      </c>
      <c r="D6962" t="s">
        <v>4421</v>
      </c>
      <c r="E6962" t="s">
        <v>10</v>
      </c>
      <c r="F6962" t="s">
        <v>2324</v>
      </c>
      <c r="G6962" t="s">
        <v>2325</v>
      </c>
      <c r="H6962" t="s">
        <v>1657</v>
      </c>
      <c r="I6962" t="s">
        <v>1658</v>
      </c>
      <c r="J6962" t="s">
        <v>4033</v>
      </c>
      <c r="K6962" t="str">
        <f>+_xlfn.XLOOKUP(Tabell1[[#This Row],[Regnr]],Tabell13[Regnr],Tabell13[Diagnose],"")</f>
        <v/>
      </c>
      <c r="L6962" t="str">
        <f>+_xlfn.XLOOKUP(Tabell1[[#This Row],[Regnr]],Tabell3[Regnr],Tabell3[DiagnoseÅr],"")</f>
        <v/>
      </c>
    </row>
    <row r="6963" spans="1:12" x14ac:dyDescent="0.25">
      <c r="A6963" s="2">
        <v>40990</v>
      </c>
      <c r="C6963" t="s">
        <v>4422</v>
      </c>
      <c r="D6963" t="s">
        <v>4423</v>
      </c>
      <c r="E6963" t="s">
        <v>10</v>
      </c>
      <c r="F6963" t="s">
        <v>2324</v>
      </c>
      <c r="G6963" t="s">
        <v>2325</v>
      </c>
      <c r="H6963" t="s">
        <v>1657</v>
      </c>
      <c r="I6963" t="s">
        <v>1658</v>
      </c>
      <c r="J6963" t="s">
        <v>4033</v>
      </c>
      <c r="K6963" t="str">
        <f>+_xlfn.XLOOKUP(Tabell1[[#This Row],[Regnr]],Tabell13[Regnr],Tabell13[Diagnose],"")</f>
        <v/>
      </c>
      <c r="L6963" t="str">
        <f>+_xlfn.XLOOKUP(Tabell1[[#This Row],[Regnr]],Tabell3[Regnr],Tabell3[DiagnoseÅr],"")</f>
        <v/>
      </c>
    </row>
    <row r="6964" spans="1:12" x14ac:dyDescent="0.25">
      <c r="A6964" s="2">
        <v>40990</v>
      </c>
      <c r="C6964" t="s">
        <v>4424</v>
      </c>
      <c r="D6964" t="s">
        <v>4425</v>
      </c>
      <c r="E6964" t="s">
        <v>26</v>
      </c>
      <c r="F6964" t="s">
        <v>2324</v>
      </c>
      <c r="G6964" t="s">
        <v>2325</v>
      </c>
      <c r="H6964" t="s">
        <v>1657</v>
      </c>
      <c r="I6964" t="s">
        <v>1658</v>
      </c>
      <c r="J6964" t="s">
        <v>4033</v>
      </c>
      <c r="K6964" t="str">
        <f>+_xlfn.XLOOKUP(Tabell1[[#This Row],[Regnr]],Tabell13[Regnr],Tabell13[Diagnose],"")</f>
        <v/>
      </c>
      <c r="L6964" t="str">
        <f>+_xlfn.XLOOKUP(Tabell1[[#This Row],[Regnr]],Tabell3[Regnr],Tabell3[DiagnoseÅr],"")</f>
        <v/>
      </c>
    </row>
    <row r="6965" spans="1:12" x14ac:dyDescent="0.25">
      <c r="A6965" s="2">
        <v>40990</v>
      </c>
      <c r="C6965" t="s">
        <v>4426</v>
      </c>
      <c r="D6965" t="s">
        <v>4427</v>
      </c>
      <c r="E6965" t="s">
        <v>26</v>
      </c>
      <c r="F6965" t="s">
        <v>2324</v>
      </c>
      <c r="G6965" t="s">
        <v>2325</v>
      </c>
      <c r="H6965" t="s">
        <v>1657</v>
      </c>
      <c r="I6965" t="s">
        <v>1658</v>
      </c>
      <c r="J6965" t="s">
        <v>4033</v>
      </c>
      <c r="K6965" t="str">
        <f>+_xlfn.XLOOKUP(Tabell1[[#This Row],[Regnr]],Tabell13[Regnr],Tabell13[Diagnose],"")</f>
        <v/>
      </c>
      <c r="L6965" t="str">
        <f>+_xlfn.XLOOKUP(Tabell1[[#This Row],[Regnr]],Tabell3[Regnr],Tabell3[DiagnoseÅr],"")</f>
        <v/>
      </c>
    </row>
    <row r="6966" spans="1:12" x14ac:dyDescent="0.25">
      <c r="A6966" s="2">
        <v>40990</v>
      </c>
      <c r="C6966" t="s">
        <v>4428</v>
      </c>
      <c r="D6966" t="s">
        <v>4429</v>
      </c>
      <c r="E6966" t="s">
        <v>26</v>
      </c>
      <c r="F6966" t="s">
        <v>2324</v>
      </c>
      <c r="G6966" t="s">
        <v>2325</v>
      </c>
      <c r="H6966" t="s">
        <v>1657</v>
      </c>
      <c r="I6966" t="s">
        <v>1658</v>
      </c>
      <c r="J6966" t="s">
        <v>4033</v>
      </c>
      <c r="K6966" t="str">
        <f>+_xlfn.XLOOKUP(Tabell1[[#This Row],[Regnr]],Tabell13[Regnr],Tabell13[Diagnose],"")</f>
        <v>C</v>
      </c>
      <c r="L6966" t="str">
        <f>+_xlfn.XLOOKUP(Tabell1[[#This Row],[Regnr]],Tabell3[Regnr],Tabell3[DiagnoseÅr],"")</f>
        <v/>
      </c>
    </row>
    <row r="6967" spans="1:12" x14ac:dyDescent="0.25">
      <c r="A6967" s="2">
        <v>40989</v>
      </c>
      <c r="C6967" t="s">
        <v>4408</v>
      </c>
      <c r="D6967" t="s">
        <v>4409</v>
      </c>
      <c r="E6967" t="s">
        <v>10</v>
      </c>
      <c r="F6967" t="s">
        <v>1556</v>
      </c>
      <c r="G6967" t="s">
        <v>1557</v>
      </c>
      <c r="H6967" t="s">
        <v>2355</v>
      </c>
      <c r="I6967" t="s">
        <v>2356</v>
      </c>
      <c r="J6967" t="s">
        <v>4144</v>
      </c>
      <c r="K6967" t="str">
        <f>+_xlfn.XLOOKUP(Tabell1[[#This Row],[Regnr]],Tabell13[Regnr],Tabell13[Diagnose],"")</f>
        <v/>
      </c>
      <c r="L6967" t="str">
        <f>+_xlfn.XLOOKUP(Tabell1[[#This Row],[Regnr]],Tabell3[Regnr],Tabell3[DiagnoseÅr],"")</f>
        <v/>
      </c>
    </row>
    <row r="6968" spans="1:12" x14ac:dyDescent="0.25">
      <c r="A6968" s="2">
        <v>40989</v>
      </c>
      <c r="C6968" t="s">
        <v>4410</v>
      </c>
      <c r="D6968" t="s">
        <v>4411</v>
      </c>
      <c r="E6968" t="s">
        <v>10</v>
      </c>
      <c r="F6968" t="s">
        <v>1556</v>
      </c>
      <c r="G6968" t="s">
        <v>1557</v>
      </c>
      <c r="H6968" t="s">
        <v>2355</v>
      </c>
      <c r="I6968" t="s">
        <v>2356</v>
      </c>
      <c r="J6968" t="s">
        <v>4144</v>
      </c>
      <c r="K6968" t="str">
        <f>+_xlfn.XLOOKUP(Tabell1[[#This Row],[Regnr]],Tabell13[Regnr],Tabell13[Diagnose],"")</f>
        <v>B</v>
      </c>
      <c r="L6968" t="str">
        <f>+_xlfn.XLOOKUP(Tabell1[[#This Row],[Regnr]],Tabell3[Regnr],Tabell3[DiagnoseÅr],"")</f>
        <v>Intet påvist (2016)</v>
      </c>
    </row>
    <row r="6969" spans="1:12" x14ac:dyDescent="0.25">
      <c r="A6969" s="2">
        <v>40989</v>
      </c>
      <c r="C6969" t="s">
        <v>4412</v>
      </c>
      <c r="D6969" t="s">
        <v>4413</v>
      </c>
      <c r="E6969" t="s">
        <v>10</v>
      </c>
      <c r="F6969" t="s">
        <v>1556</v>
      </c>
      <c r="G6969" t="s">
        <v>1557</v>
      </c>
      <c r="H6969" t="s">
        <v>2355</v>
      </c>
      <c r="I6969" t="s">
        <v>2356</v>
      </c>
      <c r="J6969" t="s">
        <v>4144</v>
      </c>
      <c r="K6969" t="str">
        <f>+_xlfn.XLOOKUP(Tabell1[[#This Row],[Regnr]],Tabell13[Regnr],Tabell13[Diagnose],"")</f>
        <v>B</v>
      </c>
      <c r="L6969" t="str">
        <f>+_xlfn.XLOOKUP(Tabell1[[#This Row],[Regnr]],Tabell3[Regnr],Tabell3[DiagnoseÅr],"")</f>
        <v>Intet påvist (2018)</v>
      </c>
    </row>
    <row r="6970" spans="1:12" x14ac:dyDescent="0.25">
      <c r="A6970" s="2">
        <v>40989</v>
      </c>
      <c r="C6970" t="s">
        <v>4414</v>
      </c>
      <c r="D6970" t="s">
        <v>4415</v>
      </c>
      <c r="E6970" t="s">
        <v>10</v>
      </c>
      <c r="F6970" t="s">
        <v>1556</v>
      </c>
      <c r="G6970" t="s">
        <v>1557</v>
      </c>
      <c r="H6970" t="s">
        <v>2355</v>
      </c>
      <c r="I6970" t="s">
        <v>2356</v>
      </c>
      <c r="J6970" t="s">
        <v>4144</v>
      </c>
      <c r="K6970" t="str">
        <f>+_xlfn.XLOOKUP(Tabell1[[#This Row],[Regnr]],Tabell13[Regnr],Tabell13[Diagnose],"")</f>
        <v/>
      </c>
      <c r="L6970" t="str">
        <f>+_xlfn.XLOOKUP(Tabell1[[#This Row],[Regnr]],Tabell3[Regnr],Tabell3[DiagnoseÅr],"")</f>
        <v/>
      </c>
    </row>
    <row r="6971" spans="1:12" x14ac:dyDescent="0.25">
      <c r="A6971" s="2">
        <v>40989</v>
      </c>
      <c r="C6971" t="s">
        <v>4416</v>
      </c>
      <c r="D6971" t="s">
        <v>4417</v>
      </c>
      <c r="E6971" t="s">
        <v>26</v>
      </c>
      <c r="F6971" t="s">
        <v>1556</v>
      </c>
      <c r="G6971" t="s">
        <v>1557</v>
      </c>
      <c r="H6971" t="s">
        <v>2355</v>
      </c>
      <c r="I6971" t="s">
        <v>2356</v>
      </c>
      <c r="J6971" t="s">
        <v>4144</v>
      </c>
      <c r="K6971" t="str">
        <f>+_xlfn.XLOOKUP(Tabell1[[#This Row],[Regnr]],Tabell13[Regnr],Tabell13[Diagnose],"")</f>
        <v>A</v>
      </c>
      <c r="L6971" t="str">
        <f>+_xlfn.XLOOKUP(Tabell1[[#This Row],[Regnr]],Tabell3[Regnr],Tabell3[DiagnoseÅr],"")</f>
        <v>Intet påvist (2014)</v>
      </c>
    </row>
    <row r="6972" spans="1:12" x14ac:dyDescent="0.25">
      <c r="A6972" s="2">
        <v>40985</v>
      </c>
      <c r="C6972" t="s">
        <v>4403</v>
      </c>
      <c r="D6972" t="s">
        <v>4404</v>
      </c>
      <c r="E6972" t="s">
        <v>26</v>
      </c>
      <c r="F6972" t="s">
        <v>1921</v>
      </c>
      <c r="G6972" t="s">
        <v>1922</v>
      </c>
      <c r="H6972" t="s">
        <v>4405</v>
      </c>
      <c r="I6972" t="s">
        <v>4406</v>
      </c>
      <c r="J6972" t="s">
        <v>4407</v>
      </c>
      <c r="K6972" t="str">
        <f>+_xlfn.XLOOKUP(Tabell1[[#This Row],[Regnr]],Tabell13[Regnr],Tabell13[Diagnose],"")</f>
        <v>B</v>
      </c>
      <c r="L6972" t="str">
        <f>+_xlfn.XLOOKUP(Tabell1[[#This Row],[Regnr]],Tabell3[Regnr],Tabell3[DiagnoseÅr],"")</f>
        <v>Intet påvist (2013)</v>
      </c>
    </row>
    <row r="6973" spans="1:12" x14ac:dyDescent="0.25">
      <c r="A6973" s="2">
        <v>40984</v>
      </c>
      <c r="C6973" t="s">
        <v>4397</v>
      </c>
      <c r="D6973" t="s">
        <v>4398</v>
      </c>
      <c r="E6973" t="s">
        <v>26</v>
      </c>
      <c r="F6973" t="s">
        <v>4399</v>
      </c>
      <c r="G6973" t="s">
        <v>4400</v>
      </c>
      <c r="H6973" t="s">
        <v>4401</v>
      </c>
      <c r="I6973" t="s">
        <v>4402</v>
      </c>
      <c r="J6973" t="s">
        <v>3986</v>
      </c>
      <c r="K6973" t="str">
        <f>+_xlfn.XLOOKUP(Tabell1[[#This Row],[Regnr]],Tabell13[Regnr],Tabell13[Diagnose],"")</f>
        <v>A</v>
      </c>
      <c r="L6973" t="str">
        <f>+_xlfn.XLOOKUP(Tabell1[[#This Row],[Regnr]],Tabell3[Regnr],Tabell3[DiagnoseÅr],"")</f>
        <v>Retinal Dysplasi (2013)</v>
      </c>
    </row>
    <row r="6974" spans="1:12" x14ac:dyDescent="0.25">
      <c r="A6974" s="2">
        <v>40979</v>
      </c>
      <c r="C6974" t="s">
        <v>4390</v>
      </c>
      <c r="D6974" t="s">
        <v>4391</v>
      </c>
      <c r="E6974" t="s">
        <v>26</v>
      </c>
      <c r="F6974" t="s">
        <v>4392</v>
      </c>
      <c r="G6974" t="s">
        <v>4393</v>
      </c>
      <c r="H6974" t="s">
        <v>3202</v>
      </c>
      <c r="I6974" t="s">
        <v>3203</v>
      </c>
      <c r="K6974" t="str">
        <f>+_xlfn.XLOOKUP(Tabell1[[#This Row],[Regnr]],Tabell13[Regnr],Tabell13[Diagnose],"")</f>
        <v/>
      </c>
      <c r="L6974" t="str">
        <f>+_xlfn.XLOOKUP(Tabell1[[#This Row],[Regnr]],Tabell3[Regnr],Tabell3[DiagnoseÅr],"")</f>
        <v/>
      </c>
    </row>
    <row r="6975" spans="1:12" x14ac:dyDescent="0.25">
      <c r="A6975" s="2">
        <v>40979</v>
      </c>
      <c r="C6975" t="s">
        <v>4394</v>
      </c>
      <c r="D6975" t="s">
        <v>4395</v>
      </c>
      <c r="E6975" t="s">
        <v>26</v>
      </c>
      <c r="F6975" t="s">
        <v>4392</v>
      </c>
      <c r="G6975" t="s">
        <v>4393</v>
      </c>
      <c r="H6975" t="s">
        <v>3202</v>
      </c>
      <c r="I6975" t="s">
        <v>3203</v>
      </c>
      <c r="J6975" t="s">
        <v>4396</v>
      </c>
      <c r="K6975" t="str">
        <f>+_xlfn.XLOOKUP(Tabell1[[#This Row],[Regnr]],Tabell13[Regnr],Tabell13[Diagnose],"")</f>
        <v>C</v>
      </c>
      <c r="L6975" t="str">
        <f>+_xlfn.XLOOKUP(Tabell1[[#This Row],[Regnr]],Tabell3[Regnr],Tabell3[DiagnoseÅr],"")</f>
        <v/>
      </c>
    </row>
    <row r="6976" spans="1:12" x14ac:dyDescent="0.25">
      <c r="A6976" s="2">
        <v>40971</v>
      </c>
      <c r="C6976" t="s">
        <v>4386</v>
      </c>
      <c r="D6976" t="s">
        <v>4387</v>
      </c>
      <c r="E6976" t="s">
        <v>10</v>
      </c>
      <c r="F6976" t="s">
        <v>4388</v>
      </c>
      <c r="G6976" t="s">
        <v>4389</v>
      </c>
      <c r="H6976" t="s">
        <v>3664</v>
      </c>
      <c r="I6976" t="s">
        <v>3665</v>
      </c>
      <c r="K6976" t="str">
        <f>+_xlfn.XLOOKUP(Tabell1[[#This Row],[Regnr]],Tabell13[Regnr],Tabell13[Diagnose],"")</f>
        <v/>
      </c>
      <c r="L6976" t="str">
        <f>+_xlfn.XLOOKUP(Tabell1[[#This Row],[Regnr]],Tabell3[Regnr],Tabell3[DiagnoseÅr],"")</f>
        <v/>
      </c>
    </row>
    <row r="6977" spans="1:12" x14ac:dyDescent="0.25">
      <c r="A6977" s="2">
        <v>40958</v>
      </c>
      <c r="C6977" t="s">
        <v>4383</v>
      </c>
      <c r="D6977" t="s">
        <v>4384</v>
      </c>
      <c r="E6977" t="s">
        <v>10</v>
      </c>
      <c r="F6977" t="s">
        <v>2582</v>
      </c>
      <c r="G6977" t="s">
        <v>2583</v>
      </c>
      <c r="H6977" t="s">
        <v>2789</v>
      </c>
      <c r="I6977" t="s">
        <v>2790</v>
      </c>
      <c r="J6977" t="s">
        <v>4385</v>
      </c>
      <c r="K6977" t="str">
        <f>+_xlfn.XLOOKUP(Tabell1[[#This Row],[Regnr]],Tabell13[Regnr],Tabell13[Diagnose],"")</f>
        <v>B</v>
      </c>
      <c r="L6977" t="str">
        <f>+_xlfn.XLOOKUP(Tabell1[[#This Row],[Regnr]],Tabell3[Regnr],Tabell3[DiagnoseÅr],"")</f>
        <v>Intet påvist (2018)</v>
      </c>
    </row>
    <row r="6978" spans="1:12" x14ac:dyDescent="0.25">
      <c r="A6978" s="2">
        <v>40956</v>
      </c>
      <c r="C6978" t="s">
        <v>4375</v>
      </c>
      <c r="D6978" t="s">
        <v>4376</v>
      </c>
      <c r="E6978" t="s">
        <v>10</v>
      </c>
      <c r="F6978" t="s">
        <v>2884</v>
      </c>
      <c r="G6978" t="s">
        <v>2885</v>
      </c>
      <c r="H6978" t="s">
        <v>2460</v>
      </c>
      <c r="I6978" t="s">
        <v>2461</v>
      </c>
      <c r="J6978" t="s">
        <v>4002</v>
      </c>
      <c r="K6978" t="str">
        <f>+_xlfn.XLOOKUP(Tabell1[[#This Row],[Regnr]],Tabell13[Regnr],Tabell13[Diagnose],"")</f>
        <v>A</v>
      </c>
      <c r="L6978" t="str">
        <f>+_xlfn.XLOOKUP(Tabell1[[#This Row],[Regnr]],Tabell3[Regnr],Tabell3[DiagnoseÅr],"")</f>
        <v>Annet, ikke medfødt (2020)</v>
      </c>
    </row>
    <row r="6979" spans="1:12" x14ac:dyDescent="0.25">
      <c r="A6979" s="2">
        <v>40956</v>
      </c>
      <c r="C6979" t="s">
        <v>4377</v>
      </c>
      <c r="D6979" t="s">
        <v>363</v>
      </c>
      <c r="E6979" t="s">
        <v>26</v>
      </c>
      <c r="F6979" t="s">
        <v>2884</v>
      </c>
      <c r="G6979" t="s">
        <v>2885</v>
      </c>
      <c r="H6979" t="s">
        <v>2460</v>
      </c>
      <c r="I6979" t="s">
        <v>2461</v>
      </c>
      <c r="J6979" t="s">
        <v>4002</v>
      </c>
      <c r="K6979" t="str">
        <f>+_xlfn.XLOOKUP(Tabell1[[#This Row],[Regnr]],Tabell13[Regnr],Tabell13[Diagnose],"")</f>
        <v/>
      </c>
      <c r="L6979" t="str">
        <f>+_xlfn.XLOOKUP(Tabell1[[#This Row],[Regnr]],Tabell3[Regnr],Tabell3[DiagnoseÅr],"")</f>
        <v/>
      </c>
    </row>
    <row r="6980" spans="1:12" x14ac:dyDescent="0.25">
      <c r="A6980" s="2">
        <v>40956</v>
      </c>
      <c r="C6980" t="s">
        <v>4378</v>
      </c>
      <c r="D6980" t="s">
        <v>4379</v>
      </c>
      <c r="E6980" t="s">
        <v>26</v>
      </c>
      <c r="F6980" t="s">
        <v>2884</v>
      </c>
      <c r="G6980" t="s">
        <v>2885</v>
      </c>
      <c r="H6980" t="s">
        <v>2460</v>
      </c>
      <c r="I6980" t="s">
        <v>2461</v>
      </c>
      <c r="J6980" t="s">
        <v>4002</v>
      </c>
      <c r="K6980" t="str">
        <f>+_xlfn.XLOOKUP(Tabell1[[#This Row],[Regnr]],Tabell13[Regnr],Tabell13[Diagnose],"")</f>
        <v>D</v>
      </c>
      <c r="L6980" t="str">
        <f>+_xlfn.XLOOKUP(Tabell1[[#This Row],[Regnr]],Tabell3[Regnr],Tabell3[DiagnoseÅr],"")</f>
        <v/>
      </c>
    </row>
    <row r="6981" spans="1:12" x14ac:dyDescent="0.25">
      <c r="A6981" s="2">
        <v>40956</v>
      </c>
      <c r="C6981" t="s">
        <v>4380</v>
      </c>
      <c r="D6981" t="s">
        <v>1569</v>
      </c>
      <c r="E6981" t="s">
        <v>26</v>
      </c>
      <c r="F6981" t="s">
        <v>2884</v>
      </c>
      <c r="G6981" t="s">
        <v>2885</v>
      </c>
      <c r="H6981" t="s">
        <v>2460</v>
      </c>
      <c r="I6981" t="s">
        <v>2461</v>
      </c>
      <c r="J6981" t="s">
        <v>4002</v>
      </c>
      <c r="K6981" t="str">
        <f>+_xlfn.XLOOKUP(Tabell1[[#This Row],[Regnr]],Tabell13[Regnr],Tabell13[Diagnose],"")</f>
        <v/>
      </c>
      <c r="L6981" t="str">
        <f>+_xlfn.XLOOKUP(Tabell1[[#This Row],[Regnr]],Tabell3[Regnr],Tabell3[DiagnoseÅr],"")</f>
        <v/>
      </c>
    </row>
    <row r="6982" spans="1:12" x14ac:dyDescent="0.25">
      <c r="A6982" s="2">
        <v>40956</v>
      </c>
      <c r="C6982" t="s">
        <v>4381</v>
      </c>
      <c r="D6982" t="s">
        <v>4382</v>
      </c>
      <c r="E6982" t="s">
        <v>26</v>
      </c>
      <c r="F6982" t="s">
        <v>2884</v>
      </c>
      <c r="G6982" t="s">
        <v>2885</v>
      </c>
      <c r="H6982" t="s">
        <v>2460</v>
      </c>
      <c r="I6982" t="s">
        <v>2461</v>
      </c>
      <c r="J6982" t="s">
        <v>4002</v>
      </c>
      <c r="K6982" t="str">
        <f>+_xlfn.XLOOKUP(Tabell1[[#This Row],[Regnr]],Tabell13[Regnr],Tabell13[Diagnose],"")</f>
        <v>C</v>
      </c>
      <c r="L6982" t="str">
        <f>+_xlfn.XLOOKUP(Tabell1[[#This Row],[Regnr]],Tabell3[Regnr],Tabell3[DiagnoseÅr],"")</f>
        <v>Intet påvist (2014)</v>
      </c>
    </row>
    <row r="6983" spans="1:12" x14ac:dyDescent="0.25">
      <c r="A6983" s="2">
        <v>40950</v>
      </c>
      <c r="C6983" t="s">
        <v>4372</v>
      </c>
      <c r="D6983" t="s">
        <v>4373</v>
      </c>
      <c r="E6983" t="s">
        <v>26</v>
      </c>
      <c r="F6983" t="s">
        <v>3897</v>
      </c>
      <c r="G6983" t="s">
        <v>3898</v>
      </c>
      <c r="H6983" t="s">
        <v>4374</v>
      </c>
      <c r="K6983" t="str">
        <f>+_xlfn.XLOOKUP(Tabell1[[#This Row],[Regnr]],Tabell13[Regnr],Tabell13[Diagnose],"")</f>
        <v/>
      </c>
      <c r="L6983" t="str">
        <f>+_xlfn.XLOOKUP(Tabell1[[#This Row],[Regnr]],Tabell3[Regnr],Tabell3[DiagnoseÅr],"")</f>
        <v/>
      </c>
    </row>
    <row r="6984" spans="1:12" x14ac:dyDescent="0.25">
      <c r="A6984" s="2">
        <v>40938</v>
      </c>
      <c r="C6984" t="s">
        <v>4368</v>
      </c>
      <c r="D6984" t="s">
        <v>4369</v>
      </c>
      <c r="E6984" t="s">
        <v>10</v>
      </c>
      <c r="F6984" t="s">
        <v>1768</v>
      </c>
      <c r="G6984" t="s">
        <v>1769</v>
      </c>
      <c r="H6984" t="s">
        <v>2000</v>
      </c>
      <c r="I6984" t="s">
        <v>2001</v>
      </c>
      <c r="J6984" t="s">
        <v>4113</v>
      </c>
      <c r="K6984" t="str">
        <f>+_xlfn.XLOOKUP(Tabell1[[#This Row],[Regnr]],Tabell13[Regnr],Tabell13[Diagnose],"")</f>
        <v/>
      </c>
      <c r="L6984" t="str">
        <f>+_xlfn.XLOOKUP(Tabell1[[#This Row],[Regnr]],Tabell3[Regnr],Tabell3[DiagnoseÅr],"")</f>
        <v/>
      </c>
    </row>
    <row r="6985" spans="1:12" x14ac:dyDescent="0.25">
      <c r="A6985" s="2">
        <v>40938</v>
      </c>
      <c r="C6985" t="s">
        <v>4370</v>
      </c>
      <c r="D6985" t="s">
        <v>4371</v>
      </c>
      <c r="E6985" t="s">
        <v>26</v>
      </c>
      <c r="F6985" t="s">
        <v>1768</v>
      </c>
      <c r="G6985" t="s">
        <v>1769</v>
      </c>
      <c r="H6985" t="s">
        <v>2000</v>
      </c>
      <c r="I6985" t="s">
        <v>2001</v>
      </c>
      <c r="J6985" t="s">
        <v>4113</v>
      </c>
      <c r="K6985" t="str">
        <f>+_xlfn.XLOOKUP(Tabell1[[#This Row],[Regnr]],Tabell13[Regnr],Tabell13[Diagnose],"")</f>
        <v>A</v>
      </c>
      <c r="L6985" t="str">
        <f>+_xlfn.XLOOKUP(Tabell1[[#This Row],[Regnr]],Tabell3[Regnr],Tabell3[DiagnoseÅr],"")</f>
        <v/>
      </c>
    </row>
    <row r="6986" spans="1:12" x14ac:dyDescent="0.25">
      <c r="A6986" s="2">
        <v>40937</v>
      </c>
      <c r="C6986" t="s">
        <v>4361</v>
      </c>
      <c r="D6986" t="s">
        <v>4362</v>
      </c>
      <c r="E6986" t="s">
        <v>10</v>
      </c>
      <c r="F6986" t="s">
        <v>4363</v>
      </c>
      <c r="G6986" t="s">
        <v>4364</v>
      </c>
      <c r="H6986" t="s">
        <v>4365</v>
      </c>
      <c r="I6986" t="s">
        <v>4366</v>
      </c>
      <c r="J6986" t="s">
        <v>4367</v>
      </c>
      <c r="K6986" t="str">
        <f>+_xlfn.XLOOKUP(Tabell1[[#This Row],[Regnr]],Tabell13[Regnr],Tabell13[Diagnose],"")</f>
        <v>A</v>
      </c>
      <c r="L6986" t="str">
        <f>+_xlfn.XLOOKUP(Tabell1[[#This Row],[Regnr]],Tabell3[Regnr],Tabell3[DiagnoseÅr],"")</f>
        <v xml:space="preserve"> (2014)</v>
      </c>
    </row>
    <row r="6987" spans="1:12" x14ac:dyDescent="0.25">
      <c r="A6987" s="2">
        <v>40934</v>
      </c>
      <c r="C6987" t="s">
        <v>4349</v>
      </c>
      <c r="D6987" t="s">
        <v>4350</v>
      </c>
      <c r="E6987" t="s">
        <v>10</v>
      </c>
      <c r="F6987" t="s">
        <v>2727</v>
      </c>
      <c r="G6987" t="s">
        <v>2728</v>
      </c>
      <c r="H6987" t="s">
        <v>2567</v>
      </c>
      <c r="I6987" t="s">
        <v>2568</v>
      </c>
      <c r="J6987" t="s">
        <v>4310</v>
      </c>
      <c r="K6987" t="str">
        <f>+_xlfn.XLOOKUP(Tabell1[[#This Row],[Regnr]],Tabell13[Regnr],Tabell13[Diagnose],"")</f>
        <v/>
      </c>
      <c r="L6987" t="str">
        <f>+_xlfn.XLOOKUP(Tabell1[[#This Row],[Regnr]],Tabell3[Regnr],Tabell3[DiagnoseÅr],"")</f>
        <v/>
      </c>
    </row>
    <row r="6988" spans="1:12" x14ac:dyDescent="0.25">
      <c r="A6988" s="2">
        <v>40934</v>
      </c>
      <c r="C6988" t="s">
        <v>4351</v>
      </c>
      <c r="D6988" t="s">
        <v>4352</v>
      </c>
      <c r="E6988" t="s">
        <v>26</v>
      </c>
      <c r="F6988" t="s">
        <v>2727</v>
      </c>
      <c r="G6988" t="s">
        <v>2728</v>
      </c>
      <c r="H6988" t="s">
        <v>2567</v>
      </c>
      <c r="I6988" t="s">
        <v>2568</v>
      </c>
      <c r="J6988" t="s">
        <v>4310</v>
      </c>
      <c r="K6988" t="str">
        <f>+_xlfn.XLOOKUP(Tabell1[[#This Row],[Regnr]],Tabell13[Regnr],Tabell13[Diagnose],"")</f>
        <v/>
      </c>
      <c r="L6988" t="str">
        <f>+_xlfn.XLOOKUP(Tabell1[[#This Row],[Regnr]],Tabell3[Regnr],Tabell3[DiagnoseÅr],"")</f>
        <v/>
      </c>
    </row>
    <row r="6989" spans="1:12" x14ac:dyDescent="0.25">
      <c r="A6989" s="2">
        <v>40934</v>
      </c>
      <c r="C6989" t="s">
        <v>4353</v>
      </c>
      <c r="D6989" t="s">
        <v>4354</v>
      </c>
      <c r="E6989" t="s">
        <v>26</v>
      </c>
      <c r="F6989" t="s">
        <v>2727</v>
      </c>
      <c r="G6989" t="s">
        <v>2728</v>
      </c>
      <c r="H6989" t="s">
        <v>2567</v>
      </c>
      <c r="I6989" t="s">
        <v>2568</v>
      </c>
      <c r="J6989" t="s">
        <v>4310</v>
      </c>
      <c r="K6989" t="str">
        <f>+_xlfn.XLOOKUP(Tabell1[[#This Row],[Regnr]],Tabell13[Regnr],Tabell13[Diagnose],"")</f>
        <v>A</v>
      </c>
      <c r="L6989" t="str">
        <f>+_xlfn.XLOOKUP(Tabell1[[#This Row],[Regnr]],Tabell3[Regnr],Tabell3[DiagnoseÅr],"")</f>
        <v>Cortical &amp; Katarakt, ikke medfødt (2021)</v>
      </c>
    </row>
    <row r="6990" spans="1:12" x14ac:dyDescent="0.25">
      <c r="A6990" s="2">
        <v>40934</v>
      </c>
      <c r="C6990" t="s">
        <v>4355</v>
      </c>
      <c r="D6990" t="s">
        <v>4356</v>
      </c>
      <c r="E6990" t="s">
        <v>26</v>
      </c>
      <c r="F6990" t="s">
        <v>2727</v>
      </c>
      <c r="G6990" t="s">
        <v>2728</v>
      </c>
      <c r="H6990" t="s">
        <v>2567</v>
      </c>
      <c r="I6990" t="s">
        <v>2568</v>
      </c>
      <c r="J6990" t="s">
        <v>4310</v>
      </c>
      <c r="K6990" t="str">
        <f>+_xlfn.XLOOKUP(Tabell1[[#This Row],[Regnr]],Tabell13[Regnr],Tabell13[Diagnose],"")</f>
        <v/>
      </c>
      <c r="L6990" t="str">
        <f>+_xlfn.XLOOKUP(Tabell1[[#This Row],[Regnr]],Tabell3[Regnr],Tabell3[DiagnoseÅr],"")</f>
        <v/>
      </c>
    </row>
    <row r="6991" spans="1:12" x14ac:dyDescent="0.25">
      <c r="A6991" s="2">
        <v>40934</v>
      </c>
      <c r="C6991" t="s">
        <v>4357</v>
      </c>
      <c r="D6991" t="s">
        <v>4358</v>
      </c>
      <c r="E6991" t="s">
        <v>26</v>
      </c>
      <c r="F6991" t="s">
        <v>2727</v>
      </c>
      <c r="G6991" t="s">
        <v>2728</v>
      </c>
      <c r="H6991" t="s">
        <v>2567</v>
      </c>
      <c r="I6991" t="s">
        <v>2568</v>
      </c>
      <c r="J6991" t="s">
        <v>4310</v>
      </c>
      <c r="K6991" t="str">
        <f>+_xlfn.XLOOKUP(Tabell1[[#This Row],[Regnr]],Tabell13[Regnr],Tabell13[Diagnose],"")</f>
        <v>D</v>
      </c>
      <c r="L6991" t="str">
        <f>+_xlfn.XLOOKUP(Tabell1[[#This Row],[Regnr]],Tabell3[Regnr],Tabell3[DiagnoseÅr],"")</f>
        <v/>
      </c>
    </row>
    <row r="6992" spans="1:12" x14ac:dyDescent="0.25">
      <c r="A6992" s="2">
        <v>40934</v>
      </c>
      <c r="C6992" t="s">
        <v>4359</v>
      </c>
      <c r="D6992" t="s">
        <v>4360</v>
      </c>
      <c r="E6992" t="s">
        <v>10</v>
      </c>
      <c r="F6992" t="s">
        <v>2727</v>
      </c>
      <c r="G6992" t="s">
        <v>2728</v>
      </c>
      <c r="H6992" t="s">
        <v>2567</v>
      </c>
      <c r="I6992" t="s">
        <v>2568</v>
      </c>
      <c r="J6992" t="s">
        <v>4310</v>
      </c>
      <c r="K6992" t="str">
        <f>+_xlfn.XLOOKUP(Tabell1[[#This Row],[Regnr]],Tabell13[Regnr],Tabell13[Diagnose],"")</f>
        <v>C</v>
      </c>
      <c r="L6992" t="str">
        <f>+_xlfn.XLOOKUP(Tabell1[[#This Row],[Regnr]],Tabell3[Regnr],Tabell3[DiagnoseÅr],"")</f>
        <v/>
      </c>
    </row>
    <row r="6993" spans="1:12" x14ac:dyDescent="0.25">
      <c r="A6993" s="2">
        <v>40930</v>
      </c>
      <c r="C6993" t="s">
        <v>4337</v>
      </c>
      <c r="D6993" t="s">
        <v>4338</v>
      </c>
      <c r="E6993" t="s">
        <v>10</v>
      </c>
      <c r="F6993" t="s">
        <v>2763</v>
      </c>
      <c r="G6993" t="s">
        <v>2764</v>
      </c>
      <c r="H6993" t="s">
        <v>1796</v>
      </c>
      <c r="I6993" t="s">
        <v>1797</v>
      </c>
      <c r="J6993" t="s">
        <v>4336</v>
      </c>
      <c r="K6993" t="str">
        <f>+_xlfn.XLOOKUP(Tabell1[[#This Row],[Regnr]],Tabell13[Regnr],Tabell13[Diagnose],"")</f>
        <v/>
      </c>
      <c r="L6993" t="str">
        <f>+_xlfn.XLOOKUP(Tabell1[[#This Row],[Regnr]],Tabell3[Regnr],Tabell3[DiagnoseÅr],"")</f>
        <v/>
      </c>
    </row>
    <row r="6994" spans="1:12" x14ac:dyDescent="0.25">
      <c r="A6994" s="2">
        <v>40930</v>
      </c>
      <c r="C6994" t="s">
        <v>4339</v>
      </c>
      <c r="D6994" t="s">
        <v>4340</v>
      </c>
      <c r="E6994" t="s">
        <v>10</v>
      </c>
      <c r="F6994" t="s">
        <v>2763</v>
      </c>
      <c r="G6994" t="s">
        <v>2764</v>
      </c>
      <c r="H6994" t="s">
        <v>1796</v>
      </c>
      <c r="I6994" t="s">
        <v>1797</v>
      </c>
      <c r="J6994" t="s">
        <v>4336</v>
      </c>
      <c r="K6994" t="str">
        <f>+_xlfn.XLOOKUP(Tabell1[[#This Row],[Regnr]],Tabell13[Regnr],Tabell13[Diagnose],"")</f>
        <v/>
      </c>
      <c r="L6994" t="str">
        <f>+_xlfn.XLOOKUP(Tabell1[[#This Row],[Regnr]],Tabell3[Regnr],Tabell3[DiagnoseÅr],"")</f>
        <v/>
      </c>
    </row>
    <row r="6995" spans="1:12" x14ac:dyDescent="0.25">
      <c r="A6995" s="2">
        <v>40930</v>
      </c>
      <c r="C6995" t="s">
        <v>4341</v>
      </c>
      <c r="D6995" t="s">
        <v>4342</v>
      </c>
      <c r="E6995" t="s">
        <v>10</v>
      </c>
      <c r="F6995" t="s">
        <v>2763</v>
      </c>
      <c r="G6995" t="s">
        <v>2764</v>
      </c>
      <c r="H6995" t="s">
        <v>1796</v>
      </c>
      <c r="I6995" t="s">
        <v>1797</v>
      </c>
      <c r="J6995" t="s">
        <v>4336</v>
      </c>
      <c r="K6995" t="str">
        <f>+_xlfn.XLOOKUP(Tabell1[[#This Row],[Regnr]],Tabell13[Regnr],Tabell13[Diagnose],"")</f>
        <v/>
      </c>
      <c r="L6995" t="str">
        <f>+_xlfn.XLOOKUP(Tabell1[[#This Row],[Regnr]],Tabell3[Regnr],Tabell3[DiagnoseÅr],"")</f>
        <v/>
      </c>
    </row>
    <row r="6996" spans="1:12" x14ac:dyDescent="0.25">
      <c r="A6996" s="2">
        <v>40930</v>
      </c>
      <c r="C6996" t="s">
        <v>4343</v>
      </c>
      <c r="D6996" t="s">
        <v>4344</v>
      </c>
      <c r="E6996" t="s">
        <v>10</v>
      </c>
      <c r="F6996" t="s">
        <v>2763</v>
      </c>
      <c r="G6996" t="s">
        <v>2764</v>
      </c>
      <c r="H6996" t="s">
        <v>1796</v>
      </c>
      <c r="I6996" t="s">
        <v>1797</v>
      </c>
      <c r="J6996" t="s">
        <v>4336</v>
      </c>
      <c r="K6996" t="str">
        <f>+_xlfn.XLOOKUP(Tabell1[[#This Row],[Regnr]],Tabell13[Regnr],Tabell13[Diagnose],"")</f>
        <v/>
      </c>
      <c r="L6996" t="str">
        <f>+_xlfn.XLOOKUP(Tabell1[[#This Row],[Regnr]],Tabell3[Regnr],Tabell3[DiagnoseÅr],"")</f>
        <v/>
      </c>
    </row>
    <row r="6997" spans="1:12" x14ac:dyDescent="0.25">
      <c r="A6997" s="2">
        <v>40930</v>
      </c>
      <c r="C6997" t="s">
        <v>4345</v>
      </c>
      <c r="D6997" t="s">
        <v>4346</v>
      </c>
      <c r="E6997" t="s">
        <v>26</v>
      </c>
      <c r="F6997" t="s">
        <v>2763</v>
      </c>
      <c r="G6997" t="s">
        <v>2764</v>
      </c>
      <c r="H6997" t="s">
        <v>1796</v>
      </c>
      <c r="I6997" t="s">
        <v>1797</v>
      </c>
      <c r="J6997" t="s">
        <v>4336</v>
      </c>
      <c r="K6997" t="str">
        <f>+_xlfn.XLOOKUP(Tabell1[[#This Row],[Regnr]],Tabell13[Regnr],Tabell13[Diagnose],"")</f>
        <v/>
      </c>
      <c r="L6997" t="str">
        <f>+_xlfn.XLOOKUP(Tabell1[[#This Row],[Regnr]],Tabell3[Regnr],Tabell3[DiagnoseÅr],"")</f>
        <v/>
      </c>
    </row>
    <row r="6998" spans="1:12" x14ac:dyDescent="0.25">
      <c r="A6998" s="2">
        <v>40930</v>
      </c>
      <c r="C6998" t="s">
        <v>4347</v>
      </c>
      <c r="D6998" t="s">
        <v>4348</v>
      </c>
      <c r="E6998" t="s">
        <v>26</v>
      </c>
      <c r="F6998" t="s">
        <v>2763</v>
      </c>
      <c r="G6998" t="s">
        <v>2764</v>
      </c>
      <c r="H6998" t="s">
        <v>1796</v>
      </c>
      <c r="I6998" t="s">
        <v>1797</v>
      </c>
      <c r="J6998" t="s">
        <v>4336</v>
      </c>
      <c r="K6998" t="str">
        <f>+_xlfn.XLOOKUP(Tabell1[[#This Row],[Regnr]],Tabell13[Regnr],Tabell13[Diagnose],"")</f>
        <v>B</v>
      </c>
      <c r="L6998" t="str">
        <f>+_xlfn.XLOOKUP(Tabell1[[#This Row],[Regnr]],Tabell3[Regnr],Tabell3[DiagnoseÅr],"")</f>
        <v>Intet påvist (2019)</v>
      </c>
    </row>
    <row r="6999" spans="1:12" x14ac:dyDescent="0.25">
      <c r="A6999" s="2">
        <v>40926</v>
      </c>
      <c r="C6999" t="s">
        <v>4334</v>
      </c>
      <c r="D6999" t="s">
        <v>4335</v>
      </c>
      <c r="E6999" t="s">
        <v>10</v>
      </c>
      <c r="F6999" t="s">
        <v>2509</v>
      </c>
      <c r="G6999" t="s">
        <v>2510</v>
      </c>
      <c r="H6999" t="s">
        <v>2392</v>
      </c>
      <c r="I6999" t="s">
        <v>2393</v>
      </c>
      <c r="J6999" t="s">
        <v>4336</v>
      </c>
      <c r="K6999" t="str">
        <f>+_xlfn.XLOOKUP(Tabell1[[#This Row],[Regnr]],Tabell13[Regnr],Tabell13[Diagnose],"")</f>
        <v/>
      </c>
      <c r="L6999" t="str">
        <f>+_xlfn.XLOOKUP(Tabell1[[#This Row],[Regnr]],Tabell3[Regnr],Tabell3[DiagnoseÅr],"")</f>
        <v/>
      </c>
    </row>
    <row r="7000" spans="1:12" x14ac:dyDescent="0.25">
      <c r="A7000" s="2">
        <v>40921</v>
      </c>
      <c r="C7000" t="s">
        <v>4327</v>
      </c>
      <c r="D7000" t="s">
        <v>4328</v>
      </c>
      <c r="E7000" t="s">
        <v>26</v>
      </c>
      <c r="F7000" t="s">
        <v>4329</v>
      </c>
      <c r="G7000" t="s">
        <v>4330</v>
      </c>
      <c r="H7000" t="s">
        <v>4331</v>
      </c>
      <c r="I7000" t="s">
        <v>4332</v>
      </c>
      <c r="J7000" t="s">
        <v>4333</v>
      </c>
      <c r="K7000" t="str">
        <f>+_xlfn.XLOOKUP(Tabell1[[#This Row],[Regnr]],Tabell13[Regnr],Tabell13[Diagnose],"")</f>
        <v/>
      </c>
      <c r="L7000" t="str">
        <f>+_xlfn.XLOOKUP(Tabell1[[#This Row],[Regnr]],Tabell3[Regnr],Tabell3[DiagnoseÅr],"")</f>
        <v/>
      </c>
    </row>
    <row r="7001" spans="1:12" x14ac:dyDescent="0.25">
      <c r="A7001" s="2">
        <v>40919</v>
      </c>
      <c r="C7001" t="s">
        <v>4308</v>
      </c>
      <c r="D7001" t="s">
        <v>4309</v>
      </c>
      <c r="E7001" t="s">
        <v>10</v>
      </c>
      <c r="F7001" t="s">
        <v>2426</v>
      </c>
      <c r="G7001" t="s">
        <v>2425</v>
      </c>
      <c r="H7001" t="s">
        <v>1137</v>
      </c>
      <c r="I7001" t="s">
        <v>1133</v>
      </c>
      <c r="J7001" t="s">
        <v>4310</v>
      </c>
      <c r="K7001" t="str">
        <f>+_xlfn.XLOOKUP(Tabell1[[#This Row],[Regnr]],Tabell13[Regnr],Tabell13[Diagnose],"")</f>
        <v/>
      </c>
      <c r="L7001" t="str">
        <f>+_xlfn.XLOOKUP(Tabell1[[#This Row],[Regnr]],Tabell3[Regnr],Tabell3[DiagnoseÅr],"")</f>
        <v/>
      </c>
    </row>
    <row r="7002" spans="1:12" x14ac:dyDescent="0.25">
      <c r="A7002" s="2">
        <v>40919</v>
      </c>
      <c r="C7002" t="s">
        <v>4311</v>
      </c>
      <c r="D7002" t="s">
        <v>4312</v>
      </c>
      <c r="E7002" t="s">
        <v>26</v>
      </c>
      <c r="F7002" t="s">
        <v>2426</v>
      </c>
      <c r="G7002" t="s">
        <v>2425</v>
      </c>
      <c r="H7002" t="s">
        <v>1137</v>
      </c>
      <c r="I7002" t="s">
        <v>1133</v>
      </c>
      <c r="J7002" t="s">
        <v>4310</v>
      </c>
      <c r="K7002" t="str">
        <f>+_xlfn.XLOOKUP(Tabell1[[#This Row],[Regnr]],Tabell13[Regnr],Tabell13[Diagnose],"")</f>
        <v/>
      </c>
      <c r="L7002" t="str">
        <f>+_xlfn.XLOOKUP(Tabell1[[#This Row],[Regnr]],Tabell3[Regnr],Tabell3[DiagnoseÅr],"")</f>
        <v/>
      </c>
    </row>
    <row r="7003" spans="1:12" x14ac:dyDescent="0.25">
      <c r="A7003" s="2">
        <v>40919</v>
      </c>
      <c r="C7003" t="s">
        <v>4313</v>
      </c>
      <c r="D7003" t="s">
        <v>4314</v>
      </c>
      <c r="E7003" t="s">
        <v>26</v>
      </c>
      <c r="F7003" t="s">
        <v>2426</v>
      </c>
      <c r="G7003" t="s">
        <v>2425</v>
      </c>
      <c r="H7003" t="s">
        <v>1137</v>
      </c>
      <c r="I7003" t="s">
        <v>1133</v>
      </c>
      <c r="J7003" t="s">
        <v>4310</v>
      </c>
      <c r="K7003" t="str">
        <f>+_xlfn.XLOOKUP(Tabell1[[#This Row],[Regnr]],Tabell13[Regnr],Tabell13[Diagnose],"")</f>
        <v/>
      </c>
      <c r="L7003" t="str">
        <f>+_xlfn.XLOOKUP(Tabell1[[#This Row],[Regnr]],Tabell3[Regnr],Tabell3[DiagnoseÅr],"")</f>
        <v/>
      </c>
    </row>
    <row r="7004" spans="1:12" x14ac:dyDescent="0.25">
      <c r="A7004" s="2">
        <v>40919</v>
      </c>
      <c r="C7004" t="s">
        <v>4315</v>
      </c>
      <c r="D7004" t="s">
        <v>4316</v>
      </c>
      <c r="E7004" t="s">
        <v>26</v>
      </c>
      <c r="F7004" t="s">
        <v>2426</v>
      </c>
      <c r="G7004" t="s">
        <v>2425</v>
      </c>
      <c r="H7004" t="s">
        <v>1137</v>
      </c>
      <c r="I7004" t="s">
        <v>1133</v>
      </c>
      <c r="J7004" t="s">
        <v>4310</v>
      </c>
      <c r="K7004" t="str">
        <f>+_xlfn.XLOOKUP(Tabell1[[#This Row],[Regnr]],Tabell13[Regnr],Tabell13[Diagnose],"")</f>
        <v/>
      </c>
      <c r="L7004" t="str">
        <f>+_xlfn.XLOOKUP(Tabell1[[#This Row],[Regnr]],Tabell3[Regnr],Tabell3[DiagnoseÅr],"")</f>
        <v/>
      </c>
    </row>
    <row r="7005" spans="1:12" x14ac:dyDescent="0.25">
      <c r="A7005" s="2">
        <v>40919</v>
      </c>
      <c r="C7005" t="s">
        <v>4317</v>
      </c>
      <c r="D7005" t="s">
        <v>4318</v>
      </c>
      <c r="E7005" t="s">
        <v>26</v>
      </c>
      <c r="F7005" t="s">
        <v>2426</v>
      </c>
      <c r="G7005" t="s">
        <v>2425</v>
      </c>
      <c r="H7005" t="s">
        <v>1137</v>
      </c>
      <c r="I7005" t="s">
        <v>1133</v>
      </c>
      <c r="J7005" t="s">
        <v>4310</v>
      </c>
      <c r="K7005" t="str">
        <f>+_xlfn.XLOOKUP(Tabell1[[#This Row],[Regnr]],Tabell13[Regnr],Tabell13[Diagnose],"")</f>
        <v>C</v>
      </c>
      <c r="L7005" t="str">
        <f>+_xlfn.XLOOKUP(Tabell1[[#This Row],[Regnr]],Tabell3[Regnr],Tabell3[DiagnoseÅr],"")</f>
        <v>Intet påvist (2016)</v>
      </c>
    </row>
    <row r="7006" spans="1:12" x14ac:dyDescent="0.25">
      <c r="A7006" s="2">
        <v>40919</v>
      </c>
      <c r="C7006" t="s">
        <v>4319</v>
      </c>
      <c r="D7006" t="s">
        <v>4320</v>
      </c>
      <c r="E7006" t="s">
        <v>26</v>
      </c>
      <c r="F7006" t="s">
        <v>2426</v>
      </c>
      <c r="G7006" t="s">
        <v>2425</v>
      </c>
      <c r="H7006" t="s">
        <v>1137</v>
      </c>
      <c r="I7006" t="s">
        <v>1133</v>
      </c>
      <c r="J7006" t="s">
        <v>4310</v>
      </c>
      <c r="K7006" t="str">
        <f>+_xlfn.XLOOKUP(Tabell1[[#This Row],[Regnr]],Tabell13[Regnr],Tabell13[Diagnose],"")</f>
        <v/>
      </c>
      <c r="L7006" t="str">
        <f>+_xlfn.XLOOKUP(Tabell1[[#This Row],[Regnr]],Tabell3[Regnr],Tabell3[DiagnoseÅr],"")</f>
        <v/>
      </c>
    </row>
    <row r="7007" spans="1:12" x14ac:dyDescent="0.25">
      <c r="A7007" s="2">
        <v>40919</v>
      </c>
      <c r="C7007" t="s">
        <v>4321</v>
      </c>
      <c r="D7007" t="s">
        <v>4322</v>
      </c>
      <c r="E7007" t="s">
        <v>26</v>
      </c>
      <c r="F7007" t="s">
        <v>4323</v>
      </c>
      <c r="G7007" t="s">
        <v>4324</v>
      </c>
      <c r="H7007" t="s">
        <v>4325</v>
      </c>
      <c r="I7007" t="s">
        <v>4326</v>
      </c>
      <c r="K7007" t="str">
        <f>+_xlfn.XLOOKUP(Tabell1[[#This Row],[Regnr]],Tabell13[Regnr],Tabell13[Diagnose],"")</f>
        <v/>
      </c>
      <c r="L7007" t="str">
        <f>+_xlfn.XLOOKUP(Tabell1[[#This Row],[Regnr]],Tabell3[Regnr],Tabell3[DiagnoseÅr],"")</f>
        <v/>
      </c>
    </row>
    <row r="7008" spans="1:12" x14ac:dyDescent="0.25">
      <c r="A7008" s="2">
        <v>40913</v>
      </c>
      <c r="C7008" t="s">
        <v>4298</v>
      </c>
      <c r="D7008" t="s">
        <v>4299</v>
      </c>
      <c r="E7008" t="s">
        <v>10</v>
      </c>
      <c r="F7008" t="s">
        <v>4300</v>
      </c>
      <c r="G7008" t="s">
        <v>4301</v>
      </c>
      <c r="H7008" t="s">
        <v>4302</v>
      </c>
      <c r="I7008" t="s">
        <v>4303</v>
      </c>
      <c r="J7008" t="s">
        <v>4071</v>
      </c>
      <c r="K7008" t="str">
        <f>+_xlfn.XLOOKUP(Tabell1[[#This Row],[Regnr]],Tabell13[Regnr],Tabell13[Diagnose],"")</f>
        <v/>
      </c>
      <c r="L7008" t="str">
        <f>+_xlfn.XLOOKUP(Tabell1[[#This Row],[Regnr]],Tabell3[Regnr],Tabell3[DiagnoseÅr],"")</f>
        <v/>
      </c>
    </row>
    <row r="7009" spans="1:12" x14ac:dyDescent="0.25">
      <c r="A7009" s="2">
        <v>40913</v>
      </c>
      <c r="C7009" t="s">
        <v>4304</v>
      </c>
      <c r="D7009" t="s">
        <v>4305</v>
      </c>
      <c r="E7009" t="s">
        <v>10</v>
      </c>
      <c r="F7009" t="s">
        <v>4300</v>
      </c>
      <c r="G7009" t="s">
        <v>4301</v>
      </c>
      <c r="H7009" t="s">
        <v>4302</v>
      </c>
      <c r="I7009" t="s">
        <v>4303</v>
      </c>
      <c r="J7009" t="s">
        <v>4071</v>
      </c>
      <c r="K7009" t="str">
        <f>+_xlfn.XLOOKUP(Tabell1[[#This Row],[Regnr]],Tabell13[Regnr],Tabell13[Diagnose],"")</f>
        <v/>
      </c>
      <c r="L7009" t="str">
        <f>+_xlfn.XLOOKUP(Tabell1[[#This Row],[Regnr]],Tabell3[Regnr],Tabell3[DiagnoseÅr],"")</f>
        <v/>
      </c>
    </row>
    <row r="7010" spans="1:12" x14ac:dyDescent="0.25">
      <c r="A7010" s="2">
        <v>40913</v>
      </c>
      <c r="C7010" t="s">
        <v>4306</v>
      </c>
      <c r="D7010" t="s">
        <v>4307</v>
      </c>
      <c r="E7010" t="s">
        <v>26</v>
      </c>
      <c r="F7010" t="s">
        <v>4300</v>
      </c>
      <c r="G7010" t="s">
        <v>4301</v>
      </c>
      <c r="H7010" t="s">
        <v>4302</v>
      </c>
      <c r="I7010" t="s">
        <v>4303</v>
      </c>
      <c r="J7010" t="s">
        <v>4071</v>
      </c>
      <c r="K7010" t="str">
        <f>+_xlfn.XLOOKUP(Tabell1[[#This Row],[Regnr]],Tabell13[Regnr],Tabell13[Diagnose],"")</f>
        <v/>
      </c>
      <c r="L7010" t="str">
        <f>+_xlfn.XLOOKUP(Tabell1[[#This Row],[Regnr]],Tabell3[Regnr],Tabell3[DiagnoseÅr],"")</f>
        <v/>
      </c>
    </row>
    <row r="7011" spans="1:12" x14ac:dyDescent="0.25">
      <c r="A7011" s="2">
        <v>40911</v>
      </c>
      <c r="C7011" t="s">
        <v>4292</v>
      </c>
      <c r="D7011" t="s">
        <v>4293</v>
      </c>
      <c r="E7011" t="s">
        <v>10</v>
      </c>
      <c r="F7011" t="s">
        <v>2559</v>
      </c>
      <c r="G7011" t="s">
        <v>2560</v>
      </c>
      <c r="H7011" t="s">
        <v>4294</v>
      </c>
      <c r="I7011" t="s">
        <v>4295</v>
      </c>
      <c r="J7011" t="s">
        <v>4201</v>
      </c>
      <c r="K7011" t="str">
        <f>+_xlfn.XLOOKUP(Tabell1[[#This Row],[Regnr]],Tabell13[Regnr],Tabell13[Diagnose],"")</f>
        <v>C</v>
      </c>
      <c r="L7011" t="str">
        <f>+_xlfn.XLOOKUP(Tabell1[[#This Row],[Regnr]],Tabell3[Regnr],Tabell3[DiagnoseÅr],"")</f>
        <v/>
      </c>
    </row>
    <row r="7012" spans="1:12" x14ac:dyDescent="0.25">
      <c r="A7012" s="2">
        <v>40911</v>
      </c>
      <c r="C7012" t="s">
        <v>4296</v>
      </c>
      <c r="D7012" t="s">
        <v>4297</v>
      </c>
      <c r="E7012" t="s">
        <v>26</v>
      </c>
      <c r="F7012" t="s">
        <v>2559</v>
      </c>
      <c r="G7012" t="s">
        <v>2560</v>
      </c>
      <c r="H7012" t="s">
        <v>4294</v>
      </c>
      <c r="I7012" t="s">
        <v>4295</v>
      </c>
      <c r="J7012" t="s">
        <v>4201</v>
      </c>
      <c r="K7012" t="str">
        <f>+_xlfn.XLOOKUP(Tabell1[[#This Row],[Regnr]],Tabell13[Regnr],Tabell13[Diagnose],"")</f>
        <v>C</v>
      </c>
      <c r="L7012" t="str">
        <f>+_xlfn.XLOOKUP(Tabell1[[#This Row],[Regnr]],Tabell3[Regnr],Tabell3[DiagnoseÅr],"")</f>
        <v/>
      </c>
    </row>
    <row r="7013" spans="1:12" x14ac:dyDescent="0.25">
      <c r="A7013" s="2">
        <v>40903</v>
      </c>
      <c r="C7013" t="s">
        <v>4280</v>
      </c>
      <c r="D7013" t="s">
        <v>4281</v>
      </c>
      <c r="E7013" t="s">
        <v>26</v>
      </c>
      <c r="F7013" t="s">
        <v>737</v>
      </c>
      <c r="G7013" t="s">
        <v>738</v>
      </c>
      <c r="H7013" t="s">
        <v>1317</v>
      </c>
      <c r="I7013" t="s">
        <v>1318</v>
      </c>
      <c r="K7013" t="str">
        <f>+_xlfn.XLOOKUP(Tabell1[[#This Row],[Regnr]],Tabell13[Regnr],Tabell13[Diagnose],"")</f>
        <v/>
      </c>
      <c r="L7013" t="str">
        <f>+_xlfn.XLOOKUP(Tabell1[[#This Row],[Regnr]],Tabell3[Regnr],Tabell3[DiagnoseÅr],"")</f>
        <v/>
      </c>
    </row>
    <row r="7014" spans="1:12" x14ac:dyDescent="0.25">
      <c r="A7014" s="2">
        <v>40903</v>
      </c>
      <c r="C7014" t="s">
        <v>4282</v>
      </c>
      <c r="D7014" t="s">
        <v>4283</v>
      </c>
      <c r="E7014" t="s">
        <v>10</v>
      </c>
      <c r="F7014" t="s">
        <v>4284</v>
      </c>
      <c r="G7014" t="s">
        <v>4285</v>
      </c>
      <c r="H7014" t="s">
        <v>4286</v>
      </c>
      <c r="I7014" t="s">
        <v>4287</v>
      </c>
      <c r="J7014" t="s">
        <v>4265</v>
      </c>
      <c r="K7014" t="str">
        <f>+_xlfn.XLOOKUP(Tabell1[[#This Row],[Regnr]],Tabell13[Regnr],Tabell13[Diagnose],"")</f>
        <v>C</v>
      </c>
      <c r="L7014" t="str">
        <f>+_xlfn.XLOOKUP(Tabell1[[#This Row],[Regnr]],Tabell3[Regnr],Tabell3[DiagnoseÅr],"")</f>
        <v>Intet påvist (2013)</v>
      </c>
    </row>
    <row r="7015" spans="1:12" x14ac:dyDescent="0.25">
      <c r="A7015" s="2">
        <v>40903</v>
      </c>
      <c r="C7015" t="s">
        <v>4288</v>
      </c>
      <c r="D7015" t="s">
        <v>4289</v>
      </c>
      <c r="E7015" t="s">
        <v>26</v>
      </c>
      <c r="F7015" t="s">
        <v>4284</v>
      </c>
      <c r="G7015" t="s">
        <v>4285</v>
      </c>
      <c r="H7015" t="s">
        <v>4286</v>
      </c>
      <c r="I7015" t="s">
        <v>4287</v>
      </c>
      <c r="J7015" t="s">
        <v>4265</v>
      </c>
      <c r="K7015" t="str">
        <f>+_xlfn.XLOOKUP(Tabell1[[#This Row],[Regnr]],Tabell13[Regnr],Tabell13[Diagnose],"")</f>
        <v>A</v>
      </c>
      <c r="L7015" t="str">
        <f>+_xlfn.XLOOKUP(Tabell1[[#This Row],[Regnr]],Tabell3[Regnr],Tabell3[DiagnoseÅr],"")</f>
        <v/>
      </c>
    </row>
    <row r="7016" spans="1:12" x14ac:dyDescent="0.25">
      <c r="A7016" s="2">
        <v>40903</v>
      </c>
      <c r="C7016" t="s">
        <v>4290</v>
      </c>
      <c r="D7016" t="s">
        <v>4291</v>
      </c>
      <c r="E7016" t="s">
        <v>10</v>
      </c>
      <c r="F7016" t="s">
        <v>4284</v>
      </c>
      <c r="G7016" t="s">
        <v>4285</v>
      </c>
      <c r="H7016" t="s">
        <v>4286</v>
      </c>
      <c r="I7016" t="s">
        <v>4287</v>
      </c>
      <c r="J7016" t="s">
        <v>4265</v>
      </c>
      <c r="K7016" t="str">
        <f>+_xlfn.XLOOKUP(Tabell1[[#This Row],[Regnr]],Tabell13[Regnr],Tabell13[Diagnose],"")</f>
        <v>A</v>
      </c>
      <c r="L7016" t="str">
        <f>+_xlfn.XLOOKUP(Tabell1[[#This Row],[Regnr]],Tabell3[Regnr],Tabell3[DiagnoseÅr],"")</f>
        <v>PPM iris (2013)</v>
      </c>
    </row>
    <row r="7017" spans="1:12" x14ac:dyDescent="0.25">
      <c r="A7017" s="2">
        <v>40897</v>
      </c>
      <c r="C7017" t="s">
        <v>4273</v>
      </c>
      <c r="D7017" t="s">
        <v>4274</v>
      </c>
      <c r="E7017" t="s">
        <v>26</v>
      </c>
      <c r="F7017" t="s">
        <v>4275</v>
      </c>
      <c r="G7017" t="s">
        <v>4276</v>
      </c>
      <c r="H7017" t="s">
        <v>4277</v>
      </c>
      <c r="I7017" t="s">
        <v>4278</v>
      </c>
      <c r="J7017" t="s">
        <v>4279</v>
      </c>
      <c r="K7017" t="str">
        <f>+_xlfn.XLOOKUP(Tabell1[[#This Row],[Regnr]],Tabell13[Regnr],Tabell13[Diagnose],"")</f>
        <v/>
      </c>
      <c r="L7017" t="str">
        <f>+_xlfn.XLOOKUP(Tabell1[[#This Row],[Regnr]],Tabell3[Regnr],Tabell3[DiagnoseÅr],"")</f>
        <v/>
      </c>
    </row>
    <row r="7018" spans="1:12" x14ac:dyDescent="0.25">
      <c r="A7018" s="2">
        <v>40891</v>
      </c>
      <c r="C7018" t="s">
        <v>4266</v>
      </c>
      <c r="D7018" t="s">
        <v>4267</v>
      </c>
      <c r="E7018" t="s">
        <v>10</v>
      </c>
      <c r="F7018" t="s">
        <v>4268</v>
      </c>
      <c r="G7018" t="s">
        <v>4269</v>
      </c>
      <c r="H7018" t="s">
        <v>4270</v>
      </c>
      <c r="I7018" t="s">
        <v>4271</v>
      </c>
      <c r="J7018" t="s">
        <v>4272</v>
      </c>
      <c r="K7018" t="str">
        <f>+_xlfn.XLOOKUP(Tabell1[[#This Row],[Regnr]],Tabell13[Regnr],Tabell13[Diagnose],"")</f>
        <v>B</v>
      </c>
      <c r="L7018" t="str">
        <f>+_xlfn.XLOOKUP(Tabell1[[#This Row],[Regnr]],Tabell3[Regnr],Tabell3[DiagnoseÅr],"")</f>
        <v xml:space="preserve"> (2019)</v>
      </c>
    </row>
    <row r="7019" spans="1:12" x14ac:dyDescent="0.25">
      <c r="A7019" s="2">
        <v>40888</v>
      </c>
      <c r="C7019" t="s">
        <v>4250</v>
      </c>
      <c r="D7019" t="s">
        <v>4251</v>
      </c>
      <c r="E7019" t="s">
        <v>10</v>
      </c>
      <c r="F7019" t="s">
        <v>737</v>
      </c>
      <c r="G7019" t="s">
        <v>738</v>
      </c>
      <c r="H7019" t="s">
        <v>2902</v>
      </c>
      <c r="I7019" t="s">
        <v>2903</v>
      </c>
      <c r="J7019" t="s">
        <v>4252</v>
      </c>
      <c r="K7019" t="str">
        <f>+_xlfn.XLOOKUP(Tabell1[[#This Row],[Regnr]],Tabell13[Regnr],Tabell13[Diagnose],"")</f>
        <v>A</v>
      </c>
      <c r="L7019" t="str">
        <f>+_xlfn.XLOOKUP(Tabell1[[#This Row],[Regnr]],Tabell3[Regnr],Tabell3[DiagnoseÅr],"")</f>
        <v/>
      </c>
    </row>
    <row r="7020" spans="1:12" x14ac:dyDescent="0.25">
      <c r="A7020" s="2">
        <v>40888</v>
      </c>
      <c r="C7020" t="s">
        <v>4253</v>
      </c>
      <c r="D7020" t="s">
        <v>4254</v>
      </c>
      <c r="E7020" t="s">
        <v>10</v>
      </c>
      <c r="F7020" t="s">
        <v>737</v>
      </c>
      <c r="G7020" t="s">
        <v>738</v>
      </c>
      <c r="H7020" t="s">
        <v>2902</v>
      </c>
      <c r="I7020" t="s">
        <v>2903</v>
      </c>
      <c r="J7020" t="s">
        <v>4252</v>
      </c>
      <c r="K7020" t="str">
        <f>+_xlfn.XLOOKUP(Tabell1[[#This Row],[Regnr]],Tabell13[Regnr],Tabell13[Diagnose],"")</f>
        <v>A</v>
      </c>
      <c r="L7020" t="str">
        <f>+_xlfn.XLOOKUP(Tabell1[[#This Row],[Regnr]],Tabell3[Regnr],Tabell3[DiagnoseÅr],"")</f>
        <v>Intet påvist (2020)</v>
      </c>
    </row>
    <row r="7021" spans="1:12" x14ac:dyDescent="0.25">
      <c r="A7021" s="2">
        <v>40888</v>
      </c>
      <c r="C7021" t="s">
        <v>4255</v>
      </c>
      <c r="D7021" t="s">
        <v>4256</v>
      </c>
      <c r="E7021" t="s">
        <v>26</v>
      </c>
      <c r="F7021" t="s">
        <v>737</v>
      </c>
      <c r="G7021" t="s">
        <v>738</v>
      </c>
      <c r="H7021" t="s">
        <v>2902</v>
      </c>
      <c r="I7021" t="s">
        <v>2903</v>
      </c>
      <c r="J7021" t="s">
        <v>4252</v>
      </c>
      <c r="K7021" t="str">
        <f>+_xlfn.XLOOKUP(Tabell1[[#This Row],[Regnr]],Tabell13[Regnr],Tabell13[Diagnose],"")</f>
        <v>A</v>
      </c>
      <c r="L7021" t="str">
        <f>+_xlfn.XLOOKUP(Tabell1[[#This Row],[Regnr]],Tabell3[Regnr],Tabell3[DiagnoseÅr],"")</f>
        <v>Intet påvist (2017)</v>
      </c>
    </row>
    <row r="7022" spans="1:12" x14ac:dyDescent="0.25">
      <c r="A7022" s="2">
        <v>40888</v>
      </c>
      <c r="C7022" t="s">
        <v>4257</v>
      </c>
      <c r="D7022" t="s">
        <v>4258</v>
      </c>
      <c r="E7022" t="s">
        <v>26</v>
      </c>
      <c r="F7022" t="s">
        <v>737</v>
      </c>
      <c r="G7022" t="s">
        <v>738</v>
      </c>
      <c r="H7022" t="s">
        <v>2902</v>
      </c>
      <c r="I7022" t="s">
        <v>2903</v>
      </c>
      <c r="J7022" t="s">
        <v>4252</v>
      </c>
      <c r="K7022" t="str">
        <f>+_xlfn.XLOOKUP(Tabell1[[#This Row],[Regnr]],Tabell13[Regnr],Tabell13[Diagnose],"")</f>
        <v/>
      </c>
      <c r="L7022" t="str">
        <f>+_xlfn.XLOOKUP(Tabell1[[#This Row],[Regnr]],Tabell3[Regnr],Tabell3[DiagnoseÅr],"")</f>
        <v/>
      </c>
    </row>
    <row r="7023" spans="1:12" x14ac:dyDescent="0.25">
      <c r="A7023" s="2">
        <v>40888</v>
      </c>
      <c r="C7023" t="s">
        <v>4259</v>
      </c>
      <c r="D7023" t="s">
        <v>4260</v>
      </c>
      <c r="E7023" t="s">
        <v>26</v>
      </c>
      <c r="F7023" t="s">
        <v>737</v>
      </c>
      <c r="G7023" t="s">
        <v>738</v>
      </c>
      <c r="H7023" t="s">
        <v>2902</v>
      </c>
      <c r="I7023" t="s">
        <v>2903</v>
      </c>
      <c r="J7023" t="s">
        <v>4252</v>
      </c>
      <c r="K7023" t="str">
        <f>+_xlfn.XLOOKUP(Tabell1[[#This Row],[Regnr]],Tabell13[Regnr],Tabell13[Diagnose],"")</f>
        <v/>
      </c>
      <c r="L7023" t="str">
        <f>+_xlfn.XLOOKUP(Tabell1[[#This Row],[Regnr]],Tabell3[Regnr],Tabell3[DiagnoseÅr],"")</f>
        <v/>
      </c>
    </row>
    <row r="7024" spans="1:12" x14ac:dyDescent="0.25">
      <c r="A7024" s="2">
        <v>40888</v>
      </c>
      <c r="C7024" t="s">
        <v>4261</v>
      </c>
      <c r="D7024" t="s">
        <v>4262</v>
      </c>
      <c r="E7024" t="s">
        <v>26</v>
      </c>
      <c r="F7024" t="s">
        <v>737</v>
      </c>
      <c r="G7024" t="s">
        <v>738</v>
      </c>
      <c r="H7024" t="s">
        <v>2902</v>
      </c>
      <c r="I7024" t="s">
        <v>2903</v>
      </c>
      <c r="J7024" t="s">
        <v>4252</v>
      </c>
      <c r="K7024" t="str">
        <f>+_xlfn.XLOOKUP(Tabell1[[#This Row],[Regnr]],Tabell13[Regnr],Tabell13[Diagnose],"")</f>
        <v>A</v>
      </c>
      <c r="L7024" t="str">
        <f>+_xlfn.XLOOKUP(Tabell1[[#This Row],[Regnr]],Tabell3[Regnr],Tabell3[DiagnoseÅr],"")</f>
        <v>Intet påvist (2015)</v>
      </c>
    </row>
    <row r="7025" spans="1:12" x14ac:dyDescent="0.25">
      <c r="A7025" s="2">
        <v>40888</v>
      </c>
      <c r="C7025" t="s">
        <v>4263</v>
      </c>
      <c r="D7025" t="s">
        <v>4264</v>
      </c>
      <c r="E7025" t="s">
        <v>10</v>
      </c>
      <c r="F7025" t="s">
        <v>3871</v>
      </c>
      <c r="G7025" t="s">
        <v>3872</v>
      </c>
      <c r="H7025" t="s">
        <v>2947</v>
      </c>
      <c r="I7025" t="s">
        <v>2948</v>
      </c>
      <c r="J7025" t="s">
        <v>4265</v>
      </c>
      <c r="K7025" t="str">
        <f>+_xlfn.XLOOKUP(Tabell1[[#This Row],[Regnr]],Tabell13[Regnr],Tabell13[Diagnose],"")</f>
        <v>A</v>
      </c>
      <c r="L7025" t="str">
        <f>+_xlfn.XLOOKUP(Tabell1[[#This Row],[Regnr]],Tabell3[Regnr],Tabell3[DiagnoseÅr],"")</f>
        <v>Intet påvist (2013)</v>
      </c>
    </row>
    <row r="7026" spans="1:12" x14ac:dyDescent="0.25">
      <c r="A7026" s="2">
        <v>40880</v>
      </c>
      <c r="C7026" t="s">
        <v>4243</v>
      </c>
      <c r="D7026" t="s">
        <v>4244</v>
      </c>
      <c r="E7026" t="s">
        <v>26</v>
      </c>
      <c r="F7026" t="s">
        <v>4245</v>
      </c>
      <c r="G7026" t="s">
        <v>4246</v>
      </c>
      <c r="H7026" t="s">
        <v>4247</v>
      </c>
      <c r="I7026" t="s">
        <v>4248</v>
      </c>
      <c r="J7026" t="s">
        <v>4249</v>
      </c>
      <c r="K7026" t="str">
        <f>+_xlfn.XLOOKUP(Tabell1[[#This Row],[Regnr]],Tabell13[Regnr],Tabell13[Diagnose],"")</f>
        <v>A</v>
      </c>
      <c r="L7026" t="str">
        <f>+_xlfn.XLOOKUP(Tabell1[[#This Row],[Regnr]],Tabell3[Regnr],Tabell3[DiagnoseÅr],"")</f>
        <v>Intet påvist (2013)</v>
      </c>
    </row>
    <row r="7027" spans="1:12" x14ac:dyDescent="0.25">
      <c r="A7027" s="2">
        <v>40874</v>
      </c>
      <c r="C7027" t="s">
        <v>4236</v>
      </c>
      <c r="D7027" t="s">
        <v>4237</v>
      </c>
      <c r="E7027" t="s">
        <v>26</v>
      </c>
      <c r="F7027" t="s">
        <v>2582</v>
      </c>
      <c r="G7027" t="s">
        <v>2583</v>
      </c>
      <c r="H7027" t="s">
        <v>2059</v>
      </c>
      <c r="I7027" t="s">
        <v>2060</v>
      </c>
      <c r="K7027" t="str">
        <f>+_xlfn.XLOOKUP(Tabell1[[#This Row],[Regnr]],Tabell13[Regnr],Tabell13[Diagnose],"")</f>
        <v/>
      </c>
      <c r="L7027" t="str">
        <f>+_xlfn.XLOOKUP(Tabell1[[#This Row],[Regnr]],Tabell3[Regnr],Tabell3[DiagnoseÅr],"")</f>
        <v/>
      </c>
    </row>
    <row r="7028" spans="1:12" x14ac:dyDescent="0.25">
      <c r="A7028" s="2">
        <v>40874</v>
      </c>
      <c r="C7028" t="s">
        <v>4238</v>
      </c>
      <c r="D7028" t="s">
        <v>4239</v>
      </c>
      <c r="E7028" t="s">
        <v>26</v>
      </c>
      <c r="F7028" t="s">
        <v>2582</v>
      </c>
      <c r="G7028" t="s">
        <v>2583</v>
      </c>
      <c r="H7028" t="s">
        <v>2059</v>
      </c>
      <c r="I7028" t="s">
        <v>2060</v>
      </c>
      <c r="K7028" t="str">
        <f>+_xlfn.XLOOKUP(Tabell1[[#This Row],[Regnr]],Tabell13[Regnr],Tabell13[Diagnose],"")</f>
        <v/>
      </c>
      <c r="L7028" t="str">
        <f>+_xlfn.XLOOKUP(Tabell1[[#This Row],[Regnr]],Tabell3[Regnr],Tabell3[DiagnoseÅr],"")</f>
        <v/>
      </c>
    </row>
    <row r="7029" spans="1:12" x14ac:dyDescent="0.25">
      <c r="A7029" s="2">
        <v>40874</v>
      </c>
      <c r="C7029" t="s">
        <v>4240</v>
      </c>
      <c r="D7029" t="s">
        <v>4241</v>
      </c>
      <c r="E7029" t="s">
        <v>26</v>
      </c>
      <c r="F7029" t="s">
        <v>2582</v>
      </c>
      <c r="G7029" t="s">
        <v>2583</v>
      </c>
      <c r="H7029" t="s">
        <v>2059</v>
      </c>
      <c r="I7029" t="s">
        <v>2060</v>
      </c>
      <c r="J7029" t="s">
        <v>4242</v>
      </c>
      <c r="K7029" t="str">
        <f>+_xlfn.XLOOKUP(Tabell1[[#This Row],[Regnr]],Tabell13[Regnr],Tabell13[Diagnose],"")</f>
        <v>A</v>
      </c>
      <c r="L7029" t="str">
        <f>+_xlfn.XLOOKUP(Tabell1[[#This Row],[Regnr]],Tabell3[Regnr],Tabell3[DiagnoseÅr],"")</f>
        <v>Intet påvist (2013)</v>
      </c>
    </row>
    <row r="7030" spans="1:12" x14ac:dyDescent="0.25">
      <c r="A7030" s="2">
        <v>40867</v>
      </c>
      <c r="C7030" t="s">
        <v>4230</v>
      </c>
      <c r="D7030" t="s">
        <v>4231</v>
      </c>
      <c r="E7030" t="s">
        <v>26</v>
      </c>
      <c r="F7030" t="s">
        <v>4232</v>
      </c>
      <c r="G7030" t="s">
        <v>4233</v>
      </c>
      <c r="H7030" t="s">
        <v>4234</v>
      </c>
      <c r="I7030" t="s">
        <v>4235</v>
      </c>
      <c r="K7030" t="str">
        <f>+_xlfn.XLOOKUP(Tabell1[[#This Row],[Regnr]],Tabell13[Regnr],Tabell13[Diagnose],"")</f>
        <v/>
      </c>
      <c r="L7030" t="str">
        <f>+_xlfn.XLOOKUP(Tabell1[[#This Row],[Regnr]],Tabell3[Regnr],Tabell3[DiagnoseÅr],"")</f>
        <v/>
      </c>
    </row>
    <row r="7031" spans="1:12" x14ac:dyDescent="0.25">
      <c r="A7031" s="2">
        <v>40858</v>
      </c>
      <c r="C7031" t="s">
        <v>4226</v>
      </c>
      <c r="D7031" t="s">
        <v>4227</v>
      </c>
      <c r="E7031" t="s">
        <v>10</v>
      </c>
      <c r="F7031" t="s">
        <v>4228</v>
      </c>
      <c r="H7031" t="s">
        <v>4229</v>
      </c>
      <c r="K7031" t="str">
        <f>+_xlfn.XLOOKUP(Tabell1[[#This Row],[Regnr]],Tabell13[Regnr],Tabell13[Diagnose],"")</f>
        <v/>
      </c>
      <c r="L7031" t="str">
        <f>+_xlfn.XLOOKUP(Tabell1[[#This Row],[Regnr]],Tabell3[Regnr],Tabell3[DiagnoseÅr],"")</f>
        <v/>
      </c>
    </row>
    <row r="7032" spans="1:12" x14ac:dyDescent="0.25">
      <c r="A7032" s="2">
        <v>40837</v>
      </c>
      <c r="C7032" t="s">
        <v>4224</v>
      </c>
      <c r="D7032" t="s">
        <v>4225</v>
      </c>
      <c r="E7032" t="s">
        <v>10</v>
      </c>
      <c r="K7032" t="str">
        <f>+_xlfn.XLOOKUP(Tabell1[[#This Row],[Regnr]],Tabell13[Regnr],Tabell13[Diagnose],"")</f>
        <v/>
      </c>
      <c r="L7032" t="str">
        <f>+_xlfn.XLOOKUP(Tabell1[[#This Row],[Regnr]],Tabell3[Regnr],Tabell3[DiagnoseÅr],"")</f>
        <v/>
      </c>
    </row>
    <row r="7033" spans="1:12" x14ac:dyDescent="0.25">
      <c r="A7033" s="2">
        <v>40836</v>
      </c>
      <c r="C7033" t="s">
        <v>4218</v>
      </c>
      <c r="D7033" t="s">
        <v>4219</v>
      </c>
      <c r="E7033" t="s">
        <v>26</v>
      </c>
      <c r="F7033" t="s">
        <v>4220</v>
      </c>
      <c r="G7033" t="s">
        <v>4221</v>
      </c>
      <c r="H7033" t="s">
        <v>4222</v>
      </c>
      <c r="I7033" t="s">
        <v>4223</v>
      </c>
      <c r="J7033" t="s">
        <v>4201</v>
      </c>
      <c r="K7033" t="str">
        <f>+_xlfn.XLOOKUP(Tabell1[[#This Row],[Regnr]],Tabell13[Regnr],Tabell13[Diagnose],"")</f>
        <v>A</v>
      </c>
      <c r="L7033" t="str">
        <f>+_xlfn.XLOOKUP(Tabell1[[#This Row],[Regnr]],Tabell3[Regnr],Tabell3[DiagnoseÅr],"")</f>
        <v/>
      </c>
    </row>
    <row r="7034" spans="1:12" x14ac:dyDescent="0.25">
      <c r="A7034" s="2">
        <v>40835</v>
      </c>
      <c r="C7034" t="s">
        <v>4213</v>
      </c>
      <c r="D7034" t="s">
        <v>4214</v>
      </c>
      <c r="E7034" t="s">
        <v>26</v>
      </c>
      <c r="F7034" t="s">
        <v>2351</v>
      </c>
      <c r="G7034" t="s">
        <v>2352</v>
      </c>
      <c r="H7034" t="s">
        <v>4215</v>
      </c>
      <c r="I7034" t="s">
        <v>4216</v>
      </c>
      <c r="J7034" t="s">
        <v>4217</v>
      </c>
      <c r="K7034" t="str">
        <f>+_xlfn.XLOOKUP(Tabell1[[#This Row],[Regnr]],Tabell13[Regnr],Tabell13[Diagnose],"")</f>
        <v>A</v>
      </c>
      <c r="L7034" t="str">
        <f>+_xlfn.XLOOKUP(Tabell1[[#This Row],[Regnr]],Tabell3[Regnr],Tabell3[DiagnoseÅr],"")</f>
        <v>Intet påvist (2015)</v>
      </c>
    </row>
    <row r="7035" spans="1:12" x14ac:dyDescent="0.25">
      <c r="A7035" s="2">
        <v>40825</v>
      </c>
      <c r="C7035" t="s">
        <v>4204</v>
      </c>
      <c r="D7035" t="s">
        <v>4205</v>
      </c>
      <c r="E7035" t="s">
        <v>26</v>
      </c>
      <c r="F7035" t="s">
        <v>812</v>
      </c>
      <c r="G7035" t="s">
        <v>813</v>
      </c>
      <c r="H7035" t="s">
        <v>2008</v>
      </c>
      <c r="I7035" t="s">
        <v>2009</v>
      </c>
      <c r="J7035" t="s">
        <v>4206</v>
      </c>
      <c r="K7035" t="str">
        <f>+_xlfn.XLOOKUP(Tabell1[[#This Row],[Regnr]],Tabell13[Regnr],Tabell13[Diagnose],"")</f>
        <v>A</v>
      </c>
      <c r="L7035" t="str">
        <f>+_xlfn.XLOOKUP(Tabell1[[#This Row],[Regnr]],Tabell3[Regnr],Tabell3[DiagnoseÅr],"")</f>
        <v>Intet påvist (2013)</v>
      </c>
    </row>
    <row r="7036" spans="1:12" x14ac:dyDescent="0.25">
      <c r="A7036" s="2">
        <v>40825</v>
      </c>
      <c r="C7036" t="s">
        <v>4207</v>
      </c>
      <c r="D7036" t="s">
        <v>4208</v>
      </c>
      <c r="E7036" t="s">
        <v>26</v>
      </c>
      <c r="F7036" t="s">
        <v>812</v>
      </c>
      <c r="G7036" t="s">
        <v>813</v>
      </c>
      <c r="H7036" t="s">
        <v>2008</v>
      </c>
      <c r="I7036" t="s">
        <v>2009</v>
      </c>
      <c r="J7036" t="s">
        <v>4206</v>
      </c>
      <c r="K7036" t="str">
        <f>+_xlfn.XLOOKUP(Tabell1[[#This Row],[Regnr]],Tabell13[Regnr],Tabell13[Diagnose],"")</f>
        <v>B</v>
      </c>
      <c r="L7036" t="str">
        <f>+_xlfn.XLOOKUP(Tabell1[[#This Row],[Regnr]],Tabell3[Regnr],Tabell3[DiagnoseÅr],"")</f>
        <v/>
      </c>
    </row>
    <row r="7037" spans="1:12" x14ac:dyDescent="0.25">
      <c r="A7037" s="2">
        <v>40825</v>
      </c>
      <c r="C7037" t="s">
        <v>4209</v>
      </c>
      <c r="D7037" t="s">
        <v>4210</v>
      </c>
      <c r="E7037" t="s">
        <v>10</v>
      </c>
      <c r="F7037" t="s">
        <v>812</v>
      </c>
      <c r="G7037" t="s">
        <v>813</v>
      </c>
      <c r="H7037" t="s">
        <v>2008</v>
      </c>
      <c r="I7037" t="s">
        <v>2009</v>
      </c>
      <c r="J7037" t="s">
        <v>4206</v>
      </c>
      <c r="K7037" t="str">
        <f>+_xlfn.XLOOKUP(Tabell1[[#This Row],[Regnr]],Tabell13[Regnr],Tabell13[Diagnose],"")</f>
        <v/>
      </c>
      <c r="L7037" t="str">
        <f>+_xlfn.XLOOKUP(Tabell1[[#This Row],[Regnr]],Tabell3[Regnr],Tabell3[DiagnoseÅr],"")</f>
        <v/>
      </c>
    </row>
    <row r="7038" spans="1:12" x14ac:dyDescent="0.25">
      <c r="A7038" s="2">
        <v>40825</v>
      </c>
      <c r="C7038" t="s">
        <v>4211</v>
      </c>
      <c r="D7038" t="s">
        <v>4212</v>
      </c>
      <c r="E7038" t="s">
        <v>10</v>
      </c>
      <c r="F7038" t="s">
        <v>812</v>
      </c>
      <c r="G7038" t="s">
        <v>813</v>
      </c>
      <c r="H7038" t="s">
        <v>2008</v>
      </c>
      <c r="I7038" t="s">
        <v>2009</v>
      </c>
      <c r="J7038" t="s">
        <v>4206</v>
      </c>
      <c r="K7038" t="str">
        <f>+_xlfn.XLOOKUP(Tabell1[[#This Row],[Regnr]],Tabell13[Regnr],Tabell13[Diagnose],"")</f>
        <v/>
      </c>
      <c r="L7038" t="str">
        <f>+_xlfn.XLOOKUP(Tabell1[[#This Row],[Regnr]],Tabell3[Regnr],Tabell3[DiagnoseÅr],"")</f>
        <v/>
      </c>
    </row>
    <row r="7039" spans="1:12" x14ac:dyDescent="0.25">
      <c r="A7039" s="2">
        <v>40823</v>
      </c>
      <c r="C7039" t="s">
        <v>4202</v>
      </c>
      <c r="D7039" t="s">
        <v>4203</v>
      </c>
      <c r="E7039" t="s">
        <v>10</v>
      </c>
      <c r="F7039" t="s">
        <v>3530</v>
      </c>
      <c r="G7039" t="s">
        <v>3531</v>
      </c>
      <c r="H7039" t="s">
        <v>1703</v>
      </c>
      <c r="I7039" t="s">
        <v>1704</v>
      </c>
      <c r="K7039" t="str">
        <f>+_xlfn.XLOOKUP(Tabell1[[#This Row],[Regnr]],Tabell13[Regnr],Tabell13[Diagnose],"")</f>
        <v/>
      </c>
      <c r="L7039" t="str">
        <f>+_xlfn.XLOOKUP(Tabell1[[#This Row],[Regnr]],Tabell3[Regnr],Tabell3[DiagnoseÅr],"")</f>
        <v/>
      </c>
    </row>
    <row r="7040" spans="1:12" x14ac:dyDescent="0.25">
      <c r="A7040" s="2">
        <v>40816</v>
      </c>
      <c r="C7040" t="s">
        <v>4199</v>
      </c>
      <c r="D7040" t="s">
        <v>4200</v>
      </c>
      <c r="E7040" t="s">
        <v>26</v>
      </c>
      <c r="F7040" t="s">
        <v>3821</v>
      </c>
      <c r="G7040" t="s">
        <v>3822</v>
      </c>
      <c r="H7040" t="s">
        <v>2361</v>
      </c>
      <c r="I7040" t="s">
        <v>1943</v>
      </c>
      <c r="J7040" t="s">
        <v>4201</v>
      </c>
      <c r="K7040" t="str">
        <f>+_xlfn.XLOOKUP(Tabell1[[#This Row],[Regnr]],Tabell13[Regnr],Tabell13[Diagnose],"")</f>
        <v>C</v>
      </c>
      <c r="L7040" t="str">
        <f>+_xlfn.XLOOKUP(Tabell1[[#This Row],[Regnr]],Tabell3[Regnr],Tabell3[DiagnoseÅr],"")</f>
        <v/>
      </c>
    </row>
    <row r="7041" spans="1:12" x14ac:dyDescent="0.25">
      <c r="A7041" s="2">
        <v>40800</v>
      </c>
      <c r="C7041" t="s">
        <v>4177</v>
      </c>
      <c r="D7041" t="s">
        <v>4178</v>
      </c>
      <c r="E7041" t="s">
        <v>26</v>
      </c>
      <c r="F7041" t="s">
        <v>4179</v>
      </c>
      <c r="G7041" t="s">
        <v>4180</v>
      </c>
      <c r="H7041" t="s">
        <v>2685</v>
      </c>
      <c r="I7041" t="s">
        <v>2686</v>
      </c>
      <c r="K7041" t="str">
        <f>+_xlfn.XLOOKUP(Tabell1[[#This Row],[Regnr]],Tabell13[Regnr],Tabell13[Diagnose],"")</f>
        <v/>
      </c>
      <c r="L7041" t="str">
        <f>+_xlfn.XLOOKUP(Tabell1[[#This Row],[Regnr]],Tabell3[Regnr],Tabell3[DiagnoseÅr],"")</f>
        <v/>
      </c>
    </row>
    <row r="7042" spans="1:12" x14ac:dyDescent="0.25">
      <c r="A7042" s="2">
        <v>40800</v>
      </c>
      <c r="C7042" t="s">
        <v>4181</v>
      </c>
      <c r="D7042" t="s">
        <v>4182</v>
      </c>
      <c r="E7042" t="s">
        <v>10</v>
      </c>
      <c r="F7042" t="s">
        <v>1375</v>
      </c>
      <c r="G7042" t="s">
        <v>1376</v>
      </c>
      <c r="H7042" t="s">
        <v>2592</v>
      </c>
      <c r="I7042" t="s">
        <v>2593</v>
      </c>
      <c r="J7042" t="s">
        <v>4130</v>
      </c>
      <c r="K7042" t="str">
        <f>+_xlfn.XLOOKUP(Tabell1[[#This Row],[Regnr]],Tabell13[Regnr],Tabell13[Diagnose],"")</f>
        <v>C</v>
      </c>
      <c r="L7042" t="str">
        <f>+_xlfn.XLOOKUP(Tabell1[[#This Row],[Regnr]],Tabell3[Regnr],Tabell3[DiagnoseÅr],"")</f>
        <v/>
      </c>
    </row>
    <row r="7043" spans="1:12" x14ac:dyDescent="0.25">
      <c r="A7043" s="2">
        <v>40800</v>
      </c>
      <c r="C7043" t="s">
        <v>4183</v>
      </c>
      <c r="D7043" t="s">
        <v>4184</v>
      </c>
      <c r="E7043" t="s">
        <v>10</v>
      </c>
      <c r="F7043" t="s">
        <v>1375</v>
      </c>
      <c r="G7043" t="s">
        <v>1376</v>
      </c>
      <c r="H7043" t="s">
        <v>2592</v>
      </c>
      <c r="I7043" t="s">
        <v>2593</v>
      </c>
      <c r="J7043" t="s">
        <v>4130</v>
      </c>
      <c r="K7043" t="str">
        <f>+_xlfn.XLOOKUP(Tabell1[[#This Row],[Regnr]],Tabell13[Regnr],Tabell13[Diagnose],"")</f>
        <v>C</v>
      </c>
      <c r="L7043" t="str">
        <f>+_xlfn.XLOOKUP(Tabell1[[#This Row],[Regnr]],Tabell3[Regnr],Tabell3[DiagnoseÅr],"")</f>
        <v/>
      </c>
    </row>
    <row r="7044" spans="1:12" x14ac:dyDescent="0.25">
      <c r="A7044" s="2">
        <v>40800</v>
      </c>
      <c r="C7044" t="s">
        <v>4185</v>
      </c>
      <c r="D7044" t="s">
        <v>4186</v>
      </c>
      <c r="E7044" t="s">
        <v>10</v>
      </c>
      <c r="F7044" t="s">
        <v>1375</v>
      </c>
      <c r="G7044" t="s">
        <v>1376</v>
      </c>
      <c r="H7044" t="s">
        <v>2592</v>
      </c>
      <c r="I7044" t="s">
        <v>2593</v>
      </c>
      <c r="J7044" t="s">
        <v>4130</v>
      </c>
      <c r="K7044" t="str">
        <f>+_xlfn.XLOOKUP(Tabell1[[#This Row],[Regnr]],Tabell13[Regnr],Tabell13[Diagnose],"")</f>
        <v>B</v>
      </c>
      <c r="L7044" t="str">
        <f>+_xlfn.XLOOKUP(Tabell1[[#This Row],[Regnr]],Tabell3[Regnr],Tabell3[DiagnoseÅr],"")</f>
        <v>Intet påvist (2015)</v>
      </c>
    </row>
    <row r="7045" spans="1:12" x14ac:dyDescent="0.25">
      <c r="A7045" s="2">
        <v>40800</v>
      </c>
      <c r="C7045" t="s">
        <v>4187</v>
      </c>
      <c r="D7045" t="s">
        <v>4188</v>
      </c>
      <c r="E7045" t="s">
        <v>10</v>
      </c>
      <c r="F7045" t="s">
        <v>1375</v>
      </c>
      <c r="G7045" t="s">
        <v>1376</v>
      </c>
      <c r="H7045" t="s">
        <v>2592</v>
      </c>
      <c r="I7045" t="s">
        <v>2593</v>
      </c>
      <c r="J7045" t="s">
        <v>4130</v>
      </c>
      <c r="K7045" t="str">
        <f>+_xlfn.XLOOKUP(Tabell1[[#This Row],[Regnr]],Tabell13[Regnr],Tabell13[Diagnose],"")</f>
        <v>B</v>
      </c>
      <c r="L7045" t="str">
        <f>+_xlfn.XLOOKUP(Tabell1[[#This Row],[Regnr]],Tabell3[Regnr],Tabell3[DiagnoseÅr],"")</f>
        <v>Intet påvist (2015)</v>
      </c>
    </row>
    <row r="7046" spans="1:12" x14ac:dyDescent="0.25">
      <c r="A7046" s="2">
        <v>40800</v>
      </c>
      <c r="C7046" t="s">
        <v>4189</v>
      </c>
      <c r="D7046" t="s">
        <v>4190</v>
      </c>
      <c r="E7046" t="s">
        <v>10</v>
      </c>
      <c r="F7046" t="s">
        <v>1375</v>
      </c>
      <c r="G7046" t="s">
        <v>1376</v>
      </c>
      <c r="H7046" t="s">
        <v>2592</v>
      </c>
      <c r="I7046" t="s">
        <v>2593</v>
      </c>
      <c r="J7046" t="s">
        <v>4130</v>
      </c>
      <c r="K7046" t="str">
        <f>+_xlfn.XLOOKUP(Tabell1[[#This Row],[Regnr]],Tabell13[Regnr],Tabell13[Diagnose],"")</f>
        <v/>
      </c>
      <c r="L7046" t="str">
        <f>+_xlfn.XLOOKUP(Tabell1[[#This Row],[Regnr]],Tabell3[Regnr],Tabell3[DiagnoseÅr],"")</f>
        <v/>
      </c>
    </row>
    <row r="7047" spans="1:12" x14ac:dyDescent="0.25">
      <c r="A7047" s="2">
        <v>40800</v>
      </c>
      <c r="C7047" t="s">
        <v>4191</v>
      </c>
      <c r="D7047" t="s">
        <v>4192</v>
      </c>
      <c r="E7047" t="s">
        <v>26</v>
      </c>
      <c r="F7047" t="s">
        <v>1375</v>
      </c>
      <c r="G7047" t="s">
        <v>1376</v>
      </c>
      <c r="H7047" t="s">
        <v>2592</v>
      </c>
      <c r="I7047" t="s">
        <v>2593</v>
      </c>
      <c r="J7047" t="s">
        <v>4130</v>
      </c>
      <c r="K7047" t="str">
        <f>+_xlfn.XLOOKUP(Tabell1[[#This Row],[Regnr]],Tabell13[Regnr],Tabell13[Diagnose],"")</f>
        <v>C</v>
      </c>
      <c r="L7047" t="str">
        <f>+_xlfn.XLOOKUP(Tabell1[[#This Row],[Regnr]],Tabell3[Regnr],Tabell3[DiagnoseÅr],"")</f>
        <v/>
      </c>
    </row>
    <row r="7048" spans="1:12" x14ac:dyDescent="0.25">
      <c r="A7048" s="2">
        <v>40800</v>
      </c>
      <c r="C7048" t="s">
        <v>4193</v>
      </c>
      <c r="D7048" t="s">
        <v>4194</v>
      </c>
      <c r="E7048" t="s">
        <v>26</v>
      </c>
      <c r="F7048" t="s">
        <v>1375</v>
      </c>
      <c r="G7048" t="s">
        <v>1376</v>
      </c>
      <c r="H7048" t="s">
        <v>2592</v>
      </c>
      <c r="I7048" t="s">
        <v>2593</v>
      </c>
      <c r="J7048" t="s">
        <v>4130</v>
      </c>
      <c r="K7048" t="str">
        <f>+_xlfn.XLOOKUP(Tabell1[[#This Row],[Regnr]],Tabell13[Regnr],Tabell13[Diagnose],"")</f>
        <v>C</v>
      </c>
      <c r="L7048" t="str">
        <f>+_xlfn.XLOOKUP(Tabell1[[#This Row],[Regnr]],Tabell3[Regnr],Tabell3[DiagnoseÅr],"")</f>
        <v>Intet påvist (2015)</v>
      </c>
    </row>
    <row r="7049" spans="1:12" x14ac:dyDescent="0.25">
      <c r="A7049" s="2">
        <v>40800</v>
      </c>
      <c r="C7049" t="s">
        <v>4195</v>
      </c>
      <c r="D7049" t="s">
        <v>4196</v>
      </c>
      <c r="E7049" t="s">
        <v>26</v>
      </c>
      <c r="F7049" t="s">
        <v>1375</v>
      </c>
      <c r="G7049" t="s">
        <v>1376</v>
      </c>
      <c r="H7049" t="s">
        <v>2592</v>
      </c>
      <c r="I7049" t="s">
        <v>2593</v>
      </c>
      <c r="J7049" t="s">
        <v>4130</v>
      </c>
      <c r="K7049" t="str">
        <f>+_xlfn.XLOOKUP(Tabell1[[#This Row],[Regnr]],Tabell13[Regnr],Tabell13[Diagnose],"")</f>
        <v/>
      </c>
      <c r="L7049" t="str">
        <f>+_xlfn.XLOOKUP(Tabell1[[#This Row],[Regnr]],Tabell3[Regnr],Tabell3[DiagnoseÅr],"")</f>
        <v/>
      </c>
    </row>
    <row r="7050" spans="1:12" x14ac:dyDescent="0.25">
      <c r="A7050" s="2">
        <v>40800</v>
      </c>
      <c r="C7050" t="s">
        <v>4197</v>
      </c>
      <c r="D7050" t="s">
        <v>4198</v>
      </c>
      <c r="E7050" t="s">
        <v>26</v>
      </c>
      <c r="F7050" t="s">
        <v>1375</v>
      </c>
      <c r="G7050" t="s">
        <v>1376</v>
      </c>
      <c r="H7050" t="s">
        <v>2592</v>
      </c>
      <c r="I7050" t="s">
        <v>2593</v>
      </c>
      <c r="J7050" t="s">
        <v>4130</v>
      </c>
      <c r="K7050" t="str">
        <f>+_xlfn.XLOOKUP(Tabell1[[#This Row],[Regnr]],Tabell13[Regnr],Tabell13[Diagnose],"")</f>
        <v>D</v>
      </c>
      <c r="L7050" t="str">
        <f>+_xlfn.XLOOKUP(Tabell1[[#This Row],[Regnr]],Tabell3[Regnr],Tabell3[DiagnoseÅr],"")</f>
        <v/>
      </c>
    </row>
    <row r="7051" spans="1:12" x14ac:dyDescent="0.25">
      <c r="A7051" s="2">
        <v>40795</v>
      </c>
      <c r="C7051" t="s">
        <v>4173</v>
      </c>
      <c r="D7051" t="s">
        <v>4174</v>
      </c>
      <c r="E7051" t="s">
        <v>26</v>
      </c>
      <c r="F7051" t="s">
        <v>3374</v>
      </c>
      <c r="G7051" t="s">
        <v>3375</v>
      </c>
      <c r="H7051" t="s">
        <v>4175</v>
      </c>
      <c r="I7051" t="s">
        <v>4176</v>
      </c>
      <c r="K7051" t="str">
        <f>+_xlfn.XLOOKUP(Tabell1[[#This Row],[Regnr]],Tabell13[Regnr],Tabell13[Diagnose],"")</f>
        <v/>
      </c>
      <c r="L7051" t="str">
        <f>+_xlfn.XLOOKUP(Tabell1[[#This Row],[Regnr]],Tabell3[Regnr],Tabell3[DiagnoseÅr],"")</f>
        <v/>
      </c>
    </row>
    <row r="7052" spans="1:12" x14ac:dyDescent="0.25">
      <c r="A7052" s="2">
        <v>40787</v>
      </c>
      <c r="C7052" t="s">
        <v>4163</v>
      </c>
      <c r="D7052" t="s">
        <v>4164</v>
      </c>
      <c r="E7052" t="s">
        <v>10</v>
      </c>
      <c r="F7052" t="s">
        <v>3184</v>
      </c>
      <c r="G7052" t="s">
        <v>3185</v>
      </c>
      <c r="H7052" t="s">
        <v>1661</v>
      </c>
      <c r="I7052" t="s">
        <v>1662</v>
      </c>
      <c r="J7052" t="s">
        <v>4130</v>
      </c>
      <c r="K7052" t="str">
        <f>+_xlfn.XLOOKUP(Tabell1[[#This Row],[Regnr]],Tabell13[Regnr],Tabell13[Diagnose],"")</f>
        <v>B</v>
      </c>
      <c r="L7052" t="str">
        <f>+_xlfn.XLOOKUP(Tabell1[[#This Row],[Regnr]],Tabell3[Regnr],Tabell3[DiagnoseÅr],"")</f>
        <v/>
      </c>
    </row>
    <row r="7053" spans="1:12" x14ac:dyDescent="0.25">
      <c r="A7053" s="2">
        <v>40787</v>
      </c>
      <c r="C7053" t="s">
        <v>4165</v>
      </c>
      <c r="D7053" t="s">
        <v>4166</v>
      </c>
      <c r="E7053" t="s">
        <v>10</v>
      </c>
      <c r="F7053" t="s">
        <v>3184</v>
      </c>
      <c r="G7053" t="s">
        <v>3185</v>
      </c>
      <c r="H7053" t="s">
        <v>1661</v>
      </c>
      <c r="I7053" t="s">
        <v>1662</v>
      </c>
      <c r="J7053" t="s">
        <v>4130</v>
      </c>
      <c r="K7053" t="str">
        <f>+_xlfn.XLOOKUP(Tabell1[[#This Row],[Regnr]],Tabell13[Regnr],Tabell13[Diagnose],"")</f>
        <v/>
      </c>
      <c r="L7053" t="str">
        <f>+_xlfn.XLOOKUP(Tabell1[[#This Row],[Regnr]],Tabell3[Regnr],Tabell3[DiagnoseÅr],"")</f>
        <v/>
      </c>
    </row>
    <row r="7054" spans="1:12" x14ac:dyDescent="0.25">
      <c r="A7054" s="2">
        <v>40787</v>
      </c>
      <c r="C7054" t="s">
        <v>4167</v>
      </c>
      <c r="D7054" t="s">
        <v>4168</v>
      </c>
      <c r="E7054" t="s">
        <v>10</v>
      </c>
      <c r="F7054" t="s">
        <v>3184</v>
      </c>
      <c r="G7054" t="s">
        <v>3185</v>
      </c>
      <c r="H7054" t="s">
        <v>1661</v>
      </c>
      <c r="I7054" t="s">
        <v>1662</v>
      </c>
      <c r="J7054" t="s">
        <v>4130</v>
      </c>
      <c r="K7054" t="str">
        <f>+_xlfn.XLOOKUP(Tabell1[[#This Row],[Regnr]],Tabell13[Regnr],Tabell13[Diagnose],"")</f>
        <v/>
      </c>
      <c r="L7054" t="str">
        <f>+_xlfn.XLOOKUP(Tabell1[[#This Row],[Regnr]],Tabell3[Regnr],Tabell3[DiagnoseÅr],"")</f>
        <v/>
      </c>
    </row>
    <row r="7055" spans="1:12" x14ac:dyDescent="0.25">
      <c r="A7055" s="2">
        <v>40787</v>
      </c>
      <c r="C7055" t="s">
        <v>4169</v>
      </c>
      <c r="D7055" t="s">
        <v>4170</v>
      </c>
      <c r="E7055" t="s">
        <v>26</v>
      </c>
      <c r="F7055" t="s">
        <v>3184</v>
      </c>
      <c r="G7055" t="s">
        <v>3185</v>
      </c>
      <c r="H7055" t="s">
        <v>1661</v>
      </c>
      <c r="I7055" t="s">
        <v>1662</v>
      </c>
      <c r="J7055" t="s">
        <v>4130</v>
      </c>
      <c r="K7055" t="str">
        <f>+_xlfn.XLOOKUP(Tabell1[[#This Row],[Regnr]],Tabell13[Regnr],Tabell13[Diagnose],"")</f>
        <v/>
      </c>
      <c r="L7055" t="str">
        <f>+_xlfn.XLOOKUP(Tabell1[[#This Row],[Regnr]],Tabell3[Regnr],Tabell3[DiagnoseÅr],"")</f>
        <v/>
      </c>
    </row>
    <row r="7056" spans="1:12" x14ac:dyDescent="0.25">
      <c r="A7056" s="2">
        <v>40787</v>
      </c>
      <c r="C7056" t="s">
        <v>4171</v>
      </c>
      <c r="D7056" t="s">
        <v>4172</v>
      </c>
      <c r="E7056" t="s">
        <v>26</v>
      </c>
      <c r="F7056" t="s">
        <v>3184</v>
      </c>
      <c r="G7056" t="s">
        <v>3185</v>
      </c>
      <c r="H7056" t="s">
        <v>1661</v>
      </c>
      <c r="I7056" t="s">
        <v>1662</v>
      </c>
      <c r="J7056" t="s">
        <v>4130</v>
      </c>
      <c r="K7056" t="str">
        <f>+_xlfn.XLOOKUP(Tabell1[[#This Row],[Regnr]],Tabell13[Regnr],Tabell13[Diagnose],"")</f>
        <v>A</v>
      </c>
      <c r="L7056" t="str">
        <f>+_xlfn.XLOOKUP(Tabell1[[#This Row],[Regnr]],Tabell3[Regnr],Tabell3[DiagnoseÅr],"")</f>
        <v>Intet påvist (2013)</v>
      </c>
    </row>
    <row r="7057" spans="1:12" x14ac:dyDescent="0.25">
      <c r="A7057" s="2">
        <v>40781</v>
      </c>
      <c r="C7057" t="s">
        <v>4137</v>
      </c>
      <c r="D7057" t="s">
        <v>4138</v>
      </c>
      <c r="E7057" t="s">
        <v>10</v>
      </c>
      <c r="F7057" t="s">
        <v>4139</v>
      </c>
      <c r="G7057" t="s">
        <v>4140</v>
      </c>
      <c r="H7057" t="s">
        <v>2578</v>
      </c>
      <c r="I7057" t="s">
        <v>2579</v>
      </c>
      <c r="J7057" t="s">
        <v>4141</v>
      </c>
      <c r="K7057" t="str">
        <f>+_xlfn.XLOOKUP(Tabell1[[#This Row],[Regnr]],Tabell13[Regnr],Tabell13[Diagnose],"")</f>
        <v>B</v>
      </c>
      <c r="L7057" t="str">
        <f>+_xlfn.XLOOKUP(Tabell1[[#This Row],[Regnr]],Tabell3[Regnr],Tabell3[DiagnoseÅr],"")</f>
        <v>Intet påvist (2015)</v>
      </c>
    </row>
    <row r="7058" spans="1:12" x14ac:dyDescent="0.25">
      <c r="A7058" s="2">
        <v>40781</v>
      </c>
      <c r="C7058" t="s">
        <v>4142</v>
      </c>
      <c r="D7058" t="s">
        <v>4143</v>
      </c>
      <c r="E7058" t="s">
        <v>10</v>
      </c>
      <c r="F7058" t="s">
        <v>2763</v>
      </c>
      <c r="G7058" t="s">
        <v>2764</v>
      </c>
      <c r="H7058" t="s">
        <v>1620</v>
      </c>
      <c r="I7058" t="s">
        <v>1621</v>
      </c>
      <c r="J7058" t="s">
        <v>4144</v>
      </c>
      <c r="K7058" t="str">
        <f>+_xlfn.XLOOKUP(Tabell1[[#This Row],[Regnr]],Tabell13[Regnr],Tabell13[Diagnose],"")</f>
        <v>A</v>
      </c>
      <c r="L7058" t="str">
        <f>+_xlfn.XLOOKUP(Tabell1[[#This Row],[Regnr]],Tabell3[Regnr],Tabell3[DiagnoseÅr],"")</f>
        <v/>
      </c>
    </row>
    <row r="7059" spans="1:12" x14ac:dyDescent="0.25">
      <c r="A7059" s="2">
        <v>40781</v>
      </c>
      <c r="C7059" t="s">
        <v>4145</v>
      </c>
      <c r="D7059" t="s">
        <v>4146</v>
      </c>
      <c r="E7059" t="s">
        <v>10</v>
      </c>
      <c r="F7059" t="s">
        <v>2763</v>
      </c>
      <c r="G7059" t="s">
        <v>2764</v>
      </c>
      <c r="H7059" t="s">
        <v>1620</v>
      </c>
      <c r="I7059" t="s">
        <v>1621</v>
      </c>
      <c r="J7059" t="s">
        <v>4144</v>
      </c>
      <c r="K7059" t="str">
        <f>+_xlfn.XLOOKUP(Tabell1[[#This Row],[Regnr]],Tabell13[Regnr],Tabell13[Diagnose],"")</f>
        <v>A</v>
      </c>
      <c r="L7059" t="str">
        <f>+_xlfn.XLOOKUP(Tabell1[[#This Row],[Regnr]],Tabell3[Regnr],Tabell3[DiagnoseÅr],"")</f>
        <v>Intet påvist (2013)</v>
      </c>
    </row>
    <row r="7060" spans="1:12" x14ac:dyDescent="0.25">
      <c r="A7060" s="2">
        <v>40781</v>
      </c>
      <c r="C7060" t="s">
        <v>4147</v>
      </c>
      <c r="D7060" t="s">
        <v>4148</v>
      </c>
      <c r="E7060" t="s">
        <v>10</v>
      </c>
      <c r="F7060" t="s">
        <v>2763</v>
      </c>
      <c r="G7060" t="s">
        <v>2764</v>
      </c>
      <c r="H7060" t="s">
        <v>1620</v>
      </c>
      <c r="I7060" t="s">
        <v>1621</v>
      </c>
      <c r="J7060" t="s">
        <v>4144</v>
      </c>
      <c r="K7060" t="str">
        <f>+_xlfn.XLOOKUP(Tabell1[[#This Row],[Regnr]],Tabell13[Regnr],Tabell13[Diagnose],"")</f>
        <v>A</v>
      </c>
      <c r="L7060" t="str">
        <f>+_xlfn.XLOOKUP(Tabell1[[#This Row],[Regnr]],Tabell3[Regnr],Tabell3[DiagnoseÅr],"")</f>
        <v>Intet påvist (2017)</v>
      </c>
    </row>
    <row r="7061" spans="1:12" x14ac:dyDescent="0.25">
      <c r="A7061" s="2">
        <v>40781</v>
      </c>
      <c r="C7061" t="s">
        <v>4149</v>
      </c>
      <c r="D7061" t="s">
        <v>4150</v>
      </c>
      <c r="E7061" t="s">
        <v>26</v>
      </c>
      <c r="F7061" t="s">
        <v>2763</v>
      </c>
      <c r="G7061" t="s">
        <v>2764</v>
      </c>
      <c r="H7061" t="s">
        <v>1620</v>
      </c>
      <c r="I7061" t="s">
        <v>1621</v>
      </c>
      <c r="J7061" t="s">
        <v>4144</v>
      </c>
      <c r="K7061" t="str">
        <f>+_xlfn.XLOOKUP(Tabell1[[#This Row],[Regnr]],Tabell13[Regnr],Tabell13[Diagnose],"")</f>
        <v>A</v>
      </c>
      <c r="L7061" t="str">
        <f>+_xlfn.XLOOKUP(Tabell1[[#This Row],[Regnr]],Tabell3[Regnr],Tabell3[DiagnoseÅr],"")</f>
        <v>Retinal Dysplasi (2014)</v>
      </c>
    </row>
    <row r="7062" spans="1:12" x14ac:dyDescent="0.25">
      <c r="A7062" s="2">
        <v>40781</v>
      </c>
      <c r="C7062" t="s">
        <v>4151</v>
      </c>
      <c r="D7062" t="s">
        <v>4152</v>
      </c>
      <c r="E7062" t="s">
        <v>26</v>
      </c>
      <c r="F7062" t="s">
        <v>2763</v>
      </c>
      <c r="G7062" t="s">
        <v>2764</v>
      </c>
      <c r="H7062" t="s">
        <v>1620</v>
      </c>
      <c r="I7062" t="s">
        <v>1621</v>
      </c>
      <c r="J7062" t="s">
        <v>4144</v>
      </c>
      <c r="K7062" t="str">
        <f>+_xlfn.XLOOKUP(Tabell1[[#This Row],[Regnr]],Tabell13[Regnr],Tabell13[Diagnose],"")</f>
        <v/>
      </c>
      <c r="L7062" t="str">
        <f>+_xlfn.XLOOKUP(Tabell1[[#This Row],[Regnr]],Tabell3[Regnr],Tabell3[DiagnoseÅr],"")</f>
        <v/>
      </c>
    </row>
    <row r="7063" spans="1:12" x14ac:dyDescent="0.25">
      <c r="A7063" s="2">
        <v>40781</v>
      </c>
      <c r="C7063" t="s">
        <v>4153</v>
      </c>
      <c r="D7063" t="s">
        <v>4154</v>
      </c>
      <c r="E7063" t="s">
        <v>10</v>
      </c>
      <c r="F7063" t="s">
        <v>2763</v>
      </c>
      <c r="G7063" t="s">
        <v>2764</v>
      </c>
      <c r="H7063" t="s">
        <v>1620</v>
      </c>
      <c r="I7063" t="s">
        <v>1621</v>
      </c>
      <c r="J7063" t="s">
        <v>4144</v>
      </c>
      <c r="K7063" t="str">
        <f>+_xlfn.XLOOKUP(Tabell1[[#This Row],[Regnr]],Tabell13[Regnr],Tabell13[Diagnose],"")</f>
        <v>B</v>
      </c>
      <c r="L7063" t="str">
        <f>+_xlfn.XLOOKUP(Tabell1[[#This Row],[Regnr]],Tabell3[Regnr],Tabell3[DiagnoseÅr],"")</f>
        <v>Intet påvist (2020)</v>
      </c>
    </row>
    <row r="7064" spans="1:12" x14ac:dyDescent="0.25">
      <c r="A7064" s="2">
        <v>40781</v>
      </c>
      <c r="C7064" t="s">
        <v>4155</v>
      </c>
      <c r="D7064" t="s">
        <v>4156</v>
      </c>
      <c r="E7064" t="s">
        <v>10</v>
      </c>
      <c r="F7064" t="s">
        <v>3711</v>
      </c>
      <c r="G7064" t="s">
        <v>3712</v>
      </c>
      <c r="H7064" t="s">
        <v>4157</v>
      </c>
      <c r="I7064" t="s">
        <v>4158</v>
      </c>
      <c r="J7064" t="s">
        <v>4071</v>
      </c>
      <c r="K7064" t="str">
        <f>+_xlfn.XLOOKUP(Tabell1[[#This Row],[Regnr]],Tabell13[Regnr],Tabell13[Diagnose],"")</f>
        <v/>
      </c>
      <c r="L7064" t="str">
        <f>+_xlfn.XLOOKUP(Tabell1[[#This Row],[Regnr]],Tabell3[Regnr],Tabell3[DiagnoseÅr],"")</f>
        <v/>
      </c>
    </row>
    <row r="7065" spans="1:12" x14ac:dyDescent="0.25">
      <c r="A7065" s="2">
        <v>40781</v>
      </c>
      <c r="C7065" t="s">
        <v>4159</v>
      </c>
      <c r="D7065" t="s">
        <v>4160</v>
      </c>
      <c r="E7065" t="s">
        <v>26</v>
      </c>
      <c r="F7065" t="s">
        <v>3711</v>
      </c>
      <c r="G7065" t="s">
        <v>3712</v>
      </c>
      <c r="H7065" t="s">
        <v>4157</v>
      </c>
      <c r="I7065" t="s">
        <v>4158</v>
      </c>
      <c r="J7065" t="s">
        <v>4071</v>
      </c>
      <c r="K7065" t="str">
        <f>+_xlfn.XLOOKUP(Tabell1[[#This Row],[Regnr]],Tabell13[Regnr],Tabell13[Diagnose],"")</f>
        <v>A</v>
      </c>
      <c r="L7065" t="str">
        <f>+_xlfn.XLOOKUP(Tabell1[[#This Row],[Regnr]],Tabell3[Regnr],Tabell3[DiagnoseÅr],"")</f>
        <v>Intet påvist (2018)</v>
      </c>
    </row>
    <row r="7066" spans="1:12" x14ac:dyDescent="0.25">
      <c r="A7066" s="2">
        <v>40781</v>
      </c>
      <c r="C7066" t="s">
        <v>4161</v>
      </c>
      <c r="D7066" t="s">
        <v>4162</v>
      </c>
      <c r="E7066" t="s">
        <v>26</v>
      </c>
      <c r="F7066" t="s">
        <v>3711</v>
      </c>
      <c r="G7066" t="s">
        <v>3712</v>
      </c>
      <c r="H7066" t="s">
        <v>4157</v>
      </c>
      <c r="I7066" t="s">
        <v>4158</v>
      </c>
      <c r="J7066" t="s">
        <v>4071</v>
      </c>
      <c r="K7066" t="str">
        <f>+_xlfn.XLOOKUP(Tabell1[[#This Row],[Regnr]],Tabell13[Regnr],Tabell13[Diagnose],"")</f>
        <v/>
      </c>
      <c r="L7066" t="str">
        <f>+_xlfn.XLOOKUP(Tabell1[[#This Row],[Regnr]],Tabell3[Regnr],Tabell3[DiagnoseÅr],"")</f>
        <v/>
      </c>
    </row>
    <row r="7067" spans="1:12" x14ac:dyDescent="0.25">
      <c r="A7067" s="2">
        <v>40780</v>
      </c>
      <c r="C7067" t="s">
        <v>4128</v>
      </c>
      <c r="D7067" t="s">
        <v>4129</v>
      </c>
      <c r="E7067" t="s">
        <v>10</v>
      </c>
      <c r="F7067" t="s">
        <v>1375</v>
      </c>
      <c r="G7067" t="s">
        <v>1376</v>
      </c>
      <c r="H7067" t="s">
        <v>2359</v>
      </c>
      <c r="I7067" t="s">
        <v>2360</v>
      </c>
      <c r="J7067" t="s">
        <v>4130</v>
      </c>
      <c r="K7067" t="str">
        <f>+_xlfn.XLOOKUP(Tabell1[[#This Row],[Regnr]],Tabell13[Regnr],Tabell13[Diagnose],"")</f>
        <v>D</v>
      </c>
      <c r="L7067" t="str">
        <f>+_xlfn.XLOOKUP(Tabell1[[#This Row],[Regnr]],Tabell3[Regnr],Tabell3[DiagnoseÅr],"")</f>
        <v/>
      </c>
    </row>
    <row r="7068" spans="1:12" x14ac:dyDescent="0.25">
      <c r="A7068" s="2">
        <v>40780</v>
      </c>
      <c r="C7068" t="s">
        <v>4131</v>
      </c>
      <c r="D7068" t="s">
        <v>4132</v>
      </c>
      <c r="E7068" t="s">
        <v>26</v>
      </c>
      <c r="F7068" t="s">
        <v>1375</v>
      </c>
      <c r="G7068" t="s">
        <v>1376</v>
      </c>
      <c r="H7068" t="s">
        <v>2359</v>
      </c>
      <c r="I7068" t="s">
        <v>2360</v>
      </c>
      <c r="J7068" t="s">
        <v>4130</v>
      </c>
      <c r="K7068" t="str">
        <f>+_xlfn.XLOOKUP(Tabell1[[#This Row],[Regnr]],Tabell13[Regnr],Tabell13[Diagnose],"")</f>
        <v>B</v>
      </c>
      <c r="L7068" t="str">
        <f>+_xlfn.XLOOKUP(Tabell1[[#This Row],[Regnr]],Tabell3[Regnr],Tabell3[DiagnoseÅr],"")</f>
        <v>Intet påvist (2018)</v>
      </c>
    </row>
    <row r="7069" spans="1:12" x14ac:dyDescent="0.25">
      <c r="A7069" s="2">
        <v>40780</v>
      </c>
      <c r="C7069" t="s">
        <v>4133</v>
      </c>
      <c r="D7069" t="s">
        <v>4134</v>
      </c>
      <c r="E7069" t="s">
        <v>26</v>
      </c>
      <c r="F7069" t="s">
        <v>1375</v>
      </c>
      <c r="G7069" t="s">
        <v>1376</v>
      </c>
      <c r="H7069" t="s">
        <v>2359</v>
      </c>
      <c r="I7069" t="s">
        <v>2360</v>
      </c>
      <c r="J7069" t="s">
        <v>4130</v>
      </c>
      <c r="K7069" t="str">
        <f>+_xlfn.XLOOKUP(Tabell1[[#This Row],[Regnr]],Tabell13[Regnr],Tabell13[Diagnose],"")</f>
        <v>C</v>
      </c>
      <c r="L7069" t="str">
        <f>+_xlfn.XLOOKUP(Tabell1[[#This Row],[Regnr]],Tabell3[Regnr],Tabell3[DiagnoseÅr],"")</f>
        <v/>
      </c>
    </row>
    <row r="7070" spans="1:12" x14ac:dyDescent="0.25">
      <c r="A7070" s="2">
        <v>40780</v>
      </c>
      <c r="C7070" t="s">
        <v>4135</v>
      </c>
      <c r="D7070" t="s">
        <v>4136</v>
      </c>
      <c r="E7070" t="s">
        <v>26</v>
      </c>
      <c r="F7070" t="s">
        <v>1375</v>
      </c>
      <c r="G7070" t="s">
        <v>1376</v>
      </c>
      <c r="H7070" t="s">
        <v>2359</v>
      </c>
      <c r="I7070" t="s">
        <v>2360</v>
      </c>
      <c r="J7070" t="s">
        <v>4130</v>
      </c>
      <c r="K7070" t="str">
        <f>+_xlfn.XLOOKUP(Tabell1[[#This Row],[Regnr]],Tabell13[Regnr],Tabell13[Diagnose],"")</f>
        <v/>
      </c>
      <c r="L7070" t="str">
        <f>+_xlfn.XLOOKUP(Tabell1[[#This Row],[Regnr]],Tabell3[Regnr],Tabell3[DiagnoseÅr],"")</f>
        <v/>
      </c>
    </row>
    <row r="7071" spans="1:12" x14ac:dyDescent="0.25">
      <c r="A7071" s="2">
        <v>40777</v>
      </c>
      <c r="C7071" t="s">
        <v>4124</v>
      </c>
      <c r="D7071" t="s">
        <v>4125</v>
      </c>
      <c r="E7071" t="s">
        <v>26</v>
      </c>
      <c r="F7071" t="s">
        <v>3711</v>
      </c>
      <c r="G7071" t="s">
        <v>3712</v>
      </c>
      <c r="H7071" t="s">
        <v>4126</v>
      </c>
      <c r="I7071" t="s">
        <v>4127</v>
      </c>
      <c r="J7071" t="s">
        <v>4071</v>
      </c>
      <c r="K7071" t="str">
        <f>+_xlfn.XLOOKUP(Tabell1[[#This Row],[Regnr]],Tabell13[Regnr],Tabell13[Diagnose],"")</f>
        <v>A</v>
      </c>
      <c r="L7071" t="str">
        <f>+_xlfn.XLOOKUP(Tabell1[[#This Row],[Regnr]],Tabell3[Regnr],Tabell3[DiagnoseÅr],"")</f>
        <v>Intet påvist (2020)</v>
      </c>
    </row>
    <row r="7072" spans="1:12" x14ac:dyDescent="0.25">
      <c r="A7072" s="2">
        <v>40770</v>
      </c>
      <c r="C7072" t="s">
        <v>4111</v>
      </c>
      <c r="D7072" t="s">
        <v>4112</v>
      </c>
      <c r="E7072" t="s">
        <v>10</v>
      </c>
      <c r="F7072" t="s">
        <v>2659</v>
      </c>
      <c r="G7072" t="s">
        <v>2660</v>
      </c>
      <c r="H7072" t="s">
        <v>2850</v>
      </c>
      <c r="I7072" t="s">
        <v>2851</v>
      </c>
      <c r="J7072" t="s">
        <v>4113</v>
      </c>
      <c r="K7072" t="str">
        <f>+_xlfn.XLOOKUP(Tabell1[[#This Row],[Regnr]],Tabell13[Regnr],Tabell13[Diagnose],"")</f>
        <v/>
      </c>
      <c r="L7072" t="str">
        <f>+_xlfn.XLOOKUP(Tabell1[[#This Row],[Regnr]],Tabell3[Regnr],Tabell3[DiagnoseÅr],"")</f>
        <v/>
      </c>
    </row>
    <row r="7073" spans="1:12" x14ac:dyDescent="0.25">
      <c r="A7073" s="2">
        <v>40770</v>
      </c>
      <c r="C7073" t="s">
        <v>4114</v>
      </c>
      <c r="D7073" t="s">
        <v>4115</v>
      </c>
      <c r="E7073" t="s">
        <v>10</v>
      </c>
      <c r="F7073" t="s">
        <v>2659</v>
      </c>
      <c r="G7073" t="s">
        <v>2660</v>
      </c>
      <c r="H7073" t="s">
        <v>2850</v>
      </c>
      <c r="I7073" t="s">
        <v>2851</v>
      </c>
      <c r="J7073" t="s">
        <v>4113</v>
      </c>
      <c r="K7073" t="str">
        <f>+_xlfn.XLOOKUP(Tabell1[[#This Row],[Regnr]],Tabell13[Regnr],Tabell13[Diagnose],"")</f>
        <v>A</v>
      </c>
      <c r="L7073" t="str">
        <f>+_xlfn.XLOOKUP(Tabell1[[#This Row],[Regnr]],Tabell3[Regnr],Tabell3[DiagnoseÅr],"")</f>
        <v/>
      </c>
    </row>
    <row r="7074" spans="1:12" x14ac:dyDescent="0.25">
      <c r="A7074" s="2">
        <v>40770</v>
      </c>
      <c r="C7074" t="s">
        <v>4116</v>
      </c>
      <c r="D7074" t="s">
        <v>4117</v>
      </c>
      <c r="E7074" t="s">
        <v>10</v>
      </c>
      <c r="F7074" t="s">
        <v>2659</v>
      </c>
      <c r="G7074" t="s">
        <v>2660</v>
      </c>
      <c r="H7074" t="s">
        <v>2850</v>
      </c>
      <c r="I7074" t="s">
        <v>2851</v>
      </c>
      <c r="J7074" t="s">
        <v>4113</v>
      </c>
      <c r="K7074" t="str">
        <f>+_xlfn.XLOOKUP(Tabell1[[#This Row],[Regnr]],Tabell13[Regnr],Tabell13[Diagnose],"")</f>
        <v/>
      </c>
      <c r="L7074" t="str">
        <f>+_xlfn.XLOOKUP(Tabell1[[#This Row],[Regnr]],Tabell3[Regnr],Tabell3[DiagnoseÅr],"")</f>
        <v/>
      </c>
    </row>
    <row r="7075" spans="1:12" x14ac:dyDescent="0.25">
      <c r="A7075" s="2">
        <v>40770</v>
      </c>
      <c r="C7075" t="s">
        <v>4118</v>
      </c>
      <c r="D7075" t="s">
        <v>4119</v>
      </c>
      <c r="E7075" t="s">
        <v>26</v>
      </c>
      <c r="F7075" t="s">
        <v>2659</v>
      </c>
      <c r="G7075" t="s">
        <v>2660</v>
      </c>
      <c r="H7075" t="s">
        <v>2850</v>
      </c>
      <c r="I7075" t="s">
        <v>2851</v>
      </c>
      <c r="J7075" t="s">
        <v>4113</v>
      </c>
      <c r="K7075" t="str">
        <f>+_xlfn.XLOOKUP(Tabell1[[#This Row],[Regnr]],Tabell13[Regnr],Tabell13[Diagnose],"")</f>
        <v>A</v>
      </c>
      <c r="L7075" t="str">
        <f>+_xlfn.XLOOKUP(Tabell1[[#This Row],[Regnr]],Tabell3[Regnr],Tabell3[DiagnoseÅr],"")</f>
        <v>Intet påvist (2015)</v>
      </c>
    </row>
    <row r="7076" spans="1:12" x14ac:dyDescent="0.25">
      <c r="A7076" s="2">
        <v>40770</v>
      </c>
      <c r="C7076" t="s">
        <v>4120</v>
      </c>
      <c r="D7076" t="s">
        <v>4121</v>
      </c>
      <c r="E7076" t="s">
        <v>26</v>
      </c>
      <c r="F7076" t="s">
        <v>2659</v>
      </c>
      <c r="G7076" t="s">
        <v>2660</v>
      </c>
      <c r="H7076" t="s">
        <v>2850</v>
      </c>
      <c r="I7076" t="s">
        <v>2851</v>
      </c>
      <c r="J7076" t="s">
        <v>4113</v>
      </c>
      <c r="K7076" t="str">
        <f>+_xlfn.XLOOKUP(Tabell1[[#This Row],[Regnr]],Tabell13[Regnr],Tabell13[Diagnose],"")</f>
        <v/>
      </c>
      <c r="L7076" t="str">
        <f>+_xlfn.XLOOKUP(Tabell1[[#This Row],[Regnr]],Tabell3[Regnr],Tabell3[DiagnoseÅr],"")</f>
        <v/>
      </c>
    </row>
    <row r="7077" spans="1:12" x14ac:dyDescent="0.25">
      <c r="A7077" s="2">
        <v>40770</v>
      </c>
      <c r="C7077" t="s">
        <v>4122</v>
      </c>
      <c r="D7077" t="s">
        <v>4123</v>
      </c>
      <c r="E7077" t="s">
        <v>26</v>
      </c>
      <c r="F7077" t="s">
        <v>2659</v>
      </c>
      <c r="G7077" t="s">
        <v>2660</v>
      </c>
      <c r="H7077" t="s">
        <v>2850</v>
      </c>
      <c r="I7077" t="s">
        <v>2851</v>
      </c>
      <c r="J7077" t="s">
        <v>4113</v>
      </c>
      <c r="K7077" t="str">
        <f>+_xlfn.XLOOKUP(Tabell1[[#This Row],[Regnr]],Tabell13[Regnr],Tabell13[Diagnose],"")</f>
        <v>C</v>
      </c>
      <c r="L7077" t="str">
        <f>+_xlfn.XLOOKUP(Tabell1[[#This Row],[Regnr]],Tabell3[Regnr],Tabell3[DiagnoseÅr],"")</f>
        <v>Intet påvist (2016)</v>
      </c>
    </row>
    <row r="7078" spans="1:12" x14ac:dyDescent="0.25">
      <c r="A7078" s="2">
        <v>40756</v>
      </c>
      <c r="C7078" t="s">
        <v>4098</v>
      </c>
      <c r="D7078" t="s">
        <v>4099</v>
      </c>
      <c r="E7078" t="s">
        <v>10</v>
      </c>
      <c r="F7078" t="s">
        <v>2330</v>
      </c>
      <c r="G7078" t="s">
        <v>970</v>
      </c>
      <c r="H7078" t="s">
        <v>2151</v>
      </c>
      <c r="I7078" t="s">
        <v>2152</v>
      </c>
      <c r="J7078" t="s">
        <v>4100</v>
      </c>
      <c r="K7078" t="str">
        <f>+_xlfn.XLOOKUP(Tabell1[[#This Row],[Regnr]],Tabell13[Regnr],Tabell13[Diagnose],"")</f>
        <v/>
      </c>
      <c r="L7078" t="str">
        <f>+_xlfn.XLOOKUP(Tabell1[[#This Row],[Regnr]],Tabell3[Regnr],Tabell3[DiagnoseÅr],"")</f>
        <v/>
      </c>
    </row>
    <row r="7079" spans="1:12" x14ac:dyDescent="0.25">
      <c r="A7079" s="2">
        <v>40756</v>
      </c>
      <c r="C7079" t="s">
        <v>4101</v>
      </c>
      <c r="D7079" t="s">
        <v>4102</v>
      </c>
      <c r="E7079" t="s">
        <v>10</v>
      </c>
      <c r="F7079" t="s">
        <v>2330</v>
      </c>
      <c r="G7079" t="s">
        <v>970</v>
      </c>
      <c r="H7079" t="s">
        <v>2151</v>
      </c>
      <c r="I7079" t="s">
        <v>2152</v>
      </c>
      <c r="J7079" t="s">
        <v>4100</v>
      </c>
      <c r="K7079" t="str">
        <f>+_xlfn.XLOOKUP(Tabell1[[#This Row],[Regnr]],Tabell13[Regnr],Tabell13[Diagnose],"")</f>
        <v/>
      </c>
      <c r="L7079" t="str">
        <f>+_xlfn.XLOOKUP(Tabell1[[#This Row],[Regnr]],Tabell3[Regnr],Tabell3[DiagnoseÅr],"")</f>
        <v/>
      </c>
    </row>
    <row r="7080" spans="1:12" x14ac:dyDescent="0.25">
      <c r="A7080" s="2">
        <v>40756</v>
      </c>
      <c r="C7080" t="s">
        <v>4103</v>
      </c>
      <c r="D7080" t="s">
        <v>4104</v>
      </c>
      <c r="E7080" t="s">
        <v>10</v>
      </c>
      <c r="F7080" t="s">
        <v>2330</v>
      </c>
      <c r="G7080" t="s">
        <v>970</v>
      </c>
      <c r="H7080" t="s">
        <v>2151</v>
      </c>
      <c r="I7080" t="s">
        <v>2152</v>
      </c>
      <c r="J7080" t="s">
        <v>4100</v>
      </c>
      <c r="K7080" t="str">
        <f>+_xlfn.XLOOKUP(Tabell1[[#This Row],[Regnr]],Tabell13[Regnr],Tabell13[Diagnose],"")</f>
        <v/>
      </c>
      <c r="L7080" t="str">
        <f>+_xlfn.XLOOKUP(Tabell1[[#This Row],[Regnr]],Tabell3[Regnr],Tabell3[DiagnoseÅr],"")</f>
        <v/>
      </c>
    </row>
    <row r="7081" spans="1:12" x14ac:dyDescent="0.25">
      <c r="A7081" s="2">
        <v>40756</v>
      </c>
      <c r="C7081" t="s">
        <v>4105</v>
      </c>
      <c r="D7081" t="s">
        <v>4106</v>
      </c>
      <c r="E7081" t="s">
        <v>26</v>
      </c>
      <c r="F7081" t="s">
        <v>2330</v>
      </c>
      <c r="G7081" t="s">
        <v>970</v>
      </c>
      <c r="H7081" t="s">
        <v>2151</v>
      </c>
      <c r="I7081" t="s">
        <v>2152</v>
      </c>
      <c r="J7081" t="s">
        <v>4100</v>
      </c>
      <c r="K7081" t="str">
        <f>+_xlfn.XLOOKUP(Tabell1[[#This Row],[Regnr]],Tabell13[Regnr],Tabell13[Diagnose],"")</f>
        <v>B</v>
      </c>
      <c r="L7081" t="str">
        <f>+_xlfn.XLOOKUP(Tabell1[[#This Row],[Regnr]],Tabell3[Regnr],Tabell3[DiagnoseÅr],"")</f>
        <v>Intet påvist (2017)</v>
      </c>
    </row>
    <row r="7082" spans="1:12" x14ac:dyDescent="0.25">
      <c r="A7082" s="2">
        <v>40756</v>
      </c>
      <c r="C7082" t="s">
        <v>4107</v>
      </c>
      <c r="D7082" t="s">
        <v>4108</v>
      </c>
      <c r="E7082" t="s">
        <v>26</v>
      </c>
      <c r="F7082" t="s">
        <v>2330</v>
      </c>
      <c r="G7082" t="s">
        <v>970</v>
      </c>
      <c r="H7082" t="s">
        <v>2151</v>
      </c>
      <c r="I7082" t="s">
        <v>2152</v>
      </c>
      <c r="J7082" t="s">
        <v>4100</v>
      </c>
      <c r="K7082" t="str">
        <f>+_xlfn.XLOOKUP(Tabell1[[#This Row],[Regnr]],Tabell13[Regnr],Tabell13[Diagnose],"")</f>
        <v/>
      </c>
      <c r="L7082" t="str">
        <f>+_xlfn.XLOOKUP(Tabell1[[#This Row],[Regnr]],Tabell3[Regnr],Tabell3[DiagnoseÅr],"")</f>
        <v/>
      </c>
    </row>
    <row r="7083" spans="1:12" x14ac:dyDescent="0.25">
      <c r="A7083" s="2">
        <v>40756</v>
      </c>
      <c r="C7083" t="s">
        <v>4109</v>
      </c>
      <c r="D7083" t="s">
        <v>4110</v>
      </c>
      <c r="E7083" t="s">
        <v>26</v>
      </c>
      <c r="F7083" t="s">
        <v>2330</v>
      </c>
      <c r="G7083" t="s">
        <v>970</v>
      </c>
      <c r="H7083" t="s">
        <v>2151</v>
      </c>
      <c r="I7083" t="s">
        <v>2152</v>
      </c>
      <c r="J7083" t="s">
        <v>4100</v>
      </c>
      <c r="K7083" t="str">
        <f>+_xlfn.XLOOKUP(Tabell1[[#This Row],[Regnr]],Tabell13[Regnr],Tabell13[Diagnose],"")</f>
        <v>C</v>
      </c>
      <c r="L7083" t="str">
        <f>+_xlfn.XLOOKUP(Tabell1[[#This Row],[Regnr]],Tabell3[Regnr],Tabell3[DiagnoseÅr],"")</f>
        <v>Intet påvist (2014)</v>
      </c>
    </row>
    <row r="7084" spans="1:12" x14ac:dyDescent="0.25">
      <c r="A7084" s="2">
        <v>40753</v>
      </c>
      <c r="C7084" t="s">
        <v>4093</v>
      </c>
      <c r="D7084" t="s">
        <v>4094</v>
      </c>
      <c r="E7084" t="s">
        <v>26</v>
      </c>
      <c r="F7084" t="s">
        <v>3827</v>
      </c>
      <c r="G7084" t="s">
        <v>3828</v>
      </c>
      <c r="H7084" t="s">
        <v>4095</v>
      </c>
      <c r="I7084" t="s">
        <v>4096</v>
      </c>
      <c r="J7084" t="s">
        <v>4097</v>
      </c>
      <c r="K7084" t="str">
        <f>+_xlfn.XLOOKUP(Tabell1[[#This Row],[Regnr]],Tabell13[Regnr],Tabell13[Diagnose],"")</f>
        <v>D</v>
      </c>
      <c r="L7084" t="str">
        <f>+_xlfn.XLOOKUP(Tabell1[[#This Row],[Regnr]],Tabell3[Regnr],Tabell3[DiagnoseÅr],"")</f>
        <v/>
      </c>
    </row>
    <row r="7085" spans="1:12" x14ac:dyDescent="0.25">
      <c r="A7085" s="2">
        <v>40744</v>
      </c>
      <c r="C7085" t="s">
        <v>4077</v>
      </c>
      <c r="D7085" t="s">
        <v>4078</v>
      </c>
      <c r="E7085" t="s">
        <v>10</v>
      </c>
      <c r="F7085" t="s">
        <v>2729</v>
      </c>
      <c r="G7085" t="s">
        <v>2730</v>
      </c>
      <c r="H7085" t="s">
        <v>2959</v>
      </c>
      <c r="I7085" t="s">
        <v>2960</v>
      </c>
      <c r="J7085" t="s">
        <v>4018</v>
      </c>
      <c r="K7085" t="str">
        <f>+_xlfn.XLOOKUP(Tabell1[[#This Row],[Regnr]],Tabell13[Regnr],Tabell13[Diagnose],"")</f>
        <v>A</v>
      </c>
      <c r="L7085" t="str">
        <f>+_xlfn.XLOOKUP(Tabell1[[#This Row],[Regnr]],Tabell3[Regnr],Tabell3[DiagnoseÅr],"")</f>
        <v>Intet påvist (2014)</v>
      </c>
    </row>
    <row r="7086" spans="1:12" x14ac:dyDescent="0.25">
      <c r="A7086" s="2">
        <v>40744</v>
      </c>
      <c r="C7086" t="s">
        <v>4079</v>
      </c>
      <c r="D7086" t="s">
        <v>4080</v>
      </c>
      <c r="E7086" t="s">
        <v>10</v>
      </c>
      <c r="F7086" t="s">
        <v>2729</v>
      </c>
      <c r="G7086" t="s">
        <v>2730</v>
      </c>
      <c r="H7086" t="s">
        <v>2959</v>
      </c>
      <c r="I7086" t="s">
        <v>2960</v>
      </c>
      <c r="J7086" t="s">
        <v>4018</v>
      </c>
      <c r="K7086" t="str">
        <f>+_xlfn.XLOOKUP(Tabell1[[#This Row],[Regnr]],Tabell13[Regnr],Tabell13[Diagnose],"")</f>
        <v>B</v>
      </c>
      <c r="L7086" t="str">
        <f>+_xlfn.XLOOKUP(Tabell1[[#This Row],[Regnr]],Tabell3[Regnr],Tabell3[DiagnoseÅr],"")</f>
        <v>Intet påvist (2015)</v>
      </c>
    </row>
    <row r="7087" spans="1:12" x14ac:dyDescent="0.25">
      <c r="A7087" s="2">
        <v>40744</v>
      </c>
      <c r="C7087" t="s">
        <v>4081</v>
      </c>
      <c r="D7087" t="s">
        <v>4082</v>
      </c>
      <c r="E7087" t="s">
        <v>10</v>
      </c>
      <c r="F7087" t="s">
        <v>2729</v>
      </c>
      <c r="G7087" t="s">
        <v>2730</v>
      </c>
      <c r="H7087" t="s">
        <v>2959</v>
      </c>
      <c r="I7087" t="s">
        <v>2960</v>
      </c>
      <c r="J7087" t="s">
        <v>4018</v>
      </c>
      <c r="K7087" t="str">
        <f>+_xlfn.XLOOKUP(Tabell1[[#This Row],[Regnr]],Tabell13[Regnr],Tabell13[Diagnose],"")</f>
        <v>A</v>
      </c>
      <c r="L7087" t="str">
        <f>+_xlfn.XLOOKUP(Tabell1[[#This Row],[Regnr]],Tabell3[Regnr],Tabell3[DiagnoseÅr],"")</f>
        <v>Katarakt, ikke medfødt (2014)</v>
      </c>
    </row>
    <row r="7088" spans="1:12" x14ac:dyDescent="0.25">
      <c r="A7088" s="2">
        <v>40744</v>
      </c>
      <c r="C7088" t="s">
        <v>4083</v>
      </c>
      <c r="D7088" t="s">
        <v>4084</v>
      </c>
      <c r="E7088" t="s">
        <v>10</v>
      </c>
      <c r="F7088" t="s">
        <v>2729</v>
      </c>
      <c r="G7088" t="s">
        <v>2730</v>
      </c>
      <c r="H7088" t="s">
        <v>2959</v>
      </c>
      <c r="I7088" t="s">
        <v>2960</v>
      </c>
      <c r="J7088" t="s">
        <v>4018</v>
      </c>
      <c r="K7088" t="str">
        <f>+_xlfn.XLOOKUP(Tabell1[[#This Row],[Regnr]],Tabell13[Regnr],Tabell13[Diagnose],"")</f>
        <v>A</v>
      </c>
      <c r="L7088" t="str">
        <f>+_xlfn.XLOOKUP(Tabell1[[#This Row],[Regnr]],Tabell3[Regnr],Tabell3[DiagnoseÅr],"")</f>
        <v>PHTVL/PHPV (2014)</v>
      </c>
    </row>
    <row r="7089" spans="1:12" x14ac:dyDescent="0.25">
      <c r="A7089" s="2">
        <v>40744</v>
      </c>
      <c r="C7089" t="s">
        <v>4085</v>
      </c>
      <c r="D7089" t="s">
        <v>4086</v>
      </c>
      <c r="E7089" t="s">
        <v>26</v>
      </c>
      <c r="F7089" t="s">
        <v>2729</v>
      </c>
      <c r="G7089" t="s">
        <v>2730</v>
      </c>
      <c r="H7089" t="s">
        <v>2959</v>
      </c>
      <c r="I7089" t="s">
        <v>2960</v>
      </c>
      <c r="J7089" t="s">
        <v>4018</v>
      </c>
      <c r="K7089" t="str">
        <f>+_xlfn.XLOOKUP(Tabell1[[#This Row],[Regnr]],Tabell13[Regnr],Tabell13[Diagnose],"")</f>
        <v>A</v>
      </c>
      <c r="L7089" t="str">
        <f>+_xlfn.XLOOKUP(Tabell1[[#This Row],[Regnr]],Tabell3[Regnr],Tabell3[DiagnoseÅr],"")</f>
        <v>Intet påvist (2014)</v>
      </c>
    </row>
    <row r="7090" spans="1:12" x14ac:dyDescent="0.25">
      <c r="A7090" s="2">
        <v>40744</v>
      </c>
      <c r="C7090" t="s">
        <v>4087</v>
      </c>
      <c r="D7090" t="s">
        <v>4088</v>
      </c>
      <c r="E7090" t="s">
        <v>26</v>
      </c>
      <c r="F7090" t="s">
        <v>2729</v>
      </c>
      <c r="G7090" t="s">
        <v>2730</v>
      </c>
      <c r="H7090" t="s">
        <v>2959</v>
      </c>
      <c r="I7090" t="s">
        <v>2960</v>
      </c>
      <c r="J7090" t="s">
        <v>4018</v>
      </c>
      <c r="K7090" t="str">
        <f>+_xlfn.XLOOKUP(Tabell1[[#This Row],[Regnr]],Tabell13[Regnr],Tabell13[Diagnose],"")</f>
        <v>B</v>
      </c>
      <c r="L7090" t="str">
        <f>+_xlfn.XLOOKUP(Tabell1[[#This Row],[Regnr]],Tabell3[Regnr],Tabell3[DiagnoseÅr],"")</f>
        <v>PPM iris (2014)</v>
      </c>
    </row>
    <row r="7091" spans="1:12" x14ac:dyDescent="0.25">
      <c r="A7091" s="2">
        <v>40744</v>
      </c>
      <c r="C7091" t="s">
        <v>4089</v>
      </c>
      <c r="D7091" t="s">
        <v>4090</v>
      </c>
      <c r="E7091" t="s">
        <v>26</v>
      </c>
      <c r="F7091" t="s">
        <v>2729</v>
      </c>
      <c r="G7091" t="s">
        <v>2730</v>
      </c>
      <c r="H7091" t="s">
        <v>2959</v>
      </c>
      <c r="I7091" t="s">
        <v>2960</v>
      </c>
      <c r="J7091" t="s">
        <v>4018</v>
      </c>
      <c r="K7091" t="str">
        <f>+_xlfn.XLOOKUP(Tabell1[[#This Row],[Regnr]],Tabell13[Regnr],Tabell13[Diagnose],"")</f>
        <v>A</v>
      </c>
      <c r="L7091" t="str">
        <f>+_xlfn.XLOOKUP(Tabell1[[#This Row],[Regnr]],Tabell3[Regnr],Tabell3[DiagnoseÅr],"")</f>
        <v>Katarakt, ikke medfødt (2014)</v>
      </c>
    </row>
    <row r="7092" spans="1:12" x14ac:dyDescent="0.25">
      <c r="A7092" s="2">
        <v>40744</v>
      </c>
      <c r="C7092" t="s">
        <v>4091</v>
      </c>
      <c r="D7092" t="s">
        <v>4092</v>
      </c>
      <c r="E7092" t="s">
        <v>26</v>
      </c>
      <c r="F7092" t="s">
        <v>2729</v>
      </c>
      <c r="G7092" t="s">
        <v>2730</v>
      </c>
      <c r="H7092" t="s">
        <v>2959</v>
      </c>
      <c r="I7092" t="s">
        <v>2960</v>
      </c>
      <c r="J7092" t="s">
        <v>4018</v>
      </c>
      <c r="K7092" t="str">
        <f>+_xlfn.XLOOKUP(Tabell1[[#This Row],[Regnr]],Tabell13[Regnr],Tabell13[Diagnose],"")</f>
        <v>C</v>
      </c>
      <c r="L7092" t="str">
        <f>+_xlfn.XLOOKUP(Tabell1[[#This Row],[Regnr]],Tabell3[Regnr],Tabell3[DiagnoseÅr],"")</f>
        <v>Intet påvist (2017)</v>
      </c>
    </row>
    <row r="7093" spans="1:12" x14ac:dyDescent="0.25">
      <c r="A7093" s="2">
        <v>40741</v>
      </c>
      <c r="C7093" t="s">
        <v>4075</v>
      </c>
      <c r="D7093" t="s">
        <v>4076</v>
      </c>
      <c r="E7093" t="s">
        <v>10</v>
      </c>
      <c r="F7093" t="s">
        <v>2020</v>
      </c>
      <c r="G7093" t="s">
        <v>2021</v>
      </c>
      <c r="H7093" t="s">
        <v>2574</v>
      </c>
      <c r="I7093" t="s">
        <v>2575</v>
      </c>
      <c r="K7093" t="str">
        <f>+_xlfn.XLOOKUP(Tabell1[[#This Row],[Regnr]],Tabell13[Regnr],Tabell13[Diagnose],"")</f>
        <v/>
      </c>
      <c r="L7093" t="str">
        <f>+_xlfn.XLOOKUP(Tabell1[[#This Row],[Regnr]],Tabell3[Regnr],Tabell3[DiagnoseÅr],"")</f>
        <v/>
      </c>
    </row>
    <row r="7094" spans="1:12" x14ac:dyDescent="0.25">
      <c r="A7094" s="2">
        <v>40738</v>
      </c>
      <c r="C7094" t="s">
        <v>4072</v>
      </c>
      <c r="D7094" t="s">
        <v>4073</v>
      </c>
      <c r="E7094" t="s">
        <v>26</v>
      </c>
      <c r="F7094" t="s">
        <v>4016</v>
      </c>
      <c r="G7094" t="s">
        <v>4017</v>
      </c>
      <c r="H7094" t="s">
        <v>1010</v>
      </c>
      <c r="I7094" t="s">
        <v>1011</v>
      </c>
      <c r="J7094" t="s">
        <v>4074</v>
      </c>
      <c r="K7094" t="str">
        <f>+_xlfn.XLOOKUP(Tabell1[[#This Row],[Regnr]],Tabell13[Regnr],Tabell13[Diagnose],"")</f>
        <v/>
      </c>
      <c r="L7094" t="str">
        <f>+_xlfn.XLOOKUP(Tabell1[[#This Row],[Regnr]],Tabell3[Regnr],Tabell3[DiagnoseÅr],"")</f>
        <v/>
      </c>
    </row>
    <row r="7095" spans="1:12" x14ac:dyDescent="0.25">
      <c r="A7095" s="2">
        <v>40730</v>
      </c>
      <c r="C7095" t="s">
        <v>4069</v>
      </c>
      <c r="D7095" t="s">
        <v>4070</v>
      </c>
      <c r="E7095" t="s">
        <v>10</v>
      </c>
      <c r="F7095" t="s">
        <v>3711</v>
      </c>
      <c r="G7095" t="s">
        <v>3712</v>
      </c>
      <c r="H7095" t="s">
        <v>3050</v>
      </c>
      <c r="I7095" t="s">
        <v>3051</v>
      </c>
      <c r="J7095" t="s">
        <v>4071</v>
      </c>
      <c r="K7095" t="str">
        <f>+_xlfn.XLOOKUP(Tabell1[[#This Row],[Regnr]],Tabell13[Regnr],Tabell13[Diagnose],"")</f>
        <v/>
      </c>
      <c r="L7095" t="str">
        <f>+_xlfn.XLOOKUP(Tabell1[[#This Row],[Regnr]],Tabell3[Regnr],Tabell3[DiagnoseÅr],"")</f>
        <v/>
      </c>
    </row>
    <row r="7096" spans="1:12" x14ac:dyDescent="0.25">
      <c r="A7096" s="2">
        <v>40729</v>
      </c>
      <c r="C7096" t="s">
        <v>4060</v>
      </c>
      <c r="D7096" t="s">
        <v>4061</v>
      </c>
      <c r="E7096" t="s">
        <v>10</v>
      </c>
      <c r="F7096" t="s">
        <v>2559</v>
      </c>
      <c r="G7096" t="s">
        <v>2560</v>
      </c>
      <c r="H7096" t="s">
        <v>3003</v>
      </c>
      <c r="I7096" t="s">
        <v>3004</v>
      </c>
      <c r="J7096" t="s">
        <v>4062</v>
      </c>
      <c r="K7096" t="str">
        <f>+_xlfn.XLOOKUP(Tabell1[[#This Row],[Regnr]],Tabell13[Regnr],Tabell13[Diagnose],"")</f>
        <v>D</v>
      </c>
      <c r="L7096" t="str">
        <f>+_xlfn.XLOOKUP(Tabell1[[#This Row],[Regnr]],Tabell3[Regnr],Tabell3[DiagnoseÅr],"")</f>
        <v>Intet påvist (2011)</v>
      </c>
    </row>
    <row r="7097" spans="1:12" x14ac:dyDescent="0.25">
      <c r="A7097" s="2">
        <v>40729</v>
      </c>
      <c r="C7097" t="s">
        <v>4063</v>
      </c>
      <c r="D7097" t="s">
        <v>4064</v>
      </c>
      <c r="E7097" t="s">
        <v>26</v>
      </c>
      <c r="F7097" t="s">
        <v>2559</v>
      </c>
      <c r="G7097" t="s">
        <v>2560</v>
      </c>
      <c r="H7097" t="s">
        <v>3003</v>
      </c>
      <c r="I7097" t="s">
        <v>3004</v>
      </c>
      <c r="J7097" t="s">
        <v>4062</v>
      </c>
      <c r="K7097" t="str">
        <f>+_xlfn.XLOOKUP(Tabell1[[#This Row],[Regnr]],Tabell13[Regnr],Tabell13[Diagnose],"")</f>
        <v/>
      </c>
      <c r="L7097" t="str">
        <f>+_xlfn.XLOOKUP(Tabell1[[#This Row],[Regnr]],Tabell3[Regnr],Tabell3[DiagnoseÅr],"")</f>
        <v>Intet påvist (2011)</v>
      </c>
    </row>
    <row r="7098" spans="1:12" x14ac:dyDescent="0.25">
      <c r="A7098" s="2">
        <v>40729</v>
      </c>
      <c r="C7098" t="s">
        <v>4065</v>
      </c>
      <c r="D7098" t="s">
        <v>4066</v>
      </c>
      <c r="E7098" t="s">
        <v>26</v>
      </c>
      <c r="F7098" t="s">
        <v>2559</v>
      </c>
      <c r="G7098" t="s">
        <v>2560</v>
      </c>
      <c r="H7098" t="s">
        <v>3003</v>
      </c>
      <c r="I7098" t="s">
        <v>3004</v>
      </c>
      <c r="J7098" t="s">
        <v>4062</v>
      </c>
      <c r="K7098" t="str">
        <f>+_xlfn.XLOOKUP(Tabell1[[#This Row],[Regnr]],Tabell13[Regnr],Tabell13[Diagnose],"")</f>
        <v/>
      </c>
      <c r="L7098" t="str">
        <f>+_xlfn.XLOOKUP(Tabell1[[#This Row],[Regnr]],Tabell3[Regnr],Tabell3[DiagnoseÅr],"")</f>
        <v>Intet påvist (2011)</v>
      </c>
    </row>
    <row r="7099" spans="1:12" x14ac:dyDescent="0.25">
      <c r="A7099" s="2">
        <v>40729</v>
      </c>
      <c r="C7099" t="s">
        <v>4067</v>
      </c>
      <c r="D7099" t="s">
        <v>4068</v>
      </c>
      <c r="E7099" t="s">
        <v>26</v>
      </c>
      <c r="F7099" t="s">
        <v>2559</v>
      </c>
      <c r="G7099" t="s">
        <v>2560</v>
      </c>
      <c r="H7099" t="s">
        <v>3003</v>
      </c>
      <c r="I7099" t="s">
        <v>3004</v>
      </c>
      <c r="J7099" t="s">
        <v>4062</v>
      </c>
      <c r="K7099" t="str">
        <f>+_xlfn.XLOOKUP(Tabell1[[#This Row],[Regnr]],Tabell13[Regnr],Tabell13[Diagnose],"")</f>
        <v/>
      </c>
      <c r="L7099" t="str">
        <f>+_xlfn.XLOOKUP(Tabell1[[#This Row],[Regnr]],Tabell3[Regnr],Tabell3[DiagnoseÅr],"")</f>
        <v>Intet påvist (2011)</v>
      </c>
    </row>
    <row r="7100" spans="1:12" x14ac:dyDescent="0.25">
      <c r="A7100" s="2">
        <v>40721</v>
      </c>
      <c r="C7100" t="s">
        <v>4051</v>
      </c>
      <c r="D7100" t="s">
        <v>4052</v>
      </c>
      <c r="E7100" t="s">
        <v>26</v>
      </c>
      <c r="F7100" t="s">
        <v>4053</v>
      </c>
      <c r="G7100" t="s">
        <v>4054</v>
      </c>
      <c r="H7100" t="s">
        <v>4055</v>
      </c>
      <c r="I7100" t="s">
        <v>4056</v>
      </c>
      <c r="J7100" t="s">
        <v>4057</v>
      </c>
      <c r="K7100" t="str">
        <f>+_xlfn.XLOOKUP(Tabell1[[#This Row],[Regnr]],Tabell13[Regnr],Tabell13[Diagnose],"")</f>
        <v>C</v>
      </c>
      <c r="L7100" t="str">
        <f>+_xlfn.XLOOKUP(Tabell1[[#This Row],[Regnr]],Tabell3[Regnr],Tabell3[DiagnoseÅr],"")</f>
        <v>Katarakt, ikke medfødt (2018)</v>
      </c>
    </row>
    <row r="7101" spans="1:12" x14ac:dyDescent="0.25">
      <c r="A7101" s="2">
        <v>40721</v>
      </c>
      <c r="C7101" t="s">
        <v>4058</v>
      </c>
      <c r="D7101" t="s">
        <v>4059</v>
      </c>
      <c r="E7101" t="s">
        <v>10</v>
      </c>
      <c r="F7101" t="s">
        <v>4053</v>
      </c>
      <c r="G7101" t="s">
        <v>4054</v>
      </c>
      <c r="H7101" t="s">
        <v>4055</v>
      </c>
      <c r="I7101" t="s">
        <v>4056</v>
      </c>
      <c r="J7101" t="s">
        <v>4057</v>
      </c>
      <c r="K7101" t="str">
        <f>+_xlfn.XLOOKUP(Tabell1[[#This Row],[Regnr]],Tabell13[Regnr],Tabell13[Diagnose],"")</f>
        <v>A</v>
      </c>
      <c r="L7101" t="str">
        <f>+_xlfn.XLOOKUP(Tabell1[[#This Row],[Regnr]],Tabell3[Regnr],Tabell3[DiagnoseÅr],"")</f>
        <v>PHTVL/PHPV (2015)</v>
      </c>
    </row>
    <row r="7102" spans="1:12" x14ac:dyDescent="0.25">
      <c r="A7102" s="2">
        <v>40720</v>
      </c>
      <c r="C7102" t="s">
        <v>4031</v>
      </c>
      <c r="D7102" t="s">
        <v>4032</v>
      </c>
      <c r="E7102" t="s">
        <v>10</v>
      </c>
      <c r="F7102" t="s">
        <v>2477</v>
      </c>
      <c r="G7102" t="s">
        <v>2478</v>
      </c>
      <c r="H7102" t="s">
        <v>1657</v>
      </c>
      <c r="I7102" t="s">
        <v>1658</v>
      </c>
      <c r="J7102" t="s">
        <v>4033</v>
      </c>
      <c r="K7102" t="str">
        <f>+_xlfn.XLOOKUP(Tabell1[[#This Row],[Regnr]],Tabell13[Regnr],Tabell13[Diagnose],"")</f>
        <v>D</v>
      </c>
      <c r="L7102" t="str">
        <f>+_xlfn.XLOOKUP(Tabell1[[#This Row],[Regnr]],Tabell3[Regnr],Tabell3[DiagnoseÅr],"")</f>
        <v>Intet påvist (2016)</v>
      </c>
    </row>
    <row r="7103" spans="1:12" x14ac:dyDescent="0.25">
      <c r="A7103" s="2">
        <v>40720</v>
      </c>
      <c r="C7103" t="s">
        <v>4034</v>
      </c>
      <c r="D7103" t="s">
        <v>4035</v>
      </c>
      <c r="E7103" t="s">
        <v>10</v>
      </c>
      <c r="F7103" t="s">
        <v>2477</v>
      </c>
      <c r="G7103" t="s">
        <v>2478</v>
      </c>
      <c r="H7103" t="s">
        <v>1657</v>
      </c>
      <c r="I7103" t="s">
        <v>1658</v>
      </c>
      <c r="J7103" t="s">
        <v>4033</v>
      </c>
      <c r="K7103" t="str">
        <f>+_xlfn.XLOOKUP(Tabell1[[#This Row],[Regnr]],Tabell13[Regnr],Tabell13[Diagnose],"")</f>
        <v/>
      </c>
      <c r="L7103" t="str">
        <f>+_xlfn.XLOOKUP(Tabell1[[#This Row],[Regnr]],Tabell3[Regnr],Tabell3[DiagnoseÅr],"")</f>
        <v/>
      </c>
    </row>
    <row r="7104" spans="1:12" x14ac:dyDescent="0.25">
      <c r="A7104" s="2">
        <v>40720</v>
      </c>
      <c r="C7104" t="s">
        <v>4036</v>
      </c>
      <c r="D7104" t="s">
        <v>4037</v>
      </c>
      <c r="E7104" t="s">
        <v>26</v>
      </c>
      <c r="F7104" t="s">
        <v>2477</v>
      </c>
      <c r="G7104" t="s">
        <v>2478</v>
      </c>
      <c r="H7104" t="s">
        <v>1657</v>
      </c>
      <c r="I7104" t="s">
        <v>1658</v>
      </c>
      <c r="J7104" t="s">
        <v>4033</v>
      </c>
      <c r="K7104" t="str">
        <f>+_xlfn.XLOOKUP(Tabell1[[#This Row],[Regnr]],Tabell13[Regnr],Tabell13[Diagnose],"")</f>
        <v/>
      </c>
      <c r="L7104" t="str">
        <f>+_xlfn.XLOOKUP(Tabell1[[#This Row],[Regnr]],Tabell3[Regnr],Tabell3[DiagnoseÅr],"")</f>
        <v/>
      </c>
    </row>
    <row r="7105" spans="1:12" x14ac:dyDescent="0.25">
      <c r="A7105" s="2">
        <v>40720</v>
      </c>
      <c r="C7105" t="s">
        <v>4038</v>
      </c>
      <c r="D7105" t="s">
        <v>4039</v>
      </c>
      <c r="E7105" t="s">
        <v>26</v>
      </c>
      <c r="F7105" t="s">
        <v>2477</v>
      </c>
      <c r="G7105" t="s">
        <v>2478</v>
      </c>
      <c r="H7105" t="s">
        <v>1657</v>
      </c>
      <c r="I7105" t="s">
        <v>1658</v>
      </c>
      <c r="J7105" t="s">
        <v>4033</v>
      </c>
      <c r="K7105" t="str">
        <f>+_xlfn.XLOOKUP(Tabell1[[#This Row],[Regnr]],Tabell13[Regnr],Tabell13[Diagnose],"")</f>
        <v>A</v>
      </c>
      <c r="L7105" t="str">
        <f>+_xlfn.XLOOKUP(Tabell1[[#This Row],[Regnr]],Tabell3[Regnr],Tabell3[DiagnoseÅr],"")</f>
        <v>Intet påvist (2013)</v>
      </c>
    </row>
    <row r="7106" spans="1:12" x14ac:dyDescent="0.25">
      <c r="A7106" s="2">
        <v>40720</v>
      </c>
      <c r="C7106" t="s">
        <v>4040</v>
      </c>
      <c r="D7106" t="s">
        <v>4041</v>
      </c>
      <c r="E7106" t="s">
        <v>26</v>
      </c>
      <c r="F7106" t="s">
        <v>2477</v>
      </c>
      <c r="G7106" t="s">
        <v>2478</v>
      </c>
      <c r="H7106" t="s">
        <v>1657</v>
      </c>
      <c r="I7106" t="s">
        <v>1658</v>
      </c>
      <c r="J7106" t="s">
        <v>4033</v>
      </c>
      <c r="K7106" t="str">
        <f>+_xlfn.XLOOKUP(Tabell1[[#This Row],[Regnr]],Tabell13[Regnr],Tabell13[Diagnose],"")</f>
        <v>C</v>
      </c>
      <c r="L7106" t="str">
        <f>+_xlfn.XLOOKUP(Tabell1[[#This Row],[Regnr]],Tabell3[Regnr],Tabell3[DiagnoseÅr],"")</f>
        <v>Intet påvist (2013)</v>
      </c>
    </row>
    <row r="7107" spans="1:12" x14ac:dyDescent="0.25">
      <c r="A7107" s="2">
        <v>40720</v>
      </c>
      <c r="C7107" t="s">
        <v>4042</v>
      </c>
      <c r="D7107" t="s">
        <v>4043</v>
      </c>
      <c r="E7107" t="s">
        <v>26</v>
      </c>
      <c r="F7107" t="s">
        <v>2477</v>
      </c>
      <c r="G7107" t="s">
        <v>2478</v>
      </c>
      <c r="H7107" t="s">
        <v>1657</v>
      </c>
      <c r="I7107" t="s">
        <v>1658</v>
      </c>
      <c r="J7107" t="s">
        <v>4033</v>
      </c>
      <c r="K7107" t="str">
        <f>+_xlfn.XLOOKUP(Tabell1[[#This Row],[Regnr]],Tabell13[Regnr],Tabell13[Diagnose],"")</f>
        <v/>
      </c>
      <c r="L7107" t="str">
        <f>+_xlfn.XLOOKUP(Tabell1[[#This Row],[Regnr]],Tabell3[Regnr],Tabell3[DiagnoseÅr],"")</f>
        <v/>
      </c>
    </row>
    <row r="7108" spans="1:12" x14ac:dyDescent="0.25">
      <c r="A7108" s="2">
        <v>40720</v>
      </c>
      <c r="C7108" t="s">
        <v>4044</v>
      </c>
      <c r="D7108" t="s">
        <v>4045</v>
      </c>
      <c r="E7108" t="s">
        <v>10</v>
      </c>
      <c r="F7108" t="s">
        <v>3210</v>
      </c>
      <c r="G7108" t="s">
        <v>3211</v>
      </c>
      <c r="H7108" t="s">
        <v>3024</v>
      </c>
      <c r="I7108" t="s">
        <v>3025</v>
      </c>
      <c r="J7108" t="s">
        <v>4046</v>
      </c>
      <c r="K7108" t="str">
        <f>+_xlfn.XLOOKUP(Tabell1[[#This Row],[Regnr]],Tabell13[Regnr],Tabell13[Diagnose],"")</f>
        <v/>
      </c>
      <c r="L7108" t="str">
        <f>+_xlfn.XLOOKUP(Tabell1[[#This Row],[Regnr]],Tabell3[Regnr],Tabell3[DiagnoseÅr],"")</f>
        <v/>
      </c>
    </row>
    <row r="7109" spans="1:12" x14ac:dyDescent="0.25">
      <c r="A7109" s="2">
        <v>40720</v>
      </c>
      <c r="C7109" t="s">
        <v>4047</v>
      </c>
      <c r="D7109" t="s">
        <v>4048</v>
      </c>
      <c r="E7109" t="s">
        <v>10</v>
      </c>
      <c r="F7109" t="s">
        <v>3210</v>
      </c>
      <c r="G7109" t="s">
        <v>3211</v>
      </c>
      <c r="H7109" t="s">
        <v>3024</v>
      </c>
      <c r="I7109" t="s">
        <v>3025</v>
      </c>
      <c r="J7109" t="s">
        <v>4046</v>
      </c>
      <c r="K7109" t="str">
        <f>+_xlfn.XLOOKUP(Tabell1[[#This Row],[Regnr]],Tabell13[Regnr],Tabell13[Diagnose],"")</f>
        <v>A</v>
      </c>
      <c r="L7109" t="str">
        <f>+_xlfn.XLOOKUP(Tabell1[[#This Row],[Regnr]],Tabell3[Regnr],Tabell3[DiagnoseÅr],"")</f>
        <v/>
      </c>
    </row>
    <row r="7110" spans="1:12" x14ac:dyDescent="0.25">
      <c r="A7110" s="2">
        <v>40720</v>
      </c>
      <c r="C7110" t="s">
        <v>4049</v>
      </c>
      <c r="D7110" t="s">
        <v>4050</v>
      </c>
      <c r="E7110" t="s">
        <v>26</v>
      </c>
      <c r="F7110" t="s">
        <v>3210</v>
      </c>
      <c r="G7110" t="s">
        <v>3211</v>
      </c>
      <c r="H7110" t="s">
        <v>3024</v>
      </c>
      <c r="I7110" t="s">
        <v>3025</v>
      </c>
      <c r="J7110" t="s">
        <v>4046</v>
      </c>
      <c r="K7110" t="str">
        <f>+_xlfn.XLOOKUP(Tabell1[[#This Row],[Regnr]],Tabell13[Regnr],Tabell13[Diagnose],"")</f>
        <v>C</v>
      </c>
      <c r="L7110" t="str">
        <f>+_xlfn.XLOOKUP(Tabell1[[#This Row],[Regnr]],Tabell3[Regnr],Tabell3[DiagnoseÅr],"")</f>
        <v>Intet påvist (2014)</v>
      </c>
    </row>
    <row r="7111" spans="1:12" x14ac:dyDescent="0.25">
      <c r="A7111" s="2">
        <v>40717</v>
      </c>
      <c r="C7111" t="s">
        <v>4028</v>
      </c>
      <c r="D7111" t="s">
        <v>4029</v>
      </c>
      <c r="E7111" t="s">
        <v>26</v>
      </c>
      <c r="F7111" t="s">
        <v>2569</v>
      </c>
      <c r="G7111" t="s">
        <v>2570</v>
      </c>
      <c r="H7111" t="s">
        <v>4030</v>
      </c>
      <c r="K7111" t="str">
        <f>+_xlfn.XLOOKUP(Tabell1[[#This Row],[Regnr]],Tabell13[Regnr],Tabell13[Diagnose],"")</f>
        <v/>
      </c>
      <c r="L7111" t="str">
        <f>+_xlfn.XLOOKUP(Tabell1[[#This Row],[Regnr]],Tabell3[Regnr],Tabell3[DiagnoseÅr],"")</f>
        <v/>
      </c>
    </row>
    <row r="7112" spans="1:12" x14ac:dyDescent="0.25">
      <c r="A7112" s="2">
        <v>40706</v>
      </c>
      <c r="C7112" t="s">
        <v>4025</v>
      </c>
      <c r="D7112" t="s">
        <v>4026</v>
      </c>
      <c r="E7112" t="s">
        <v>26</v>
      </c>
      <c r="F7112" t="s">
        <v>3821</v>
      </c>
      <c r="G7112" t="s">
        <v>3822</v>
      </c>
      <c r="H7112" t="s">
        <v>3376</v>
      </c>
      <c r="I7112" t="s">
        <v>3377</v>
      </c>
      <c r="J7112" t="s">
        <v>4027</v>
      </c>
      <c r="K7112" t="str">
        <f>+_xlfn.XLOOKUP(Tabell1[[#This Row],[Regnr]],Tabell13[Regnr],Tabell13[Diagnose],"")</f>
        <v/>
      </c>
      <c r="L7112" t="str">
        <f>+_xlfn.XLOOKUP(Tabell1[[#This Row],[Regnr]],Tabell3[Regnr],Tabell3[DiagnoseÅr],"")</f>
        <v/>
      </c>
    </row>
    <row r="7113" spans="1:12" x14ac:dyDescent="0.25">
      <c r="A7113" s="2">
        <v>40703</v>
      </c>
      <c r="C7113" t="s">
        <v>3989</v>
      </c>
      <c r="D7113" t="s">
        <v>3990</v>
      </c>
      <c r="E7113" t="s">
        <v>26</v>
      </c>
      <c r="F7113" t="s">
        <v>2969</v>
      </c>
      <c r="G7113" t="s">
        <v>2970</v>
      </c>
      <c r="H7113" t="s">
        <v>1707</v>
      </c>
      <c r="I7113" t="s">
        <v>1708</v>
      </c>
      <c r="J7113" t="s">
        <v>3991</v>
      </c>
      <c r="K7113" t="str">
        <f>+_xlfn.XLOOKUP(Tabell1[[#This Row],[Regnr]],Tabell13[Regnr],Tabell13[Diagnose],"")</f>
        <v>B</v>
      </c>
      <c r="L7113" t="str">
        <f>+_xlfn.XLOOKUP(Tabell1[[#This Row],[Regnr]],Tabell3[Regnr],Tabell3[DiagnoseÅr],"")</f>
        <v>Intet påvist (2017)</v>
      </c>
    </row>
    <row r="7114" spans="1:12" x14ac:dyDescent="0.25">
      <c r="A7114" s="2">
        <v>40703</v>
      </c>
      <c r="C7114" t="s">
        <v>3992</v>
      </c>
      <c r="D7114" t="s">
        <v>3993</v>
      </c>
      <c r="E7114" t="s">
        <v>10</v>
      </c>
      <c r="F7114" t="s">
        <v>2969</v>
      </c>
      <c r="G7114" t="s">
        <v>2970</v>
      </c>
      <c r="H7114" t="s">
        <v>1707</v>
      </c>
      <c r="I7114" t="s">
        <v>1708</v>
      </c>
      <c r="J7114" t="s">
        <v>3991</v>
      </c>
      <c r="K7114" t="str">
        <f>+_xlfn.XLOOKUP(Tabell1[[#This Row],[Regnr]],Tabell13[Regnr],Tabell13[Diagnose],"")</f>
        <v>B</v>
      </c>
      <c r="L7114" t="str">
        <f>+_xlfn.XLOOKUP(Tabell1[[#This Row],[Regnr]],Tabell3[Regnr],Tabell3[DiagnoseÅr],"")</f>
        <v/>
      </c>
    </row>
    <row r="7115" spans="1:12" x14ac:dyDescent="0.25">
      <c r="A7115" s="2">
        <v>40703</v>
      </c>
      <c r="C7115" t="s">
        <v>3994</v>
      </c>
      <c r="D7115" t="s">
        <v>3995</v>
      </c>
      <c r="E7115" t="s">
        <v>10</v>
      </c>
      <c r="F7115" t="s">
        <v>2969</v>
      </c>
      <c r="G7115" t="s">
        <v>2970</v>
      </c>
      <c r="H7115" t="s">
        <v>1707</v>
      </c>
      <c r="I7115" t="s">
        <v>1708</v>
      </c>
      <c r="J7115" t="s">
        <v>3991</v>
      </c>
      <c r="K7115" t="str">
        <f>+_xlfn.XLOOKUP(Tabell1[[#This Row],[Regnr]],Tabell13[Regnr],Tabell13[Diagnose],"")</f>
        <v>A</v>
      </c>
      <c r="L7115" t="str">
        <f>+_xlfn.XLOOKUP(Tabell1[[#This Row],[Regnr]],Tabell3[Regnr],Tabell3[DiagnoseÅr],"")</f>
        <v/>
      </c>
    </row>
    <row r="7116" spans="1:12" x14ac:dyDescent="0.25">
      <c r="A7116" s="2">
        <v>40703</v>
      </c>
      <c r="C7116" t="s">
        <v>3996</v>
      </c>
      <c r="D7116" t="s">
        <v>3997</v>
      </c>
      <c r="E7116" t="s">
        <v>10</v>
      </c>
      <c r="F7116" t="s">
        <v>2969</v>
      </c>
      <c r="G7116" t="s">
        <v>2970</v>
      </c>
      <c r="H7116" t="s">
        <v>1707</v>
      </c>
      <c r="I7116" t="s">
        <v>1708</v>
      </c>
      <c r="J7116" t="s">
        <v>3991</v>
      </c>
      <c r="K7116" t="str">
        <f>+_xlfn.XLOOKUP(Tabell1[[#This Row],[Regnr]],Tabell13[Regnr],Tabell13[Diagnose],"")</f>
        <v/>
      </c>
      <c r="L7116" t="str">
        <f>+_xlfn.XLOOKUP(Tabell1[[#This Row],[Regnr]],Tabell3[Regnr],Tabell3[DiagnoseÅr],"")</f>
        <v/>
      </c>
    </row>
    <row r="7117" spans="1:12" x14ac:dyDescent="0.25">
      <c r="A7117" s="2">
        <v>40703</v>
      </c>
      <c r="C7117" t="s">
        <v>3998</v>
      </c>
      <c r="D7117" t="s">
        <v>3999</v>
      </c>
      <c r="E7117" t="s">
        <v>10</v>
      </c>
      <c r="F7117" t="s">
        <v>2969</v>
      </c>
      <c r="G7117" t="s">
        <v>2970</v>
      </c>
      <c r="H7117" t="s">
        <v>1707</v>
      </c>
      <c r="I7117" t="s">
        <v>1708</v>
      </c>
      <c r="J7117" t="s">
        <v>3991</v>
      </c>
      <c r="K7117" t="str">
        <f>+_xlfn.XLOOKUP(Tabell1[[#This Row],[Regnr]],Tabell13[Regnr],Tabell13[Diagnose],"")</f>
        <v/>
      </c>
      <c r="L7117" t="str">
        <f>+_xlfn.XLOOKUP(Tabell1[[#This Row],[Regnr]],Tabell3[Regnr],Tabell3[DiagnoseÅr],"")</f>
        <v/>
      </c>
    </row>
    <row r="7118" spans="1:12" x14ac:dyDescent="0.25">
      <c r="A7118" s="2">
        <v>40703</v>
      </c>
      <c r="C7118" t="s">
        <v>4000</v>
      </c>
      <c r="D7118" t="s">
        <v>4001</v>
      </c>
      <c r="E7118" t="s">
        <v>10</v>
      </c>
      <c r="F7118" t="s">
        <v>2884</v>
      </c>
      <c r="G7118" t="s">
        <v>2885</v>
      </c>
      <c r="H7118" t="s">
        <v>1822</v>
      </c>
      <c r="I7118" t="s">
        <v>1823</v>
      </c>
      <c r="J7118" t="s">
        <v>4002</v>
      </c>
      <c r="K7118" t="str">
        <f>+_xlfn.XLOOKUP(Tabell1[[#This Row],[Regnr]],Tabell13[Regnr],Tabell13[Diagnose],"")</f>
        <v/>
      </c>
      <c r="L7118" t="str">
        <f>+_xlfn.XLOOKUP(Tabell1[[#This Row],[Regnr]],Tabell3[Regnr],Tabell3[DiagnoseÅr],"")</f>
        <v/>
      </c>
    </row>
    <row r="7119" spans="1:12" x14ac:dyDescent="0.25">
      <c r="A7119" s="2">
        <v>40703</v>
      </c>
      <c r="C7119" t="s">
        <v>4003</v>
      </c>
      <c r="D7119" t="s">
        <v>4004</v>
      </c>
      <c r="E7119" t="s">
        <v>10</v>
      </c>
      <c r="F7119" t="s">
        <v>2884</v>
      </c>
      <c r="G7119" t="s">
        <v>2885</v>
      </c>
      <c r="H7119" t="s">
        <v>1822</v>
      </c>
      <c r="I7119" t="s">
        <v>1823</v>
      </c>
      <c r="J7119" t="s">
        <v>4002</v>
      </c>
      <c r="K7119" t="str">
        <f>+_xlfn.XLOOKUP(Tabell1[[#This Row],[Regnr]],Tabell13[Regnr],Tabell13[Diagnose],"")</f>
        <v/>
      </c>
      <c r="L7119" t="str">
        <f>+_xlfn.XLOOKUP(Tabell1[[#This Row],[Regnr]],Tabell3[Regnr],Tabell3[DiagnoseÅr],"")</f>
        <v/>
      </c>
    </row>
    <row r="7120" spans="1:12" x14ac:dyDescent="0.25">
      <c r="A7120" s="2">
        <v>40703</v>
      </c>
      <c r="C7120" t="s">
        <v>4005</v>
      </c>
      <c r="D7120" t="s">
        <v>4006</v>
      </c>
      <c r="E7120" t="s">
        <v>10</v>
      </c>
      <c r="F7120" t="s">
        <v>2884</v>
      </c>
      <c r="G7120" t="s">
        <v>2885</v>
      </c>
      <c r="H7120" t="s">
        <v>1822</v>
      </c>
      <c r="I7120" t="s">
        <v>1823</v>
      </c>
      <c r="J7120" t="s">
        <v>4002</v>
      </c>
      <c r="K7120" t="str">
        <f>+_xlfn.XLOOKUP(Tabell1[[#This Row],[Regnr]],Tabell13[Regnr],Tabell13[Diagnose],"")</f>
        <v/>
      </c>
      <c r="L7120" t="str">
        <f>+_xlfn.XLOOKUP(Tabell1[[#This Row],[Regnr]],Tabell3[Regnr],Tabell3[DiagnoseÅr],"")</f>
        <v/>
      </c>
    </row>
    <row r="7121" spans="1:12" x14ac:dyDescent="0.25">
      <c r="A7121" s="2">
        <v>40703</v>
      </c>
      <c r="C7121" t="s">
        <v>4007</v>
      </c>
      <c r="D7121" t="s">
        <v>1541</v>
      </c>
      <c r="E7121" t="s">
        <v>10</v>
      </c>
      <c r="F7121" t="s">
        <v>2884</v>
      </c>
      <c r="G7121" t="s">
        <v>2885</v>
      </c>
      <c r="H7121" t="s">
        <v>1822</v>
      </c>
      <c r="I7121" t="s">
        <v>1823</v>
      </c>
      <c r="J7121" t="s">
        <v>4002</v>
      </c>
      <c r="K7121" t="str">
        <f>+_xlfn.XLOOKUP(Tabell1[[#This Row],[Regnr]],Tabell13[Regnr],Tabell13[Diagnose],"")</f>
        <v/>
      </c>
      <c r="L7121" t="str">
        <f>+_xlfn.XLOOKUP(Tabell1[[#This Row],[Regnr]],Tabell3[Regnr],Tabell3[DiagnoseÅr],"")</f>
        <v/>
      </c>
    </row>
    <row r="7122" spans="1:12" x14ac:dyDescent="0.25">
      <c r="A7122" s="2">
        <v>40703</v>
      </c>
      <c r="C7122" t="s">
        <v>4008</v>
      </c>
      <c r="D7122" t="s">
        <v>4009</v>
      </c>
      <c r="E7122" t="s">
        <v>26</v>
      </c>
      <c r="F7122" t="s">
        <v>2884</v>
      </c>
      <c r="G7122" t="s">
        <v>2885</v>
      </c>
      <c r="H7122" t="s">
        <v>1822</v>
      </c>
      <c r="I7122" t="s">
        <v>1823</v>
      </c>
      <c r="J7122" t="s">
        <v>4002</v>
      </c>
      <c r="K7122" t="str">
        <f>+_xlfn.XLOOKUP(Tabell1[[#This Row],[Regnr]],Tabell13[Regnr],Tabell13[Diagnose],"")</f>
        <v/>
      </c>
      <c r="L7122" t="str">
        <f>+_xlfn.XLOOKUP(Tabell1[[#This Row],[Regnr]],Tabell3[Regnr],Tabell3[DiagnoseÅr],"")</f>
        <v/>
      </c>
    </row>
    <row r="7123" spans="1:12" x14ac:dyDescent="0.25">
      <c r="A7123" s="2">
        <v>40703</v>
      </c>
      <c r="C7123" t="s">
        <v>4010</v>
      </c>
      <c r="D7123" t="s">
        <v>4011</v>
      </c>
      <c r="E7123" t="s">
        <v>26</v>
      </c>
      <c r="F7123" t="s">
        <v>2884</v>
      </c>
      <c r="G7123" t="s">
        <v>2885</v>
      </c>
      <c r="H7123" t="s">
        <v>1822</v>
      </c>
      <c r="I7123" t="s">
        <v>1823</v>
      </c>
      <c r="J7123" t="s">
        <v>4002</v>
      </c>
      <c r="K7123" t="str">
        <f>+_xlfn.XLOOKUP(Tabell1[[#This Row],[Regnr]],Tabell13[Regnr],Tabell13[Diagnose],"")</f>
        <v/>
      </c>
      <c r="L7123" t="str">
        <f>+_xlfn.XLOOKUP(Tabell1[[#This Row],[Regnr]],Tabell3[Regnr],Tabell3[DiagnoseÅr],"")</f>
        <v/>
      </c>
    </row>
    <row r="7124" spans="1:12" x14ac:dyDescent="0.25">
      <c r="A7124" s="2">
        <v>40703</v>
      </c>
      <c r="C7124" t="s">
        <v>4012</v>
      </c>
      <c r="D7124" t="s">
        <v>4013</v>
      </c>
      <c r="E7124" t="s">
        <v>26</v>
      </c>
      <c r="F7124" t="s">
        <v>2884</v>
      </c>
      <c r="G7124" t="s">
        <v>2885</v>
      </c>
      <c r="H7124" t="s">
        <v>1822</v>
      </c>
      <c r="I7124" t="s">
        <v>1823</v>
      </c>
      <c r="J7124" t="s">
        <v>4002</v>
      </c>
      <c r="K7124" t="str">
        <f>+_xlfn.XLOOKUP(Tabell1[[#This Row],[Regnr]],Tabell13[Regnr],Tabell13[Diagnose],"")</f>
        <v/>
      </c>
      <c r="L7124" t="str">
        <f>+_xlfn.XLOOKUP(Tabell1[[#This Row],[Regnr]],Tabell3[Regnr],Tabell3[DiagnoseÅr],"")</f>
        <v/>
      </c>
    </row>
    <row r="7125" spans="1:12" x14ac:dyDescent="0.25">
      <c r="A7125" s="2">
        <v>40703</v>
      </c>
      <c r="C7125" t="s">
        <v>4014</v>
      </c>
      <c r="D7125" t="s">
        <v>4015</v>
      </c>
      <c r="E7125" t="s">
        <v>26</v>
      </c>
      <c r="F7125" t="s">
        <v>4016</v>
      </c>
      <c r="G7125" t="s">
        <v>4017</v>
      </c>
      <c r="H7125" t="s">
        <v>2854</v>
      </c>
      <c r="I7125" t="s">
        <v>2855</v>
      </c>
      <c r="J7125" t="s">
        <v>4018</v>
      </c>
      <c r="K7125" t="str">
        <f>+_xlfn.XLOOKUP(Tabell1[[#This Row],[Regnr]],Tabell13[Regnr],Tabell13[Diagnose],"")</f>
        <v>A</v>
      </c>
      <c r="L7125" t="str">
        <f>+_xlfn.XLOOKUP(Tabell1[[#This Row],[Regnr]],Tabell3[Regnr],Tabell3[DiagnoseÅr],"")</f>
        <v>Intet påvist (2014)</v>
      </c>
    </row>
    <row r="7126" spans="1:12" x14ac:dyDescent="0.25">
      <c r="A7126" s="2">
        <v>40703</v>
      </c>
      <c r="C7126" t="s">
        <v>4019</v>
      </c>
      <c r="D7126" t="s">
        <v>4020</v>
      </c>
      <c r="E7126" t="s">
        <v>10</v>
      </c>
      <c r="F7126" t="s">
        <v>4016</v>
      </c>
      <c r="G7126" t="s">
        <v>4017</v>
      </c>
      <c r="H7126" t="s">
        <v>2854</v>
      </c>
      <c r="I7126" t="s">
        <v>2855</v>
      </c>
      <c r="J7126" t="s">
        <v>4018</v>
      </c>
      <c r="K7126" t="str">
        <f>+_xlfn.XLOOKUP(Tabell1[[#This Row],[Regnr]],Tabell13[Regnr],Tabell13[Diagnose],"")</f>
        <v>A</v>
      </c>
      <c r="L7126" t="str">
        <f>+_xlfn.XLOOKUP(Tabell1[[#This Row],[Regnr]],Tabell3[Regnr],Tabell3[DiagnoseÅr],"")</f>
        <v>Intet påvist (2016)</v>
      </c>
    </row>
    <row r="7127" spans="1:12" x14ac:dyDescent="0.25">
      <c r="A7127" s="2">
        <v>40703</v>
      </c>
      <c r="C7127" t="s">
        <v>4021</v>
      </c>
      <c r="D7127" t="s">
        <v>4022</v>
      </c>
      <c r="E7127" t="s">
        <v>26</v>
      </c>
      <c r="F7127" t="s">
        <v>4016</v>
      </c>
      <c r="G7127" t="s">
        <v>4017</v>
      </c>
      <c r="H7127" t="s">
        <v>2854</v>
      </c>
      <c r="I7127" t="s">
        <v>2855</v>
      </c>
      <c r="J7127" t="s">
        <v>4018</v>
      </c>
      <c r="K7127" t="str">
        <f>+_xlfn.XLOOKUP(Tabell1[[#This Row],[Regnr]],Tabell13[Regnr],Tabell13[Diagnose],"")</f>
        <v>A</v>
      </c>
      <c r="L7127" t="str">
        <f>+_xlfn.XLOOKUP(Tabell1[[#This Row],[Regnr]],Tabell3[Regnr],Tabell3[DiagnoseÅr],"")</f>
        <v>Intet påvist (2018)</v>
      </c>
    </row>
    <row r="7128" spans="1:12" x14ac:dyDescent="0.25">
      <c r="A7128" s="2">
        <v>40703</v>
      </c>
      <c r="C7128" t="s">
        <v>4023</v>
      </c>
      <c r="D7128" t="s">
        <v>4024</v>
      </c>
      <c r="E7128" t="s">
        <v>26</v>
      </c>
      <c r="F7128" t="s">
        <v>4016</v>
      </c>
      <c r="G7128" t="s">
        <v>4017</v>
      </c>
      <c r="H7128" t="s">
        <v>2854</v>
      </c>
      <c r="I7128" t="s">
        <v>2855</v>
      </c>
      <c r="J7128" t="s">
        <v>4018</v>
      </c>
      <c r="K7128" t="str">
        <f>+_xlfn.XLOOKUP(Tabell1[[#This Row],[Regnr]],Tabell13[Regnr],Tabell13[Diagnose],"")</f>
        <v>A</v>
      </c>
      <c r="L7128" t="str">
        <f>+_xlfn.XLOOKUP(Tabell1[[#This Row],[Regnr]],Tabell3[Regnr],Tabell3[DiagnoseÅr],"")</f>
        <v>Intet påvist (2016)</v>
      </c>
    </row>
    <row r="7129" spans="1:12" x14ac:dyDescent="0.25">
      <c r="A7129" s="2">
        <v>40700</v>
      </c>
      <c r="C7129" t="s">
        <v>3987</v>
      </c>
      <c r="D7129" t="s">
        <v>3988</v>
      </c>
      <c r="E7129" t="s">
        <v>26</v>
      </c>
      <c r="F7129" t="s">
        <v>3384</v>
      </c>
      <c r="G7129" t="s">
        <v>2389</v>
      </c>
      <c r="H7129" t="s">
        <v>2572</v>
      </c>
      <c r="I7129" t="s">
        <v>2573</v>
      </c>
      <c r="K7129" t="str">
        <f>+_xlfn.XLOOKUP(Tabell1[[#This Row],[Regnr]],Tabell13[Regnr],Tabell13[Diagnose],"")</f>
        <v/>
      </c>
      <c r="L7129" t="str">
        <f>+_xlfn.XLOOKUP(Tabell1[[#This Row],[Regnr]],Tabell3[Regnr],Tabell3[DiagnoseÅr],"")</f>
        <v/>
      </c>
    </row>
    <row r="7130" spans="1:12" x14ac:dyDescent="0.25">
      <c r="A7130" s="2">
        <v>40698</v>
      </c>
      <c r="C7130" t="s">
        <v>3982</v>
      </c>
      <c r="D7130" t="s">
        <v>3983</v>
      </c>
      <c r="E7130" t="s">
        <v>26</v>
      </c>
      <c r="F7130" t="s">
        <v>3984</v>
      </c>
      <c r="G7130" t="s">
        <v>3985</v>
      </c>
      <c r="H7130" t="s">
        <v>3108</v>
      </c>
      <c r="I7130" t="s">
        <v>3109</v>
      </c>
      <c r="J7130" t="s">
        <v>3986</v>
      </c>
      <c r="K7130" t="str">
        <f>+_xlfn.XLOOKUP(Tabell1[[#This Row],[Regnr]],Tabell13[Regnr],Tabell13[Diagnose],"")</f>
        <v>A</v>
      </c>
      <c r="L7130" t="str">
        <f>+_xlfn.XLOOKUP(Tabell1[[#This Row],[Regnr]],Tabell3[Regnr],Tabell3[DiagnoseÅr],"")</f>
        <v>Intet påvist (2013)</v>
      </c>
    </row>
    <row r="7131" spans="1:12" x14ac:dyDescent="0.25">
      <c r="A7131" s="2">
        <v>40695</v>
      </c>
      <c r="C7131" t="s">
        <v>3973</v>
      </c>
      <c r="D7131" t="s">
        <v>3974</v>
      </c>
      <c r="E7131" t="s">
        <v>10</v>
      </c>
      <c r="F7131" t="s">
        <v>1612</v>
      </c>
      <c r="G7131" t="s">
        <v>1613</v>
      </c>
      <c r="H7131" t="s">
        <v>2418</v>
      </c>
      <c r="I7131" t="s">
        <v>2419</v>
      </c>
      <c r="K7131" t="str">
        <f>+_xlfn.XLOOKUP(Tabell1[[#This Row],[Regnr]],Tabell13[Regnr],Tabell13[Diagnose],"")</f>
        <v/>
      </c>
      <c r="L7131" t="str">
        <f>+_xlfn.XLOOKUP(Tabell1[[#This Row],[Regnr]],Tabell3[Regnr],Tabell3[DiagnoseÅr],"")</f>
        <v/>
      </c>
    </row>
    <row r="7132" spans="1:12" x14ac:dyDescent="0.25">
      <c r="A7132" s="2">
        <v>40695</v>
      </c>
      <c r="C7132" t="s">
        <v>3975</v>
      </c>
      <c r="D7132" t="s">
        <v>3976</v>
      </c>
      <c r="E7132" t="s">
        <v>10</v>
      </c>
      <c r="F7132" t="s">
        <v>1612</v>
      </c>
      <c r="G7132" t="s">
        <v>1613</v>
      </c>
      <c r="H7132" t="s">
        <v>2418</v>
      </c>
      <c r="I7132" t="s">
        <v>2419</v>
      </c>
      <c r="K7132" t="str">
        <f>+_xlfn.XLOOKUP(Tabell1[[#This Row],[Regnr]],Tabell13[Regnr],Tabell13[Diagnose],"")</f>
        <v/>
      </c>
      <c r="L7132" t="str">
        <f>+_xlfn.XLOOKUP(Tabell1[[#This Row],[Regnr]],Tabell3[Regnr],Tabell3[DiagnoseÅr],"")</f>
        <v/>
      </c>
    </row>
    <row r="7133" spans="1:12" x14ac:dyDescent="0.25">
      <c r="A7133" s="2">
        <v>40695</v>
      </c>
      <c r="C7133" t="s">
        <v>3977</v>
      </c>
      <c r="D7133" t="s">
        <v>3978</v>
      </c>
      <c r="E7133" t="s">
        <v>10</v>
      </c>
      <c r="F7133" t="s">
        <v>1612</v>
      </c>
      <c r="G7133" t="s">
        <v>1613</v>
      </c>
      <c r="H7133" t="s">
        <v>2418</v>
      </c>
      <c r="I7133" t="s">
        <v>2419</v>
      </c>
      <c r="K7133" t="str">
        <f>+_xlfn.XLOOKUP(Tabell1[[#This Row],[Regnr]],Tabell13[Regnr],Tabell13[Diagnose],"")</f>
        <v>B</v>
      </c>
      <c r="L7133" t="str">
        <f>+_xlfn.XLOOKUP(Tabell1[[#This Row],[Regnr]],Tabell3[Regnr],Tabell3[DiagnoseÅr],"")</f>
        <v>Katarakt, ikke medfødt (2020)</v>
      </c>
    </row>
    <row r="7134" spans="1:12" x14ac:dyDescent="0.25">
      <c r="A7134" s="2">
        <v>40695</v>
      </c>
      <c r="C7134" t="s">
        <v>3979</v>
      </c>
      <c r="D7134" t="s">
        <v>365</v>
      </c>
      <c r="E7134" t="s">
        <v>26</v>
      </c>
      <c r="F7134" t="s">
        <v>1612</v>
      </c>
      <c r="G7134" t="s">
        <v>1613</v>
      </c>
      <c r="H7134" t="s">
        <v>2418</v>
      </c>
      <c r="I7134" t="s">
        <v>2419</v>
      </c>
      <c r="K7134" t="str">
        <f>+_xlfn.XLOOKUP(Tabell1[[#This Row],[Regnr]],Tabell13[Regnr],Tabell13[Diagnose],"")</f>
        <v/>
      </c>
      <c r="L7134" t="str">
        <f>+_xlfn.XLOOKUP(Tabell1[[#This Row],[Regnr]],Tabell3[Regnr],Tabell3[DiagnoseÅr],"")</f>
        <v/>
      </c>
    </row>
    <row r="7135" spans="1:12" x14ac:dyDescent="0.25">
      <c r="A7135" s="2">
        <v>40695</v>
      </c>
      <c r="C7135" t="s">
        <v>3980</v>
      </c>
      <c r="D7135" t="s">
        <v>3981</v>
      </c>
      <c r="E7135" t="s">
        <v>26</v>
      </c>
      <c r="F7135" t="s">
        <v>1612</v>
      </c>
      <c r="G7135" t="s">
        <v>1613</v>
      </c>
      <c r="H7135" t="s">
        <v>2418</v>
      </c>
      <c r="I7135" t="s">
        <v>2419</v>
      </c>
      <c r="K7135" t="str">
        <f>+_xlfn.XLOOKUP(Tabell1[[#This Row],[Regnr]],Tabell13[Regnr],Tabell13[Diagnose],"")</f>
        <v/>
      </c>
      <c r="L7135" t="str">
        <f>+_xlfn.XLOOKUP(Tabell1[[#This Row],[Regnr]],Tabell3[Regnr],Tabell3[DiagnoseÅr],"")</f>
        <v/>
      </c>
    </row>
    <row r="7136" spans="1:12" x14ac:dyDescent="0.25">
      <c r="A7136" s="2">
        <v>40690</v>
      </c>
      <c r="C7136" t="s">
        <v>3970</v>
      </c>
      <c r="D7136" t="s">
        <v>3971</v>
      </c>
      <c r="E7136" t="s">
        <v>10</v>
      </c>
      <c r="F7136" t="s">
        <v>3938</v>
      </c>
      <c r="G7136" t="s">
        <v>3939</v>
      </c>
      <c r="H7136" t="s">
        <v>3972</v>
      </c>
      <c r="I7136" t="s">
        <v>2581</v>
      </c>
      <c r="K7136" t="str">
        <f>+_xlfn.XLOOKUP(Tabell1[[#This Row],[Regnr]],Tabell13[Regnr],Tabell13[Diagnose],"")</f>
        <v/>
      </c>
      <c r="L7136" t="str">
        <f>+_xlfn.XLOOKUP(Tabell1[[#This Row],[Regnr]],Tabell3[Regnr],Tabell3[DiagnoseÅr],"")</f>
        <v>Intet påvist (2014)</v>
      </c>
    </row>
    <row r="7137" spans="1:12" x14ac:dyDescent="0.25">
      <c r="A7137" s="2">
        <v>40688</v>
      </c>
      <c r="C7137" t="s">
        <v>3956</v>
      </c>
      <c r="D7137" t="s">
        <v>3957</v>
      </c>
      <c r="E7137" t="s">
        <v>26</v>
      </c>
      <c r="F7137" t="s">
        <v>1297</v>
      </c>
      <c r="G7137" t="s">
        <v>1298</v>
      </c>
      <c r="H7137" t="s">
        <v>1146</v>
      </c>
      <c r="I7137" t="s">
        <v>1147</v>
      </c>
      <c r="K7137" t="str">
        <f>+_xlfn.XLOOKUP(Tabell1[[#This Row],[Regnr]],Tabell13[Regnr],Tabell13[Diagnose],"")</f>
        <v/>
      </c>
      <c r="L7137" t="str">
        <f>+_xlfn.XLOOKUP(Tabell1[[#This Row],[Regnr]],Tabell3[Regnr],Tabell3[DiagnoseÅr],"")</f>
        <v/>
      </c>
    </row>
    <row r="7138" spans="1:12" x14ac:dyDescent="0.25">
      <c r="A7138" s="2">
        <v>40688</v>
      </c>
      <c r="C7138" t="s">
        <v>3958</v>
      </c>
      <c r="D7138" t="s">
        <v>3959</v>
      </c>
      <c r="E7138" t="s">
        <v>26</v>
      </c>
      <c r="F7138" t="s">
        <v>1297</v>
      </c>
      <c r="G7138" t="s">
        <v>1298</v>
      </c>
      <c r="H7138" t="s">
        <v>1146</v>
      </c>
      <c r="I7138" t="s">
        <v>1147</v>
      </c>
      <c r="K7138" t="str">
        <f>+_xlfn.XLOOKUP(Tabell1[[#This Row],[Regnr]],Tabell13[Regnr],Tabell13[Diagnose],"")</f>
        <v>B</v>
      </c>
      <c r="L7138" t="str">
        <f>+_xlfn.XLOOKUP(Tabell1[[#This Row],[Regnr]],Tabell3[Regnr],Tabell3[DiagnoseÅr],"")</f>
        <v>Intet påvist (2017)</v>
      </c>
    </row>
    <row r="7139" spans="1:12" x14ac:dyDescent="0.25">
      <c r="A7139" s="2">
        <v>40688</v>
      </c>
      <c r="C7139" t="s">
        <v>3960</v>
      </c>
      <c r="D7139" t="s">
        <v>3961</v>
      </c>
      <c r="E7139" t="s">
        <v>10</v>
      </c>
      <c r="F7139" t="s">
        <v>1297</v>
      </c>
      <c r="G7139" t="s">
        <v>1298</v>
      </c>
      <c r="H7139" t="s">
        <v>1146</v>
      </c>
      <c r="I7139" t="s">
        <v>1147</v>
      </c>
      <c r="K7139" t="str">
        <f>+_xlfn.XLOOKUP(Tabell1[[#This Row],[Regnr]],Tabell13[Regnr],Tabell13[Diagnose],"")</f>
        <v/>
      </c>
      <c r="L7139" t="str">
        <f>+_xlfn.XLOOKUP(Tabell1[[#This Row],[Regnr]],Tabell3[Regnr],Tabell3[DiagnoseÅr],"")</f>
        <v/>
      </c>
    </row>
    <row r="7140" spans="1:12" x14ac:dyDescent="0.25">
      <c r="A7140" s="2">
        <v>40688</v>
      </c>
      <c r="C7140" t="s">
        <v>3962</v>
      </c>
      <c r="D7140" t="s">
        <v>3963</v>
      </c>
      <c r="E7140" t="s">
        <v>10</v>
      </c>
      <c r="F7140" t="s">
        <v>1297</v>
      </c>
      <c r="G7140" t="s">
        <v>1298</v>
      </c>
      <c r="H7140" t="s">
        <v>1146</v>
      </c>
      <c r="I7140" t="s">
        <v>1147</v>
      </c>
      <c r="K7140" t="str">
        <f>+_xlfn.XLOOKUP(Tabell1[[#This Row],[Regnr]],Tabell13[Regnr],Tabell13[Diagnose],"")</f>
        <v/>
      </c>
      <c r="L7140" t="str">
        <f>+_xlfn.XLOOKUP(Tabell1[[#This Row],[Regnr]],Tabell3[Regnr],Tabell3[DiagnoseÅr],"")</f>
        <v/>
      </c>
    </row>
    <row r="7141" spans="1:12" x14ac:dyDescent="0.25">
      <c r="A7141" s="2">
        <v>40688</v>
      </c>
      <c r="C7141" t="s">
        <v>3964</v>
      </c>
      <c r="D7141" t="s">
        <v>3965</v>
      </c>
      <c r="E7141" t="s">
        <v>10</v>
      </c>
      <c r="F7141" t="s">
        <v>1297</v>
      </c>
      <c r="G7141" t="s">
        <v>1298</v>
      </c>
      <c r="H7141" t="s">
        <v>1146</v>
      </c>
      <c r="I7141" t="s">
        <v>1147</v>
      </c>
      <c r="K7141" t="str">
        <f>+_xlfn.XLOOKUP(Tabell1[[#This Row],[Regnr]],Tabell13[Regnr],Tabell13[Diagnose],"")</f>
        <v/>
      </c>
      <c r="L7141" t="str">
        <f>+_xlfn.XLOOKUP(Tabell1[[#This Row],[Regnr]],Tabell3[Regnr],Tabell3[DiagnoseÅr],"")</f>
        <v/>
      </c>
    </row>
    <row r="7142" spans="1:12" x14ac:dyDescent="0.25">
      <c r="A7142" s="2">
        <v>40688</v>
      </c>
      <c r="C7142" t="s">
        <v>3966</v>
      </c>
      <c r="D7142" t="s">
        <v>3967</v>
      </c>
      <c r="E7142" t="s">
        <v>10</v>
      </c>
      <c r="F7142" t="s">
        <v>1297</v>
      </c>
      <c r="G7142" t="s">
        <v>1298</v>
      </c>
      <c r="H7142" t="s">
        <v>1146</v>
      </c>
      <c r="I7142" t="s">
        <v>1147</v>
      </c>
      <c r="K7142" t="str">
        <f>+_xlfn.XLOOKUP(Tabell1[[#This Row],[Regnr]],Tabell13[Regnr],Tabell13[Diagnose],"")</f>
        <v/>
      </c>
      <c r="L7142" t="str">
        <f>+_xlfn.XLOOKUP(Tabell1[[#This Row],[Regnr]],Tabell3[Regnr],Tabell3[DiagnoseÅr],"")</f>
        <v/>
      </c>
    </row>
    <row r="7143" spans="1:12" x14ac:dyDescent="0.25">
      <c r="A7143" s="2">
        <v>40688</v>
      </c>
      <c r="C7143" t="s">
        <v>3968</v>
      </c>
      <c r="D7143" t="s">
        <v>3969</v>
      </c>
      <c r="E7143" t="s">
        <v>10</v>
      </c>
      <c r="F7143" t="s">
        <v>1297</v>
      </c>
      <c r="G7143" t="s">
        <v>1298</v>
      </c>
      <c r="H7143" t="s">
        <v>1146</v>
      </c>
      <c r="I7143" t="s">
        <v>1147</v>
      </c>
      <c r="K7143" t="str">
        <f>+_xlfn.XLOOKUP(Tabell1[[#This Row],[Regnr]],Tabell13[Regnr],Tabell13[Diagnose],"")</f>
        <v/>
      </c>
      <c r="L7143" t="str">
        <f>+_xlfn.XLOOKUP(Tabell1[[#This Row],[Regnr]],Tabell3[Regnr],Tabell3[DiagnoseÅr],"")</f>
        <v/>
      </c>
    </row>
    <row r="7144" spans="1:12" x14ac:dyDescent="0.25">
      <c r="A7144" s="2">
        <v>40687</v>
      </c>
      <c r="C7144" t="s">
        <v>3944</v>
      </c>
      <c r="D7144" t="s">
        <v>3945</v>
      </c>
      <c r="E7144" t="s">
        <v>10</v>
      </c>
      <c r="F7144" t="s">
        <v>2412</v>
      </c>
      <c r="G7144" t="s">
        <v>2413</v>
      </c>
      <c r="H7144" t="s">
        <v>2707</v>
      </c>
      <c r="I7144" t="s">
        <v>2708</v>
      </c>
      <c r="K7144" t="str">
        <f>+_xlfn.XLOOKUP(Tabell1[[#This Row],[Regnr]],Tabell13[Regnr],Tabell13[Diagnose],"")</f>
        <v/>
      </c>
      <c r="L7144" t="str">
        <f>+_xlfn.XLOOKUP(Tabell1[[#This Row],[Regnr]],Tabell3[Regnr],Tabell3[DiagnoseÅr],"")</f>
        <v/>
      </c>
    </row>
    <row r="7145" spans="1:12" x14ac:dyDescent="0.25">
      <c r="A7145" s="2">
        <v>40687</v>
      </c>
      <c r="C7145" t="s">
        <v>3946</v>
      </c>
      <c r="D7145" t="s">
        <v>3947</v>
      </c>
      <c r="E7145" t="s">
        <v>10</v>
      </c>
      <c r="F7145" t="s">
        <v>2412</v>
      </c>
      <c r="G7145" t="s">
        <v>2413</v>
      </c>
      <c r="H7145" t="s">
        <v>2707</v>
      </c>
      <c r="I7145" t="s">
        <v>2708</v>
      </c>
      <c r="K7145" t="str">
        <f>+_xlfn.XLOOKUP(Tabell1[[#This Row],[Regnr]],Tabell13[Regnr],Tabell13[Diagnose],"")</f>
        <v>C</v>
      </c>
      <c r="L7145" t="str">
        <f>+_xlfn.XLOOKUP(Tabell1[[#This Row],[Regnr]],Tabell3[Regnr],Tabell3[DiagnoseÅr],"")</f>
        <v>Intet påvist (2014)</v>
      </c>
    </row>
    <row r="7146" spans="1:12" x14ac:dyDescent="0.25">
      <c r="A7146" s="2">
        <v>40687</v>
      </c>
      <c r="C7146" t="s">
        <v>3948</v>
      </c>
      <c r="D7146" t="s">
        <v>3949</v>
      </c>
      <c r="E7146" t="s">
        <v>10</v>
      </c>
      <c r="F7146" t="s">
        <v>2412</v>
      </c>
      <c r="G7146" t="s">
        <v>2413</v>
      </c>
      <c r="H7146" t="s">
        <v>2707</v>
      </c>
      <c r="I7146" t="s">
        <v>2708</v>
      </c>
      <c r="K7146" t="str">
        <f>+_xlfn.XLOOKUP(Tabell1[[#This Row],[Regnr]],Tabell13[Regnr],Tabell13[Diagnose],"")</f>
        <v/>
      </c>
      <c r="L7146" t="str">
        <f>+_xlfn.XLOOKUP(Tabell1[[#This Row],[Regnr]],Tabell3[Regnr],Tabell3[DiagnoseÅr],"")</f>
        <v/>
      </c>
    </row>
    <row r="7147" spans="1:12" x14ac:dyDescent="0.25">
      <c r="A7147" s="2">
        <v>40687</v>
      </c>
      <c r="C7147" t="s">
        <v>3950</v>
      </c>
      <c r="D7147" t="s">
        <v>3951</v>
      </c>
      <c r="E7147" t="s">
        <v>10</v>
      </c>
      <c r="F7147" t="s">
        <v>2412</v>
      </c>
      <c r="G7147" t="s">
        <v>2413</v>
      </c>
      <c r="H7147" t="s">
        <v>2707</v>
      </c>
      <c r="I7147" t="s">
        <v>2708</v>
      </c>
      <c r="K7147" t="str">
        <f>+_xlfn.XLOOKUP(Tabell1[[#This Row],[Regnr]],Tabell13[Regnr],Tabell13[Diagnose],"")</f>
        <v/>
      </c>
      <c r="L7147" t="str">
        <f>+_xlfn.XLOOKUP(Tabell1[[#This Row],[Regnr]],Tabell3[Regnr],Tabell3[DiagnoseÅr],"")</f>
        <v/>
      </c>
    </row>
    <row r="7148" spans="1:12" x14ac:dyDescent="0.25">
      <c r="A7148" s="2">
        <v>40687</v>
      </c>
      <c r="C7148" t="s">
        <v>3952</v>
      </c>
      <c r="D7148" t="s">
        <v>3953</v>
      </c>
      <c r="E7148" t="s">
        <v>10</v>
      </c>
      <c r="F7148" t="s">
        <v>2412</v>
      </c>
      <c r="G7148" t="s">
        <v>2413</v>
      </c>
      <c r="H7148" t="s">
        <v>2707</v>
      </c>
      <c r="I7148" t="s">
        <v>2708</v>
      </c>
      <c r="K7148" t="str">
        <f>+_xlfn.XLOOKUP(Tabell1[[#This Row],[Regnr]],Tabell13[Regnr],Tabell13[Diagnose],"")</f>
        <v>C</v>
      </c>
      <c r="L7148" t="str">
        <f>+_xlfn.XLOOKUP(Tabell1[[#This Row],[Regnr]],Tabell3[Regnr],Tabell3[DiagnoseÅr],"")</f>
        <v>Intet påvist (2013)</v>
      </c>
    </row>
    <row r="7149" spans="1:12" x14ac:dyDescent="0.25">
      <c r="A7149" s="2">
        <v>40687</v>
      </c>
      <c r="C7149" t="s">
        <v>3954</v>
      </c>
      <c r="D7149" t="s">
        <v>3955</v>
      </c>
      <c r="E7149" t="s">
        <v>26</v>
      </c>
      <c r="F7149" t="s">
        <v>2412</v>
      </c>
      <c r="G7149" t="s">
        <v>2413</v>
      </c>
      <c r="H7149" t="s">
        <v>2707</v>
      </c>
      <c r="I7149" t="s">
        <v>2708</v>
      </c>
      <c r="K7149" t="str">
        <f>+_xlfn.XLOOKUP(Tabell1[[#This Row],[Regnr]],Tabell13[Regnr],Tabell13[Diagnose],"")</f>
        <v/>
      </c>
      <c r="L7149" t="str">
        <f>+_xlfn.XLOOKUP(Tabell1[[#This Row],[Regnr]],Tabell3[Regnr],Tabell3[DiagnoseÅr],"")</f>
        <v/>
      </c>
    </row>
    <row r="7150" spans="1:12" x14ac:dyDescent="0.25">
      <c r="A7150" s="2">
        <v>40686</v>
      </c>
      <c r="C7150" t="s">
        <v>3942</v>
      </c>
      <c r="D7150" t="s">
        <v>3943</v>
      </c>
      <c r="E7150" t="s">
        <v>26</v>
      </c>
      <c r="F7150" t="s">
        <v>3897</v>
      </c>
      <c r="G7150" t="s">
        <v>3898</v>
      </c>
      <c r="H7150" t="s">
        <v>2793</v>
      </c>
      <c r="I7150" t="s">
        <v>2794</v>
      </c>
      <c r="K7150" t="str">
        <f>+_xlfn.XLOOKUP(Tabell1[[#This Row],[Regnr]],Tabell13[Regnr],Tabell13[Diagnose],"")</f>
        <v/>
      </c>
      <c r="L7150" t="str">
        <f>+_xlfn.XLOOKUP(Tabell1[[#This Row],[Regnr]],Tabell3[Regnr],Tabell3[DiagnoseÅr],"")</f>
        <v/>
      </c>
    </row>
    <row r="7151" spans="1:12" x14ac:dyDescent="0.25">
      <c r="A7151" s="2">
        <v>40685</v>
      </c>
      <c r="C7151" t="s">
        <v>3936</v>
      </c>
      <c r="D7151" t="s">
        <v>3937</v>
      </c>
      <c r="E7151" t="s">
        <v>26</v>
      </c>
      <c r="F7151" t="s">
        <v>3938</v>
      </c>
      <c r="G7151" t="s">
        <v>3939</v>
      </c>
      <c r="H7151" t="s">
        <v>3940</v>
      </c>
      <c r="I7151" t="s">
        <v>3941</v>
      </c>
      <c r="K7151" t="str">
        <f>+_xlfn.XLOOKUP(Tabell1[[#This Row],[Regnr]],Tabell13[Regnr],Tabell13[Diagnose],"")</f>
        <v/>
      </c>
      <c r="L7151" t="str">
        <f>+_xlfn.XLOOKUP(Tabell1[[#This Row],[Regnr]],Tabell3[Regnr],Tabell3[DiagnoseÅr],"")</f>
        <v/>
      </c>
    </row>
    <row r="7152" spans="1:12" x14ac:dyDescent="0.25">
      <c r="A7152" s="2">
        <v>40681</v>
      </c>
      <c r="C7152" t="s">
        <v>3920</v>
      </c>
      <c r="D7152" t="s">
        <v>3921</v>
      </c>
      <c r="E7152" t="s">
        <v>10</v>
      </c>
      <c r="F7152" t="s">
        <v>2426</v>
      </c>
      <c r="G7152" t="s">
        <v>2425</v>
      </c>
      <c r="H7152" t="s">
        <v>1137</v>
      </c>
      <c r="I7152" t="s">
        <v>1133</v>
      </c>
      <c r="K7152" t="str">
        <f>+_xlfn.XLOOKUP(Tabell1[[#This Row],[Regnr]],Tabell13[Regnr],Tabell13[Diagnose],"")</f>
        <v/>
      </c>
      <c r="L7152" t="str">
        <f>+_xlfn.XLOOKUP(Tabell1[[#This Row],[Regnr]],Tabell3[Regnr],Tabell3[DiagnoseÅr],"")</f>
        <v/>
      </c>
    </row>
    <row r="7153" spans="1:12" x14ac:dyDescent="0.25">
      <c r="A7153" s="2">
        <v>40681</v>
      </c>
      <c r="C7153" t="s">
        <v>3922</v>
      </c>
      <c r="D7153" t="s">
        <v>3923</v>
      </c>
      <c r="E7153" t="s">
        <v>10</v>
      </c>
      <c r="F7153" t="s">
        <v>2426</v>
      </c>
      <c r="G7153" t="s">
        <v>2425</v>
      </c>
      <c r="H7153" t="s">
        <v>1137</v>
      </c>
      <c r="I7153" t="s">
        <v>1133</v>
      </c>
      <c r="K7153" t="str">
        <f>+_xlfn.XLOOKUP(Tabell1[[#This Row],[Regnr]],Tabell13[Regnr],Tabell13[Diagnose],"")</f>
        <v/>
      </c>
      <c r="L7153" t="str">
        <f>+_xlfn.XLOOKUP(Tabell1[[#This Row],[Regnr]],Tabell3[Regnr],Tabell3[DiagnoseÅr],"")</f>
        <v/>
      </c>
    </row>
    <row r="7154" spans="1:12" x14ac:dyDescent="0.25">
      <c r="A7154" s="2">
        <v>40681</v>
      </c>
      <c r="C7154" t="s">
        <v>3924</v>
      </c>
      <c r="D7154" t="s">
        <v>3925</v>
      </c>
      <c r="E7154" t="s">
        <v>10</v>
      </c>
      <c r="F7154" t="s">
        <v>2426</v>
      </c>
      <c r="G7154" t="s">
        <v>2425</v>
      </c>
      <c r="H7154" t="s">
        <v>1137</v>
      </c>
      <c r="I7154" t="s">
        <v>1133</v>
      </c>
      <c r="K7154" t="str">
        <f>+_xlfn.XLOOKUP(Tabell1[[#This Row],[Regnr]],Tabell13[Regnr],Tabell13[Diagnose],"")</f>
        <v>B</v>
      </c>
      <c r="L7154" t="str">
        <f>+_xlfn.XLOOKUP(Tabell1[[#This Row],[Regnr]],Tabell3[Regnr],Tabell3[DiagnoseÅr],"")</f>
        <v/>
      </c>
    </row>
    <row r="7155" spans="1:12" x14ac:dyDescent="0.25">
      <c r="A7155" s="2">
        <v>40681</v>
      </c>
      <c r="C7155" t="s">
        <v>3926</v>
      </c>
      <c r="D7155" t="s">
        <v>3927</v>
      </c>
      <c r="E7155" t="s">
        <v>26</v>
      </c>
      <c r="F7155" t="s">
        <v>2426</v>
      </c>
      <c r="G7155" t="s">
        <v>2425</v>
      </c>
      <c r="H7155" t="s">
        <v>1137</v>
      </c>
      <c r="I7155" t="s">
        <v>1133</v>
      </c>
      <c r="K7155" t="str">
        <f>+_xlfn.XLOOKUP(Tabell1[[#This Row],[Regnr]],Tabell13[Regnr],Tabell13[Diagnose],"")</f>
        <v>B</v>
      </c>
      <c r="L7155" t="str">
        <f>+_xlfn.XLOOKUP(Tabell1[[#This Row],[Regnr]],Tabell3[Regnr],Tabell3[DiagnoseÅr],"")</f>
        <v>PPM iris (2012)</v>
      </c>
    </row>
    <row r="7156" spans="1:12" x14ac:dyDescent="0.25">
      <c r="A7156" s="2">
        <v>40681</v>
      </c>
      <c r="C7156" t="s">
        <v>3928</v>
      </c>
      <c r="D7156" t="s">
        <v>3929</v>
      </c>
      <c r="E7156" t="s">
        <v>26</v>
      </c>
      <c r="F7156" t="s">
        <v>2426</v>
      </c>
      <c r="G7156" t="s">
        <v>2425</v>
      </c>
      <c r="H7156" t="s">
        <v>1137</v>
      </c>
      <c r="I7156" t="s">
        <v>1133</v>
      </c>
      <c r="K7156" t="str">
        <f>+_xlfn.XLOOKUP(Tabell1[[#This Row],[Regnr]],Tabell13[Regnr],Tabell13[Diagnose],"")</f>
        <v/>
      </c>
      <c r="L7156" t="str">
        <f>+_xlfn.XLOOKUP(Tabell1[[#This Row],[Regnr]],Tabell3[Regnr],Tabell3[DiagnoseÅr],"")</f>
        <v/>
      </c>
    </row>
    <row r="7157" spans="1:12" x14ac:dyDescent="0.25">
      <c r="A7157" s="2">
        <v>40681</v>
      </c>
      <c r="C7157" t="s">
        <v>3930</v>
      </c>
      <c r="D7157" t="s">
        <v>3931</v>
      </c>
      <c r="E7157" t="s">
        <v>10</v>
      </c>
      <c r="F7157" t="s">
        <v>3932</v>
      </c>
      <c r="G7157" t="s">
        <v>3933</v>
      </c>
      <c r="H7157" t="s">
        <v>1872</v>
      </c>
      <c r="I7157" t="s">
        <v>1873</v>
      </c>
      <c r="K7157" t="str">
        <f>+_xlfn.XLOOKUP(Tabell1[[#This Row],[Regnr]],Tabell13[Regnr],Tabell13[Diagnose],"")</f>
        <v/>
      </c>
      <c r="L7157" t="str">
        <f>+_xlfn.XLOOKUP(Tabell1[[#This Row],[Regnr]],Tabell3[Regnr],Tabell3[DiagnoseÅr],"")</f>
        <v/>
      </c>
    </row>
    <row r="7158" spans="1:12" x14ac:dyDescent="0.25">
      <c r="A7158" s="2">
        <v>40681</v>
      </c>
      <c r="C7158" t="s">
        <v>3934</v>
      </c>
      <c r="D7158" t="s">
        <v>3935</v>
      </c>
      <c r="E7158" t="s">
        <v>26</v>
      </c>
      <c r="F7158" t="s">
        <v>3932</v>
      </c>
      <c r="G7158" t="s">
        <v>3933</v>
      </c>
      <c r="H7158" t="s">
        <v>1872</v>
      </c>
      <c r="I7158" t="s">
        <v>1873</v>
      </c>
      <c r="K7158" t="str">
        <f>+_xlfn.XLOOKUP(Tabell1[[#This Row],[Regnr]],Tabell13[Regnr],Tabell13[Diagnose],"")</f>
        <v>C</v>
      </c>
      <c r="L7158" t="str">
        <f>+_xlfn.XLOOKUP(Tabell1[[#This Row],[Regnr]],Tabell3[Regnr],Tabell3[DiagnoseÅr],"")</f>
        <v/>
      </c>
    </row>
    <row r="7159" spans="1:12" x14ac:dyDescent="0.25">
      <c r="A7159" s="2">
        <v>40680</v>
      </c>
      <c r="C7159" t="s">
        <v>3916</v>
      </c>
      <c r="D7159" t="s">
        <v>3917</v>
      </c>
      <c r="E7159" t="s">
        <v>10</v>
      </c>
      <c r="F7159" t="s">
        <v>737</v>
      </c>
      <c r="G7159" t="s">
        <v>738</v>
      </c>
      <c r="H7159" t="s">
        <v>2904</v>
      </c>
      <c r="I7159" t="s">
        <v>434</v>
      </c>
      <c r="K7159" t="str">
        <f>+_xlfn.XLOOKUP(Tabell1[[#This Row],[Regnr]],Tabell13[Regnr],Tabell13[Diagnose],"")</f>
        <v/>
      </c>
      <c r="L7159" t="str">
        <f>+_xlfn.XLOOKUP(Tabell1[[#This Row],[Regnr]],Tabell3[Regnr],Tabell3[DiagnoseÅr],"")</f>
        <v/>
      </c>
    </row>
    <row r="7160" spans="1:12" x14ac:dyDescent="0.25">
      <c r="A7160" s="2">
        <v>40680</v>
      </c>
      <c r="C7160" t="s">
        <v>3918</v>
      </c>
      <c r="D7160" t="s">
        <v>3919</v>
      </c>
      <c r="E7160" t="s">
        <v>10</v>
      </c>
      <c r="F7160" t="s">
        <v>737</v>
      </c>
      <c r="G7160" t="s">
        <v>738</v>
      </c>
      <c r="H7160" t="s">
        <v>2904</v>
      </c>
      <c r="I7160" t="s">
        <v>434</v>
      </c>
      <c r="K7160" t="str">
        <f>+_xlfn.XLOOKUP(Tabell1[[#This Row],[Regnr]],Tabell13[Regnr],Tabell13[Diagnose],"")</f>
        <v>A</v>
      </c>
      <c r="L7160" t="str">
        <f>+_xlfn.XLOOKUP(Tabell1[[#This Row],[Regnr]],Tabell3[Regnr],Tabell3[DiagnoseÅr],"")</f>
        <v>Intet påvist (2018)</v>
      </c>
    </row>
    <row r="7161" spans="1:12" x14ac:dyDescent="0.25">
      <c r="A7161" s="2">
        <v>40673</v>
      </c>
      <c r="C7161" t="s">
        <v>3906</v>
      </c>
      <c r="D7161" t="s">
        <v>3907</v>
      </c>
      <c r="E7161" t="s">
        <v>10</v>
      </c>
      <c r="F7161" t="s">
        <v>2729</v>
      </c>
      <c r="G7161" t="s">
        <v>2730</v>
      </c>
      <c r="H7161" t="s">
        <v>2326</v>
      </c>
      <c r="I7161" t="s">
        <v>2327</v>
      </c>
      <c r="K7161" t="str">
        <f>+_xlfn.XLOOKUP(Tabell1[[#This Row],[Regnr]],Tabell13[Regnr],Tabell13[Diagnose],"")</f>
        <v>A</v>
      </c>
      <c r="L7161" t="str">
        <f>+_xlfn.XLOOKUP(Tabell1[[#This Row],[Regnr]],Tabell3[Regnr],Tabell3[DiagnoseÅr],"")</f>
        <v>Intet påvist (2014)</v>
      </c>
    </row>
    <row r="7162" spans="1:12" x14ac:dyDescent="0.25">
      <c r="A7162" s="2">
        <v>40673</v>
      </c>
      <c r="C7162" t="s">
        <v>3908</v>
      </c>
      <c r="D7162" t="s">
        <v>3909</v>
      </c>
      <c r="E7162" t="s">
        <v>10</v>
      </c>
      <c r="F7162" t="s">
        <v>2729</v>
      </c>
      <c r="G7162" t="s">
        <v>2730</v>
      </c>
      <c r="H7162" t="s">
        <v>2326</v>
      </c>
      <c r="I7162" t="s">
        <v>2327</v>
      </c>
      <c r="K7162" t="str">
        <f>+_xlfn.XLOOKUP(Tabell1[[#This Row],[Regnr]],Tabell13[Regnr],Tabell13[Diagnose],"")</f>
        <v>B</v>
      </c>
      <c r="L7162" t="str">
        <f>+_xlfn.XLOOKUP(Tabell1[[#This Row],[Regnr]],Tabell3[Regnr],Tabell3[DiagnoseÅr],"")</f>
        <v/>
      </c>
    </row>
    <row r="7163" spans="1:12" x14ac:dyDescent="0.25">
      <c r="A7163" s="2">
        <v>40673</v>
      </c>
      <c r="C7163" t="s">
        <v>3910</v>
      </c>
      <c r="D7163" t="s">
        <v>3911</v>
      </c>
      <c r="E7163" t="s">
        <v>10</v>
      </c>
      <c r="F7163" t="s">
        <v>2729</v>
      </c>
      <c r="G7163" t="s">
        <v>2730</v>
      </c>
      <c r="H7163" t="s">
        <v>2326</v>
      </c>
      <c r="I7163" t="s">
        <v>2327</v>
      </c>
      <c r="K7163" t="str">
        <f>+_xlfn.XLOOKUP(Tabell1[[#This Row],[Regnr]],Tabell13[Regnr],Tabell13[Diagnose],"")</f>
        <v>B</v>
      </c>
      <c r="L7163" t="str">
        <f>+_xlfn.XLOOKUP(Tabell1[[#This Row],[Regnr]],Tabell3[Regnr],Tabell3[DiagnoseÅr],"")</f>
        <v>Cortical &amp; Katarakt, ikke medfødt (2013)</v>
      </c>
    </row>
    <row r="7164" spans="1:12" x14ac:dyDescent="0.25">
      <c r="A7164" s="2">
        <v>40673</v>
      </c>
      <c r="C7164" t="s">
        <v>3912</v>
      </c>
      <c r="D7164" t="s">
        <v>3913</v>
      </c>
      <c r="E7164" t="s">
        <v>26</v>
      </c>
      <c r="F7164" t="s">
        <v>2729</v>
      </c>
      <c r="G7164" t="s">
        <v>2730</v>
      </c>
      <c r="H7164" t="s">
        <v>2326</v>
      </c>
      <c r="I7164" t="s">
        <v>2327</v>
      </c>
      <c r="K7164" t="str">
        <f>+_xlfn.XLOOKUP(Tabell1[[#This Row],[Regnr]],Tabell13[Regnr],Tabell13[Diagnose],"")</f>
        <v>A</v>
      </c>
      <c r="L7164" t="str">
        <f>+_xlfn.XLOOKUP(Tabell1[[#This Row],[Regnr]],Tabell3[Regnr],Tabell3[DiagnoseÅr],"")</f>
        <v>Intet påvist (2021)</v>
      </c>
    </row>
    <row r="7165" spans="1:12" x14ac:dyDescent="0.25">
      <c r="A7165" s="2">
        <v>40673</v>
      </c>
      <c r="C7165" t="s">
        <v>3914</v>
      </c>
      <c r="D7165" t="s">
        <v>3915</v>
      </c>
      <c r="E7165" t="s">
        <v>26</v>
      </c>
      <c r="F7165" t="s">
        <v>2729</v>
      </c>
      <c r="G7165" t="s">
        <v>2730</v>
      </c>
      <c r="H7165" t="s">
        <v>2326</v>
      </c>
      <c r="I7165" t="s">
        <v>2327</v>
      </c>
      <c r="K7165" t="str">
        <f>+_xlfn.XLOOKUP(Tabell1[[#This Row],[Regnr]],Tabell13[Regnr],Tabell13[Diagnose],"")</f>
        <v>A</v>
      </c>
      <c r="L7165" t="str">
        <f>+_xlfn.XLOOKUP(Tabell1[[#This Row],[Regnr]],Tabell3[Regnr],Tabell3[DiagnoseÅr],"")</f>
        <v>Intet påvist (2021)</v>
      </c>
    </row>
    <row r="7166" spans="1:12" x14ac:dyDescent="0.25">
      <c r="A7166" s="2">
        <v>40672</v>
      </c>
      <c r="C7166" t="s">
        <v>3899</v>
      </c>
      <c r="D7166" t="s">
        <v>3900</v>
      </c>
      <c r="E7166" t="s">
        <v>26</v>
      </c>
      <c r="F7166" t="s">
        <v>3384</v>
      </c>
      <c r="G7166" t="s">
        <v>2389</v>
      </c>
      <c r="H7166" t="s">
        <v>3901</v>
      </c>
      <c r="K7166" t="str">
        <f>+_xlfn.XLOOKUP(Tabell1[[#This Row],[Regnr]],Tabell13[Regnr],Tabell13[Diagnose],"")</f>
        <v/>
      </c>
      <c r="L7166" t="str">
        <f>+_xlfn.XLOOKUP(Tabell1[[#This Row],[Regnr]],Tabell3[Regnr],Tabell3[DiagnoseÅr],"")</f>
        <v/>
      </c>
    </row>
    <row r="7167" spans="1:12" x14ac:dyDescent="0.25">
      <c r="A7167" s="2">
        <v>40672</v>
      </c>
      <c r="C7167" t="s">
        <v>3902</v>
      </c>
      <c r="D7167" t="s">
        <v>3903</v>
      </c>
      <c r="E7167" t="s">
        <v>10</v>
      </c>
      <c r="F7167" t="s">
        <v>3384</v>
      </c>
      <c r="G7167" t="s">
        <v>2389</v>
      </c>
      <c r="H7167" t="s">
        <v>1741</v>
      </c>
      <c r="I7167" t="s">
        <v>1742</v>
      </c>
      <c r="K7167" t="str">
        <f>+_xlfn.XLOOKUP(Tabell1[[#This Row],[Regnr]],Tabell13[Regnr],Tabell13[Diagnose],"")</f>
        <v/>
      </c>
      <c r="L7167" t="str">
        <f>+_xlfn.XLOOKUP(Tabell1[[#This Row],[Regnr]],Tabell3[Regnr],Tabell3[DiagnoseÅr],"")</f>
        <v/>
      </c>
    </row>
    <row r="7168" spans="1:12" x14ac:dyDescent="0.25">
      <c r="A7168" s="2">
        <v>40672</v>
      </c>
      <c r="C7168" t="s">
        <v>3904</v>
      </c>
      <c r="D7168" t="s">
        <v>3905</v>
      </c>
      <c r="E7168" t="s">
        <v>26</v>
      </c>
      <c r="F7168" t="s">
        <v>2388</v>
      </c>
      <c r="G7168" t="s">
        <v>2389</v>
      </c>
      <c r="H7168" t="s">
        <v>1741</v>
      </c>
      <c r="I7168" t="s">
        <v>1742</v>
      </c>
      <c r="K7168" t="str">
        <f>+_xlfn.XLOOKUP(Tabell1[[#This Row],[Regnr]],Tabell13[Regnr],Tabell13[Diagnose],"")</f>
        <v/>
      </c>
      <c r="L7168" t="str">
        <f>+_xlfn.XLOOKUP(Tabell1[[#This Row],[Regnr]],Tabell3[Regnr],Tabell3[DiagnoseÅr],"")</f>
        <v/>
      </c>
    </row>
    <row r="7169" spans="1:12" x14ac:dyDescent="0.25">
      <c r="A7169" s="2">
        <v>40658</v>
      </c>
      <c r="C7169" t="s">
        <v>3895</v>
      </c>
      <c r="D7169" t="s">
        <v>3896</v>
      </c>
      <c r="E7169" t="s">
        <v>26</v>
      </c>
      <c r="F7169" t="s">
        <v>3897</v>
      </c>
      <c r="G7169" t="s">
        <v>3898</v>
      </c>
      <c r="H7169" t="s">
        <v>1832</v>
      </c>
      <c r="I7169" t="s">
        <v>1833</v>
      </c>
      <c r="K7169" t="str">
        <f>+_xlfn.XLOOKUP(Tabell1[[#This Row],[Regnr]],Tabell13[Regnr],Tabell13[Diagnose],"")</f>
        <v/>
      </c>
      <c r="L7169" t="str">
        <f>+_xlfn.XLOOKUP(Tabell1[[#This Row],[Regnr]],Tabell3[Regnr],Tabell3[DiagnoseÅr],"")</f>
        <v/>
      </c>
    </row>
    <row r="7170" spans="1:12" x14ac:dyDescent="0.25">
      <c r="A7170" s="2">
        <v>40655</v>
      </c>
      <c r="C7170" t="s">
        <v>3889</v>
      </c>
      <c r="D7170" t="s">
        <v>3890</v>
      </c>
      <c r="E7170" t="s">
        <v>10</v>
      </c>
      <c r="F7170" t="s">
        <v>978</v>
      </c>
      <c r="G7170" t="s">
        <v>979</v>
      </c>
      <c r="H7170" t="s">
        <v>3891</v>
      </c>
      <c r="I7170" t="s">
        <v>3892</v>
      </c>
      <c r="K7170" t="str">
        <f>+_xlfn.XLOOKUP(Tabell1[[#This Row],[Regnr]],Tabell13[Regnr],Tabell13[Diagnose],"")</f>
        <v/>
      </c>
      <c r="L7170" t="str">
        <f>+_xlfn.XLOOKUP(Tabell1[[#This Row],[Regnr]],Tabell3[Regnr],Tabell3[DiagnoseÅr],"")</f>
        <v/>
      </c>
    </row>
    <row r="7171" spans="1:12" x14ac:dyDescent="0.25">
      <c r="A7171" s="2">
        <v>40655</v>
      </c>
      <c r="C7171" t="s">
        <v>3893</v>
      </c>
      <c r="D7171" t="s">
        <v>3894</v>
      </c>
      <c r="E7171" t="s">
        <v>26</v>
      </c>
      <c r="F7171" t="s">
        <v>978</v>
      </c>
      <c r="G7171" t="s">
        <v>979</v>
      </c>
      <c r="H7171" t="s">
        <v>3891</v>
      </c>
      <c r="I7171" t="s">
        <v>3892</v>
      </c>
      <c r="K7171" t="str">
        <f>+_xlfn.XLOOKUP(Tabell1[[#This Row],[Regnr]],Tabell13[Regnr],Tabell13[Diagnose],"")</f>
        <v>B</v>
      </c>
      <c r="L7171" t="str">
        <f>+_xlfn.XLOOKUP(Tabell1[[#This Row],[Regnr]],Tabell3[Regnr],Tabell3[DiagnoseÅr],"")</f>
        <v>PPM iris (2014)</v>
      </c>
    </row>
    <row r="7172" spans="1:12" x14ac:dyDescent="0.25">
      <c r="A7172" s="2">
        <v>40651</v>
      </c>
      <c r="C7172" t="s">
        <v>3883</v>
      </c>
      <c r="D7172" t="s">
        <v>3884</v>
      </c>
      <c r="E7172" t="s">
        <v>10</v>
      </c>
      <c r="F7172" t="s">
        <v>2559</v>
      </c>
      <c r="G7172" t="s">
        <v>2560</v>
      </c>
      <c r="H7172" t="s">
        <v>2300</v>
      </c>
      <c r="I7172" t="s">
        <v>2301</v>
      </c>
      <c r="K7172" t="str">
        <f>+_xlfn.XLOOKUP(Tabell1[[#This Row],[Regnr]],Tabell13[Regnr],Tabell13[Diagnose],"")</f>
        <v>B</v>
      </c>
      <c r="L7172" t="str">
        <f>+_xlfn.XLOOKUP(Tabell1[[#This Row],[Regnr]],Tabell3[Regnr],Tabell3[DiagnoseÅr],"")</f>
        <v>Intet påvist (2012)</v>
      </c>
    </row>
    <row r="7173" spans="1:12" x14ac:dyDescent="0.25">
      <c r="A7173" s="2">
        <v>40651</v>
      </c>
      <c r="C7173" t="s">
        <v>3885</v>
      </c>
      <c r="D7173" t="s">
        <v>3886</v>
      </c>
      <c r="E7173" t="s">
        <v>10</v>
      </c>
      <c r="F7173" t="s">
        <v>2559</v>
      </c>
      <c r="G7173" t="s">
        <v>2560</v>
      </c>
      <c r="H7173" t="s">
        <v>2300</v>
      </c>
      <c r="I7173" t="s">
        <v>2301</v>
      </c>
      <c r="K7173" t="str">
        <f>+_xlfn.XLOOKUP(Tabell1[[#This Row],[Regnr]],Tabell13[Regnr],Tabell13[Diagnose],"")</f>
        <v>B</v>
      </c>
      <c r="L7173" t="str">
        <f>+_xlfn.XLOOKUP(Tabell1[[#This Row],[Regnr]],Tabell3[Regnr],Tabell3[DiagnoseÅr],"")</f>
        <v xml:space="preserve"> (2021)</v>
      </c>
    </row>
    <row r="7174" spans="1:12" x14ac:dyDescent="0.25">
      <c r="A7174" s="2">
        <v>40651</v>
      </c>
      <c r="C7174" t="s">
        <v>3887</v>
      </c>
      <c r="D7174" t="s">
        <v>3888</v>
      </c>
      <c r="E7174" t="s">
        <v>26</v>
      </c>
      <c r="F7174" t="s">
        <v>2559</v>
      </c>
      <c r="G7174" t="s">
        <v>2560</v>
      </c>
      <c r="H7174" t="s">
        <v>2300</v>
      </c>
      <c r="I7174" t="s">
        <v>2301</v>
      </c>
      <c r="K7174" t="str">
        <f>+_xlfn.XLOOKUP(Tabell1[[#This Row],[Regnr]],Tabell13[Regnr],Tabell13[Diagnose],"")</f>
        <v>A</v>
      </c>
      <c r="L7174" t="str">
        <f>+_xlfn.XLOOKUP(Tabell1[[#This Row],[Regnr]],Tabell3[Regnr],Tabell3[DiagnoseÅr],"")</f>
        <v>Intet påvist (2015)</v>
      </c>
    </row>
    <row r="7175" spans="1:12" x14ac:dyDescent="0.25">
      <c r="A7175" s="2">
        <v>40648</v>
      </c>
      <c r="C7175" t="s">
        <v>3879</v>
      </c>
      <c r="D7175" t="s">
        <v>3805</v>
      </c>
      <c r="E7175" t="s">
        <v>26</v>
      </c>
      <c r="F7175" t="s">
        <v>978</v>
      </c>
      <c r="G7175" t="s">
        <v>979</v>
      </c>
      <c r="H7175" t="s">
        <v>2462</v>
      </c>
      <c r="I7175" t="s">
        <v>2463</v>
      </c>
      <c r="K7175" t="str">
        <f>+_xlfn.XLOOKUP(Tabell1[[#This Row],[Regnr]],Tabell13[Regnr],Tabell13[Diagnose],"")</f>
        <v/>
      </c>
      <c r="L7175" t="str">
        <f>+_xlfn.XLOOKUP(Tabell1[[#This Row],[Regnr]],Tabell3[Regnr],Tabell3[DiagnoseÅr],"")</f>
        <v/>
      </c>
    </row>
    <row r="7176" spans="1:12" x14ac:dyDescent="0.25">
      <c r="A7176" s="2">
        <v>40648</v>
      </c>
      <c r="C7176" t="s">
        <v>3880</v>
      </c>
      <c r="D7176" t="s">
        <v>3881</v>
      </c>
      <c r="E7176" t="s">
        <v>26</v>
      </c>
      <c r="F7176" t="s">
        <v>978</v>
      </c>
      <c r="G7176" t="s">
        <v>979</v>
      </c>
      <c r="H7176" t="s">
        <v>2462</v>
      </c>
      <c r="I7176" t="s">
        <v>2463</v>
      </c>
      <c r="K7176" t="str">
        <f>+_xlfn.XLOOKUP(Tabell1[[#This Row],[Regnr]],Tabell13[Regnr],Tabell13[Diagnose],"")</f>
        <v>B</v>
      </c>
      <c r="L7176" t="str">
        <f>+_xlfn.XLOOKUP(Tabell1[[#This Row],[Regnr]],Tabell3[Regnr],Tabell3[DiagnoseÅr],"")</f>
        <v>PPM iris (2014)</v>
      </c>
    </row>
    <row r="7177" spans="1:12" x14ac:dyDescent="0.25">
      <c r="A7177" s="2">
        <v>40648</v>
      </c>
      <c r="C7177" t="s">
        <v>3882</v>
      </c>
      <c r="D7177" t="s">
        <v>2520</v>
      </c>
      <c r="E7177" t="s">
        <v>10</v>
      </c>
      <c r="F7177" t="s">
        <v>978</v>
      </c>
      <c r="G7177" t="s">
        <v>979</v>
      </c>
      <c r="H7177" t="s">
        <v>2462</v>
      </c>
      <c r="I7177" t="s">
        <v>2463</v>
      </c>
      <c r="K7177" t="str">
        <f>+_xlfn.XLOOKUP(Tabell1[[#This Row],[Regnr]],Tabell13[Regnr],Tabell13[Diagnose],"")</f>
        <v>C</v>
      </c>
      <c r="L7177" t="str">
        <f>+_xlfn.XLOOKUP(Tabell1[[#This Row],[Regnr]],Tabell3[Regnr],Tabell3[DiagnoseÅr],"")</f>
        <v/>
      </c>
    </row>
    <row r="7178" spans="1:12" x14ac:dyDescent="0.25">
      <c r="A7178" s="2">
        <v>40646</v>
      </c>
      <c r="C7178" t="s">
        <v>3875</v>
      </c>
      <c r="D7178" t="s">
        <v>3876</v>
      </c>
      <c r="E7178" t="s">
        <v>26</v>
      </c>
      <c r="F7178" t="s">
        <v>2384</v>
      </c>
      <c r="G7178" t="s">
        <v>2385</v>
      </c>
      <c r="H7178" t="s">
        <v>3877</v>
      </c>
      <c r="I7178" t="s">
        <v>3878</v>
      </c>
      <c r="K7178" t="str">
        <f>+_xlfn.XLOOKUP(Tabell1[[#This Row],[Regnr]],Tabell13[Regnr],Tabell13[Diagnose],"")</f>
        <v/>
      </c>
      <c r="L7178" t="str">
        <f>+_xlfn.XLOOKUP(Tabell1[[#This Row],[Regnr]],Tabell3[Regnr],Tabell3[DiagnoseÅr],"")</f>
        <v/>
      </c>
    </row>
    <row r="7179" spans="1:12" x14ac:dyDescent="0.25">
      <c r="A7179" s="2">
        <v>40645</v>
      </c>
      <c r="C7179" t="s">
        <v>3869</v>
      </c>
      <c r="D7179" t="s">
        <v>3870</v>
      </c>
      <c r="E7179" t="s">
        <v>26</v>
      </c>
      <c r="F7179" t="s">
        <v>3871</v>
      </c>
      <c r="G7179" t="s">
        <v>3872</v>
      </c>
      <c r="H7179" t="s">
        <v>3873</v>
      </c>
      <c r="I7179" t="s">
        <v>3874</v>
      </c>
      <c r="K7179" t="str">
        <f>+_xlfn.XLOOKUP(Tabell1[[#This Row],[Regnr]],Tabell13[Regnr],Tabell13[Diagnose],"")</f>
        <v/>
      </c>
      <c r="L7179" t="str">
        <f>+_xlfn.XLOOKUP(Tabell1[[#This Row],[Regnr]],Tabell3[Regnr],Tabell3[DiagnoseÅr],"")</f>
        <v/>
      </c>
    </row>
    <row r="7180" spans="1:12" x14ac:dyDescent="0.25">
      <c r="A7180" s="2">
        <v>40644</v>
      </c>
      <c r="C7180" t="s">
        <v>3867</v>
      </c>
      <c r="D7180" t="s">
        <v>3868</v>
      </c>
      <c r="E7180" t="s">
        <v>26</v>
      </c>
      <c r="F7180" t="s">
        <v>3126</v>
      </c>
      <c r="G7180" t="s">
        <v>3127</v>
      </c>
      <c r="H7180" t="s">
        <v>2535</v>
      </c>
      <c r="I7180" t="s">
        <v>2536</v>
      </c>
      <c r="K7180" t="str">
        <f>+_xlfn.XLOOKUP(Tabell1[[#This Row],[Regnr]],Tabell13[Regnr],Tabell13[Diagnose],"")</f>
        <v>B</v>
      </c>
      <c r="L7180" t="str">
        <f>+_xlfn.XLOOKUP(Tabell1[[#This Row],[Regnr]],Tabell3[Regnr],Tabell3[DiagnoseÅr],"")</f>
        <v>Intet påvist (2014)</v>
      </c>
    </row>
    <row r="7181" spans="1:12" x14ac:dyDescent="0.25">
      <c r="A7181" s="2">
        <v>40642</v>
      </c>
      <c r="C7181" t="s">
        <v>3863</v>
      </c>
      <c r="D7181" t="s">
        <v>3864</v>
      </c>
      <c r="E7181" t="s">
        <v>10</v>
      </c>
      <c r="F7181" t="s">
        <v>2384</v>
      </c>
      <c r="G7181" t="s">
        <v>2385</v>
      </c>
      <c r="H7181" t="s">
        <v>3865</v>
      </c>
      <c r="I7181" t="s">
        <v>3866</v>
      </c>
      <c r="K7181" t="str">
        <f>+_xlfn.XLOOKUP(Tabell1[[#This Row],[Regnr]],Tabell13[Regnr],Tabell13[Diagnose],"")</f>
        <v/>
      </c>
      <c r="L7181" t="str">
        <f>+_xlfn.XLOOKUP(Tabell1[[#This Row],[Regnr]],Tabell3[Regnr],Tabell3[DiagnoseÅr],"")</f>
        <v/>
      </c>
    </row>
    <row r="7182" spans="1:12" x14ac:dyDescent="0.25">
      <c r="A7182" s="2">
        <v>40640</v>
      </c>
      <c r="C7182" t="s">
        <v>3861</v>
      </c>
      <c r="D7182" t="s">
        <v>3862</v>
      </c>
      <c r="E7182" t="s">
        <v>26</v>
      </c>
      <c r="K7182" t="str">
        <f>+_xlfn.XLOOKUP(Tabell1[[#This Row],[Regnr]],Tabell13[Regnr],Tabell13[Diagnose],"")</f>
        <v/>
      </c>
      <c r="L7182" t="str">
        <f>+_xlfn.XLOOKUP(Tabell1[[#This Row],[Regnr]],Tabell3[Regnr],Tabell3[DiagnoseÅr],"")</f>
        <v/>
      </c>
    </row>
    <row r="7183" spans="1:12" x14ac:dyDescent="0.25">
      <c r="A7183" s="2">
        <v>40630</v>
      </c>
      <c r="C7183" t="s">
        <v>3857</v>
      </c>
      <c r="D7183" t="s">
        <v>3858</v>
      </c>
      <c r="E7183" t="s">
        <v>26</v>
      </c>
      <c r="F7183" t="s">
        <v>3859</v>
      </c>
      <c r="G7183" t="s">
        <v>3860</v>
      </c>
      <c r="H7183" t="s">
        <v>2372</v>
      </c>
      <c r="I7183" t="s">
        <v>2373</v>
      </c>
      <c r="K7183" t="str">
        <f>+_xlfn.XLOOKUP(Tabell1[[#This Row],[Regnr]],Tabell13[Regnr],Tabell13[Diagnose],"")</f>
        <v/>
      </c>
      <c r="L7183" t="str">
        <f>+_xlfn.XLOOKUP(Tabell1[[#This Row],[Regnr]],Tabell3[Regnr],Tabell3[DiagnoseÅr],"")</f>
        <v/>
      </c>
    </row>
    <row r="7184" spans="1:12" x14ac:dyDescent="0.25">
      <c r="A7184" s="2">
        <v>40626</v>
      </c>
      <c r="C7184" t="s">
        <v>3851</v>
      </c>
      <c r="D7184" t="s">
        <v>3852</v>
      </c>
      <c r="E7184" t="s">
        <v>26</v>
      </c>
      <c r="F7184" t="s">
        <v>3853</v>
      </c>
      <c r="G7184" t="s">
        <v>3854</v>
      </c>
      <c r="H7184" t="s">
        <v>3855</v>
      </c>
      <c r="I7184" t="s">
        <v>3856</v>
      </c>
      <c r="K7184" t="str">
        <f>+_xlfn.XLOOKUP(Tabell1[[#This Row],[Regnr]],Tabell13[Regnr],Tabell13[Diagnose],"")</f>
        <v/>
      </c>
      <c r="L7184" t="str">
        <f>+_xlfn.XLOOKUP(Tabell1[[#This Row],[Regnr]],Tabell3[Regnr],Tabell3[DiagnoseÅr],"")</f>
        <v/>
      </c>
    </row>
    <row r="7185" spans="1:12" x14ac:dyDescent="0.25">
      <c r="A7185" s="2">
        <v>40625</v>
      </c>
      <c r="C7185" t="s">
        <v>3839</v>
      </c>
      <c r="D7185" t="s">
        <v>3840</v>
      </c>
      <c r="E7185" t="s">
        <v>10</v>
      </c>
      <c r="F7185" t="s">
        <v>2665</v>
      </c>
      <c r="G7185" t="s">
        <v>2666</v>
      </c>
      <c r="H7185" t="s">
        <v>1441</v>
      </c>
      <c r="I7185" t="s">
        <v>1442</v>
      </c>
      <c r="K7185" t="str">
        <f>+_xlfn.XLOOKUP(Tabell1[[#This Row],[Regnr]],Tabell13[Regnr],Tabell13[Diagnose],"")</f>
        <v>A</v>
      </c>
      <c r="L7185" t="str">
        <f>+_xlfn.XLOOKUP(Tabell1[[#This Row],[Regnr]],Tabell3[Regnr],Tabell3[DiagnoseÅr],"")</f>
        <v/>
      </c>
    </row>
    <row r="7186" spans="1:12" x14ac:dyDescent="0.25">
      <c r="A7186" s="2">
        <v>40625</v>
      </c>
      <c r="C7186" t="s">
        <v>3841</v>
      </c>
      <c r="D7186" t="s">
        <v>3842</v>
      </c>
      <c r="E7186" t="s">
        <v>10</v>
      </c>
      <c r="F7186" t="s">
        <v>2665</v>
      </c>
      <c r="G7186" t="s">
        <v>2666</v>
      </c>
      <c r="H7186" t="s">
        <v>1441</v>
      </c>
      <c r="I7186" t="s">
        <v>1442</v>
      </c>
      <c r="K7186" t="str">
        <f>+_xlfn.XLOOKUP(Tabell1[[#This Row],[Regnr]],Tabell13[Regnr],Tabell13[Diagnose],"")</f>
        <v>C</v>
      </c>
      <c r="L7186" t="str">
        <f>+_xlfn.XLOOKUP(Tabell1[[#This Row],[Regnr]],Tabell3[Regnr],Tabell3[DiagnoseÅr],"")</f>
        <v/>
      </c>
    </row>
    <row r="7187" spans="1:12" x14ac:dyDescent="0.25">
      <c r="A7187" s="2">
        <v>40625</v>
      </c>
      <c r="C7187" t="s">
        <v>3843</v>
      </c>
      <c r="D7187" t="s">
        <v>3844</v>
      </c>
      <c r="E7187" t="s">
        <v>10</v>
      </c>
      <c r="F7187" t="s">
        <v>2665</v>
      </c>
      <c r="G7187" t="s">
        <v>2666</v>
      </c>
      <c r="H7187" t="s">
        <v>1441</v>
      </c>
      <c r="I7187" t="s">
        <v>1442</v>
      </c>
      <c r="K7187" t="str">
        <f>+_xlfn.XLOOKUP(Tabell1[[#This Row],[Regnr]],Tabell13[Regnr],Tabell13[Diagnose],"")</f>
        <v/>
      </c>
      <c r="L7187" t="str">
        <f>+_xlfn.XLOOKUP(Tabell1[[#This Row],[Regnr]],Tabell3[Regnr],Tabell3[DiagnoseÅr],"")</f>
        <v/>
      </c>
    </row>
    <row r="7188" spans="1:12" x14ac:dyDescent="0.25">
      <c r="A7188" s="2">
        <v>40625</v>
      </c>
      <c r="C7188" t="s">
        <v>3845</v>
      </c>
      <c r="D7188" t="s">
        <v>3846</v>
      </c>
      <c r="E7188" t="s">
        <v>26</v>
      </c>
      <c r="F7188" t="s">
        <v>2665</v>
      </c>
      <c r="G7188" t="s">
        <v>2666</v>
      </c>
      <c r="H7188" t="s">
        <v>1441</v>
      </c>
      <c r="I7188" t="s">
        <v>1442</v>
      </c>
      <c r="K7188" t="str">
        <f>+_xlfn.XLOOKUP(Tabell1[[#This Row],[Regnr]],Tabell13[Regnr],Tabell13[Diagnose],"")</f>
        <v>A</v>
      </c>
      <c r="L7188" t="str">
        <f>+_xlfn.XLOOKUP(Tabell1[[#This Row],[Regnr]],Tabell3[Regnr],Tabell3[DiagnoseÅr],"")</f>
        <v/>
      </c>
    </row>
    <row r="7189" spans="1:12" x14ac:dyDescent="0.25">
      <c r="A7189" s="2">
        <v>40625</v>
      </c>
      <c r="C7189" t="s">
        <v>3847</v>
      </c>
      <c r="D7189" t="s">
        <v>3848</v>
      </c>
      <c r="E7189" t="s">
        <v>10</v>
      </c>
      <c r="F7189" t="s">
        <v>2876</v>
      </c>
      <c r="G7189" t="s">
        <v>2877</v>
      </c>
      <c r="H7189" t="s">
        <v>3849</v>
      </c>
      <c r="I7189" t="s">
        <v>3850</v>
      </c>
      <c r="K7189" t="str">
        <f>+_xlfn.XLOOKUP(Tabell1[[#This Row],[Regnr]],Tabell13[Regnr],Tabell13[Diagnose],"")</f>
        <v/>
      </c>
      <c r="L7189" t="str">
        <f>+_xlfn.XLOOKUP(Tabell1[[#This Row],[Regnr]],Tabell3[Regnr],Tabell3[DiagnoseÅr],"")</f>
        <v/>
      </c>
    </row>
    <row r="7190" spans="1:12" x14ac:dyDescent="0.25">
      <c r="A7190" s="2">
        <v>40620</v>
      </c>
      <c r="C7190" t="s">
        <v>3835</v>
      </c>
      <c r="D7190" t="s">
        <v>3836</v>
      </c>
      <c r="E7190" t="s">
        <v>10</v>
      </c>
      <c r="F7190" t="s">
        <v>3575</v>
      </c>
      <c r="G7190" t="s">
        <v>3576</v>
      </c>
      <c r="H7190" t="s">
        <v>3837</v>
      </c>
      <c r="I7190" t="s">
        <v>3838</v>
      </c>
      <c r="K7190" t="str">
        <f>+_xlfn.XLOOKUP(Tabell1[[#This Row],[Regnr]],Tabell13[Regnr],Tabell13[Diagnose],"")</f>
        <v/>
      </c>
      <c r="L7190" t="str">
        <f>+_xlfn.XLOOKUP(Tabell1[[#This Row],[Regnr]],Tabell3[Regnr],Tabell3[DiagnoseÅr],"")</f>
        <v/>
      </c>
    </row>
    <row r="7191" spans="1:12" x14ac:dyDescent="0.25">
      <c r="A7191" s="2">
        <v>40614</v>
      </c>
      <c r="C7191" t="s">
        <v>3831</v>
      </c>
      <c r="D7191" t="s">
        <v>3832</v>
      </c>
      <c r="E7191" t="s">
        <v>10</v>
      </c>
      <c r="F7191" t="s">
        <v>1938</v>
      </c>
      <c r="G7191" t="s">
        <v>1939</v>
      </c>
      <c r="H7191" t="s">
        <v>3833</v>
      </c>
      <c r="I7191" t="s">
        <v>3834</v>
      </c>
      <c r="K7191" t="str">
        <f>+_xlfn.XLOOKUP(Tabell1[[#This Row],[Regnr]],Tabell13[Regnr],Tabell13[Diagnose],"")</f>
        <v/>
      </c>
      <c r="L7191" t="str">
        <f>+_xlfn.XLOOKUP(Tabell1[[#This Row],[Regnr]],Tabell3[Regnr],Tabell3[DiagnoseÅr],"")</f>
        <v/>
      </c>
    </row>
    <row r="7192" spans="1:12" x14ac:dyDescent="0.25">
      <c r="A7192" s="2">
        <v>40610</v>
      </c>
      <c r="C7192" t="s">
        <v>3825</v>
      </c>
      <c r="D7192" t="s">
        <v>3826</v>
      </c>
      <c r="E7192" t="s">
        <v>26</v>
      </c>
      <c r="F7192" t="s">
        <v>3827</v>
      </c>
      <c r="G7192" t="s">
        <v>3828</v>
      </c>
      <c r="H7192" t="s">
        <v>3829</v>
      </c>
      <c r="I7192" t="s">
        <v>3830</v>
      </c>
      <c r="K7192" t="str">
        <f>+_xlfn.XLOOKUP(Tabell1[[#This Row],[Regnr]],Tabell13[Regnr],Tabell13[Diagnose],"")</f>
        <v/>
      </c>
      <c r="L7192" t="str">
        <f>+_xlfn.XLOOKUP(Tabell1[[#This Row],[Regnr]],Tabell3[Regnr],Tabell3[DiagnoseÅr],"")</f>
        <v/>
      </c>
    </row>
    <row r="7193" spans="1:12" x14ac:dyDescent="0.25">
      <c r="A7193" s="2">
        <v>40607</v>
      </c>
      <c r="C7193" t="s">
        <v>3819</v>
      </c>
      <c r="D7193" t="s">
        <v>3820</v>
      </c>
      <c r="E7193" t="s">
        <v>26</v>
      </c>
      <c r="F7193" t="s">
        <v>3821</v>
      </c>
      <c r="G7193" t="s">
        <v>3822</v>
      </c>
      <c r="H7193" t="s">
        <v>3823</v>
      </c>
      <c r="I7193" t="s">
        <v>3824</v>
      </c>
      <c r="K7193" t="str">
        <f>+_xlfn.XLOOKUP(Tabell1[[#This Row],[Regnr]],Tabell13[Regnr],Tabell13[Diagnose],"")</f>
        <v/>
      </c>
      <c r="L7193" t="str">
        <f>+_xlfn.XLOOKUP(Tabell1[[#This Row],[Regnr]],Tabell3[Regnr],Tabell3[DiagnoseÅr],"")</f>
        <v/>
      </c>
    </row>
    <row r="7194" spans="1:12" x14ac:dyDescent="0.25">
      <c r="A7194" s="2">
        <v>40603</v>
      </c>
      <c r="C7194" t="s">
        <v>3806</v>
      </c>
      <c r="D7194" t="s">
        <v>3807</v>
      </c>
      <c r="E7194" t="s">
        <v>26</v>
      </c>
      <c r="F7194" t="s">
        <v>3808</v>
      </c>
      <c r="G7194" t="s">
        <v>3809</v>
      </c>
      <c r="H7194" t="s">
        <v>1726</v>
      </c>
      <c r="I7194" t="s">
        <v>1727</v>
      </c>
      <c r="K7194" t="str">
        <f>+_xlfn.XLOOKUP(Tabell1[[#This Row],[Regnr]],Tabell13[Regnr],Tabell13[Diagnose],"")</f>
        <v/>
      </c>
      <c r="L7194" t="str">
        <f>+_xlfn.XLOOKUP(Tabell1[[#This Row],[Regnr]],Tabell3[Regnr],Tabell3[DiagnoseÅr],"")</f>
        <v/>
      </c>
    </row>
    <row r="7195" spans="1:12" x14ac:dyDescent="0.25">
      <c r="A7195" s="2">
        <v>40603</v>
      </c>
      <c r="C7195" t="s">
        <v>3810</v>
      </c>
      <c r="D7195" t="s">
        <v>3811</v>
      </c>
      <c r="E7195" t="s">
        <v>10</v>
      </c>
      <c r="F7195" t="s">
        <v>3330</v>
      </c>
      <c r="G7195" t="s">
        <v>3331</v>
      </c>
      <c r="H7195" t="s">
        <v>2493</v>
      </c>
      <c r="I7195" t="s">
        <v>2494</v>
      </c>
      <c r="K7195" t="str">
        <f>+_xlfn.XLOOKUP(Tabell1[[#This Row],[Regnr]],Tabell13[Regnr],Tabell13[Diagnose],"")</f>
        <v/>
      </c>
      <c r="L7195" t="str">
        <f>+_xlfn.XLOOKUP(Tabell1[[#This Row],[Regnr]],Tabell3[Regnr],Tabell3[DiagnoseÅr],"")</f>
        <v/>
      </c>
    </row>
    <row r="7196" spans="1:12" x14ac:dyDescent="0.25">
      <c r="A7196" s="2">
        <v>40603</v>
      </c>
      <c r="C7196" t="s">
        <v>3812</v>
      </c>
      <c r="D7196" t="s">
        <v>3813</v>
      </c>
      <c r="E7196" t="s">
        <v>10</v>
      </c>
      <c r="F7196" t="s">
        <v>3330</v>
      </c>
      <c r="G7196" t="s">
        <v>3331</v>
      </c>
      <c r="H7196" t="s">
        <v>2493</v>
      </c>
      <c r="I7196" t="s">
        <v>2494</v>
      </c>
      <c r="K7196" t="str">
        <f>+_xlfn.XLOOKUP(Tabell1[[#This Row],[Regnr]],Tabell13[Regnr],Tabell13[Diagnose],"")</f>
        <v/>
      </c>
      <c r="L7196" t="str">
        <f>+_xlfn.XLOOKUP(Tabell1[[#This Row],[Regnr]],Tabell3[Regnr],Tabell3[DiagnoseÅr],"")</f>
        <v/>
      </c>
    </row>
    <row r="7197" spans="1:12" x14ac:dyDescent="0.25">
      <c r="A7197" s="2">
        <v>40603</v>
      </c>
      <c r="C7197" t="s">
        <v>3814</v>
      </c>
      <c r="D7197" t="s">
        <v>3069</v>
      </c>
      <c r="E7197" t="s">
        <v>10</v>
      </c>
      <c r="F7197" t="s">
        <v>3330</v>
      </c>
      <c r="G7197" t="s">
        <v>3331</v>
      </c>
      <c r="H7197" t="s">
        <v>2493</v>
      </c>
      <c r="I7197" t="s">
        <v>2494</v>
      </c>
      <c r="K7197" t="str">
        <f>+_xlfn.XLOOKUP(Tabell1[[#This Row],[Regnr]],Tabell13[Regnr],Tabell13[Diagnose],"")</f>
        <v/>
      </c>
      <c r="L7197" t="str">
        <f>+_xlfn.XLOOKUP(Tabell1[[#This Row],[Regnr]],Tabell3[Regnr],Tabell3[DiagnoseÅr],"")</f>
        <v/>
      </c>
    </row>
    <row r="7198" spans="1:12" x14ac:dyDescent="0.25">
      <c r="A7198" s="2">
        <v>40603</v>
      </c>
      <c r="C7198" t="s">
        <v>3815</v>
      </c>
      <c r="D7198" t="s">
        <v>3816</v>
      </c>
      <c r="E7198" t="s">
        <v>10</v>
      </c>
      <c r="F7198" t="s">
        <v>3330</v>
      </c>
      <c r="G7198" t="s">
        <v>3331</v>
      </c>
      <c r="H7198" t="s">
        <v>2493</v>
      </c>
      <c r="I7198" t="s">
        <v>2494</v>
      </c>
      <c r="K7198" t="str">
        <f>+_xlfn.XLOOKUP(Tabell1[[#This Row],[Regnr]],Tabell13[Regnr],Tabell13[Diagnose],"")</f>
        <v/>
      </c>
      <c r="L7198" t="str">
        <f>+_xlfn.XLOOKUP(Tabell1[[#This Row],[Regnr]],Tabell3[Regnr],Tabell3[DiagnoseÅr],"")</f>
        <v/>
      </c>
    </row>
    <row r="7199" spans="1:12" x14ac:dyDescent="0.25">
      <c r="A7199" s="2">
        <v>40603</v>
      </c>
      <c r="C7199" t="s">
        <v>3817</v>
      </c>
      <c r="D7199" t="s">
        <v>837</v>
      </c>
      <c r="E7199" t="s">
        <v>10</v>
      </c>
      <c r="F7199" t="s">
        <v>3330</v>
      </c>
      <c r="G7199" t="s">
        <v>3331</v>
      </c>
      <c r="H7199" t="s">
        <v>2493</v>
      </c>
      <c r="I7199" t="s">
        <v>2494</v>
      </c>
      <c r="K7199" t="str">
        <f>+_xlfn.XLOOKUP(Tabell1[[#This Row],[Regnr]],Tabell13[Regnr],Tabell13[Diagnose],"")</f>
        <v>B</v>
      </c>
      <c r="L7199" t="str">
        <f>+_xlfn.XLOOKUP(Tabell1[[#This Row],[Regnr]],Tabell3[Regnr],Tabell3[DiagnoseÅr],"")</f>
        <v/>
      </c>
    </row>
    <row r="7200" spans="1:12" x14ac:dyDescent="0.25">
      <c r="A7200" s="2">
        <v>40603</v>
      </c>
      <c r="C7200" t="s">
        <v>3818</v>
      </c>
      <c r="D7200" t="s">
        <v>1278</v>
      </c>
      <c r="E7200" t="s">
        <v>26</v>
      </c>
      <c r="F7200" t="s">
        <v>3330</v>
      </c>
      <c r="G7200" t="s">
        <v>3331</v>
      </c>
      <c r="H7200" t="s">
        <v>2493</v>
      </c>
      <c r="I7200" t="s">
        <v>2494</v>
      </c>
      <c r="K7200" t="str">
        <f>+_xlfn.XLOOKUP(Tabell1[[#This Row],[Regnr]],Tabell13[Regnr],Tabell13[Diagnose],"")</f>
        <v/>
      </c>
      <c r="L7200" t="str">
        <f>+_xlfn.XLOOKUP(Tabell1[[#This Row],[Regnr]],Tabell3[Regnr],Tabell3[DiagnoseÅr],"")</f>
        <v/>
      </c>
    </row>
    <row r="7201" spans="1:12" x14ac:dyDescent="0.25">
      <c r="A7201" s="2">
        <v>40596</v>
      </c>
      <c r="C7201" t="s">
        <v>3804</v>
      </c>
      <c r="D7201" t="s">
        <v>3805</v>
      </c>
      <c r="E7201" t="s">
        <v>26</v>
      </c>
      <c r="F7201" t="s">
        <v>2061</v>
      </c>
      <c r="G7201" t="s">
        <v>2062</v>
      </c>
      <c r="H7201" t="s">
        <v>1582</v>
      </c>
      <c r="I7201" t="s">
        <v>1583</v>
      </c>
      <c r="K7201" t="str">
        <f>+_xlfn.XLOOKUP(Tabell1[[#This Row],[Regnr]],Tabell13[Regnr],Tabell13[Diagnose],"")</f>
        <v/>
      </c>
      <c r="L7201" t="str">
        <f>+_xlfn.XLOOKUP(Tabell1[[#This Row],[Regnr]],Tabell3[Regnr],Tabell3[DiagnoseÅr],"")</f>
        <v/>
      </c>
    </row>
    <row r="7202" spans="1:12" x14ac:dyDescent="0.25">
      <c r="A7202" s="2">
        <v>40595</v>
      </c>
      <c r="C7202" t="s">
        <v>3800</v>
      </c>
      <c r="D7202" t="s">
        <v>3801</v>
      </c>
      <c r="E7202" t="s">
        <v>10</v>
      </c>
      <c r="F7202" t="s">
        <v>3802</v>
      </c>
      <c r="G7202" t="s">
        <v>3803</v>
      </c>
      <c r="H7202" t="s">
        <v>3134</v>
      </c>
      <c r="I7202" t="s">
        <v>3135</v>
      </c>
      <c r="K7202" t="str">
        <f>+_xlfn.XLOOKUP(Tabell1[[#This Row],[Regnr]],Tabell13[Regnr],Tabell13[Diagnose],"")</f>
        <v>A</v>
      </c>
      <c r="L7202" t="str">
        <f>+_xlfn.XLOOKUP(Tabell1[[#This Row],[Regnr]],Tabell3[Regnr],Tabell3[DiagnoseÅr],"")</f>
        <v>PPM iris (2022)</v>
      </c>
    </row>
    <row r="7203" spans="1:12" x14ac:dyDescent="0.25">
      <c r="A7203" s="2">
        <v>40590</v>
      </c>
      <c r="C7203" t="s">
        <v>3794</v>
      </c>
      <c r="D7203" t="s">
        <v>3795</v>
      </c>
      <c r="E7203" t="s">
        <v>26</v>
      </c>
      <c r="F7203" t="s">
        <v>3796</v>
      </c>
      <c r="G7203" t="s">
        <v>3797</v>
      </c>
      <c r="H7203" t="s">
        <v>3798</v>
      </c>
      <c r="I7203" t="s">
        <v>3799</v>
      </c>
      <c r="K7203" t="str">
        <f>+_xlfn.XLOOKUP(Tabell1[[#This Row],[Regnr]],Tabell13[Regnr],Tabell13[Diagnose],"")</f>
        <v/>
      </c>
      <c r="L7203" t="str">
        <f>+_xlfn.XLOOKUP(Tabell1[[#This Row],[Regnr]],Tabell3[Regnr],Tabell3[DiagnoseÅr],"")</f>
        <v/>
      </c>
    </row>
    <row r="7204" spans="1:12" x14ac:dyDescent="0.25">
      <c r="A7204" s="2">
        <v>40589</v>
      </c>
      <c r="C7204" t="s">
        <v>3782</v>
      </c>
      <c r="D7204" t="s">
        <v>3783</v>
      </c>
      <c r="E7204" t="s">
        <v>10</v>
      </c>
      <c r="F7204" t="s">
        <v>572</v>
      </c>
      <c r="G7204" t="s">
        <v>573</v>
      </c>
      <c r="H7204" t="s">
        <v>1419</v>
      </c>
      <c r="I7204" t="s">
        <v>1420</v>
      </c>
      <c r="K7204" t="str">
        <f>+_xlfn.XLOOKUP(Tabell1[[#This Row],[Regnr]],Tabell13[Regnr],Tabell13[Diagnose],"")</f>
        <v/>
      </c>
      <c r="L7204" t="str">
        <f>+_xlfn.XLOOKUP(Tabell1[[#This Row],[Regnr]],Tabell3[Regnr],Tabell3[DiagnoseÅr],"")</f>
        <v/>
      </c>
    </row>
    <row r="7205" spans="1:12" x14ac:dyDescent="0.25">
      <c r="A7205" s="2">
        <v>40589</v>
      </c>
      <c r="C7205" t="s">
        <v>3784</v>
      </c>
      <c r="D7205" t="s">
        <v>3785</v>
      </c>
      <c r="E7205" t="s">
        <v>10</v>
      </c>
      <c r="F7205" t="s">
        <v>572</v>
      </c>
      <c r="G7205" t="s">
        <v>573</v>
      </c>
      <c r="H7205" t="s">
        <v>1419</v>
      </c>
      <c r="I7205" t="s">
        <v>1420</v>
      </c>
      <c r="K7205" t="str">
        <f>+_xlfn.XLOOKUP(Tabell1[[#This Row],[Regnr]],Tabell13[Regnr],Tabell13[Diagnose],"")</f>
        <v>B</v>
      </c>
      <c r="L7205" t="str">
        <f>+_xlfn.XLOOKUP(Tabell1[[#This Row],[Regnr]],Tabell3[Regnr],Tabell3[DiagnoseÅr],"")</f>
        <v/>
      </c>
    </row>
    <row r="7206" spans="1:12" x14ac:dyDescent="0.25">
      <c r="A7206" s="2">
        <v>40589</v>
      </c>
      <c r="C7206" t="s">
        <v>3786</v>
      </c>
      <c r="D7206" t="s">
        <v>3787</v>
      </c>
      <c r="E7206" t="s">
        <v>10</v>
      </c>
      <c r="F7206" t="s">
        <v>572</v>
      </c>
      <c r="G7206" t="s">
        <v>573</v>
      </c>
      <c r="H7206" t="s">
        <v>1419</v>
      </c>
      <c r="I7206" t="s">
        <v>1420</v>
      </c>
      <c r="K7206" t="str">
        <f>+_xlfn.XLOOKUP(Tabell1[[#This Row],[Regnr]],Tabell13[Regnr],Tabell13[Diagnose],"")</f>
        <v>B</v>
      </c>
      <c r="L7206" t="str">
        <f>+_xlfn.XLOOKUP(Tabell1[[#This Row],[Regnr]],Tabell3[Regnr],Tabell3[DiagnoseÅr],"")</f>
        <v/>
      </c>
    </row>
    <row r="7207" spans="1:12" x14ac:dyDescent="0.25">
      <c r="A7207" s="2">
        <v>40589</v>
      </c>
      <c r="C7207" t="s">
        <v>3788</v>
      </c>
      <c r="D7207" t="s">
        <v>3789</v>
      </c>
      <c r="E7207" t="s">
        <v>26</v>
      </c>
      <c r="F7207" t="s">
        <v>572</v>
      </c>
      <c r="G7207" t="s">
        <v>573</v>
      </c>
      <c r="H7207" t="s">
        <v>1419</v>
      </c>
      <c r="I7207" t="s">
        <v>1420</v>
      </c>
      <c r="K7207" t="str">
        <f>+_xlfn.XLOOKUP(Tabell1[[#This Row],[Regnr]],Tabell13[Regnr],Tabell13[Diagnose],"")</f>
        <v>B</v>
      </c>
      <c r="L7207" t="str">
        <f>+_xlfn.XLOOKUP(Tabell1[[#This Row],[Regnr]],Tabell3[Regnr],Tabell3[DiagnoseÅr],"")</f>
        <v/>
      </c>
    </row>
    <row r="7208" spans="1:12" x14ac:dyDescent="0.25">
      <c r="A7208" s="2">
        <v>40589</v>
      </c>
      <c r="C7208" t="s">
        <v>3790</v>
      </c>
      <c r="D7208" t="s">
        <v>3791</v>
      </c>
      <c r="E7208" t="s">
        <v>26</v>
      </c>
      <c r="F7208" t="s">
        <v>572</v>
      </c>
      <c r="G7208" t="s">
        <v>573</v>
      </c>
      <c r="H7208" t="s">
        <v>1419</v>
      </c>
      <c r="I7208" t="s">
        <v>1420</v>
      </c>
      <c r="K7208" t="str">
        <f>+_xlfn.XLOOKUP(Tabell1[[#This Row],[Regnr]],Tabell13[Regnr],Tabell13[Diagnose],"")</f>
        <v>A</v>
      </c>
      <c r="L7208" t="str">
        <f>+_xlfn.XLOOKUP(Tabell1[[#This Row],[Regnr]],Tabell3[Regnr],Tabell3[DiagnoseÅr],"")</f>
        <v xml:space="preserve"> (2018)</v>
      </c>
    </row>
    <row r="7209" spans="1:12" x14ac:dyDescent="0.25">
      <c r="A7209" s="2">
        <v>40589</v>
      </c>
      <c r="C7209" t="s">
        <v>3792</v>
      </c>
      <c r="D7209" t="s">
        <v>3793</v>
      </c>
      <c r="E7209" t="s">
        <v>26</v>
      </c>
      <c r="F7209" t="s">
        <v>572</v>
      </c>
      <c r="G7209" t="s">
        <v>573</v>
      </c>
      <c r="H7209" t="s">
        <v>1419</v>
      </c>
      <c r="I7209" t="s">
        <v>1420</v>
      </c>
      <c r="K7209" t="str">
        <f>+_xlfn.XLOOKUP(Tabell1[[#This Row],[Regnr]],Tabell13[Regnr],Tabell13[Diagnose],"")</f>
        <v/>
      </c>
      <c r="L7209" t="str">
        <f>+_xlfn.XLOOKUP(Tabell1[[#This Row],[Regnr]],Tabell3[Regnr],Tabell3[DiagnoseÅr],"")</f>
        <v/>
      </c>
    </row>
    <row r="7210" spans="1:12" x14ac:dyDescent="0.25">
      <c r="A7210" s="2">
        <v>40587</v>
      </c>
      <c r="C7210" t="s">
        <v>3780</v>
      </c>
      <c r="D7210" t="s">
        <v>3781</v>
      </c>
      <c r="E7210" t="s">
        <v>26</v>
      </c>
      <c r="F7210" t="s">
        <v>3630</v>
      </c>
      <c r="G7210" t="s">
        <v>3631</v>
      </c>
      <c r="H7210" t="s">
        <v>2483</v>
      </c>
      <c r="I7210" t="s">
        <v>2484</v>
      </c>
      <c r="K7210" t="str">
        <f>+_xlfn.XLOOKUP(Tabell1[[#This Row],[Regnr]],Tabell13[Regnr],Tabell13[Diagnose],"")</f>
        <v>A</v>
      </c>
      <c r="L7210" t="str">
        <f>+_xlfn.XLOOKUP(Tabell1[[#This Row],[Regnr]],Tabell3[Regnr],Tabell3[DiagnoseÅr],"")</f>
        <v>Intet påvist (2014)</v>
      </c>
    </row>
    <row r="7211" spans="1:12" x14ac:dyDescent="0.25">
      <c r="A7211" s="2">
        <v>40584</v>
      </c>
      <c r="C7211" t="s">
        <v>3774</v>
      </c>
      <c r="D7211" t="s">
        <v>3775</v>
      </c>
      <c r="E7211" t="s">
        <v>26</v>
      </c>
      <c r="F7211" t="s">
        <v>2981</v>
      </c>
      <c r="G7211" t="s">
        <v>2982</v>
      </c>
      <c r="H7211" t="s">
        <v>1661</v>
      </c>
      <c r="I7211" t="s">
        <v>1662</v>
      </c>
      <c r="K7211" t="str">
        <f>+_xlfn.XLOOKUP(Tabell1[[#This Row],[Regnr]],Tabell13[Regnr],Tabell13[Diagnose],"")</f>
        <v/>
      </c>
      <c r="L7211" t="str">
        <f>+_xlfn.XLOOKUP(Tabell1[[#This Row],[Regnr]],Tabell3[Regnr],Tabell3[DiagnoseÅr],"")</f>
        <v/>
      </c>
    </row>
    <row r="7212" spans="1:12" x14ac:dyDescent="0.25">
      <c r="A7212" s="2">
        <v>40584</v>
      </c>
      <c r="C7212" t="s">
        <v>3776</v>
      </c>
      <c r="D7212" t="s">
        <v>3777</v>
      </c>
      <c r="E7212" t="s">
        <v>26</v>
      </c>
      <c r="F7212" t="s">
        <v>2981</v>
      </c>
      <c r="G7212" t="s">
        <v>2982</v>
      </c>
      <c r="H7212" t="s">
        <v>1661</v>
      </c>
      <c r="I7212" t="s">
        <v>1662</v>
      </c>
      <c r="K7212" t="str">
        <f>+_xlfn.XLOOKUP(Tabell1[[#This Row],[Regnr]],Tabell13[Regnr],Tabell13[Diagnose],"")</f>
        <v>A</v>
      </c>
      <c r="L7212" t="str">
        <f>+_xlfn.XLOOKUP(Tabell1[[#This Row],[Regnr]],Tabell3[Regnr],Tabell3[DiagnoseÅr],"")</f>
        <v>Intet påvist (2015)</v>
      </c>
    </row>
    <row r="7213" spans="1:12" x14ac:dyDescent="0.25">
      <c r="A7213" s="2">
        <v>40584</v>
      </c>
      <c r="C7213" t="s">
        <v>3778</v>
      </c>
      <c r="D7213" t="s">
        <v>3779</v>
      </c>
      <c r="E7213" t="s">
        <v>26</v>
      </c>
      <c r="F7213" t="s">
        <v>2981</v>
      </c>
      <c r="G7213" t="s">
        <v>2982</v>
      </c>
      <c r="H7213" t="s">
        <v>1661</v>
      </c>
      <c r="I7213" t="s">
        <v>1662</v>
      </c>
      <c r="K7213" t="str">
        <f>+_xlfn.XLOOKUP(Tabell1[[#This Row],[Regnr]],Tabell13[Regnr],Tabell13[Diagnose],"")</f>
        <v>A</v>
      </c>
      <c r="L7213" t="str">
        <f>+_xlfn.XLOOKUP(Tabell1[[#This Row],[Regnr]],Tabell3[Regnr],Tabell3[DiagnoseÅr],"")</f>
        <v/>
      </c>
    </row>
    <row r="7214" spans="1:12" x14ac:dyDescent="0.25">
      <c r="A7214" s="2">
        <v>40581</v>
      </c>
      <c r="C7214" t="s">
        <v>3762</v>
      </c>
      <c r="D7214" t="s">
        <v>3763</v>
      </c>
      <c r="E7214" t="s">
        <v>26</v>
      </c>
      <c r="K7214" t="str">
        <f>+_xlfn.XLOOKUP(Tabell1[[#This Row],[Regnr]],Tabell13[Regnr],Tabell13[Diagnose],"")</f>
        <v/>
      </c>
      <c r="L7214" t="str">
        <f>+_xlfn.XLOOKUP(Tabell1[[#This Row],[Regnr]],Tabell3[Regnr],Tabell3[DiagnoseÅr],"")</f>
        <v/>
      </c>
    </row>
    <row r="7215" spans="1:12" x14ac:dyDescent="0.25">
      <c r="A7215" s="2">
        <v>40581</v>
      </c>
      <c r="C7215" t="s">
        <v>3764</v>
      </c>
      <c r="D7215" t="s">
        <v>3765</v>
      </c>
      <c r="E7215" t="s">
        <v>10</v>
      </c>
      <c r="K7215" t="str">
        <f>+_xlfn.XLOOKUP(Tabell1[[#This Row],[Regnr]],Tabell13[Regnr],Tabell13[Diagnose],"")</f>
        <v/>
      </c>
      <c r="L7215" t="str">
        <f>+_xlfn.XLOOKUP(Tabell1[[#This Row],[Regnr]],Tabell3[Regnr],Tabell3[DiagnoseÅr],"")</f>
        <v/>
      </c>
    </row>
    <row r="7216" spans="1:12" x14ac:dyDescent="0.25">
      <c r="A7216" s="2">
        <v>40581</v>
      </c>
      <c r="C7216" t="s">
        <v>3766</v>
      </c>
      <c r="D7216" t="s">
        <v>3767</v>
      </c>
      <c r="E7216" t="s">
        <v>26</v>
      </c>
      <c r="F7216" t="s">
        <v>3768</v>
      </c>
      <c r="G7216" t="s">
        <v>3769</v>
      </c>
      <c r="H7216" t="s">
        <v>3770</v>
      </c>
      <c r="I7216" t="s">
        <v>3771</v>
      </c>
      <c r="K7216" t="str">
        <f>+_xlfn.XLOOKUP(Tabell1[[#This Row],[Regnr]],Tabell13[Regnr],Tabell13[Diagnose],"")</f>
        <v>E</v>
      </c>
      <c r="L7216" t="str">
        <f>+_xlfn.XLOOKUP(Tabell1[[#This Row],[Regnr]],Tabell3[Regnr],Tabell3[DiagnoseÅr],"")</f>
        <v/>
      </c>
    </row>
    <row r="7217" spans="1:12" x14ac:dyDescent="0.25">
      <c r="A7217" s="2">
        <v>40581</v>
      </c>
      <c r="C7217" t="s">
        <v>3772</v>
      </c>
      <c r="D7217" t="s">
        <v>3773</v>
      </c>
      <c r="E7217" t="s">
        <v>26</v>
      </c>
      <c r="F7217" t="s">
        <v>3768</v>
      </c>
      <c r="G7217" t="s">
        <v>3769</v>
      </c>
      <c r="H7217" t="s">
        <v>3770</v>
      </c>
      <c r="I7217" t="s">
        <v>3771</v>
      </c>
      <c r="K7217" t="str">
        <f>+_xlfn.XLOOKUP(Tabell1[[#This Row],[Regnr]],Tabell13[Regnr],Tabell13[Diagnose],"")</f>
        <v>D</v>
      </c>
      <c r="L7217" t="str">
        <f>+_xlfn.XLOOKUP(Tabell1[[#This Row],[Regnr]],Tabell3[Regnr],Tabell3[DiagnoseÅr],"")</f>
        <v/>
      </c>
    </row>
    <row r="7218" spans="1:12" x14ac:dyDescent="0.25">
      <c r="A7218" s="2">
        <v>40571</v>
      </c>
      <c r="C7218" t="s">
        <v>3754</v>
      </c>
      <c r="D7218" t="s">
        <v>3755</v>
      </c>
      <c r="E7218" t="s">
        <v>10</v>
      </c>
      <c r="F7218" t="s">
        <v>1818</v>
      </c>
      <c r="G7218" t="s">
        <v>1541</v>
      </c>
      <c r="H7218" t="s">
        <v>2014</v>
      </c>
      <c r="I7218" t="s">
        <v>2015</v>
      </c>
      <c r="K7218" t="str">
        <f>+_xlfn.XLOOKUP(Tabell1[[#This Row],[Regnr]],Tabell13[Regnr],Tabell13[Diagnose],"")</f>
        <v>C</v>
      </c>
      <c r="L7218" t="str">
        <f>+_xlfn.XLOOKUP(Tabell1[[#This Row],[Regnr]],Tabell3[Regnr],Tabell3[DiagnoseÅr],"")</f>
        <v/>
      </c>
    </row>
    <row r="7219" spans="1:12" x14ac:dyDescent="0.25">
      <c r="A7219" s="2">
        <v>40571</v>
      </c>
      <c r="C7219" t="s">
        <v>3756</v>
      </c>
      <c r="D7219" t="s">
        <v>3757</v>
      </c>
      <c r="E7219" t="s">
        <v>10</v>
      </c>
      <c r="F7219" t="s">
        <v>1818</v>
      </c>
      <c r="G7219" t="s">
        <v>1541</v>
      </c>
      <c r="H7219" t="s">
        <v>2014</v>
      </c>
      <c r="I7219" t="s">
        <v>2015</v>
      </c>
      <c r="K7219" t="str">
        <f>+_xlfn.XLOOKUP(Tabell1[[#This Row],[Regnr]],Tabell13[Regnr],Tabell13[Diagnose],"")</f>
        <v/>
      </c>
      <c r="L7219" t="str">
        <f>+_xlfn.XLOOKUP(Tabell1[[#This Row],[Regnr]],Tabell3[Regnr],Tabell3[DiagnoseÅr],"")</f>
        <v/>
      </c>
    </row>
    <row r="7220" spans="1:12" x14ac:dyDescent="0.25">
      <c r="A7220" s="2">
        <v>40571</v>
      </c>
      <c r="C7220" t="s">
        <v>3758</v>
      </c>
      <c r="D7220" t="s">
        <v>3759</v>
      </c>
      <c r="E7220" t="s">
        <v>26</v>
      </c>
      <c r="F7220" t="s">
        <v>1818</v>
      </c>
      <c r="G7220" t="s">
        <v>1541</v>
      </c>
      <c r="H7220" t="s">
        <v>2014</v>
      </c>
      <c r="I7220" t="s">
        <v>2015</v>
      </c>
      <c r="K7220" t="str">
        <f>+_xlfn.XLOOKUP(Tabell1[[#This Row],[Regnr]],Tabell13[Regnr],Tabell13[Diagnose],"")</f>
        <v/>
      </c>
      <c r="L7220" t="str">
        <f>+_xlfn.XLOOKUP(Tabell1[[#This Row],[Regnr]],Tabell3[Regnr],Tabell3[DiagnoseÅr],"")</f>
        <v/>
      </c>
    </row>
    <row r="7221" spans="1:12" x14ac:dyDescent="0.25">
      <c r="A7221" s="2">
        <v>40571</v>
      </c>
      <c r="C7221" t="s">
        <v>3760</v>
      </c>
      <c r="D7221" t="s">
        <v>3761</v>
      </c>
      <c r="E7221" t="s">
        <v>26</v>
      </c>
      <c r="F7221" t="s">
        <v>1818</v>
      </c>
      <c r="G7221" t="s">
        <v>1541</v>
      </c>
      <c r="H7221" t="s">
        <v>2014</v>
      </c>
      <c r="I7221" t="s">
        <v>2015</v>
      </c>
      <c r="K7221" t="str">
        <f>+_xlfn.XLOOKUP(Tabell1[[#This Row],[Regnr]],Tabell13[Regnr],Tabell13[Diagnose],"")</f>
        <v/>
      </c>
      <c r="L7221" t="str">
        <f>+_xlfn.XLOOKUP(Tabell1[[#This Row],[Regnr]],Tabell3[Regnr],Tabell3[DiagnoseÅr],"")</f>
        <v/>
      </c>
    </row>
    <row r="7222" spans="1:12" x14ac:dyDescent="0.25">
      <c r="A7222" s="2">
        <v>40566</v>
      </c>
      <c r="C7222" t="s">
        <v>3746</v>
      </c>
      <c r="D7222" t="s">
        <v>3747</v>
      </c>
      <c r="E7222" t="s">
        <v>10</v>
      </c>
      <c r="F7222" t="s">
        <v>1888</v>
      </c>
      <c r="G7222" t="s">
        <v>1889</v>
      </c>
      <c r="H7222" t="s">
        <v>2598</v>
      </c>
      <c r="I7222" t="s">
        <v>2599</v>
      </c>
      <c r="K7222" t="str">
        <f>+_xlfn.XLOOKUP(Tabell1[[#This Row],[Regnr]],Tabell13[Regnr],Tabell13[Diagnose],"")</f>
        <v>B</v>
      </c>
      <c r="L7222" t="str">
        <f>+_xlfn.XLOOKUP(Tabell1[[#This Row],[Regnr]],Tabell3[Regnr],Tabell3[DiagnoseÅr],"")</f>
        <v/>
      </c>
    </row>
    <row r="7223" spans="1:12" x14ac:dyDescent="0.25">
      <c r="A7223" s="2">
        <v>40566</v>
      </c>
      <c r="C7223" t="s">
        <v>3748</v>
      </c>
      <c r="D7223" t="s">
        <v>3749</v>
      </c>
      <c r="E7223" t="s">
        <v>10</v>
      </c>
      <c r="F7223" t="s">
        <v>1888</v>
      </c>
      <c r="G7223" t="s">
        <v>1889</v>
      </c>
      <c r="H7223" t="s">
        <v>2598</v>
      </c>
      <c r="I7223" t="s">
        <v>2599</v>
      </c>
      <c r="K7223" t="str">
        <f>+_xlfn.XLOOKUP(Tabell1[[#This Row],[Regnr]],Tabell13[Regnr],Tabell13[Diagnose],"")</f>
        <v>A</v>
      </c>
      <c r="L7223" t="str">
        <f>+_xlfn.XLOOKUP(Tabell1[[#This Row],[Regnr]],Tabell3[Regnr],Tabell3[DiagnoseÅr],"")</f>
        <v/>
      </c>
    </row>
    <row r="7224" spans="1:12" x14ac:dyDescent="0.25">
      <c r="A7224" s="2">
        <v>40566</v>
      </c>
      <c r="C7224" t="s">
        <v>3750</v>
      </c>
      <c r="D7224" t="s">
        <v>3751</v>
      </c>
      <c r="E7224" t="s">
        <v>10</v>
      </c>
      <c r="F7224" t="s">
        <v>1888</v>
      </c>
      <c r="G7224" t="s">
        <v>1889</v>
      </c>
      <c r="H7224" t="s">
        <v>2598</v>
      </c>
      <c r="I7224" t="s">
        <v>2599</v>
      </c>
      <c r="K7224" t="str">
        <f>+_xlfn.XLOOKUP(Tabell1[[#This Row],[Regnr]],Tabell13[Regnr],Tabell13[Diagnose],"")</f>
        <v>C</v>
      </c>
      <c r="L7224" t="str">
        <f>+_xlfn.XLOOKUP(Tabell1[[#This Row],[Regnr]],Tabell3[Regnr],Tabell3[DiagnoseÅr],"")</f>
        <v/>
      </c>
    </row>
    <row r="7225" spans="1:12" x14ac:dyDescent="0.25">
      <c r="A7225" s="2">
        <v>40566</v>
      </c>
      <c r="C7225" t="s">
        <v>3752</v>
      </c>
      <c r="D7225" t="s">
        <v>3753</v>
      </c>
      <c r="E7225" t="s">
        <v>26</v>
      </c>
      <c r="F7225" t="s">
        <v>1888</v>
      </c>
      <c r="G7225" t="s">
        <v>1889</v>
      </c>
      <c r="H7225" t="s">
        <v>2598</v>
      </c>
      <c r="I7225" t="s">
        <v>2599</v>
      </c>
      <c r="K7225" t="str">
        <f>+_xlfn.XLOOKUP(Tabell1[[#This Row],[Regnr]],Tabell13[Regnr],Tabell13[Diagnose],"")</f>
        <v>B</v>
      </c>
      <c r="L7225" t="str">
        <f>+_xlfn.XLOOKUP(Tabell1[[#This Row],[Regnr]],Tabell3[Regnr],Tabell3[DiagnoseÅr],"")</f>
        <v>Intet påvist (2014)</v>
      </c>
    </row>
    <row r="7226" spans="1:12" x14ac:dyDescent="0.25">
      <c r="A7226" s="2">
        <v>40560</v>
      </c>
      <c r="C7226" t="s">
        <v>3739</v>
      </c>
      <c r="D7226" t="s">
        <v>3740</v>
      </c>
      <c r="E7226" t="s">
        <v>10</v>
      </c>
      <c r="F7226" t="s">
        <v>2751</v>
      </c>
      <c r="G7226" t="s">
        <v>2752</v>
      </c>
      <c r="H7226" t="s">
        <v>3741</v>
      </c>
      <c r="I7226" t="s">
        <v>3742</v>
      </c>
      <c r="K7226" t="str">
        <f>+_xlfn.XLOOKUP(Tabell1[[#This Row],[Regnr]],Tabell13[Regnr],Tabell13[Diagnose],"")</f>
        <v/>
      </c>
      <c r="L7226" t="str">
        <f>+_xlfn.XLOOKUP(Tabell1[[#This Row],[Regnr]],Tabell3[Regnr],Tabell3[DiagnoseÅr],"")</f>
        <v/>
      </c>
    </row>
    <row r="7227" spans="1:12" x14ac:dyDescent="0.25">
      <c r="A7227" s="2">
        <v>40560</v>
      </c>
      <c r="C7227" t="s">
        <v>3743</v>
      </c>
      <c r="D7227" t="s">
        <v>3744</v>
      </c>
      <c r="E7227" t="s">
        <v>26</v>
      </c>
      <c r="F7227" t="s">
        <v>2751</v>
      </c>
      <c r="G7227" t="s">
        <v>2752</v>
      </c>
      <c r="H7227" t="s">
        <v>3745</v>
      </c>
      <c r="K7227" t="str">
        <f>+_xlfn.XLOOKUP(Tabell1[[#This Row],[Regnr]],Tabell13[Regnr],Tabell13[Diagnose],"")</f>
        <v/>
      </c>
      <c r="L7227" t="str">
        <f>+_xlfn.XLOOKUP(Tabell1[[#This Row],[Regnr]],Tabell3[Regnr],Tabell3[DiagnoseÅr],"")</f>
        <v/>
      </c>
    </row>
    <row r="7228" spans="1:12" x14ac:dyDescent="0.25">
      <c r="A7228" s="2">
        <v>40558</v>
      </c>
      <c r="C7228" t="s">
        <v>3725</v>
      </c>
      <c r="D7228" t="s">
        <v>3726</v>
      </c>
      <c r="E7228" t="s">
        <v>10</v>
      </c>
      <c r="F7228" t="s">
        <v>2312</v>
      </c>
      <c r="G7228" t="s">
        <v>2313</v>
      </c>
      <c r="H7228" t="s">
        <v>1180</v>
      </c>
      <c r="I7228" t="s">
        <v>1181</v>
      </c>
      <c r="K7228" t="str">
        <f>+_xlfn.XLOOKUP(Tabell1[[#This Row],[Regnr]],Tabell13[Regnr],Tabell13[Diagnose],"")</f>
        <v>B</v>
      </c>
      <c r="L7228" t="str">
        <f>+_xlfn.XLOOKUP(Tabell1[[#This Row],[Regnr]],Tabell3[Regnr],Tabell3[DiagnoseÅr],"")</f>
        <v/>
      </c>
    </row>
    <row r="7229" spans="1:12" x14ac:dyDescent="0.25">
      <c r="A7229" s="2">
        <v>40558</v>
      </c>
      <c r="C7229" t="s">
        <v>3727</v>
      </c>
      <c r="D7229" t="s">
        <v>3728</v>
      </c>
      <c r="E7229" t="s">
        <v>10</v>
      </c>
      <c r="F7229" t="s">
        <v>2312</v>
      </c>
      <c r="G7229" t="s">
        <v>2313</v>
      </c>
      <c r="H7229" t="s">
        <v>1180</v>
      </c>
      <c r="I7229" t="s">
        <v>1181</v>
      </c>
      <c r="K7229" t="str">
        <f>+_xlfn.XLOOKUP(Tabell1[[#This Row],[Regnr]],Tabell13[Regnr],Tabell13[Diagnose],"")</f>
        <v/>
      </c>
      <c r="L7229" t="str">
        <f>+_xlfn.XLOOKUP(Tabell1[[#This Row],[Regnr]],Tabell3[Regnr],Tabell3[DiagnoseÅr],"")</f>
        <v/>
      </c>
    </row>
    <row r="7230" spans="1:12" x14ac:dyDescent="0.25">
      <c r="A7230" s="2">
        <v>40558</v>
      </c>
      <c r="C7230" t="s">
        <v>3729</v>
      </c>
      <c r="D7230" t="s">
        <v>3730</v>
      </c>
      <c r="E7230" t="s">
        <v>10</v>
      </c>
      <c r="F7230" t="s">
        <v>2312</v>
      </c>
      <c r="G7230" t="s">
        <v>2313</v>
      </c>
      <c r="H7230" t="s">
        <v>1180</v>
      </c>
      <c r="I7230" t="s">
        <v>1181</v>
      </c>
      <c r="K7230" t="str">
        <f>+_xlfn.XLOOKUP(Tabell1[[#This Row],[Regnr]],Tabell13[Regnr],Tabell13[Diagnose],"")</f>
        <v/>
      </c>
      <c r="L7230" t="str">
        <f>+_xlfn.XLOOKUP(Tabell1[[#This Row],[Regnr]],Tabell3[Regnr],Tabell3[DiagnoseÅr],"")</f>
        <v/>
      </c>
    </row>
    <row r="7231" spans="1:12" x14ac:dyDescent="0.25">
      <c r="A7231" s="2">
        <v>40558</v>
      </c>
      <c r="C7231" t="s">
        <v>3731</v>
      </c>
      <c r="D7231" t="s">
        <v>3732</v>
      </c>
      <c r="E7231" t="s">
        <v>26</v>
      </c>
      <c r="F7231" t="s">
        <v>2312</v>
      </c>
      <c r="G7231" t="s">
        <v>2313</v>
      </c>
      <c r="H7231" t="s">
        <v>1180</v>
      </c>
      <c r="I7231" t="s">
        <v>1181</v>
      </c>
      <c r="K7231" t="str">
        <f>+_xlfn.XLOOKUP(Tabell1[[#This Row],[Regnr]],Tabell13[Regnr],Tabell13[Diagnose],"")</f>
        <v/>
      </c>
      <c r="L7231" t="str">
        <f>+_xlfn.XLOOKUP(Tabell1[[#This Row],[Regnr]],Tabell3[Regnr],Tabell3[DiagnoseÅr],"")</f>
        <v/>
      </c>
    </row>
    <row r="7232" spans="1:12" x14ac:dyDescent="0.25">
      <c r="A7232" s="2">
        <v>40558</v>
      </c>
      <c r="C7232" t="s">
        <v>3733</v>
      </c>
      <c r="D7232" t="s">
        <v>3734</v>
      </c>
      <c r="E7232" t="s">
        <v>26</v>
      </c>
      <c r="F7232" t="s">
        <v>2312</v>
      </c>
      <c r="G7232" t="s">
        <v>2313</v>
      </c>
      <c r="H7232" t="s">
        <v>1180</v>
      </c>
      <c r="I7232" t="s">
        <v>1181</v>
      </c>
      <c r="K7232" t="str">
        <f>+_xlfn.XLOOKUP(Tabell1[[#This Row],[Regnr]],Tabell13[Regnr],Tabell13[Diagnose],"")</f>
        <v/>
      </c>
      <c r="L7232" t="str">
        <f>+_xlfn.XLOOKUP(Tabell1[[#This Row],[Regnr]],Tabell3[Regnr],Tabell3[DiagnoseÅr],"")</f>
        <v/>
      </c>
    </row>
    <row r="7233" spans="1:12" x14ac:dyDescent="0.25">
      <c r="A7233" s="2">
        <v>40558</v>
      </c>
      <c r="C7233" t="s">
        <v>3735</v>
      </c>
      <c r="D7233" t="s">
        <v>3736</v>
      </c>
      <c r="E7233" t="s">
        <v>26</v>
      </c>
      <c r="F7233" t="s">
        <v>2312</v>
      </c>
      <c r="G7233" t="s">
        <v>2313</v>
      </c>
      <c r="H7233" t="s">
        <v>1180</v>
      </c>
      <c r="I7233" t="s">
        <v>1181</v>
      </c>
      <c r="K7233" t="str">
        <f>+_xlfn.XLOOKUP(Tabell1[[#This Row],[Regnr]],Tabell13[Regnr],Tabell13[Diagnose],"")</f>
        <v/>
      </c>
      <c r="L7233" t="str">
        <f>+_xlfn.XLOOKUP(Tabell1[[#This Row],[Regnr]],Tabell3[Regnr],Tabell3[DiagnoseÅr],"")</f>
        <v/>
      </c>
    </row>
    <row r="7234" spans="1:12" x14ac:dyDescent="0.25">
      <c r="A7234" s="2">
        <v>40558</v>
      </c>
      <c r="C7234" t="s">
        <v>3737</v>
      </c>
      <c r="D7234" t="s">
        <v>3738</v>
      </c>
      <c r="E7234" t="s">
        <v>26</v>
      </c>
      <c r="F7234" t="s">
        <v>2312</v>
      </c>
      <c r="G7234" t="s">
        <v>2313</v>
      </c>
      <c r="H7234" t="s">
        <v>1180</v>
      </c>
      <c r="I7234" t="s">
        <v>1181</v>
      </c>
      <c r="K7234" t="str">
        <f>+_xlfn.XLOOKUP(Tabell1[[#This Row],[Regnr]],Tabell13[Regnr],Tabell13[Diagnose],"")</f>
        <v/>
      </c>
      <c r="L7234" t="str">
        <f>+_xlfn.XLOOKUP(Tabell1[[#This Row],[Regnr]],Tabell3[Regnr],Tabell3[DiagnoseÅr],"")</f>
        <v/>
      </c>
    </row>
    <row r="7235" spans="1:12" x14ac:dyDescent="0.25">
      <c r="A7235" s="2">
        <v>40555</v>
      </c>
      <c r="C7235" t="s">
        <v>3717</v>
      </c>
      <c r="D7235" t="s">
        <v>3718</v>
      </c>
      <c r="E7235" t="s">
        <v>10</v>
      </c>
      <c r="F7235" t="s">
        <v>1740</v>
      </c>
      <c r="G7235" t="s">
        <v>1424</v>
      </c>
      <c r="H7235" t="s">
        <v>1788</v>
      </c>
      <c r="I7235" t="s">
        <v>1789</v>
      </c>
      <c r="K7235" t="str">
        <f>+_xlfn.XLOOKUP(Tabell1[[#This Row],[Regnr]],Tabell13[Regnr],Tabell13[Diagnose],"")</f>
        <v>C</v>
      </c>
      <c r="L7235" t="str">
        <f>+_xlfn.XLOOKUP(Tabell1[[#This Row],[Regnr]],Tabell3[Regnr],Tabell3[DiagnoseÅr],"")</f>
        <v/>
      </c>
    </row>
    <row r="7236" spans="1:12" x14ac:dyDescent="0.25">
      <c r="A7236" s="2">
        <v>40555</v>
      </c>
      <c r="C7236" t="s">
        <v>3719</v>
      </c>
      <c r="D7236" t="s">
        <v>3720</v>
      </c>
      <c r="E7236" t="s">
        <v>10</v>
      </c>
      <c r="F7236" t="s">
        <v>1740</v>
      </c>
      <c r="G7236" t="s">
        <v>1424</v>
      </c>
      <c r="H7236" t="s">
        <v>1788</v>
      </c>
      <c r="I7236" t="s">
        <v>1789</v>
      </c>
      <c r="K7236" t="str">
        <f>+_xlfn.XLOOKUP(Tabell1[[#This Row],[Regnr]],Tabell13[Regnr],Tabell13[Diagnose],"")</f>
        <v>C</v>
      </c>
      <c r="L7236" t="str">
        <f>+_xlfn.XLOOKUP(Tabell1[[#This Row],[Regnr]],Tabell3[Regnr],Tabell3[DiagnoseÅr],"")</f>
        <v>Intet påvist (2018)</v>
      </c>
    </row>
    <row r="7237" spans="1:12" x14ac:dyDescent="0.25">
      <c r="A7237" s="2">
        <v>40555</v>
      </c>
      <c r="C7237" t="s">
        <v>3721</v>
      </c>
      <c r="D7237" t="s">
        <v>3722</v>
      </c>
      <c r="E7237" t="s">
        <v>10</v>
      </c>
      <c r="F7237" t="s">
        <v>1740</v>
      </c>
      <c r="G7237" t="s">
        <v>1424</v>
      </c>
      <c r="H7237" t="s">
        <v>1788</v>
      </c>
      <c r="I7237" t="s">
        <v>1789</v>
      </c>
      <c r="K7237" t="str">
        <f>+_xlfn.XLOOKUP(Tabell1[[#This Row],[Regnr]],Tabell13[Regnr],Tabell13[Diagnose],"")</f>
        <v>B</v>
      </c>
      <c r="L7237" t="str">
        <f>+_xlfn.XLOOKUP(Tabell1[[#This Row],[Regnr]],Tabell3[Regnr],Tabell3[DiagnoseÅr],"")</f>
        <v>Intet påvist (2013)</v>
      </c>
    </row>
    <row r="7238" spans="1:12" x14ac:dyDescent="0.25">
      <c r="A7238" s="2">
        <v>40555</v>
      </c>
      <c r="C7238" t="s">
        <v>3723</v>
      </c>
      <c r="D7238" t="s">
        <v>3724</v>
      </c>
      <c r="E7238" t="s">
        <v>26</v>
      </c>
      <c r="F7238" t="s">
        <v>1740</v>
      </c>
      <c r="G7238" t="s">
        <v>1424</v>
      </c>
      <c r="H7238" t="s">
        <v>1788</v>
      </c>
      <c r="I7238" t="s">
        <v>1789</v>
      </c>
      <c r="K7238" t="str">
        <f>+_xlfn.XLOOKUP(Tabell1[[#This Row],[Regnr]],Tabell13[Regnr],Tabell13[Diagnose],"")</f>
        <v/>
      </c>
      <c r="L7238" t="str">
        <f>+_xlfn.XLOOKUP(Tabell1[[#This Row],[Regnr]],Tabell3[Regnr],Tabell3[DiagnoseÅr],"")</f>
        <v/>
      </c>
    </row>
    <row r="7239" spans="1:12" x14ac:dyDescent="0.25">
      <c r="A7239" s="2">
        <v>40548</v>
      </c>
      <c r="C7239" t="s">
        <v>3709</v>
      </c>
      <c r="D7239" t="s">
        <v>3710</v>
      </c>
      <c r="E7239" t="s">
        <v>26</v>
      </c>
      <c r="F7239" t="s">
        <v>3711</v>
      </c>
      <c r="G7239" t="s">
        <v>3712</v>
      </c>
      <c r="H7239" t="s">
        <v>1904</v>
      </c>
      <c r="I7239" t="s">
        <v>1905</v>
      </c>
      <c r="K7239" t="str">
        <f>+_xlfn.XLOOKUP(Tabell1[[#This Row],[Regnr]],Tabell13[Regnr],Tabell13[Diagnose],"")</f>
        <v/>
      </c>
      <c r="L7239" t="str">
        <f>+_xlfn.XLOOKUP(Tabell1[[#This Row],[Regnr]],Tabell3[Regnr],Tabell3[DiagnoseÅr],"")</f>
        <v/>
      </c>
    </row>
    <row r="7240" spans="1:12" x14ac:dyDescent="0.25">
      <c r="A7240" s="2">
        <v>40548</v>
      </c>
      <c r="C7240" t="s">
        <v>3713</v>
      </c>
      <c r="D7240" t="s">
        <v>3714</v>
      </c>
      <c r="E7240" t="s">
        <v>26</v>
      </c>
      <c r="F7240" t="s">
        <v>3711</v>
      </c>
      <c r="G7240" t="s">
        <v>3712</v>
      </c>
      <c r="H7240" t="s">
        <v>1904</v>
      </c>
      <c r="I7240" t="s">
        <v>1905</v>
      </c>
      <c r="K7240" t="str">
        <f>+_xlfn.XLOOKUP(Tabell1[[#This Row],[Regnr]],Tabell13[Regnr],Tabell13[Diagnose],"")</f>
        <v/>
      </c>
      <c r="L7240" t="str">
        <f>+_xlfn.XLOOKUP(Tabell1[[#This Row],[Regnr]],Tabell3[Regnr],Tabell3[DiagnoseÅr],"")</f>
        <v/>
      </c>
    </row>
    <row r="7241" spans="1:12" x14ac:dyDescent="0.25">
      <c r="A7241" s="2">
        <v>40548</v>
      </c>
      <c r="C7241" t="s">
        <v>3715</v>
      </c>
      <c r="D7241" t="s">
        <v>3716</v>
      </c>
      <c r="E7241" t="s">
        <v>26</v>
      </c>
      <c r="F7241" t="s">
        <v>3711</v>
      </c>
      <c r="G7241" t="s">
        <v>3712</v>
      </c>
      <c r="H7241" t="s">
        <v>1904</v>
      </c>
      <c r="I7241" t="s">
        <v>1905</v>
      </c>
      <c r="K7241" t="str">
        <f>+_xlfn.XLOOKUP(Tabell1[[#This Row],[Regnr]],Tabell13[Regnr],Tabell13[Diagnose],"")</f>
        <v/>
      </c>
      <c r="L7241" t="str">
        <f>+_xlfn.XLOOKUP(Tabell1[[#This Row],[Regnr]],Tabell3[Regnr],Tabell3[DiagnoseÅr],"")</f>
        <v/>
      </c>
    </row>
    <row r="7242" spans="1:12" x14ac:dyDescent="0.25">
      <c r="A7242" s="2">
        <v>40544</v>
      </c>
      <c r="C7242" t="s">
        <v>3707</v>
      </c>
      <c r="D7242" t="s">
        <v>3708</v>
      </c>
      <c r="E7242" t="s">
        <v>10</v>
      </c>
      <c r="F7242" t="s">
        <v>2384</v>
      </c>
      <c r="G7242" t="s">
        <v>2385</v>
      </c>
      <c r="H7242" t="s">
        <v>2359</v>
      </c>
      <c r="I7242" t="s">
        <v>2360</v>
      </c>
      <c r="K7242" t="str">
        <f>+_xlfn.XLOOKUP(Tabell1[[#This Row],[Regnr]],Tabell13[Regnr],Tabell13[Diagnose],"")</f>
        <v/>
      </c>
      <c r="L7242" t="str">
        <f>+_xlfn.XLOOKUP(Tabell1[[#This Row],[Regnr]],Tabell3[Regnr],Tabell3[DiagnoseÅr],"")</f>
        <v/>
      </c>
    </row>
    <row r="7243" spans="1:12" x14ac:dyDescent="0.25">
      <c r="A7243" s="2">
        <v>40543</v>
      </c>
      <c r="C7243" t="s">
        <v>3695</v>
      </c>
      <c r="D7243" t="s">
        <v>3696</v>
      </c>
      <c r="E7243" t="s">
        <v>10</v>
      </c>
      <c r="F7243" t="s">
        <v>3697</v>
      </c>
      <c r="G7243" t="s">
        <v>3698</v>
      </c>
      <c r="H7243" t="s">
        <v>2331</v>
      </c>
      <c r="I7243" t="s">
        <v>2332</v>
      </c>
      <c r="K7243" t="str">
        <f>+_xlfn.XLOOKUP(Tabell1[[#This Row],[Regnr]],Tabell13[Regnr],Tabell13[Diagnose],"")</f>
        <v>C</v>
      </c>
      <c r="L7243" t="str">
        <f>+_xlfn.XLOOKUP(Tabell1[[#This Row],[Regnr]],Tabell3[Regnr],Tabell3[DiagnoseÅr],"")</f>
        <v>Intet påvist (2017)</v>
      </c>
    </row>
    <row r="7244" spans="1:12" x14ac:dyDescent="0.25">
      <c r="A7244" s="2">
        <v>40543</v>
      </c>
      <c r="C7244" t="s">
        <v>3699</v>
      </c>
      <c r="D7244" t="s">
        <v>3700</v>
      </c>
      <c r="E7244" t="s">
        <v>10</v>
      </c>
      <c r="F7244" t="s">
        <v>3697</v>
      </c>
      <c r="G7244" t="s">
        <v>3698</v>
      </c>
      <c r="H7244" t="s">
        <v>2331</v>
      </c>
      <c r="I7244" t="s">
        <v>2332</v>
      </c>
      <c r="K7244" t="str">
        <f>+_xlfn.XLOOKUP(Tabell1[[#This Row],[Regnr]],Tabell13[Regnr],Tabell13[Diagnose],"")</f>
        <v>B</v>
      </c>
      <c r="L7244" t="str">
        <f>+_xlfn.XLOOKUP(Tabell1[[#This Row],[Regnr]],Tabell3[Regnr],Tabell3[DiagnoseÅr],"")</f>
        <v>Intet påvist (2016)</v>
      </c>
    </row>
    <row r="7245" spans="1:12" x14ac:dyDescent="0.25">
      <c r="A7245" s="2">
        <v>40543</v>
      </c>
      <c r="C7245" t="s">
        <v>3701</v>
      </c>
      <c r="D7245" t="s">
        <v>3702</v>
      </c>
      <c r="E7245" t="s">
        <v>10</v>
      </c>
      <c r="F7245" t="s">
        <v>3697</v>
      </c>
      <c r="G7245" t="s">
        <v>3698</v>
      </c>
      <c r="H7245" t="s">
        <v>2331</v>
      </c>
      <c r="I7245" t="s">
        <v>2332</v>
      </c>
      <c r="K7245" t="str">
        <f>+_xlfn.XLOOKUP(Tabell1[[#This Row],[Regnr]],Tabell13[Regnr],Tabell13[Diagnose],"")</f>
        <v/>
      </c>
      <c r="L7245" t="str">
        <f>+_xlfn.XLOOKUP(Tabell1[[#This Row],[Regnr]],Tabell3[Regnr],Tabell3[DiagnoseÅr],"")</f>
        <v/>
      </c>
    </row>
    <row r="7246" spans="1:12" x14ac:dyDescent="0.25">
      <c r="A7246" s="2">
        <v>40543</v>
      </c>
      <c r="C7246" t="s">
        <v>3703</v>
      </c>
      <c r="D7246" t="s">
        <v>3704</v>
      </c>
      <c r="E7246" t="s">
        <v>26</v>
      </c>
      <c r="F7246" t="s">
        <v>3697</v>
      </c>
      <c r="G7246" t="s">
        <v>3698</v>
      </c>
      <c r="H7246" t="s">
        <v>2331</v>
      </c>
      <c r="I7246" t="s">
        <v>2332</v>
      </c>
      <c r="K7246" t="str">
        <f>+_xlfn.XLOOKUP(Tabell1[[#This Row],[Regnr]],Tabell13[Regnr],Tabell13[Diagnose],"")</f>
        <v/>
      </c>
      <c r="L7246" t="str">
        <f>+_xlfn.XLOOKUP(Tabell1[[#This Row],[Regnr]],Tabell3[Regnr],Tabell3[DiagnoseÅr],"")</f>
        <v/>
      </c>
    </row>
    <row r="7247" spans="1:12" x14ac:dyDescent="0.25">
      <c r="A7247" s="2">
        <v>40543</v>
      </c>
      <c r="C7247" t="s">
        <v>3705</v>
      </c>
      <c r="D7247" t="s">
        <v>3706</v>
      </c>
      <c r="E7247" t="s">
        <v>26</v>
      </c>
      <c r="F7247" t="s">
        <v>3697</v>
      </c>
      <c r="G7247" t="s">
        <v>3698</v>
      </c>
      <c r="H7247" t="s">
        <v>2331</v>
      </c>
      <c r="I7247" t="s">
        <v>2332</v>
      </c>
      <c r="K7247" t="str">
        <f>+_xlfn.XLOOKUP(Tabell1[[#This Row],[Regnr]],Tabell13[Regnr],Tabell13[Diagnose],"")</f>
        <v/>
      </c>
      <c r="L7247" t="str">
        <f>+_xlfn.XLOOKUP(Tabell1[[#This Row],[Regnr]],Tabell3[Regnr],Tabell3[DiagnoseÅr],"")</f>
        <v/>
      </c>
    </row>
    <row r="7248" spans="1:12" x14ac:dyDescent="0.25">
      <c r="A7248" s="2">
        <v>40541</v>
      </c>
      <c r="C7248" t="s">
        <v>3693</v>
      </c>
      <c r="D7248" t="s">
        <v>3694</v>
      </c>
      <c r="E7248" t="s">
        <v>26</v>
      </c>
      <c r="F7248" t="s">
        <v>3126</v>
      </c>
      <c r="G7248" t="s">
        <v>3127</v>
      </c>
      <c r="H7248" t="s">
        <v>3128</v>
      </c>
      <c r="I7248" t="s">
        <v>3129</v>
      </c>
      <c r="K7248" t="str">
        <f>+_xlfn.XLOOKUP(Tabell1[[#This Row],[Regnr]],Tabell13[Regnr],Tabell13[Diagnose],"")</f>
        <v/>
      </c>
      <c r="L7248" t="str">
        <f>+_xlfn.XLOOKUP(Tabell1[[#This Row],[Regnr]],Tabell3[Regnr],Tabell3[DiagnoseÅr],"")</f>
        <v/>
      </c>
    </row>
    <row r="7249" spans="1:12" x14ac:dyDescent="0.25">
      <c r="A7249" s="2">
        <v>40540</v>
      </c>
      <c r="C7249" t="s">
        <v>3683</v>
      </c>
      <c r="D7249" t="s">
        <v>3684</v>
      </c>
      <c r="E7249" t="s">
        <v>10</v>
      </c>
      <c r="F7249" t="s">
        <v>1854</v>
      </c>
      <c r="G7249" t="s">
        <v>1855</v>
      </c>
      <c r="H7249" t="s">
        <v>2032</v>
      </c>
      <c r="I7249" t="s">
        <v>2033</v>
      </c>
      <c r="K7249" t="str">
        <f>+_xlfn.XLOOKUP(Tabell1[[#This Row],[Regnr]],Tabell13[Regnr],Tabell13[Diagnose],"")</f>
        <v/>
      </c>
      <c r="L7249" t="str">
        <f>+_xlfn.XLOOKUP(Tabell1[[#This Row],[Regnr]],Tabell3[Regnr],Tabell3[DiagnoseÅr],"")</f>
        <v/>
      </c>
    </row>
    <row r="7250" spans="1:12" x14ac:dyDescent="0.25">
      <c r="A7250" s="2">
        <v>40540</v>
      </c>
      <c r="C7250" t="s">
        <v>3685</v>
      </c>
      <c r="D7250" t="s">
        <v>3686</v>
      </c>
      <c r="E7250" t="s">
        <v>10</v>
      </c>
      <c r="F7250" t="s">
        <v>1854</v>
      </c>
      <c r="G7250" t="s">
        <v>1855</v>
      </c>
      <c r="H7250" t="s">
        <v>2032</v>
      </c>
      <c r="I7250" t="s">
        <v>2033</v>
      </c>
      <c r="K7250" t="str">
        <f>+_xlfn.XLOOKUP(Tabell1[[#This Row],[Regnr]],Tabell13[Regnr],Tabell13[Diagnose],"")</f>
        <v>A</v>
      </c>
      <c r="L7250" t="str">
        <f>+_xlfn.XLOOKUP(Tabell1[[#This Row],[Regnr]],Tabell3[Regnr],Tabell3[DiagnoseÅr],"")</f>
        <v>Intet påvist (2015)</v>
      </c>
    </row>
    <row r="7251" spans="1:12" x14ac:dyDescent="0.25">
      <c r="A7251" s="2">
        <v>40540</v>
      </c>
      <c r="C7251" t="s">
        <v>3687</v>
      </c>
      <c r="D7251" t="s">
        <v>3688</v>
      </c>
      <c r="E7251" t="s">
        <v>10</v>
      </c>
      <c r="F7251" t="s">
        <v>1854</v>
      </c>
      <c r="G7251" t="s">
        <v>1855</v>
      </c>
      <c r="H7251" t="s">
        <v>2032</v>
      </c>
      <c r="I7251" t="s">
        <v>2033</v>
      </c>
      <c r="K7251" t="str">
        <f>+_xlfn.XLOOKUP(Tabell1[[#This Row],[Regnr]],Tabell13[Regnr],Tabell13[Diagnose],"")</f>
        <v>C</v>
      </c>
      <c r="L7251" t="str">
        <f>+_xlfn.XLOOKUP(Tabell1[[#This Row],[Regnr]],Tabell3[Regnr],Tabell3[DiagnoseÅr],"")</f>
        <v/>
      </c>
    </row>
    <row r="7252" spans="1:12" x14ac:dyDescent="0.25">
      <c r="A7252" s="2">
        <v>40540</v>
      </c>
      <c r="C7252" t="s">
        <v>3689</v>
      </c>
      <c r="D7252" t="s">
        <v>3690</v>
      </c>
      <c r="E7252" t="s">
        <v>26</v>
      </c>
      <c r="F7252" t="s">
        <v>1854</v>
      </c>
      <c r="G7252" t="s">
        <v>1855</v>
      </c>
      <c r="H7252" t="s">
        <v>2032</v>
      </c>
      <c r="I7252" t="s">
        <v>2033</v>
      </c>
      <c r="K7252" t="str">
        <f>+_xlfn.XLOOKUP(Tabell1[[#This Row],[Regnr]],Tabell13[Regnr],Tabell13[Diagnose],"")</f>
        <v>A</v>
      </c>
      <c r="L7252" t="str">
        <f>+_xlfn.XLOOKUP(Tabell1[[#This Row],[Regnr]],Tabell3[Regnr],Tabell3[DiagnoseÅr],"")</f>
        <v/>
      </c>
    </row>
    <row r="7253" spans="1:12" x14ac:dyDescent="0.25">
      <c r="A7253" s="2">
        <v>40540</v>
      </c>
      <c r="C7253" t="s">
        <v>3691</v>
      </c>
      <c r="D7253" t="s">
        <v>3692</v>
      </c>
      <c r="E7253" t="s">
        <v>26</v>
      </c>
      <c r="F7253" t="s">
        <v>1854</v>
      </c>
      <c r="G7253" t="s">
        <v>1855</v>
      </c>
      <c r="H7253" t="s">
        <v>2032</v>
      </c>
      <c r="I7253" t="s">
        <v>2033</v>
      </c>
      <c r="K7253" t="str">
        <f>+_xlfn.XLOOKUP(Tabell1[[#This Row],[Regnr]],Tabell13[Regnr],Tabell13[Diagnose],"")</f>
        <v>C</v>
      </c>
      <c r="L7253" t="str">
        <f>+_xlfn.XLOOKUP(Tabell1[[#This Row],[Regnr]],Tabell3[Regnr],Tabell3[DiagnoseÅr],"")</f>
        <v/>
      </c>
    </row>
    <row r="7254" spans="1:12" x14ac:dyDescent="0.25">
      <c r="A7254" s="2">
        <v>40539</v>
      </c>
      <c r="C7254" t="s">
        <v>3675</v>
      </c>
      <c r="D7254" t="s">
        <v>3676</v>
      </c>
      <c r="E7254" t="s">
        <v>26</v>
      </c>
      <c r="F7254" t="s">
        <v>3677</v>
      </c>
      <c r="G7254" t="s">
        <v>3678</v>
      </c>
      <c r="H7254" t="s">
        <v>3679</v>
      </c>
      <c r="I7254" t="s">
        <v>3680</v>
      </c>
      <c r="K7254" t="str">
        <f>+_xlfn.XLOOKUP(Tabell1[[#This Row],[Regnr]],Tabell13[Regnr],Tabell13[Diagnose],"")</f>
        <v/>
      </c>
      <c r="L7254" t="str">
        <f>+_xlfn.XLOOKUP(Tabell1[[#This Row],[Regnr]],Tabell3[Regnr],Tabell3[DiagnoseÅr],"")</f>
        <v/>
      </c>
    </row>
    <row r="7255" spans="1:12" x14ac:dyDescent="0.25">
      <c r="A7255" s="2">
        <v>40539</v>
      </c>
      <c r="C7255" t="s">
        <v>3681</v>
      </c>
      <c r="D7255" t="s">
        <v>3682</v>
      </c>
      <c r="E7255" t="s">
        <v>26</v>
      </c>
      <c r="F7255" t="s">
        <v>3677</v>
      </c>
      <c r="G7255" t="s">
        <v>3678</v>
      </c>
      <c r="H7255" t="s">
        <v>3679</v>
      </c>
      <c r="I7255" t="s">
        <v>3680</v>
      </c>
      <c r="K7255" t="str">
        <f>+_xlfn.XLOOKUP(Tabell1[[#This Row],[Regnr]],Tabell13[Regnr],Tabell13[Diagnose],"")</f>
        <v>C</v>
      </c>
      <c r="L7255" t="str">
        <f>+_xlfn.XLOOKUP(Tabell1[[#This Row],[Regnr]],Tabell3[Regnr],Tabell3[DiagnoseÅr],"")</f>
        <v/>
      </c>
    </row>
    <row r="7256" spans="1:12" x14ac:dyDescent="0.25">
      <c r="A7256" s="2">
        <v>40537</v>
      </c>
      <c r="C7256" t="s">
        <v>3668</v>
      </c>
      <c r="D7256" t="s">
        <v>3669</v>
      </c>
      <c r="E7256" t="s">
        <v>26</v>
      </c>
      <c r="F7256" t="s">
        <v>1203</v>
      </c>
      <c r="G7256" t="s">
        <v>1204</v>
      </c>
      <c r="H7256" t="s">
        <v>2443</v>
      </c>
      <c r="I7256" t="s">
        <v>2444</v>
      </c>
      <c r="K7256" t="str">
        <f>+_xlfn.XLOOKUP(Tabell1[[#This Row],[Regnr]],Tabell13[Regnr],Tabell13[Diagnose],"")</f>
        <v/>
      </c>
      <c r="L7256" t="str">
        <f>+_xlfn.XLOOKUP(Tabell1[[#This Row],[Regnr]],Tabell3[Regnr],Tabell3[DiagnoseÅr],"")</f>
        <v/>
      </c>
    </row>
    <row r="7257" spans="1:12" x14ac:dyDescent="0.25">
      <c r="A7257" s="2">
        <v>40537</v>
      </c>
      <c r="C7257" t="s">
        <v>3670</v>
      </c>
      <c r="D7257" t="s">
        <v>3671</v>
      </c>
      <c r="E7257" t="s">
        <v>26</v>
      </c>
      <c r="F7257" t="s">
        <v>1203</v>
      </c>
      <c r="G7257" t="s">
        <v>1204</v>
      </c>
      <c r="H7257" t="s">
        <v>2443</v>
      </c>
      <c r="I7257" t="s">
        <v>2444</v>
      </c>
      <c r="K7257" t="str">
        <f>+_xlfn.XLOOKUP(Tabell1[[#This Row],[Regnr]],Tabell13[Regnr],Tabell13[Diagnose],"")</f>
        <v/>
      </c>
      <c r="L7257" t="str">
        <f>+_xlfn.XLOOKUP(Tabell1[[#This Row],[Regnr]],Tabell3[Regnr],Tabell3[DiagnoseÅr],"")</f>
        <v/>
      </c>
    </row>
    <row r="7258" spans="1:12" x14ac:dyDescent="0.25">
      <c r="A7258" s="2">
        <v>40537</v>
      </c>
      <c r="C7258" t="s">
        <v>3672</v>
      </c>
      <c r="D7258" t="s">
        <v>3673</v>
      </c>
      <c r="E7258" t="s">
        <v>26</v>
      </c>
      <c r="F7258" t="s">
        <v>1203</v>
      </c>
      <c r="G7258" t="s">
        <v>1204</v>
      </c>
      <c r="H7258" t="s">
        <v>2443</v>
      </c>
      <c r="I7258" t="s">
        <v>2444</v>
      </c>
      <c r="K7258" t="str">
        <f>+_xlfn.XLOOKUP(Tabell1[[#This Row],[Regnr]],Tabell13[Regnr],Tabell13[Diagnose],"")</f>
        <v>A</v>
      </c>
      <c r="L7258" t="str">
        <f>+_xlfn.XLOOKUP(Tabell1[[#This Row],[Regnr]],Tabell3[Regnr],Tabell3[DiagnoseÅr],"")</f>
        <v>Intet påvist (2012)</v>
      </c>
    </row>
    <row r="7259" spans="1:12" x14ac:dyDescent="0.25">
      <c r="A7259" s="2">
        <v>40537</v>
      </c>
      <c r="C7259" t="s">
        <v>3674</v>
      </c>
      <c r="D7259" t="s">
        <v>706</v>
      </c>
      <c r="E7259" t="s">
        <v>26</v>
      </c>
      <c r="F7259" t="s">
        <v>1203</v>
      </c>
      <c r="G7259" t="s">
        <v>1204</v>
      </c>
      <c r="H7259" t="s">
        <v>2443</v>
      </c>
      <c r="I7259" t="s">
        <v>2444</v>
      </c>
      <c r="K7259" t="str">
        <f>+_xlfn.XLOOKUP(Tabell1[[#This Row],[Regnr]],Tabell13[Regnr],Tabell13[Diagnose],"")</f>
        <v/>
      </c>
      <c r="L7259" t="str">
        <f>+_xlfn.XLOOKUP(Tabell1[[#This Row],[Regnr]],Tabell3[Regnr],Tabell3[DiagnoseÅr],"")</f>
        <v/>
      </c>
    </row>
    <row r="7260" spans="1:12" x14ac:dyDescent="0.25">
      <c r="A7260" s="2">
        <v>40530</v>
      </c>
      <c r="C7260" t="s">
        <v>3662</v>
      </c>
      <c r="D7260" t="s">
        <v>3663</v>
      </c>
      <c r="E7260" t="s">
        <v>10</v>
      </c>
      <c r="F7260" t="s">
        <v>2382</v>
      </c>
      <c r="G7260" t="s">
        <v>2383</v>
      </c>
      <c r="H7260" t="s">
        <v>3664</v>
      </c>
      <c r="I7260" t="s">
        <v>3665</v>
      </c>
      <c r="K7260" t="str">
        <f>+_xlfn.XLOOKUP(Tabell1[[#This Row],[Regnr]],Tabell13[Regnr],Tabell13[Diagnose],"")</f>
        <v/>
      </c>
      <c r="L7260" t="str">
        <f>+_xlfn.XLOOKUP(Tabell1[[#This Row],[Regnr]],Tabell3[Regnr],Tabell3[DiagnoseÅr],"")</f>
        <v/>
      </c>
    </row>
    <row r="7261" spans="1:12" x14ac:dyDescent="0.25">
      <c r="A7261" s="2">
        <v>40530</v>
      </c>
      <c r="C7261" t="s">
        <v>3666</v>
      </c>
      <c r="D7261" t="s">
        <v>3667</v>
      </c>
      <c r="E7261" t="s">
        <v>26</v>
      </c>
      <c r="F7261" t="s">
        <v>2382</v>
      </c>
      <c r="G7261" t="s">
        <v>2383</v>
      </c>
      <c r="H7261" t="s">
        <v>3664</v>
      </c>
      <c r="I7261" t="s">
        <v>3665</v>
      </c>
      <c r="K7261" t="str">
        <f>+_xlfn.XLOOKUP(Tabell1[[#This Row],[Regnr]],Tabell13[Regnr],Tabell13[Diagnose],"")</f>
        <v/>
      </c>
      <c r="L7261" t="str">
        <f>+_xlfn.XLOOKUP(Tabell1[[#This Row],[Regnr]],Tabell3[Regnr],Tabell3[DiagnoseÅr],"")</f>
        <v/>
      </c>
    </row>
    <row r="7262" spans="1:12" x14ac:dyDescent="0.25">
      <c r="A7262" s="2">
        <v>40519</v>
      </c>
      <c r="C7262" t="s">
        <v>3658</v>
      </c>
      <c r="D7262" t="s">
        <v>3659</v>
      </c>
      <c r="E7262" t="s">
        <v>26</v>
      </c>
      <c r="F7262" t="s">
        <v>1118</v>
      </c>
      <c r="G7262" t="s">
        <v>1119</v>
      </c>
      <c r="H7262" t="s">
        <v>3660</v>
      </c>
      <c r="I7262" t="s">
        <v>3661</v>
      </c>
      <c r="K7262" t="str">
        <f>+_xlfn.XLOOKUP(Tabell1[[#This Row],[Regnr]],Tabell13[Regnr],Tabell13[Diagnose],"")</f>
        <v>B</v>
      </c>
      <c r="L7262" t="str">
        <f>+_xlfn.XLOOKUP(Tabell1[[#This Row],[Regnr]],Tabell3[Regnr],Tabell3[DiagnoseÅr],"")</f>
        <v>Intet påvist (2019)</v>
      </c>
    </row>
    <row r="7263" spans="1:12" x14ac:dyDescent="0.25">
      <c r="A7263" s="2">
        <v>40518</v>
      </c>
      <c r="C7263" t="s">
        <v>3648</v>
      </c>
      <c r="D7263" t="s">
        <v>3649</v>
      </c>
      <c r="E7263" t="s">
        <v>10</v>
      </c>
      <c r="F7263" t="s">
        <v>2211</v>
      </c>
      <c r="G7263" t="s">
        <v>2212</v>
      </c>
      <c r="H7263" t="s">
        <v>1257</v>
      </c>
      <c r="I7263" t="s">
        <v>1258</v>
      </c>
      <c r="K7263" t="str">
        <f>+_xlfn.XLOOKUP(Tabell1[[#This Row],[Regnr]],Tabell13[Regnr],Tabell13[Diagnose],"")</f>
        <v>C</v>
      </c>
      <c r="L7263" t="str">
        <f>+_xlfn.XLOOKUP(Tabell1[[#This Row],[Regnr]],Tabell3[Regnr],Tabell3[DiagnoseÅr],"")</f>
        <v/>
      </c>
    </row>
    <row r="7264" spans="1:12" x14ac:dyDescent="0.25">
      <c r="A7264" s="2">
        <v>40518</v>
      </c>
      <c r="C7264" t="s">
        <v>3650</v>
      </c>
      <c r="D7264" t="s">
        <v>3651</v>
      </c>
      <c r="E7264" t="s">
        <v>10</v>
      </c>
      <c r="F7264" t="s">
        <v>2211</v>
      </c>
      <c r="G7264" t="s">
        <v>2212</v>
      </c>
      <c r="H7264" t="s">
        <v>1257</v>
      </c>
      <c r="I7264" t="s">
        <v>1258</v>
      </c>
      <c r="K7264" t="str">
        <f>+_xlfn.XLOOKUP(Tabell1[[#This Row],[Regnr]],Tabell13[Regnr],Tabell13[Diagnose],"")</f>
        <v>D</v>
      </c>
      <c r="L7264" t="str">
        <f>+_xlfn.XLOOKUP(Tabell1[[#This Row],[Regnr]],Tabell3[Regnr],Tabell3[DiagnoseÅr],"")</f>
        <v/>
      </c>
    </row>
    <row r="7265" spans="1:12" x14ac:dyDescent="0.25">
      <c r="A7265" s="2">
        <v>40518</v>
      </c>
      <c r="C7265" t="s">
        <v>3652</v>
      </c>
      <c r="D7265" t="s">
        <v>3653</v>
      </c>
      <c r="E7265" t="s">
        <v>10</v>
      </c>
      <c r="F7265" t="s">
        <v>2211</v>
      </c>
      <c r="G7265" t="s">
        <v>2212</v>
      </c>
      <c r="H7265" t="s">
        <v>1257</v>
      </c>
      <c r="I7265" t="s">
        <v>1258</v>
      </c>
      <c r="K7265" t="str">
        <f>+_xlfn.XLOOKUP(Tabell1[[#This Row],[Regnr]],Tabell13[Regnr],Tabell13[Diagnose],"")</f>
        <v>A</v>
      </c>
      <c r="L7265" t="str">
        <f>+_xlfn.XLOOKUP(Tabell1[[#This Row],[Regnr]],Tabell3[Regnr],Tabell3[DiagnoseÅr],"")</f>
        <v/>
      </c>
    </row>
    <row r="7266" spans="1:12" x14ac:dyDescent="0.25">
      <c r="A7266" s="2">
        <v>40518</v>
      </c>
      <c r="C7266" t="s">
        <v>3654</v>
      </c>
      <c r="D7266" t="s">
        <v>3655</v>
      </c>
      <c r="E7266" t="s">
        <v>26</v>
      </c>
      <c r="F7266" t="s">
        <v>2211</v>
      </c>
      <c r="G7266" t="s">
        <v>2212</v>
      </c>
      <c r="H7266" t="s">
        <v>1257</v>
      </c>
      <c r="I7266" t="s">
        <v>1258</v>
      </c>
      <c r="K7266" t="str">
        <f>+_xlfn.XLOOKUP(Tabell1[[#This Row],[Regnr]],Tabell13[Regnr],Tabell13[Diagnose],"")</f>
        <v>B</v>
      </c>
      <c r="L7266" t="str">
        <f>+_xlfn.XLOOKUP(Tabell1[[#This Row],[Regnr]],Tabell3[Regnr],Tabell3[DiagnoseÅr],"")</f>
        <v/>
      </c>
    </row>
    <row r="7267" spans="1:12" x14ac:dyDescent="0.25">
      <c r="A7267" s="2">
        <v>40518</v>
      </c>
      <c r="C7267" t="s">
        <v>3656</v>
      </c>
      <c r="D7267" t="s">
        <v>3657</v>
      </c>
      <c r="E7267" t="s">
        <v>26</v>
      </c>
      <c r="F7267" t="s">
        <v>2211</v>
      </c>
      <c r="G7267" t="s">
        <v>2212</v>
      </c>
      <c r="H7267" t="s">
        <v>1257</v>
      </c>
      <c r="I7267" t="s">
        <v>1258</v>
      </c>
      <c r="K7267" t="str">
        <f>+_xlfn.XLOOKUP(Tabell1[[#This Row],[Regnr]],Tabell13[Regnr],Tabell13[Diagnose],"")</f>
        <v>C</v>
      </c>
      <c r="L7267" t="str">
        <f>+_xlfn.XLOOKUP(Tabell1[[#This Row],[Regnr]],Tabell3[Regnr],Tabell3[DiagnoseÅr],"")</f>
        <v/>
      </c>
    </row>
    <row r="7268" spans="1:12" x14ac:dyDescent="0.25">
      <c r="A7268" s="2">
        <v>40514</v>
      </c>
      <c r="C7268" t="s">
        <v>3640</v>
      </c>
      <c r="D7268" t="s">
        <v>3641</v>
      </c>
      <c r="E7268" t="s">
        <v>10</v>
      </c>
      <c r="F7268" t="s">
        <v>1118</v>
      </c>
      <c r="G7268" t="s">
        <v>1119</v>
      </c>
      <c r="H7268" t="s">
        <v>3642</v>
      </c>
      <c r="I7268" t="s">
        <v>3643</v>
      </c>
      <c r="K7268" t="str">
        <f>+_xlfn.XLOOKUP(Tabell1[[#This Row],[Regnr]],Tabell13[Regnr],Tabell13[Diagnose],"")</f>
        <v/>
      </c>
      <c r="L7268" t="str">
        <f>+_xlfn.XLOOKUP(Tabell1[[#This Row],[Regnr]],Tabell3[Regnr],Tabell3[DiagnoseÅr],"")</f>
        <v>PPM iris (2013)</v>
      </c>
    </row>
    <row r="7269" spans="1:12" x14ac:dyDescent="0.25">
      <c r="A7269" s="2">
        <v>40514</v>
      </c>
      <c r="C7269" t="s">
        <v>3644</v>
      </c>
      <c r="D7269" t="s">
        <v>3645</v>
      </c>
      <c r="E7269" t="s">
        <v>10</v>
      </c>
      <c r="F7269" t="s">
        <v>1118</v>
      </c>
      <c r="G7269" t="s">
        <v>1119</v>
      </c>
      <c r="H7269" t="s">
        <v>3642</v>
      </c>
      <c r="I7269" t="s">
        <v>3643</v>
      </c>
      <c r="K7269" t="str">
        <f>+_xlfn.XLOOKUP(Tabell1[[#This Row],[Regnr]],Tabell13[Regnr],Tabell13[Diagnose],"")</f>
        <v/>
      </c>
      <c r="L7269" t="str">
        <f>+_xlfn.XLOOKUP(Tabell1[[#This Row],[Regnr]],Tabell3[Regnr],Tabell3[DiagnoseÅr],"")</f>
        <v/>
      </c>
    </row>
    <row r="7270" spans="1:12" x14ac:dyDescent="0.25">
      <c r="A7270" s="2">
        <v>40514</v>
      </c>
      <c r="C7270" t="s">
        <v>3646</v>
      </c>
      <c r="D7270" t="s">
        <v>3647</v>
      </c>
      <c r="E7270" t="s">
        <v>10</v>
      </c>
      <c r="F7270" t="s">
        <v>1738</v>
      </c>
      <c r="G7270" t="s">
        <v>1739</v>
      </c>
      <c r="H7270" t="s">
        <v>1211</v>
      </c>
      <c r="I7270" t="s">
        <v>1212</v>
      </c>
      <c r="K7270" t="str">
        <f>+_xlfn.XLOOKUP(Tabell1[[#This Row],[Regnr]],Tabell13[Regnr],Tabell13[Diagnose],"")</f>
        <v>B</v>
      </c>
      <c r="L7270" t="str">
        <f>+_xlfn.XLOOKUP(Tabell1[[#This Row],[Regnr]],Tabell3[Regnr],Tabell3[DiagnoseÅr],"")</f>
        <v/>
      </c>
    </row>
    <row r="7271" spans="1:12" x14ac:dyDescent="0.25">
      <c r="A7271" s="2">
        <v>40502</v>
      </c>
      <c r="C7271" t="s">
        <v>3636</v>
      </c>
      <c r="D7271" t="s">
        <v>3637</v>
      </c>
      <c r="E7271" t="s">
        <v>26</v>
      </c>
      <c r="F7271" t="s">
        <v>2408</v>
      </c>
      <c r="G7271" t="s">
        <v>2409</v>
      </c>
      <c r="H7271" t="s">
        <v>3638</v>
      </c>
      <c r="I7271" t="s">
        <v>3639</v>
      </c>
      <c r="K7271" t="str">
        <f>+_xlfn.XLOOKUP(Tabell1[[#This Row],[Regnr]],Tabell13[Regnr],Tabell13[Diagnose],"")</f>
        <v>E</v>
      </c>
      <c r="L7271" t="str">
        <f>+_xlfn.XLOOKUP(Tabell1[[#This Row],[Regnr]],Tabell3[Regnr],Tabell3[DiagnoseÅr],"")</f>
        <v/>
      </c>
    </row>
    <row r="7272" spans="1:12" x14ac:dyDescent="0.25">
      <c r="A7272" s="2">
        <v>40494</v>
      </c>
      <c r="C7272" t="s">
        <v>3632</v>
      </c>
      <c r="D7272" t="s">
        <v>3633</v>
      </c>
      <c r="E7272" t="s">
        <v>26</v>
      </c>
      <c r="F7272" t="s">
        <v>3634</v>
      </c>
      <c r="G7272" t="s">
        <v>3635</v>
      </c>
      <c r="H7272" t="s">
        <v>1755</v>
      </c>
      <c r="I7272" t="s">
        <v>1756</v>
      </c>
      <c r="K7272" t="str">
        <f>+_xlfn.XLOOKUP(Tabell1[[#This Row],[Regnr]],Tabell13[Regnr],Tabell13[Diagnose],"")</f>
        <v/>
      </c>
      <c r="L7272" t="str">
        <f>+_xlfn.XLOOKUP(Tabell1[[#This Row],[Regnr]],Tabell3[Regnr],Tabell3[DiagnoseÅr],"")</f>
        <v/>
      </c>
    </row>
    <row r="7273" spans="1:12" x14ac:dyDescent="0.25">
      <c r="A7273" s="2">
        <v>40493</v>
      </c>
      <c r="C7273" t="s">
        <v>3628</v>
      </c>
      <c r="D7273" t="s">
        <v>3629</v>
      </c>
      <c r="E7273" t="s">
        <v>10</v>
      </c>
      <c r="F7273" t="s">
        <v>3630</v>
      </c>
      <c r="G7273" t="s">
        <v>3631</v>
      </c>
      <c r="H7273" t="s">
        <v>2374</v>
      </c>
      <c r="I7273" t="s">
        <v>2375</v>
      </c>
      <c r="K7273" t="str">
        <f>+_xlfn.XLOOKUP(Tabell1[[#This Row],[Regnr]],Tabell13[Regnr],Tabell13[Diagnose],"")</f>
        <v/>
      </c>
      <c r="L7273" t="str">
        <f>+_xlfn.XLOOKUP(Tabell1[[#This Row],[Regnr]],Tabell3[Regnr],Tabell3[DiagnoseÅr],"")</f>
        <v/>
      </c>
    </row>
    <row r="7274" spans="1:12" x14ac:dyDescent="0.25">
      <c r="A7274" s="2">
        <v>40489</v>
      </c>
      <c r="C7274" t="s">
        <v>3620</v>
      </c>
      <c r="D7274" t="s">
        <v>3621</v>
      </c>
      <c r="E7274" t="s">
        <v>26</v>
      </c>
      <c r="F7274" t="s">
        <v>3622</v>
      </c>
      <c r="G7274" t="s">
        <v>3623</v>
      </c>
      <c r="H7274" t="s">
        <v>3624</v>
      </c>
      <c r="I7274" t="s">
        <v>3625</v>
      </c>
      <c r="K7274" t="str">
        <f>+_xlfn.XLOOKUP(Tabell1[[#This Row],[Regnr]],Tabell13[Regnr],Tabell13[Diagnose],"")</f>
        <v>D</v>
      </c>
      <c r="L7274" t="str">
        <f>+_xlfn.XLOOKUP(Tabell1[[#This Row],[Regnr]],Tabell3[Regnr],Tabell3[DiagnoseÅr],"")</f>
        <v>Intet påvist (2015)</v>
      </c>
    </row>
    <row r="7275" spans="1:12" x14ac:dyDescent="0.25">
      <c r="A7275" s="2">
        <v>40489</v>
      </c>
      <c r="C7275" t="s">
        <v>3626</v>
      </c>
      <c r="D7275" t="s">
        <v>3627</v>
      </c>
      <c r="E7275" t="s">
        <v>10</v>
      </c>
      <c r="F7275" t="s">
        <v>3622</v>
      </c>
      <c r="G7275" t="s">
        <v>3623</v>
      </c>
      <c r="H7275" t="s">
        <v>3624</v>
      </c>
      <c r="I7275" t="s">
        <v>3625</v>
      </c>
      <c r="K7275" t="str">
        <f>+_xlfn.XLOOKUP(Tabell1[[#This Row],[Regnr]],Tabell13[Regnr],Tabell13[Diagnose],"")</f>
        <v/>
      </c>
      <c r="L7275" t="str">
        <f>+_xlfn.XLOOKUP(Tabell1[[#This Row],[Regnr]],Tabell3[Regnr],Tabell3[DiagnoseÅr],"")</f>
        <v/>
      </c>
    </row>
    <row r="7276" spans="1:12" x14ac:dyDescent="0.25">
      <c r="A7276" s="2">
        <v>40481</v>
      </c>
      <c r="C7276" t="s">
        <v>3612</v>
      </c>
      <c r="D7276" t="s">
        <v>3613</v>
      </c>
      <c r="E7276" t="s">
        <v>10</v>
      </c>
      <c r="F7276" t="s">
        <v>3292</v>
      </c>
      <c r="G7276" t="s">
        <v>3293</v>
      </c>
      <c r="H7276" t="s">
        <v>2460</v>
      </c>
      <c r="I7276" t="s">
        <v>2461</v>
      </c>
      <c r="K7276" t="str">
        <f>+_xlfn.XLOOKUP(Tabell1[[#This Row],[Regnr]],Tabell13[Regnr],Tabell13[Diagnose],"")</f>
        <v/>
      </c>
      <c r="L7276" t="str">
        <f>+_xlfn.XLOOKUP(Tabell1[[#This Row],[Regnr]],Tabell3[Regnr],Tabell3[DiagnoseÅr],"")</f>
        <v/>
      </c>
    </row>
    <row r="7277" spans="1:12" x14ac:dyDescent="0.25">
      <c r="A7277" s="2">
        <v>40481</v>
      </c>
      <c r="C7277" t="s">
        <v>3614</v>
      </c>
      <c r="D7277" t="s">
        <v>3615</v>
      </c>
      <c r="E7277" t="s">
        <v>10</v>
      </c>
      <c r="F7277" t="s">
        <v>3292</v>
      </c>
      <c r="G7277" t="s">
        <v>3293</v>
      </c>
      <c r="H7277" t="s">
        <v>2460</v>
      </c>
      <c r="I7277" t="s">
        <v>2461</v>
      </c>
      <c r="K7277" t="str">
        <f>+_xlfn.XLOOKUP(Tabell1[[#This Row],[Regnr]],Tabell13[Regnr],Tabell13[Diagnose],"")</f>
        <v/>
      </c>
      <c r="L7277" t="str">
        <f>+_xlfn.XLOOKUP(Tabell1[[#This Row],[Regnr]],Tabell3[Regnr],Tabell3[DiagnoseÅr],"")</f>
        <v/>
      </c>
    </row>
    <row r="7278" spans="1:12" x14ac:dyDescent="0.25">
      <c r="A7278" s="2">
        <v>40481</v>
      </c>
      <c r="C7278" t="s">
        <v>3616</v>
      </c>
      <c r="D7278" t="s">
        <v>140</v>
      </c>
      <c r="E7278" t="s">
        <v>10</v>
      </c>
      <c r="F7278" t="s">
        <v>3292</v>
      </c>
      <c r="G7278" t="s">
        <v>3293</v>
      </c>
      <c r="H7278" t="s">
        <v>2460</v>
      </c>
      <c r="I7278" t="s">
        <v>2461</v>
      </c>
      <c r="K7278" t="str">
        <f>+_xlfn.XLOOKUP(Tabell1[[#This Row],[Regnr]],Tabell13[Regnr],Tabell13[Diagnose],"")</f>
        <v/>
      </c>
      <c r="L7278" t="str">
        <f>+_xlfn.XLOOKUP(Tabell1[[#This Row],[Regnr]],Tabell3[Regnr],Tabell3[DiagnoseÅr],"")</f>
        <v/>
      </c>
    </row>
    <row r="7279" spans="1:12" x14ac:dyDescent="0.25">
      <c r="A7279" s="2">
        <v>40481</v>
      </c>
      <c r="C7279" t="s">
        <v>3617</v>
      </c>
      <c r="D7279" t="s">
        <v>3281</v>
      </c>
      <c r="E7279" t="s">
        <v>10</v>
      </c>
      <c r="F7279" t="s">
        <v>3292</v>
      </c>
      <c r="G7279" t="s">
        <v>3293</v>
      </c>
      <c r="H7279" t="s">
        <v>2460</v>
      </c>
      <c r="I7279" t="s">
        <v>2461</v>
      </c>
      <c r="K7279" t="str">
        <f>+_xlfn.XLOOKUP(Tabell1[[#This Row],[Regnr]],Tabell13[Regnr],Tabell13[Diagnose],"")</f>
        <v/>
      </c>
      <c r="L7279" t="str">
        <f>+_xlfn.XLOOKUP(Tabell1[[#This Row],[Regnr]],Tabell3[Regnr],Tabell3[DiagnoseÅr],"")</f>
        <v/>
      </c>
    </row>
    <row r="7280" spans="1:12" x14ac:dyDescent="0.25">
      <c r="A7280" s="2">
        <v>40481</v>
      </c>
      <c r="C7280" t="s">
        <v>3618</v>
      </c>
      <c r="D7280" t="s">
        <v>3619</v>
      </c>
      <c r="E7280" t="s">
        <v>26</v>
      </c>
      <c r="F7280" t="s">
        <v>3292</v>
      </c>
      <c r="G7280" t="s">
        <v>3293</v>
      </c>
      <c r="H7280" t="s">
        <v>2460</v>
      </c>
      <c r="I7280" t="s">
        <v>2461</v>
      </c>
      <c r="K7280" t="str">
        <f>+_xlfn.XLOOKUP(Tabell1[[#This Row],[Regnr]],Tabell13[Regnr],Tabell13[Diagnose],"")</f>
        <v>A</v>
      </c>
      <c r="L7280" t="str">
        <f>+_xlfn.XLOOKUP(Tabell1[[#This Row],[Regnr]],Tabell3[Regnr],Tabell3[DiagnoseÅr],"")</f>
        <v/>
      </c>
    </row>
    <row r="7281" spans="1:12" x14ac:dyDescent="0.25">
      <c r="A7281" s="2">
        <v>40479</v>
      </c>
      <c r="C7281" t="s">
        <v>3608</v>
      </c>
      <c r="D7281" t="s">
        <v>3609</v>
      </c>
      <c r="E7281" t="s">
        <v>26</v>
      </c>
      <c r="F7281" t="s">
        <v>2919</v>
      </c>
      <c r="G7281" t="s">
        <v>2920</v>
      </c>
      <c r="H7281" t="s">
        <v>2947</v>
      </c>
      <c r="I7281" t="s">
        <v>2948</v>
      </c>
      <c r="K7281" t="str">
        <f>+_xlfn.XLOOKUP(Tabell1[[#This Row],[Regnr]],Tabell13[Regnr],Tabell13[Diagnose],"")</f>
        <v>A</v>
      </c>
      <c r="L7281" t="str">
        <f>+_xlfn.XLOOKUP(Tabell1[[#This Row],[Regnr]],Tabell3[Regnr],Tabell3[DiagnoseÅr],"")</f>
        <v xml:space="preserve"> (2015)</v>
      </c>
    </row>
    <row r="7282" spans="1:12" x14ac:dyDescent="0.25">
      <c r="A7282" s="2">
        <v>40479</v>
      </c>
      <c r="C7282" t="s">
        <v>3610</v>
      </c>
      <c r="D7282" t="s">
        <v>3611</v>
      </c>
      <c r="E7282" t="s">
        <v>26</v>
      </c>
      <c r="F7282" t="s">
        <v>2919</v>
      </c>
      <c r="G7282" t="s">
        <v>2920</v>
      </c>
      <c r="H7282" t="s">
        <v>2947</v>
      </c>
      <c r="I7282" t="s">
        <v>2948</v>
      </c>
      <c r="K7282" t="str">
        <f>+_xlfn.XLOOKUP(Tabell1[[#This Row],[Regnr]],Tabell13[Regnr],Tabell13[Diagnose],"")</f>
        <v>A</v>
      </c>
      <c r="L7282" t="str">
        <f>+_xlfn.XLOOKUP(Tabell1[[#This Row],[Regnr]],Tabell3[Regnr],Tabell3[DiagnoseÅr],"")</f>
        <v>Intet påvist (2013)</v>
      </c>
    </row>
    <row r="7283" spans="1:12" x14ac:dyDescent="0.25">
      <c r="A7283" s="2">
        <v>40465</v>
      </c>
      <c r="C7283" t="s">
        <v>3594</v>
      </c>
      <c r="D7283" t="s">
        <v>3595</v>
      </c>
      <c r="E7283" t="s">
        <v>10</v>
      </c>
      <c r="F7283" t="s">
        <v>1612</v>
      </c>
      <c r="G7283" t="s">
        <v>1613</v>
      </c>
      <c r="H7283" t="s">
        <v>2048</v>
      </c>
      <c r="I7283" t="s">
        <v>2049</v>
      </c>
      <c r="K7283" t="str">
        <f>+_xlfn.XLOOKUP(Tabell1[[#This Row],[Regnr]],Tabell13[Regnr],Tabell13[Diagnose],"")</f>
        <v>B</v>
      </c>
      <c r="L7283" t="str">
        <f>+_xlfn.XLOOKUP(Tabell1[[#This Row],[Regnr]],Tabell3[Regnr],Tabell3[DiagnoseÅr],"")</f>
        <v/>
      </c>
    </row>
    <row r="7284" spans="1:12" x14ac:dyDescent="0.25">
      <c r="A7284" s="2">
        <v>40465</v>
      </c>
      <c r="C7284" t="s">
        <v>3596</v>
      </c>
      <c r="D7284" t="s">
        <v>3597</v>
      </c>
      <c r="E7284" t="s">
        <v>26</v>
      </c>
      <c r="F7284" t="s">
        <v>1612</v>
      </c>
      <c r="G7284" t="s">
        <v>1613</v>
      </c>
      <c r="H7284" t="s">
        <v>2048</v>
      </c>
      <c r="I7284" t="s">
        <v>2049</v>
      </c>
      <c r="K7284" t="str">
        <f>+_xlfn.XLOOKUP(Tabell1[[#This Row],[Regnr]],Tabell13[Regnr],Tabell13[Diagnose],"")</f>
        <v/>
      </c>
      <c r="L7284" t="str">
        <f>+_xlfn.XLOOKUP(Tabell1[[#This Row],[Regnr]],Tabell3[Regnr],Tabell3[DiagnoseÅr],"")</f>
        <v/>
      </c>
    </row>
    <row r="7285" spans="1:12" x14ac:dyDescent="0.25">
      <c r="A7285" s="2">
        <v>40465</v>
      </c>
      <c r="C7285" t="s">
        <v>3598</v>
      </c>
      <c r="D7285" t="s">
        <v>3599</v>
      </c>
      <c r="E7285" t="s">
        <v>26</v>
      </c>
      <c r="F7285" t="s">
        <v>1612</v>
      </c>
      <c r="G7285" t="s">
        <v>1613</v>
      </c>
      <c r="H7285" t="s">
        <v>2048</v>
      </c>
      <c r="I7285" t="s">
        <v>2049</v>
      </c>
      <c r="K7285" t="str">
        <f>+_xlfn.XLOOKUP(Tabell1[[#This Row],[Regnr]],Tabell13[Regnr],Tabell13[Diagnose],"")</f>
        <v/>
      </c>
      <c r="L7285" t="str">
        <f>+_xlfn.XLOOKUP(Tabell1[[#This Row],[Regnr]],Tabell3[Regnr],Tabell3[DiagnoseÅr],"")</f>
        <v/>
      </c>
    </row>
    <row r="7286" spans="1:12" x14ac:dyDescent="0.25">
      <c r="A7286" s="2">
        <v>40465</v>
      </c>
      <c r="C7286" t="s">
        <v>3600</v>
      </c>
      <c r="D7286" t="s">
        <v>3601</v>
      </c>
      <c r="E7286" t="s">
        <v>26</v>
      </c>
      <c r="F7286" t="s">
        <v>1612</v>
      </c>
      <c r="G7286" t="s">
        <v>1613</v>
      </c>
      <c r="H7286" t="s">
        <v>2048</v>
      </c>
      <c r="I7286" t="s">
        <v>2049</v>
      </c>
      <c r="K7286" t="str">
        <f>+_xlfn.XLOOKUP(Tabell1[[#This Row],[Regnr]],Tabell13[Regnr],Tabell13[Diagnose],"")</f>
        <v/>
      </c>
      <c r="L7286" t="str">
        <f>+_xlfn.XLOOKUP(Tabell1[[#This Row],[Regnr]],Tabell3[Regnr],Tabell3[DiagnoseÅr],"")</f>
        <v/>
      </c>
    </row>
    <row r="7287" spans="1:12" x14ac:dyDescent="0.25">
      <c r="A7287" s="2">
        <v>40465</v>
      </c>
      <c r="C7287" t="s">
        <v>3602</v>
      </c>
      <c r="D7287" t="s">
        <v>3603</v>
      </c>
      <c r="E7287" t="s">
        <v>26</v>
      </c>
      <c r="F7287" t="s">
        <v>1612</v>
      </c>
      <c r="G7287" t="s">
        <v>1613</v>
      </c>
      <c r="H7287" t="s">
        <v>2048</v>
      </c>
      <c r="I7287" t="s">
        <v>2049</v>
      </c>
      <c r="K7287" t="str">
        <f>+_xlfn.XLOOKUP(Tabell1[[#This Row],[Regnr]],Tabell13[Regnr],Tabell13[Diagnose],"")</f>
        <v/>
      </c>
      <c r="L7287" t="str">
        <f>+_xlfn.XLOOKUP(Tabell1[[#This Row],[Regnr]],Tabell3[Regnr],Tabell3[DiagnoseÅr],"")</f>
        <v/>
      </c>
    </row>
    <row r="7288" spans="1:12" x14ac:dyDescent="0.25">
      <c r="A7288" s="2">
        <v>40465</v>
      </c>
      <c r="C7288" t="s">
        <v>3604</v>
      </c>
      <c r="D7288" t="s">
        <v>3605</v>
      </c>
      <c r="E7288" t="s">
        <v>26</v>
      </c>
      <c r="F7288" t="s">
        <v>1612</v>
      </c>
      <c r="G7288" t="s">
        <v>1613</v>
      </c>
      <c r="H7288" t="s">
        <v>2048</v>
      </c>
      <c r="I7288" t="s">
        <v>2049</v>
      </c>
      <c r="K7288" t="str">
        <f>+_xlfn.XLOOKUP(Tabell1[[#This Row],[Regnr]],Tabell13[Regnr],Tabell13[Diagnose],"")</f>
        <v>C</v>
      </c>
      <c r="L7288" t="str">
        <f>+_xlfn.XLOOKUP(Tabell1[[#This Row],[Regnr]],Tabell3[Regnr],Tabell3[DiagnoseÅr],"")</f>
        <v>Intet påvist (2018)</v>
      </c>
    </row>
    <row r="7289" spans="1:12" x14ac:dyDescent="0.25">
      <c r="A7289" s="2">
        <v>40465</v>
      </c>
      <c r="C7289" t="s">
        <v>3606</v>
      </c>
      <c r="D7289" t="s">
        <v>3607</v>
      </c>
      <c r="E7289" t="s">
        <v>26</v>
      </c>
      <c r="F7289" t="s">
        <v>1612</v>
      </c>
      <c r="G7289" t="s">
        <v>1613</v>
      </c>
      <c r="H7289" t="s">
        <v>2048</v>
      </c>
      <c r="I7289" t="s">
        <v>2049</v>
      </c>
      <c r="K7289" t="str">
        <f>+_xlfn.XLOOKUP(Tabell1[[#This Row],[Regnr]],Tabell13[Regnr],Tabell13[Diagnose],"")</f>
        <v/>
      </c>
      <c r="L7289" t="str">
        <f>+_xlfn.XLOOKUP(Tabell1[[#This Row],[Regnr]],Tabell3[Regnr],Tabell3[DiagnoseÅr],"")</f>
        <v/>
      </c>
    </row>
    <row r="7290" spans="1:12" x14ac:dyDescent="0.25">
      <c r="A7290" s="2">
        <v>40448</v>
      </c>
      <c r="C7290" t="s">
        <v>3586</v>
      </c>
      <c r="D7290" t="s">
        <v>3587</v>
      </c>
      <c r="E7290" t="s">
        <v>10</v>
      </c>
      <c r="F7290" t="s">
        <v>2661</v>
      </c>
      <c r="G7290" t="s">
        <v>2662</v>
      </c>
      <c r="H7290" t="s">
        <v>2318</v>
      </c>
      <c r="I7290" t="s">
        <v>2319</v>
      </c>
      <c r="K7290" t="str">
        <f>+_xlfn.XLOOKUP(Tabell1[[#This Row],[Regnr]],Tabell13[Regnr],Tabell13[Diagnose],"")</f>
        <v>C</v>
      </c>
      <c r="L7290" t="str">
        <f>+_xlfn.XLOOKUP(Tabell1[[#This Row],[Regnr]],Tabell3[Regnr],Tabell3[DiagnoseÅr],"")</f>
        <v/>
      </c>
    </row>
    <row r="7291" spans="1:12" x14ac:dyDescent="0.25">
      <c r="A7291" s="2">
        <v>40448</v>
      </c>
      <c r="C7291" t="s">
        <v>3588</v>
      </c>
      <c r="D7291" t="s">
        <v>3589</v>
      </c>
      <c r="E7291" t="s">
        <v>10</v>
      </c>
      <c r="F7291" t="s">
        <v>2661</v>
      </c>
      <c r="G7291" t="s">
        <v>2662</v>
      </c>
      <c r="H7291" t="s">
        <v>2318</v>
      </c>
      <c r="I7291" t="s">
        <v>2319</v>
      </c>
      <c r="K7291" t="str">
        <f>+_xlfn.XLOOKUP(Tabell1[[#This Row],[Regnr]],Tabell13[Regnr],Tabell13[Diagnose],"")</f>
        <v/>
      </c>
      <c r="L7291" t="str">
        <f>+_xlfn.XLOOKUP(Tabell1[[#This Row],[Regnr]],Tabell3[Regnr],Tabell3[DiagnoseÅr],"")</f>
        <v/>
      </c>
    </row>
    <row r="7292" spans="1:12" x14ac:dyDescent="0.25">
      <c r="A7292" s="2">
        <v>40448</v>
      </c>
      <c r="C7292" t="s">
        <v>3590</v>
      </c>
      <c r="D7292" t="s">
        <v>3591</v>
      </c>
      <c r="E7292" t="s">
        <v>26</v>
      </c>
      <c r="F7292" t="s">
        <v>2661</v>
      </c>
      <c r="G7292" t="s">
        <v>2662</v>
      </c>
      <c r="H7292" t="s">
        <v>2318</v>
      </c>
      <c r="I7292" t="s">
        <v>2319</v>
      </c>
      <c r="K7292" t="str">
        <f>+_xlfn.XLOOKUP(Tabell1[[#This Row],[Regnr]],Tabell13[Regnr],Tabell13[Diagnose],"")</f>
        <v>A</v>
      </c>
      <c r="L7292" t="str">
        <f>+_xlfn.XLOOKUP(Tabell1[[#This Row],[Regnr]],Tabell3[Regnr],Tabell3[DiagnoseÅr],"")</f>
        <v>Katarakt, ikke medfødt (2016)</v>
      </c>
    </row>
    <row r="7293" spans="1:12" x14ac:dyDescent="0.25">
      <c r="A7293" s="2">
        <v>40448</v>
      </c>
      <c r="C7293" t="s">
        <v>3592</v>
      </c>
      <c r="D7293" t="s">
        <v>3593</v>
      </c>
      <c r="E7293" t="s">
        <v>26</v>
      </c>
      <c r="F7293" t="s">
        <v>2661</v>
      </c>
      <c r="G7293" t="s">
        <v>2662</v>
      </c>
      <c r="H7293" t="s">
        <v>2318</v>
      </c>
      <c r="I7293" t="s">
        <v>2319</v>
      </c>
      <c r="K7293" t="str">
        <f>+_xlfn.XLOOKUP(Tabell1[[#This Row],[Regnr]],Tabell13[Regnr],Tabell13[Diagnose],"")</f>
        <v/>
      </c>
      <c r="L7293" t="str">
        <f>+_xlfn.XLOOKUP(Tabell1[[#This Row],[Regnr]],Tabell3[Regnr],Tabell3[DiagnoseÅr],"")</f>
        <v/>
      </c>
    </row>
    <row r="7294" spans="1:12" x14ac:dyDescent="0.25">
      <c r="A7294" s="2">
        <v>40435</v>
      </c>
      <c r="C7294" t="s">
        <v>3582</v>
      </c>
      <c r="D7294" t="s">
        <v>3583</v>
      </c>
      <c r="E7294" t="s">
        <v>26</v>
      </c>
      <c r="F7294" t="s">
        <v>2935</v>
      </c>
      <c r="G7294" t="s">
        <v>2936</v>
      </c>
      <c r="H7294" t="s">
        <v>3584</v>
      </c>
      <c r="I7294" t="s">
        <v>3585</v>
      </c>
      <c r="K7294" t="str">
        <f>+_xlfn.XLOOKUP(Tabell1[[#This Row],[Regnr]],Tabell13[Regnr],Tabell13[Diagnose],"")</f>
        <v>A</v>
      </c>
      <c r="L7294" t="str">
        <f>+_xlfn.XLOOKUP(Tabell1[[#This Row],[Regnr]],Tabell3[Regnr],Tabell3[DiagnoseÅr],"")</f>
        <v>Annet medfødt (2017)</v>
      </c>
    </row>
    <row r="7295" spans="1:12" x14ac:dyDescent="0.25">
      <c r="A7295" s="2">
        <v>40427</v>
      </c>
      <c r="C7295" t="s">
        <v>3578</v>
      </c>
      <c r="D7295" t="s">
        <v>3579</v>
      </c>
      <c r="E7295" t="s">
        <v>10</v>
      </c>
      <c r="F7295" t="s">
        <v>781</v>
      </c>
      <c r="G7295" t="s">
        <v>782</v>
      </c>
      <c r="H7295" t="s">
        <v>3580</v>
      </c>
      <c r="I7295" t="s">
        <v>3581</v>
      </c>
      <c r="K7295" t="str">
        <f>+_xlfn.XLOOKUP(Tabell1[[#This Row],[Regnr]],Tabell13[Regnr],Tabell13[Diagnose],"")</f>
        <v/>
      </c>
      <c r="L7295" t="str">
        <f>+_xlfn.XLOOKUP(Tabell1[[#This Row],[Regnr]],Tabell3[Regnr],Tabell3[DiagnoseÅr],"")</f>
        <v/>
      </c>
    </row>
    <row r="7296" spans="1:12" x14ac:dyDescent="0.25">
      <c r="A7296" s="2">
        <v>40425</v>
      </c>
      <c r="C7296" t="s">
        <v>3573</v>
      </c>
      <c r="D7296" t="s">
        <v>3574</v>
      </c>
      <c r="E7296" t="s">
        <v>26</v>
      </c>
      <c r="F7296" t="s">
        <v>3575</v>
      </c>
      <c r="G7296" t="s">
        <v>3576</v>
      </c>
      <c r="H7296" t="s">
        <v>3577</v>
      </c>
      <c r="K7296" t="str">
        <f>+_xlfn.XLOOKUP(Tabell1[[#This Row],[Regnr]],Tabell13[Regnr],Tabell13[Diagnose],"")</f>
        <v/>
      </c>
      <c r="L7296" t="str">
        <f>+_xlfn.XLOOKUP(Tabell1[[#This Row],[Regnr]],Tabell3[Regnr],Tabell3[DiagnoseÅr],"")</f>
        <v/>
      </c>
    </row>
    <row r="7297" spans="1:12" x14ac:dyDescent="0.25">
      <c r="A7297" s="2">
        <v>40424</v>
      </c>
      <c r="C7297" t="s">
        <v>3567</v>
      </c>
      <c r="D7297" t="s">
        <v>3568</v>
      </c>
      <c r="E7297" t="s">
        <v>10</v>
      </c>
      <c r="F7297" t="s">
        <v>2211</v>
      </c>
      <c r="G7297" t="s">
        <v>2212</v>
      </c>
      <c r="H7297" t="s">
        <v>2392</v>
      </c>
      <c r="I7297" t="s">
        <v>2393</v>
      </c>
      <c r="K7297" t="str">
        <f>+_xlfn.XLOOKUP(Tabell1[[#This Row],[Regnr]],Tabell13[Regnr],Tabell13[Diagnose],"")</f>
        <v/>
      </c>
      <c r="L7297" t="str">
        <f>+_xlfn.XLOOKUP(Tabell1[[#This Row],[Regnr]],Tabell3[Regnr],Tabell3[DiagnoseÅr],"")</f>
        <v xml:space="preserve"> (2021)</v>
      </c>
    </row>
    <row r="7298" spans="1:12" x14ac:dyDescent="0.25">
      <c r="A7298" s="2">
        <v>40424</v>
      </c>
      <c r="C7298" t="s">
        <v>3569</v>
      </c>
      <c r="D7298" t="s">
        <v>3570</v>
      </c>
      <c r="E7298" t="s">
        <v>26</v>
      </c>
      <c r="F7298" t="s">
        <v>2211</v>
      </c>
      <c r="G7298" t="s">
        <v>2212</v>
      </c>
      <c r="H7298" t="s">
        <v>2392</v>
      </c>
      <c r="I7298" t="s">
        <v>2393</v>
      </c>
      <c r="K7298" t="str">
        <f>+_xlfn.XLOOKUP(Tabell1[[#This Row],[Regnr]],Tabell13[Regnr],Tabell13[Diagnose],"")</f>
        <v/>
      </c>
      <c r="L7298" t="str">
        <f>+_xlfn.XLOOKUP(Tabell1[[#This Row],[Regnr]],Tabell3[Regnr],Tabell3[DiagnoseÅr],"")</f>
        <v/>
      </c>
    </row>
    <row r="7299" spans="1:12" x14ac:dyDescent="0.25">
      <c r="A7299" s="2">
        <v>40424</v>
      </c>
      <c r="C7299" t="s">
        <v>3571</v>
      </c>
      <c r="D7299" t="s">
        <v>3572</v>
      </c>
      <c r="E7299" t="s">
        <v>26</v>
      </c>
      <c r="F7299" t="s">
        <v>2211</v>
      </c>
      <c r="G7299" t="s">
        <v>2212</v>
      </c>
      <c r="H7299" t="s">
        <v>2392</v>
      </c>
      <c r="I7299" t="s">
        <v>2393</v>
      </c>
      <c r="K7299" t="str">
        <f>+_xlfn.XLOOKUP(Tabell1[[#This Row],[Regnr]],Tabell13[Regnr],Tabell13[Diagnose],"")</f>
        <v/>
      </c>
      <c r="L7299" t="str">
        <f>+_xlfn.XLOOKUP(Tabell1[[#This Row],[Regnr]],Tabell3[Regnr],Tabell3[DiagnoseÅr],"")</f>
        <v/>
      </c>
    </row>
    <row r="7300" spans="1:12" x14ac:dyDescent="0.25">
      <c r="A7300" s="2">
        <v>40415</v>
      </c>
      <c r="C7300" t="s">
        <v>3565</v>
      </c>
      <c r="D7300" t="s">
        <v>3566</v>
      </c>
      <c r="E7300" t="s">
        <v>26</v>
      </c>
      <c r="F7300" t="s">
        <v>3328</v>
      </c>
      <c r="G7300" t="s">
        <v>3329</v>
      </c>
      <c r="H7300" t="s">
        <v>1317</v>
      </c>
      <c r="I7300" t="s">
        <v>1318</v>
      </c>
      <c r="K7300" t="str">
        <f>+_xlfn.XLOOKUP(Tabell1[[#This Row],[Regnr]],Tabell13[Regnr],Tabell13[Diagnose],"")</f>
        <v/>
      </c>
      <c r="L7300" t="str">
        <f>+_xlfn.XLOOKUP(Tabell1[[#This Row],[Regnr]],Tabell3[Regnr],Tabell3[DiagnoseÅr],"")</f>
        <v/>
      </c>
    </row>
    <row r="7301" spans="1:12" x14ac:dyDescent="0.25">
      <c r="A7301" s="2">
        <v>40412</v>
      </c>
      <c r="C7301" t="s">
        <v>3559</v>
      </c>
      <c r="D7301" t="s">
        <v>3560</v>
      </c>
      <c r="E7301" t="s">
        <v>10</v>
      </c>
      <c r="F7301" t="s">
        <v>3561</v>
      </c>
      <c r="G7301" t="s">
        <v>3562</v>
      </c>
      <c r="H7301" t="s">
        <v>3563</v>
      </c>
      <c r="I7301" t="s">
        <v>3564</v>
      </c>
      <c r="K7301" t="str">
        <f>+_xlfn.XLOOKUP(Tabell1[[#This Row],[Regnr]],Tabell13[Regnr],Tabell13[Diagnose],"")</f>
        <v/>
      </c>
      <c r="L7301" t="str">
        <f>+_xlfn.XLOOKUP(Tabell1[[#This Row],[Regnr]],Tabell3[Regnr],Tabell3[DiagnoseÅr],"")</f>
        <v/>
      </c>
    </row>
    <row r="7302" spans="1:12" x14ac:dyDescent="0.25">
      <c r="A7302" s="2">
        <v>40405</v>
      </c>
      <c r="C7302" t="s">
        <v>3555</v>
      </c>
      <c r="D7302" t="s">
        <v>3556</v>
      </c>
      <c r="E7302" t="s">
        <v>26</v>
      </c>
      <c r="F7302" t="s">
        <v>2791</v>
      </c>
      <c r="G7302" t="s">
        <v>2792</v>
      </c>
      <c r="H7302" t="s">
        <v>3557</v>
      </c>
      <c r="I7302" t="s">
        <v>3558</v>
      </c>
      <c r="K7302" t="str">
        <f>+_xlfn.XLOOKUP(Tabell1[[#This Row],[Regnr]],Tabell13[Regnr],Tabell13[Diagnose],"")</f>
        <v>B</v>
      </c>
      <c r="L7302" t="str">
        <f>+_xlfn.XLOOKUP(Tabell1[[#This Row],[Regnr]],Tabell3[Regnr],Tabell3[DiagnoseÅr],"")</f>
        <v>Intet påvist (2013)</v>
      </c>
    </row>
    <row r="7303" spans="1:12" x14ac:dyDescent="0.25">
      <c r="A7303" s="2">
        <v>40397</v>
      </c>
      <c r="C7303" t="s">
        <v>3543</v>
      </c>
      <c r="D7303" t="s">
        <v>3544</v>
      </c>
      <c r="E7303" t="s">
        <v>10</v>
      </c>
      <c r="F7303" t="s">
        <v>2312</v>
      </c>
      <c r="G7303" t="s">
        <v>2313</v>
      </c>
      <c r="H7303" t="s">
        <v>1299</v>
      </c>
      <c r="I7303" t="s">
        <v>1300</v>
      </c>
      <c r="K7303" t="str">
        <f>+_xlfn.XLOOKUP(Tabell1[[#This Row],[Regnr]],Tabell13[Regnr],Tabell13[Diagnose],"")</f>
        <v/>
      </c>
      <c r="L7303" t="str">
        <f>+_xlfn.XLOOKUP(Tabell1[[#This Row],[Regnr]],Tabell3[Regnr],Tabell3[DiagnoseÅr],"")</f>
        <v/>
      </c>
    </row>
    <row r="7304" spans="1:12" x14ac:dyDescent="0.25">
      <c r="A7304" s="2">
        <v>40397</v>
      </c>
      <c r="C7304" t="s">
        <v>3545</v>
      </c>
      <c r="D7304" t="s">
        <v>3546</v>
      </c>
      <c r="E7304" t="s">
        <v>10</v>
      </c>
      <c r="F7304" t="s">
        <v>2312</v>
      </c>
      <c r="G7304" t="s">
        <v>2313</v>
      </c>
      <c r="H7304" t="s">
        <v>1299</v>
      </c>
      <c r="I7304" t="s">
        <v>1300</v>
      </c>
      <c r="K7304" t="str">
        <f>+_xlfn.XLOOKUP(Tabell1[[#This Row],[Regnr]],Tabell13[Regnr],Tabell13[Diagnose],"")</f>
        <v/>
      </c>
      <c r="L7304" t="str">
        <f>+_xlfn.XLOOKUP(Tabell1[[#This Row],[Regnr]],Tabell3[Regnr],Tabell3[DiagnoseÅr],"")</f>
        <v/>
      </c>
    </row>
    <row r="7305" spans="1:12" x14ac:dyDescent="0.25">
      <c r="A7305" s="2">
        <v>40397</v>
      </c>
      <c r="C7305" t="s">
        <v>3547</v>
      </c>
      <c r="D7305" t="s">
        <v>3548</v>
      </c>
      <c r="E7305" t="s">
        <v>10</v>
      </c>
      <c r="F7305" t="s">
        <v>2312</v>
      </c>
      <c r="G7305" t="s">
        <v>2313</v>
      </c>
      <c r="H7305" t="s">
        <v>1299</v>
      </c>
      <c r="I7305" t="s">
        <v>1300</v>
      </c>
      <c r="K7305" t="str">
        <f>+_xlfn.XLOOKUP(Tabell1[[#This Row],[Regnr]],Tabell13[Regnr],Tabell13[Diagnose],"")</f>
        <v>A</v>
      </c>
      <c r="L7305" t="str">
        <f>+_xlfn.XLOOKUP(Tabell1[[#This Row],[Regnr]],Tabell3[Regnr],Tabell3[DiagnoseÅr],"")</f>
        <v/>
      </c>
    </row>
    <row r="7306" spans="1:12" x14ac:dyDescent="0.25">
      <c r="A7306" s="2">
        <v>40397</v>
      </c>
      <c r="C7306" t="s">
        <v>3549</v>
      </c>
      <c r="D7306" t="s">
        <v>3550</v>
      </c>
      <c r="E7306" t="s">
        <v>10</v>
      </c>
      <c r="F7306" t="s">
        <v>2312</v>
      </c>
      <c r="G7306" t="s">
        <v>2313</v>
      </c>
      <c r="H7306" t="s">
        <v>1299</v>
      </c>
      <c r="I7306" t="s">
        <v>1300</v>
      </c>
      <c r="K7306" t="str">
        <f>+_xlfn.XLOOKUP(Tabell1[[#This Row],[Regnr]],Tabell13[Regnr],Tabell13[Diagnose],"")</f>
        <v/>
      </c>
      <c r="L7306" t="str">
        <f>+_xlfn.XLOOKUP(Tabell1[[#This Row],[Regnr]],Tabell3[Regnr],Tabell3[DiagnoseÅr],"")</f>
        <v/>
      </c>
    </row>
    <row r="7307" spans="1:12" x14ac:dyDescent="0.25">
      <c r="A7307" s="2">
        <v>40397</v>
      </c>
      <c r="C7307" t="s">
        <v>3551</v>
      </c>
      <c r="D7307" t="s">
        <v>3552</v>
      </c>
      <c r="E7307" t="s">
        <v>26</v>
      </c>
      <c r="F7307" t="s">
        <v>2312</v>
      </c>
      <c r="G7307" t="s">
        <v>2313</v>
      </c>
      <c r="H7307" t="s">
        <v>1299</v>
      </c>
      <c r="I7307" t="s">
        <v>1300</v>
      </c>
      <c r="K7307" t="str">
        <f>+_xlfn.XLOOKUP(Tabell1[[#This Row],[Regnr]],Tabell13[Regnr],Tabell13[Diagnose],"")</f>
        <v/>
      </c>
      <c r="L7307" t="str">
        <f>+_xlfn.XLOOKUP(Tabell1[[#This Row],[Regnr]],Tabell3[Regnr],Tabell3[DiagnoseÅr],"")</f>
        <v/>
      </c>
    </row>
    <row r="7308" spans="1:12" x14ac:dyDescent="0.25">
      <c r="A7308" s="2">
        <v>40397</v>
      </c>
      <c r="C7308" t="s">
        <v>3553</v>
      </c>
      <c r="D7308" t="s">
        <v>3554</v>
      </c>
      <c r="E7308" t="s">
        <v>26</v>
      </c>
      <c r="F7308" t="s">
        <v>2312</v>
      </c>
      <c r="G7308" t="s">
        <v>2313</v>
      </c>
      <c r="H7308" t="s">
        <v>1299</v>
      </c>
      <c r="I7308" t="s">
        <v>1300</v>
      </c>
      <c r="K7308" t="str">
        <f>+_xlfn.XLOOKUP(Tabell1[[#This Row],[Regnr]],Tabell13[Regnr],Tabell13[Diagnose],"")</f>
        <v>A</v>
      </c>
      <c r="L7308" t="str">
        <f>+_xlfn.XLOOKUP(Tabell1[[#This Row],[Regnr]],Tabell3[Regnr],Tabell3[DiagnoseÅr],"")</f>
        <v/>
      </c>
    </row>
    <row r="7309" spans="1:12" x14ac:dyDescent="0.25">
      <c r="A7309" s="2">
        <v>40393</v>
      </c>
      <c r="C7309" t="s">
        <v>3537</v>
      </c>
      <c r="D7309" t="s">
        <v>3538</v>
      </c>
      <c r="E7309" t="s">
        <v>26</v>
      </c>
      <c r="F7309" t="s">
        <v>3539</v>
      </c>
      <c r="G7309" t="s">
        <v>3540</v>
      </c>
      <c r="H7309" t="s">
        <v>3541</v>
      </c>
      <c r="I7309" t="s">
        <v>3542</v>
      </c>
      <c r="K7309" t="str">
        <f>+_xlfn.XLOOKUP(Tabell1[[#This Row],[Regnr]],Tabell13[Regnr],Tabell13[Diagnose],"")</f>
        <v/>
      </c>
      <c r="L7309" t="str">
        <f>+_xlfn.XLOOKUP(Tabell1[[#This Row],[Regnr]],Tabell3[Regnr],Tabell3[DiagnoseÅr],"")</f>
        <v>Intet påvist (2017)</v>
      </c>
    </row>
    <row r="7310" spans="1:12" x14ac:dyDescent="0.25">
      <c r="A7310" s="2">
        <v>40388</v>
      </c>
      <c r="C7310" t="s">
        <v>3533</v>
      </c>
      <c r="D7310" t="s">
        <v>3534</v>
      </c>
      <c r="E7310" t="s">
        <v>10</v>
      </c>
      <c r="F7310" t="s">
        <v>687</v>
      </c>
      <c r="G7310" t="s">
        <v>688</v>
      </c>
      <c r="H7310" t="s">
        <v>3535</v>
      </c>
      <c r="I7310" t="s">
        <v>3536</v>
      </c>
      <c r="K7310" t="str">
        <f>+_xlfn.XLOOKUP(Tabell1[[#This Row],[Regnr]],Tabell13[Regnr],Tabell13[Diagnose],"")</f>
        <v>C</v>
      </c>
      <c r="L7310" t="str">
        <f>+_xlfn.XLOOKUP(Tabell1[[#This Row],[Regnr]],Tabell3[Regnr],Tabell3[DiagnoseÅr],"")</f>
        <v>Intet påvist (2012)</v>
      </c>
    </row>
    <row r="7311" spans="1:12" x14ac:dyDescent="0.25">
      <c r="A7311" s="2">
        <v>40387</v>
      </c>
      <c r="C7311" t="s">
        <v>3528</v>
      </c>
      <c r="D7311" t="s">
        <v>3529</v>
      </c>
      <c r="E7311" t="s">
        <v>26</v>
      </c>
      <c r="F7311" t="s">
        <v>3530</v>
      </c>
      <c r="G7311" t="s">
        <v>3531</v>
      </c>
      <c r="H7311" t="s">
        <v>3532</v>
      </c>
      <c r="K7311" t="str">
        <f>+_xlfn.XLOOKUP(Tabell1[[#This Row],[Regnr]],Tabell13[Regnr],Tabell13[Diagnose],"")</f>
        <v/>
      </c>
      <c r="L7311" t="str">
        <f>+_xlfn.XLOOKUP(Tabell1[[#This Row],[Regnr]],Tabell3[Regnr],Tabell3[DiagnoseÅr],"")</f>
        <v/>
      </c>
    </row>
    <row r="7312" spans="1:12" x14ac:dyDescent="0.25">
      <c r="A7312" s="2">
        <v>40371</v>
      </c>
      <c r="C7312" t="s">
        <v>3514</v>
      </c>
      <c r="D7312" t="s">
        <v>3515</v>
      </c>
      <c r="E7312" t="s">
        <v>10</v>
      </c>
      <c r="F7312" t="s">
        <v>1203</v>
      </c>
      <c r="G7312" t="s">
        <v>1204</v>
      </c>
      <c r="H7312" t="s">
        <v>1178</v>
      </c>
      <c r="I7312" t="s">
        <v>1179</v>
      </c>
      <c r="K7312" t="str">
        <f>+_xlfn.XLOOKUP(Tabell1[[#This Row],[Regnr]],Tabell13[Regnr],Tabell13[Diagnose],"")</f>
        <v/>
      </c>
      <c r="L7312" t="str">
        <f>+_xlfn.XLOOKUP(Tabell1[[#This Row],[Regnr]],Tabell3[Regnr],Tabell3[DiagnoseÅr],"")</f>
        <v/>
      </c>
    </row>
    <row r="7313" spans="1:12" x14ac:dyDescent="0.25">
      <c r="A7313" s="2">
        <v>40371</v>
      </c>
      <c r="C7313" t="s">
        <v>3516</v>
      </c>
      <c r="D7313" t="s">
        <v>3517</v>
      </c>
      <c r="E7313" t="s">
        <v>10</v>
      </c>
      <c r="F7313" t="s">
        <v>1203</v>
      </c>
      <c r="G7313" t="s">
        <v>1204</v>
      </c>
      <c r="H7313" t="s">
        <v>1178</v>
      </c>
      <c r="I7313" t="s">
        <v>1179</v>
      </c>
      <c r="K7313" t="str">
        <f>+_xlfn.XLOOKUP(Tabell1[[#This Row],[Regnr]],Tabell13[Regnr],Tabell13[Diagnose],"")</f>
        <v>A</v>
      </c>
      <c r="L7313" t="str">
        <f>+_xlfn.XLOOKUP(Tabell1[[#This Row],[Regnr]],Tabell3[Regnr],Tabell3[DiagnoseÅr],"")</f>
        <v>Intet påvist (2020)</v>
      </c>
    </row>
    <row r="7314" spans="1:12" x14ac:dyDescent="0.25">
      <c r="A7314" s="2">
        <v>40371</v>
      </c>
      <c r="C7314" t="s">
        <v>3518</v>
      </c>
      <c r="D7314" t="s">
        <v>3519</v>
      </c>
      <c r="E7314" t="s">
        <v>10</v>
      </c>
      <c r="F7314" t="s">
        <v>1203</v>
      </c>
      <c r="G7314" t="s">
        <v>1204</v>
      </c>
      <c r="H7314" t="s">
        <v>1178</v>
      </c>
      <c r="I7314" t="s">
        <v>1179</v>
      </c>
      <c r="K7314" t="str">
        <f>+_xlfn.XLOOKUP(Tabell1[[#This Row],[Regnr]],Tabell13[Regnr],Tabell13[Diagnose],"")</f>
        <v>A</v>
      </c>
      <c r="L7314" t="str">
        <f>+_xlfn.XLOOKUP(Tabell1[[#This Row],[Regnr]],Tabell3[Regnr],Tabell3[DiagnoseÅr],"")</f>
        <v/>
      </c>
    </row>
    <row r="7315" spans="1:12" x14ac:dyDescent="0.25">
      <c r="A7315" s="2">
        <v>40371</v>
      </c>
      <c r="C7315" t="s">
        <v>3520</v>
      </c>
      <c r="D7315" t="s">
        <v>3521</v>
      </c>
      <c r="E7315" t="s">
        <v>10</v>
      </c>
      <c r="F7315" t="s">
        <v>1203</v>
      </c>
      <c r="G7315" t="s">
        <v>1204</v>
      </c>
      <c r="H7315" t="s">
        <v>1178</v>
      </c>
      <c r="I7315" t="s">
        <v>1179</v>
      </c>
      <c r="K7315" t="str">
        <f>+_xlfn.XLOOKUP(Tabell1[[#This Row],[Regnr]],Tabell13[Regnr],Tabell13[Diagnose],"")</f>
        <v>C</v>
      </c>
      <c r="L7315" t="str">
        <f>+_xlfn.XLOOKUP(Tabell1[[#This Row],[Regnr]],Tabell3[Regnr],Tabell3[DiagnoseÅr],"")</f>
        <v/>
      </c>
    </row>
    <row r="7316" spans="1:12" x14ac:dyDescent="0.25">
      <c r="A7316" s="2">
        <v>40371</v>
      </c>
      <c r="C7316" t="s">
        <v>3522</v>
      </c>
      <c r="D7316" t="s">
        <v>3523</v>
      </c>
      <c r="E7316" t="s">
        <v>26</v>
      </c>
      <c r="F7316" t="s">
        <v>1203</v>
      </c>
      <c r="G7316" t="s">
        <v>1204</v>
      </c>
      <c r="H7316" t="s">
        <v>1178</v>
      </c>
      <c r="I7316" t="s">
        <v>1179</v>
      </c>
      <c r="K7316" t="str">
        <f>+_xlfn.XLOOKUP(Tabell1[[#This Row],[Regnr]],Tabell13[Regnr],Tabell13[Diagnose],"")</f>
        <v>A</v>
      </c>
      <c r="L7316" t="str">
        <f>+_xlfn.XLOOKUP(Tabell1[[#This Row],[Regnr]],Tabell3[Regnr],Tabell3[DiagnoseÅr],"")</f>
        <v>Intet påvist (2015)</v>
      </c>
    </row>
    <row r="7317" spans="1:12" x14ac:dyDescent="0.25">
      <c r="A7317" s="2">
        <v>40371</v>
      </c>
      <c r="C7317" t="s">
        <v>3524</v>
      </c>
      <c r="D7317" t="s">
        <v>3525</v>
      </c>
      <c r="E7317" t="s">
        <v>26</v>
      </c>
      <c r="F7317" t="s">
        <v>1203</v>
      </c>
      <c r="G7317" t="s">
        <v>1204</v>
      </c>
      <c r="H7317" t="s">
        <v>1178</v>
      </c>
      <c r="I7317" t="s">
        <v>1179</v>
      </c>
      <c r="K7317" t="str">
        <f>+_xlfn.XLOOKUP(Tabell1[[#This Row],[Regnr]],Tabell13[Regnr],Tabell13[Diagnose],"")</f>
        <v>D</v>
      </c>
      <c r="L7317" t="str">
        <f>+_xlfn.XLOOKUP(Tabell1[[#This Row],[Regnr]],Tabell3[Regnr],Tabell3[DiagnoseÅr],"")</f>
        <v/>
      </c>
    </row>
    <row r="7318" spans="1:12" x14ac:dyDescent="0.25">
      <c r="A7318" s="2">
        <v>40371</v>
      </c>
      <c r="C7318" t="s">
        <v>3526</v>
      </c>
      <c r="D7318" t="s">
        <v>3527</v>
      </c>
      <c r="E7318" t="s">
        <v>26</v>
      </c>
      <c r="F7318" t="s">
        <v>1203</v>
      </c>
      <c r="G7318" t="s">
        <v>1204</v>
      </c>
      <c r="H7318" t="s">
        <v>1178</v>
      </c>
      <c r="I7318" t="s">
        <v>1179</v>
      </c>
      <c r="K7318" t="str">
        <f>+_xlfn.XLOOKUP(Tabell1[[#This Row],[Regnr]],Tabell13[Regnr],Tabell13[Diagnose],"")</f>
        <v/>
      </c>
      <c r="L7318" t="str">
        <f>+_xlfn.XLOOKUP(Tabell1[[#This Row],[Regnr]],Tabell3[Regnr],Tabell3[DiagnoseÅr],"")</f>
        <v/>
      </c>
    </row>
    <row r="7319" spans="1:12" x14ac:dyDescent="0.25">
      <c r="A7319" s="2">
        <v>40365</v>
      </c>
      <c r="C7319" t="s">
        <v>3508</v>
      </c>
      <c r="D7319" t="s">
        <v>3509</v>
      </c>
      <c r="E7319" t="s">
        <v>26</v>
      </c>
      <c r="F7319" t="s">
        <v>2117</v>
      </c>
      <c r="G7319" t="s">
        <v>2118</v>
      </c>
      <c r="H7319" t="s">
        <v>1485</v>
      </c>
      <c r="I7319" t="s">
        <v>1486</v>
      </c>
      <c r="K7319" t="str">
        <f>+_xlfn.XLOOKUP(Tabell1[[#This Row],[Regnr]],Tabell13[Regnr],Tabell13[Diagnose],"")</f>
        <v>C</v>
      </c>
      <c r="L7319" t="str">
        <f>+_xlfn.XLOOKUP(Tabell1[[#This Row],[Regnr]],Tabell3[Regnr],Tabell3[DiagnoseÅr],"")</f>
        <v/>
      </c>
    </row>
    <row r="7320" spans="1:12" x14ac:dyDescent="0.25">
      <c r="A7320" s="2">
        <v>40365</v>
      </c>
      <c r="C7320" t="s">
        <v>3510</v>
      </c>
      <c r="D7320" t="s">
        <v>3511</v>
      </c>
      <c r="E7320" t="s">
        <v>10</v>
      </c>
      <c r="F7320" t="s">
        <v>2117</v>
      </c>
      <c r="G7320" t="s">
        <v>2118</v>
      </c>
      <c r="H7320" t="s">
        <v>1485</v>
      </c>
      <c r="I7320" t="s">
        <v>1486</v>
      </c>
      <c r="K7320" t="str">
        <f>+_xlfn.XLOOKUP(Tabell1[[#This Row],[Regnr]],Tabell13[Regnr],Tabell13[Diagnose],"")</f>
        <v/>
      </c>
      <c r="L7320" t="str">
        <f>+_xlfn.XLOOKUP(Tabell1[[#This Row],[Regnr]],Tabell3[Regnr],Tabell3[DiagnoseÅr],"")</f>
        <v/>
      </c>
    </row>
    <row r="7321" spans="1:12" x14ac:dyDescent="0.25">
      <c r="A7321" s="2">
        <v>40365</v>
      </c>
      <c r="C7321" t="s">
        <v>3512</v>
      </c>
      <c r="D7321" t="s">
        <v>3513</v>
      </c>
      <c r="E7321" t="s">
        <v>26</v>
      </c>
      <c r="F7321" t="s">
        <v>1449</v>
      </c>
      <c r="G7321" t="s">
        <v>1450</v>
      </c>
      <c r="H7321" t="s">
        <v>2071</v>
      </c>
      <c r="I7321" t="s">
        <v>2072</v>
      </c>
      <c r="K7321" t="str">
        <f>+_xlfn.XLOOKUP(Tabell1[[#This Row],[Regnr]],Tabell13[Regnr],Tabell13[Diagnose],"")</f>
        <v>A</v>
      </c>
      <c r="L7321" t="str">
        <f>+_xlfn.XLOOKUP(Tabell1[[#This Row],[Regnr]],Tabell3[Regnr],Tabell3[DiagnoseÅr],"")</f>
        <v>Intet påvist (2013)</v>
      </c>
    </row>
    <row r="7322" spans="1:12" x14ac:dyDescent="0.25">
      <c r="A7322" s="2">
        <v>40360</v>
      </c>
      <c r="C7322" t="s">
        <v>3502</v>
      </c>
      <c r="D7322" t="s">
        <v>3503</v>
      </c>
      <c r="E7322" t="s">
        <v>26</v>
      </c>
      <c r="F7322" t="s">
        <v>3328</v>
      </c>
      <c r="G7322" t="s">
        <v>3329</v>
      </c>
      <c r="H7322" t="s">
        <v>3504</v>
      </c>
      <c r="I7322" t="s">
        <v>3505</v>
      </c>
      <c r="K7322" t="str">
        <f>+_xlfn.XLOOKUP(Tabell1[[#This Row],[Regnr]],Tabell13[Regnr],Tabell13[Diagnose],"")</f>
        <v>B</v>
      </c>
      <c r="L7322" t="str">
        <f>+_xlfn.XLOOKUP(Tabell1[[#This Row],[Regnr]],Tabell3[Regnr],Tabell3[DiagnoseÅr],"")</f>
        <v>Intet påvist (2015)</v>
      </c>
    </row>
    <row r="7323" spans="1:12" x14ac:dyDescent="0.25">
      <c r="A7323" s="2">
        <v>40360</v>
      </c>
      <c r="C7323" t="s">
        <v>3506</v>
      </c>
      <c r="D7323" t="s">
        <v>3507</v>
      </c>
      <c r="E7323" t="s">
        <v>10</v>
      </c>
      <c r="F7323" t="s">
        <v>3328</v>
      </c>
      <c r="G7323" t="s">
        <v>3329</v>
      </c>
      <c r="H7323" t="s">
        <v>3504</v>
      </c>
      <c r="I7323" t="s">
        <v>3505</v>
      </c>
      <c r="K7323" t="str">
        <f>+_xlfn.XLOOKUP(Tabell1[[#This Row],[Regnr]],Tabell13[Regnr],Tabell13[Diagnose],"")</f>
        <v>A</v>
      </c>
      <c r="L7323" t="str">
        <f>+_xlfn.XLOOKUP(Tabell1[[#This Row],[Regnr]],Tabell3[Regnr],Tabell3[DiagnoseÅr],"")</f>
        <v>Annet medfødt (2020)</v>
      </c>
    </row>
    <row r="7324" spans="1:12" x14ac:dyDescent="0.25">
      <c r="A7324" s="2">
        <v>40358</v>
      </c>
      <c r="C7324" t="s">
        <v>3500</v>
      </c>
      <c r="D7324" t="s">
        <v>3501</v>
      </c>
      <c r="E7324" t="s">
        <v>10</v>
      </c>
      <c r="F7324" t="s">
        <v>1297</v>
      </c>
      <c r="G7324" t="s">
        <v>1298</v>
      </c>
      <c r="H7324" t="s">
        <v>1966</v>
      </c>
      <c r="I7324" t="s">
        <v>1967</v>
      </c>
      <c r="K7324" t="str">
        <f>+_xlfn.XLOOKUP(Tabell1[[#This Row],[Regnr]],Tabell13[Regnr],Tabell13[Diagnose],"")</f>
        <v>B</v>
      </c>
      <c r="L7324" t="str">
        <f>+_xlfn.XLOOKUP(Tabell1[[#This Row],[Regnr]],Tabell3[Regnr],Tabell3[DiagnoseÅr],"")</f>
        <v>Intet påvist (2012)</v>
      </c>
    </row>
    <row r="7325" spans="1:12" x14ac:dyDescent="0.25">
      <c r="A7325" s="2">
        <v>40354</v>
      </c>
      <c r="C7325" t="s">
        <v>3498</v>
      </c>
      <c r="D7325" t="s">
        <v>3499</v>
      </c>
      <c r="E7325" t="s">
        <v>26</v>
      </c>
      <c r="K7325" t="str">
        <f>+_xlfn.XLOOKUP(Tabell1[[#This Row],[Regnr]],Tabell13[Regnr],Tabell13[Diagnose],"")</f>
        <v/>
      </c>
      <c r="L7325" t="str">
        <f>+_xlfn.XLOOKUP(Tabell1[[#This Row],[Regnr]],Tabell3[Regnr],Tabell3[DiagnoseÅr],"")</f>
        <v/>
      </c>
    </row>
    <row r="7326" spans="1:12" x14ac:dyDescent="0.25">
      <c r="A7326" s="2">
        <v>40352</v>
      </c>
      <c r="C7326" t="s">
        <v>3494</v>
      </c>
      <c r="D7326" t="s">
        <v>3495</v>
      </c>
      <c r="E7326" t="s">
        <v>10</v>
      </c>
      <c r="F7326" t="s">
        <v>3496</v>
      </c>
      <c r="G7326" t="s">
        <v>3497</v>
      </c>
      <c r="H7326" t="s">
        <v>2753</v>
      </c>
      <c r="I7326" t="s">
        <v>2754</v>
      </c>
      <c r="K7326" t="str">
        <f>+_xlfn.XLOOKUP(Tabell1[[#This Row],[Regnr]],Tabell13[Regnr],Tabell13[Diagnose],"")</f>
        <v/>
      </c>
      <c r="L7326" t="str">
        <f>+_xlfn.XLOOKUP(Tabell1[[#This Row],[Regnr]],Tabell3[Regnr],Tabell3[DiagnoseÅr],"")</f>
        <v/>
      </c>
    </row>
    <row r="7327" spans="1:12" x14ac:dyDescent="0.25">
      <c r="A7327" s="2">
        <v>40351</v>
      </c>
      <c r="C7327" t="s">
        <v>3482</v>
      </c>
      <c r="D7327" t="s">
        <v>3483</v>
      </c>
      <c r="E7327" t="s">
        <v>26</v>
      </c>
      <c r="F7327" t="s">
        <v>1622</v>
      </c>
      <c r="G7327" t="s">
        <v>1623</v>
      </c>
      <c r="H7327" t="s">
        <v>1373</v>
      </c>
      <c r="I7327" t="s">
        <v>1374</v>
      </c>
      <c r="K7327" t="str">
        <f>+_xlfn.XLOOKUP(Tabell1[[#This Row],[Regnr]],Tabell13[Regnr],Tabell13[Diagnose],"")</f>
        <v/>
      </c>
      <c r="L7327" t="str">
        <f>+_xlfn.XLOOKUP(Tabell1[[#This Row],[Regnr]],Tabell3[Regnr],Tabell3[DiagnoseÅr],"")</f>
        <v/>
      </c>
    </row>
    <row r="7328" spans="1:12" x14ac:dyDescent="0.25">
      <c r="A7328" s="2">
        <v>40351</v>
      </c>
      <c r="C7328" t="s">
        <v>3484</v>
      </c>
      <c r="D7328" t="s">
        <v>3485</v>
      </c>
      <c r="E7328" t="s">
        <v>26</v>
      </c>
      <c r="F7328" t="s">
        <v>1622</v>
      </c>
      <c r="G7328" t="s">
        <v>1623</v>
      </c>
      <c r="H7328" t="s">
        <v>1373</v>
      </c>
      <c r="I7328" t="s">
        <v>1374</v>
      </c>
      <c r="K7328" t="str">
        <f>+_xlfn.XLOOKUP(Tabell1[[#This Row],[Regnr]],Tabell13[Regnr],Tabell13[Diagnose],"")</f>
        <v/>
      </c>
      <c r="L7328" t="str">
        <f>+_xlfn.XLOOKUP(Tabell1[[#This Row],[Regnr]],Tabell3[Regnr],Tabell3[DiagnoseÅr],"")</f>
        <v/>
      </c>
    </row>
    <row r="7329" spans="1:12" x14ac:dyDescent="0.25">
      <c r="A7329" s="2">
        <v>40351</v>
      </c>
      <c r="C7329" t="s">
        <v>3486</v>
      </c>
      <c r="D7329" t="s">
        <v>3487</v>
      </c>
      <c r="E7329" t="s">
        <v>26</v>
      </c>
      <c r="F7329" t="s">
        <v>1622</v>
      </c>
      <c r="G7329" t="s">
        <v>1623</v>
      </c>
      <c r="H7329" t="s">
        <v>1373</v>
      </c>
      <c r="I7329" t="s">
        <v>1374</v>
      </c>
      <c r="K7329" t="str">
        <f>+_xlfn.XLOOKUP(Tabell1[[#This Row],[Regnr]],Tabell13[Regnr],Tabell13[Diagnose],"")</f>
        <v/>
      </c>
      <c r="L7329" t="str">
        <f>+_xlfn.XLOOKUP(Tabell1[[#This Row],[Regnr]],Tabell3[Regnr],Tabell3[DiagnoseÅr],"")</f>
        <v/>
      </c>
    </row>
    <row r="7330" spans="1:12" x14ac:dyDescent="0.25">
      <c r="A7330" s="2">
        <v>40351</v>
      </c>
      <c r="C7330" t="s">
        <v>3488</v>
      </c>
      <c r="D7330" t="s">
        <v>3489</v>
      </c>
      <c r="E7330" t="s">
        <v>26</v>
      </c>
      <c r="F7330" t="s">
        <v>1622</v>
      </c>
      <c r="G7330" t="s">
        <v>1623</v>
      </c>
      <c r="H7330" t="s">
        <v>1373</v>
      </c>
      <c r="I7330" t="s">
        <v>1374</v>
      </c>
      <c r="K7330" t="str">
        <f>+_xlfn.XLOOKUP(Tabell1[[#This Row],[Regnr]],Tabell13[Regnr],Tabell13[Diagnose],"")</f>
        <v/>
      </c>
      <c r="L7330" t="str">
        <f>+_xlfn.XLOOKUP(Tabell1[[#This Row],[Regnr]],Tabell3[Regnr],Tabell3[DiagnoseÅr],"")</f>
        <v/>
      </c>
    </row>
    <row r="7331" spans="1:12" x14ac:dyDescent="0.25">
      <c r="A7331" s="2">
        <v>40351</v>
      </c>
      <c r="C7331" t="s">
        <v>3490</v>
      </c>
      <c r="D7331" t="s">
        <v>3491</v>
      </c>
      <c r="E7331" t="s">
        <v>26</v>
      </c>
      <c r="F7331" t="s">
        <v>1622</v>
      </c>
      <c r="G7331" t="s">
        <v>1623</v>
      </c>
      <c r="H7331" t="s">
        <v>1373</v>
      </c>
      <c r="I7331" t="s">
        <v>1374</v>
      </c>
      <c r="K7331" t="str">
        <f>+_xlfn.XLOOKUP(Tabell1[[#This Row],[Regnr]],Tabell13[Regnr],Tabell13[Diagnose],"")</f>
        <v>A</v>
      </c>
      <c r="L7331" t="str">
        <f>+_xlfn.XLOOKUP(Tabell1[[#This Row],[Regnr]],Tabell3[Regnr],Tabell3[DiagnoseÅr],"")</f>
        <v>PPM (2016)</v>
      </c>
    </row>
    <row r="7332" spans="1:12" x14ac:dyDescent="0.25">
      <c r="A7332" s="2">
        <v>40351</v>
      </c>
      <c r="C7332" t="s">
        <v>3492</v>
      </c>
      <c r="D7332" t="s">
        <v>3493</v>
      </c>
      <c r="E7332" t="s">
        <v>26</v>
      </c>
      <c r="F7332" t="s">
        <v>1622</v>
      </c>
      <c r="G7332" t="s">
        <v>1623</v>
      </c>
      <c r="H7332" t="s">
        <v>1373</v>
      </c>
      <c r="I7332" t="s">
        <v>1374</v>
      </c>
      <c r="K7332" t="str">
        <f>+_xlfn.XLOOKUP(Tabell1[[#This Row],[Regnr]],Tabell13[Regnr],Tabell13[Diagnose],"")</f>
        <v/>
      </c>
      <c r="L7332" t="str">
        <f>+_xlfn.XLOOKUP(Tabell1[[#This Row],[Regnr]],Tabell3[Regnr],Tabell3[DiagnoseÅr],"")</f>
        <v/>
      </c>
    </row>
    <row r="7333" spans="1:12" x14ac:dyDescent="0.25">
      <c r="A7333" s="2">
        <v>40349</v>
      </c>
      <c r="C7333" t="s">
        <v>3473</v>
      </c>
      <c r="D7333" t="s">
        <v>3474</v>
      </c>
      <c r="E7333" t="s">
        <v>10</v>
      </c>
      <c r="F7333" t="s">
        <v>2588</v>
      </c>
      <c r="G7333" t="s">
        <v>2589</v>
      </c>
      <c r="H7333" t="s">
        <v>1489</v>
      </c>
      <c r="I7333" t="s">
        <v>1490</v>
      </c>
      <c r="K7333" t="str">
        <f>+_xlfn.XLOOKUP(Tabell1[[#This Row],[Regnr]],Tabell13[Regnr],Tabell13[Diagnose],"")</f>
        <v/>
      </c>
      <c r="L7333" t="str">
        <f>+_xlfn.XLOOKUP(Tabell1[[#This Row],[Regnr]],Tabell3[Regnr],Tabell3[DiagnoseÅr],"")</f>
        <v/>
      </c>
    </row>
    <row r="7334" spans="1:12" x14ac:dyDescent="0.25">
      <c r="A7334" s="2">
        <v>40349</v>
      </c>
      <c r="C7334" t="s">
        <v>3475</v>
      </c>
      <c r="D7334" t="s">
        <v>3476</v>
      </c>
      <c r="E7334" t="s">
        <v>10</v>
      </c>
      <c r="F7334" t="s">
        <v>2588</v>
      </c>
      <c r="G7334" t="s">
        <v>2589</v>
      </c>
      <c r="H7334" t="s">
        <v>1489</v>
      </c>
      <c r="I7334" t="s">
        <v>1490</v>
      </c>
      <c r="K7334" t="str">
        <f>+_xlfn.XLOOKUP(Tabell1[[#This Row],[Regnr]],Tabell13[Regnr],Tabell13[Diagnose],"")</f>
        <v/>
      </c>
      <c r="L7334" t="str">
        <f>+_xlfn.XLOOKUP(Tabell1[[#This Row],[Regnr]],Tabell3[Regnr],Tabell3[DiagnoseÅr],"")</f>
        <v/>
      </c>
    </row>
    <row r="7335" spans="1:12" x14ac:dyDescent="0.25">
      <c r="A7335" s="2">
        <v>40349</v>
      </c>
      <c r="C7335" t="s">
        <v>3477</v>
      </c>
      <c r="D7335" t="s">
        <v>1879</v>
      </c>
      <c r="E7335" t="s">
        <v>26</v>
      </c>
      <c r="F7335" t="s">
        <v>2588</v>
      </c>
      <c r="G7335" t="s">
        <v>2589</v>
      </c>
      <c r="H7335" t="s">
        <v>1489</v>
      </c>
      <c r="I7335" t="s">
        <v>1490</v>
      </c>
      <c r="K7335" t="str">
        <f>+_xlfn.XLOOKUP(Tabell1[[#This Row],[Regnr]],Tabell13[Regnr],Tabell13[Diagnose],"")</f>
        <v>C</v>
      </c>
      <c r="L7335" t="str">
        <f>+_xlfn.XLOOKUP(Tabell1[[#This Row],[Regnr]],Tabell3[Regnr],Tabell3[DiagnoseÅr],"")</f>
        <v/>
      </c>
    </row>
    <row r="7336" spans="1:12" x14ac:dyDescent="0.25">
      <c r="A7336" s="2">
        <v>40349</v>
      </c>
      <c r="C7336" t="s">
        <v>3478</v>
      </c>
      <c r="D7336" t="s">
        <v>3479</v>
      </c>
      <c r="E7336" t="s">
        <v>26</v>
      </c>
      <c r="F7336" t="s">
        <v>2588</v>
      </c>
      <c r="G7336" t="s">
        <v>2589</v>
      </c>
      <c r="H7336" t="s">
        <v>1489</v>
      </c>
      <c r="I7336" t="s">
        <v>1490</v>
      </c>
      <c r="K7336" t="str">
        <f>+_xlfn.XLOOKUP(Tabell1[[#This Row],[Regnr]],Tabell13[Regnr],Tabell13[Diagnose],"")</f>
        <v/>
      </c>
      <c r="L7336" t="str">
        <f>+_xlfn.XLOOKUP(Tabell1[[#This Row],[Regnr]],Tabell3[Regnr],Tabell3[DiagnoseÅr],"")</f>
        <v/>
      </c>
    </row>
    <row r="7337" spans="1:12" x14ac:dyDescent="0.25">
      <c r="A7337" s="2">
        <v>40349</v>
      </c>
      <c r="C7337" t="s">
        <v>3480</v>
      </c>
      <c r="D7337" t="s">
        <v>3481</v>
      </c>
      <c r="E7337" t="s">
        <v>26</v>
      </c>
      <c r="F7337" t="s">
        <v>2588</v>
      </c>
      <c r="G7337" t="s">
        <v>2589</v>
      </c>
      <c r="H7337" t="s">
        <v>1489</v>
      </c>
      <c r="I7337" t="s">
        <v>1490</v>
      </c>
      <c r="K7337" t="str">
        <f>+_xlfn.XLOOKUP(Tabell1[[#This Row],[Regnr]],Tabell13[Regnr],Tabell13[Diagnose],"")</f>
        <v/>
      </c>
      <c r="L7337" t="str">
        <f>+_xlfn.XLOOKUP(Tabell1[[#This Row],[Regnr]],Tabell3[Regnr],Tabell3[DiagnoseÅr],"")</f>
        <v/>
      </c>
    </row>
    <row r="7338" spans="1:12" x14ac:dyDescent="0.25">
      <c r="A7338" s="2">
        <v>40345</v>
      </c>
      <c r="C7338" t="s">
        <v>3471</v>
      </c>
      <c r="D7338" t="s">
        <v>3472</v>
      </c>
      <c r="E7338" t="s">
        <v>10</v>
      </c>
      <c r="F7338" t="s">
        <v>3328</v>
      </c>
      <c r="G7338" t="s">
        <v>3329</v>
      </c>
      <c r="H7338" t="s">
        <v>2339</v>
      </c>
      <c r="I7338" t="s">
        <v>2340</v>
      </c>
      <c r="K7338" t="str">
        <f>+_xlfn.XLOOKUP(Tabell1[[#This Row],[Regnr]],Tabell13[Regnr],Tabell13[Diagnose],"")</f>
        <v/>
      </c>
      <c r="L7338" t="str">
        <f>+_xlfn.XLOOKUP(Tabell1[[#This Row],[Regnr]],Tabell3[Regnr],Tabell3[DiagnoseÅr],"")</f>
        <v/>
      </c>
    </row>
    <row r="7339" spans="1:12" x14ac:dyDescent="0.25">
      <c r="A7339" s="2">
        <v>40341</v>
      </c>
      <c r="C7339" t="s">
        <v>3461</v>
      </c>
      <c r="D7339" t="s">
        <v>3462</v>
      </c>
      <c r="E7339" t="s">
        <v>10</v>
      </c>
      <c r="F7339" t="s">
        <v>2709</v>
      </c>
      <c r="G7339" t="s">
        <v>2710</v>
      </c>
      <c r="H7339" t="s">
        <v>2008</v>
      </c>
      <c r="I7339" t="s">
        <v>2009</v>
      </c>
      <c r="K7339" t="str">
        <f>+_xlfn.XLOOKUP(Tabell1[[#This Row],[Regnr]],Tabell13[Regnr],Tabell13[Diagnose],"")</f>
        <v>B</v>
      </c>
      <c r="L7339" t="str">
        <f>+_xlfn.XLOOKUP(Tabell1[[#This Row],[Regnr]],Tabell3[Regnr],Tabell3[DiagnoseÅr],"")</f>
        <v/>
      </c>
    </row>
    <row r="7340" spans="1:12" x14ac:dyDescent="0.25">
      <c r="A7340" s="2">
        <v>40341</v>
      </c>
      <c r="C7340" t="s">
        <v>3463</v>
      </c>
      <c r="D7340" t="s">
        <v>3464</v>
      </c>
      <c r="E7340" t="s">
        <v>10</v>
      </c>
      <c r="F7340" t="s">
        <v>2709</v>
      </c>
      <c r="G7340" t="s">
        <v>2710</v>
      </c>
      <c r="H7340" t="s">
        <v>2008</v>
      </c>
      <c r="I7340" t="s">
        <v>2009</v>
      </c>
      <c r="K7340" t="str">
        <f>+_xlfn.XLOOKUP(Tabell1[[#This Row],[Regnr]],Tabell13[Regnr],Tabell13[Diagnose],"")</f>
        <v>B</v>
      </c>
      <c r="L7340" t="str">
        <f>+_xlfn.XLOOKUP(Tabell1[[#This Row],[Regnr]],Tabell3[Regnr],Tabell3[DiagnoseÅr],"")</f>
        <v/>
      </c>
    </row>
    <row r="7341" spans="1:12" x14ac:dyDescent="0.25">
      <c r="A7341" s="2">
        <v>40341</v>
      </c>
      <c r="C7341" t="s">
        <v>3465</v>
      </c>
      <c r="D7341" t="s">
        <v>3466</v>
      </c>
      <c r="E7341" t="s">
        <v>26</v>
      </c>
      <c r="F7341" t="s">
        <v>2709</v>
      </c>
      <c r="G7341" t="s">
        <v>2710</v>
      </c>
      <c r="H7341" t="s">
        <v>2008</v>
      </c>
      <c r="I7341" t="s">
        <v>2009</v>
      </c>
      <c r="K7341" t="str">
        <f>+_xlfn.XLOOKUP(Tabell1[[#This Row],[Regnr]],Tabell13[Regnr],Tabell13[Diagnose],"")</f>
        <v/>
      </c>
      <c r="L7341" t="str">
        <f>+_xlfn.XLOOKUP(Tabell1[[#This Row],[Regnr]],Tabell3[Regnr],Tabell3[DiagnoseÅr],"")</f>
        <v/>
      </c>
    </row>
    <row r="7342" spans="1:12" x14ac:dyDescent="0.25">
      <c r="A7342" s="2">
        <v>40341</v>
      </c>
      <c r="C7342" t="s">
        <v>3467</v>
      </c>
      <c r="D7342" t="s">
        <v>3468</v>
      </c>
      <c r="E7342" t="s">
        <v>26</v>
      </c>
      <c r="F7342" t="s">
        <v>2709</v>
      </c>
      <c r="G7342" t="s">
        <v>2710</v>
      </c>
      <c r="H7342" t="s">
        <v>2008</v>
      </c>
      <c r="I7342" t="s">
        <v>2009</v>
      </c>
      <c r="K7342" t="str">
        <f>+_xlfn.XLOOKUP(Tabell1[[#This Row],[Regnr]],Tabell13[Regnr],Tabell13[Diagnose],"")</f>
        <v>A</v>
      </c>
      <c r="L7342" t="str">
        <f>+_xlfn.XLOOKUP(Tabell1[[#This Row],[Regnr]],Tabell3[Regnr],Tabell3[DiagnoseÅr],"")</f>
        <v>Intet påvist (2012)</v>
      </c>
    </row>
    <row r="7343" spans="1:12" x14ac:dyDescent="0.25">
      <c r="A7343" s="2">
        <v>40341</v>
      </c>
      <c r="C7343" t="s">
        <v>3469</v>
      </c>
      <c r="D7343" t="s">
        <v>3470</v>
      </c>
      <c r="E7343" t="s">
        <v>26</v>
      </c>
      <c r="F7343" t="s">
        <v>2709</v>
      </c>
      <c r="G7343" t="s">
        <v>2710</v>
      </c>
      <c r="H7343" t="s">
        <v>2008</v>
      </c>
      <c r="I7343" t="s">
        <v>2009</v>
      </c>
      <c r="K7343" t="str">
        <f>+_xlfn.XLOOKUP(Tabell1[[#This Row],[Regnr]],Tabell13[Regnr],Tabell13[Diagnose],"")</f>
        <v/>
      </c>
      <c r="L7343" t="str">
        <f>+_xlfn.XLOOKUP(Tabell1[[#This Row],[Regnr]],Tabell3[Regnr],Tabell3[DiagnoseÅr],"")</f>
        <v/>
      </c>
    </row>
    <row r="7344" spans="1:12" x14ac:dyDescent="0.25">
      <c r="A7344" s="2">
        <v>40338</v>
      </c>
      <c r="C7344" t="s">
        <v>3457</v>
      </c>
      <c r="D7344" t="s">
        <v>3458</v>
      </c>
      <c r="E7344" t="s">
        <v>10</v>
      </c>
      <c r="F7344" t="s">
        <v>2050</v>
      </c>
      <c r="G7344" t="s">
        <v>2051</v>
      </c>
      <c r="H7344" t="s">
        <v>3459</v>
      </c>
      <c r="I7344" t="s">
        <v>3460</v>
      </c>
      <c r="K7344" t="str">
        <f>+_xlfn.XLOOKUP(Tabell1[[#This Row],[Regnr]],Tabell13[Regnr],Tabell13[Diagnose],"")</f>
        <v/>
      </c>
      <c r="L7344" t="str">
        <f>+_xlfn.XLOOKUP(Tabell1[[#This Row],[Regnr]],Tabell3[Regnr],Tabell3[DiagnoseÅr],"")</f>
        <v/>
      </c>
    </row>
    <row r="7345" spans="1:12" x14ac:dyDescent="0.25">
      <c r="A7345" s="2">
        <v>40337</v>
      </c>
      <c r="C7345" t="s">
        <v>3438</v>
      </c>
      <c r="D7345" t="s">
        <v>3439</v>
      </c>
      <c r="E7345" t="s">
        <v>26</v>
      </c>
      <c r="F7345" t="s">
        <v>3384</v>
      </c>
      <c r="G7345" t="s">
        <v>2389</v>
      </c>
      <c r="H7345" t="s">
        <v>3440</v>
      </c>
      <c r="K7345" t="str">
        <f>+_xlfn.XLOOKUP(Tabell1[[#This Row],[Regnr]],Tabell13[Regnr],Tabell13[Diagnose],"")</f>
        <v/>
      </c>
      <c r="L7345" t="str">
        <f>+_xlfn.XLOOKUP(Tabell1[[#This Row],[Regnr]],Tabell3[Regnr],Tabell3[DiagnoseÅr],"")</f>
        <v/>
      </c>
    </row>
    <row r="7346" spans="1:12" x14ac:dyDescent="0.25">
      <c r="A7346" s="2">
        <v>40337</v>
      </c>
      <c r="C7346" t="s">
        <v>3441</v>
      </c>
      <c r="D7346" t="s">
        <v>3442</v>
      </c>
      <c r="E7346" t="s">
        <v>26</v>
      </c>
      <c r="F7346" t="s">
        <v>3384</v>
      </c>
      <c r="G7346" t="s">
        <v>2389</v>
      </c>
      <c r="H7346" t="s">
        <v>3443</v>
      </c>
      <c r="I7346" t="s">
        <v>3444</v>
      </c>
      <c r="K7346" t="str">
        <f>+_xlfn.XLOOKUP(Tabell1[[#This Row],[Regnr]],Tabell13[Regnr],Tabell13[Diagnose],"")</f>
        <v>C</v>
      </c>
      <c r="L7346" t="str">
        <f>+_xlfn.XLOOKUP(Tabell1[[#This Row],[Regnr]],Tabell3[Regnr],Tabell3[DiagnoseÅr],"")</f>
        <v>Intet påvist (2015)</v>
      </c>
    </row>
    <row r="7347" spans="1:12" x14ac:dyDescent="0.25">
      <c r="A7347" s="2">
        <v>40337</v>
      </c>
      <c r="C7347" t="s">
        <v>3445</v>
      </c>
      <c r="D7347" t="s">
        <v>3446</v>
      </c>
      <c r="E7347" t="s">
        <v>26</v>
      </c>
      <c r="F7347" t="s">
        <v>2324</v>
      </c>
      <c r="G7347" t="s">
        <v>2325</v>
      </c>
      <c r="H7347" t="s">
        <v>1657</v>
      </c>
      <c r="I7347" t="s">
        <v>1658</v>
      </c>
      <c r="K7347" t="str">
        <f>+_xlfn.XLOOKUP(Tabell1[[#This Row],[Regnr]],Tabell13[Regnr],Tabell13[Diagnose],"")</f>
        <v>A</v>
      </c>
      <c r="L7347" t="str">
        <f>+_xlfn.XLOOKUP(Tabell1[[#This Row],[Regnr]],Tabell3[Regnr],Tabell3[DiagnoseÅr],"")</f>
        <v xml:space="preserve"> (2015)</v>
      </c>
    </row>
    <row r="7348" spans="1:12" x14ac:dyDescent="0.25">
      <c r="A7348" s="2">
        <v>40337</v>
      </c>
      <c r="C7348" t="s">
        <v>3447</v>
      </c>
      <c r="D7348" t="s">
        <v>3448</v>
      </c>
      <c r="E7348" t="s">
        <v>10</v>
      </c>
      <c r="F7348" t="s">
        <v>2324</v>
      </c>
      <c r="G7348" t="s">
        <v>2325</v>
      </c>
      <c r="H7348" t="s">
        <v>1657</v>
      </c>
      <c r="I7348" t="s">
        <v>1658</v>
      </c>
      <c r="K7348" t="str">
        <f>+_xlfn.XLOOKUP(Tabell1[[#This Row],[Regnr]],Tabell13[Regnr],Tabell13[Diagnose],"")</f>
        <v/>
      </c>
      <c r="L7348" t="str">
        <f>+_xlfn.XLOOKUP(Tabell1[[#This Row],[Regnr]],Tabell3[Regnr],Tabell3[DiagnoseÅr],"")</f>
        <v/>
      </c>
    </row>
    <row r="7349" spans="1:12" x14ac:dyDescent="0.25">
      <c r="A7349" s="2">
        <v>40337</v>
      </c>
      <c r="C7349" t="s">
        <v>3449</v>
      </c>
      <c r="D7349" t="s">
        <v>3450</v>
      </c>
      <c r="E7349" t="s">
        <v>10</v>
      </c>
      <c r="F7349" t="s">
        <v>2324</v>
      </c>
      <c r="G7349" t="s">
        <v>2325</v>
      </c>
      <c r="H7349" t="s">
        <v>1657</v>
      </c>
      <c r="I7349" t="s">
        <v>1658</v>
      </c>
      <c r="K7349" t="str">
        <f>+_xlfn.XLOOKUP(Tabell1[[#This Row],[Regnr]],Tabell13[Regnr],Tabell13[Diagnose],"")</f>
        <v/>
      </c>
      <c r="L7349" t="str">
        <f>+_xlfn.XLOOKUP(Tabell1[[#This Row],[Regnr]],Tabell3[Regnr],Tabell3[DiagnoseÅr],"")</f>
        <v/>
      </c>
    </row>
    <row r="7350" spans="1:12" x14ac:dyDescent="0.25">
      <c r="A7350" s="2">
        <v>40337</v>
      </c>
      <c r="C7350" t="s">
        <v>3451</v>
      </c>
      <c r="D7350" t="s">
        <v>3452</v>
      </c>
      <c r="E7350" t="s">
        <v>26</v>
      </c>
      <c r="F7350" t="s">
        <v>2324</v>
      </c>
      <c r="G7350" t="s">
        <v>2325</v>
      </c>
      <c r="H7350" t="s">
        <v>1657</v>
      </c>
      <c r="I7350" t="s">
        <v>1658</v>
      </c>
      <c r="K7350" t="str">
        <f>+_xlfn.XLOOKUP(Tabell1[[#This Row],[Regnr]],Tabell13[Regnr],Tabell13[Diagnose],"")</f>
        <v/>
      </c>
      <c r="L7350" t="str">
        <f>+_xlfn.XLOOKUP(Tabell1[[#This Row],[Regnr]],Tabell3[Regnr],Tabell3[DiagnoseÅr],"")</f>
        <v/>
      </c>
    </row>
    <row r="7351" spans="1:12" x14ac:dyDescent="0.25">
      <c r="A7351" s="2">
        <v>40337</v>
      </c>
      <c r="C7351" t="s">
        <v>3453</v>
      </c>
      <c r="D7351" t="s">
        <v>3454</v>
      </c>
      <c r="E7351" t="s">
        <v>26</v>
      </c>
      <c r="F7351" t="s">
        <v>2324</v>
      </c>
      <c r="G7351" t="s">
        <v>2325</v>
      </c>
      <c r="H7351" t="s">
        <v>1657</v>
      </c>
      <c r="I7351" t="s">
        <v>1658</v>
      </c>
      <c r="K7351" t="str">
        <f>+_xlfn.XLOOKUP(Tabell1[[#This Row],[Regnr]],Tabell13[Regnr],Tabell13[Diagnose],"")</f>
        <v/>
      </c>
      <c r="L7351" t="str">
        <f>+_xlfn.XLOOKUP(Tabell1[[#This Row],[Regnr]],Tabell3[Regnr],Tabell3[DiagnoseÅr],"")</f>
        <v/>
      </c>
    </row>
    <row r="7352" spans="1:12" x14ac:dyDescent="0.25">
      <c r="A7352" s="2">
        <v>40337</v>
      </c>
      <c r="C7352" t="s">
        <v>3455</v>
      </c>
      <c r="D7352" t="s">
        <v>3456</v>
      </c>
      <c r="E7352" t="s">
        <v>26</v>
      </c>
      <c r="F7352" t="s">
        <v>2324</v>
      </c>
      <c r="G7352" t="s">
        <v>2325</v>
      </c>
      <c r="H7352" t="s">
        <v>1657</v>
      </c>
      <c r="I7352" t="s">
        <v>1658</v>
      </c>
      <c r="K7352" t="str">
        <f>+_xlfn.XLOOKUP(Tabell1[[#This Row],[Regnr]],Tabell13[Regnr],Tabell13[Diagnose],"")</f>
        <v/>
      </c>
      <c r="L7352" t="str">
        <f>+_xlfn.XLOOKUP(Tabell1[[#This Row],[Regnr]],Tabell3[Regnr],Tabell3[DiagnoseÅr],"")</f>
        <v/>
      </c>
    </row>
    <row r="7353" spans="1:12" x14ac:dyDescent="0.25">
      <c r="A7353" s="2">
        <v>40331</v>
      </c>
      <c r="C7353" t="s">
        <v>3434</v>
      </c>
      <c r="D7353" t="s">
        <v>3435</v>
      </c>
      <c r="E7353" t="s">
        <v>10</v>
      </c>
      <c r="F7353" t="s">
        <v>978</v>
      </c>
      <c r="G7353" t="s">
        <v>979</v>
      </c>
      <c r="H7353" t="s">
        <v>3050</v>
      </c>
      <c r="I7353" t="s">
        <v>3051</v>
      </c>
      <c r="K7353" t="str">
        <f>+_xlfn.XLOOKUP(Tabell1[[#This Row],[Regnr]],Tabell13[Regnr],Tabell13[Diagnose],"")</f>
        <v/>
      </c>
      <c r="L7353" t="str">
        <f>+_xlfn.XLOOKUP(Tabell1[[#This Row],[Regnr]],Tabell3[Regnr],Tabell3[DiagnoseÅr],"")</f>
        <v/>
      </c>
    </row>
    <row r="7354" spans="1:12" x14ac:dyDescent="0.25">
      <c r="A7354" s="2">
        <v>40331</v>
      </c>
      <c r="C7354" t="s">
        <v>3436</v>
      </c>
      <c r="D7354" t="s">
        <v>3437</v>
      </c>
      <c r="E7354" t="s">
        <v>26</v>
      </c>
      <c r="F7354" t="s">
        <v>978</v>
      </c>
      <c r="G7354" t="s">
        <v>979</v>
      </c>
      <c r="H7354" t="s">
        <v>3050</v>
      </c>
      <c r="I7354" t="s">
        <v>3051</v>
      </c>
      <c r="K7354" t="str">
        <f>+_xlfn.XLOOKUP(Tabell1[[#This Row],[Regnr]],Tabell13[Regnr],Tabell13[Diagnose],"")</f>
        <v/>
      </c>
      <c r="L7354" t="str">
        <f>+_xlfn.XLOOKUP(Tabell1[[#This Row],[Regnr]],Tabell3[Regnr],Tabell3[DiagnoseÅr],"")</f>
        <v/>
      </c>
    </row>
    <row r="7355" spans="1:12" x14ac:dyDescent="0.25">
      <c r="A7355" s="2">
        <v>40327</v>
      </c>
      <c r="C7355" t="s">
        <v>3417</v>
      </c>
      <c r="D7355" t="s">
        <v>3418</v>
      </c>
      <c r="E7355" t="s">
        <v>10</v>
      </c>
      <c r="F7355" t="s">
        <v>3419</v>
      </c>
      <c r="H7355" t="s">
        <v>2059</v>
      </c>
      <c r="I7355" t="s">
        <v>2060</v>
      </c>
      <c r="K7355" t="str">
        <f>+_xlfn.XLOOKUP(Tabell1[[#This Row],[Regnr]],Tabell13[Regnr],Tabell13[Diagnose],"")</f>
        <v/>
      </c>
      <c r="L7355" t="str">
        <f>+_xlfn.XLOOKUP(Tabell1[[#This Row],[Regnr]],Tabell3[Regnr],Tabell3[DiagnoseÅr],"")</f>
        <v/>
      </c>
    </row>
    <row r="7356" spans="1:12" x14ac:dyDescent="0.25">
      <c r="A7356" s="2">
        <v>40327</v>
      </c>
      <c r="C7356" t="s">
        <v>3420</v>
      </c>
      <c r="D7356" t="s">
        <v>3421</v>
      </c>
      <c r="E7356" t="s">
        <v>26</v>
      </c>
      <c r="F7356" t="s">
        <v>2036</v>
      </c>
      <c r="G7356" t="s">
        <v>2037</v>
      </c>
      <c r="H7356" t="s">
        <v>2059</v>
      </c>
      <c r="I7356" t="s">
        <v>2060</v>
      </c>
      <c r="K7356" t="str">
        <f>+_xlfn.XLOOKUP(Tabell1[[#This Row],[Regnr]],Tabell13[Regnr],Tabell13[Diagnose],"")</f>
        <v/>
      </c>
      <c r="L7356" t="str">
        <f>+_xlfn.XLOOKUP(Tabell1[[#This Row],[Regnr]],Tabell3[Regnr],Tabell3[DiagnoseÅr],"")</f>
        <v/>
      </c>
    </row>
    <row r="7357" spans="1:12" x14ac:dyDescent="0.25">
      <c r="A7357" s="2">
        <v>40327</v>
      </c>
      <c r="C7357" t="s">
        <v>3422</v>
      </c>
      <c r="D7357" t="s">
        <v>3423</v>
      </c>
      <c r="E7357" t="s">
        <v>10</v>
      </c>
      <c r="F7357" t="s">
        <v>3424</v>
      </c>
      <c r="G7357" t="s">
        <v>3425</v>
      </c>
      <c r="H7357" t="s">
        <v>2294</v>
      </c>
      <c r="I7357" t="s">
        <v>2295</v>
      </c>
      <c r="K7357" t="str">
        <f>+_xlfn.XLOOKUP(Tabell1[[#This Row],[Regnr]],Tabell13[Regnr],Tabell13[Diagnose],"")</f>
        <v/>
      </c>
      <c r="L7357" t="str">
        <f>+_xlfn.XLOOKUP(Tabell1[[#This Row],[Regnr]],Tabell3[Regnr],Tabell3[DiagnoseÅr],"")</f>
        <v/>
      </c>
    </row>
    <row r="7358" spans="1:12" x14ac:dyDescent="0.25">
      <c r="A7358" s="2">
        <v>40327</v>
      </c>
      <c r="C7358" t="s">
        <v>3426</v>
      </c>
      <c r="D7358" t="s">
        <v>3427</v>
      </c>
      <c r="E7358" t="s">
        <v>10</v>
      </c>
      <c r="F7358" t="s">
        <v>2036</v>
      </c>
      <c r="G7358" t="s">
        <v>2037</v>
      </c>
      <c r="H7358" t="s">
        <v>2059</v>
      </c>
      <c r="I7358" t="s">
        <v>2060</v>
      </c>
      <c r="K7358" t="str">
        <f>+_xlfn.XLOOKUP(Tabell1[[#This Row],[Regnr]],Tabell13[Regnr],Tabell13[Diagnose],"")</f>
        <v>C</v>
      </c>
      <c r="L7358" t="str">
        <f>+_xlfn.XLOOKUP(Tabell1[[#This Row],[Regnr]],Tabell3[Regnr],Tabell3[DiagnoseÅr],"")</f>
        <v>Intet påvist (2012)</v>
      </c>
    </row>
    <row r="7359" spans="1:12" x14ac:dyDescent="0.25">
      <c r="A7359" s="2">
        <v>40327</v>
      </c>
      <c r="C7359" t="s">
        <v>3428</v>
      </c>
      <c r="D7359" t="s">
        <v>3429</v>
      </c>
      <c r="E7359" t="s">
        <v>10</v>
      </c>
      <c r="F7359" t="s">
        <v>2036</v>
      </c>
      <c r="G7359" t="s">
        <v>2037</v>
      </c>
      <c r="H7359" t="s">
        <v>2059</v>
      </c>
      <c r="I7359" t="s">
        <v>2060</v>
      </c>
      <c r="K7359" t="str">
        <f>+_xlfn.XLOOKUP(Tabell1[[#This Row],[Regnr]],Tabell13[Regnr],Tabell13[Diagnose],"")</f>
        <v/>
      </c>
      <c r="L7359" t="str">
        <f>+_xlfn.XLOOKUP(Tabell1[[#This Row],[Regnr]],Tabell3[Regnr],Tabell3[DiagnoseÅr],"")</f>
        <v/>
      </c>
    </row>
    <row r="7360" spans="1:12" x14ac:dyDescent="0.25">
      <c r="A7360" s="2">
        <v>40327</v>
      </c>
      <c r="C7360" t="s">
        <v>3430</v>
      </c>
      <c r="D7360" t="s">
        <v>3431</v>
      </c>
      <c r="E7360" t="s">
        <v>26</v>
      </c>
      <c r="F7360" t="s">
        <v>3296</v>
      </c>
      <c r="G7360" t="s">
        <v>3297</v>
      </c>
      <c r="H7360" t="s">
        <v>3432</v>
      </c>
      <c r="I7360" t="s">
        <v>3433</v>
      </c>
      <c r="K7360" t="str">
        <f>+_xlfn.XLOOKUP(Tabell1[[#This Row],[Regnr]],Tabell13[Regnr],Tabell13[Diagnose],"")</f>
        <v>B</v>
      </c>
      <c r="L7360" t="str">
        <f>+_xlfn.XLOOKUP(Tabell1[[#This Row],[Regnr]],Tabell3[Regnr],Tabell3[DiagnoseÅr],"")</f>
        <v/>
      </c>
    </row>
    <row r="7361" spans="1:12" x14ac:dyDescent="0.25">
      <c r="A7361" s="2">
        <v>40321</v>
      </c>
      <c r="C7361" t="s">
        <v>3415</v>
      </c>
      <c r="D7361" t="s">
        <v>3416</v>
      </c>
      <c r="E7361" t="s">
        <v>10</v>
      </c>
      <c r="F7361" t="s">
        <v>1738</v>
      </c>
      <c r="G7361" t="s">
        <v>1739</v>
      </c>
      <c r="H7361" t="s">
        <v>1552</v>
      </c>
      <c r="I7361" t="s">
        <v>1553</v>
      </c>
      <c r="K7361" t="str">
        <f>+_xlfn.XLOOKUP(Tabell1[[#This Row],[Regnr]],Tabell13[Regnr],Tabell13[Diagnose],"")</f>
        <v>A</v>
      </c>
      <c r="L7361" t="str">
        <f>+_xlfn.XLOOKUP(Tabell1[[#This Row],[Regnr]],Tabell3[Regnr],Tabell3[DiagnoseÅr],"")</f>
        <v>Intet påvist (2012)</v>
      </c>
    </row>
    <row r="7362" spans="1:12" x14ac:dyDescent="0.25">
      <c r="A7362" s="2">
        <v>40320</v>
      </c>
      <c r="C7362" t="s">
        <v>3397</v>
      </c>
      <c r="D7362" t="s">
        <v>3398</v>
      </c>
      <c r="E7362" t="s">
        <v>10</v>
      </c>
      <c r="F7362" t="s">
        <v>3399</v>
      </c>
      <c r="G7362" t="s">
        <v>3400</v>
      </c>
      <c r="H7362" t="s">
        <v>3401</v>
      </c>
      <c r="I7362" t="s">
        <v>3402</v>
      </c>
      <c r="K7362" t="str">
        <f>+_xlfn.XLOOKUP(Tabell1[[#This Row],[Regnr]],Tabell13[Regnr],Tabell13[Diagnose],"")</f>
        <v>A</v>
      </c>
      <c r="L7362" t="str">
        <f>+_xlfn.XLOOKUP(Tabell1[[#This Row],[Regnr]],Tabell3[Regnr],Tabell3[DiagnoseÅr],"")</f>
        <v>Annet medfødt (2019)</v>
      </c>
    </row>
    <row r="7363" spans="1:12" x14ac:dyDescent="0.25">
      <c r="A7363" s="2">
        <v>40320</v>
      </c>
      <c r="C7363" t="s">
        <v>3403</v>
      </c>
      <c r="D7363" t="s">
        <v>3404</v>
      </c>
      <c r="E7363" t="s">
        <v>10</v>
      </c>
      <c r="F7363" t="s">
        <v>2284</v>
      </c>
      <c r="G7363" t="s">
        <v>2285</v>
      </c>
      <c r="H7363" t="s">
        <v>1906</v>
      </c>
      <c r="I7363" t="s">
        <v>1907</v>
      </c>
      <c r="K7363" t="str">
        <f>+_xlfn.XLOOKUP(Tabell1[[#This Row],[Regnr]],Tabell13[Regnr],Tabell13[Diagnose],"")</f>
        <v>A</v>
      </c>
      <c r="L7363" t="str">
        <f>+_xlfn.XLOOKUP(Tabell1[[#This Row],[Regnr]],Tabell3[Regnr],Tabell3[DiagnoseÅr],"")</f>
        <v/>
      </c>
    </row>
    <row r="7364" spans="1:12" x14ac:dyDescent="0.25">
      <c r="A7364" s="2">
        <v>40320</v>
      </c>
      <c r="C7364" t="s">
        <v>3405</v>
      </c>
      <c r="D7364" t="s">
        <v>3406</v>
      </c>
      <c r="E7364" t="s">
        <v>10</v>
      </c>
      <c r="F7364" t="s">
        <v>2284</v>
      </c>
      <c r="G7364" t="s">
        <v>2285</v>
      </c>
      <c r="H7364" t="s">
        <v>1906</v>
      </c>
      <c r="I7364" t="s">
        <v>1907</v>
      </c>
      <c r="K7364" t="str">
        <f>+_xlfn.XLOOKUP(Tabell1[[#This Row],[Regnr]],Tabell13[Regnr],Tabell13[Diagnose],"")</f>
        <v/>
      </c>
      <c r="L7364" t="str">
        <f>+_xlfn.XLOOKUP(Tabell1[[#This Row],[Regnr]],Tabell3[Regnr],Tabell3[DiagnoseÅr],"")</f>
        <v/>
      </c>
    </row>
    <row r="7365" spans="1:12" x14ac:dyDescent="0.25">
      <c r="A7365" s="2">
        <v>40320</v>
      </c>
      <c r="C7365" t="s">
        <v>3407</v>
      </c>
      <c r="D7365" t="s">
        <v>3408</v>
      </c>
      <c r="E7365" t="s">
        <v>10</v>
      </c>
      <c r="F7365" t="s">
        <v>2284</v>
      </c>
      <c r="G7365" t="s">
        <v>2285</v>
      </c>
      <c r="H7365" t="s">
        <v>1906</v>
      </c>
      <c r="I7365" t="s">
        <v>1907</v>
      </c>
      <c r="K7365" t="str">
        <f>+_xlfn.XLOOKUP(Tabell1[[#This Row],[Regnr]],Tabell13[Regnr],Tabell13[Diagnose],"")</f>
        <v>B</v>
      </c>
      <c r="L7365" t="str">
        <f>+_xlfn.XLOOKUP(Tabell1[[#This Row],[Regnr]],Tabell3[Regnr],Tabell3[DiagnoseÅr],"")</f>
        <v>Intet påvist (2014)</v>
      </c>
    </row>
    <row r="7366" spans="1:12" x14ac:dyDescent="0.25">
      <c r="A7366" s="2">
        <v>40320</v>
      </c>
      <c r="C7366" t="s">
        <v>3409</v>
      </c>
      <c r="D7366" t="s">
        <v>3410</v>
      </c>
      <c r="E7366" t="s">
        <v>26</v>
      </c>
      <c r="F7366" t="s">
        <v>2284</v>
      </c>
      <c r="G7366" t="s">
        <v>2285</v>
      </c>
      <c r="H7366" t="s">
        <v>1906</v>
      </c>
      <c r="I7366" t="s">
        <v>1907</v>
      </c>
      <c r="K7366" t="str">
        <f>+_xlfn.XLOOKUP(Tabell1[[#This Row],[Regnr]],Tabell13[Regnr],Tabell13[Diagnose],"")</f>
        <v/>
      </c>
      <c r="L7366" t="str">
        <f>+_xlfn.XLOOKUP(Tabell1[[#This Row],[Regnr]],Tabell3[Regnr],Tabell3[DiagnoseÅr],"")</f>
        <v/>
      </c>
    </row>
    <row r="7367" spans="1:12" x14ac:dyDescent="0.25">
      <c r="A7367" s="2">
        <v>40320</v>
      </c>
      <c r="C7367" t="s">
        <v>3411</v>
      </c>
      <c r="D7367" t="s">
        <v>3412</v>
      </c>
      <c r="E7367" t="s">
        <v>26</v>
      </c>
      <c r="F7367" t="s">
        <v>2284</v>
      </c>
      <c r="G7367" t="s">
        <v>2285</v>
      </c>
      <c r="H7367" t="s">
        <v>1906</v>
      </c>
      <c r="I7367" t="s">
        <v>1907</v>
      </c>
      <c r="K7367" t="str">
        <f>+_xlfn.XLOOKUP(Tabell1[[#This Row],[Regnr]],Tabell13[Regnr],Tabell13[Diagnose],"")</f>
        <v/>
      </c>
      <c r="L7367" t="str">
        <f>+_xlfn.XLOOKUP(Tabell1[[#This Row],[Regnr]],Tabell3[Regnr],Tabell3[DiagnoseÅr],"")</f>
        <v/>
      </c>
    </row>
    <row r="7368" spans="1:12" x14ac:dyDescent="0.25">
      <c r="A7368" s="2">
        <v>40320</v>
      </c>
      <c r="C7368" t="s">
        <v>3413</v>
      </c>
      <c r="D7368" t="s">
        <v>3414</v>
      </c>
      <c r="E7368" t="s">
        <v>26</v>
      </c>
      <c r="F7368" t="s">
        <v>2284</v>
      </c>
      <c r="G7368" t="s">
        <v>2285</v>
      </c>
      <c r="H7368" t="s">
        <v>1906</v>
      </c>
      <c r="I7368" t="s">
        <v>1907</v>
      </c>
      <c r="K7368" t="str">
        <f>+_xlfn.XLOOKUP(Tabell1[[#This Row],[Regnr]],Tabell13[Regnr],Tabell13[Diagnose],"")</f>
        <v>C</v>
      </c>
      <c r="L7368" t="str">
        <f>+_xlfn.XLOOKUP(Tabell1[[#This Row],[Regnr]],Tabell3[Regnr],Tabell3[DiagnoseÅr],"")</f>
        <v/>
      </c>
    </row>
    <row r="7369" spans="1:12" x14ac:dyDescent="0.25">
      <c r="A7369" s="2">
        <v>40318</v>
      </c>
      <c r="C7369" t="s">
        <v>3391</v>
      </c>
      <c r="D7369" t="s">
        <v>3392</v>
      </c>
      <c r="E7369" t="s">
        <v>26</v>
      </c>
      <c r="F7369" t="s">
        <v>3393</v>
      </c>
      <c r="G7369" t="s">
        <v>3394</v>
      </c>
      <c r="H7369" t="s">
        <v>3395</v>
      </c>
      <c r="I7369" t="s">
        <v>3396</v>
      </c>
      <c r="K7369" t="str">
        <f>+_xlfn.XLOOKUP(Tabell1[[#This Row],[Regnr]],Tabell13[Regnr],Tabell13[Diagnose],"")</f>
        <v>B</v>
      </c>
      <c r="L7369" t="str">
        <f>+_xlfn.XLOOKUP(Tabell1[[#This Row],[Regnr]],Tabell3[Regnr],Tabell3[DiagnoseÅr],"")</f>
        <v>Katarakt, ikke medfødt (2016)</v>
      </c>
    </row>
    <row r="7370" spans="1:12" x14ac:dyDescent="0.25">
      <c r="A7370" s="2">
        <v>40301</v>
      </c>
      <c r="C7370" t="s">
        <v>3385</v>
      </c>
      <c r="D7370" t="s">
        <v>3386</v>
      </c>
      <c r="E7370" t="s">
        <v>10</v>
      </c>
      <c r="F7370" t="s">
        <v>1782</v>
      </c>
      <c r="G7370" t="s">
        <v>1783</v>
      </c>
      <c r="H7370" t="s">
        <v>3387</v>
      </c>
      <c r="I7370" t="s">
        <v>3388</v>
      </c>
      <c r="K7370" t="str">
        <f>+_xlfn.XLOOKUP(Tabell1[[#This Row],[Regnr]],Tabell13[Regnr],Tabell13[Diagnose],"")</f>
        <v>C</v>
      </c>
      <c r="L7370" t="str">
        <f>+_xlfn.XLOOKUP(Tabell1[[#This Row],[Regnr]],Tabell3[Regnr],Tabell3[DiagnoseÅr],"")</f>
        <v>Intet påvist (2015)</v>
      </c>
    </row>
    <row r="7371" spans="1:12" x14ac:dyDescent="0.25">
      <c r="A7371" s="2">
        <v>40301</v>
      </c>
      <c r="C7371" t="s">
        <v>3389</v>
      </c>
      <c r="D7371" t="s">
        <v>3390</v>
      </c>
      <c r="E7371" t="s">
        <v>10</v>
      </c>
      <c r="F7371" t="s">
        <v>1782</v>
      </c>
      <c r="G7371" t="s">
        <v>1783</v>
      </c>
      <c r="H7371" t="s">
        <v>2787</v>
      </c>
      <c r="I7371" t="s">
        <v>2788</v>
      </c>
      <c r="K7371" t="str">
        <f>+_xlfn.XLOOKUP(Tabell1[[#This Row],[Regnr]],Tabell13[Regnr],Tabell13[Diagnose],"")</f>
        <v>A</v>
      </c>
      <c r="L7371" t="str">
        <f>+_xlfn.XLOOKUP(Tabell1[[#This Row],[Regnr]],Tabell3[Regnr],Tabell3[DiagnoseÅr],"")</f>
        <v>Intet påvist (2015)</v>
      </c>
    </row>
    <row r="7372" spans="1:12" x14ac:dyDescent="0.25">
      <c r="A7372" s="2">
        <v>40300</v>
      </c>
      <c r="C7372" t="s">
        <v>3382</v>
      </c>
      <c r="D7372" t="s">
        <v>3383</v>
      </c>
      <c r="E7372" t="s">
        <v>26</v>
      </c>
      <c r="F7372" t="s">
        <v>3384</v>
      </c>
      <c r="G7372" t="s">
        <v>2389</v>
      </c>
      <c r="H7372" t="s">
        <v>2246</v>
      </c>
      <c r="I7372" t="s">
        <v>2247</v>
      </c>
      <c r="K7372" t="str">
        <f>+_xlfn.XLOOKUP(Tabell1[[#This Row],[Regnr]],Tabell13[Regnr],Tabell13[Diagnose],"")</f>
        <v/>
      </c>
      <c r="L7372" t="str">
        <f>+_xlfn.XLOOKUP(Tabell1[[#This Row],[Regnr]],Tabell3[Regnr],Tabell3[DiagnoseÅr],"")</f>
        <v/>
      </c>
    </row>
    <row r="7373" spans="1:12" x14ac:dyDescent="0.25">
      <c r="A7373" s="2">
        <v>40297</v>
      </c>
      <c r="C7373" t="s">
        <v>3372</v>
      </c>
      <c r="D7373" t="s">
        <v>3373</v>
      </c>
      <c r="E7373" t="s">
        <v>10</v>
      </c>
      <c r="F7373" t="s">
        <v>3374</v>
      </c>
      <c r="G7373" t="s">
        <v>3375</v>
      </c>
      <c r="H7373" t="s">
        <v>3376</v>
      </c>
      <c r="I7373" t="s">
        <v>3377</v>
      </c>
      <c r="K7373" t="str">
        <f>+_xlfn.XLOOKUP(Tabell1[[#This Row],[Regnr]],Tabell13[Regnr],Tabell13[Diagnose],"")</f>
        <v>C</v>
      </c>
      <c r="L7373" t="str">
        <f>+_xlfn.XLOOKUP(Tabell1[[#This Row],[Regnr]],Tabell3[Regnr],Tabell3[DiagnoseÅr],"")</f>
        <v xml:space="preserve"> (2012)</v>
      </c>
    </row>
    <row r="7374" spans="1:12" x14ac:dyDescent="0.25">
      <c r="A7374" s="2">
        <v>40297</v>
      </c>
      <c r="C7374" t="s">
        <v>3378</v>
      </c>
      <c r="D7374" t="s">
        <v>3379</v>
      </c>
      <c r="E7374" t="s">
        <v>10</v>
      </c>
      <c r="F7374" t="s">
        <v>3374</v>
      </c>
      <c r="G7374" t="s">
        <v>3375</v>
      </c>
      <c r="H7374" t="s">
        <v>3376</v>
      </c>
      <c r="I7374" t="s">
        <v>3377</v>
      </c>
      <c r="K7374" t="str">
        <f>+_xlfn.XLOOKUP(Tabell1[[#This Row],[Regnr]],Tabell13[Regnr],Tabell13[Diagnose],"")</f>
        <v>C</v>
      </c>
      <c r="L7374" t="str">
        <f>+_xlfn.XLOOKUP(Tabell1[[#This Row],[Regnr]],Tabell3[Regnr],Tabell3[DiagnoseÅr],"")</f>
        <v/>
      </c>
    </row>
    <row r="7375" spans="1:12" x14ac:dyDescent="0.25">
      <c r="A7375" s="2">
        <v>40297</v>
      </c>
      <c r="C7375" t="s">
        <v>3380</v>
      </c>
      <c r="D7375" t="s">
        <v>3381</v>
      </c>
      <c r="E7375" t="s">
        <v>26</v>
      </c>
      <c r="F7375" t="s">
        <v>3374</v>
      </c>
      <c r="G7375" t="s">
        <v>3375</v>
      </c>
      <c r="H7375" t="s">
        <v>3376</v>
      </c>
      <c r="I7375" t="s">
        <v>3377</v>
      </c>
      <c r="K7375" t="str">
        <f>+_xlfn.XLOOKUP(Tabell1[[#This Row],[Regnr]],Tabell13[Regnr],Tabell13[Diagnose],"")</f>
        <v>D</v>
      </c>
      <c r="L7375" t="str">
        <f>+_xlfn.XLOOKUP(Tabell1[[#This Row],[Regnr]],Tabell3[Regnr],Tabell3[DiagnoseÅr],"")</f>
        <v/>
      </c>
    </row>
    <row r="7376" spans="1:12" x14ac:dyDescent="0.25">
      <c r="A7376" s="2">
        <v>40292</v>
      </c>
      <c r="C7376" t="s">
        <v>3366</v>
      </c>
      <c r="D7376" t="s">
        <v>3367</v>
      </c>
      <c r="E7376" t="s">
        <v>26</v>
      </c>
      <c r="F7376" t="s">
        <v>3368</v>
      </c>
      <c r="G7376" t="s">
        <v>3369</v>
      </c>
      <c r="H7376" t="s">
        <v>3370</v>
      </c>
      <c r="I7376" t="s">
        <v>3371</v>
      </c>
      <c r="K7376" t="str">
        <f>+_xlfn.XLOOKUP(Tabell1[[#This Row],[Regnr]],Tabell13[Regnr],Tabell13[Diagnose],"")</f>
        <v>C</v>
      </c>
      <c r="L7376" t="str">
        <f>+_xlfn.XLOOKUP(Tabell1[[#This Row],[Regnr]],Tabell3[Regnr],Tabell3[DiagnoseÅr],"")</f>
        <v/>
      </c>
    </row>
    <row r="7377" spans="1:12" x14ac:dyDescent="0.25">
      <c r="A7377" s="2">
        <v>40289</v>
      </c>
      <c r="C7377" t="s">
        <v>3348</v>
      </c>
      <c r="D7377" t="s">
        <v>3349</v>
      </c>
      <c r="E7377" t="s">
        <v>10</v>
      </c>
      <c r="F7377" t="s">
        <v>1118</v>
      </c>
      <c r="G7377" t="s">
        <v>1119</v>
      </c>
      <c r="H7377" t="s">
        <v>1146</v>
      </c>
      <c r="I7377" t="s">
        <v>1147</v>
      </c>
      <c r="K7377" t="str">
        <f>+_xlfn.XLOOKUP(Tabell1[[#This Row],[Regnr]],Tabell13[Regnr],Tabell13[Diagnose],"")</f>
        <v>A</v>
      </c>
      <c r="L7377" t="str">
        <f>+_xlfn.XLOOKUP(Tabell1[[#This Row],[Regnr]],Tabell3[Regnr],Tabell3[DiagnoseÅr],"")</f>
        <v/>
      </c>
    </row>
    <row r="7378" spans="1:12" x14ac:dyDescent="0.25">
      <c r="A7378" s="2">
        <v>40289</v>
      </c>
      <c r="C7378" t="s">
        <v>3350</v>
      </c>
      <c r="D7378" t="s">
        <v>3351</v>
      </c>
      <c r="E7378" t="s">
        <v>10</v>
      </c>
      <c r="F7378" t="s">
        <v>1118</v>
      </c>
      <c r="G7378" t="s">
        <v>1119</v>
      </c>
      <c r="H7378" t="s">
        <v>1146</v>
      </c>
      <c r="I7378" t="s">
        <v>1147</v>
      </c>
      <c r="K7378" t="str">
        <f>+_xlfn.XLOOKUP(Tabell1[[#This Row],[Regnr]],Tabell13[Regnr],Tabell13[Diagnose],"")</f>
        <v/>
      </c>
      <c r="L7378" t="str">
        <f>+_xlfn.XLOOKUP(Tabell1[[#This Row],[Regnr]],Tabell3[Regnr],Tabell3[DiagnoseÅr],"")</f>
        <v/>
      </c>
    </row>
    <row r="7379" spans="1:12" x14ac:dyDescent="0.25">
      <c r="A7379" s="2">
        <v>40289</v>
      </c>
      <c r="C7379" t="s">
        <v>3352</v>
      </c>
      <c r="D7379" t="s">
        <v>3353</v>
      </c>
      <c r="E7379" t="s">
        <v>10</v>
      </c>
      <c r="F7379" t="s">
        <v>1118</v>
      </c>
      <c r="G7379" t="s">
        <v>1119</v>
      </c>
      <c r="H7379" t="s">
        <v>1146</v>
      </c>
      <c r="I7379" t="s">
        <v>1147</v>
      </c>
      <c r="K7379" t="str">
        <f>+_xlfn.XLOOKUP(Tabell1[[#This Row],[Regnr]],Tabell13[Regnr],Tabell13[Diagnose],"")</f>
        <v/>
      </c>
      <c r="L7379" t="str">
        <f>+_xlfn.XLOOKUP(Tabell1[[#This Row],[Regnr]],Tabell3[Regnr],Tabell3[DiagnoseÅr],"")</f>
        <v/>
      </c>
    </row>
    <row r="7380" spans="1:12" x14ac:dyDescent="0.25">
      <c r="A7380" s="2">
        <v>40289</v>
      </c>
      <c r="C7380" t="s">
        <v>3354</v>
      </c>
      <c r="D7380" t="s">
        <v>3355</v>
      </c>
      <c r="E7380" t="s">
        <v>10</v>
      </c>
      <c r="F7380" t="s">
        <v>1118</v>
      </c>
      <c r="G7380" t="s">
        <v>1119</v>
      </c>
      <c r="H7380" t="s">
        <v>1146</v>
      </c>
      <c r="I7380" t="s">
        <v>1147</v>
      </c>
      <c r="K7380" t="str">
        <f>+_xlfn.XLOOKUP(Tabell1[[#This Row],[Regnr]],Tabell13[Regnr],Tabell13[Diagnose],"")</f>
        <v/>
      </c>
      <c r="L7380" t="str">
        <f>+_xlfn.XLOOKUP(Tabell1[[#This Row],[Regnr]],Tabell3[Regnr],Tabell3[DiagnoseÅr],"")</f>
        <v/>
      </c>
    </row>
    <row r="7381" spans="1:12" x14ac:dyDescent="0.25">
      <c r="A7381" s="2">
        <v>40289</v>
      </c>
      <c r="C7381" t="s">
        <v>3356</v>
      </c>
      <c r="D7381" t="s">
        <v>3357</v>
      </c>
      <c r="E7381" t="s">
        <v>10</v>
      </c>
      <c r="F7381" t="s">
        <v>1118</v>
      </c>
      <c r="G7381" t="s">
        <v>1119</v>
      </c>
      <c r="H7381" t="s">
        <v>1146</v>
      </c>
      <c r="I7381" t="s">
        <v>1147</v>
      </c>
      <c r="K7381" t="str">
        <f>+_xlfn.XLOOKUP(Tabell1[[#This Row],[Regnr]],Tabell13[Regnr],Tabell13[Diagnose],"")</f>
        <v>C</v>
      </c>
      <c r="L7381" t="str">
        <f>+_xlfn.XLOOKUP(Tabell1[[#This Row],[Regnr]],Tabell3[Regnr],Tabell3[DiagnoseÅr],"")</f>
        <v/>
      </c>
    </row>
    <row r="7382" spans="1:12" x14ac:dyDescent="0.25">
      <c r="A7382" s="2">
        <v>40289</v>
      </c>
      <c r="C7382" t="s">
        <v>3358</v>
      </c>
      <c r="D7382" t="s">
        <v>3359</v>
      </c>
      <c r="E7382" t="s">
        <v>26</v>
      </c>
      <c r="F7382" t="s">
        <v>1118</v>
      </c>
      <c r="G7382" t="s">
        <v>1119</v>
      </c>
      <c r="H7382" t="s">
        <v>1146</v>
      </c>
      <c r="I7382" t="s">
        <v>1147</v>
      </c>
      <c r="K7382" t="str">
        <f>+_xlfn.XLOOKUP(Tabell1[[#This Row],[Regnr]],Tabell13[Regnr],Tabell13[Diagnose],"")</f>
        <v/>
      </c>
      <c r="L7382" t="str">
        <f>+_xlfn.XLOOKUP(Tabell1[[#This Row],[Regnr]],Tabell3[Regnr],Tabell3[DiagnoseÅr],"")</f>
        <v/>
      </c>
    </row>
    <row r="7383" spans="1:12" x14ac:dyDescent="0.25">
      <c r="A7383" s="2">
        <v>40289</v>
      </c>
      <c r="C7383" t="s">
        <v>3360</v>
      </c>
      <c r="D7383" t="s">
        <v>3361</v>
      </c>
      <c r="E7383" t="s">
        <v>26</v>
      </c>
      <c r="F7383" t="s">
        <v>1118</v>
      </c>
      <c r="G7383" t="s">
        <v>1119</v>
      </c>
      <c r="H7383" t="s">
        <v>1146</v>
      </c>
      <c r="I7383" t="s">
        <v>1147</v>
      </c>
      <c r="K7383" t="str">
        <f>+_xlfn.XLOOKUP(Tabell1[[#This Row],[Regnr]],Tabell13[Regnr],Tabell13[Diagnose],"")</f>
        <v/>
      </c>
      <c r="L7383" t="str">
        <f>+_xlfn.XLOOKUP(Tabell1[[#This Row],[Regnr]],Tabell3[Regnr],Tabell3[DiagnoseÅr],"")</f>
        <v/>
      </c>
    </row>
    <row r="7384" spans="1:12" x14ac:dyDescent="0.25">
      <c r="A7384" s="2">
        <v>40289</v>
      </c>
      <c r="C7384" t="s">
        <v>3362</v>
      </c>
      <c r="D7384" t="s">
        <v>3363</v>
      </c>
      <c r="E7384" t="s">
        <v>26</v>
      </c>
      <c r="F7384" t="s">
        <v>1118</v>
      </c>
      <c r="G7384" t="s">
        <v>1119</v>
      </c>
      <c r="H7384" t="s">
        <v>1146</v>
      </c>
      <c r="I7384" t="s">
        <v>1147</v>
      </c>
      <c r="K7384" t="str">
        <f>+_xlfn.XLOOKUP(Tabell1[[#This Row],[Regnr]],Tabell13[Regnr],Tabell13[Diagnose],"")</f>
        <v>A</v>
      </c>
      <c r="L7384" t="str">
        <f>+_xlfn.XLOOKUP(Tabell1[[#This Row],[Regnr]],Tabell3[Regnr],Tabell3[DiagnoseÅr],"")</f>
        <v>Intet påvist (2015)</v>
      </c>
    </row>
    <row r="7385" spans="1:12" x14ac:dyDescent="0.25">
      <c r="A7385" s="2">
        <v>40289</v>
      </c>
      <c r="C7385" t="s">
        <v>3364</v>
      </c>
      <c r="D7385" t="s">
        <v>3365</v>
      </c>
      <c r="E7385" t="s">
        <v>26</v>
      </c>
      <c r="F7385" t="s">
        <v>1118</v>
      </c>
      <c r="G7385" t="s">
        <v>1119</v>
      </c>
      <c r="H7385" t="s">
        <v>1146</v>
      </c>
      <c r="I7385" t="s">
        <v>1147</v>
      </c>
      <c r="K7385" t="str">
        <f>+_xlfn.XLOOKUP(Tabell1[[#This Row],[Regnr]],Tabell13[Regnr],Tabell13[Diagnose],"")</f>
        <v>A</v>
      </c>
      <c r="L7385" t="str">
        <f>+_xlfn.XLOOKUP(Tabell1[[#This Row],[Regnr]],Tabell3[Regnr],Tabell3[DiagnoseÅr],"")</f>
        <v>Intet påvist (2018)</v>
      </c>
    </row>
    <row r="7386" spans="1:12" x14ac:dyDescent="0.25">
      <c r="A7386" s="2">
        <v>40288</v>
      </c>
      <c r="C7386" t="s">
        <v>3336</v>
      </c>
      <c r="D7386" t="s">
        <v>3337</v>
      </c>
      <c r="E7386" t="s">
        <v>10</v>
      </c>
      <c r="F7386" t="s">
        <v>1475</v>
      </c>
      <c r="G7386" t="s">
        <v>1476</v>
      </c>
      <c r="H7386" t="s">
        <v>2227</v>
      </c>
      <c r="I7386" t="s">
        <v>2228</v>
      </c>
      <c r="K7386" t="str">
        <f>+_xlfn.XLOOKUP(Tabell1[[#This Row],[Regnr]],Tabell13[Regnr],Tabell13[Diagnose],"")</f>
        <v>A</v>
      </c>
      <c r="L7386" t="str">
        <f>+_xlfn.XLOOKUP(Tabell1[[#This Row],[Regnr]],Tabell3[Regnr],Tabell3[DiagnoseÅr],"")</f>
        <v/>
      </c>
    </row>
    <row r="7387" spans="1:12" x14ac:dyDescent="0.25">
      <c r="A7387" s="2">
        <v>40288</v>
      </c>
      <c r="C7387" t="s">
        <v>3338</v>
      </c>
      <c r="D7387" t="s">
        <v>3339</v>
      </c>
      <c r="E7387" t="s">
        <v>10</v>
      </c>
      <c r="F7387" t="s">
        <v>1475</v>
      </c>
      <c r="G7387" t="s">
        <v>1476</v>
      </c>
      <c r="H7387" t="s">
        <v>2227</v>
      </c>
      <c r="I7387" t="s">
        <v>2228</v>
      </c>
      <c r="K7387" t="str">
        <f>+_xlfn.XLOOKUP(Tabell1[[#This Row],[Regnr]],Tabell13[Regnr],Tabell13[Diagnose],"")</f>
        <v>A</v>
      </c>
      <c r="L7387" t="str">
        <f>+_xlfn.XLOOKUP(Tabell1[[#This Row],[Regnr]],Tabell3[Regnr],Tabell3[DiagnoseÅr],"")</f>
        <v/>
      </c>
    </row>
    <row r="7388" spans="1:12" x14ac:dyDescent="0.25">
      <c r="A7388" s="2">
        <v>40288</v>
      </c>
      <c r="C7388" t="s">
        <v>3340</v>
      </c>
      <c r="D7388" t="s">
        <v>3341</v>
      </c>
      <c r="E7388" t="s">
        <v>26</v>
      </c>
      <c r="F7388" t="s">
        <v>1475</v>
      </c>
      <c r="G7388" t="s">
        <v>1476</v>
      </c>
      <c r="H7388" t="s">
        <v>2227</v>
      </c>
      <c r="I7388" t="s">
        <v>2228</v>
      </c>
      <c r="K7388" t="str">
        <f>+_xlfn.XLOOKUP(Tabell1[[#This Row],[Regnr]],Tabell13[Regnr],Tabell13[Diagnose],"")</f>
        <v/>
      </c>
      <c r="L7388" t="str">
        <f>+_xlfn.XLOOKUP(Tabell1[[#This Row],[Regnr]],Tabell3[Regnr],Tabell3[DiagnoseÅr],"")</f>
        <v/>
      </c>
    </row>
    <row r="7389" spans="1:12" x14ac:dyDescent="0.25">
      <c r="A7389" s="2">
        <v>40288</v>
      </c>
      <c r="C7389" t="s">
        <v>3342</v>
      </c>
      <c r="D7389" t="s">
        <v>3343</v>
      </c>
      <c r="E7389" t="s">
        <v>26</v>
      </c>
      <c r="F7389" t="s">
        <v>1475</v>
      </c>
      <c r="G7389" t="s">
        <v>1476</v>
      </c>
      <c r="H7389" t="s">
        <v>2227</v>
      </c>
      <c r="I7389" t="s">
        <v>2228</v>
      </c>
      <c r="K7389" t="str">
        <f>+_xlfn.XLOOKUP(Tabell1[[#This Row],[Regnr]],Tabell13[Regnr],Tabell13[Diagnose],"")</f>
        <v>A</v>
      </c>
      <c r="L7389" t="str">
        <f>+_xlfn.XLOOKUP(Tabell1[[#This Row],[Regnr]],Tabell3[Regnr],Tabell3[DiagnoseÅr],"")</f>
        <v>Intet påvist (2015)</v>
      </c>
    </row>
    <row r="7390" spans="1:12" x14ac:dyDescent="0.25">
      <c r="A7390" s="2">
        <v>40288</v>
      </c>
      <c r="C7390" t="s">
        <v>3344</v>
      </c>
      <c r="D7390" t="s">
        <v>3345</v>
      </c>
      <c r="E7390" t="s">
        <v>26</v>
      </c>
      <c r="F7390" t="s">
        <v>1475</v>
      </c>
      <c r="G7390" t="s">
        <v>1476</v>
      </c>
      <c r="H7390" t="s">
        <v>2227</v>
      </c>
      <c r="I7390" t="s">
        <v>2228</v>
      </c>
      <c r="K7390" t="str">
        <f>+_xlfn.XLOOKUP(Tabell1[[#This Row],[Regnr]],Tabell13[Regnr],Tabell13[Diagnose],"")</f>
        <v>A</v>
      </c>
      <c r="L7390" t="str">
        <f>+_xlfn.XLOOKUP(Tabell1[[#This Row],[Regnr]],Tabell3[Regnr],Tabell3[DiagnoseÅr],"")</f>
        <v/>
      </c>
    </row>
    <row r="7391" spans="1:12" x14ac:dyDescent="0.25">
      <c r="A7391" s="2">
        <v>40288</v>
      </c>
      <c r="C7391" t="s">
        <v>3346</v>
      </c>
      <c r="D7391" t="s">
        <v>3347</v>
      </c>
      <c r="E7391" t="s">
        <v>26</v>
      </c>
      <c r="F7391" t="s">
        <v>1475</v>
      </c>
      <c r="G7391" t="s">
        <v>1476</v>
      </c>
      <c r="H7391" t="s">
        <v>2227</v>
      </c>
      <c r="I7391" t="s">
        <v>2228</v>
      </c>
      <c r="K7391" t="str">
        <f>+_xlfn.XLOOKUP(Tabell1[[#This Row],[Regnr]],Tabell13[Regnr],Tabell13[Diagnose],"")</f>
        <v/>
      </c>
      <c r="L7391" t="str">
        <f>+_xlfn.XLOOKUP(Tabell1[[#This Row],[Regnr]],Tabell3[Regnr],Tabell3[DiagnoseÅr],"")</f>
        <v/>
      </c>
    </row>
    <row r="7392" spans="1:12" x14ac:dyDescent="0.25">
      <c r="A7392" s="2">
        <v>40287</v>
      </c>
      <c r="C7392" t="s">
        <v>3326</v>
      </c>
      <c r="D7392" t="s">
        <v>3327</v>
      </c>
      <c r="E7392" t="s">
        <v>26</v>
      </c>
      <c r="F7392" t="s">
        <v>3328</v>
      </c>
      <c r="G7392" t="s">
        <v>3329</v>
      </c>
      <c r="H7392" t="s">
        <v>1630</v>
      </c>
      <c r="I7392" t="s">
        <v>1631</v>
      </c>
      <c r="K7392" t="str">
        <f>+_xlfn.XLOOKUP(Tabell1[[#This Row],[Regnr]],Tabell13[Regnr],Tabell13[Diagnose],"")</f>
        <v/>
      </c>
      <c r="L7392" t="str">
        <f>+_xlfn.XLOOKUP(Tabell1[[#This Row],[Regnr]],Tabell3[Regnr],Tabell3[DiagnoseÅr],"")</f>
        <v/>
      </c>
    </row>
    <row r="7393" spans="1:12" x14ac:dyDescent="0.25">
      <c r="A7393" s="2">
        <v>40287</v>
      </c>
      <c r="C7393" t="s">
        <v>3330</v>
      </c>
      <c r="D7393" t="s">
        <v>3331</v>
      </c>
      <c r="E7393" t="s">
        <v>10</v>
      </c>
      <c r="F7393" t="s">
        <v>3328</v>
      </c>
      <c r="G7393" t="s">
        <v>3329</v>
      </c>
      <c r="H7393" t="s">
        <v>1630</v>
      </c>
      <c r="I7393" t="s">
        <v>1631</v>
      </c>
      <c r="K7393" t="str">
        <f>+_xlfn.XLOOKUP(Tabell1[[#This Row],[Regnr]],Tabell13[Regnr],Tabell13[Diagnose],"")</f>
        <v>A</v>
      </c>
      <c r="L7393" t="str">
        <f>+_xlfn.XLOOKUP(Tabell1[[#This Row],[Regnr]],Tabell3[Regnr],Tabell3[DiagnoseÅr],"")</f>
        <v>Intet påvist (2011)</v>
      </c>
    </row>
    <row r="7394" spans="1:12" x14ac:dyDescent="0.25">
      <c r="A7394" s="2">
        <v>40287</v>
      </c>
      <c r="C7394" t="s">
        <v>3332</v>
      </c>
      <c r="D7394" t="s">
        <v>3333</v>
      </c>
      <c r="E7394" t="s">
        <v>10</v>
      </c>
      <c r="F7394" t="s">
        <v>3328</v>
      </c>
      <c r="G7394" t="s">
        <v>3329</v>
      </c>
      <c r="H7394" t="s">
        <v>1630</v>
      </c>
      <c r="I7394" t="s">
        <v>1631</v>
      </c>
      <c r="K7394" t="str">
        <f>+_xlfn.XLOOKUP(Tabell1[[#This Row],[Regnr]],Tabell13[Regnr],Tabell13[Diagnose],"")</f>
        <v>A</v>
      </c>
      <c r="L7394" t="str">
        <f>+_xlfn.XLOOKUP(Tabell1[[#This Row],[Regnr]],Tabell3[Regnr],Tabell3[DiagnoseÅr],"")</f>
        <v>Cortical &amp; Katarakt, ikke medfødt (2021)</v>
      </c>
    </row>
    <row r="7395" spans="1:12" x14ac:dyDescent="0.25">
      <c r="A7395" s="2">
        <v>40287</v>
      </c>
      <c r="C7395" t="s">
        <v>3334</v>
      </c>
      <c r="D7395" t="s">
        <v>3335</v>
      </c>
      <c r="E7395" t="s">
        <v>10</v>
      </c>
      <c r="F7395" t="s">
        <v>3328</v>
      </c>
      <c r="G7395" t="s">
        <v>3329</v>
      </c>
      <c r="H7395" t="s">
        <v>1630</v>
      </c>
      <c r="I7395" t="s">
        <v>1631</v>
      </c>
      <c r="K7395" t="str">
        <f>+_xlfn.XLOOKUP(Tabell1[[#This Row],[Regnr]],Tabell13[Regnr],Tabell13[Diagnose],"")</f>
        <v>B</v>
      </c>
      <c r="L7395" t="str">
        <f>+_xlfn.XLOOKUP(Tabell1[[#This Row],[Regnr]],Tabell3[Regnr],Tabell3[DiagnoseÅr],"")</f>
        <v>Intet påvist (2018)</v>
      </c>
    </row>
    <row r="7396" spans="1:12" x14ac:dyDescent="0.25">
      <c r="A7396" s="2">
        <v>40282</v>
      </c>
      <c r="C7396" t="s">
        <v>3308</v>
      </c>
      <c r="D7396" t="s">
        <v>3309</v>
      </c>
      <c r="E7396" t="s">
        <v>10</v>
      </c>
      <c r="F7396" t="s">
        <v>1948</v>
      </c>
      <c r="G7396" t="s">
        <v>1949</v>
      </c>
      <c r="H7396" t="s">
        <v>1822</v>
      </c>
      <c r="I7396" t="s">
        <v>1823</v>
      </c>
      <c r="K7396" t="str">
        <f>+_xlfn.XLOOKUP(Tabell1[[#This Row],[Regnr]],Tabell13[Regnr],Tabell13[Diagnose],"")</f>
        <v>C</v>
      </c>
      <c r="L7396" t="str">
        <f>+_xlfn.XLOOKUP(Tabell1[[#This Row],[Regnr]],Tabell3[Regnr],Tabell3[DiagnoseÅr],"")</f>
        <v>Intet påvist (2021)</v>
      </c>
    </row>
    <row r="7397" spans="1:12" x14ac:dyDescent="0.25">
      <c r="A7397" s="2">
        <v>40282</v>
      </c>
      <c r="C7397" t="s">
        <v>3310</v>
      </c>
      <c r="D7397" t="s">
        <v>3311</v>
      </c>
      <c r="E7397" t="s">
        <v>10</v>
      </c>
      <c r="F7397" t="s">
        <v>1948</v>
      </c>
      <c r="G7397" t="s">
        <v>1949</v>
      </c>
      <c r="H7397" t="s">
        <v>1822</v>
      </c>
      <c r="I7397" t="s">
        <v>1823</v>
      </c>
      <c r="K7397" t="str">
        <f>+_xlfn.XLOOKUP(Tabell1[[#This Row],[Regnr]],Tabell13[Regnr],Tabell13[Diagnose],"")</f>
        <v/>
      </c>
      <c r="L7397" t="str">
        <f>+_xlfn.XLOOKUP(Tabell1[[#This Row],[Regnr]],Tabell3[Regnr],Tabell3[DiagnoseÅr],"")</f>
        <v/>
      </c>
    </row>
    <row r="7398" spans="1:12" x14ac:dyDescent="0.25">
      <c r="A7398" s="2">
        <v>40282</v>
      </c>
      <c r="C7398" t="s">
        <v>3312</v>
      </c>
      <c r="D7398" t="s">
        <v>3313</v>
      </c>
      <c r="E7398" t="s">
        <v>10</v>
      </c>
      <c r="F7398" t="s">
        <v>1948</v>
      </c>
      <c r="G7398" t="s">
        <v>1949</v>
      </c>
      <c r="H7398" t="s">
        <v>1822</v>
      </c>
      <c r="I7398" t="s">
        <v>1823</v>
      </c>
      <c r="K7398" t="str">
        <f>+_xlfn.XLOOKUP(Tabell1[[#This Row],[Regnr]],Tabell13[Regnr],Tabell13[Diagnose],"")</f>
        <v/>
      </c>
      <c r="L7398" t="str">
        <f>+_xlfn.XLOOKUP(Tabell1[[#This Row],[Regnr]],Tabell3[Regnr],Tabell3[DiagnoseÅr],"")</f>
        <v/>
      </c>
    </row>
    <row r="7399" spans="1:12" x14ac:dyDescent="0.25">
      <c r="A7399" s="2">
        <v>40282</v>
      </c>
      <c r="C7399" t="s">
        <v>3314</v>
      </c>
      <c r="D7399" t="s">
        <v>3315</v>
      </c>
      <c r="E7399" t="s">
        <v>26</v>
      </c>
      <c r="F7399" t="s">
        <v>1948</v>
      </c>
      <c r="G7399" t="s">
        <v>1949</v>
      </c>
      <c r="H7399" t="s">
        <v>1822</v>
      </c>
      <c r="I7399" t="s">
        <v>1823</v>
      </c>
      <c r="K7399" t="str">
        <f>+_xlfn.XLOOKUP(Tabell1[[#This Row],[Regnr]],Tabell13[Regnr],Tabell13[Diagnose],"")</f>
        <v/>
      </c>
      <c r="L7399" t="str">
        <f>+_xlfn.XLOOKUP(Tabell1[[#This Row],[Regnr]],Tabell3[Regnr],Tabell3[DiagnoseÅr],"")</f>
        <v/>
      </c>
    </row>
    <row r="7400" spans="1:12" x14ac:dyDescent="0.25">
      <c r="A7400" s="2">
        <v>40282</v>
      </c>
      <c r="C7400" t="s">
        <v>3316</v>
      </c>
      <c r="D7400" t="s">
        <v>3317</v>
      </c>
      <c r="E7400" t="s">
        <v>26</v>
      </c>
      <c r="F7400" t="s">
        <v>1948</v>
      </c>
      <c r="G7400" t="s">
        <v>1949</v>
      </c>
      <c r="H7400" t="s">
        <v>1822</v>
      </c>
      <c r="I7400" t="s">
        <v>1823</v>
      </c>
      <c r="K7400" t="str">
        <f>+_xlfn.XLOOKUP(Tabell1[[#This Row],[Regnr]],Tabell13[Regnr],Tabell13[Diagnose],"")</f>
        <v/>
      </c>
      <c r="L7400" t="str">
        <f>+_xlfn.XLOOKUP(Tabell1[[#This Row],[Regnr]],Tabell3[Regnr],Tabell3[DiagnoseÅr],"")</f>
        <v/>
      </c>
    </row>
    <row r="7401" spans="1:12" x14ac:dyDescent="0.25">
      <c r="A7401" s="2">
        <v>40282</v>
      </c>
      <c r="C7401" t="s">
        <v>3318</v>
      </c>
      <c r="D7401" t="s">
        <v>3319</v>
      </c>
      <c r="E7401" t="s">
        <v>26</v>
      </c>
      <c r="F7401" t="s">
        <v>1948</v>
      </c>
      <c r="G7401" t="s">
        <v>1949</v>
      </c>
      <c r="H7401" t="s">
        <v>1822</v>
      </c>
      <c r="I7401" t="s">
        <v>1823</v>
      </c>
      <c r="K7401" t="str">
        <f>+_xlfn.XLOOKUP(Tabell1[[#This Row],[Regnr]],Tabell13[Regnr],Tabell13[Diagnose],"")</f>
        <v>A</v>
      </c>
      <c r="L7401" t="str">
        <f>+_xlfn.XLOOKUP(Tabell1[[#This Row],[Regnr]],Tabell3[Regnr],Tabell3[DiagnoseÅr],"")</f>
        <v>Cortical &amp; Katarakt, ikke medfødt (2017)</v>
      </c>
    </row>
    <row r="7402" spans="1:12" x14ac:dyDescent="0.25">
      <c r="A7402" s="2">
        <v>40282</v>
      </c>
      <c r="C7402" t="s">
        <v>3320</v>
      </c>
      <c r="D7402" t="s">
        <v>3321</v>
      </c>
      <c r="E7402" t="s">
        <v>26</v>
      </c>
      <c r="F7402" t="s">
        <v>1948</v>
      </c>
      <c r="G7402" t="s">
        <v>1949</v>
      </c>
      <c r="H7402" t="s">
        <v>1822</v>
      </c>
      <c r="I7402" t="s">
        <v>1823</v>
      </c>
      <c r="K7402" t="str">
        <f>+_xlfn.XLOOKUP(Tabell1[[#This Row],[Regnr]],Tabell13[Regnr],Tabell13[Diagnose],"")</f>
        <v>B</v>
      </c>
      <c r="L7402" t="str">
        <f>+_xlfn.XLOOKUP(Tabell1[[#This Row],[Regnr]],Tabell3[Regnr],Tabell3[DiagnoseÅr],"")</f>
        <v>Intet påvist (2018)</v>
      </c>
    </row>
    <row r="7403" spans="1:12" x14ac:dyDescent="0.25">
      <c r="A7403" s="2">
        <v>40282</v>
      </c>
      <c r="C7403" t="s">
        <v>3322</v>
      </c>
      <c r="D7403" t="s">
        <v>3323</v>
      </c>
      <c r="E7403" t="s">
        <v>26</v>
      </c>
      <c r="F7403" t="s">
        <v>1948</v>
      </c>
      <c r="G7403" t="s">
        <v>1949</v>
      </c>
      <c r="H7403" t="s">
        <v>1822</v>
      </c>
      <c r="I7403" t="s">
        <v>1823</v>
      </c>
      <c r="K7403" t="str">
        <f>+_xlfn.XLOOKUP(Tabell1[[#This Row],[Regnr]],Tabell13[Regnr],Tabell13[Diagnose],"")</f>
        <v/>
      </c>
      <c r="L7403" t="str">
        <f>+_xlfn.XLOOKUP(Tabell1[[#This Row],[Regnr]],Tabell3[Regnr],Tabell3[DiagnoseÅr],"")</f>
        <v/>
      </c>
    </row>
    <row r="7404" spans="1:12" x14ac:dyDescent="0.25">
      <c r="A7404" s="2">
        <v>40282</v>
      </c>
      <c r="C7404" t="s">
        <v>3324</v>
      </c>
      <c r="D7404" t="s">
        <v>3325</v>
      </c>
      <c r="E7404" t="s">
        <v>10</v>
      </c>
      <c r="F7404" t="s">
        <v>1948</v>
      </c>
      <c r="G7404" t="s">
        <v>1949</v>
      </c>
      <c r="H7404" t="s">
        <v>1822</v>
      </c>
      <c r="I7404" t="s">
        <v>1823</v>
      </c>
      <c r="K7404" t="str">
        <f>+_xlfn.XLOOKUP(Tabell1[[#This Row],[Regnr]],Tabell13[Regnr],Tabell13[Diagnose],"")</f>
        <v>A</v>
      </c>
      <c r="L7404" t="str">
        <f>+_xlfn.XLOOKUP(Tabell1[[#This Row],[Regnr]],Tabell3[Regnr],Tabell3[DiagnoseÅr],"")</f>
        <v>Intet påvist (2011)</v>
      </c>
    </row>
    <row r="7405" spans="1:12" x14ac:dyDescent="0.25">
      <c r="A7405" s="2">
        <v>40278</v>
      </c>
      <c r="C7405" t="s">
        <v>3294</v>
      </c>
      <c r="D7405" t="s">
        <v>3295</v>
      </c>
      <c r="E7405" t="s">
        <v>26</v>
      </c>
      <c r="F7405" t="s">
        <v>3296</v>
      </c>
      <c r="G7405" t="s">
        <v>3297</v>
      </c>
      <c r="H7405" t="s">
        <v>1137</v>
      </c>
      <c r="I7405" t="s">
        <v>1133</v>
      </c>
      <c r="K7405" t="str">
        <f>+_xlfn.XLOOKUP(Tabell1[[#This Row],[Regnr]],Tabell13[Regnr],Tabell13[Diagnose],"")</f>
        <v>A</v>
      </c>
      <c r="L7405" t="str">
        <f>+_xlfn.XLOOKUP(Tabell1[[#This Row],[Regnr]],Tabell3[Regnr],Tabell3[DiagnoseÅr],"")</f>
        <v>Distichiasis/Ektopiske Cillier (2012)</v>
      </c>
    </row>
    <row r="7406" spans="1:12" x14ac:dyDescent="0.25">
      <c r="A7406" s="2">
        <v>40278</v>
      </c>
      <c r="C7406" t="s">
        <v>3298</v>
      </c>
      <c r="D7406" t="s">
        <v>3299</v>
      </c>
      <c r="E7406" t="s">
        <v>26</v>
      </c>
      <c r="F7406" t="s">
        <v>3296</v>
      </c>
      <c r="G7406" t="s">
        <v>3297</v>
      </c>
      <c r="H7406" t="s">
        <v>1137</v>
      </c>
      <c r="I7406" t="s">
        <v>1133</v>
      </c>
      <c r="K7406" t="str">
        <f>+_xlfn.XLOOKUP(Tabell1[[#This Row],[Regnr]],Tabell13[Regnr],Tabell13[Diagnose],"")</f>
        <v/>
      </c>
      <c r="L7406" t="str">
        <f>+_xlfn.XLOOKUP(Tabell1[[#This Row],[Regnr]],Tabell3[Regnr],Tabell3[DiagnoseÅr],"")</f>
        <v/>
      </c>
    </row>
    <row r="7407" spans="1:12" x14ac:dyDescent="0.25">
      <c r="A7407" s="2">
        <v>40278</v>
      </c>
      <c r="C7407" t="s">
        <v>3300</v>
      </c>
      <c r="D7407" t="s">
        <v>3301</v>
      </c>
      <c r="E7407" t="s">
        <v>26</v>
      </c>
      <c r="F7407" t="s">
        <v>3296</v>
      </c>
      <c r="G7407" t="s">
        <v>3297</v>
      </c>
      <c r="H7407" t="s">
        <v>1137</v>
      </c>
      <c r="I7407" t="s">
        <v>1133</v>
      </c>
      <c r="K7407" t="str">
        <f>+_xlfn.XLOOKUP(Tabell1[[#This Row],[Regnr]],Tabell13[Regnr],Tabell13[Diagnose],"")</f>
        <v>A</v>
      </c>
      <c r="L7407" t="str">
        <f>+_xlfn.XLOOKUP(Tabell1[[#This Row],[Regnr]],Tabell3[Regnr],Tabell3[DiagnoseÅr],"")</f>
        <v/>
      </c>
    </row>
    <row r="7408" spans="1:12" x14ac:dyDescent="0.25">
      <c r="A7408" s="2">
        <v>40278</v>
      </c>
      <c r="C7408" t="s">
        <v>3302</v>
      </c>
      <c r="D7408" t="s">
        <v>3303</v>
      </c>
      <c r="E7408" t="s">
        <v>26</v>
      </c>
      <c r="F7408" t="s">
        <v>3296</v>
      </c>
      <c r="G7408" t="s">
        <v>3297</v>
      </c>
      <c r="H7408" t="s">
        <v>1137</v>
      </c>
      <c r="I7408" t="s">
        <v>1133</v>
      </c>
      <c r="K7408" t="str">
        <f>+_xlfn.XLOOKUP(Tabell1[[#This Row],[Regnr]],Tabell13[Regnr],Tabell13[Diagnose],"")</f>
        <v/>
      </c>
      <c r="L7408" t="str">
        <f>+_xlfn.XLOOKUP(Tabell1[[#This Row],[Regnr]],Tabell3[Regnr],Tabell3[DiagnoseÅr],"")</f>
        <v/>
      </c>
    </row>
    <row r="7409" spans="1:12" x14ac:dyDescent="0.25">
      <c r="A7409" s="2">
        <v>40278</v>
      </c>
      <c r="C7409" t="s">
        <v>3304</v>
      </c>
      <c r="D7409" t="s">
        <v>3305</v>
      </c>
      <c r="E7409" t="s">
        <v>10</v>
      </c>
      <c r="F7409" t="s">
        <v>3296</v>
      </c>
      <c r="G7409" t="s">
        <v>3297</v>
      </c>
      <c r="H7409" t="s">
        <v>1137</v>
      </c>
      <c r="I7409" t="s">
        <v>1133</v>
      </c>
      <c r="K7409" t="str">
        <f>+_xlfn.XLOOKUP(Tabell1[[#This Row],[Regnr]],Tabell13[Regnr],Tabell13[Diagnose],"")</f>
        <v>A</v>
      </c>
      <c r="L7409" t="str">
        <f>+_xlfn.XLOOKUP(Tabell1[[#This Row],[Regnr]],Tabell3[Regnr],Tabell3[DiagnoseÅr],"")</f>
        <v>Intet påvist (2017)</v>
      </c>
    </row>
    <row r="7410" spans="1:12" x14ac:dyDescent="0.25">
      <c r="A7410" s="2">
        <v>40278</v>
      </c>
      <c r="C7410" t="s">
        <v>3306</v>
      </c>
      <c r="D7410" t="s">
        <v>3307</v>
      </c>
      <c r="E7410" t="s">
        <v>10</v>
      </c>
      <c r="F7410" t="s">
        <v>3296</v>
      </c>
      <c r="G7410" t="s">
        <v>3297</v>
      </c>
      <c r="H7410" t="s">
        <v>1137</v>
      </c>
      <c r="I7410" t="s">
        <v>1133</v>
      </c>
      <c r="K7410" t="str">
        <f>+_xlfn.XLOOKUP(Tabell1[[#This Row],[Regnr]],Tabell13[Regnr],Tabell13[Diagnose],"")</f>
        <v/>
      </c>
      <c r="L7410" t="str">
        <f>+_xlfn.XLOOKUP(Tabell1[[#This Row],[Regnr]],Tabell3[Regnr],Tabell3[DiagnoseÅr],"")</f>
        <v/>
      </c>
    </row>
    <row r="7411" spans="1:12" x14ac:dyDescent="0.25">
      <c r="A7411" s="2">
        <v>40272</v>
      </c>
      <c r="C7411" t="s">
        <v>3280</v>
      </c>
      <c r="D7411" t="s">
        <v>3281</v>
      </c>
      <c r="E7411" t="s">
        <v>10</v>
      </c>
      <c r="F7411" t="s">
        <v>3282</v>
      </c>
      <c r="G7411" t="s">
        <v>3283</v>
      </c>
      <c r="H7411" t="s">
        <v>1647</v>
      </c>
      <c r="I7411" t="s">
        <v>1648</v>
      </c>
      <c r="K7411" t="str">
        <f>+_xlfn.XLOOKUP(Tabell1[[#This Row],[Regnr]],Tabell13[Regnr],Tabell13[Diagnose],"")</f>
        <v>D</v>
      </c>
      <c r="L7411" t="str">
        <f>+_xlfn.XLOOKUP(Tabell1[[#This Row],[Regnr]],Tabell3[Regnr],Tabell3[DiagnoseÅr],"")</f>
        <v/>
      </c>
    </row>
    <row r="7412" spans="1:12" x14ac:dyDescent="0.25">
      <c r="A7412" s="2">
        <v>40272</v>
      </c>
      <c r="C7412" t="s">
        <v>3284</v>
      </c>
      <c r="D7412" t="s">
        <v>3285</v>
      </c>
      <c r="E7412" t="s">
        <v>10</v>
      </c>
      <c r="F7412" t="s">
        <v>3282</v>
      </c>
      <c r="G7412" t="s">
        <v>3283</v>
      </c>
      <c r="H7412" t="s">
        <v>1647</v>
      </c>
      <c r="I7412" t="s">
        <v>1648</v>
      </c>
      <c r="K7412" t="str">
        <f>+_xlfn.XLOOKUP(Tabell1[[#This Row],[Regnr]],Tabell13[Regnr],Tabell13[Diagnose],"")</f>
        <v/>
      </c>
      <c r="L7412" t="str">
        <f>+_xlfn.XLOOKUP(Tabell1[[#This Row],[Regnr]],Tabell3[Regnr],Tabell3[DiagnoseÅr],"")</f>
        <v/>
      </c>
    </row>
    <row r="7413" spans="1:12" x14ac:dyDescent="0.25">
      <c r="A7413" s="2">
        <v>40272</v>
      </c>
      <c r="C7413" t="s">
        <v>3286</v>
      </c>
      <c r="D7413" t="s">
        <v>3287</v>
      </c>
      <c r="E7413" t="s">
        <v>10</v>
      </c>
      <c r="F7413" t="s">
        <v>3282</v>
      </c>
      <c r="G7413" t="s">
        <v>3283</v>
      </c>
      <c r="H7413" t="s">
        <v>1647</v>
      </c>
      <c r="I7413" t="s">
        <v>1648</v>
      </c>
      <c r="K7413" t="str">
        <f>+_xlfn.XLOOKUP(Tabell1[[#This Row],[Regnr]],Tabell13[Regnr],Tabell13[Diagnose],"")</f>
        <v/>
      </c>
      <c r="L7413" t="str">
        <f>+_xlfn.XLOOKUP(Tabell1[[#This Row],[Regnr]],Tabell3[Regnr],Tabell3[DiagnoseÅr],"")</f>
        <v/>
      </c>
    </row>
    <row r="7414" spans="1:12" x14ac:dyDescent="0.25">
      <c r="A7414" s="2">
        <v>40272</v>
      </c>
      <c r="C7414" t="s">
        <v>3288</v>
      </c>
      <c r="D7414" t="s">
        <v>3289</v>
      </c>
      <c r="E7414" t="s">
        <v>10</v>
      </c>
      <c r="F7414" t="s">
        <v>3282</v>
      </c>
      <c r="G7414" t="s">
        <v>3283</v>
      </c>
      <c r="H7414" t="s">
        <v>1647</v>
      </c>
      <c r="I7414" t="s">
        <v>1648</v>
      </c>
      <c r="K7414" t="str">
        <f>+_xlfn.XLOOKUP(Tabell1[[#This Row],[Regnr]],Tabell13[Regnr],Tabell13[Diagnose],"")</f>
        <v/>
      </c>
      <c r="L7414" t="str">
        <f>+_xlfn.XLOOKUP(Tabell1[[#This Row],[Regnr]],Tabell3[Regnr],Tabell3[DiagnoseÅr],"")</f>
        <v/>
      </c>
    </row>
    <row r="7415" spans="1:12" x14ac:dyDescent="0.25">
      <c r="A7415" s="2">
        <v>40272</v>
      </c>
      <c r="C7415" t="s">
        <v>3290</v>
      </c>
      <c r="D7415" t="s">
        <v>3291</v>
      </c>
      <c r="E7415" t="s">
        <v>10</v>
      </c>
      <c r="F7415" t="s">
        <v>3292</v>
      </c>
      <c r="G7415" t="s">
        <v>3293</v>
      </c>
      <c r="H7415" t="s">
        <v>3024</v>
      </c>
      <c r="I7415" t="s">
        <v>3025</v>
      </c>
      <c r="K7415" t="str">
        <f>+_xlfn.XLOOKUP(Tabell1[[#This Row],[Regnr]],Tabell13[Regnr],Tabell13[Diagnose],"")</f>
        <v/>
      </c>
      <c r="L7415" t="str">
        <f>+_xlfn.XLOOKUP(Tabell1[[#This Row],[Regnr]],Tabell3[Regnr],Tabell3[DiagnoseÅr],"")</f>
        <v/>
      </c>
    </row>
    <row r="7416" spans="1:12" x14ac:dyDescent="0.25">
      <c r="A7416" s="2">
        <v>40271</v>
      </c>
      <c r="C7416" t="s">
        <v>3278</v>
      </c>
      <c r="D7416" t="s">
        <v>3279</v>
      </c>
      <c r="E7416" t="s">
        <v>10</v>
      </c>
      <c r="F7416" t="s">
        <v>978</v>
      </c>
      <c r="G7416" t="s">
        <v>979</v>
      </c>
      <c r="H7416" t="s">
        <v>1804</v>
      </c>
      <c r="I7416" t="s">
        <v>1805</v>
      </c>
      <c r="K7416" t="str">
        <f>+_xlfn.XLOOKUP(Tabell1[[#This Row],[Regnr]],Tabell13[Regnr],Tabell13[Diagnose],"")</f>
        <v/>
      </c>
      <c r="L7416" t="str">
        <f>+_xlfn.XLOOKUP(Tabell1[[#This Row],[Regnr]],Tabell3[Regnr],Tabell3[DiagnoseÅr],"")</f>
        <v/>
      </c>
    </row>
    <row r="7417" spans="1:12" x14ac:dyDescent="0.25">
      <c r="A7417" s="2">
        <v>40268</v>
      </c>
      <c r="C7417" t="s">
        <v>3264</v>
      </c>
      <c r="D7417" t="s">
        <v>3265</v>
      </c>
      <c r="E7417" t="s">
        <v>10</v>
      </c>
      <c r="F7417" t="s">
        <v>1790</v>
      </c>
      <c r="G7417" t="s">
        <v>1791</v>
      </c>
      <c r="H7417" t="s">
        <v>1104</v>
      </c>
      <c r="I7417" t="s">
        <v>1105</v>
      </c>
      <c r="K7417" t="str">
        <f>+_xlfn.XLOOKUP(Tabell1[[#This Row],[Regnr]],Tabell13[Regnr],Tabell13[Diagnose],"")</f>
        <v>A</v>
      </c>
      <c r="L7417" t="str">
        <f>+_xlfn.XLOOKUP(Tabell1[[#This Row],[Regnr]],Tabell3[Regnr],Tabell3[DiagnoseÅr],"")</f>
        <v>Katarakt, ikke medfødt (2018)</v>
      </c>
    </row>
    <row r="7418" spans="1:12" x14ac:dyDescent="0.25">
      <c r="A7418" s="2">
        <v>40268</v>
      </c>
      <c r="C7418" t="s">
        <v>3266</v>
      </c>
      <c r="D7418" t="s">
        <v>3267</v>
      </c>
      <c r="E7418" t="s">
        <v>10</v>
      </c>
      <c r="F7418" t="s">
        <v>1790</v>
      </c>
      <c r="G7418" t="s">
        <v>1791</v>
      </c>
      <c r="H7418" t="s">
        <v>1104</v>
      </c>
      <c r="I7418" t="s">
        <v>1105</v>
      </c>
      <c r="K7418" t="str">
        <f>+_xlfn.XLOOKUP(Tabell1[[#This Row],[Regnr]],Tabell13[Regnr],Tabell13[Diagnose],"")</f>
        <v>B</v>
      </c>
      <c r="L7418" t="str">
        <f>+_xlfn.XLOOKUP(Tabell1[[#This Row],[Regnr]],Tabell3[Regnr],Tabell3[DiagnoseÅr],"")</f>
        <v/>
      </c>
    </row>
    <row r="7419" spans="1:12" x14ac:dyDescent="0.25">
      <c r="A7419" s="2">
        <v>40268</v>
      </c>
      <c r="C7419" t="s">
        <v>3268</v>
      </c>
      <c r="D7419" t="s">
        <v>3269</v>
      </c>
      <c r="E7419" t="s">
        <v>10</v>
      </c>
      <c r="F7419" t="s">
        <v>1790</v>
      </c>
      <c r="G7419" t="s">
        <v>1791</v>
      </c>
      <c r="H7419" t="s">
        <v>1104</v>
      </c>
      <c r="I7419" t="s">
        <v>1105</v>
      </c>
      <c r="K7419" t="str">
        <f>+_xlfn.XLOOKUP(Tabell1[[#This Row],[Regnr]],Tabell13[Regnr],Tabell13[Diagnose],"")</f>
        <v>A</v>
      </c>
      <c r="L7419" t="str">
        <f>+_xlfn.XLOOKUP(Tabell1[[#This Row],[Regnr]],Tabell3[Regnr],Tabell3[DiagnoseÅr],"")</f>
        <v>Annet medfødt (2012)</v>
      </c>
    </row>
    <row r="7420" spans="1:12" x14ac:dyDescent="0.25">
      <c r="A7420" s="2">
        <v>40268</v>
      </c>
      <c r="C7420" t="s">
        <v>3270</v>
      </c>
      <c r="D7420" t="s">
        <v>3271</v>
      </c>
      <c r="E7420" t="s">
        <v>10</v>
      </c>
      <c r="F7420" t="s">
        <v>1790</v>
      </c>
      <c r="G7420" t="s">
        <v>1791</v>
      </c>
      <c r="H7420" t="s">
        <v>1104</v>
      </c>
      <c r="I7420" t="s">
        <v>1105</v>
      </c>
      <c r="K7420" t="str">
        <f>+_xlfn.XLOOKUP(Tabell1[[#This Row],[Regnr]],Tabell13[Regnr],Tabell13[Diagnose],"")</f>
        <v>B</v>
      </c>
      <c r="L7420" t="str">
        <f>+_xlfn.XLOOKUP(Tabell1[[#This Row],[Regnr]],Tabell3[Regnr],Tabell3[DiagnoseÅr],"")</f>
        <v>Intet påvist (2012)</v>
      </c>
    </row>
    <row r="7421" spans="1:12" x14ac:dyDescent="0.25">
      <c r="A7421" s="2">
        <v>40268</v>
      </c>
      <c r="C7421" t="s">
        <v>3272</v>
      </c>
      <c r="D7421" t="s">
        <v>3273</v>
      </c>
      <c r="E7421" t="s">
        <v>10</v>
      </c>
      <c r="F7421" t="s">
        <v>1790</v>
      </c>
      <c r="G7421" t="s">
        <v>1791</v>
      </c>
      <c r="H7421" t="s">
        <v>1104</v>
      </c>
      <c r="I7421" t="s">
        <v>1105</v>
      </c>
      <c r="K7421" t="str">
        <f>+_xlfn.XLOOKUP(Tabell1[[#This Row],[Regnr]],Tabell13[Regnr],Tabell13[Diagnose],"")</f>
        <v>A</v>
      </c>
      <c r="L7421" t="str">
        <f>+_xlfn.XLOOKUP(Tabell1[[#This Row],[Regnr]],Tabell3[Regnr],Tabell3[DiagnoseÅr],"")</f>
        <v>Intet påvist (2016)</v>
      </c>
    </row>
    <row r="7422" spans="1:12" x14ac:dyDescent="0.25">
      <c r="A7422" s="2">
        <v>40268</v>
      </c>
      <c r="C7422" t="s">
        <v>3274</v>
      </c>
      <c r="D7422" t="s">
        <v>3275</v>
      </c>
      <c r="E7422" t="s">
        <v>26</v>
      </c>
      <c r="F7422" t="s">
        <v>1790</v>
      </c>
      <c r="G7422" t="s">
        <v>1791</v>
      </c>
      <c r="H7422" t="s">
        <v>1104</v>
      </c>
      <c r="I7422" t="s">
        <v>1105</v>
      </c>
      <c r="K7422" t="str">
        <f>+_xlfn.XLOOKUP(Tabell1[[#This Row],[Regnr]],Tabell13[Regnr],Tabell13[Diagnose],"")</f>
        <v>B</v>
      </c>
      <c r="L7422" t="str">
        <f>+_xlfn.XLOOKUP(Tabell1[[#This Row],[Regnr]],Tabell3[Regnr],Tabell3[DiagnoseÅr],"")</f>
        <v/>
      </c>
    </row>
    <row r="7423" spans="1:12" x14ac:dyDescent="0.25">
      <c r="A7423" s="2">
        <v>40268</v>
      </c>
      <c r="C7423" t="s">
        <v>3276</v>
      </c>
      <c r="D7423" t="s">
        <v>3277</v>
      </c>
      <c r="E7423" t="s">
        <v>26</v>
      </c>
      <c r="F7423" t="s">
        <v>1790</v>
      </c>
      <c r="G7423" t="s">
        <v>1791</v>
      </c>
      <c r="H7423" t="s">
        <v>1104</v>
      </c>
      <c r="I7423" t="s">
        <v>1105</v>
      </c>
      <c r="K7423" t="str">
        <f>+_xlfn.XLOOKUP(Tabell1[[#This Row],[Regnr]],Tabell13[Regnr],Tabell13[Diagnose],"")</f>
        <v>A</v>
      </c>
      <c r="L7423" t="str">
        <f>+_xlfn.XLOOKUP(Tabell1[[#This Row],[Regnr]],Tabell3[Regnr],Tabell3[DiagnoseÅr],"")</f>
        <v>Intet påvist (2019)</v>
      </c>
    </row>
    <row r="7424" spans="1:12" x14ac:dyDescent="0.25">
      <c r="A7424" s="2">
        <v>40262</v>
      </c>
      <c r="C7424" t="s">
        <v>3254</v>
      </c>
      <c r="D7424" t="s">
        <v>384</v>
      </c>
      <c r="E7424" t="s">
        <v>10</v>
      </c>
      <c r="F7424" t="s">
        <v>1770</v>
      </c>
      <c r="G7424" t="s">
        <v>1771</v>
      </c>
      <c r="H7424" t="s">
        <v>1618</v>
      </c>
      <c r="I7424" t="s">
        <v>1619</v>
      </c>
      <c r="K7424" t="str">
        <f>+_xlfn.XLOOKUP(Tabell1[[#This Row],[Regnr]],Tabell13[Regnr],Tabell13[Diagnose],"")</f>
        <v>A</v>
      </c>
      <c r="L7424" t="str">
        <f>+_xlfn.XLOOKUP(Tabell1[[#This Row],[Regnr]],Tabell3[Regnr],Tabell3[DiagnoseÅr],"")</f>
        <v/>
      </c>
    </row>
    <row r="7425" spans="1:12" x14ac:dyDescent="0.25">
      <c r="A7425" s="2">
        <v>40262</v>
      </c>
      <c r="C7425" t="s">
        <v>3255</v>
      </c>
      <c r="D7425" t="s">
        <v>3256</v>
      </c>
      <c r="E7425" t="s">
        <v>10</v>
      </c>
      <c r="F7425" t="s">
        <v>1770</v>
      </c>
      <c r="G7425" t="s">
        <v>1771</v>
      </c>
      <c r="H7425" t="s">
        <v>1618</v>
      </c>
      <c r="I7425" t="s">
        <v>1619</v>
      </c>
      <c r="K7425" t="str">
        <f>+_xlfn.XLOOKUP(Tabell1[[#This Row],[Regnr]],Tabell13[Regnr],Tabell13[Diagnose],"")</f>
        <v/>
      </c>
      <c r="L7425" t="str">
        <f>+_xlfn.XLOOKUP(Tabell1[[#This Row],[Regnr]],Tabell3[Regnr],Tabell3[DiagnoseÅr],"")</f>
        <v/>
      </c>
    </row>
    <row r="7426" spans="1:12" x14ac:dyDescent="0.25">
      <c r="A7426" s="2">
        <v>40262</v>
      </c>
      <c r="C7426" t="s">
        <v>3257</v>
      </c>
      <c r="D7426" t="s">
        <v>3258</v>
      </c>
      <c r="E7426" t="s">
        <v>26</v>
      </c>
      <c r="F7426" t="s">
        <v>1770</v>
      </c>
      <c r="G7426" t="s">
        <v>1771</v>
      </c>
      <c r="H7426" t="s">
        <v>1618</v>
      </c>
      <c r="I7426" t="s">
        <v>1619</v>
      </c>
      <c r="K7426" t="str">
        <f>+_xlfn.XLOOKUP(Tabell1[[#This Row],[Regnr]],Tabell13[Regnr],Tabell13[Diagnose],"")</f>
        <v/>
      </c>
      <c r="L7426" t="str">
        <f>+_xlfn.XLOOKUP(Tabell1[[#This Row],[Regnr]],Tabell3[Regnr],Tabell3[DiagnoseÅr],"")</f>
        <v>Intet påvist (2012)</v>
      </c>
    </row>
    <row r="7427" spans="1:12" x14ac:dyDescent="0.25">
      <c r="A7427" s="2">
        <v>40262</v>
      </c>
      <c r="C7427" t="s">
        <v>3259</v>
      </c>
      <c r="D7427" t="s">
        <v>3260</v>
      </c>
      <c r="E7427" t="s">
        <v>26</v>
      </c>
      <c r="F7427" t="s">
        <v>1770</v>
      </c>
      <c r="G7427" t="s">
        <v>1771</v>
      </c>
      <c r="H7427" t="s">
        <v>1618</v>
      </c>
      <c r="I7427" t="s">
        <v>1619</v>
      </c>
      <c r="K7427" t="str">
        <f>+_xlfn.XLOOKUP(Tabell1[[#This Row],[Regnr]],Tabell13[Regnr],Tabell13[Diagnose],"")</f>
        <v>A</v>
      </c>
      <c r="L7427" t="str">
        <f>+_xlfn.XLOOKUP(Tabell1[[#This Row],[Regnr]],Tabell3[Regnr],Tabell3[DiagnoseÅr],"")</f>
        <v>Intet påvist (2016)</v>
      </c>
    </row>
    <row r="7428" spans="1:12" x14ac:dyDescent="0.25">
      <c r="A7428" s="2">
        <v>40262</v>
      </c>
      <c r="C7428" t="s">
        <v>3261</v>
      </c>
      <c r="D7428" t="s">
        <v>1516</v>
      </c>
      <c r="E7428" t="s">
        <v>26</v>
      </c>
      <c r="F7428" t="s">
        <v>1770</v>
      </c>
      <c r="G7428" t="s">
        <v>1771</v>
      </c>
      <c r="H7428" t="s">
        <v>1618</v>
      </c>
      <c r="I7428" t="s">
        <v>1619</v>
      </c>
      <c r="K7428" t="str">
        <f>+_xlfn.XLOOKUP(Tabell1[[#This Row],[Regnr]],Tabell13[Regnr],Tabell13[Diagnose],"")</f>
        <v>A</v>
      </c>
      <c r="L7428" t="str">
        <f>+_xlfn.XLOOKUP(Tabell1[[#This Row],[Regnr]],Tabell3[Regnr],Tabell3[DiagnoseÅr],"")</f>
        <v/>
      </c>
    </row>
    <row r="7429" spans="1:12" x14ac:dyDescent="0.25">
      <c r="A7429" s="2">
        <v>40262</v>
      </c>
      <c r="C7429" t="s">
        <v>3262</v>
      </c>
      <c r="D7429" t="s">
        <v>3263</v>
      </c>
      <c r="E7429" t="s">
        <v>26</v>
      </c>
      <c r="F7429" t="s">
        <v>1770</v>
      </c>
      <c r="G7429" t="s">
        <v>1771</v>
      </c>
      <c r="H7429" t="s">
        <v>1618</v>
      </c>
      <c r="I7429" t="s">
        <v>1619</v>
      </c>
      <c r="K7429" t="str">
        <f>+_xlfn.XLOOKUP(Tabell1[[#This Row],[Regnr]],Tabell13[Regnr],Tabell13[Diagnose],"")</f>
        <v>D</v>
      </c>
      <c r="L7429" t="str">
        <f>+_xlfn.XLOOKUP(Tabell1[[#This Row],[Regnr]],Tabell3[Regnr],Tabell3[DiagnoseÅr],"")</f>
        <v/>
      </c>
    </row>
    <row r="7430" spans="1:12" x14ac:dyDescent="0.25">
      <c r="A7430" s="2">
        <v>40261</v>
      </c>
      <c r="C7430" t="s">
        <v>3230</v>
      </c>
      <c r="D7430" t="s">
        <v>3231</v>
      </c>
      <c r="E7430" t="s">
        <v>26</v>
      </c>
      <c r="F7430" t="s">
        <v>3232</v>
      </c>
      <c r="G7430" t="s">
        <v>3233</v>
      </c>
      <c r="H7430" t="s">
        <v>3234</v>
      </c>
      <c r="I7430" t="s">
        <v>3235</v>
      </c>
      <c r="K7430" t="str">
        <f>+_xlfn.XLOOKUP(Tabell1[[#This Row],[Regnr]],Tabell13[Regnr],Tabell13[Diagnose],"")</f>
        <v>A</v>
      </c>
      <c r="L7430" t="str">
        <f>+_xlfn.XLOOKUP(Tabell1[[#This Row],[Regnr]],Tabell3[Regnr],Tabell3[DiagnoseÅr],"")</f>
        <v>Intet påvist (2014)</v>
      </c>
    </row>
    <row r="7431" spans="1:12" x14ac:dyDescent="0.25">
      <c r="A7431" s="2">
        <v>40261</v>
      </c>
      <c r="C7431" t="s">
        <v>3236</v>
      </c>
      <c r="D7431" t="s">
        <v>3237</v>
      </c>
      <c r="E7431" t="s">
        <v>26</v>
      </c>
      <c r="F7431" t="s">
        <v>3238</v>
      </c>
      <c r="G7431" t="s">
        <v>3239</v>
      </c>
      <c r="H7431" t="s">
        <v>3240</v>
      </c>
      <c r="I7431" t="s">
        <v>3241</v>
      </c>
      <c r="K7431" t="str">
        <f>+_xlfn.XLOOKUP(Tabell1[[#This Row],[Regnr]],Tabell13[Regnr],Tabell13[Diagnose],"")</f>
        <v>A</v>
      </c>
      <c r="L7431" t="str">
        <f>+_xlfn.XLOOKUP(Tabell1[[#This Row],[Regnr]],Tabell3[Regnr],Tabell3[DiagnoseÅr],"")</f>
        <v>Intet påvist (2016)</v>
      </c>
    </row>
    <row r="7432" spans="1:12" x14ac:dyDescent="0.25">
      <c r="A7432" s="2">
        <v>40261</v>
      </c>
      <c r="C7432" t="s">
        <v>3242</v>
      </c>
      <c r="D7432" t="s">
        <v>3243</v>
      </c>
      <c r="E7432" t="s">
        <v>10</v>
      </c>
      <c r="F7432" t="s">
        <v>1782</v>
      </c>
      <c r="G7432" t="s">
        <v>1783</v>
      </c>
      <c r="H7432" t="s">
        <v>2335</v>
      </c>
      <c r="I7432" t="s">
        <v>2336</v>
      </c>
      <c r="K7432" t="str">
        <f>+_xlfn.XLOOKUP(Tabell1[[#This Row],[Regnr]],Tabell13[Regnr],Tabell13[Diagnose],"")</f>
        <v>C</v>
      </c>
      <c r="L7432" t="str">
        <f>+_xlfn.XLOOKUP(Tabell1[[#This Row],[Regnr]],Tabell3[Regnr],Tabell3[DiagnoseÅr],"")</f>
        <v/>
      </c>
    </row>
    <row r="7433" spans="1:12" x14ac:dyDescent="0.25">
      <c r="A7433" s="2">
        <v>40261</v>
      </c>
      <c r="C7433" t="s">
        <v>3244</v>
      </c>
      <c r="D7433" t="s">
        <v>3245</v>
      </c>
      <c r="E7433" t="s">
        <v>10</v>
      </c>
      <c r="F7433" t="s">
        <v>1782</v>
      </c>
      <c r="G7433" t="s">
        <v>1783</v>
      </c>
      <c r="H7433" t="s">
        <v>2335</v>
      </c>
      <c r="I7433" t="s">
        <v>2336</v>
      </c>
      <c r="K7433" t="str">
        <f>+_xlfn.XLOOKUP(Tabell1[[#This Row],[Regnr]],Tabell13[Regnr],Tabell13[Diagnose],"")</f>
        <v/>
      </c>
      <c r="L7433" t="str">
        <f>+_xlfn.XLOOKUP(Tabell1[[#This Row],[Regnr]],Tabell3[Regnr],Tabell3[DiagnoseÅr],"")</f>
        <v/>
      </c>
    </row>
    <row r="7434" spans="1:12" x14ac:dyDescent="0.25">
      <c r="A7434" s="2">
        <v>40261</v>
      </c>
      <c r="C7434" t="s">
        <v>3246</v>
      </c>
      <c r="D7434" t="s">
        <v>3247</v>
      </c>
      <c r="E7434" t="s">
        <v>10</v>
      </c>
      <c r="F7434" t="s">
        <v>1782</v>
      </c>
      <c r="G7434" t="s">
        <v>1783</v>
      </c>
      <c r="H7434" t="s">
        <v>2335</v>
      </c>
      <c r="I7434" t="s">
        <v>2336</v>
      </c>
      <c r="K7434" t="str">
        <f>+_xlfn.XLOOKUP(Tabell1[[#This Row],[Regnr]],Tabell13[Regnr],Tabell13[Diagnose],"")</f>
        <v/>
      </c>
      <c r="L7434" t="str">
        <f>+_xlfn.XLOOKUP(Tabell1[[#This Row],[Regnr]],Tabell3[Regnr],Tabell3[DiagnoseÅr],"")</f>
        <v/>
      </c>
    </row>
    <row r="7435" spans="1:12" x14ac:dyDescent="0.25">
      <c r="A7435" s="2">
        <v>40261</v>
      </c>
      <c r="C7435" t="s">
        <v>3248</v>
      </c>
      <c r="D7435" t="s">
        <v>3249</v>
      </c>
      <c r="E7435" t="s">
        <v>10</v>
      </c>
      <c r="F7435" t="s">
        <v>1782</v>
      </c>
      <c r="G7435" t="s">
        <v>1783</v>
      </c>
      <c r="H7435" t="s">
        <v>2335</v>
      </c>
      <c r="I7435" t="s">
        <v>2336</v>
      </c>
      <c r="K7435" t="str">
        <f>+_xlfn.XLOOKUP(Tabell1[[#This Row],[Regnr]],Tabell13[Regnr],Tabell13[Diagnose],"")</f>
        <v>B</v>
      </c>
      <c r="L7435" t="str">
        <f>+_xlfn.XLOOKUP(Tabell1[[#This Row],[Regnr]],Tabell3[Regnr],Tabell3[DiagnoseÅr],"")</f>
        <v>Intet påvist (2014)</v>
      </c>
    </row>
    <row r="7436" spans="1:12" x14ac:dyDescent="0.25">
      <c r="A7436" s="2">
        <v>40261</v>
      </c>
      <c r="C7436" t="s">
        <v>3250</v>
      </c>
      <c r="D7436" t="s">
        <v>3251</v>
      </c>
      <c r="E7436" t="s">
        <v>26</v>
      </c>
      <c r="F7436" t="s">
        <v>1782</v>
      </c>
      <c r="G7436" t="s">
        <v>1783</v>
      </c>
      <c r="H7436" t="s">
        <v>2335</v>
      </c>
      <c r="I7436" t="s">
        <v>2336</v>
      </c>
      <c r="K7436" t="str">
        <f>+_xlfn.XLOOKUP(Tabell1[[#This Row],[Regnr]],Tabell13[Regnr],Tabell13[Diagnose],"")</f>
        <v/>
      </c>
      <c r="L7436" t="str">
        <f>+_xlfn.XLOOKUP(Tabell1[[#This Row],[Regnr]],Tabell3[Regnr],Tabell3[DiagnoseÅr],"")</f>
        <v/>
      </c>
    </row>
    <row r="7437" spans="1:12" x14ac:dyDescent="0.25">
      <c r="A7437" s="2">
        <v>40261</v>
      </c>
      <c r="C7437" t="s">
        <v>3252</v>
      </c>
      <c r="D7437" t="s">
        <v>3253</v>
      </c>
      <c r="E7437" t="s">
        <v>26</v>
      </c>
      <c r="F7437" t="s">
        <v>1782</v>
      </c>
      <c r="G7437" t="s">
        <v>1783</v>
      </c>
      <c r="H7437" t="s">
        <v>2335</v>
      </c>
      <c r="I7437" t="s">
        <v>2336</v>
      </c>
      <c r="K7437" t="str">
        <f>+_xlfn.XLOOKUP(Tabell1[[#This Row],[Regnr]],Tabell13[Regnr],Tabell13[Diagnose],"")</f>
        <v/>
      </c>
      <c r="L7437" t="str">
        <f>+_xlfn.XLOOKUP(Tabell1[[#This Row],[Regnr]],Tabell3[Regnr],Tabell3[DiagnoseÅr],"")</f>
        <v/>
      </c>
    </row>
    <row r="7438" spans="1:12" x14ac:dyDescent="0.25">
      <c r="A7438" s="2">
        <v>40255</v>
      </c>
      <c r="C7438" t="s">
        <v>3228</v>
      </c>
      <c r="D7438" t="s">
        <v>3229</v>
      </c>
      <c r="E7438" t="s">
        <v>10</v>
      </c>
      <c r="F7438" t="s">
        <v>2919</v>
      </c>
      <c r="G7438" t="s">
        <v>2920</v>
      </c>
      <c r="H7438" t="s">
        <v>1848</v>
      </c>
      <c r="I7438" t="s">
        <v>1849</v>
      </c>
      <c r="K7438" t="str">
        <f>+_xlfn.XLOOKUP(Tabell1[[#This Row],[Regnr]],Tabell13[Regnr],Tabell13[Diagnose],"")</f>
        <v>B</v>
      </c>
      <c r="L7438" t="str">
        <f>+_xlfn.XLOOKUP(Tabell1[[#This Row],[Regnr]],Tabell3[Regnr],Tabell3[DiagnoseÅr],"")</f>
        <v>Cortical &amp; Katarakt, ikke medfødt (2016)</v>
      </c>
    </row>
    <row r="7439" spans="1:12" x14ac:dyDescent="0.25">
      <c r="A7439" s="2">
        <v>40238</v>
      </c>
      <c r="C7439" t="s">
        <v>3226</v>
      </c>
      <c r="D7439" t="s">
        <v>3227</v>
      </c>
      <c r="E7439" t="s">
        <v>26</v>
      </c>
      <c r="F7439" t="s">
        <v>1738</v>
      </c>
      <c r="G7439" t="s">
        <v>1739</v>
      </c>
      <c r="H7439" t="s">
        <v>1759</v>
      </c>
      <c r="I7439" t="s">
        <v>1760</v>
      </c>
      <c r="K7439" t="str">
        <f>+_xlfn.XLOOKUP(Tabell1[[#This Row],[Regnr]],Tabell13[Regnr],Tabell13[Diagnose],"")</f>
        <v>C</v>
      </c>
      <c r="L7439" t="str">
        <f>+_xlfn.XLOOKUP(Tabell1[[#This Row],[Regnr]],Tabell3[Regnr],Tabell3[DiagnoseÅr],"")</f>
        <v/>
      </c>
    </row>
    <row r="7440" spans="1:12" x14ac:dyDescent="0.25">
      <c r="A7440" s="2">
        <v>40235</v>
      </c>
      <c r="C7440" t="s">
        <v>3218</v>
      </c>
      <c r="D7440" t="s">
        <v>3219</v>
      </c>
      <c r="E7440" t="s">
        <v>10</v>
      </c>
      <c r="F7440" t="s">
        <v>2426</v>
      </c>
      <c r="G7440" t="s">
        <v>2425</v>
      </c>
      <c r="H7440" t="s">
        <v>1707</v>
      </c>
      <c r="I7440" t="s">
        <v>1708</v>
      </c>
      <c r="K7440" t="str">
        <f>+_xlfn.XLOOKUP(Tabell1[[#This Row],[Regnr]],Tabell13[Regnr],Tabell13[Diagnose],"")</f>
        <v/>
      </c>
      <c r="L7440" t="str">
        <f>+_xlfn.XLOOKUP(Tabell1[[#This Row],[Regnr]],Tabell3[Regnr],Tabell3[DiagnoseÅr],"")</f>
        <v/>
      </c>
    </row>
    <row r="7441" spans="1:12" x14ac:dyDescent="0.25">
      <c r="A7441" s="2">
        <v>40235</v>
      </c>
      <c r="C7441" t="s">
        <v>3220</v>
      </c>
      <c r="D7441" t="s">
        <v>3221</v>
      </c>
      <c r="E7441" t="s">
        <v>10</v>
      </c>
      <c r="F7441" t="s">
        <v>2426</v>
      </c>
      <c r="G7441" t="s">
        <v>2425</v>
      </c>
      <c r="H7441" t="s">
        <v>1707</v>
      </c>
      <c r="I7441" t="s">
        <v>1708</v>
      </c>
      <c r="K7441" t="str">
        <f>+_xlfn.XLOOKUP(Tabell1[[#This Row],[Regnr]],Tabell13[Regnr],Tabell13[Diagnose],"")</f>
        <v/>
      </c>
      <c r="L7441" t="str">
        <f>+_xlfn.XLOOKUP(Tabell1[[#This Row],[Regnr]],Tabell3[Regnr],Tabell3[DiagnoseÅr],"")</f>
        <v/>
      </c>
    </row>
    <row r="7442" spans="1:12" x14ac:dyDescent="0.25">
      <c r="A7442" s="2">
        <v>40235</v>
      </c>
      <c r="C7442" t="s">
        <v>3222</v>
      </c>
      <c r="D7442" t="s">
        <v>3223</v>
      </c>
      <c r="E7442" t="s">
        <v>10</v>
      </c>
      <c r="F7442" t="s">
        <v>2426</v>
      </c>
      <c r="G7442" t="s">
        <v>2425</v>
      </c>
      <c r="H7442" t="s">
        <v>1707</v>
      </c>
      <c r="I7442" t="s">
        <v>1708</v>
      </c>
      <c r="K7442" t="str">
        <f>+_xlfn.XLOOKUP(Tabell1[[#This Row],[Regnr]],Tabell13[Regnr],Tabell13[Diagnose],"")</f>
        <v/>
      </c>
      <c r="L7442" t="str">
        <f>+_xlfn.XLOOKUP(Tabell1[[#This Row],[Regnr]],Tabell3[Regnr],Tabell3[DiagnoseÅr],"")</f>
        <v/>
      </c>
    </row>
    <row r="7443" spans="1:12" x14ac:dyDescent="0.25">
      <c r="A7443" s="2">
        <v>40235</v>
      </c>
      <c r="C7443" t="s">
        <v>3224</v>
      </c>
      <c r="D7443" t="s">
        <v>3225</v>
      </c>
      <c r="E7443" t="s">
        <v>26</v>
      </c>
      <c r="F7443" t="s">
        <v>2426</v>
      </c>
      <c r="G7443" t="s">
        <v>2425</v>
      </c>
      <c r="H7443" t="s">
        <v>1707</v>
      </c>
      <c r="I7443" t="s">
        <v>1708</v>
      </c>
      <c r="K7443" t="str">
        <f>+_xlfn.XLOOKUP(Tabell1[[#This Row],[Regnr]],Tabell13[Regnr],Tabell13[Diagnose],"")</f>
        <v/>
      </c>
      <c r="L7443" t="str">
        <f>+_xlfn.XLOOKUP(Tabell1[[#This Row],[Regnr]],Tabell3[Regnr],Tabell3[DiagnoseÅr],"")</f>
        <v/>
      </c>
    </row>
    <row r="7444" spans="1:12" x14ac:dyDescent="0.25">
      <c r="A7444" s="2">
        <v>40231</v>
      </c>
      <c r="C7444" t="s">
        <v>3212</v>
      </c>
      <c r="D7444" t="s">
        <v>3213</v>
      </c>
      <c r="E7444" t="s">
        <v>26</v>
      </c>
      <c r="F7444" t="s">
        <v>2384</v>
      </c>
      <c r="G7444" t="s">
        <v>2385</v>
      </c>
      <c r="H7444" t="s">
        <v>3214</v>
      </c>
      <c r="I7444" t="s">
        <v>3215</v>
      </c>
      <c r="K7444" t="str">
        <f>+_xlfn.XLOOKUP(Tabell1[[#This Row],[Regnr]],Tabell13[Regnr],Tabell13[Diagnose],"")</f>
        <v/>
      </c>
      <c r="L7444" t="str">
        <f>+_xlfn.XLOOKUP(Tabell1[[#This Row],[Regnr]],Tabell3[Regnr],Tabell3[DiagnoseÅr],"")</f>
        <v/>
      </c>
    </row>
    <row r="7445" spans="1:12" x14ac:dyDescent="0.25">
      <c r="A7445" s="2">
        <v>40231</v>
      </c>
      <c r="C7445" t="s">
        <v>3216</v>
      </c>
      <c r="D7445" t="s">
        <v>3217</v>
      </c>
      <c r="E7445" t="s">
        <v>26</v>
      </c>
      <c r="F7445" t="s">
        <v>2384</v>
      </c>
      <c r="G7445" t="s">
        <v>2385</v>
      </c>
      <c r="H7445" t="s">
        <v>3214</v>
      </c>
      <c r="I7445" t="s">
        <v>3215</v>
      </c>
      <c r="K7445" t="str">
        <f>+_xlfn.XLOOKUP(Tabell1[[#This Row],[Regnr]],Tabell13[Regnr],Tabell13[Diagnose],"")</f>
        <v/>
      </c>
      <c r="L7445" t="str">
        <f>+_xlfn.XLOOKUP(Tabell1[[#This Row],[Regnr]],Tabell3[Regnr],Tabell3[DiagnoseÅr],"")</f>
        <v/>
      </c>
    </row>
    <row r="7446" spans="1:12" x14ac:dyDescent="0.25">
      <c r="A7446" s="2">
        <v>40224</v>
      </c>
      <c r="C7446" t="s">
        <v>3208</v>
      </c>
      <c r="D7446" t="s">
        <v>3209</v>
      </c>
      <c r="E7446" t="s">
        <v>26</v>
      </c>
      <c r="F7446" t="s">
        <v>3210</v>
      </c>
      <c r="G7446" t="s">
        <v>3211</v>
      </c>
      <c r="H7446" t="s">
        <v>1753</v>
      </c>
      <c r="I7446" t="s">
        <v>1754</v>
      </c>
      <c r="K7446" t="str">
        <f>+_xlfn.XLOOKUP(Tabell1[[#This Row],[Regnr]],Tabell13[Regnr],Tabell13[Diagnose],"")</f>
        <v>C</v>
      </c>
      <c r="L7446" t="str">
        <f>+_xlfn.XLOOKUP(Tabell1[[#This Row],[Regnr]],Tabell3[Regnr],Tabell3[DiagnoseÅr],"")</f>
        <v/>
      </c>
    </row>
    <row r="7447" spans="1:12" x14ac:dyDescent="0.25">
      <c r="A7447" s="2">
        <v>40207</v>
      </c>
      <c r="C7447" t="s">
        <v>3198</v>
      </c>
      <c r="D7447" t="s">
        <v>3199</v>
      </c>
      <c r="E7447" t="s">
        <v>10</v>
      </c>
      <c r="F7447" t="s">
        <v>3200</v>
      </c>
      <c r="G7447" t="s">
        <v>3201</v>
      </c>
      <c r="H7447" t="s">
        <v>3202</v>
      </c>
      <c r="I7447" t="s">
        <v>3203</v>
      </c>
      <c r="K7447" t="str">
        <f>+_xlfn.XLOOKUP(Tabell1[[#This Row],[Regnr]],Tabell13[Regnr],Tabell13[Diagnose],"")</f>
        <v/>
      </c>
      <c r="L7447" t="str">
        <f>+_xlfn.XLOOKUP(Tabell1[[#This Row],[Regnr]],Tabell3[Regnr],Tabell3[DiagnoseÅr],"")</f>
        <v/>
      </c>
    </row>
    <row r="7448" spans="1:12" x14ac:dyDescent="0.25">
      <c r="A7448" s="2">
        <v>40207</v>
      </c>
      <c r="C7448" t="s">
        <v>3204</v>
      </c>
      <c r="D7448" t="s">
        <v>3205</v>
      </c>
      <c r="E7448" t="s">
        <v>10</v>
      </c>
      <c r="F7448" t="s">
        <v>3200</v>
      </c>
      <c r="G7448" t="s">
        <v>3201</v>
      </c>
      <c r="H7448" t="s">
        <v>3202</v>
      </c>
      <c r="I7448" t="s">
        <v>3203</v>
      </c>
      <c r="K7448" t="str">
        <f>+_xlfn.XLOOKUP(Tabell1[[#This Row],[Regnr]],Tabell13[Regnr],Tabell13[Diagnose],"")</f>
        <v>A</v>
      </c>
      <c r="L7448" t="str">
        <f>+_xlfn.XLOOKUP(Tabell1[[#This Row],[Regnr]],Tabell3[Regnr],Tabell3[DiagnoseÅr],"")</f>
        <v>Intet påvist (2016)</v>
      </c>
    </row>
    <row r="7449" spans="1:12" x14ac:dyDescent="0.25">
      <c r="A7449" s="2">
        <v>40207</v>
      </c>
      <c r="C7449" t="s">
        <v>3206</v>
      </c>
      <c r="D7449" t="s">
        <v>3207</v>
      </c>
      <c r="E7449" t="s">
        <v>26</v>
      </c>
      <c r="F7449" t="s">
        <v>3200</v>
      </c>
      <c r="G7449" t="s">
        <v>3201</v>
      </c>
      <c r="H7449" t="s">
        <v>3202</v>
      </c>
      <c r="I7449" t="s">
        <v>3203</v>
      </c>
      <c r="K7449" t="str">
        <f>+_xlfn.XLOOKUP(Tabell1[[#This Row],[Regnr]],Tabell13[Regnr],Tabell13[Diagnose],"")</f>
        <v/>
      </c>
      <c r="L7449" t="str">
        <f>+_xlfn.XLOOKUP(Tabell1[[#This Row],[Regnr]],Tabell3[Regnr],Tabell3[DiagnoseÅr],"")</f>
        <v>Intet påvist (2016)</v>
      </c>
    </row>
    <row r="7450" spans="1:12" x14ac:dyDescent="0.25">
      <c r="A7450" s="2">
        <v>40206</v>
      </c>
      <c r="C7450" t="s">
        <v>3192</v>
      </c>
      <c r="D7450" t="s">
        <v>3193</v>
      </c>
      <c r="E7450" t="s">
        <v>26</v>
      </c>
      <c r="F7450" t="s">
        <v>3194</v>
      </c>
      <c r="G7450" t="s">
        <v>3195</v>
      </c>
      <c r="H7450" t="s">
        <v>2761</v>
      </c>
      <c r="I7450" t="s">
        <v>2762</v>
      </c>
      <c r="K7450" t="str">
        <f>+_xlfn.XLOOKUP(Tabell1[[#This Row],[Regnr]],Tabell13[Regnr],Tabell13[Diagnose],"")</f>
        <v>A</v>
      </c>
      <c r="L7450" t="str">
        <f>+_xlfn.XLOOKUP(Tabell1[[#This Row],[Regnr]],Tabell3[Regnr],Tabell3[DiagnoseÅr],"")</f>
        <v>Intet påvist (2012)</v>
      </c>
    </row>
    <row r="7451" spans="1:12" x14ac:dyDescent="0.25">
      <c r="A7451" s="2">
        <v>40206</v>
      </c>
      <c r="C7451" t="s">
        <v>3196</v>
      </c>
      <c r="D7451" t="s">
        <v>3197</v>
      </c>
      <c r="E7451" t="s">
        <v>26</v>
      </c>
      <c r="F7451" t="s">
        <v>3194</v>
      </c>
      <c r="G7451" t="s">
        <v>3195</v>
      </c>
      <c r="H7451" t="s">
        <v>2761</v>
      </c>
      <c r="I7451" t="s">
        <v>2762</v>
      </c>
      <c r="K7451" t="str">
        <f>+_xlfn.XLOOKUP(Tabell1[[#This Row],[Regnr]],Tabell13[Regnr],Tabell13[Diagnose],"")</f>
        <v>A</v>
      </c>
      <c r="L7451" t="str">
        <f>+_xlfn.XLOOKUP(Tabell1[[#This Row],[Regnr]],Tabell3[Regnr],Tabell3[DiagnoseÅr],"")</f>
        <v/>
      </c>
    </row>
    <row r="7452" spans="1:12" x14ac:dyDescent="0.25">
      <c r="A7452" s="2">
        <v>40202</v>
      </c>
      <c r="C7452" t="s">
        <v>3172</v>
      </c>
      <c r="D7452" t="s">
        <v>3173</v>
      </c>
      <c r="E7452" t="s">
        <v>10</v>
      </c>
      <c r="F7452" t="s">
        <v>1864</v>
      </c>
      <c r="G7452" t="s">
        <v>1865</v>
      </c>
      <c r="H7452" t="s">
        <v>1661</v>
      </c>
      <c r="I7452" t="s">
        <v>1662</v>
      </c>
      <c r="K7452" t="str">
        <f>+_xlfn.XLOOKUP(Tabell1[[#This Row],[Regnr]],Tabell13[Regnr],Tabell13[Diagnose],"")</f>
        <v/>
      </c>
      <c r="L7452" t="str">
        <f>+_xlfn.XLOOKUP(Tabell1[[#This Row],[Regnr]],Tabell3[Regnr],Tabell3[DiagnoseÅr],"")</f>
        <v/>
      </c>
    </row>
    <row r="7453" spans="1:12" x14ac:dyDescent="0.25">
      <c r="A7453" s="2">
        <v>40202</v>
      </c>
      <c r="C7453" t="s">
        <v>3174</v>
      </c>
      <c r="D7453" t="s">
        <v>3175</v>
      </c>
      <c r="E7453" t="s">
        <v>10</v>
      </c>
      <c r="F7453" t="s">
        <v>1864</v>
      </c>
      <c r="G7453" t="s">
        <v>1865</v>
      </c>
      <c r="H7453" t="s">
        <v>1661</v>
      </c>
      <c r="I7453" t="s">
        <v>1662</v>
      </c>
      <c r="K7453" t="str">
        <f>+_xlfn.XLOOKUP(Tabell1[[#This Row],[Regnr]],Tabell13[Regnr],Tabell13[Diagnose],"")</f>
        <v>A</v>
      </c>
      <c r="L7453" t="str">
        <f>+_xlfn.XLOOKUP(Tabell1[[#This Row],[Regnr]],Tabell3[Regnr],Tabell3[DiagnoseÅr],"")</f>
        <v>Intet påvist (2016)</v>
      </c>
    </row>
    <row r="7454" spans="1:12" x14ac:dyDescent="0.25">
      <c r="A7454" s="2">
        <v>40202</v>
      </c>
      <c r="C7454" t="s">
        <v>3176</v>
      </c>
      <c r="D7454" t="s">
        <v>3177</v>
      </c>
      <c r="E7454" t="s">
        <v>10</v>
      </c>
      <c r="F7454" t="s">
        <v>1864</v>
      </c>
      <c r="G7454" t="s">
        <v>1865</v>
      </c>
      <c r="H7454" t="s">
        <v>1661</v>
      </c>
      <c r="I7454" t="s">
        <v>1662</v>
      </c>
      <c r="K7454" t="str">
        <f>+_xlfn.XLOOKUP(Tabell1[[#This Row],[Regnr]],Tabell13[Regnr],Tabell13[Diagnose],"")</f>
        <v/>
      </c>
      <c r="L7454" t="str">
        <f>+_xlfn.XLOOKUP(Tabell1[[#This Row],[Regnr]],Tabell3[Regnr],Tabell3[DiagnoseÅr],"")</f>
        <v/>
      </c>
    </row>
    <row r="7455" spans="1:12" x14ac:dyDescent="0.25">
      <c r="A7455" s="2">
        <v>40202</v>
      </c>
      <c r="C7455" t="s">
        <v>3178</v>
      </c>
      <c r="D7455" t="s">
        <v>3179</v>
      </c>
      <c r="E7455" t="s">
        <v>26</v>
      </c>
      <c r="F7455" t="s">
        <v>1864</v>
      </c>
      <c r="G7455" t="s">
        <v>1865</v>
      </c>
      <c r="H7455" t="s">
        <v>1661</v>
      </c>
      <c r="I7455" t="s">
        <v>1662</v>
      </c>
      <c r="K7455" t="str">
        <f>+_xlfn.XLOOKUP(Tabell1[[#This Row],[Regnr]],Tabell13[Regnr],Tabell13[Diagnose],"")</f>
        <v>A</v>
      </c>
      <c r="L7455" t="str">
        <f>+_xlfn.XLOOKUP(Tabell1[[#This Row],[Regnr]],Tabell3[Regnr],Tabell3[DiagnoseÅr],"")</f>
        <v>Intet påvist (2015)</v>
      </c>
    </row>
    <row r="7456" spans="1:12" x14ac:dyDescent="0.25">
      <c r="A7456" s="2">
        <v>40202</v>
      </c>
      <c r="C7456" t="s">
        <v>3180</v>
      </c>
      <c r="D7456" t="s">
        <v>3181</v>
      </c>
      <c r="E7456" t="s">
        <v>26</v>
      </c>
      <c r="F7456" t="s">
        <v>1864</v>
      </c>
      <c r="G7456" t="s">
        <v>1865</v>
      </c>
      <c r="H7456" t="s">
        <v>1661</v>
      </c>
      <c r="I7456" t="s">
        <v>1662</v>
      </c>
      <c r="K7456" t="str">
        <f>+_xlfn.XLOOKUP(Tabell1[[#This Row],[Regnr]],Tabell13[Regnr],Tabell13[Diagnose],"")</f>
        <v>C</v>
      </c>
      <c r="L7456" t="str">
        <f>+_xlfn.XLOOKUP(Tabell1[[#This Row],[Regnr]],Tabell3[Regnr],Tabell3[DiagnoseÅr],"")</f>
        <v/>
      </c>
    </row>
    <row r="7457" spans="1:12" x14ac:dyDescent="0.25">
      <c r="A7457" s="2">
        <v>40202</v>
      </c>
      <c r="C7457" t="s">
        <v>3182</v>
      </c>
      <c r="D7457" t="s">
        <v>3183</v>
      </c>
      <c r="E7457" t="s">
        <v>26</v>
      </c>
      <c r="F7457" t="s">
        <v>1864</v>
      </c>
      <c r="G7457" t="s">
        <v>1865</v>
      </c>
      <c r="H7457" t="s">
        <v>1661</v>
      </c>
      <c r="I7457" t="s">
        <v>1662</v>
      </c>
      <c r="K7457" t="str">
        <f>+_xlfn.XLOOKUP(Tabell1[[#This Row],[Regnr]],Tabell13[Regnr],Tabell13[Diagnose],"")</f>
        <v/>
      </c>
      <c r="L7457" t="str">
        <f>+_xlfn.XLOOKUP(Tabell1[[#This Row],[Regnr]],Tabell3[Regnr],Tabell3[DiagnoseÅr],"")</f>
        <v/>
      </c>
    </row>
    <row r="7458" spans="1:12" x14ac:dyDescent="0.25">
      <c r="A7458" s="2">
        <v>40202</v>
      </c>
      <c r="C7458" t="s">
        <v>3184</v>
      </c>
      <c r="D7458" t="s">
        <v>3185</v>
      </c>
      <c r="E7458" t="s">
        <v>10</v>
      </c>
      <c r="F7458" t="s">
        <v>1118</v>
      </c>
      <c r="G7458" t="s">
        <v>1119</v>
      </c>
      <c r="H7458" t="s">
        <v>3186</v>
      </c>
      <c r="I7458" t="s">
        <v>3187</v>
      </c>
      <c r="K7458" t="str">
        <f>+_xlfn.XLOOKUP(Tabell1[[#This Row],[Regnr]],Tabell13[Regnr],Tabell13[Diagnose],"")</f>
        <v>B</v>
      </c>
      <c r="L7458" t="str">
        <f>+_xlfn.XLOOKUP(Tabell1[[#This Row],[Regnr]],Tabell3[Regnr],Tabell3[DiagnoseÅr],"")</f>
        <v>Distichiasis/Ektopiske Cillier (2015)</v>
      </c>
    </row>
    <row r="7459" spans="1:12" x14ac:dyDescent="0.25">
      <c r="A7459" s="2">
        <v>40202</v>
      </c>
      <c r="C7459" t="s">
        <v>3188</v>
      </c>
      <c r="D7459" t="s">
        <v>3189</v>
      </c>
      <c r="E7459" t="s">
        <v>26</v>
      </c>
      <c r="F7459" t="s">
        <v>1118</v>
      </c>
      <c r="G7459" t="s">
        <v>1119</v>
      </c>
      <c r="H7459" t="s">
        <v>3186</v>
      </c>
      <c r="I7459" t="s">
        <v>3187</v>
      </c>
      <c r="K7459" t="str">
        <f>+_xlfn.XLOOKUP(Tabell1[[#This Row],[Regnr]],Tabell13[Regnr],Tabell13[Diagnose],"")</f>
        <v>D</v>
      </c>
      <c r="L7459" t="str">
        <f>+_xlfn.XLOOKUP(Tabell1[[#This Row],[Regnr]],Tabell3[Regnr],Tabell3[DiagnoseÅr],"")</f>
        <v xml:space="preserve"> (2018)</v>
      </c>
    </row>
    <row r="7460" spans="1:12" x14ac:dyDescent="0.25">
      <c r="A7460" s="2">
        <v>40202</v>
      </c>
      <c r="C7460" t="s">
        <v>3190</v>
      </c>
      <c r="D7460" t="s">
        <v>3191</v>
      </c>
      <c r="E7460" t="s">
        <v>26</v>
      </c>
      <c r="F7460" t="s">
        <v>1118</v>
      </c>
      <c r="G7460" t="s">
        <v>1119</v>
      </c>
      <c r="H7460" t="s">
        <v>3186</v>
      </c>
      <c r="I7460" t="s">
        <v>3187</v>
      </c>
      <c r="K7460" t="str">
        <f>+_xlfn.XLOOKUP(Tabell1[[#This Row],[Regnr]],Tabell13[Regnr],Tabell13[Diagnose],"")</f>
        <v>A</v>
      </c>
      <c r="L7460" t="str">
        <f>+_xlfn.XLOOKUP(Tabell1[[#This Row],[Regnr]],Tabell3[Regnr],Tabell3[DiagnoseÅr],"")</f>
        <v>Intet påvist (2013)</v>
      </c>
    </row>
    <row r="7461" spans="1:12" x14ac:dyDescent="0.25">
      <c r="A7461" s="2">
        <v>40189</v>
      </c>
      <c r="C7461" t="s">
        <v>3170</v>
      </c>
      <c r="D7461" t="s">
        <v>3171</v>
      </c>
      <c r="E7461" t="s">
        <v>26</v>
      </c>
      <c r="F7461" t="s">
        <v>2229</v>
      </c>
      <c r="G7461" t="s">
        <v>2230</v>
      </c>
      <c r="H7461" t="s">
        <v>2376</v>
      </c>
      <c r="I7461" t="s">
        <v>2377</v>
      </c>
      <c r="K7461" t="str">
        <f>+_xlfn.XLOOKUP(Tabell1[[#This Row],[Regnr]],Tabell13[Regnr],Tabell13[Diagnose],"")</f>
        <v/>
      </c>
      <c r="L7461" t="str">
        <f>+_xlfn.XLOOKUP(Tabell1[[#This Row],[Regnr]],Tabell3[Regnr],Tabell3[DiagnoseÅr],"")</f>
        <v/>
      </c>
    </row>
    <row r="7462" spans="1:12" x14ac:dyDescent="0.25">
      <c r="A7462" s="2">
        <v>40187</v>
      </c>
      <c r="C7462" t="s">
        <v>3160</v>
      </c>
      <c r="D7462" t="s">
        <v>3161</v>
      </c>
      <c r="E7462" t="s">
        <v>10</v>
      </c>
      <c r="F7462" t="s">
        <v>2229</v>
      </c>
      <c r="G7462" t="s">
        <v>2230</v>
      </c>
      <c r="H7462" t="s">
        <v>2087</v>
      </c>
      <c r="I7462" t="s">
        <v>2088</v>
      </c>
      <c r="K7462" t="str">
        <f>+_xlfn.XLOOKUP(Tabell1[[#This Row],[Regnr]],Tabell13[Regnr],Tabell13[Diagnose],"")</f>
        <v/>
      </c>
      <c r="L7462" t="str">
        <f>+_xlfn.XLOOKUP(Tabell1[[#This Row],[Regnr]],Tabell3[Regnr],Tabell3[DiagnoseÅr],"")</f>
        <v/>
      </c>
    </row>
    <row r="7463" spans="1:12" x14ac:dyDescent="0.25">
      <c r="A7463" s="2">
        <v>40187</v>
      </c>
      <c r="C7463" t="s">
        <v>3162</v>
      </c>
      <c r="D7463" t="s">
        <v>3163</v>
      </c>
      <c r="E7463" t="s">
        <v>10</v>
      </c>
      <c r="F7463" t="s">
        <v>2229</v>
      </c>
      <c r="G7463" t="s">
        <v>2230</v>
      </c>
      <c r="H7463" t="s">
        <v>2087</v>
      </c>
      <c r="I7463" t="s">
        <v>2088</v>
      </c>
      <c r="K7463" t="str">
        <f>+_xlfn.XLOOKUP(Tabell1[[#This Row],[Regnr]],Tabell13[Regnr],Tabell13[Diagnose],"")</f>
        <v/>
      </c>
      <c r="L7463" t="str">
        <f>+_xlfn.XLOOKUP(Tabell1[[#This Row],[Regnr]],Tabell3[Regnr],Tabell3[DiagnoseÅr],"")</f>
        <v/>
      </c>
    </row>
    <row r="7464" spans="1:12" x14ac:dyDescent="0.25">
      <c r="A7464" s="2">
        <v>40187</v>
      </c>
      <c r="C7464" t="s">
        <v>3164</v>
      </c>
      <c r="D7464" t="s">
        <v>3165</v>
      </c>
      <c r="E7464" t="s">
        <v>10</v>
      </c>
      <c r="F7464" t="s">
        <v>2229</v>
      </c>
      <c r="G7464" t="s">
        <v>2230</v>
      </c>
      <c r="H7464" t="s">
        <v>2087</v>
      </c>
      <c r="I7464" t="s">
        <v>2088</v>
      </c>
      <c r="K7464" t="str">
        <f>+_xlfn.XLOOKUP(Tabell1[[#This Row],[Regnr]],Tabell13[Regnr],Tabell13[Diagnose],"")</f>
        <v/>
      </c>
      <c r="L7464" t="str">
        <f>+_xlfn.XLOOKUP(Tabell1[[#This Row],[Regnr]],Tabell3[Regnr],Tabell3[DiagnoseÅr],"")</f>
        <v/>
      </c>
    </row>
    <row r="7465" spans="1:12" x14ac:dyDescent="0.25">
      <c r="A7465" s="2">
        <v>40187</v>
      </c>
      <c r="C7465" t="s">
        <v>3166</v>
      </c>
      <c r="D7465" t="s">
        <v>3167</v>
      </c>
      <c r="E7465" t="s">
        <v>10</v>
      </c>
      <c r="F7465" t="s">
        <v>2229</v>
      </c>
      <c r="G7465" t="s">
        <v>2230</v>
      </c>
      <c r="H7465" t="s">
        <v>2087</v>
      </c>
      <c r="I7465" t="s">
        <v>2088</v>
      </c>
      <c r="K7465" t="str">
        <f>+_xlfn.XLOOKUP(Tabell1[[#This Row],[Regnr]],Tabell13[Regnr],Tabell13[Diagnose],"")</f>
        <v/>
      </c>
      <c r="L7465" t="str">
        <f>+_xlfn.XLOOKUP(Tabell1[[#This Row],[Regnr]],Tabell3[Regnr],Tabell3[DiagnoseÅr],"")</f>
        <v/>
      </c>
    </row>
    <row r="7466" spans="1:12" x14ac:dyDescent="0.25">
      <c r="A7466" s="2">
        <v>40187</v>
      </c>
      <c r="C7466" t="s">
        <v>3168</v>
      </c>
      <c r="D7466" t="s">
        <v>3169</v>
      </c>
      <c r="E7466" t="s">
        <v>26</v>
      </c>
      <c r="F7466" t="s">
        <v>2229</v>
      </c>
      <c r="G7466" t="s">
        <v>2230</v>
      </c>
      <c r="H7466" t="s">
        <v>2087</v>
      </c>
      <c r="I7466" t="s">
        <v>2088</v>
      </c>
      <c r="K7466" t="str">
        <f>+_xlfn.XLOOKUP(Tabell1[[#This Row],[Regnr]],Tabell13[Regnr],Tabell13[Diagnose],"")</f>
        <v>C</v>
      </c>
      <c r="L7466" t="str">
        <f>+_xlfn.XLOOKUP(Tabell1[[#This Row],[Regnr]],Tabell3[Regnr],Tabell3[DiagnoseÅr],"")</f>
        <v>Intet påvist (2014)</v>
      </c>
    </row>
    <row r="7467" spans="1:12" x14ac:dyDescent="0.25">
      <c r="A7467" s="2">
        <v>40186</v>
      </c>
      <c r="C7467" t="s">
        <v>3150</v>
      </c>
      <c r="D7467" t="s">
        <v>3151</v>
      </c>
      <c r="E7467" t="s">
        <v>10</v>
      </c>
      <c r="F7467" t="s">
        <v>1854</v>
      </c>
      <c r="G7467" t="s">
        <v>1855</v>
      </c>
      <c r="H7467" t="s">
        <v>1972</v>
      </c>
      <c r="I7467" t="s">
        <v>1973</v>
      </c>
      <c r="K7467" t="str">
        <f>+_xlfn.XLOOKUP(Tabell1[[#This Row],[Regnr]],Tabell13[Regnr],Tabell13[Diagnose],"")</f>
        <v>A</v>
      </c>
      <c r="L7467" t="str">
        <f>+_xlfn.XLOOKUP(Tabell1[[#This Row],[Regnr]],Tabell3[Regnr],Tabell3[DiagnoseÅr],"")</f>
        <v>Intet påvist (2014)</v>
      </c>
    </row>
    <row r="7468" spans="1:12" x14ac:dyDescent="0.25">
      <c r="A7468" s="2">
        <v>40186</v>
      </c>
      <c r="C7468" t="s">
        <v>3152</v>
      </c>
      <c r="D7468" t="s">
        <v>3153</v>
      </c>
      <c r="E7468" t="s">
        <v>10</v>
      </c>
      <c r="F7468" t="s">
        <v>1854</v>
      </c>
      <c r="G7468" t="s">
        <v>1855</v>
      </c>
      <c r="H7468" t="s">
        <v>1972</v>
      </c>
      <c r="I7468" t="s">
        <v>1973</v>
      </c>
      <c r="K7468" t="str">
        <f>+_xlfn.XLOOKUP(Tabell1[[#This Row],[Regnr]],Tabell13[Regnr],Tabell13[Diagnose],"")</f>
        <v>B</v>
      </c>
      <c r="L7468" t="str">
        <f>+_xlfn.XLOOKUP(Tabell1[[#This Row],[Regnr]],Tabell3[Regnr],Tabell3[DiagnoseÅr],"")</f>
        <v>Intet påvist (2015)</v>
      </c>
    </row>
    <row r="7469" spans="1:12" x14ac:dyDescent="0.25">
      <c r="A7469" s="2">
        <v>40186</v>
      </c>
      <c r="C7469" t="s">
        <v>3154</v>
      </c>
      <c r="D7469" t="s">
        <v>3155</v>
      </c>
      <c r="E7469" t="s">
        <v>26</v>
      </c>
      <c r="F7469" t="s">
        <v>1854</v>
      </c>
      <c r="G7469" t="s">
        <v>1855</v>
      </c>
      <c r="H7469" t="s">
        <v>1972</v>
      </c>
      <c r="I7469" t="s">
        <v>1973</v>
      </c>
      <c r="K7469" t="str">
        <f>+_xlfn.XLOOKUP(Tabell1[[#This Row],[Regnr]],Tabell13[Regnr],Tabell13[Diagnose],"")</f>
        <v>B</v>
      </c>
      <c r="L7469" t="str">
        <f>+_xlfn.XLOOKUP(Tabell1[[#This Row],[Regnr]],Tabell3[Regnr],Tabell3[DiagnoseÅr],"")</f>
        <v>Intet påvist (2017)</v>
      </c>
    </row>
    <row r="7470" spans="1:12" x14ac:dyDescent="0.25">
      <c r="A7470" s="2">
        <v>40186</v>
      </c>
      <c r="C7470" t="s">
        <v>3156</v>
      </c>
      <c r="D7470" t="s">
        <v>3157</v>
      </c>
      <c r="E7470" t="s">
        <v>26</v>
      </c>
      <c r="F7470" t="s">
        <v>1854</v>
      </c>
      <c r="G7470" t="s">
        <v>1855</v>
      </c>
      <c r="H7470" t="s">
        <v>1972</v>
      </c>
      <c r="I7470" t="s">
        <v>1973</v>
      </c>
      <c r="K7470" t="str">
        <f>+_xlfn.XLOOKUP(Tabell1[[#This Row],[Regnr]],Tabell13[Regnr],Tabell13[Diagnose],"")</f>
        <v/>
      </c>
      <c r="L7470" t="str">
        <f>+_xlfn.XLOOKUP(Tabell1[[#This Row],[Regnr]],Tabell3[Regnr],Tabell3[DiagnoseÅr],"")</f>
        <v/>
      </c>
    </row>
    <row r="7471" spans="1:12" x14ac:dyDescent="0.25">
      <c r="A7471" s="2">
        <v>40186</v>
      </c>
      <c r="C7471" t="s">
        <v>3158</v>
      </c>
      <c r="D7471" t="s">
        <v>3159</v>
      </c>
      <c r="E7471" t="s">
        <v>26</v>
      </c>
      <c r="F7471" t="s">
        <v>1854</v>
      </c>
      <c r="G7471" t="s">
        <v>1855</v>
      </c>
      <c r="H7471" t="s">
        <v>1972</v>
      </c>
      <c r="I7471" t="s">
        <v>1973</v>
      </c>
      <c r="K7471" t="str">
        <f>+_xlfn.XLOOKUP(Tabell1[[#This Row],[Regnr]],Tabell13[Regnr],Tabell13[Diagnose],"")</f>
        <v/>
      </c>
      <c r="L7471" t="str">
        <f>+_xlfn.XLOOKUP(Tabell1[[#This Row],[Regnr]],Tabell3[Regnr],Tabell3[DiagnoseÅr],"")</f>
        <v>Cornea Dystrofi (2016)</v>
      </c>
    </row>
    <row r="7472" spans="1:12" x14ac:dyDescent="0.25">
      <c r="A7472" s="2">
        <v>40184</v>
      </c>
      <c r="C7472" t="s">
        <v>3136</v>
      </c>
      <c r="D7472" t="s">
        <v>3137</v>
      </c>
      <c r="E7472" t="s">
        <v>10</v>
      </c>
      <c r="F7472" t="s">
        <v>2468</v>
      </c>
      <c r="G7472" t="s">
        <v>2469</v>
      </c>
      <c r="H7472" t="s">
        <v>2042</v>
      </c>
      <c r="I7472" t="s">
        <v>2043</v>
      </c>
      <c r="K7472" t="str">
        <f>+_xlfn.XLOOKUP(Tabell1[[#This Row],[Regnr]],Tabell13[Regnr],Tabell13[Diagnose],"")</f>
        <v>B</v>
      </c>
      <c r="L7472" t="str">
        <f>+_xlfn.XLOOKUP(Tabell1[[#This Row],[Regnr]],Tabell3[Regnr],Tabell3[DiagnoseÅr],"")</f>
        <v>Intet påvist (2017)</v>
      </c>
    </row>
    <row r="7473" spans="1:12" x14ac:dyDescent="0.25">
      <c r="A7473" s="2">
        <v>40184</v>
      </c>
      <c r="C7473" t="s">
        <v>3138</v>
      </c>
      <c r="D7473" t="s">
        <v>3139</v>
      </c>
      <c r="E7473" t="s">
        <v>10</v>
      </c>
      <c r="F7473" t="s">
        <v>2468</v>
      </c>
      <c r="G7473" t="s">
        <v>2469</v>
      </c>
      <c r="H7473" t="s">
        <v>2042</v>
      </c>
      <c r="I7473" t="s">
        <v>2043</v>
      </c>
      <c r="K7473" t="str">
        <f>+_xlfn.XLOOKUP(Tabell1[[#This Row],[Regnr]],Tabell13[Regnr],Tabell13[Diagnose],"")</f>
        <v>A</v>
      </c>
      <c r="L7473" t="str">
        <f>+_xlfn.XLOOKUP(Tabell1[[#This Row],[Regnr]],Tabell3[Regnr],Tabell3[DiagnoseÅr],"")</f>
        <v/>
      </c>
    </row>
    <row r="7474" spans="1:12" x14ac:dyDescent="0.25">
      <c r="A7474" s="2">
        <v>40184</v>
      </c>
      <c r="C7474" t="s">
        <v>3140</v>
      </c>
      <c r="D7474" t="s">
        <v>3141</v>
      </c>
      <c r="E7474" t="s">
        <v>10</v>
      </c>
      <c r="F7474" t="s">
        <v>2468</v>
      </c>
      <c r="G7474" t="s">
        <v>2469</v>
      </c>
      <c r="H7474" t="s">
        <v>2042</v>
      </c>
      <c r="I7474" t="s">
        <v>2043</v>
      </c>
      <c r="K7474" t="str">
        <f>+_xlfn.XLOOKUP(Tabell1[[#This Row],[Regnr]],Tabell13[Regnr],Tabell13[Diagnose],"")</f>
        <v>E</v>
      </c>
      <c r="L7474" t="str">
        <f>+_xlfn.XLOOKUP(Tabell1[[#This Row],[Regnr]],Tabell3[Regnr],Tabell3[DiagnoseÅr],"")</f>
        <v/>
      </c>
    </row>
    <row r="7475" spans="1:12" x14ac:dyDescent="0.25">
      <c r="A7475" s="2">
        <v>40184</v>
      </c>
      <c r="C7475" t="s">
        <v>3142</v>
      </c>
      <c r="D7475" t="s">
        <v>3143</v>
      </c>
      <c r="E7475" t="s">
        <v>10</v>
      </c>
      <c r="F7475" t="s">
        <v>2468</v>
      </c>
      <c r="G7475" t="s">
        <v>2469</v>
      </c>
      <c r="H7475" t="s">
        <v>2042</v>
      </c>
      <c r="I7475" t="s">
        <v>2043</v>
      </c>
      <c r="K7475" t="str">
        <f>+_xlfn.XLOOKUP(Tabell1[[#This Row],[Regnr]],Tabell13[Regnr],Tabell13[Diagnose],"")</f>
        <v>A</v>
      </c>
      <c r="L7475" t="str">
        <f>+_xlfn.XLOOKUP(Tabell1[[#This Row],[Regnr]],Tabell3[Regnr],Tabell3[DiagnoseÅr],"")</f>
        <v/>
      </c>
    </row>
    <row r="7476" spans="1:12" x14ac:dyDescent="0.25">
      <c r="A7476" s="2">
        <v>40184</v>
      </c>
      <c r="C7476" t="s">
        <v>3144</v>
      </c>
      <c r="D7476" t="s">
        <v>3145</v>
      </c>
      <c r="E7476" t="s">
        <v>26</v>
      </c>
      <c r="F7476" t="s">
        <v>2468</v>
      </c>
      <c r="G7476" t="s">
        <v>2469</v>
      </c>
      <c r="H7476" t="s">
        <v>2042</v>
      </c>
      <c r="I7476" t="s">
        <v>2043</v>
      </c>
      <c r="K7476" t="str">
        <f>+_xlfn.XLOOKUP(Tabell1[[#This Row],[Regnr]],Tabell13[Regnr],Tabell13[Diagnose],"")</f>
        <v>A</v>
      </c>
      <c r="L7476" t="str">
        <f>+_xlfn.XLOOKUP(Tabell1[[#This Row],[Regnr]],Tabell3[Regnr],Tabell3[DiagnoseÅr],"")</f>
        <v>Intet påvist (2013)</v>
      </c>
    </row>
    <row r="7477" spans="1:12" x14ac:dyDescent="0.25">
      <c r="A7477" s="2">
        <v>40184</v>
      </c>
      <c r="C7477" t="s">
        <v>3146</v>
      </c>
      <c r="D7477" t="s">
        <v>3147</v>
      </c>
      <c r="E7477" t="s">
        <v>26</v>
      </c>
      <c r="F7477" t="s">
        <v>2468</v>
      </c>
      <c r="G7477" t="s">
        <v>2469</v>
      </c>
      <c r="H7477" t="s">
        <v>2042</v>
      </c>
      <c r="I7477" t="s">
        <v>2043</v>
      </c>
      <c r="K7477" t="str">
        <f>+_xlfn.XLOOKUP(Tabell1[[#This Row],[Regnr]],Tabell13[Regnr],Tabell13[Diagnose],"")</f>
        <v>A</v>
      </c>
      <c r="L7477" t="str">
        <f>+_xlfn.XLOOKUP(Tabell1[[#This Row],[Regnr]],Tabell3[Regnr],Tabell3[DiagnoseÅr],"")</f>
        <v>Intet påvist (2012)</v>
      </c>
    </row>
    <row r="7478" spans="1:12" x14ac:dyDescent="0.25">
      <c r="A7478" s="2">
        <v>40184</v>
      </c>
      <c r="C7478" t="s">
        <v>3148</v>
      </c>
      <c r="D7478" t="s">
        <v>3149</v>
      </c>
      <c r="E7478" t="s">
        <v>26</v>
      </c>
      <c r="F7478" t="s">
        <v>2468</v>
      </c>
      <c r="G7478" t="s">
        <v>2469</v>
      </c>
      <c r="H7478" t="s">
        <v>2042</v>
      </c>
      <c r="I7478" t="s">
        <v>2043</v>
      </c>
      <c r="K7478" t="str">
        <f>+_xlfn.XLOOKUP(Tabell1[[#This Row],[Regnr]],Tabell13[Regnr],Tabell13[Diagnose],"")</f>
        <v>A</v>
      </c>
      <c r="L7478" t="str">
        <f>+_xlfn.XLOOKUP(Tabell1[[#This Row],[Regnr]],Tabell3[Regnr],Tabell3[DiagnoseÅr],"")</f>
        <v/>
      </c>
    </row>
    <row r="7479" spans="1:12" x14ac:dyDescent="0.25">
      <c r="A7479" s="2">
        <v>40183</v>
      </c>
      <c r="C7479" t="s">
        <v>3132</v>
      </c>
      <c r="D7479" t="s">
        <v>3133</v>
      </c>
      <c r="E7479" t="s">
        <v>10</v>
      </c>
      <c r="F7479" t="s">
        <v>2661</v>
      </c>
      <c r="G7479" t="s">
        <v>2662</v>
      </c>
      <c r="H7479" t="s">
        <v>3134</v>
      </c>
      <c r="I7479" t="s">
        <v>3135</v>
      </c>
      <c r="K7479" t="str">
        <f>+_xlfn.XLOOKUP(Tabell1[[#This Row],[Regnr]],Tabell13[Regnr],Tabell13[Diagnose],"")</f>
        <v>C</v>
      </c>
      <c r="L7479" t="str">
        <f>+_xlfn.XLOOKUP(Tabell1[[#This Row],[Regnr]],Tabell3[Regnr],Tabell3[DiagnoseÅr],"")</f>
        <v>Intet påvist (2011)</v>
      </c>
    </row>
    <row r="7480" spans="1:12" x14ac:dyDescent="0.25">
      <c r="A7480" s="2">
        <v>40170</v>
      </c>
      <c r="C7480" t="s">
        <v>3130</v>
      </c>
      <c r="D7480" t="s">
        <v>3131</v>
      </c>
      <c r="E7480" t="s">
        <v>10</v>
      </c>
      <c r="F7480" t="s">
        <v>628</v>
      </c>
      <c r="H7480" t="s">
        <v>628</v>
      </c>
      <c r="K7480" t="str">
        <f>+_xlfn.XLOOKUP(Tabell1[[#This Row],[Regnr]],Tabell13[Regnr],Tabell13[Diagnose],"")</f>
        <v/>
      </c>
      <c r="L7480" t="str">
        <f>+_xlfn.XLOOKUP(Tabell1[[#This Row],[Regnr]],Tabell3[Regnr],Tabell3[DiagnoseÅr],"")</f>
        <v/>
      </c>
    </row>
    <row r="7481" spans="1:12" x14ac:dyDescent="0.25">
      <c r="A7481" s="2">
        <v>40166</v>
      </c>
      <c r="C7481" t="s">
        <v>3124</v>
      </c>
      <c r="D7481" t="s">
        <v>3125</v>
      </c>
      <c r="E7481" t="s">
        <v>10</v>
      </c>
      <c r="F7481" t="s">
        <v>3126</v>
      </c>
      <c r="G7481" t="s">
        <v>3127</v>
      </c>
      <c r="H7481" t="s">
        <v>3128</v>
      </c>
      <c r="I7481" t="s">
        <v>3129</v>
      </c>
      <c r="K7481" t="str">
        <f>+_xlfn.XLOOKUP(Tabell1[[#This Row],[Regnr]],Tabell13[Regnr],Tabell13[Diagnose],"")</f>
        <v>A</v>
      </c>
      <c r="L7481" t="str">
        <f>+_xlfn.XLOOKUP(Tabell1[[#This Row],[Regnr]],Tabell3[Regnr],Tabell3[DiagnoseÅr],"")</f>
        <v>Intet påvist (2012)</v>
      </c>
    </row>
    <row r="7482" spans="1:12" x14ac:dyDescent="0.25">
      <c r="A7482" s="2">
        <v>40162</v>
      </c>
      <c r="C7482" t="s">
        <v>3120</v>
      </c>
      <c r="D7482" t="s">
        <v>3121</v>
      </c>
      <c r="E7482" t="s">
        <v>10</v>
      </c>
      <c r="F7482" t="s">
        <v>1764</v>
      </c>
      <c r="G7482" t="s">
        <v>1765</v>
      </c>
      <c r="H7482" t="s">
        <v>3122</v>
      </c>
      <c r="I7482" t="s">
        <v>3123</v>
      </c>
      <c r="K7482" t="str">
        <f>+_xlfn.XLOOKUP(Tabell1[[#This Row],[Regnr]],Tabell13[Regnr],Tabell13[Diagnose],"")</f>
        <v/>
      </c>
      <c r="L7482" t="str">
        <f>+_xlfn.XLOOKUP(Tabell1[[#This Row],[Regnr]],Tabell3[Regnr],Tabell3[DiagnoseÅr],"")</f>
        <v/>
      </c>
    </row>
    <row r="7483" spans="1:12" x14ac:dyDescent="0.25">
      <c r="A7483" s="2">
        <v>40151</v>
      </c>
      <c r="C7483" t="s">
        <v>3114</v>
      </c>
      <c r="D7483" t="s">
        <v>3115</v>
      </c>
      <c r="E7483" t="s">
        <v>26</v>
      </c>
      <c r="F7483" t="s">
        <v>3116</v>
      </c>
      <c r="G7483" t="s">
        <v>3117</v>
      </c>
      <c r="H7483" t="s">
        <v>3118</v>
      </c>
      <c r="I7483" t="s">
        <v>3119</v>
      </c>
      <c r="K7483" t="str">
        <f>+_xlfn.XLOOKUP(Tabell1[[#This Row],[Regnr]],Tabell13[Regnr],Tabell13[Diagnose],"")</f>
        <v/>
      </c>
      <c r="L7483" t="str">
        <f>+_xlfn.XLOOKUP(Tabell1[[#This Row],[Regnr]],Tabell3[Regnr],Tabell3[DiagnoseÅr],"")</f>
        <v>PPM iris (2013)</v>
      </c>
    </row>
    <row r="7484" spans="1:12" x14ac:dyDescent="0.25">
      <c r="A7484" s="2">
        <v>40143</v>
      </c>
      <c r="C7484" t="s">
        <v>3106</v>
      </c>
      <c r="D7484" t="s">
        <v>3107</v>
      </c>
      <c r="E7484" t="s">
        <v>26</v>
      </c>
      <c r="F7484" t="s">
        <v>2919</v>
      </c>
      <c r="G7484" t="s">
        <v>2920</v>
      </c>
      <c r="H7484" t="s">
        <v>3108</v>
      </c>
      <c r="I7484" t="s">
        <v>3109</v>
      </c>
      <c r="K7484" t="str">
        <f>+_xlfn.XLOOKUP(Tabell1[[#This Row],[Regnr]],Tabell13[Regnr],Tabell13[Diagnose],"")</f>
        <v>A</v>
      </c>
      <c r="L7484" t="str">
        <f>+_xlfn.XLOOKUP(Tabell1[[#This Row],[Regnr]],Tabell3[Regnr],Tabell3[DiagnoseÅr],"")</f>
        <v>Intet påvist (2011)</v>
      </c>
    </row>
    <row r="7485" spans="1:12" x14ac:dyDescent="0.25">
      <c r="A7485" s="2">
        <v>40143</v>
      </c>
      <c r="C7485" t="s">
        <v>3110</v>
      </c>
      <c r="D7485" t="s">
        <v>3111</v>
      </c>
      <c r="E7485" t="s">
        <v>26</v>
      </c>
      <c r="F7485" t="s">
        <v>2919</v>
      </c>
      <c r="G7485" t="s">
        <v>2920</v>
      </c>
      <c r="H7485" t="s">
        <v>3108</v>
      </c>
      <c r="I7485" t="s">
        <v>3109</v>
      </c>
      <c r="K7485" t="str">
        <f>+_xlfn.XLOOKUP(Tabell1[[#This Row],[Regnr]],Tabell13[Regnr],Tabell13[Diagnose],"")</f>
        <v/>
      </c>
      <c r="L7485" t="str">
        <f>+_xlfn.XLOOKUP(Tabell1[[#This Row],[Regnr]],Tabell3[Regnr],Tabell3[DiagnoseÅr],"")</f>
        <v/>
      </c>
    </row>
    <row r="7486" spans="1:12" x14ac:dyDescent="0.25">
      <c r="A7486" s="2">
        <v>40143</v>
      </c>
      <c r="C7486" t="s">
        <v>3112</v>
      </c>
      <c r="D7486" t="s">
        <v>3113</v>
      </c>
      <c r="E7486" t="s">
        <v>10</v>
      </c>
      <c r="F7486" t="s">
        <v>2919</v>
      </c>
      <c r="G7486" t="s">
        <v>2920</v>
      </c>
      <c r="H7486" t="s">
        <v>3108</v>
      </c>
      <c r="I7486" t="s">
        <v>3109</v>
      </c>
      <c r="K7486" t="str">
        <f>+_xlfn.XLOOKUP(Tabell1[[#This Row],[Regnr]],Tabell13[Regnr],Tabell13[Diagnose],"")</f>
        <v>A</v>
      </c>
      <c r="L7486" t="str">
        <f>+_xlfn.XLOOKUP(Tabell1[[#This Row],[Regnr]],Tabell3[Regnr],Tabell3[DiagnoseÅr],"")</f>
        <v>Intet påvist (2011)</v>
      </c>
    </row>
    <row r="7487" spans="1:12" x14ac:dyDescent="0.25">
      <c r="A7487" s="2">
        <v>40141</v>
      </c>
      <c r="C7487" t="s">
        <v>3102</v>
      </c>
      <c r="D7487" t="s">
        <v>3103</v>
      </c>
      <c r="E7487" t="s">
        <v>10</v>
      </c>
      <c r="F7487" t="s">
        <v>2661</v>
      </c>
      <c r="G7487" t="s">
        <v>2662</v>
      </c>
      <c r="H7487" t="s">
        <v>2479</v>
      </c>
      <c r="I7487" t="s">
        <v>2480</v>
      </c>
      <c r="K7487" t="str">
        <f>+_xlfn.XLOOKUP(Tabell1[[#This Row],[Regnr]],Tabell13[Regnr],Tabell13[Diagnose],"")</f>
        <v>C</v>
      </c>
      <c r="L7487" t="str">
        <f>+_xlfn.XLOOKUP(Tabell1[[#This Row],[Regnr]],Tabell3[Regnr],Tabell3[DiagnoseÅr],"")</f>
        <v>Intet påvist (2011)</v>
      </c>
    </row>
    <row r="7488" spans="1:12" x14ac:dyDescent="0.25">
      <c r="A7488" s="2">
        <v>40141</v>
      </c>
      <c r="C7488" t="s">
        <v>3104</v>
      </c>
      <c r="D7488" t="s">
        <v>3105</v>
      </c>
      <c r="E7488" t="s">
        <v>26</v>
      </c>
      <c r="F7488" t="s">
        <v>2661</v>
      </c>
      <c r="G7488" t="s">
        <v>2662</v>
      </c>
      <c r="H7488" t="s">
        <v>2479</v>
      </c>
      <c r="I7488" t="s">
        <v>2480</v>
      </c>
      <c r="K7488" t="str">
        <f>+_xlfn.XLOOKUP(Tabell1[[#This Row],[Regnr]],Tabell13[Regnr],Tabell13[Diagnose],"")</f>
        <v>A</v>
      </c>
      <c r="L7488" t="str">
        <f>+_xlfn.XLOOKUP(Tabell1[[#This Row],[Regnr]],Tabell3[Regnr],Tabell3[DiagnoseÅr],"")</f>
        <v/>
      </c>
    </row>
    <row r="7489" spans="1:12" x14ac:dyDescent="0.25">
      <c r="A7489" s="2">
        <v>40140</v>
      </c>
      <c r="C7489" t="s">
        <v>3090</v>
      </c>
      <c r="D7489" t="s">
        <v>3091</v>
      </c>
      <c r="E7489" t="s">
        <v>10</v>
      </c>
      <c r="F7489" t="s">
        <v>789</v>
      </c>
      <c r="G7489" t="s">
        <v>790</v>
      </c>
      <c r="H7489" t="s">
        <v>1180</v>
      </c>
      <c r="I7489" t="s">
        <v>1181</v>
      </c>
      <c r="K7489" t="str">
        <f>+_xlfn.XLOOKUP(Tabell1[[#This Row],[Regnr]],Tabell13[Regnr],Tabell13[Diagnose],"")</f>
        <v/>
      </c>
      <c r="L7489" t="str">
        <f>+_xlfn.XLOOKUP(Tabell1[[#This Row],[Regnr]],Tabell3[Regnr],Tabell3[DiagnoseÅr],"")</f>
        <v/>
      </c>
    </row>
    <row r="7490" spans="1:12" x14ac:dyDescent="0.25">
      <c r="A7490" s="2">
        <v>40140</v>
      </c>
      <c r="C7490" t="s">
        <v>3092</v>
      </c>
      <c r="D7490" t="s">
        <v>3093</v>
      </c>
      <c r="E7490" t="s">
        <v>10</v>
      </c>
      <c r="F7490" t="s">
        <v>789</v>
      </c>
      <c r="G7490" t="s">
        <v>790</v>
      </c>
      <c r="H7490" t="s">
        <v>1180</v>
      </c>
      <c r="I7490" t="s">
        <v>1181</v>
      </c>
      <c r="K7490" t="str">
        <f>+_xlfn.XLOOKUP(Tabell1[[#This Row],[Regnr]],Tabell13[Regnr],Tabell13[Diagnose],"")</f>
        <v/>
      </c>
      <c r="L7490" t="str">
        <f>+_xlfn.XLOOKUP(Tabell1[[#This Row],[Regnr]],Tabell3[Regnr],Tabell3[DiagnoseÅr],"")</f>
        <v/>
      </c>
    </row>
    <row r="7491" spans="1:12" x14ac:dyDescent="0.25">
      <c r="A7491" s="2">
        <v>40140</v>
      </c>
      <c r="C7491" t="s">
        <v>3094</v>
      </c>
      <c r="D7491" t="s">
        <v>3095</v>
      </c>
      <c r="E7491" t="s">
        <v>10</v>
      </c>
      <c r="F7491" t="s">
        <v>789</v>
      </c>
      <c r="G7491" t="s">
        <v>790</v>
      </c>
      <c r="H7491" t="s">
        <v>1180</v>
      </c>
      <c r="I7491" t="s">
        <v>1181</v>
      </c>
      <c r="K7491" t="str">
        <f>+_xlfn.XLOOKUP(Tabell1[[#This Row],[Regnr]],Tabell13[Regnr],Tabell13[Diagnose],"")</f>
        <v/>
      </c>
      <c r="L7491" t="str">
        <f>+_xlfn.XLOOKUP(Tabell1[[#This Row],[Regnr]],Tabell3[Regnr],Tabell3[DiagnoseÅr],"")</f>
        <v/>
      </c>
    </row>
    <row r="7492" spans="1:12" x14ac:dyDescent="0.25">
      <c r="A7492" s="2">
        <v>40140</v>
      </c>
      <c r="C7492" t="s">
        <v>3096</v>
      </c>
      <c r="D7492" t="s">
        <v>3097</v>
      </c>
      <c r="E7492" t="s">
        <v>26</v>
      </c>
      <c r="F7492" t="s">
        <v>789</v>
      </c>
      <c r="G7492" t="s">
        <v>790</v>
      </c>
      <c r="H7492" t="s">
        <v>1180</v>
      </c>
      <c r="I7492" t="s">
        <v>1181</v>
      </c>
      <c r="K7492" t="str">
        <f>+_xlfn.XLOOKUP(Tabell1[[#This Row],[Regnr]],Tabell13[Regnr],Tabell13[Diagnose],"")</f>
        <v>A</v>
      </c>
      <c r="L7492" t="str">
        <f>+_xlfn.XLOOKUP(Tabell1[[#This Row],[Regnr]],Tabell3[Regnr],Tabell3[DiagnoseÅr],"")</f>
        <v>Intet påvist (2016)</v>
      </c>
    </row>
    <row r="7493" spans="1:12" x14ac:dyDescent="0.25">
      <c r="A7493" s="2">
        <v>40140</v>
      </c>
      <c r="C7493" t="s">
        <v>3098</v>
      </c>
      <c r="D7493" t="s">
        <v>3099</v>
      </c>
      <c r="E7493" t="s">
        <v>26</v>
      </c>
      <c r="F7493" t="s">
        <v>789</v>
      </c>
      <c r="G7493" t="s">
        <v>790</v>
      </c>
      <c r="H7493" t="s">
        <v>1180</v>
      </c>
      <c r="I7493" t="s">
        <v>1181</v>
      </c>
      <c r="K7493" t="str">
        <f>+_xlfn.XLOOKUP(Tabell1[[#This Row],[Regnr]],Tabell13[Regnr],Tabell13[Diagnose],"")</f>
        <v/>
      </c>
      <c r="L7493" t="str">
        <f>+_xlfn.XLOOKUP(Tabell1[[#This Row],[Regnr]],Tabell3[Regnr],Tabell3[DiagnoseÅr],"")</f>
        <v/>
      </c>
    </row>
    <row r="7494" spans="1:12" x14ac:dyDescent="0.25">
      <c r="A7494" s="2">
        <v>40140</v>
      </c>
      <c r="C7494" t="s">
        <v>3100</v>
      </c>
      <c r="D7494" t="s">
        <v>3101</v>
      </c>
      <c r="E7494" t="s">
        <v>26</v>
      </c>
      <c r="F7494" t="s">
        <v>789</v>
      </c>
      <c r="G7494" t="s">
        <v>790</v>
      </c>
      <c r="H7494" t="s">
        <v>1180</v>
      </c>
      <c r="I7494" t="s">
        <v>1181</v>
      </c>
      <c r="K7494" t="str">
        <f>+_xlfn.XLOOKUP(Tabell1[[#This Row],[Regnr]],Tabell13[Regnr],Tabell13[Diagnose],"")</f>
        <v/>
      </c>
      <c r="L7494" t="str">
        <f>+_xlfn.XLOOKUP(Tabell1[[#This Row],[Regnr]],Tabell3[Regnr],Tabell3[DiagnoseÅr],"")</f>
        <v/>
      </c>
    </row>
    <row r="7495" spans="1:12" x14ac:dyDescent="0.25">
      <c r="A7495" s="2">
        <v>40138</v>
      </c>
      <c r="C7495" t="s">
        <v>3076</v>
      </c>
      <c r="D7495" t="s">
        <v>3077</v>
      </c>
      <c r="E7495" t="s">
        <v>10</v>
      </c>
      <c r="F7495" t="s">
        <v>2384</v>
      </c>
      <c r="G7495" t="s">
        <v>2385</v>
      </c>
      <c r="H7495" t="s">
        <v>3078</v>
      </c>
      <c r="I7495" t="s">
        <v>3079</v>
      </c>
      <c r="K7495" t="str">
        <f>+_xlfn.XLOOKUP(Tabell1[[#This Row],[Regnr]],Tabell13[Regnr],Tabell13[Diagnose],"")</f>
        <v>B</v>
      </c>
      <c r="L7495" t="str">
        <f>+_xlfn.XLOOKUP(Tabell1[[#This Row],[Regnr]],Tabell3[Regnr],Tabell3[DiagnoseÅr],"")</f>
        <v>Intet påvist (2019)</v>
      </c>
    </row>
    <row r="7496" spans="1:12" x14ac:dyDescent="0.25">
      <c r="A7496" s="2">
        <v>40138</v>
      </c>
      <c r="C7496" t="s">
        <v>3080</v>
      </c>
      <c r="D7496" t="s">
        <v>3081</v>
      </c>
      <c r="E7496" t="s">
        <v>10</v>
      </c>
      <c r="F7496" t="s">
        <v>1632</v>
      </c>
      <c r="G7496" t="s">
        <v>1633</v>
      </c>
      <c r="H7496" t="s">
        <v>1788</v>
      </c>
      <c r="I7496" t="s">
        <v>1789</v>
      </c>
      <c r="K7496" t="str">
        <f>+_xlfn.XLOOKUP(Tabell1[[#This Row],[Regnr]],Tabell13[Regnr],Tabell13[Diagnose],"")</f>
        <v>D</v>
      </c>
      <c r="L7496" t="str">
        <f>+_xlfn.XLOOKUP(Tabell1[[#This Row],[Regnr]],Tabell3[Regnr],Tabell3[DiagnoseÅr],"")</f>
        <v/>
      </c>
    </row>
    <row r="7497" spans="1:12" x14ac:dyDescent="0.25">
      <c r="A7497" s="2">
        <v>40138</v>
      </c>
      <c r="C7497" t="s">
        <v>3082</v>
      </c>
      <c r="D7497" t="s">
        <v>3083</v>
      </c>
      <c r="E7497" t="s">
        <v>10</v>
      </c>
      <c r="F7497" t="s">
        <v>1632</v>
      </c>
      <c r="G7497" t="s">
        <v>1633</v>
      </c>
      <c r="H7497" t="s">
        <v>1788</v>
      </c>
      <c r="I7497" t="s">
        <v>1789</v>
      </c>
      <c r="K7497" t="str">
        <f>+_xlfn.XLOOKUP(Tabell1[[#This Row],[Regnr]],Tabell13[Regnr],Tabell13[Diagnose],"")</f>
        <v/>
      </c>
      <c r="L7497" t="str">
        <f>+_xlfn.XLOOKUP(Tabell1[[#This Row],[Regnr]],Tabell3[Regnr],Tabell3[DiagnoseÅr],"")</f>
        <v/>
      </c>
    </row>
    <row r="7498" spans="1:12" x14ac:dyDescent="0.25">
      <c r="A7498" s="2">
        <v>40138</v>
      </c>
      <c r="C7498" t="s">
        <v>3084</v>
      </c>
      <c r="D7498" t="s">
        <v>3085</v>
      </c>
      <c r="E7498" t="s">
        <v>10</v>
      </c>
      <c r="F7498" t="s">
        <v>1632</v>
      </c>
      <c r="G7498" t="s">
        <v>1633</v>
      </c>
      <c r="H7498" t="s">
        <v>1788</v>
      </c>
      <c r="I7498" t="s">
        <v>1789</v>
      </c>
      <c r="K7498" t="str">
        <f>+_xlfn.XLOOKUP(Tabell1[[#This Row],[Regnr]],Tabell13[Regnr],Tabell13[Diagnose],"")</f>
        <v>E</v>
      </c>
      <c r="L7498" t="str">
        <f>+_xlfn.XLOOKUP(Tabell1[[#This Row],[Regnr]],Tabell3[Regnr],Tabell3[DiagnoseÅr],"")</f>
        <v/>
      </c>
    </row>
    <row r="7499" spans="1:12" x14ac:dyDescent="0.25">
      <c r="A7499" s="2">
        <v>40138</v>
      </c>
      <c r="C7499" t="s">
        <v>3086</v>
      </c>
      <c r="D7499" t="s">
        <v>3087</v>
      </c>
      <c r="E7499" t="s">
        <v>26</v>
      </c>
      <c r="F7499" t="s">
        <v>1632</v>
      </c>
      <c r="G7499" t="s">
        <v>1633</v>
      </c>
      <c r="H7499" t="s">
        <v>1788</v>
      </c>
      <c r="I7499" t="s">
        <v>1789</v>
      </c>
      <c r="K7499" t="str">
        <f>+_xlfn.XLOOKUP(Tabell1[[#This Row],[Regnr]],Tabell13[Regnr],Tabell13[Diagnose],"")</f>
        <v>D</v>
      </c>
      <c r="L7499" t="str">
        <f>+_xlfn.XLOOKUP(Tabell1[[#This Row],[Regnr]],Tabell3[Regnr],Tabell3[DiagnoseÅr],"")</f>
        <v/>
      </c>
    </row>
    <row r="7500" spans="1:12" x14ac:dyDescent="0.25">
      <c r="A7500" s="2">
        <v>40138</v>
      </c>
      <c r="C7500" t="s">
        <v>3088</v>
      </c>
      <c r="D7500" t="s">
        <v>3089</v>
      </c>
      <c r="E7500" t="s">
        <v>26</v>
      </c>
      <c r="F7500" t="s">
        <v>1632</v>
      </c>
      <c r="G7500" t="s">
        <v>1633</v>
      </c>
      <c r="H7500" t="s">
        <v>1788</v>
      </c>
      <c r="I7500" t="s">
        <v>1789</v>
      </c>
      <c r="K7500" t="str">
        <f>+_xlfn.XLOOKUP(Tabell1[[#This Row],[Regnr]],Tabell13[Regnr],Tabell13[Diagnose],"")</f>
        <v>C</v>
      </c>
      <c r="L7500" t="str">
        <f>+_xlfn.XLOOKUP(Tabell1[[#This Row],[Regnr]],Tabell3[Regnr],Tabell3[DiagnoseÅr],"")</f>
        <v/>
      </c>
    </row>
    <row r="7501" spans="1:12" x14ac:dyDescent="0.25">
      <c r="A7501" s="2">
        <v>40117</v>
      </c>
      <c r="C7501" t="s">
        <v>3074</v>
      </c>
      <c r="D7501" t="s">
        <v>3075</v>
      </c>
      <c r="E7501" t="s">
        <v>26</v>
      </c>
      <c r="F7501" t="s">
        <v>1632</v>
      </c>
      <c r="G7501" t="s">
        <v>1633</v>
      </c>
      <c r="H7501" t="s">
        <v>798</v>
      </c>
      <c r="I7501" t="s">
        <v>799</v>
      </c>
      <c r="K7501" t="str">
        <f>+_xlfn.XLOOKUP(Tabell1[[#This Row],[Regnr]],Tabell13[Regnr],Tabell13[Diagnose],"")</f>
        <v/>
      </c>
      <c r="L7501" t="str">
        <f>+_xlfn.XLOOKUP(Tabell1[[#This Row],[Regnr]],Tabell3[Regnr],Tabell3[DiagnoseÅr],"")</f>
        <v/>
      </c>
    </row>
    <row r="7502" spans="1:12" x14ac:dyDescent="0.25">
      <c r="A7502" s="2">
        <v>40111</v>
      </c>
      <c r="C7502" t="s">
        <v>3062</v>
      </c>
      <c r="D7502" t="s">
        <v>3063</v>
      </c>
      <c r="E7502" t="s">
        <v>10</v>
      </c>
      <c r="F7502" t="s">
        <v>1612</v>
      </c>
      <c r="G7502" t="s">
        <v>1613</v>
      </c>
      <c r="H7502" t="s">
        <v>2048</v>
      </c>
      <c r="I7502" t="s">
        <v>2049</v>
      </c>
      <c r="K7502" t="str">
        <f>+_xlfn.XLOOKUP(Tabell1[[#This Row],[Regnr]],Tabell13[Regnr],Tabell13[Diagnose],"")</f>
        <v/>
      </c>
      <c r="L7502" t="str">
        <f>+_xlfn.XLOOKUP(Tabell1[[#This Row],[Regnr]],Tabell3[Regnr],Tabell3[DiagnoseÅr],"")</f>
        <v/>
      </c>
    </row>
    <row r="7503" spans="1:12" x14ac:dyDescent="0.25">
      <c r="A7503" s="2">
        <v>40111</v>
      </c>
      <c r="C7503" t="s">
        <v>3064</v>
      </c>
      <c r="D7503" t="s">
        <v>3065</v>
      </c>
      <c r="E7503" t="s">
        <v>10</v>
      </c>
      <c r="F7503" t="s">
        <v>1612</v>
      </c>
      <c r="G7503" t="s">
        <v>1613</v>
      </c>
      <c r="H7503" t="s">
        <v>2048</v>
      </c>
      <c r="I7503" t="s">
        <v>2049</v>
      </c>
      <c r="K7503" t="str">
        <f>+_xlfn.XLOOKUP(Tabell1[[#This Row],[Regnr]],Tabell13[Regnr],Tabell13[Diagnose],"")</f>
        <v/>
      </c>
      <c r="L7503" t="str">
        <f>+_xlfn.XLOOKUP(Tabell1[[#This Row],[Regnr]],Tabell3[Regnr],Tabell3[DiagnoseÅr],"")</f>
        <v/>
      </c>
    </row>
    <row r="7504" spans="1:12" x14ac:dyDescent="0.25">
      <c r="A7504" s="2">
        <v>40111</v>
      </c>
      <c r="C7504" t="s">
        <v>3066</v>
      </c>
      <c r="D7504" t="s">
        <v>3067</v>
      </c>
      <c r="E7504" t="s">
        <v>10</v>
      </c>
      <c r="F7504" t="s">
        <v>1612</v>
      </c>
      <c r="G7504" t="s">
        <v>1613</v>
      </c>
      <c r="H7504" t="s">
        <v>2048</v>
      </c>
      <c r="I7504" t="s">
        <v>2049</v>
      </c>
      <c r="K7504" t="str">
        <f>+_xlfn.XLOOKUP(Tabell1[[#This Row],[Regnr]],Tabell13[Regnr],Tabell13[Diagnose],"")</f>
        <v/>
      </c>
      <c r="L7504" t="str">
        <f>+_xlfn.XLOOKUP(Tabell1[[#This Row],[Regnr]],Tabell3[Regnr],Tabell3[DiagnoseÅr],"")</f>
        <v/>
      </c>
    </row>
    <row r="7505" spans="1:12" x14ac:dyDescent="0.25">
      <c r="A7505" s="2">
        <v>40111</v>
      </c>
      <c r="C7505" t="s">
        <v>3068</v>
      </c>
      <c r="D7505" t="s">
        <v>3069</v>
      </c>
      <c r="E7505" t="s">
        <v>10</v>
      </c>
      <c r="F7505" t="s">
        <v>1612</v>
      </c>
      <c r="G7505" t="s">
        <v>1613</v>
      </c>
      <c r="H7505" t="s">
        <v>2048</v>
      </c>
      <c r="I7505" t="s">
        <v>2049</v>
      </c>
      <c r="K7505" t="str">
        <f>+_xlfn.XLOOKUP(Tabell1[[#This Row],[Regnr]],Tabell13[Regnr],Tabell13[Diagnose],"")</f>
        <v/>
      </c>
      <c r="L7505" t="str">
        <f>+_xlfn.XLOOKUP(Tabell1[[#This Row],[Regnr]],Tabell3[Regnr],Tabell3[DiagnoseÅr],"")</f>
        <v/>
      </c>
    </row>
    <row r="7506" spans="1:12" x14ac:dyDescent="0.25">
      <c r="A7506" s="2">
        <v>40111</v>
      </c>
      <c r="C7506" t="s">
        <v>3070</v>
      </c>
      <c r="D7506" t="s">
        <v>3071</v>
      </c>
      <c r="E7506" t="s">
        <v>10</v>
      </c>
      <c r="F7506" t="s">
        <v>1612</v>
      </c>
      <c r="G7506" t="s">
        <v>1613</v>
      </c>
      <c r="H7506" t="s">
        <v>2048</v>
      </c>
      <c r="I7506" t="s">
        <v>2049</v>
      </c>
      <c r="K7506" t="str">
        <f>+_xlfn.XLOOKUP(Tabell1[[#This Row],[Regnr]],Tabell13[Regnr],Tabell13[Diagnose],"")</f>
        <v/>
      </c>
      <c r="L7506" t="str">
        <f>+_xlfn.XLOOKUP(Tabell1[[#This Row],[Regnr]],Tabell3[Regnr],Tabell3[DiagnoseÅr],"")</f>
        <v/>
      </c>
    </row>
    <row r="7507" spans="1:12" x14ac:dyDescent="0.25">
      <c r="A7507" s="2">
        <v>40111</v>
      </c>
      <c r="C7507" t="s">
        <v>3072</v>
      </c>
      <c r="D7507" t="s">
        <v>3073</v>
      </c>
      <c r="E7507" t="s">
        <v>26</v>
      </c>
      <c r="F7507" t="s">
        <v>1612</v>
      </c>
      <c r="G7507" t="s">
        <v>1613</v>
      </c>
      <c r="H7507" t="s">
        <v>2048</v>
      </c>
      <c r="I7507" t="s">
        <v>2049</v>
      </c>
      <c r="K7507" t="str">
        <f>+_xlfn.XLOOKUP(Tabell1[[#This Row],[Regnr]],Tabell13[Regnr],Tabell13[Diagnose],"")</f>
        <v>A</v>
      </c>
      <c r="L7507" t="str">
        <f>+_xlfn.XLOOKUP(Tabell1[[#This Row],[Regnr]],Tabell3[Regnr],Tabell3[DiagnoseÅr],"")</f>
        <v>Intet påvist (2016)</v>
      </c>
    </row>
    <row r="7508" spans="1:12" x14ac:dyDescent="0.25">
      <c r="A7508" s="2">
        <v>40101</v>
      </c>
      <c r="C7508" t="s">
        <v>3060</v>
      </c>
      <c r="D7508" t="s">
        <v>3061</v>
      </c>
      <c r="E7508" t="s">
        <v>26</v>
      </c>
      <c r="F7508" t="s">
        <v>2468</v>
      </c>
      <c r="G7508" t="s">
        <v>2469</v>
      </c>
      <c r="H7508" t="s">
        <v>641</v>
      </c>
      <c r="I7508" t="s">
        <v>642</v>
      </c>
      <c r="K7508" t="str">
        <f>+_xlfn.XLOOKUP(Tabell1[[#This Row],[Regnr]],Tabell13[Regnr],Tabell13[Diagnose],"")</f>
        <v>D</v>
      </c>
      <c r="L7508" t="str">
        <f>+_xlfn.XLOOKUP(Tabell1[[#This Row],[Regnr]],Tabell3[Regnr],Tabell3[DiagnoseÅr],"")</f>
        <v/>
      </c>
    </row>
    <row r="7509" spans="1:12" x14ac:dyDescent="0.25">
      <c r="A7509" s="2">
        <v>40086</v>
      </c>
      <c r="C7509" t="s">
        <v>3056</v>
      </c>
      <c r="D7509" t="s">
        <v>3057</v>
      </c>
      <c r="E7509" t="s">
        <v>26</v>
      </c>
      <c r="F7509" t="s">
        <v>3058</v>
      </c>
      <c r="G7509" t="s">
        <v>3059</v>
      </c>
      <c r="H7509" t="s">
        <v>1211</v>
      </c>
      <c r="I7509" t="s">
        <v>1212</v>
      </c>
      <c r="K7509" t="str">
        <f>+_xlfn.XLOOKUP(Tabell1[[#This Row],[Regnr]],Tabell13[Regnr],Tabell13[Diagnose],"")</f>
        <v/>
      </c>
      <c r="L7509" t="str">
        <f>+_xlfn.XLOOKUP(Tabell1[[#This Row],[Regnr]],Tabell3[Regnr],Tabell3[DiagnoseÅr],"")</f>
        <v/>
      </c>
    </row>
    <row r="7510" spans="1:12" x14ac:dyDescent="0.25">
      <c r="A7510" s="2">
        <v>40082</v>
      </c>
      <c r="C7510" t="s">
        <v>3052</v>
      </c>
      <c r="D7510" t="s">
        <v>3053</v>
      </c>
      <c r="E7510" t="s">
        <v>26</v>
      </c>
      <c r="F7510" t="s">
        <v>1938</v>
      </c>
      <c r="G7510" t="s">
        <v>1939</v>
      </c>
      <c r="H7510" t="s">
        <v>3054</v>
      </c>
      <c r="I7510" t="s">
        <v>3055</v>
      </c>
      <c r="K7510" t="str">
        <f>+_xlfn.XLOOKUP(Tabell1[[#This Row],[Regnr]],Tabell13[Regnr],Tabell13[Diagnose],"")</f>
        <v>A</v>
      </c>
      <c r="L7510" t="str">
        <f>+_xlfn.XLOOKUP(Tabell1[[#This Row],[Regnr]],Tabell3[Regnr],Tabell3[DiagnoseÅr],"")</f>
        <v>Intet påvist (2013)</v>
      </c>
    </row>
    <row r="7511" spans="1:12" x14ac:dyDescent="0.25">
      <c r="A7511" s="2">
        <v>40076</v>
      </c>
      <c r="C7511" t="s">
        <v>3048</v>
      </c>
      <c r="D7511" t="s">
        <v>3049</v>
      </c>
      <c r="E7511" t="s">
        <v>26</v>
      </c>
      <c r="F7511" t="s">
        <v>2709</v>
      </c>
      <c r="G7511" t="s">
        <v>2710</v>
      </c>
      <c r="H7511" t="s">
        <v>3050</v>
      </c>
      <c r="I7511" t="s">
        <v>3051</v>
      </c>
      <c r="K7511" t="str">
        <f>+_xlfn.XLOOKUP(Tabell1[[#This Row],[Regnr]],Tabell13[Regnr],Tabell13[Diagnose],"")</f>
        <v/>
      </c>
      <c r="L7511" t="str">
        <f>+_xlfn.XLOOKUP(Tabell1[[#This Row],[Regnr]],Tabell3[Regnr],Tabell3[DiagnoseÅr],"")</f>
        <v/>
      </c>
    </row>
    <row r="7512" spans="1:12" x14ac:dyDescent="0.25">
      <c r="A7512" s="2">
        <v>40071</v>
      </c>
      <c r="C7512" t="s">
        <v>3038</v>
      </c>
      <c r="D7512" t="s">
        <v>3039</v>
      </c>
      <c r="E7512" t="s">
        <v>26</v>
      </c>
      <c r="F7512" t="s">
        <v>1948</v>
      </c>
      <c r="G7512" t="s">
        <v>1949</v>
      </c>
      <c r="H7512" t="s">
        <v>963</v>
      </c>
      <c r="I7512" t="s">
        <v>964</v>
      </c>
      <c r="K7512" t="str">
        <f>+_xlfn.XLOOKUP(Tabell1[[#This Row],[Regnr]],Tabell13[Regnr],Tabell13[Diagnose],"")</f>
        <v/>
      </c>
      <c r="L7512" t="str">
        <f>+_xlfn.XLOOKUP(Tabell1[[#This Row],[Regnr]],Tabell3[Regnr],Tabell3[DiagnoseÅr],"")</f>
        <v/>
      </c>
    </row>
    <row r="7513" spans="1:12" x14ac:dyDescent="0.25">
      <c r="A7513" s="2">
        <v>40071</v>
      </c>
      <c r="C7513" t="s">
        <v>3040</v>
      </c>
      <c r="D7513" t="s">
        <v>3041</v>
      </c>
      <c r="E7513" t="s">
        <v>26</v>
      </c>
      <c r="F7513" t="s">
        <v>1948</v>
      </c>
      <c r="G7513" t="s">
        <v>1949</v>
      </c>
      <c r="H7513" t="s">
        <v>963</v>
      </c>
      <c r="I7513" t="s">
        <v>964</v>
      </c>
      <c r="K7513" t="str">
        <f>+_xlfn.XLOOKUP(Tabell1[[#This Row],[Regnr]],Tabell13[Regnr],Tabell13[Diagnose],"")</f>
        <v/>
      </c>
      <c r="L7513" t="str">
        <f>+_xlfn.XLOOKUP(Tabell1[[#This Row],[Regnr]],Tabell3[Regnr],Tabell3[DiagnoseÅr],"")</f>
        <v/>
      </c>
    </row>
    <row r="7514" spans="1:12" x14ac:dyDescent="0.25">
      <c r="A7514" s="2">
        <v>40071</v>
      </c>
      <c r="C7514" t="s">
        <v>3042</v>
      </c>
      <c r="D7514" t="s">
        <v>3043</v>
      </c>
      <c r="E7514" t="s">
        <v>10</v>
      </c>
      <c r="F7514" t="s">
        <v>1948</v>
      </c>
      <c r="G7514" t="s">
        <v>1949</v>
      </c>
      <c r="H7514" t="s">
        <v>963</v>
      </c>
      <c r="I7514" t="s">
        <v>964</v>
      </c>
      <c r="K7514" t="str">
        <f>+_xlfn.XLOOKUP(Tabell1[[#This Row],[Regnr]],Tabell13[Regnr],Tabell13[Diagnose],"")</f>
        <v/>
      </c>
      <c r="L7514" t="str">
        <f>+_xlfn.XLOOKUP(Tabell1[[#This Row],[Regnr]],Tabell3[Regnr],Tabell3[DiagnoseÅr],"")</f>
        <v/>
      </c>
    </row>
    <row r="7515" spans="1:12" x14ac:dyDescent="0.25">
      <c r="A7515" s="2">
        <v>40071</v>
      </c>
      <c r="C7515" t="s">
        <v>3044</v>
      </c>
      <c r="D7515" t="s">
        <v>3045</v>
      </c>
      <c r="E7515" t="s">
        <v>10</v>
      </c>
      <c r="F7515" t="s">
        <v>1948</v>
      </c>
      <c r="G7515" t="s">
        <v>1949</v>
      </c>
      <c r="H7515" t="s">
        <v>963</v>
      </c>
      <c r="I7515" t="s">
        <v>964</v>
      </c>
      <c r="K7515" t="str">
        <f>+_xlfn.XLOOKUP(Tabell1[[#This Row],[Regnr]],Tabell13[Regnr],Tabell13[Diagnose],"")</f>
        <v/>
      </c>
      <c r="L7515" t="str">
        <f>+_xlfn.XLOOKUP(Tabell1[[#This Row],[Regnr]],Tabell3[Regnr],Tabell3[DiagnoseÅr],"")</f>
        <v/>
      </c>
    </row>
    <row r="7516" spans="1:12" x14ac:dyDescent="0.25">
      <c r="A7516" s="2">
        <v>40071</v>
      </c>
      <c r="C7516" t="s">
        <v>3046</v>
      </c>
      <c r="D7516" t="s">
        <v>3047</v>
      </c>
      <c r="E7516" t="s">
        <v>10</v>
      </c>
      <c r="F7516" t="s">
        <v>1948</v>
      </c>
      <c r="G7516" t="s">
        <v>1949</v>
      </c>
      <c r="H7516" t="s">
        <v>963</v>
      </c>
      <c r="I7516" t="s">
        <v>964</v>
      </c>
      <c r="K7516" t="str">
        <f>+_xlfn.XLOOKUP(Tabell1[[#This Row],[Regnr]],Tabell13[Regnr],Tabell13[Diagnose],"")</f>
        <v/>
      </c>
      <c r="L7516" t="str">
        <f>+_xlfn.XLOOKUP(Tabell1[[#This Row],[Regnr]],Tabell3[Regnr],Tabell3[DiagnoseÅr],"")</f>
        <v/>
      </c>
    </row>
    <row r="7517" spans="1:12" x14ac:dyDescent="0.25">
      <c r="A7517" s="2">
        <v>40065</v>
      </c>
      <c r="C7517" t="s">
        <v>3036</v>
      </c>
      <c r="D7517" t="s">
        <v>3037</v>
      </c>
      <c r="E7517" t="s">
        <v>10</v>
      </c>
      <c r="F7517" t="s">
        <v>978</v>
      </c>
      <c r="G7517" t="s">
        <v>979</v>
      </c>
      <c r="H7517" t="s">
        <v>1804</v>
      </c>
      <c r="I7517" t="s">
        <v>1805</v>
      </c>
      <c r="K7517" t="str">
        <f>+_xlfn.XLOOKUP(Tabell1[[#This Row],[Regnr]],Tabell13[Regnr],Tabell13[Diagnose],"")</f>
        <v/>
      </c>
      <c r="L7517" t="str">
        <f>+_xlfn.XLOOKUP(Tabell1[[#This Row],[Regnr]],Tabell3[Regnr],Tabell3[DiagnoseÅr],"")</f>
        <v/>
      </c>
    </row>
    <row r="7518" spans="1:12" x14ac:dyDescent="0.25">
      <c r="A7518" s="2">
        <v>40057</v>
      </c>
      <c r="C7518" t="s">
        <v>3034</v>
      </c>
      <c r="D7518" t="s">
        <v>3035</v>
      </c>
      <c r="E7518" t="s">
        <v>26</v>
      </c>
      <c r="K7518" t="str">
        <f>+_xlfn.XLOOKUP(Tabell1[[#This Row],[Regnr]],Tabell13[Regnr],Tabell13[Diagnose],"")</f>
        <v/>
      </c>
      <c r="L7518" t="str">
        <f>+_xlfn.XLOOKUP(Tabell1[[#This Row],[Regnr]],Tabell3[Regnr],Tabell3[DiagnoseÅr],"")</f>
        <v/>
      </c>
    </row>
    <row r="7519" spans="1:12" x14ac:dyDescent="0.25">
      <c r="A7519" s="2">
        <v>40051</v>
      </c>
      <c r="C7519" t="s">
        <v>3028</v>
      </c>
      <c r="D7519" t="s">
        <v>3029</v>
      </c>
      <c r="E7519" t="s">
        <v>10</v>
      </c>
      <c r="F7519" t="s">
        <v>3030</v>
      </c>
      <c r="G7519" t="s">
        <v>3031</v>
      </c>
      <c r="H7519" t="s">
        <v>3032</v>
      </c>
      <c r="I7519" t="s">
        <v>3033</v>
      </c>
      <c r="K7519" t="str">
        <f>+_xlfn.XLOOKUP(Tabell1[[#This Row],[Regnr]],Tabell13[Regnr],Tabell13[Diagnose],"")</f>
        <v/>
      </c>
      <c r="L7519" t="str">
        <f>+_xlfn.XLOOKUP(Tabell1[[#This Row],[Regnr]],Tabell3[Regnr],Tabell3[DiagnoseÅr],"")</f>
        <v/>
      </c>
    </row>
    <row r="7520" spans="1:12" x14ac:dyDescent="0.25">
      <c r="A7520" s="2">
        <v>40049</v>
      </c>
      <c r="C7520" t="s">
        <v>3026</v>
      </c>
      <c r="D7520" t="s">
        <v>3027</v>
      </c>
      <c r="E7520" t="s">
        <v>10</v>
      </c>
      <c r="K7520" t="str">
        <f>+_xlfn.XLOOKUP(Tabell1[[#This Row],[Regnr]],Tabell13[Regnr],Tabell13[Diagnose],"")</f>
        <v/>
      </c>
      <c r="L7520" t="str">
        <f>+_xlfn.XLOOKUP(Tabell1[[#This Row],[Regnr]],Tabell3[Regnr],Tabell3[DiagnoseÅr],"")</f>
        <v/>
      </c>
    </row>
    <row r="7521" spans="1:12" x14ac:dyDescent="0.25">
      <c r="A7521" s="2">
        <v>40047</v>
      </c>
      <c r="C7521" t="s">
        <v>3022</v>
      </c>
      <c r="D7521" t="s">
        <v>3023</v>
      </c>
      <c r="E7521" t="s">
        <v>26</v>
      </c>
      <c r="F7521" t="s">
        <v>1449</v>
      </c>
      <c r="G7521" t="s">
        <v>1450</v>
      </c>
      <c r="H7521" t="s">
        <v>3024</v>
      </c>
      <c r="I7521" t="s">
        <v>3025</v>
      </c>
      <c r="K7521" t="str">
        <f>+_xlfn.XLOOKUP(Tabell1[[#This Row],[Regnr]],Tabell13[Regnr],Tabell13[Diagnose],"")</f>
        <v>C</v>
      </c>
      <c r="L7521" t="str">
        <f>+_xlfn.XLOOKUP(Tabell1[[#This Row],[Regnr]],Tabell3[Regnr],Tabell3[DiagnoseÅr],"")</f>
        <v/>
      </c>
    </row>
    <row r="7522" spans="1:12" x14ac:dyDescent="0.25">
      <c r="A7522" s="2">
        <v>40046</v>
      </c>
      <c r="C7522" t="s">
        <v>3013</v>
      </c>
      <c r="D7522" t="s">
        <v>3014</v>
      </c>
      <c r="E7522" t="s">
        <v>26</v>
      </c>
      <c r="F7522" t="s">
        <v>3015</v>
      </c>
      <c r="G7522" t="s">
        <v>3016</v>
      </c>
      <c r="H7522" t="s">
        <v>3017</v>
      </c>
      <c r="I7522" t="s">
        <v>3018</v>
      </c>
      <c r="K7522" t="str">
        <f>+_xlfn.XLOOKUP(Tabell1[[#This Row],[Regnr]],Tabell13[Regnr],Tabell13[Diagnose],"")</f>
        <v/>
      </c>
      <c r="L7522" t="str">
        <f>+_xlfn.XLOOKUP(Tabell1[[#This Row],[Regnr]],Tabell3[Regnr],Tabell3[DiagnoseÅr],"")</f>
        <v/>
      </c>
    </row>
    <row r="7523" spans="1:12" x14ac:dyDescent="0.25">
      <c r="A7523" s="2">
        <v>40046</v>
      </c>
      <c r="C7523" t="s">
        <v>3019</v>
      </c>
      <c r="D7523" t="s">
        <v>3020</v>
      </c>
      <c r="E7523" t="s">
        <v>26</v>
      </c>
      <c r="F7523" t="s">
        <v>3015</v>
      </c>
      <c r="G7523" t="s">
        <v>3016</v>
      </c>
      <c r="H7523" t="s">
        <v>3021</v>
      </c>
      <c r="K7523" t="str">
        <f>+_xlfn.XLOOKUP(Tabell1[[#This Row],[Regnr]],Tabell13[Regnr],Tabell13[Diagnose],"")</f>
        <v/>
      </c>
      <c r="L7523" t="str">
        <f>+_xlfn.XLOOKUP(Tabell1[[#This Row],[Regnr]],Tabell3[Regnr],Tabell3[DiagnoseÅr],"")</f>
        <v/>
      </c>
    </row>
    <row r="7524" spans="1:12" x14ac:dyDescent="0.25">
      <c r="A7524" s="2">
        <v>40044</v>
      </c>
      <c r="C7524" t="s">
        <v>3009</v>
      </c>
      <c r="D7524" t="s">
        <v>3010</v>
      </c>
      <c r="E7524" t="s">
        <v>10</v>
      </c>
      <c r="F7524" t="s">
        <v>3011</v>
      </c>
      <c r="G7524" t="s">
        <v>3012</v>
      </c>
      <c r="H7524" t="s">
        <v>1890</v>
      </c>
      <c r="I7524" t="s">
        <v>1891</v>
      </c>
      <c r="K7524" t="str">
        <f>+_xlfn.XLOOKUP(Tabell1[[#This Row],[Regnr]],Tabell13[Regnr],Tabell13[Diagnose],"")</f>
        <v/>
      </c>
      <c r="L7524" t="str">
        <f>+_xlfn.XLOOKUP(Tabell1[[#This Row],[Regnr]],Tabell3[Regnr],Tabell3[DiagnoseÅr],"")</f>
        <v/>
      </c>
    </row>
    <row r="7525" spans="1:12" x14ac:dyDescent="0.25">
      <c r="A7525" s="2">
        <v>40035</v>
      </c>
      <c r="C7525" t="s">
        <v>3003</v>
      </c>
      <c r="D7525" t="s">
        <v>3004</v>
      </c>
      <c r="E7525" t="s">
        <v>26</v>
      </c>
      <c r="F7525" t="s">
        <v>3005</v>
      </c>
      <c r="G7525" t="s">
        <v>3006</v>
      </c>
      <c r="H7525" t="s">
        <v>3007</v>
      </c>
      <c r="I7525" t="s">
        <v>3008</v>
      </c>
      <c r="K7525" t="str">
        <f>+_xlfn.XLOOKUP(Tabell1[[#This Row],[Regnr]],Tabell13[Regnr],Tabell13[Diagnose],"")</f>
        <v>B</v>
      </c>
      <c r="L7525" t="str">
        <f>+_xlfn.XLOOKUP(Tabell1[[#This Row],[Regnr]],Tabell3[Regnr],Tabell3[DiagnoseÅr],"")</f>
        <v xml:space="preserve"> (2010)</v>
      </c>
    </row>
    <row r="7526" spans="1:12" x14ac:dyDescent="0.25">
      <c r="A7526" s="2">
        <v>40032</v>
      </c>
      <c r="C7526" t="s">
        <v>2987</v>
      </c>
      <c r="D7526" t="s">
        <v>2988</v>
      </c>
      <c r="E7526" t="s">
        <v>10</v>
      </c>
      <c r="F7526" t="s">
        <v>1818</v>
      </c>
      <c r="G7526" t="s">
        <v>1541</v>
      </c>
      <c r="H7526" t="s">
        <v>1359</v>
      </c>
      <c r="I7526" t="s">
        <v>1360</v>
      </c>
      <c r="K7526" t="str">
        <f>+_xlfn.XLOOKUP(Tabell1[[#This Row],[Regnr]],Tabell13[Regnr],Tabell13[Diagnose],"")</f>
        <v/>
      </c>
      <c r="L7526" t="str">
        <f>+_xlfn.XLOOKUP(Tabell1[[#This Row],[Regnr]],Tabell3[Regnr],Tabell3[DiagnoseÅr],"")</f>
        <v/>
      </c>
    </row>
    <row r="7527" spans="1:12" x14ac:dyDescent="0.25">
      <c r="A7527" s="2">
        <v>40032</v>
      </c>
      <c r="C7527" t="s">
        <v>2989</v>
      </c>
      <c r="D7527" t="s">
        <v>2990</v>
      </c>
      <c r="E7527" t="s">
        <v>10</v>
      </c>
      <c r="F7527" t="s">
        <v>1818</v>
      </c>
      <c r="G7527" t="s">
        <v>1541</v>
      </c>
      <c r="H7527" t="s">
        <v>1359</v>
      </c>
      <c r="I7527" t="s">
        <v>1360</v>
      </c>
      <c r="K7527" t="str">
        <f>+_xlfn.XLOOKUP(Tabell1[[#This Row],[Regnr]],Tabell13[Regnr],Tabell13[Diagnose],"")</f>
        <v/>
      </c>
      <c r="L7527" t="str">
        <f>+_xlfn.XLOOKUP(Tabell1[[#This Row],[Regnr]],Tabell3[Regnr],Tabell3[DiagnoseÅr],"")</f>
        <v/>
      </c>
    </row>
    <row r="7528" spans="1:12" x14ac:dyDescent="0.25">
      <c r="A7528" s="2">
        <v>40032</v>
      </c>
      <c r="C7528" t="s">
        <v>2991</v>
      </c>
      <c r="D7528" t="s">
        <v>2992</v>
      </c>
      <c r="E7528" t="s">
        <v>10</v>
      </c>
      <c r="F7528" t="s">
        <v>1818</v>
      </c>
      <c r="G7528" t="s">
        <v>1541</v>
      </c>
      <c r="H7528" t="s">
        <v>1359</v>
      </c>
      <c r="I7528" t="s">
        <v>1360</v>
      </c>
      <c r="K7528" t="str">
        <f>+_xlfn.XLOOKUP(Tabell1[[#This Row],[Regnr]],Tabell13[Regnr],Tabell13[Diagnose],"")</f>
        <v/>
      </c>
      <c r="L7528" t="str">
        <f>+_xlfn.XLOOKUP(Tabell1[[#This Row],[Regnr]],Tabell3[Regnr],Tabell3[DiagnoseÅr],"")</f>
        <v/>
      </c>
    </row>
    <row r="7529" spans="1:12" x14ac:dyDescent="0.25">
      <c r="A7529" s="2">
        <v>40032</v>
      </c>
      <c r="C7529" t="s">
        <v>2993</v>
      </c>
      <c r="D7529" t="s">
        <v>2994</v>
      </c>
      <c r="E7529" t="s">
        <v>10</v>
      </c>
      <c r="F7529" t="s">
        <v>1818</v>
      </c>
      <c r="G7529" t="s">
        <v>1541</v>
      </c>
      <c r="H7529" t="s">
        <v>1359</v>
      </c>
      <c r="I7529" t="s">
        <v>1360</v>
      </c>
      <c r="K7529" t="str">
        <f>+_xlfn.XLOOKUP(Tabell1[[#This Row],[Regnr]],Tabell13[Regnr],Tabell13[Diagnose],"")</f>
        <v/>
      </c>
      <c r="L7529" t="str">
        <f>+_xlfn.XLOOKUP(Tabell1[[#This Row],[Regnr]],Tabell3[Regnr],Tabell3[DiagnoseÅr],"")</f>
        <v/>
      </c>
    </row>
    <row r="7530" spans="1:12" x14ac:dyDescent="0.25">
      <c r="A7530" s="2">
        <v>40032</v>
      </c>
      <c r="C7530" t="s">
        <v>2995</v>
      </c>
      <c r="D7530" t="s">
        <v>2996</v>
      </c>
      <c r="E7530" t="s">
        <v>10</v>
      </c>
      <c r="F7530" t="s">
        <v>1818</v>
      </c>
      <c r="G7530" t="s">
        <v>1541</v>
      </c>
      <c r="H7530" t="s">
        <v>1359</v>
      </c>
      <c r="I7530" t="s">
        <v>1360</v>
      </c>
      <c r="K7530" t="str">
        <f>+_xlfn.XLOOKUP(Tabell1[[#This Row],[Regnr]],Tabell13[Regnr],Tabell13[Diagnose],"")</f>
        <v/>
      </c>
      <c r="L7530" t="str">
        <f>+_xlfn.XLOOKUP(Tabell1[[#This Row],[Regnr]],Tabell3[Regnr],Tabell3[DiagnoseÅr],"")</f>
        <v/>
      </c>
    </row>
    <row r="7531" spans="1:12" x14ac:dyDescent="0.25">
      <c r="A7531" s="2">
        <v>40032</v>
      </c>
      <c r="C7531" t="s">
        <v>2997</v>
      </c>
      <c r="D7531" t="s">
        <v>2998</v>
      </c>
      <c r="E7531" t="s">
        <v>10</v>
      </c>
      <c r="F7531" t="s">
        <v>1818</v>
      </c>
      <c r="G7531" t="s">
        <v>1541</v>
      </c>
      <c r="H7531" t="s">
        <v>1359</v>
      </c>
      <c r="I7531" t="s">
        <v>1360</v>
      </c>
      <c r="K7531" t="str">
        <f>+_xlfn.XLOOKUP(Tabell1[[#This Row],[Regnr]],Tabell13[Regnr],Tabell13[Diagnose],"")</f>
        <v/>
      </c>
      <c r="L7531" t="str">
        <f>+_xlfn.XLOOKUP(Tabell1[[#This Row],[Regnr]],Tabell3[Regnr],Tabell3[DiagnoseÅr],"")</f>
        <v/>
      </c>
    </row>
    <row r="7532" spans="1:12" x14ac:dyDescent="0.25">
      <c r="A7532" s="2">
        <v>40032</v>
      </c>
      <c r="C7532" t="s">
        <v>2999</v>
      </c>
      <c r="D7532" t="s">
        <v>3000</v>
      </c>
      <c r="E7532" t="s">
        <v>26</v>
      </c>
      <c r="F7532" t="s">
        <v>1818</v>
      </c>
      <c r="G7532" t="s">
        <v>1541</v>
      </c>
      <c r="H7532" t="s">
        <v>1359</v>
      </c>
      <c r="I7532" t="s">
        <v>1360</v>
      </c>
      <c r="K7532" t="str">
        <f>+_xlfn.XLOOKUP(Tabell1[[#This Row],[Regnr]],Tabell13[Regnr],Tabell13[Diagnose],"")</f>
        <v/>
      </c>
      <c r="L7532" t="str">
        <f>+_xlfn.XLOOKUP(Tabell1[[#This Row],[Regnr]],Tabell3[Regnr],Tabell3[DiagnoseÅr],"")</f>
        <v/>
      </c>
    </row>
    <row r="7533" spans="1:12" x14ac:dyDescent="0.25">
      <c r="A7533" s="2">
        <v>40032</v>
      </c>
      <c r="C7533" t="s">
        <v>3001</v>
      </c>
      <c r="D7533" t="s">
        <v>3002</v>
      </c>
      <c r="E7533" t="s">
        <v>26</v>
      </c>
      <c r="F7533" t="s">
        <v>1818</v>
      </c>
      <c r="G7533" t="s">
        <v>1541</v>
      </c>
      <c r="H7533" t="s">
        <v>1359</v>
      </c>
      <c r="I7533" t="s">
        <v>1360</v>
      </c>
      <c r="K7533" t="str">
        <f>+_xlfn.XLOOKUP(Tabell1[[#This Row],[Regnr]],Tabell13[Regnr],Tabell13[Diagnose],"")</f>
        <v/>
      </c>
      <c r="L7533" t="str">
        <f>+_xlfn.XLOOKUP(Tabell1[[#This Row],[Regnr]],Tabell3[Regnr],Tabell3[DiagnoseÅr],"")</f>
        <v/>
      </c>
    </row>
    <row r="7534" spans="1:12" x14ac:dyDescent="0.25">
      <c r="A7534" s="2">
        <v>40031</v>
      </c>
      <c r="C7534" t="s">
        <v>2979</v>
      </c>
      <c r="D7534" t="s">
        <v>2980</v>
      </c>
      <c r="E7534" t="s">
        <v>10</v>
      </c>
      <c r="F7534" t="s">
        <v>1864</v>
      </c>
      <c r="G7534" t="s">
        <v>1865</v>
      </c>
      <c r="H7534" t="s">
        <v>2359</v>
      </c>
      <c r="I7534" t="s">
        <v>2360</v>
      </c>
      <c r="K7534" t="str">
        <f>+_xlfn.XLOOKUP(Tabell1[[#This Row],[Regnr]],Tabell13[Regnr],Tabell13[Diagnose],"")</f>
        <v/>
      </c>
      <c r="L7534" t="str">
        <f>+_xlfn.XLOOKUP(Tabell1[[#This Row],[Regnr]],Tabell3[Regnr],Tabell3[DiagnoseÅr],"")</f>
        <v/>
      </c>
    </row>
    <row r="7535" spans="1:12" x14ac:dyDescent="0.25">
      <c r="A7535" s="2">
        <v>40031</v>
      </c>
      <c r="C7535" t="s">
        <v>2981</v>
      </c>
      <c r="D7535" t="s">
        <v>2982</v>
      </c>
      <c r="E7535" t="s">
        <v>10</v>
      </c>
      <c r="F7535" t="s">
        <v>1864</v>
      </c>
      <c r="G7535" t="s">
        <v>1865</v>
      </c>
      <c r="H7535" t="s">
        <v>2359</v>
      </c>
      <c r="I7535" t="s">
        <v>2360</v>
      </c>
      <c r="K7535" t="str">
        <f>+_xlfn.XLOOKUP(Tabell1[[#This Row],[Regnr]],Tabell13[Regnr],Tabell13[Diagnose],"")</f>
        <v>A</v>
      </c>
      <c r="L7535" t="str">
        <f>+_xlfn.XLOOKUP(Tabell1[[#This Row],[Regnr]],Tabell3[Regnr],Tabell3[DiagnoseÅr],"")</f>
        <v/>
      </c>
    </row>
    <row r="7536" spans="1:12" x14ac:dyDescent="0.25">
      <c r="A7536" s="2">
        <v>40031</v>
      </c>
      <c r="C7536" t="s">
        <v>2983</v>
      </c>
      <c r="D7536" t="s">
        <v>2984</v>
      </c>
      <c r="E7536" t="s">
        <v>10</v>
      </c>
      <c r="F7536" t="s">
        <v>1864</v>
      </c>
      <c r="G7536" t="s">
        <v>1865</v>
      </c>
      <c r="H7536" t="s">
        <v>2359</v>
      </c>
      <c r="I7536" t="s">
        <v>2360</v>
      </c>
      <c r="K7536" t="str">
        <f>+_xlfn.XLOOKUP(Tabell1[[#This Row],[Regnr]],Tabell13[Regnr],Tabell13[Diagnose],"")</f>
        <v/>
      </c>
      <c r="L7536" t="str">
        <f>+_xlfn.XLOOKUP(Tabell1[[#This Row],[Regnr]],Tabell3[Regnr],Tabell3[DiagnoseÅr],"")</f>
        <v/>
      </c>
    </row>
    <row r="7537" spans="1:12" x14ac:dyDescent="0.25">
      <c r="A7537" s="2">
        <v>40031</v>
      </c>
      <c r="C7537" t="s">
        <v>2985</v>
      </c>
      <c r="D7537" t="s">
        <v>2986</v>
      </c>
      <c r="E7537" t="s">
        <v>26</v>
      </c>
      <c r="F7537" t="s">
        <v>1864</v>
      </c>
      <c r="G7537" t="s">
        <v>1865</v>
      </c>
      <c r="H7537" t="s">
        <v>2359</v>
      </c>
      <c r="I7537" t="s">
        <v>2360</v>
      </c>
      <c r="K7537" t="str">
        <f>+_xlfn.XLOOKUP(Tabell1[[#This Row],[Regnr]],Tabell13[Regnr],Tabell13[Diagnose],"")</f>
        <v/>
      </c>
      <c r="L7537" t="str">
        <f>+_xlfn.XLOOKUP(Tabell1[[#This Row],[Regnr]],Tabell3[Regnr],Tabell3[DiagnoseÅr],"")</f>
        <v/>
      </c>
    </row>
    <row r="7538" spans="1:12" x14ac:dyDescent="0.25">
      <c r="A7538" s="2">
        <v>40028</v>
      </c>
      <c r="C7538" t="s">
        <v>2973</v>
      </c>
      <c r="D7538" t="s">
        <v>2974</v>
      </c>
      <c r="E7538" t="s">
        <v>26</v>
      </c>
      <c r="F7538" t="s">
        <v>2975</v>
      </c>
      <c r="G7538" t="s">
        <v>2976</v>
      </c>
      <c r="H7538" t="s">
        <v>2977</v>
      </c>
      <c r="I7538" t="s">
        <v>2978</v>
      </c>
      <c r="K7538" t="str">
        <f>+_xlfn.XLOOKUP(Tabell1[[#This Row],[Regnr]],Tabell13[Regnr],Tabell13[Diagnose],"")</f>
        <v/>
      </c>
      <c r="L7538" t="str">
        <f>+_xlfn.XLOOKUP(Tabell1[[#This Row],[Regnr]],Tabell3[Regnr],Tabell3[DiagnoseÅr],"")</f>
        <v/>
      </c>
    </row>
    <row r="7539" spans="1:12" x14ac:dyDescent="0.25">
      <c r="A7539" s="2">
        <v>40025</v>
      </c>
      <c r="C7539" t="s">
        <v>2969</v>
      </c>
      <c r="D7539" t="s">
        <v>2970</v>
      </c>
      <c r="E7539" t="s">
        <v>10</v>
      </c>
      <c r="F7539" t="s">
        <v>2063</v>
      </c>
      <c r="G7539" t="s">
        <v>2064</v>
      </c>
      <c r="H7539" t="s">
        <v>1137</v>
      </c>
      <c r="I7539" t="s">
        <v>1133</v>
      </c>
      <c r="K7539" t="str">
        <f>+_xlfn.XLOOKUP(Tabell1[[#This Row],[Regnr]],Tabell13[Regnr],Tabell13[Diagnose],"")</f>
        <v>A</v>
      </c>
      <c r="L7539" t="str">
        <f>+_xlfn.XLOOKUP(Tabell1[[#This Row],[Regnr]],Tabell3[Regnr],Tabell3[DiagnoseÅr],"")</f>
        <v>Retinal Dysplasi (2017)</v>
      </c>
    </row>
    <row r="7540" spans="1:12" x14ac:dyDescent="0.25">
      <c r="A7540" s="2">
        <v>40025</v>
      </c>
      <c r="C7540" t="s">
        <v>2971</v>
      </c>
      <c r="D7540" t="s">
        <v>2972</v>
      </c>
      <c r="E7540" t="s">
        <v>26</v>
      </c>
      <c r="F7540" t="s">
        <v>2063</v>
      </c>
      <c r="G7540" t="s">
        <v>2064</v>
      </c>
      <c r="H7540" t="s">
        <v>1137</v>
      </c>
      <c r="I7540" t="s">
        <v>1133</v>
      </c>
      <c r="K7540" t="str">
        <f>+_xlfn.XLOOKUP(Tabell1[[#This Row],[Regnr]],Tabell13[Regnr],Tabell13[Diagnose],"")</f>
        <v/>
      </c>
      <c r="L7540" t="str">
        <f>+_xlfn.XLOOKUP(Tabell1[[#This Row],[Regnr]],Tabell3[Regnr],Tabell3[DiagnoseÅr],"")</f>
        <v/>
      </c>
    </row>
    <row r="7541" spans="1:12" x14ac:dyDescent="0.25">
      <c r="A7541" s="2">
        <v>40024</v>
      </c>
      <c r="C7541" t="s">
        <v>2963</v>
      </c>
      <c r="D7541" t="s">
        <v>2964</v>
      </c>
      <c r="E7541" t="s">
        <v>10</v>
      </c>
      <c r="F7541" t="s">
        <v>1884</v>
      </c>
      <c r="G7541" t="s">
        <v>1885</v>
      </c>
      <c r="H7541" t="s">
        <v>1630</v>
      </c>
      <c r="I7541" t="s">
        <v>1631</v>
      </c>
      <c r="K7541" t="str">
        <f>+_xlfn.XLOOKUP(Tabell1[[#This Row],[Regnr]],Tabell13[Regnr],Tabell13[Diagnose],"")</f>
        <v>B</v>
      </c>
      <c r="L7541" t="str">
        <f>+_xlfn.XLOOKUP(Tabell1[[#This Row],[Regnr]],Tabell3[Regnr],Tabell3[DiagnoseÅr],"")</f>
        <v>Cortical &amp; Katarakt, ikke medfødt (2014)</v>
      </c>
    </row>
    <row r="7542" spans="1:12" x14ac:dyDescent="0.25">
      <c r="A7542" s="2">
        <v>40024</v>
      </c>
      <c r="C7542" t="s">
        <v>2965</v>
      </c>
      <c r="D7542" t="s">
        <v>2966</v>
      </c>
      <c r="E7542" t="s">
        <v>10</v>
      </c>
      <c r="F7542" t="s">
        <v>1884</v>
      </c>
      <c r="G7542" t="s">
        <v>1885</v>
      </c>
      <c r="H7542" t="s">
        <v>1630</v>
      </c>
      <c r="I7542" t="s">
        <v>1631</v>
      </c>
      <c r="K7542" t="str">
        <f>+_xlfn.XLOOKUP(Tabell1[[#This Row],[Regnr]],Tabell13[Regnr],Tabell13[Diagnose],"")</f>
        <v/>
      </c>
      <c r="L7542" t="str">
        <f>+_xlfn.XLOOKUP(Tabell1[[#This Row],[Regnr]],Tabell3[Regnr],Tabell3[DiagnoseÅr],"")</f>
        <v/>
      </c>
    </row>
    <row r="7543" spans="1:12" x14ac:dyDescent="0.25">
      <c r="A7543" s="2">
        <v>40024</v>
      </c>
      <c r="C7543" t="s">
        <v>2967</v>
      </c>
      <c r="D7543" t="s">
        <v>2968</v>
      </c>
      <c r="E7543" t="s">
        <v>26</v>
      </c>
      <c r="F7543" t="s">
        <v>1884</v>
      </c>
      <c r="G7543" t="s">
        <v>1885</v>
      </c>
      <c r="H7543" t="s">
        <v>1630</v>
      </c>
      <c r="I7543" t="s">
        <v>1631</v>
      </c>
      <c r="K7543" t="str">
        <f>+_xlfn.XLOOKUP(Tabell1[[#This Row],[Regnr]],Tabell13[Regnr],Tabell13[Diagnose],"")</f>
        <v/>
      </c>
      <c r="L7543" t="str">
        <f>+_xlfn.XLOOKUP(Tabell1[[#This Row],[Regnr]],Tabell3[Regnr],Tabell3[DiagnoseÅr],"")</f>
        <v/>
      </c>
    </row>
    <row r="7544" spans="1:12" x14ac:dyDescent="0.25">
      <c r="A7544" s="2">
        <v>40021</v>
      </c>
      <c r="C7544" t="s">
        <v>2951</v>
      </c>
      <c r="D7544" t="s">
        <v>2952</v>
      </c>
      <c r="E7544" t="s">
        <v>10</v>
      </c>
      <c r="F7544" t="s">
        <v>1780</v>
      </c>
      <c r="G7544" t="s">
        <v>1781</v>
      </c>
      <c r="H7544" t="s">
        <v>937</v>
      </c>
      <c r="I7544" t="s">
        <v>938</v>
      </c>
      <c r="K7544" t="str">
        <f>+_xlfn.XLOOKUP(Tabell1[[#This Row],[Regnr]],Tabell13[Regnr],Tabell13[Diagnose],"")</f>
        <v>B</v>
      </c>
      <c r="L7544" t="str">
        <f>+_xlfn.XLOOKUP(Tabell1[[#This Row],[Regnr]],Tabell3[Regnr],Tabell3[DiagnoseÅr],"")</f>
        <v/>
      </c>
    </row>
    <row r="7545" spans="1:12" x14ac:dyDescent="0.25">
      <c r="A7545" s="2">
        <v>40021</v>
      </c>
      <c r="C7545" t="s">
        <v>2953</v>
      </c>
      <c r="D7545" t="s">
        <v>2954</v>
      </c>
      <c r="E7545" t="s">
        <v>10</v>
      </c>
      <c r="F7545" t="s">
        <v>1780</v>
      </c>
      <c r="G7545" t="s">
        <v>1781</v>
      </c>
      <c r="H7545" t="s">
        <v>937</v>
      </c>
      <c r="I7545" t="s">
        <v>938</v>
      </c>
      <c r="K7545" t="str">
        <f>+_xlfn.XLOOKUP(Tabell1[[#This Row],[Regnr]],Tabell13[Regnr],Tabell13[Diagnose],"")</f>
        <v/>
      </c>
      <c r="L7545" t="str">
        <f>+_xlfn.XLOOKUP(Tabell1[[#This Row],[Regnr]],Tabell3[Regnr],Tabell3[DiagnoseÅr],"")</f>
        <v/>
      </c>
    </row>
    <row r="7546" spans="1:12" x14ac:dyDescent="0.25">
      <c r="A7546" s="2">
        <v>40021</v>
      </c>
      <c r="C7546" t="s">
        <v>2955</v>
      </c>
      <c r="D7546" t="s">
        <v>2956</v>
      </c>
      <c r="E7546" t="s">
        <v>10</v>
      </c>
      <c r="F7546" t="s">
        <v>1780</v>
      </c>
      <c r="G7546" t="s">
        <v>1781</v>
      </c>
      <c r="H7546" t="s">
        <v>937</v>
      </c>
      <c r="I7546" t="s">
        <v>938</v>
      </c>
      <c r="K7546" t="str">
        <f>+_xlfn.XLOOKUP(Tabell1[[#This Row],[Regnr]],Tabell13[Regnr],Tabell13[Diagnose],"")</f>
        <v>A</v>
      </c>
      <c r="L7546" t="str">
        <f>+_xlfn.XLOOKUP(Tabell1[[#This Row],[Regnr]],Tabell3[Regnr],Tabell3[DiagnoseÅr],"")</f>
        <v>Intet påvist (2016)</v>
      </c>
    </row>
    <row r="7547" spans="1:12" x14ac:dyDescent="0.25">
      <c r="A7547" s="2">
        <v>40021</v>
      </c>
      <c r="C7547" t="s">
        <v>2957</v>
      </c>
      <c r="D7547" t="s">
        <v>2958</v>
      </c>
      <c r="E7547" t="s">
        <v>10</v>
      </c>
      <c r="F7547" t="s">
        <v>1780</v>
      </c>
      <c r="G7547" t="s">
        <v>1781</v>
      </c>
      <c r="H7547" t="s">
        <v>937</v>
      </c>
      <c r="I7547" t="s">
        <v>938</v>
      </c>
      <c r="K7547" t="str">
        <f>+_xlfn.XLOOKUP(Tabell1[[#This Row],[Regnr]],Tabell13[Regnr],Tabell13[Diagnose],"")</f>
        <v>A</v>
      </c>
      <c r="L7547" t="str">
        <f>+_xlfn.XLOOKUP(Tabell1[[#This Row],[Regnr]],Tabell3[Regnr],Tabell3[DiagnoseÅr],"")</f>
        <v/>
      </c>
    </row>
    <row r="7548" spans="1:12" x14ac:dyDescent="0.25">
      <c r="A7548" s="2">
        <v>40021</v>
      </c>
      <c r="C7548" t="s">
        <v>2959</v>
      </c>
      <c r="D7548" t="s">
        <v>2960</v>
      </c>
      <c r="E7548" t="s">
        <v>26</v>
      </c>
      <c r="F7548" t="s">
        <v>1780</v>
      </c>
      <c r="G7548" t="s">
        <v>1781</v>
      </c>
      <c r="H7548" t="s">
        <v>937</v>
      </c>
      <c r="I7548" t="s">
        <v>938</v>
      </c>
      <c r="K7548" t="str">
        <f>+_xlfn.XLOOKUP(Tabell1[[#This Row],[Regnr]],Tabell13[Regnr],Tabell13[Diagnose],"")</f>
        <v>A</v>
      </c>
      <c r="L7548" t="str">
        <f>+_xlfn.XLOOKUP(Tabell1[[#This Row],[Regnr]],Tabell3[Regnr],Tabell3[DiagnoseÅr],"")</f>
        <v>Intet påvist (2011)</v>
      </c>
    </row>
    <row r="7549" spans="1:12" x14ac:dyDescent="0.25">
      <c r="A7549" s="2">
        <v>40021</v>
      </c>
      <c r="C7549" t="s">
        <v>2961</v>
      </c>
      <c r="D7549" t="s">
        <v>2962</v>
      </c>
      <c r="E7549" t="s">
        <v>26</v>
      </c>
      <c r="F7549" t="s">
        <v>1780</v>
      </c>
      <c r="G7549" t="s">
        <v>1781</v>
      </c>
      <c r="H7549" t="s">
        <v>937</v>
      </c>
      <c r="I7549" t="s">
        <v>938</v>
      </c>
      <c r="K7549" t="str">
        <f>+_xlfn.XLOOKUP(Tabell1[[#This Row],[Regnr]],Tabell13[Regnr],Tabell13[Diagnose],"")</f>
        <v>B</v>
      </c>
      <c r="L7549" t="str">
        <f>+_xlfn.XLOOKUP(Tabell1[[#This Row],[Regnr]],Tabell3[Regnr],Tabell3[DiagnoseÅr],"")</f>
        <v/>
      </c>
    </row>
    <row r="7550" spans="1:12" x14ac:dyDescent="0.25">
      <c r="A7550" s="2">
        <v>40011</v>
      </c>
      <c r="C7550" t="s">
        <v>2943</v>
      </c>
      <c r="D7550" t="s">
        <v>2944</v>
      </c>
      <c r="E7550" t="s">
        <v>10</v>
      </c>
      <c r="F7550" t="s">
        <v>2945</v>
      </c>
      <c r="G7550" t="s">
        <v>2946</v>
      </c>
      <c r="H7550" t="s">
        <v>2947</v>
      </c>
      <c r="I7550" t="s">
        <v>2948</v>
      </c>
      <c r="K7550" t="str">
        <f>+_xlfn.XLOOKUP(Tabell1[[#This Row],[Regnr]],Tabell13[Regnr],Tabell13[Diagnose],"")</f>
        <v>C</v>
      </c>
      <c r="L7550" t="str">
        <f>+_xlfn.XLOOKUP(Tabell1[[#This Row],[Regnr]],Tabell3[Regnr],Tabell3[DiagnoseÅr],"")</f>
        <v>Intet påvist (2011)</v>
      </c>
    </row>
    <row r="7551" spans="1:12" x14ac:dyDescent="0.25">
      <c r="A7551" s="2">
        <v>40011</v>
      </c>
      <c r="C7551" t="s">
        <v>2949</v>
      </c>
      <c r="D7551" t="s">
        <v>2950</v>
      </c>
      <c r="E7551" t="s">
        <v>10</v>
      </c>
      <c r="F7551" t="s">
        <v>2945</v>
      </c>
      <c r="G7551" t="s">
        <v>2946</v>
      </c>
      <c r="H7551" t="s">
        <v>2947</v>
      </c>
      <c r="I7551" t="s">
        <v>2948</v>
      </c>
      <c r="K7551" t="str">
        <f>+_xlfn.XLOOKUP(Tabell1[[#This Row],[Regnr]],Tabell13[Regnr],Tabell13[Diagnose],"")</f>
        <v>A</v>
      </c>
      <c r="L7551" t="str">
        <f>+_xlfn.XLOOKUP(Tabell1[[#This Row],[Regnr]],Tabell3[Regnr],Tabell3[DiagnoseÅr],"")</f>
        <v>PPM iris (2011)</v>
      </c>
    </row>
    <row r="7552" spans="1:12" x14ac:dyDescent="0.25">
      <c r="A7552" s="2">
        <v>40003</v>
      </c>
      <c r="C7552" t="s">
        <v>2939</v>
      </c>
      <c r="D7552" t="s">
        <v>2940</v>
      </c>
      <c r="E7552" t="s">
        <v>10</v>
      </c>
      <c r="F7552" t="s">
        <v>818</v>
      </c>
      <c r="G7552" t="s">
        <v>819</v>
      </c>
      <c r="H7552" t="s">
        <v>2941</v>
      </c>
      <c r="I7552" t="s">
        <v>2942</v>
      </c>
      <c r="K7552" t="str">
        <f>+_xlfn.XLOOKUP(Tabell1[[#This Row],[Regnr]],Tabell13[Regnr],Tabell13[Diagnose],"")</f>
        <v>A</v>
      </c>
      <c r="L7552" t="str">
        <f>+_xlfn.XLOOKUP(Tabell1[[#This Row],[Regnr]],Tabell3[Regnr],Tabell3[DiagnoseÅr],"")</f>
        <v xml:space="preserve"> (2015)</v>
      </c>
    </row>
    <row r="7553" spans="1:12" x14ac:dyDescent="0.25">
      <c r="A7553" s="2">
        <v>40002</v>
      </c>
      <c r="C7553" t="s">
        <v>2937</v>
      </c>
      <c r="D7553" t="s">
        <v>2938</v>
      </c>
      <c r="E7553" t="s">
        <v>26</v>
      </c>
      <c r="F7553" t="s">
        <v>1667</v>
      </c>
      <c r="G7553" t="s">
        <v>1668</v>
      </c>
      <c r="H7553" t="s">
        <v>1755</v>
      </c>
      <c r="I7553" t="s">
        <v>1756</v>
      </c>
      <c r="K7553" t="str">
        <f>+_xlfn.XLOOKUP(Tabell1[[#This Row],[Regnr]],Tabell13[Regnr],Tabell13[Diagnose],"")</f>
        <v/>
      </c>
      <c r="L7553" t="str">
        <f>+_xlfn.XLOOKUP(Tabell1[[#This Row],[Regnr]],Tabell3[Regnr],Tabell3[DiagnoseÅr],"")</f>
        <v/>
      </c>
    </row>
    <row r="7554" spans="1:12" x14ac:dyDescent="0.25">
      <c r="A7554" s="2">
        <v>39997</v>
      </c>
      <c r="C7554" t="s">
        <v>2933</v>
      </c>
      <c r="D7554" t="s">
        <v>2934</v>
      </c>
      <c r="E7554" t="s">
        <v>26</v>
      </c>
      <c r="F7554" t="s">
        <v>2935</v>
      </c>
      <c r="G7554" t="s">
        <v>2936</v>
      </c>
      <c r="K7554" t="str">
        <f>+_xlfn.XLOOKUP(Tabell1[[#This Row],[Regnr]],Tabell13[Regnr],Tabell13[Diagnose],"")</f>
        <v/>
      </c>
      <c r="L7554" t="str">
        <f>+_xlfn.XLOOKUP(Tabell1[[#This Row],[Regnr]],Tabell3[Regnr],Tabell3[DiagnoseÅr],"")</f>
        <v/>
      </c>
    </row>
    <row r="7555" spans="1:12" x14ac:dyDescent="0.25">
      <c r="A7555" s="2">
        <v>39996</v>
      </c>
      <c r="C7555" t="s">
        <v>2929</v>
      </c>
      <c r="D7555" t="s">
        <v>2930</v>
      </c>
      <c r="E7555" t="s">
        <v>10</v>
      </c>
      <c r="F7555" t="s">
        <v>711</v>
      </c>
      <c r="G7555" t="s">
        <v>712</v>
      </c>
      <c r="H7555" t="s">
        <v>2931</v>
      </c>
      <c r="I7555" t="s">
        <v>2932</v>
      </c>
      <c r="K7555" t="str">
        <f>+_xlfn.XLOOKUP(Tabell1[[#This Row],[Regnr]],Tabell13[Regnr],Tabell13[Diagnose],"")</f>
        <v/>
      </c>
      <c r="L7555" t="str">
        <f>+_xlfn.XLOOKUP(Tabell1[[#This Row],[Regnr]],Tabell3[Regnr],Tabell3[DiagnoseÅr],"")</f>
        <v/>
      </c>
    </row>
    <row r="7556" spans="1:12" x14ac:dyDescent="0.25">
      <c r="A7556" s="2">
        <v>39994</v>
      </c>
      <c r="C7556" t="s">
        <v>2925</v>
      </c>
      <c r="D7556" t="s">
        <v>2926</v>
      </c>
      <c r="E7556" t="s">
        <v>26</v>
      </c>
      <c r="F7556" t="s">
        <v>2050</v>
      </c>
      <c r="G7556" t="s">
        <v>2051</v>
      </c>
      <c r="H7556" t="s">
        <v>2927</v>
      </c>
      <c r="I7556" t="s">
        <v>2928</v>
      </c>
      <c r="K7556" t="str">
        <f>+_xlfn.XLOOKUP(Tabell1[[#This Row],[Regnr]],Tabell13[Regnr],Tabell13[Diagnose],"")</f>
        <v/>
      </c>
      <c r="L7556" t="str">
        <f>+_xlfn.XLOOKUP(Tabell1[[#This Row],[Regnr]],Tabell3[Regnr],Tabell3[DiagnoseÅr],"")</f>
        <v/>
      </c>
    </row>
    <row r="7557" spans="1:12" x14ac:dyDescent="0.25">
      <c r="A7557" s="2">
        <v>39993</v>
      </c>
      <c r="C7557" t="s">
        <v>2917</v>
      </c>
      <c r="D7557" t="s">
        <v>2918</v>
      </c>
      <c r="E7557" t="s">
        <v>26</v>
      </c>
      <c r="F7557" t="s">
        <v>2919</v>
      </c>
      <c r="G7557" t="s">
        <v>2920</v>
      </c>
      <c r="H7557" t="s">
        <v>2921</v>
      </c>
      <c r="I7557" t="s">
        <v>2922</v>
      </c>
      <c r="K7557" t="str">
        <f>+_xlfn.XLOOKUP(Tabell1[[#This Row],[Regnr]],Tabell13[Regnr],Tabell13[Diagnose],"")</f>
        <v>C</v>
      </c>
      <c r="L7557" t="str">
        <f>+_xlfn.XLOOKUP(Tabell1[[#This Row],[Regnr]],Tabell3[Regnr],Tabell3[DiagnoseÅr],"")</f>
        <v/>
      </c>
    </row>
    <row r="7558" spans="1:12" x14ac:dyDescent="0.25">
      <c r="A7558" s="2">
        <v>39993</v>
      </c>
      <c r="C7558" t="s">
        <v>2923</v>
      </c>
      <c r="D7558" t="s">
        <v>2924</v>
      </c>
      <c r="E7558" t="s">
        <v>26</v>
      </c>
      <c r="F7558" t="s">
        <v>2919</v>
      </c>
      <c r="G7558" t="s">
        <v>2920</v>
      </c>
      <c r="H7558" t="s">
        <v>2921</v>
      </c>
      <c r="I7558" t="s">
        <v>2922</v>
      </c>
      <c r="K7558" t="str">
        <f>+_xlfn.XLOOKUP(Tabell1[[#This Row],[Regnr]],Tabell13[Regnr],Tabell13[Diagnose],"")</f>
        <v>A</v>
      </c>
      <c r="L7558" t="str">
        <f>+_xlfn.XLOOKUP(Tabell1[[#This Row],[Regnr]],Tabell3[Regnr],Tabell3[DiagnoseÅr],"")</f>
        <v/>
      </c>
    </row>
    <row r="7559" spans="1:12" x14ac:dyDescent="0.25">
      <c r="A7559" s="2">
        <v>39989</v>
      </c>
      <c r="C7559" t="s">
        <v>2905</v>
      </c>
      <c r="D7559" t="s">
        <v>2906</v>
      </c>
      <c r="E7559" t="s">
        <v>10</v>
      </c>
      <c r="F7559" t="s">
        <v>1598</v>
      </c>
      <c r="G7559" t="s">
        <v>1599</v>
      </c>
      <c r="H7559" t="s">
        <v>1441</v>
      </c>
      <c r="I7559" t="s">
        <v>1442</v>
      </c>
      <c r="K7559" t="str">
        <f>+_xlfn.XLOOKUP(Tabell1[[#This Row],[Regnr]],Tabell13[Regnr],Tabell13[Diagnose],"")</f>
        <v>A</v>
      </c>
      <c r="L7559" t="str">
        <f>+_xlfn.XLOOKUP(Tabell1[[#This Row],[Regnr]],Tabell3[Regnr],Tabell3[DiagnoseÅr],"")</f>
        <v>Intet påvist (2014)</v>
      </c>
    </row>
    <row r="7560" spans="1:12" x14ac:dyDescent="0.25">
      <c r="A7560" s="2">
        <v>39989</v>
      </c>
      <c r="C7560" t="s">
        <v>2907</v>
      </c>
      <c r="D7560" t="s">
        <v>2908</v>
      </c>
      <c r="E7560" t="s">
        <v>10</v>
      </c>
      <c r="F7560" t="s">
        <v>1598</v>
      </c>
      <c r="G7560" t="s">
        <v>1599</v>
      </c>
      <c r="H7560" t="s">
        <v>1441</v>
      </c>
      <c r="I7560" t="s">
        <v>1442</v>
      </c>
      <c r="K7560" t="str">
        <f>+_xlfn.XLOOKUP(Tabell1[[#This Row],[Regnr]],Tabell13[Regnr],Tabell13[Diagnose],"")</f>
        <v>A</v>
      </c>
      <c r="L7560" t="str">
        <f>+_xlfn.XLOOKUP(Tabell1[[#This Row],[Regnr]],Tabell3[Regnr],Tabell3[DiagnoseÅr],"")</f>
        <v/>
      </c>
    </row>
    <row r="7561" spans="1:12" x14ac:dyDescent="0.25">
      <c r="A7561" s="2">
        <v>39989</v>
      </c>
      <c r="C7561" t="s">
        <v>2909</v>
      </c>
      <c r="D7561" t="s">
        <v>2910</v>
      </c>
      <c r="E7561" t="s">
        <v>10</v>
      </c>
      <c r="F7561" t="s">
        <v>1598</v>
      </c>
      <c r="G7561" t="s">
        <v>1599</v>
      </c>
      <c r="H7561" t="s">
        <v>1441</v>
      </c>
      <c r="I7561" t="s">
        <v>1442</v>
      </c>
      <c r="K7561" t="str">
        <f>+_xlfn.XLOOKUP(Tabell1[[#This Row],[Regnr]],Tabell13[Regnr],Tabell13[Diagnose],"")</f>
        <v/>
      </c>
      <c r="L7561" t="str">
        <f>+_xlfn.XLOOKUP(Tabell1[[#This Row],[Regnr]],Tabell3[Regnr],Tabell3[DiagnoseÅr],"")</f>
        <v/>
      </c>
    </row>
    <row r="7562" spans="1:12" x14ac:dyDescent="0.25">
      <c r="A7562" s="2">
        <v>39989</v>
      </c>
      <c r="C7562" t="s">
        <v>2911</v>
      </c>
      <c r="D7562" t="s">
        <v>2912</v>
      </c>
      <c r="E7562" t="s">
        <v>10</v>
      </c>
      <c r="F7562" t="s">
        <v>1598</v>
      </c>
      <c r="G7562" t="s">
        <v>1599</v>
      </c>
      <c r="H7562" t="s">
        <v>1441</v>
      </c>
      <c r="I7562" t="s">
        <v>1442</v>
      </c>
      <c r="K7562" t="str">
        <f>+_xlfn.XLOOKUP(Tabell1[[#This Row],[Regnr]],Tabell13[Regnr],Tabell13[Diagnose],"")</f>
        <v>A</v>
      </c>
      <c r="L7562" t="str">
        <f>+_xlfn.XLOOKUP(Tabell1[[#This Row],[Regnr]],Tabell3[Regnr],Tabell3[DiagnoseÅr],"")</f>
        <v/>
      </c>
    </row>
    <row r="7563" spans="1:12" x14ac:dyDescent="0.25">
      <c r="A7563" s="2">
        <v>39989</v>
      </c>
      <c r="C7563" t="s">
        <v>2913</v>
      </c>
      <c r="D7563" t="s">
        <v>2914</v>
      </c>
      <c r="E7563" t="s">
        <v>26</v>
      </c>
      <c r="F7563" t="s">
        <v>1598</v>
      </c>
      <c r="G7563" t="s">
        <v>1599</v>
      </c>
      <c r="H7563" t="s">
        <v>1441</v>
      </c>
      <c r="I7563" t="s">
        <v>1442</v>
      </c>
      <c r="K7563" t="str">
        <f>+_xlfn.XLOOKUP(Tabell1[[#This Row],[Regnr]],Tabell13[Regnr],Tabell13[Diagnose],"")</f>
        <v>C</v>
      </c>
      <c r="L7563" t="str">
        <f>+_xlfn.XLOOKUP(Tabell1[[#This Row],[Regnr]],Tabell3[Regnr],Tabell3[DiagnoseÅr],"")</f>
        <v/>
      </c>
    </row>
    <row r="7564" spans="1:12" x14ac:dyDescent="0.25">
      <c r="A7564" s="2">
        <v>39989</v>
      </c>
      <c r="C7564" t="s">
        <v>2915</v>
      </c>
      <c r="D7564" t="s">
        <v>2916</v>
      </c>
      <c r="E7564" t="s">
        <v>10</v>
      </c>
      <c r="F7564" t="s">
        <v>1598</v>
      </c>
      <c r="G7564" t="s">
        <v>1599</v>
      </c>
      <c r="H7564" t="s">
        <v>1441</v>
      </c>
      <c r="I7564" t="s">
        <v>1442</v>
      </c>
      <c r="K7564" t="str">
        <f>+_xlfn.XLOOKUP(Tabell1[[#This Row],[Regnr]],Tabell13[Regnr],Tabell13[Diagnose],"")</f>
        <v/>
      </c>
      <c r="L7564" t="str">
        <f>+_xlfn.XLOOKUP(Tabell1[[#This Row],[Regnr]],Tabell3[Regnr],Tabell3[DiagnoseÅr],"")</f>
        <v/>
      </c>
    </row>
    <row r="7565" spans="1:12" x14ac:dyDescent="0.25">
      <c r="A7565" s="2">
        <v>39985</v>
      </c>
      <c r="C7565" t="s">
        <v>2898</v>
      </c>
      <c r="D7565" t="s">
        <v>2899</v>
      </c>
      <c r="E7565" t="s">
        <v>26</v>
      </c>
      <c r="F7565" t="s">
        <v>1453</v>
      </c>
      <c r="G7565" t="s">
        <v>1454</v>
      </c>
      <c r="H7565" t="s">
        <v>2400</v>
      </c>
      <c r="I7565" t="s">
        <v>2401</v>
      </c>
      <c r="K7565" t="str">
        <f>+_xlfn.XLOOKUP(Tabell1[[#This Row],[Regnr]],Tabell13[Regnr],Tabell13[Diagnose],"")</f>
        <v/>
      </c>
      <c r="L7565" t="str">
        <f>+_xlfn.XLOOKUP(Tabell1[[#This Row],[Regnr]],Tabell3[Regnr],Tabell3[DiagnoseÅr],"")</f>
        <v/>
      </c>
    </row>
    <row r="7566" spans="1:12" x14ac:dyDescent="0.25">
      <c r="A7566" s="2">
        <v>39985</v>
      </c>
      <c r="C7566" t="s">
        <v>2900</v>
      </c>
      <c r="D7566" t="s">
        <v>2901</v>
      </c>
      <c r="E7566" t="s">
        <v>10</v>
      </c>
      <c r="F7566" t="s">
        <v>1453</v>
      </c>
      <c r="G7566" t="s">
        <v>1454</v>
      </c>
      <c r="H7566" t="s">
        <v>2400</v>
      </c>
      <c r="I7566" t="s">
        <v>2401</v>
      </c>
      <c r="K7566" t="str">
        <f>+_xlfn.XLOOKUP(Tabell1[[#This Row],[Regnr]],Tabell13[Regnr],Tabell13[Diagnose],"")</f>
        <v/>
      </c>
      <c r="L7566" t="str">
        <f>+_xlfn.XLOOKUP(Tabell1[[#This Row],[Regnr]],Tabell3[Regnr],Tabell3[DiagnoseÅr],"")</f>
        <v/>
      </c>
    </row>
    <row r="7567" spans="1:12" x14ac:dyDescent="0.25">
      <c r="A7567" s="2">
        <v>39985</v>
      </c>
      <c r="C7567" t="s">
        <v>2902</v>
      </c>
      <c r="D7567" t="s">
        <v>2903</v>
      </c>
      <c r="E7567" t="s">
        <v>26</v>
      </c>
      <c r="F7567" t="s">
        <v>1453</v>
      </c>
      <c r="G7567" t="s">
        <v>1454</v>
      </c>
      <c r="H7567" t="s">
        <v>2400</v>
      </c>
      <c r="I7567" t="s">
        <v>2401</v>
      </c>
      <c r="K7567" t="str">
        <f>+_xlfn.XLOOKUP(Tabell1[[#This Row],[Regnr]],Tabell13[Regnr],Tabell13[Diagnose],"")</f>
        <v>A</v>
      </c>
      <c r="L7567" t="str">
        <f>+_xlfn.XLOOKUP(Tabell1[[#This Row],[Regnr]],Tabell3[Regnr],Tabell3[DiagnoseÅr],"")</f>
        <v>Intet påvist (2014)</v>
      </c>
    </row>
    <row r="7568" spans="1:12" x14ac:dyDescent="0.25">
      <c r="A7568" s="2">
        <v>39985</v>
      </c>
      <c r="C7568" t="s">
        <v>2904</v>
      </c>
      <c r="D7568" t="s">
        <v>434</v>
      </c>
      <c r="E7568" t="s">
        <v>26</v>
      </c>
      <c r="F7568" t="s">
        <v>1453</v>
      </c>
      <c r="G7568" t="s">
        <v>1454</v>
      </c>
      <c r="H7568" t="s">
        <v>2400</v>
      </c>
      <c r="I7568" t="s">
        <v>2401</v>
      </c>
      <c r="K7568" t="str">
        <f>+_xlfn.XLOOKUP(Tabell1[[#This Row],[Regnr]],Tabell13[Regnr],Tabell13[Diagnose],"")</f>
        <v/>
      </c>
      <c r="L7568" t="str">
        <f>+_xlfn.XLOOKUP(Tabell1[[#This Row],[Regnr]],Tabell3[Regnr],Tabell3[DiagnoseÅr],"")</f>
        <v/>
      </c>
    </row>
    <row r="7569" spans="1:12" x14ac:dyDescent="0.25">
      <c r="A7569" s="2">
        <v>39984</v>
      </c>
      <c r="C7569" t="s">
        <v>2884</v>
      </c>
      <c r="D7569" t="s">
        <v>2885</v>
      </c>
      <c r="E7569" t="s">
        <v>10</v>
      </c>
      <c r="F7569" t="s">
        <v>2655</v>
      </c>
      <c r="G7569" t="s">
        <v>2656</v>
      </c>
      <c r="H7569" t="s">
        <v>2886</v>
      </c>
      <c r="I7569" t="s">
        <v>2887</v>
      </c>
      <c r="K7569" t="str">
        <f>+_xlfn.XLOOKUP(Tabell1[[#This Row],[Regnr]],Tabell13[Regnr],Tabell13[Diagnose],"")</f>
        <v/>
      </c>
      <c r="L7569" t="str">
        <f>+_xlfn.XLOOKUP(Tabell1[[#This Row],[Regnr]],Tabell3[Regnr],Tabell3[DiagnoseÅr],"")</f>
        <v/>
      </c>
    </row>
    <row r="7570" spans="1:12" x14ac:dyDescent="0.25">
      <c r="A7570" s="2">
        <v>39984</v>
      </c>
      <c r="C7570" t="s">
        <v>2888</v>
      </c>
      <c r="D7570" t="s">
        <v>2889</v>
      </c>
      <c r="E7570" t="s">
        <v>26</v>
      </c>
      <c r="F7570" t="s">
        <v>1610</v>
      </c>
      <c r="G7570" t="s">
        <v>1611</v>
      </c>
      <c r="H7570" t="s">
        <v>1513</v>
      </c>
      <c r="I7570" t="s">
        <v>1514</v>
      </c>
      <c r="K7570" t="str">
        <f>+_xlfn.XLOOKUP(Tabell1[[#This Row],[Regnr]],Tabell13[Regnr],Tabell13[Diagnose],"")</f>
        <v/>
      </c>
      <c r="L7570" t="str">
        <f>+_xlfn.XLOOKUP(Tabell1[[#This Row],[Regnr]],Tabell3[Regnr],Tabell3[DiagnoseÅr],"")</f>
        <v/>
      </c>
    </row>
    <row r="7571" spans="1:12" x14ac:dyDescent="0.25">
      <c r="A7571" s="2">
        <v>39984</v>
      </c>
      <c r="C7571" t="s">
        <v>2890</v>
      </c>
      <c r="D7571" t="s">
        <v>2891</v>
      </c>
      <c r="E7571" t="s">
        <v>10</v>
      </c>
      <c r="F7571" t="s">
        <v>1610</v>
      </c>
      <c r="G7571" t="s">
        <v>1611</v>
      </c>
      <c r="H7571" t="s">
        <v>1513</v>
      </c>
      <c r="I7571" t="s">
        <v>1514</v>
      </c>
      <c r="K7571" t="str">
        <f>+_xlfn.XLOOKUP(Tabell1[[#This Row],[Regnr]],Tabell13[Regnr],Tabell13[Diagnose],"")</f>
        <v>A</v>
      </c>
      <c r="L7571" t="str">
        <f>+_xlfn.XLOOKUP(Tabell1[[#This Row],[Regnr]],Tabell3[Regnr],Tabell3[DiagnoseÅr],"")</f>
        <v>Intet påvist (2012)</v>
      </c>
    </row>
    <row r="7572" spans="1:12" x14ac:dyDescent="0.25">
      <c r="A7572" s="2">
        <v>39984</v>
      </c>
      <c r="C7572" t="s">
        <v>2892</v>
      </c>
      <c r="D7572" t="s">
        <v>2893</v>
      </c>
      <c r="E7572" t="s">
        <v>10</v>
      </c>
      <c r="F7572" t="s">
        <v>1610</v>
      </c>
      <c r="G7572" t="s">
        <v>1611</v>
      </c>
      <c r="H7572" t="s">
        <v>1513</v>
      </c>
      <c r="I7572" t="s">
        <v>1514</v>
      </c>
      <c r="K7572" t="str">
        <f>+_xlfn.XLOOKUP(Tabell1[[#This Row],[Regnr]],Tabell13[Regnr],Tabell13[Diagnose],"")</f>
        <v/>
      </c>
      <c r="L7572" t="str">
        <f>+_xlfn.XLOOKUP(Tabell1[[#This Row],[Regnr]],Tabell3[Regnr],Tabell3[DiagnoseÅr],"")</f>
        <v/>
      </c>
    </row>
    <row r="7573" spans="1:12" x14ac:dyDescent="0.25">
      <c r="A7573" s="2">
        <v>39984</v>
      </c>
      <c r="C7573" t="s">
        <v>2894</v>
      </c>
      <c r="D7573" t="s">
        <v>2895</v>
      </c>
      <c r="E7573" t="s">
        <v>26</v>
      </c>
      <c r="F7573" t="s">
        <v>1610</v>
      </c>
      <c r="G7573" t="s">
        <v>1611</v>
      </c>
      <c r="H7573" t="s">
        <v>1513</v>
      </c>
      <c r="I7573" t="s">
        <v>1514</v>
      </c>
      <c r="K7573" t="str">
        <f>+_xlfn.XLOOKUP(Tabell1[[#This Row],[Regnr]],Tabell13[Regnr],Tabell13[Diagnose],"")</f>
        <v/>
      </c>
      <c r="L7573" t="str">
        <f>+_xlfn.XLOOKUP(Tabell1[[#This Row],[Regnr]],Tabell3[Regnr],Tabell3[DiagnoseÅr],"")</f>
        <v/>
      </c>
    </row>
    <row r="7574" spans="1:12" x14ac:dyDescent="0.25">
      <c r="A7574" s="2">
        <v>39984</v>
      </c>
      <c r="C7574" t="s">
        <v>2896</v>
      </c>
      <c r="D7574" t="s">
        <v>2897</v>
      </c>
      <c r="E7574" t="s">
        <v>26</v>
      </c>
      <c r="F7574" t="s">
        <v>1610</v>
      </c>
      <c r="G7574" t="s">
        <v>1611</v>
      </c>
      <c r="H7574" t="s">
        <v>1513</v>
      </c>
      <c r="I7574" t="s">
        <v>1514</v>
      </c>
      <c r="K7574" t="str">
        <f>+_xlfn.XLOOKUP(Tabell1[[#This Row],[Regnr]],Tabell13[Regnr],Tabell13[Diagnose],"")</f>
        <v>A</v>
      </c>
      <c r="L7574" t="str">
        <f>+_xlfn.XLOOKUP(Tabell1[[#This Row],[Regnr]],Tabell3[Regnr],Tabell3[DiagnoseÅr],"")</f>
        <v/>
      </c>
    </row>
    <row r="7575" spans="1:12" x14ac:dyDescent="0.25">
      <c r="A7575" s="2">
        <v>39983</v>
      </c>
      <c r="C7575" t="s">
        <v>2880</v>
      </c>
      <c r="D7575" t="s">
        <v>2881</v>
      </c>
      <c r="E7575" t="s">
        <v>10</v>
      </c>
      <c r="F7575" t="s">
        <v>2709</v>
      </c>
      <c r="G7575" t="s">
        <v>2710</v>
      </c>
      <c r="H7575" t="s">
        <v>1327</v>
      </c>
      <c r="I7575" t="s">
        <v>1328</v>
      </c>
      <c r="K7575" t="str">
        <f>+_xlfn.XLOOKUP(Tabell1[[#This Row],[Regnr]],Tabell13[Regnr],Tabell13[Diagnose],"")</f>
        <v/>
      </c>
      <c r="L7575" t="str">
        <f>+_xlfn.XLOOKUP(Tabell1[[#This Row],[Regnr]],Tabell3[Regnr],Tabell3[DiagnoseÅr],"")</f>
        <v/>
      </c>
    </row>
    <row r="7576" spans="1:12" x14ac:dyDescent="0.25">
      <c r="A7576" s="2">
        <v>39983</v>
      </c>
      <c r="C7576" t="s">
        <v>2882</v>
      </c>
      <c r="D7576" t="s">
        <v>2883</v>
      </c>
      <c r="E7576" t="s">
        <v>10</v>
      </c>
      <c r="F7576" t="s">
        <v>2709</v>
      </c>
      <c r="G7576" t="s">
        <v>2710</v>
      </c>
      <c r="H7576" t="s">
        <v>1327</v>
      </c>
      <c r="I7576" t="s">
        <v>1328</v>
      </c>
      <c r="K7576" t="str">
        <f>+_xlfn.XLOOKUP(Tabell1[[#This Row],[Regnr]],Tabell13[Regnr],Tabell13[Diagnose],"")</f>
        <v/>
      </c>
      <c r="L7576" t="str">
        <f>+_xlfn.XLOOKUP(Tabell1[[#This Row],[Regnr]],Tabell3[Regnr],Tabell3[DiagnoseÅr],"")</f>
        <v/>
      </c>
    </row>
    <row r="7577" spans="1:12" x14ac:dyDescent="0.25">
      <c r="A7577" s="2">
        <v>39980</v>
      </c>
      <c r="C7577" t="s">
        <v>2878</v>
      </c>
      <c r="D7577" t="s">
        <v>2879</v>
      </c>
      <c r="E7577" t="s">
        <v>10</v>
      </c>
      <c r="K7577" t="str">
        <f>+_xlfn.XLOOKUP(Tabell1[[#This Row],[Regnr]],Tabell13[Regnr],Tabell13[Diagnose],"")</f>
        <v/>
      </c>
      <c r="L7577" t="str">
        <f>+_xlfn.XLOOKUP(Tabell1[[#This Row],[Regnr]],Tabell3[Regnr],Tabell3[DiagnoseÅr],"")</f>
        <v/>
      </c>
    </row>
    <row r="7578" spans="1:12" x14ac:dyDescent="0.25">
      <c r="A7578" s="2">
        <v>39976</v>
      </c>
      <c r="C7578" t="s">
        <v>2874</v>
      </c>
      <c r="D7578" t="s">
        <v>2875</v>
      </c>
      <c r="E7578" t="s">
        <v>26</v>
      </c>
      <c r="F7578" t="s">
        <v>2876</v>
      </c>
      <c r="G7578" t="s">
        <v>2877</v>
      </c>
      <c r="H7578" t="s">
        <v>2535</v>
      </c>
      <c r="I7578" t="s">
        <v>2536</v>
      </c>
      <c r="K7578" t="str">
        <f>+_xlfn.XLOOKUP(Tabell1[[#This Row],[Regnr]],Tabell13[Regnr],Tabell13[Diagnose],"")</f>
        <v>B</v>
      </c>
      <c r="L7578" t="str">
        <f>+_xlfn.XLOOKUP(Tabell1[[#This Row],[Regnr]],Tabell3[Regnr],Tabell3[DiagnoseÅr],"")</f>
        <v>Intet påvist (2013)</v>
      </c>
    </row>
    <row r="7579" spans="1:12" x14ac:dyDescent="0.25">
      <c r="A7579" s="2">
        <v>39969</v>
      </c>
      <c r="C7579" t="s">
        <v>2862</v>
      </c>
      <c r="D7579" t="s">
        <v>2863</v>
      </c>
      <c r="E7579" t="s">
        <v>10</v>
      </c>
      <c r="F7579" t="s">
        <v>1610</v>
      </c>
      <c r="G7579" t="s">
        <v>1611</v>
      </c>
      <c r="H7579" t="s">
        <v>1796</v>
      </c>
      <c r="I7579" t="s">
        <v>1797</v>
      </c>
      <c r="K7579" t="str">
        <f>+_xlfn.XLOOKUP(Tabell1[[#This Row],[Regnr]],Tabell13[Regnr],Tabell13[Diagnose],"")</f>
        <v>A</v>
      </c>
      <c r="L7579" t="str">
        <f>+_xlfn.XLOOKUP(Tabell1[[#This Row],[Regnr]],Tabell3[Regnr],Tabell3[DiagnoseÅr],"")</f>
        <v>Intet påvist (2013)</v>
      </c>
    </row>
    <row r="7580" spans="1:12" x14ac:dyDescent="0.25">
      <c r="A7580" s="2">
        <v>39969</v>
      </c>
      <c r="C7580" t="s">
        <v>2864</v>
      </c>
      <c r="D7580" t="s">
        <v>2865</v>
      </c>
      <c r="E7580" t="s">
        <v>10</v>
      </c>
      <c r="F7580" t="s">
        <v>1610</v>
      </c>
      <c r="G7580" t="s">
        <v>1611</v>
      </c>
      <c r="H7580" t="s">
        <v>1796</v>
      </c>
      <c r="I7580" t="s">
        <v>1797</v>
      </c>
      <c r="K7580" t="str">
        <f>+_xlfn.XLOOKUP(Tabell1[[#This Row],[Regnr]],Tabell13[Regnr],Tabell13[Diagnose],"")</f>
        <v/>
      </c>
      <c r="L7580" t="str">
        <f>+_xlfn.XLOOKUP(Tabell1[[#This Row],[Regnr]],Tabell3[Regnr],Tabell3[DiagnoseÅr],"")</f>
        <v/>
      </c>
    </row>
    <row r="7581" spans="1:12" x14ac:dyDescent="0.25">
      <c r="A7581" s="2">
        <v>39969</v>
      </c>
      <c r="C7581" t="s">
        <v>2866</v>
      </c>
      <c r="D7581" t="s">
        <v>2867</v>
      </c>
      <c r="E7581" t="s">
        <v>10</v>
      </c>
      <c r="F7581" t="s">
        <v>1610</v>
      </c>
      <c r="G7581" t="s">
        <v>1611</v>
      </c>
      <c r="H7581" t="s">
        <v>1796</v>
      </c>
      <c r="I7581" t="s">
        <v>1797</v>
      </c>
      <c r="K7581" t="str">
        <f>+_xlfn.XLOOKUP(Tabell1[[#This Row],[Regnr]],Tabell13[Regnr],Tabell13[Diagnose],"")</f>
        <v/>
      </c>
      <c r="L7581" t="str">
        <f>+_xlfn.XLOOKUP(Tabell1[[#This Row],[Regnr]],Tabell3[Regnr],Tabell3[DiagnoseÅr],"")</f>
        <v/>
      </c>
    </row>
    <row r="7582" spans="1:12" x14ac:dyDescent="0.25">
      <c r="A7582" s="2">
        <v>39969</v>
      </c>
      <c r="C7582" t="s">
        <v>2868</v>
      </c>
      <c r="D7582" t="s">
        <v>2869</v>
      </c>
      <c r="E7582" t="s">
        <v>26</v>
      </c>
      <c r="F7582" t="s">
        <v>1610</v>
      </c>
      <c r="G7582" t="s">
        <v>1611</v>
      </c>
      <c r="H7582" t="s">
        <v>1796</v>
      </c>
      <c r="I7582" t="s">
        <v>1797</v>
      </c>
      <c r="K7582" t="str">
        <f>+_xlfn.XLOOKUP(Tabell1[[#This Row],[Regnr]],Tabell13[Regnr],Tabell13[Diagnose],"")</f>
        <v/>
      </c>
      <c r="L7582" t="str">
        <f>+_xlfn.XLOOKUP(Tabell1[[#This Row],[Regnr]],Tabell3[Regnr],Tabell3[DiagnoseÅr],"")</f>
        <v/>
      </c>
    </row>
    <row r="7583" spans="1:12" x14ac:dyDescent="0.25">
      <c r="A7583" s="2">
        <v>39969</v>
      </c>
      <c r="C7583" t="s">
        <v>2870</v>
      </c>
      <c r="D7583" t="s">
        <v>2871</v>
      </c>
      <c r="E7583" t="s">
        <v>26</v>
      </c>
      <c r="F7583" t="s">
        <v>1610</v>
      </c>
      <c r="G7583" t="s">
        <v>1611</v>
      </c>
      <c r="H7583" t="s">
        <v>1796</v>
      </c>
      <c r="I7583" t="s">
        <v>1797</v>
      </c>
      <c r="K7583" t="str">
        <f>+_xlfn.XLOOKUP(Tabell1[[#This Row],[Regnr]],Tabell13[Regnr],Tabell13[Diagnose],"")</f>
        <v/>
      </c>
      <c r="L7583" t="str">
        <f>+_xlfn.XLOOKUP(Tabell1[[#This Row],[Regnr]],Tabell3[Regnr],Tabell3[DiagnoseÅr],"")</f>
        <v/>
      </c>
    </row>
    <row r="7584" spans="1:12" x14ac:dyDescent="0.25">
      <c r="A7584" s="2">
        <v>39969</v>
      </c>
      <c r="C7584" t="s">
        <v>2872</v>
      </c>
      <c r="D7584" t="s">
        <v>2873</v>
      </c>
      <c r="E7584" t="s">
        <v>26</v>
      </c>
      <c r="F7584" t="s">
        <v>1610</v>
      </c>
      <c r="G7584" t="s">
        <v>1611</v>
      </c>
      <c r="H7584" t="s">
        <v>1796</v>
      </c>
      <c r="I7584" t="s">
        <v>1797</v>
      </c>
      <c r="K7584" t="str">
        <f>+_xlfn.XLOOKUP(Tabell1[[#This Row],[Regnr]],Tabell13[Regnr],Tabell13[Diagnose],"")</f>
        <v/>
      </c>
      <c r="L7584" t="str">
        <f>+_xlfn.XLOOKUP(Tabell1[[#This Row],[Regnr]],Tabell3[Regnr],Tabell3[DiagnoseÅr],"")</f>
        <v/>
      </c>
    </row>
    <row r="7585" spans="1:12" x14ac:dyDescent="0.25">
      <c r="A7585" s="2">
        <v>39966</v>
      </c>
      <c r="C7585" t="s">
        <v>2856</v>
      </c>
      <c r="D7585" t="s">
        <v>2857</v>
      </c>
      <c r="E7585" t="s">
        <v>10</v>
      </c>
      <c r="F7585" t="s">
        <v>2858</v>
      </c>
      <c r="G7585" t="s">
        <v>2859</v>
      </c>
      <c r="H7585" t="s">
        <v>2860</v>
      </c>
      <c r="I7585" t="s">
        <v>2861</v>
      </c>
      <c r="K7585" t="str">
        <f>+_xlfn.XLOOKUP(Tabell1[[#This Row],[Regnr]],Tabell13[Regnr],Tabell13[Diagnose],"")</f>
        <v/>
      </c>
      <c r="L7585" t="str">
        <f>+_xlfn.XLOOKUP(Tabell1[[#This Row],[Regnr]],Tabell3[Regnr],Tabell3[DiagnoseÅr],"")</f>
        <v/>
      </c>
    </row>
    <row r="7586" spans="1:12" x14ac:dyDescent="0.25">
      <c r="A7586" s="2">
        <v>39963</v>
      </c>
      <c r="C7586" t="s">
        <v>2850</v>
      </c>
      <c r="D7586" t="s">
        <v>2851</v>
      </c>
      <c r="E7586" t="s">
        <v>26</v>
      </c>
      <c r="F7586" t="s">
        <v>689</v>
      </c>
      <c r="G7586" t="s">
        <v>690</v>
      </c>
      <c r="H7586" t="s">
        <v>1485</v>
      </c>
      <c r="I7586" t="s">
        <v>1486</v>
      </c>
      <c r="K7586" t="str">
        <f>+_xlfn.XLOOKUP(Tabell1[[#This Row],[Regnr]],Tabell13[Regnr],Tabell13[Diagnose],"")</f>
        <v>A</v>
      </c>
      <c r="L7586" t="str">
        <f>+_xlfn.XLOOKUP(Tabell1[[#This Row],[Regnr]],Tabell3[Regnr],Tabell3[DiagnoseÅr],"")</f>
        <v>Intet påvist (2012)</v>
      </c>
    </row>
    <row r="7587" spans="1:12" x14ac:dyDescent="0.25">
      <c r="A7587" s="2">
        <v>39963</v>
      </c>
      <c r="C7587" t="s">
        <v>2852</v>
      </c>
      <c r="D7587" t="s">
        <v>2853</v>
      </c>
      <c r="E7587" t="s">
        <v>26</v>
      </c>
      <c r="F7587" t="s">
        <v>1764</v>
      </c>
      <c r="G7587" t="s">
        <v>1765</v>
      </c>
      <c r="H7587" t="s">
        <v>691</v>
      </c>
      <c r="I7587" t="s">
        <v>692</v>
      </c>
      <c r="K7587" t="str">
        <f>+_xlfn.XLOOKUP(Tabell1[[#This Row],[Regnr]],Tabell13[Regnr],Tabell13[Diagnose],"")</f>
        <v>A</v>
      </c>
      <c r="L7587" t="str">
        <f>+_xlfn.XLOOKUP(Tabell1[[#This Row],[Regnr]],Tabell3[Regnr],Tabell3[DiagnoseÅr],"")</f>
        <v>Intet påvist (2011)</v>
      </c>
    </row>
    <row r="7588" spans="1:12" x14ac:dyDescent="0.25">
      <c r="A7588" s="2">
        <v>39963</v>
      </c>
      <c r="C7588" t="s">
        <v>2854</v>
      </c>
      <c r="D7588" t="s">
        <v>2855</v>
      </c>
      <c r="E7588" t="s">
        <v>26</v>
      </c>
      <c r="F7588" t="s">
        <v>1764</v>
      </c>
      <c r="G7588" t="s">
        <v>1765</v>
      </c>
      <c r="H7588" t="s">
        <v>691</v>
      </c>
      <c r="I7588" t="s">
        <v>692</v>
      </c>
      <c r="K7588" t="str">
        <f>+_xlfn.XLOOKUP(Tabell1[[#This Row],[Regnr]],Tabell13[Regnr],Tabell13[Diagnose],"")</f>
        <v>A</v>
      </c>
      <c r="L7588" t="str">
        <f>+_xlfn.XLOOKUP(Tabell1[[#This Row],[Regnr]],Tabell3[Regnr],Tabell3[DiagnoseÅr],"")</f>
        <v>Intet påvist (2013)</v>
      </c>
    </row>
    <row r="7589" spans="1:12" x14ac:dyDescent="0.25">
      <c r="A7589" s="2">
        <v>39958</v>
      </c>
      <c r="C7589" t="s">
        <v>2848</v>
      </c>
      <c r="D7589" t="s">
        <v>2849</v>
      </c>
      <c r="E7589" t="s">
        <v>10</v>
      </c>
      <c r="F7589" t="s">
        <v>481</v>
      </c>
      <c r="G7589" t="s">
        <v>482</v>
      </c>
      <c r="H7589" t="s">
        <v>1261</v>
      </c>
      <c r="I7589" t="s">
        <v>1262</v>
      </c>
      <c r="K7589" t="str">
        <f>+_xlfn.XLOOKUP(Tabell1[[#This Row],[Regnr]],Tabell13[Regnr],Tabell13[Diagnose],"")</f>
        <v/>
      </c>
      <c r="L7589" t="str">
        <f>+_xlfn.XLOOKUP(Tabell1[[#This Row],[Regnr]],Tabell3[Regnr],Tabell3[DiagnoseÅr],"")</f>
        <v/>
      </c>
    </row>
    <row r="7590" spans="1:12" x14ac:dyDescent="0.25">
      <c r="A7590" s="2">
        <v>39954</v>
      </c>
      <c r="C7590" t="s">
        <v>2845</v>
      </c>
      <c r="D7590" t="s">
        <v>2846</v>
      </c>
      <c r="E7590" t="s">
        <v>26</v>
      </c>
      <c r="F7590" t="s">
        <v>2847</v>
      </c>
      <c r="H7590" t="s">
        <v>898</v>
      </c>
      <c r="I7590" t="s">
        <v>899</v>
      </c>
      <c r="K7590" t="str">
        <f>+_xlfn.XLOOKUP(Tabell1[[#This Row],[Regnr]],Tabell13[Regnr],Tabell13[Diagnose],"")</f>
        <v/>
      </c>
      <c r="L7590" t="str">
        <f>+_xlfn.XLOOKUP(Tabell1[[#This Row],[Regnr]],Tabell3[Regnr],Tabell3[DiagnoseÅr],"")</f>
        <v/>
      </c>
    </row>
    <row r="7591" spans="1:12" x14ac:dyDescent="0.25">
      <c r="A7591" s="2">
        <v>39952</v>
      </c>
      <c r="C7591" t="s">
        <v>2839</v>
      </c>
      <c r="D7591" t="s">
        <v>2840</v>
      </c>
      <c r="E7591" t="s">
        <v>10</v>
      </c>
      <c r="F7591" t="s">
        <v>2841</v>
      </c>
      <c r="G7591" t="s">
        <v>2842</v>
      </c>
      <c r="H7591" t="s">
        <v>2843</v>
      </c>
      <c r="I7591" t="s">
        <v>2844</v>
      </c>
      <c r="K7591" t="str">
        <f>+_xlfn.XLOOKUP(Tabell1[[#This Row],[Regnr]],Tabell13[Regnr],Tabell13[Diagnose],"")</f>
        <v/>
      </c>
      <c r="L7591" t="str">
        <f>+_xlfn.XLOOKUP(Tabell1[[#This Row],[Regnr]],Tabell3[Regnr],Tabell3[DiagnoseÅr],"")</f>
        <v/>
      </c>
    </row>
    <row r="7592" spans="1:12" x14ac:dyDescent="0.25">
      <c r="A7592" s="2">
        <v>39950</v>
      </c>
      <c r="C7592" t="s">
        <v>2829</v>
      </c>
      <c r="D7592" t="s">
        <v>2830</v>
      </c>
      <c r="E7592" t="s">
        <v>10</v>
      </c>
      <c r="F7592" t="s">
        <v>1884</v>
      </c>
      <c r="G7592" t="s">
        <v>1885</v>
      </c>
      <c r="H7592" t="s">
        <v>1469</v>
      </c>
      <c r="I7592" t="s">
        <v>1470</v>
      </c>
      <c r="K7592" t="str">
        <f>+_xlfn.XLOOKUP(Tabell1[[#This Row],[Regnr]],Tabell13[Regnr],Tabell13[Diagnose],"")</f>
        <v/>
      </c>
      <c r="L7592" t="str">
        <f>+_xlfn.XLOOKUP(Tabell1[[#This Row],[Regnr]],Tabell3[Regnr],Tabell3[DiagnoseÅr],"")</f>
        <v/>
      </c>
    </row>
    <row r="7593" spans="1:12" x14ac:dyDescent="0.25">
      <c r="A7593" s="2">
        <v>39950</v>
      </c>
      <c r="C7593" t="s">
        <v>2831</v>
      </c>
      <c r="D7593" t="s">
        <v>2832</v>
      </c>
      <c r="E7593" t="s">
        <v>10</v>
      </c>
      <c r="F7593" t="s">
        <v>1884</v>
      </c>
      <c r="G7593" t="s">
        <v>1885</v>
      </c>
      <c r="H7593" t="s">
        <v>1469</v>
      </c>
      <c r="I7593" t="s">
        <v>1470</v>
      </c>
      <c r="K7593" t="str">
        <f>+_xlfn.XLOOKUP(Tabell1[[#This Row],[Regnr]],Tabell13[Regnr],Tabell13[Diagnose],"")</f>
        <v/>
      </c>
      <c r="L7593" t="str">
        <f>+_xlfn.XLOOKUP(Tabell1[[#This Row],[Regnr]],Tabell3[Regnr],Tabell3[DiagnoseÅr],"")</f>
        <v/>
      </c>
    </row>
    <row r="7594" spans="1:12" x14ac:dyDescent="0.25">
      <c r="A7594" s="2">
        <v>39950</v>
      </c>
      <c r="C7594" t="s">
        <v>2833</v>
      </c>
      <c r="D7594" t="s">
        <v>2834</v>
      </c>
      <c r="E7594" t="s">
        <v>10</v>
      </c>
      <c r="F7594" t="s">
        <v>1884</v>
      </c>
      <c r="G7594" t="s">
        <v>1885</v>
      </c>
      <c r="H7594" t="s">
        <v>1469</v>
      </c>
      <c r="I7594" t="s">
        <v>1470</v>
      </c>
      <c r="K7594" t="str">
        <f>+_xlfn.XLOOKUP(Tabell1[[#This Row],[Regnr]],Tabell13[Regnr],Tabell13[Diagnose],"")</f>
        <v>A</v>
      </c>
      <c r="L7594" t="str">
        <f>+_xlfn.XLOOKUP(Tabell1[[#This Row],[Regnr]],Tabell3[Regnr],Tabell3[DiagnoseÅr],"")</f>
        <v>Intet påvist (2019)</v>
      </c>
    </row>
    <row r="7595" spans="1:12" x14ac:dyDescent="0.25">
      <c r="A7595" s="2">
        <v>39950</v>
      </c>
      <c r="C7595" t="s">
        <v>2835</v>
      </c>
      <c r="D7595" t="s">
        <v>2836</v>
      </c>
      <c r="E7595" t="s">
        <v>10</v>
      </c>
      <c r="F7595" t="s">
        <v>1884</v>
      </c>
      <c r="G7595" t="s">
        <v>1885</v>
      </c>
      <c r="H7595" t="s">
        <v>1469</v>
      </c>
      <c r="I7595" t="s">
        <v>1470</v>
      </c>
      <c r="K7595" t="str">
        <f>+_xlfn.XLOOKUP(Tabell1[[#This Row],[Regnr]],Tabell13[Regnr],Tabell13[Diagnose],"")</f>
        <v/>
      </c>
      <c r="L7595" t="str">
        <f>+_xlfn.XLOOKUP(Tabell1[[#This Row],[Regnr]],Tabell3[Regnr],Tabell3[DiagnoseÅr],"")</f>
        <v/>
      </c>
    </row>
    <row r="7596" spans="1:12" x14ac:dyDescent="0.25">
      <c r="A7596" s="2">
        <v>39950</v>
      </c>
      <c r="C7596" t="s">
        <v>2837</v>
      </c>
      <c r="D7596" t="s">
        <v>2838</v>
      </c>
      <c r="E7596" t="s">
        <v>26</v>
      </c>
      <c r="F7596" t="s">
        <v>1884</v>
      </c>
      <c r="G7596" t="s">
        <v>1885</v>
      </c>
      <c r="H7596" t="s">
        <v>1469</v>
      </c>
      <c r="I7596" t="s">
        <v>1470</v>
      </c>
      <c r="K7596" t="str">
        <f>+_xlfn.XLOOKUP(Tabell1[[#This Row],[Regnr]],Tabell13[Regnr],Tabell13[Diagnose],"")</f>
        <v/>
      </c>
      <c r="L7596" t="str">
        <f>+_xlfn.XLOOKUP(Tabell1[[#This Row],[Regnr]],Tabell3[Regnr],Tabell3[DiagnoseÅr],"")</f>
        <v/>
      </c>
    </row>
    <row r="7597" spans="1:12" x14ac:dyDescent="0.25">
      <c r="A7597" s="2">
        <v>39949</v>
      </c>
      <c r="C7597" t="s">
        <v>2813</v>
      </c>
      <c r="D7597" t="s">
        <v>2814</v>
      </c>
      <c r="E7597" t="s">
        <v>10</v>
      </c>
      <c r="F7597" t="s">
        <v>929</v>
      </c>
      <c r="G7597" t="s">
        <v>930</v>
      </c>
      <c r="H7597" t="s">
        <v>1964</v>
      </c>
      <c r="I7597" t="s">
        <v>1965</v>
      </c>
      <c r="K7597" t="str">
        <f>+_xlfn.XLOOKUP(Tabell1[[#This Row],[Regnr]],Tabell13[Regnr],Tabell13[Diagnose],"")</f>
        <v>B</v>
      </c>
      <c r="L7597" t="str">
        <f>+_xlfn.XLOOKUP(Tabell1[[#This Row],[Regnr]],Tabell3[Regnr],Tabell3[DiagnoseÅr],"")</f>
        <v/>
      </c>
    </row>
    <row r="7598" spans="1:12" x14ac:dyDescent="0.25">
      <c r="A7598" s="2">
        <v>39949</v>
      </c>
      <c r="C7598" t="s">
        <v>2815</v>
      </c>
      <c r="D7598" t="s">
        <v>2816</v>
      </c>
      <c r="E7598" t="s">
        <v>10</v>
      </c>
      <c r="F7598" t="s">
        <v>929</v>
      </c>
      <c r="G7598" t="s">
        <v>930</v>
      </c>
      <c r="H7598" t="s">
        <v>1964</v>
      </c>
      <c r="I7598" t="s">
        <v>1965</v>
      </c>
      <c r="K7598" t="str">
        <f>+_xlfn.XLOOKUP(Tabell1[[#This Row],[Regnr]],Tabell13[Regnr],Tabell13[Diagnose],"")</f>
        <v/>
      </c>
      <c r="L7598" t="str">
        <f>+_xlfn.XLOOKUP(Tabell1[[#This Row],[Regnr]],Tabell3[Regnr],Tabell3[DiagnoseÅr],"")</f>
        <v/>
      </c>
    </row>
    <row r="7599" spans="1:12" x14ac:dyDescent="0.25">
      <c r="A7599" s="2">
        <v>39949</v>
      </c>
      <c r="C7599" t="s">
        <v>2817</v>
      </c>
      <c r="D7599" t="s">
        <v>2818</v>
      </c>
      <c r="E7599" t="s">
        <v>10</v>
      </c>
      <c r="F7599" t="s">
        <v>929</v>
      </c>
      <c r="G7599" t="s">
        <v>930</v>
      </c>
      <c r="H7599" t="s">
        <v>1964</v>
      </c>
      <c r="I7599" t="s">
        <v>1965</v>
      </c>
      <c r="K7599" t="str">
        <f>+_xlfn.XLOOKUP(Tabell1[[#This Row],[Regnr]],Tabell13[Regnr],Tabell13[Diagnose],"")</f>
        <v/>
      </c>
      <c r="L7599" t="str">
        <f>+_xlfn.XLOOKUP(Tabell1[[#This Row],[Regnr]],Tabell3[Regnr],Tabell3[DiagnoseÅr],"")</f>
        <v/>
      </c>
    </row>
    <row r="7600" spans="1:12" x14ac:dyDescent="0.25">
      <c r="A7600" s="2">
        <v>39949</v>
      </c>
      <c r="C7600" t="s">
        <v>2819</v>
      </c>
      <c r="D7600" t="s">
        <v>2820</v>
      </c>
      <c r="E7600" t="s">
        <v>10</v>
      </c>
      <c r="F7600" t="s">
        <v>929</v>
      </c>
      <c r="G7600" t="s">
        <v>930</v>
      </c>
      <c r="H7600" t="s">
        <v>1964</v>
      </c>
      <c r="I7600" t="s">
        <v>1965</v>
      </c>
      <c r="K7600" t="str">
        <f>+_xlfn.XLOOKUP(Tabell1[[#This Row],[Regnr]],Tabell13[Regnr],Tabell13[Diagnose],"")</f>
        <v/>
      </c>
      <c r="L7600" t="str">
        <f>+_xlfn.XLOOKUP(Tabell1[[#This Row],[Regnr]],Tabell3[Regnr],Tabell3[DiagnoseÅr],"")</f>
        <v/>
      </c>
    </row>
    <row r="7601" spans="1:12" x14ac:dyDescent="0.25">
      <c r="A7601" s="2">
        <v>39949</v>
      </c>
      <c r="C7601" t="s">
        <v>2821</v>
      </c>
      <c r="D7601" t="s">
        <v>2822</v>
      </c>
      <c r="E7601" t="s">
        <v>26</v>
      </c>
      <c r="F7601" t="s">
        <v>929</v>
      </c>
      <c r="G7601" t="s">
        <v>930</v>
      </c>
      <c r="H7601" t="s">
        <v>1964</v>
      </c>
      <c r="I7601" t="s">
        <v>1965</v>
      </c>
      <c r="K7601" t="str">
        <f>+_xlfn.XLOOKUP(Tabell1[[#This Row],[Regnr]],Tabell13[Regnr],Tabell13[Diagnose],"")</f>
        <v/>
      </c>
      <c r="L7601" t="str">
        <f>+_xlfn.XLOOKUP(Tabell1[[#This Row],[Regnr]],Tabell3[Regnr],Tabell3[DiagnoseÅr],"")</f>
        <v/>
      </c>
    </row>
    <row r="7602" spans="1:12" x14ac:dyDescent="0.25">
      <c r="A7602" s="2">
        <v>39949</v>
      </c>
      <c r="C7602" t="s">
        <v>2823</v>
      </c>
      <c r="D7602" t="s">
        <v>2824</v>
      </c>
      <c r="E7602" t="s">
        <v>26</v>
      </c>
      <c r="F7602" t="s">
        <v>929</v>
      </c>
      <c r="G7602" t="s">
        <v>930</v>
      </c>
      <c r="H7602" t="s">
        <v>1964</v>
      </c>
      <c r="I7602" t="s">
        <v>1965</v>
      </c>
      <c r="K7602" t="str">
        <f>+_xlfn.XLOOKUP(Tabell1[[#This Row],[Regnr]],Tabell13[Regnr],Tabell13[Diagnose],"")</f>
        <v>D</v>
      </c>
      <c r="L7602" t="str">
        <f>+_xlfn.XLOOKUP(Tabell1[[#This Row],[Regnr]],Tabell3[Regnr],Tabell3[DiagnoseÅr],"")</f>
        <v/>
      </c>
    </row>
    <row r="7603" spans="1:12" x14ac:dyDescent="0.25">
      <c r="A7603" s="2">
        <v>39949</v>
      </c>
      <c r="C7603" t="s">
        <v>2825</v>
      </c>
      <c r="D7603" t="s">
        <v>2826</v>
      </c>
      <c r="E7603" t="s">
        <v>26</v>
      </c>
      <c r="F7603" t="s">
        <v>929</v>
      </c>
      <c r="G7603" t="s">
        <v>930</v>
      </c>
      <c r="H7603" t="s">
        <v>1964</v>
      </c>
      <c r="I7603" t="s">
        <v>1965</v>
      </c>
      <c r="K7603" t="str">
        <f>+_xlfn.XLOOKUP(Tabell1[[#This Row],[Regnr]],Tabell13[Regnr],Tabell13[Diagnose],"")</f>
        <v>D</v>
      </c>
      <c r="L7603" t="str">
        <f>+_xlfn.XLOOKUP(Tabell1[[#This Row],[Regnr]],Tabell3[Regnr],Tabell3[DiagnoseÅr],"")</f>
        <v/>
      </c>
    </row>
    <row r="7604" spans="1:12" x14ac:dyDescent="0.25">
      <c r="A7604" s="2">
        <v>39949</v>
      </c>
      <c r="C7604" t="s">
        <v>2827</v>
      </c>
      <c r="D7604" t="s">
        <v>2828</v>
      </c>
      <c r="E7604" t="s">
        <v>26</v>
      </c>
      <c r="F7604" t="s">
        <v>929</v>
      </c>
      <c r="G7604" t="s">
        <v>930</v>
      </c>
      <c r="H7604" t="s">
        <v>1964</v>
      </c>
      <c r="I7604" t="s">
        <v>1965</v>
      </c>
      <c r="K7604" t="str">
        <f>+_xlfn.XLOOKUP(Tabell1[[#This Row],[Regnr]],Tabell13[Regnr],Tabell13[Diagnose],"")</f>
        <v/>
      </c>
      <c r="L7604" t="str">
        <f>+_xlfn.XLOOKUP(Tabell1[[#This Row],[Regnr]],Tabell3[Regnr],Tabell3[DiagnoseÅr],"")</f>
        <v/>
      </c>
    </row>
    <row r="7605" spans="1:12" x14ac:dyDescent="0.25">
      <c r="A7605" s="2">
        <v>39948</v>
      </c>
      <c r="C7605" t="s">
        <v>2801</v>
      </c>
      <c r="D7605" t="s">
        <v>2802</v>
      </c>
      <c r="E7605" t="s">
        <v>10</v>
      </c>
      <c r="F7605" t="s">
        <v>2038</v>
      </c>
      <c r="G7605" t="s">
        <v>2039</v>
      </c>
      <c r="H7605" t="s">
        <v>1417</v>
      </c>
      <c r="I7605" t="s">
        <v>1418</v>
      </c>
      <c r="K7605" t="str">
        <f>+_xlfn.XLOOKUP(Tabell1[[#This Row],[Regnr]],Tabell13[Regnr],Tabell13[Diagnose],"")</f>
        <v>A</v>
      </c>
      <c r="L7605" t="str">
        <f>+_xlfn.XLOOKUP(Tabell1[[#This Row],[Regnr]],Tabell3[Regnr],Tabell3[DiagnoseÅr],"")</f>
        <v/>
      </c>
    </row>
    <row r="7606" spans="1:12" x14ac:dyDescent="0.25">
      <c r="A7606" s="2">
        <v>39948</v>
      </c>
      <c r="C7606" t="s">
        <v>2803</v>
      </c>
      <c r="D7606" t="s">
        <v>2804</v>
      </c>
      <c r="E7606" t="s">
        <v>10</v>
      </c>
      <c r="F7606" t="s">
        <v>2038</v>
      </c>
      <c r="G7606" t="s">
        <v>2039</v>
      </c>
      <c r="H7606" t="s">
        <v>1417</v>
      </c>
      <c r="I7606" t="s">
        <v>1418</v>
      </c>
      <c r="K7606" t="str">
        <f>+_xlfn.XLOOKUP(Tabell1[[#This Row],[Regnr]],Tabell13[Regnr],Tabell13[Diagnose],"")</f>
        <v>A</v>
      </c>
      <c r="L7606" t="str">
        <f>+_xlfn.XLOOKUP(Tabell1[[#This Row],[Regnr]],Tabell3[Regnr],Tabell3[DiagnoseÅr],"")</f>
        <v/>
      </c>
    </row>
    <row r="7607" spans="1:12" x14ac:dyDescent="0.25">
      <c r="A7607" s="2">
        <v>39948</v>
      </c>
      <c r="C7607" t="s">
        <v>2805</v>
      </c>
      <c r="D7607" t="s">
        <v>2806</v>
      </c>
      <c r="E7607" t="s">
        <v>10</v>
      </c>
      <c r="F7607" t="s">
        <v>2038</v>
      </c>
      <c r="G7607" t="s">
        <v>2039</v>
      </c>
      <c r="H7607" t="s">
        <v>1417</v>
      </c>
      <c r="I7607" t="s">
        <v>1418</v>
      </c>
      <c r="K7607" t="str">
        <f>+_xlfn.XLOOKUP(Tabell1[[#This Row],[Regnr]],Tabell13[Regnr],Tabell13[Diagnose],"")</f>
        <v>A</v>
      </c>
      <c r="L7607" t="str">
        <f>+_xlfn.XLOOKUP(Tabell1[[#This Row],[Regnr]],Tabell3[Regnr],Tabell3[DiagnoseÅr],"")</f>
        <v>Intet påvist (2013)</v>
      </c>
    </row>
    <row r="7608" spans="1:12" x14ac:dyDescent="0.25">
      <c r="A7608" s="2">
        <v>39948</v>
      </c>
      <c r="C7608" t="s">
        <v>2807</v>
      </c>
      <c r="D7608" t="s">
        <v>2808</v>
      </c>
      <c r="E7608" t="s">
        <v>26</v>
      </c>
      <c r="F7608" t="s">
        <v>2038</v>
      </c>
      <c r="G7608" t="s">
        <v>2039</v>
      </c>
      <c r="H7608" t="s">
        <v>1417</v>
      </c>
      <c r="I7608" t="s">
        <v>1418</v>
      </c>
      <c r="K7608" t="str">
        <f>+_xlfn.XLOOKUP(Tabell1[[#This Row],[Regnr]],Tabell13[Regnr],Tabell13[Diagnose],"")</f>
        <v>A</v>
      </c>
      <c r="L7608" t="str">
        <f>+_xlfn.XLOOKUP(Tabell1[[#This Row],[Regnr]],Tabell3[Regnr],Tabell3[DiagnoseÅr],"")</f>
        <v/>
      </c>
    </row>
    <row r="7609" spans="1:12" x14ac:dyDescent="0.25">
      <c r="A7609" s="2">
        <v>39948</v>
      </c>
      <c r="C7609" t="s">
        <v>2809</v>
      </c>
      <c r="D7609" t="s">
        <v>2810</v>
      </c>
      <c r="E7609" t="s">
        <v>26</v>
      </c>
      <c r="F7609" t="s">
        <v>2038</v>
      </c>
      <c r="G7609" t="s">
        <v>2039</v>
      </c>
      <c r="H7609" t="s">
        <v>1417</v>
      </c>
      <c r="I7609" t="s">
        <v>1418</v>
      </c>
      <c r="K7609" t="str">
        <f>+_xlfn.XLOOKUP(Tabell1[[#This Row],[Regnr]],Tabell13[Regnr],Tabell13[Diagnose],"")</f>
        <v>A</v>
      </c>
      <c r="L7609" t="str">
        <f>+_xlfn.XLOOKUP(Tabell1[[#This Row],[Regnr]],Tabell3[Regnr],Tabell3[DiagnoseÅr],"")</f>
        <v/>
      </c>
    </row>
    <row r="7610" spans="1:12" x14ac:dyDescent="0.25">
      <c r="A7610" s="2">
        <v>39948</v>
      </c>
      <c r="C7610" t="s">
        <v>2811</v>
      </c>
      <c r="D7610" t="s">
        <v>2812</v>
      </c>
      <c r="E7610" t="s">
        <v>26</v>
      </c>
      <c r="F7610" t="s">
        <v>2038</v>
      </c>
      <c r="G7610" t="s">
        <v>2039</v>
      </c>
      <c r="H7610" t="s">
        <v>1417</v>
      </c>
      <c r="I7610" t="s">
        <v>1418</v>
      </c>
      <c r="K7610" t="str">
        <f>+_xlfn.XLOOKUP(Tabell1[[#This Row],[Regnr]],Tabell13[Regnr],Tabell13[Diagnose],"")</f>
        <v>A</v>
      </c>
      <c r="L7610" t="str">
        <f>+_xlfn.XLOOKUP(Tabell1[[#This Row],[Regnr]],Tabell3[Regnr],Tabell3[DiagnoseÅr],"")</f>
        <v/>
      </c>
    </row>
    <row r="7611" spans="1:12" x14ac:dyDescent="0.25">
      <c r="A7611" s="2">
        <v>39946</v>
      </c>
      <c r="C7611" t="s">
        <v>2795</v>
      </c>
      <c r="D7611" t="s">
        <v>2796</v>
      </c>
      <c r="E7611" t="s">
        <v>10</v>
      </c>
      <c r="F7611" t="s">
        <v>1790</v>
      </c>
      <c r="G7611" t="s">
        <v>1791</v>
      </c>
      <c r="H7611" t="s">
        <v>1934</v>
      </c>
      <c r="I7611" t="s">
        <v>1935</v>
      </c>
      <c r="K7611" t="str">
        <f>+_xlfn.XLOOKUP(Tabell1[[#This Row],[Regnr]],Tabell13[Regnr],Tabell13[Diagnose],"")</f>
        <v>A</v>
      </c>
      <c r="L7611" t="str">
        <f>+_xlfn.XLOOKUP(Tabell1[[#This Row],[Regnr]],Tabell3[Regnr],Tabell3[DiagnoseÅr],"")</f>
        <v>Intet påvist (2012)</v>
      </c>
    </row>
    <row r="7612" spans="1:12" x14ac:dyDescent="0.25">
      <c r="A7612" s="2">
        <v>39946</v>
      </c>
      <c r="C7612" t="s">
        <v>2797</v>
      </c>
      <c r="D7612" t="s">
        <v>2798</v>
      </c>
      <c r="E7612" t="s">
        <v>10</v>
      </c>
      <c r="F7612" t="s">
        <v>1790</v>
      </c>
      <c r="G7612" t="s">
        <v>1791</v>
      </c>
      <c r="H7612" t="s">
        <v>1934</v>
      </c>
      <c r="I7612" t="s">
        <v>1935</v>
      </c>
      <c r="K7612" t="str">
        <f>+_xlfn.XLOOKUP(Tabell1[[#This Row],[Regnr]],Tabell13[Regnr],Tabell13[Diagnose],"")</f>
        <v>B</v>
      </c>
      <c r="L7612" t="str">
        <f>+_xlfn.XLOOKUP(Tabell1[[#This Row],[Regnr]],Tabell3[Regnr],Tabell3[DiagnoseÅr],"")</f>
        <v>Intet påvist (2010)</v>
      </c>
    </row>
    <row r="7613" spans="1:12" x14ac:dyDescent="0.25">
      <c r="A7613" s="2">
        <v>39946</v>
      </c>
      <c r="C7613" t="s">
        <v>2799</v>
      </c>
      <c r="D7613" t="s">
        <v>2800</v>
      </c>
      <c r="E7613" t="s">
        <v>26</v>
      </c>
      <c r="F7613" t="s">
        <v>1790</v>
      </c>
      <c r="G7613" t="s">
        <v>1791</v>
      </c>
      <c r="H7613" t="s">
        <v>1934</v>
      </c>
      <c r="I7613" t="s">
        <v>1935</v>
      </c>
      <c r="K7613" t="str">
        <f>+_xlfn.XLOOKUP(Tabell1[[#This Row],[Regnr]],Tabell13[Regnr],Tabell13[Diagnose],"")</f>
        <v>D</v>
      </c>
      <c r="L7613" t="str">
        <f>+_xlfn.XLOOKUP(Tabell1[[#This Row],[Regnr]],Tabell3[Regnr],Tabell3[DiagnoseÅr],"")</f>
        <v/>
      </c>
    </row>
    <row r="7614" spans="1:12" x14ac:dyDescent="0.25">
      <c r="A7614" s="2">
        <v>39940</v>
      </c>
      <c r="C7614" t="s">
        <v>2789</v>
      </c>
      <c r="D7614" t="s">
        <v>2790</v>
      </c>
      <c r="E7614" t="s">
        <v>26</v>
      </c>
      <c r="F7614" t="s">
        <v>2791</v>
      </c>
      <c r="G7614" t="s">
        <v>2792</v>
      </c>
      <c r="H7614" t="s">
        <v>2793</v>
      </c>
      <c r="I7614" t="s">
        <v>2794</v>
      </c>
      <c r="K7614" t="str">
        <f>+_xlfn.XLOOKUP(Tabell1[[#This Row],[Regnr]],Tabell13[Regnr],Tabell13[Diagnose],"")</f>
        <v/>
      </c>
      <c r="L7614" t="str">
        <f>+_xlfn.XLOOKUP(Tabell1[[#This Row],[Regnr]],Tabell3[Regnr],Tabell3[DiagnoseÅr],"")</f>
        <v/>
      </c>
    </row>
    <row r="7615" spans="1:12" x14ac:dyDescent="0.25">
      <c r="A7615" s="2">
        <v>39939</v>
      </c>
      <c r="C7615" t="s">
        <v>2785</v>
      </c>
      <c r="D7615" t="s">
        <v>2786</v>
      </c>
      <c r="E7615" t="s">
        <v>10</v>
      </c>
      <c r="F7615" t="s">
        <v>403</v>
      </c>
      <c r="G7615" t="s">
        <v>404</v>
      </c>
      <c r="H7615" t="s">
        <v>2787</v>
      </c>
      <c r="I7615" t="s">
        <v>2788</v>
      </c>
      <c r="K7615" t="str">
        <f>+_xlfn.XLOOKUP(Tabell1[[#This Row],[Regnr]],Tabell13[Regnr],Tabell13[Diagnose],"")</f>
        <v>B</v>
      </c>
      <c r="L7615" t="str">
        <f>+_xlfn.XLOOKUP(Tabell1[[#This Row],[Regnr]],Tabell3[Regnr],Tabell3[DiagnoseÅr],"")</f>
        <v>Intet påvist (2021)</v>
      </c>
    </row>
    <row r="7616" spans="1:12" x14ac:dyDescent="0.25">
      <c r="A7616" s="2">
        <v>39938</v>
      </c>
      <c r="C7616" t="s">
        <v>2767</v>
      </c>
      <c r="D7616" t="s">
        <v>2768</v>
      </c>
      <c r="E7616" t="s">
        <v>26</v>
      </c>
      <c r="F7616" t="s">
        <v>2769</v>
      </c>
      <c r="G7616" t="s">
        <v>2770</v>
      </c>
      <c r="H7616" t="s">
        <v>2771</v>
      </c>
      <c r="I7616" t="s">
        <v>2772</v>
      </c>
      <c r="K7616" t="str">
        <f>+_xlfn.XLOOKUP(Tabell1[[#This Row],[Regnr]],Tabell13[Regnr],Tabell13[Diagnose],"")</f>
        <v>A</v>
      </c>
      <c r="L7616" t="str">
        <f>+_xlfn.XLOOKUP(Tabell1[[#This Row],[Regnr]],Tabell3[Regnr],Tabell3[DiagnoseÅr],"")</f>
        <v>Intet påvist (2011)</v>
      </c>
    </row>
    <row r="7617" spans="1:12" x14ac:dyDescent="0.25">
      <c r="A7617" s="2">
        <v>39938</v>
      </c>
      <c r="C7617" t="s">
        <v>2773</v>
      </c>
      <c r="D7617" t="s">
        <v>2774</v>
      </c>
      <c r="E7617" t="s">
        <v>10</v>
      </c>
      <c r="F7617" t="s">
        <v>2324</v>
      </c>
      <c r="G7617" t="s">
        <v>2325</v>
      </c>
      <c r="H7617" t="s">
        <v>1657</v>
      </c>
      <c r="I7617" t="s">
        <v>1658</v>
      </c>
      <c r="K7617" t="str">
        <f>+_xlfn.XLOOKUP(Tabell1[[#This Row],[Regnr]],Tabell13[Regnr],Tabell13[Diagnose],"")</f>
        <v>A</v>
      </c>
      <c r="L7617" t="str">
        <f>+_xlfn.XLOOKUP(Tabell1[[#This Row],[Regnr]],Tabell3[Regnr],Tabell3[DiagnoseÅr],"")</f>
        <v/>
      </c>
    </row>
    <row r="7618" spans="1:12" x14ac:dyDescent="0.25">
      <c r="A7618" s="2">
        <v>39938</v>
      </c>
      <c r="C7618" t="s">
        <v>2775</v>
      </c>
      <c r="D7618" t="s">
        <v>2776</v>
      </c>
      <c r="E7618" t="s">
        <v>10</v>
      </c>
      <c r="F7618" t="s">
        <v>2324</v>
      </c>
      <c r="G7618" t="s">
        <v>2325</v>
      </c>
      <c r="H7618" t="s">
        <v>1657</v>
      </c>
      <c r="I7618" t="s">
        <v>1658</v>
      </c>
      <c r="K7618" t="str">
        <f>+_xlfn.XLOOKUP(Tabell1[[#This Row],[Regnr]],Tabell13[Regnr],Tabell13[Diagnose],"")</f>
        <v/>
      </c>
      <c r="L7618" t="str">
        <f>+_xlfn.XLOOKUP(Tabell1[[#This Row],[Regnr]],Tabell3[Regnr],Tabell3[DiagnoseÅr],"")</f>
        <v/>
      </c>
    </row>
    <row r="7619" spans="1:12" x14ac:dyDescent="0.25">
      <c r="A7619" s="2">
        <v>39938</v>
      </c>
      <c r="C7619" t="s">
        <v>2777</v>
      </c>
      <c r="D7619" t="s">
        <v>2778</v>
      </c>
      <c r="E7619" t="s">
        <v>26</v>
      </c>
      <c r="F7619" t="s">
        <v>2324</v>
      </c>
      <c r="G7619" t="s">
        <v>2325</v>
      </c>
      <c r="H7619" t="s">
        <v>1657</v>
      </c>
      <c r="I7619" t="s">
        <v>1658</v>
      </c>
      <c r="K7619" t="str">
        <f>+_xlfn.XLOOKUP(Tabell1[[#This Row],[Regnr]],Tabell13[Regnr],Tabell13[Diagnose],"")</f>
        <v>A</v>
      </c>
      <c r="L7619" t="str">
        <f>+_xlfn.XLOOKUP(Tabell1[[#This Row],[Regnr]],Tabell3[Regnr],Tabell3[DiagnoseÅr],"")</f>
        <v>Katarakt, ikke medfødt (2015)</v>
      </c>
    </row>
    <row r="7620" spans="1:12" x14ac:dyDescent="0.25">
      <c r="A7620" s="2">
        <v>39938</v>
      </c>
      <c r="C7620" t="s">
        <v>2779</v>
      </c>
      <c r="D7620" t="s">
        <v>2780</v>
      </c>
      <c r="E7620" t="s">
        <v>26</v>
      </c>
      <c r="F7620" t="s">
        <v>2324</v>
      </c>
      <c r="G7620" t="s">
        <v>2325</v>
      </c>
      <c r="H7620" t="s">
        <v>1657</v>
      </c>
      <c r="I7620" t="s">
        <v>1658</v>
      </c>
      <c r="K7620" t="str">
        <f>+_xlfn.XLOOKUP(Tabell1[[#This Row],[Regnr]],Tabell13[Regnr],Tabell13[Diagnose],"")</f>
        <v/>
      </c>
      <c r="L7620" t="str">
        <f>+_xlfn.XLOOKUP(Tabell1[[#This Row],[Regnr]],Tabell3[Regnr],Tabell3[DiagnoseÅr],"")</f>
        <v/>
      </c>
    </row>
    <row r="7621" spans="1:12" x14ac:dyDescent="0.25">
      <c r="A7621" s="2">
        <v>39938</v>
      </c>
      <c r="C7621" t="s">
        <v>2781</v>
      </c>
      <c r="D7621" t="s">
        <v>2782</v>
      </c>
      <c r="E7621" t="s">
        <v>10</v>
      </c>
      <c r="F7621" t="s">
        <v>2324</v>
      </c>
      <c r="G7621" t="s">
        <v>2325</v>
      </c>
      <c r="H7621" t="s">
        <v>1657</v>
      </c>
      <c r="I7621" t="s">
        <v>1658</v>
      </c>
      <c r="K7621" t="str">
        <f>+_xlfn.XLOOKUP(Tabell1[[#This Row],[Regnr]],Tabell13[Regnr],Tabell13[Diagnose],"")</f>
        <v/>
      </c>
      <c r="L7621" t="str">
        <f>+_xlfn.XLOOKUP(Tabell1[[#This Row],[Regnr]],Tabell3[Regnr],Tabell3[DiagnoseÅr],"")</f>
        <v/>
      </c>
    </row>
    <row r="7622" spans="1:12" x14ac:dyDescent="0.25">
      <c r="A7622" s="2">
        <v>39938</v>
      </c>
      <c r="C7622" t="s">
        <v>2783</v>
      </c>
      <c r="D7622" t="s">
        <v>2784</v>
      </c>
      <c r="E7622" t="s">
        <v>26</v>
      </c>
      <c r="F7622" t="s">
        <v>2769</v>
      </c>
      <c r="G7622" t="s">
        <v>2770</v>
      </c>
      <c r="H7622" t="s">
        <v>2771</v>
      </c>
      <c r="I7622" t="s">
        <v>2772</v>
      </c>
      <c r="K7622" t="str">
        <f>+_xlfn.XLOOKUP(Tabell1[[#This Row],[Regnr]],Tabell13[Regnr],Tabell13[Diagnose],"")</f>
        <v/>
      </c>
      <c r="L7622" t="str">
        <f>+_xlfn.XLOOKUP(Tabell1[[#This Row],[Regnr]],Tabell3[Regnr],Tabell3[DiagnoseÅr],"")</f>
        <v/>
      </c>
    </row>
    <row r="7623" spans="1:12" x14ac:dyDescent="0.25">
      <c r="A7623" s="2">
        <v>39927</v>
      </c>
      <c r="C7623" t="s">
        <v>2758</v>
      </c>
      <c r="D7623" t="s">
        <v>2759</v>
      </c>
      <c r="E7623" t="s">
        <v>26</v>
      </c>
      <c r="F7623" t="s">
        <v>2760</v>
      </c>
      <c r="G7623" t="s">
        <v>2635</v>
      </c>
      <c r="H7623" t="s">
        <v>2761</v>
      </c>
      <c r="I7623" t="s">
        <v>2762</v>
      </c>
      <c r="K7623" t="str">
        <f>+_xlfn.XLOOKUP(Tabell1[[#This Row],[Regnr]],Tabell13[Regnr],Tabell13[Diagnose],"")</f>
        <v>A</v>
      </c>
      <c r="L7623" t="str">
        <f>+_xlfn.XLOOKUP(Tabell1[[#This Row],[Regnr]],Tabell3[Regnr],Tabell3[DiagnoseÅr],"")</f>
        <v>Intet påvist (2011)</v>
      </c>
    </row>
    <row r="7624" spans="1:12" x14ac:dyDescent="0.25">
      <c r="A7624" s="2">
        <v>39927</v>
      </c>
      <c r="C7624" t="s">
        <v>2763</v>
      </c>
      <c r="D7624" t="s">
        <v>2764</v>
      </c>
      <c r="E7624" t="s">
        <v>10</v>
      </c>
      <c r="F7624" t="s">
        <v>2765</v>
      </c>
      <c r="G7624" t="s">
        <v>2766</v>
      </c>
      <c r="H7624" t="s">
        <v>2761</v>
      </c>
      <c r="I7624" t="s">
        <v>2762</v>
      </c>
      <c r="K7624" t="str">
        <f>+_xlfn.XLOOKUP(Tabell1[[#This Row],[Regnr]],Tabell13[Regnr],Tabell13[Diagnose],"")</f>
        <v>A</v>
      </c>
      <c r="L7624" t="str">
        <f>+_xlfn.XLOOKUP(Tabell1[[#This Row],[Regnr]],Tabell3[Regnr],Tabell3[DiagnoseÅr],"")</f>
        <v>Intet påvist (2021)</v>
      </c>
    </row>
    <row r="7625" spans="1:12" x14ac:dyDescent="0.25">
      <c r="A7625" s="2">
        <v>39925</v>
      </c>
      <c r="C7625" t="s">
        <v>2755</v>
      </c>
      <c r="D7625" t="s">
        <v>2756</v>
      </c>
      <c r="E7625" t="s">
        <v>10</v>
      </c>
      <c r="F7625" t="s">
        <v>2757</v>
      </c>
      <c r="H7625" t="s">
        <v>1387</v>
      </c>
      <c r="I7625" t="s">
        <v>1388</v>
      </c>
      <c r="K7625" t="str">
        <f>+_xlfn.XLOOKUP(Tabell1[[#This Row],[Regnr]],Tabell13[Regnr],Tabell13[Diagnose],"")</f>
        <v/>
      </c>
      <c r="L7625" t="str">
        <f>+_xlfn.XLOOKUP(Tabell1[[#This Row],[Regnr]],Tabell3[Regnr],Tabell3[DiagnoseÅr],"")</f>
        <v/>
      </c>
    </row>
    <row r="7626" spans="1:12" x14ac:dyDescent="0.25">
      <c r="A7626" s="2">
        <v>39924</v>
      </c>
      <c r="C7626" t="s">
        <v>2749</v>
      </c>
      <c r="D7626" t="s">
        <v>2750</v>
      </c>
      <c r="E7626" t="s">
        <v>10</v>
      </c>
      <c r="F7626" t="s">
        <v>2751</v>
      </c>
      <c r="G7626" t="s">
        <v>2752</v>
      </c>
      <c r="H7626" t="s">
        <v>2753</v>
      </c>
      <c r="I7626" t="s">
        <v>2754</v>
      </c>
      <c r="K7626" t="str">
        <f>+_xlfn.XLOOKUP(Tabell1[[#This Row],[Regnr]],Tabell13[Regnr],Tabell13[Diagnose],"")</f>
        <v>B</v>
      </c>
      <c r="L7626" t="str">
        <f>+_xlfn.XLOOKUP(Tabell1[[#This Row],[Regnr]],Tabell3[Regnr],Tabell3[DiagnoseÅr],"")</f>
        <v>Intet påvist (2011)</v>
      </c>
    </row>
    <row r="7627" spans="1:12" x14ac:dyDescent="0.25">
      <c r="A7627" s="2">
        <v>39918</v>
      </c>
      <c r="C7627" t="s">
        <v>2741</v>
      </c>
      <c r="D7627" t="s">
        <v>2742</v>
      </c>
      <c r="E7627" t="s">
        <v>10</v>
      </c>
      <c r="F7627" t="s">
        <v>1782</v>
      </c>
      <c r="G7627" t="s">
        <v>1783</v>
      </c>
      <c r="H7627" t="s">
        <v>1287</v>
      </c>
      <c r="I7627" t="s">
        <v>1288</v>
      </c>
      <c r="K7627" t="str">
        <f>+_xlfn.XLOOKUP(Tabell1[[#This Row],[Regnr]],Tabell13[Regnr],Tabell13[Diagnose],"")</f>
        <v>A</v>
      </c>
      <c r="L7627" t="str">
        <f>+_xlfn.XLOOKUP(Tabell1[[#This Row],[Regnr]],Tabell3[Regnr],Tabell3[DiagnoseÅr],"")</f>
        <v/>
      </c>
    </row>
    <row r="7628" spans="1:12" x14ac:dyDescent="0.25">
      <c r="A7628" s="2">
        <v>39918</v>
      </c>
      <c r="C7628" t="s">
        <v>2743</v>
      </c>
      <c r="D7628" t="s">
        <v>2744</v>
      </c>
      <c r="E7628" t="s">
        <v>10</v>
      </c>
      <c r="F7628" t="s">
        <v>1782</v>
      </c>
      <c r="G7628" t="s">
        <v>1783</v>
      </c>
      <c r="H7628" t="s">
        <v>1287</v>
      </c>
      <c r="I7628" t="s">
        <v>1288</v>
      </c>
      <c r="K7628" t="str">
        <f>+_xlfn.XLOOKUP(Tabell1[[#This Row],[Regnr]],Tabell13[Regnr],Tabell13[Diagnose],"")</f>
        <v>C</v>
      </c>
      <c r="L7628" t="str">
        <f>+_xlfn.XLOOKUP(Tabell1[[#This Row],[Regnr]],Tabell3[Regnr],Tabell3[DiagnoseÅr],"")</f>
        <v/>
      </c>
    </row>
    <row r="7629" spans="1:12" x14ac:dyDescent="0.25">
      <c r="A7629" s="2">
        <v>39918</v>
      </c>
      <c r="C7629" t="s">
        <v>2745</v>
      </c>
      <c r="D7629" t="s">
        <v>2746</v>
      </c>
      <c r="E7629" t="s">
        <v>10</v>
      </c>
      <c r="F7629" t="s">
        <v>1782</v>
      </c>
      <c r="G7629" t="s">
        <v>1783</v>
      </c>
      <c r="H7629" t="s">
        <v>1287</v>
      </c>
      <c r="I7629" t="s">
        <v>1288</v>
      </c>
      <c r="K7629" t="str">
        <f>+_xlfn.XLOOKUP(Tabell1[[#This Row],[Regnr]],Tabell13[Regnr],Tabell13[Diagnose],"")</f>
        <v>A</v>
      </c>
      <c r="L7629" t="str">
        <f>+_xlfn.XLOOKUP(Tabell1[[#This Row],[Regnr]],Tabell3[Regnr],Tabell3[DiagnoseÅr],"")</f>
        <v/>
      </c>
    </row>
    <row r="7630" spans="1:12" x14ac:dyDescent="0.25">
      <c r="A7630" s="2">
        <v>39918</v>
      </c>
      <c r="C7630" t="s">
        <v>2747</v>
      </c>
      <c r="D7630" t="s">
        <v>2748</v>
      </c>
      <c r="E7630" t="s">
        <v>26</v>
      </c>
      <c r="F7630" t="s">
        <v>1782</v>
      </c>
      <c r="G7630" t="s">
        <v>1783</v>
      </c>
      <c r="H7630" t="s">
        <v>1287</v>
      </c>
      <c r="I7630" t="s">
        <v>1288</v>
      </c>
      <c r="K7630" t="str">
        <f>+_xlfn.XLOOKUP(Tabell1[[#This Row],[Regnr]],Tabell13[Regnr],Tabell13[Diagnose],"")</f>
        <v/>
      </c>
      <c r="L7630" t="str">
        <f>+_xlfn.XLOOKUP(Tabell1[[#This Row],[Regnr]],Tabell3[Regnr],Tabell3[DiagnoseÅr],"")</f>
        <v/>
      </c>
    </row>
    <row r="7631" spans="1:12" x14ac:dyDescent="0.25">
      <c r="A7631" s="2">
        <v>39916</v>
      </c>
      <c r="C7631" t="s">
        <v>2739</v>
      </c>
      <c r="D7631" t="s">
        <v>2740</v>
      </c>
      <c r="E7631" t="s">
        <v>26</v>
      </c>
      <c r="K7631" t="str">
        <f>+_xlfn.XLOOKUP(Tabell1[[#This Row],[Regnr]],Tabell13[Regnr],Tabell13[Diagnose],"")</f>
        <v/>
      </c>
      <c r="L7631" t="str">
        <f>+_xlfn.XLOOKUP(Tabell1[[#This Row],[Regnr]],Tabell3[Regnr],Tabell3[DiagnoseÅr],"")</f>
        <v/>
      </c>
    </row>
    <row r="7632" spans="1:12" x14ac:dyDescent="0.25">
      <c r="A7632" s="2">
        <v>39907</v>
      </c>
      <c r="C7632" t="s">
        <v>2735</v>
      </c>
      <c r="D7632" t="s">
        <v>2736</v>
      </c>
      <c r="E7632" t="s">
        <v>10</v>
      </c>
      <c r="F7632" t="s">
        <v>1764</v>
      </c>
      <c r="G7632" t="s">
        <v>1765</v>
      </c>
      <c r="H7632" t="s">
        <v>2737</v>
      </c>
      <c r="I7632" t="s">
        <v>2738</v>
      </c>
      <c r="K7632" t="str">
        <f>+_xlfn.XLOOKUP(Tabell1[[#This Row],[Regnr]],Tabell13[Regnr],Tabell13[Diagnose],"")</f>
        <v/>
      </c>
      <c r="L7632" t="str">
        <f>+_xlfn.XLOOKUP(Tabell1[[#This Row],[Regnr]],Tabell3[Regnr],Tabell3[DiagnoseÅr],"")</f>
        <v>Intet påvist (2011)</v>
      </c>
    </row>
    <row r="7633" spans="1:12" x14ac:dyDescent="0.25">
      <c r="A7633" s="2">
        <v>39905</v>
      </c>
      <c r="C7633" t="s">
        <v>2733</v>
      </c>
      <c r="D7633" t="s">
        <v>2734</v>
      </c>
      <c r="E7633" t="s">
        <v>26</v>
      </c>
      <c r="F7633" t="s">
        <v>2312</v>
      </c>
      <c r="G7633" t="s">
        <v>2313</v>
      </c>
      <c r="H7633" t="s">
        <v>1217</v>
      </c>
      <c r="I7633" t="s">
        <v>1218</v>
      </c>
      <c r="K7633" t="str">
        <f>+_xlfn.XLOOKUP(Tabell1[[#This Row],[Regnr]],Tabell13[Regnr],Tabell13[Diagnose],"")</f>
        <v/>
      </c>
      <c r="L7633" t="str">
        <f>+_xlfn.XLOOKUP(Tabell1[[#This Row],[Regnr]],Tabell3[Regnr],Tabell3[DiagnoseÅr],"")</f>
        <v/>
      </c>
    </row>
    <row r="7634" spans="1:12" x14ac:dyDescent="0.25">
      <c r="A7634" s="2">
        <v>39892</v>
      </c>
      <c r="C7634" t="s">
        <v>2729</v>
      </c>
      <c r="D7634" t="s">
        <v>2730</v>
      </c>
      <c r="E7634" t="s">
        <v>10</v>
      </c>
      <c r="F7634" t="s">
        <v>2229</v>
      </c>
      <c r="G7634" t="s">
        <v>2230</v>
      </c>
      <c r="H7634" t="s">
        <v>2731</v>
      </c>
      <c r="I7634" t="s">
        <v>2732</v>
      </c>
      <c r="K7634" t="str">
        <f>+_xlfn.XLOOKUP(Tabell1[[#This Row],[Regnr]],Tabell13[Regnr],Tabell13[Diagnose],"")</f>
        <v>A</v>
      </c>
      <c r="L7634" t="str">
        <f>+_xlfn.XLOOKUP(Tabell1[[#This Row],[Regnr]],Tabell3[Regnr],Tabell3[DiagnoseÅr],"")</f>
        <v>Intet påvist (2015)</v>
      </c>
    </row>
    <row r="7635" spans="1:12" x14ac:dyDescent="0.25">
      <c r="A7635" s="2">
        <v>39891</v>
      </c>
      <c r="C7635" t="s">
        <v>2725</v>
      </c>
      <c r="D7635" t="s">
        <v>2726</v>
      </c>
      <c r="E7635" t="s">
        <v>26</v>
      </c>
      <c r="F7635" t="s">
        <v>2185</v>
      </c>
      <c r="G7635" t="s">
        <v>2186</v>
      </c>
      <c r="H7635" t="s">
        <v>2361</v>
      </c>
      <c r="I7635" t="s">
        <v>1943</v>
      </c>
      <c r="K7635" t="str">
        <f>+_xlfn.XLOOKUP(Tabell1[[#This Row],[Regnr]],Tabell13[Regnr],Tabell13[Diagnose],"")</f>
        <v/>
      </c>
      <c r="L7635" t="str">
        <f>+_xlfn.XLOOKUP(Tabell1[[#This Row],[Regnr]],Tabell3[Regnr],Tabell3[DiagnoseÅr],"")</f>
        <v/>
      </c>
    </row>
    <row r="7636" spans="1:12" x14ac:dyDescent="0.25">
      <c r="A7636" s="2">
        <v>39891</v>
      </c>
      <c r="C7636" t="s">
        <v>2727</v>
      </c>
      <c r="D7636" t="s">
        <v>2728</v>
      </c>
      <c r="E7636" t="s">
        <v>10</v>
      </c>
      <c r="F7636" t="s">
        <v>2185</v>
      </c>
      <c r="G7636" t="s">
        <v>2186</v>
      </c>
      <c r="H7636" t="s">
        <v>2361</v>
      </c>
      <c r="I7636" t="s">
        <v>1943</v>
      </c>
      <c r="K7636" t="str">
        <f>+_xlfn.XLOOKUP(Tabell1[[#This Row],[Regnr]],Tabell13[Regnr],Tabell13[Diagnose],"")</f>
        <v>A</v>
      </c>
      <c r="L7636" t="str">
        <f>+_xlfn.XLOOKUP(Tabell1[[#This Row],[Regnr]],Tabell3[Regnr],Tabell3[DiagnoseÅr],"")</f>
        <v>Katarakt, ikke medfødt (2018)</v>
      </c>
    </row>
    <row r="7637" spans="1:12" x14ac:dyDescent="0.25">
      <c r="A7637" s="2">
        <v>39887</v>
      </c>
      <c r="C7637" t="s">
        <v>2719</v>
      </c>
      <c r="D7637" t="s">
        <v>2720</v>
      </c>
      <c r="E7637" t="s">
        <v>26</v>
      </c>
      <c r="F7637" t="s">
        <v>2721</v>
      </c>
      <c r="G7637" t="s">
        <v>2722</v>
      </c>
      <c r="H7637" t="s">
        <v>2723</v>
      </c>
      <c r="I7637" t="s">
        <v>2724</v>
      </c>
      <c r="K7637" t="str">
        <f>+_xlfn.XLOOKUP(Tabell1[[#This Row],[Regnr]],Tabell13[Regnr],Tabell13[Diagnose],"")</f>
        <v>A</v>
      </c>
      <c r="L7637" t="str">
        <f>+_xlfn.XLOOKUP(Tabell1[[#This Row],[Regnr]],Tabell3[Regnr],Tabell3[DiagnoseÅr],"")</f>
        <v>Intet påvist (2011)</v>
      </c>
    </row>
    <row r="7638" spans="1:12" x14ac:dyDescent="0.25">
      <c r="A7638" s="2">
        <v>39884</v>
      </c>
      <c r="C7638" t="s">
        <v>2715</v>
      </c>
      <c r="D7638" t="s">
        <v>2716</v>
      </c>
      <c r="E7638" t="s">
        <v>10</v>
      </c>
      <c r="F7638" t="s">
        <v>1665</v>
      </c>
      <c r="G7638" t="s">
        <v>1666</v>
      </c>
      <c r="H7638" t="s">
        <v>2717</v>
      </c>
      <c r="I7638" t="s">
        <v>2718</v>
      </c>
      <c r="K7638" t="str">
        <f>+_xlfn.XLOOKUP(Tabell1[[#This Row],[Regnr]],Tabell13[Regnr],Tabell13[Diagnose],"")</f>
        <v/>
      </c>
      <c r="L7638" t="str">
        <f>+_xlfn.XLOOKUP(Tabell1[[#This Row],[Regnr]],Tabell3[Regnr],Tabell3[DiagnoseÅr],"")</f>
        <v/>
      </c>
    </row>
    <row r="7639" spans="1:12" x14ac:dyDescent="0.25">
      <c r="A7639" s="2">
        <v>39881</v>
      </c>
      <c r="C7639" t="s">
        <v>2713</v>
      </c>
      <c r="D7639" t="s">
        <v>2714</v>
      </c>
      <c r="E7639" t="s">
        <v>10</v>
      </c>
      <c r="F7639" t="s">
        <v>2709</v>
      </c>
      <c r="G7639" t="s">
        <v>2710</v>
      </c>
      <c r="H7639" t="s">
        <v>1371</v>
      </c>
      <c r="I7639" t="s">
        <v>1372</v>
      </c>
      <c r="K7639" t="str">
        <f>+_xlfn.XLOOKUP(Tabell1[[#This Row],[Regnr]],Tabell13[Regnr],Tabell13[Diagnose],"")</f>
        <v>B</v>
      </c>
      <c r="L7639" t="str">
        <f>+_xlfn.XLOOKUP(Tabell1[[#This Row],[Regnr]],Tabell3[Regnr],Tabell3[DiagnoseÅr],"")</f>
        <v/>
      </c>
    </row>
    <row r="7640" spans="1:12" x14ac:dyDescent="0.25">
      <c r="A7640" s="2">
        <v>39875</v>
      </c>
      <c r="C7640" t="s">
        <v>2695</v>
      </c>
      <c r="D7640" t="s">
        <v>2696</v>
      </c>
      <c r="E7640" t="s">
        <v>26</v>
      </c>
      <c r="K7640" t="str">
        <f>+_xlfn.XLOOKUP(Tabell1[[#This Row],[Regnr]],Tabell13[Regnr],Tabell13[Diagnose],"")</f>
        <v/>
      </c>
      <c r="L7640" t="str">
        <f>+_xlfn.XLOOKUP(Tabell1[[#This Row],[Regnr]],Tabell3[Regnr],Tabell3[DiagnoseÅr],"")</f>
        <v/>
      </c>
    </row>
    <row r="7641" spans="1:12" x14ac:dyDescent="0.25">
      <c r="A7641" s="2">
        <v>39875</v>
      </c>
      <c r="C7641" t="s">
        <v>2697</v>
      </c>
      <c r="D7641" t="s">
        <v>2698</v>
      </c>
      <c r="E7641" t="s">
        <v>10</v>
      </c>
      <c r="F7641" t="s">
        <v>1622</v>
      </c>
      <c r="G7641" t="s">
        <v>1623</v>
      </c>
      <c r="H7641" t="s">
        <v>1620</v>
      </c>
      <c r="I7641" t="s">
        <v>1621</v>
      </c>
      <c r="K7641" t="str">
        <f>+_xlfn.XLOOKUP(Tabell1[[#This Row],[Regnr]],Tabell13[Regnr],Tabell13[Diagnose],"")</f>
        <v/>
      </c>
      <c r="L7641" t="str">
        <f>+_xlfn.XLOOKUP(Tabell1[[#This Row],[Regnr]],Tabell3[Regnr],Tabell3[DiagnoseÅr],"")</f>
        <v/>
      </c>
    </row>
    <row r="7642" spans="1:12" x14ac:dyDescent="0.25">
      <c r="A7642" s="2">
        <v>39875</v>
      </c>
      <c r="C7642" t="s">
        <v>2699</v>
      </c>
      <c r="D7642" t="s">
        <v>2700</v>
      </c>
      <c r="E7642" t="s">
        <v>10</v>
      </c>
      <c r="F7642" t="s">
        <v>1622</v>
      </c>
      <c r="G7642" t="s">
        <v>1623</v>
      </c>
      <c r="H7642" t="s">
        <v>1620</v>
      </c>
      <c r="I7642" t="s">
        <v>1621</v>
      </c>
      <c r="K7642" t="str">
        <f>+_xlfn.XLOOKUP(Tabell1[[#This Row],[Regnr]],Tabell13[Regnr],Tabell13[Diagnose],"")</f>
        <v/>
      </c>
      <c r="L7642" t="str">
        <f>+_xlfn.XLOOKUP(Tabell1[[#This Row],[Regnr]],Tabell3[Regnr],Tabell3[DiagnoseÅr],"")</f>
        <v/>
      </c>
    </row>
    <row r="7643" spans="1:12" x14ac:dyDescent="0.25">
      <c r="A7643" s="2">
        <v>39875</v>
      </c>
      <c r="C7643" t="s">
        <v>2701</v>
      </c>
      <c r="D7643" t="s">
        <v>2702</v>
      </c>
      <c r="E7643" t="s">
        <v>10</v>
      </c>
      <c r="F7643" t="s">
        <v>1622</v>
      </c>
      <c r="G7643" t="s">
        <v>1623</v>
      </c>
      <c r="H7643" t="s">
        <v>1620</v>
      </c>
      <c r="I7643" t="s">
        <v>1621</v>
      </c>
      <c r="K7643" t="str">
        <f>+_xlfn.XLOOKUP(Tabell1[[#This Row],[Regnr]],Tabell13[Regnr],Tabell13[Diagnose],"")</f>
        <v>A</v>
      </c>
      <c r="L7643" t="str">
        <f>+_xlfn.XLOOKUP(Tabell1[[#This Row],[Regnr]],Tabell3[Regnr],Tabell3[DiagnoseÅr],"")</f>
        <v>Intet påvist (2012)</v>
      </c>
    </row>
    <row r="7644" spans="1:12" x14ac:dyDescent="0.25">
      <c r="A7644" s="2">
        <v>39875</v>
      </c>
      <c r="C7644" t="s">
        <v>2703</v>
      </c>
      <c r="D7644" t="s">
        <v>2704</v>
      </c>
      <c r="E7644" t="s">
        <v>10</v>
      </c>
      <c r="F7644" t="s">
        <v>1622</v>
      </c>
      <c r="G7644" t="s">
        <v>1623</v>
      </c>
      <c r="H7644" t="s">
        <v>1620</v>
      </c>
      <c r="I7644" t="s">
        <v>1621</v>
      </c>
      <c r="K7644" t="str">
        <f>+_xlfn.XLOOKUP(Tabell1[[#This Row],[Regnr]],Tabell13[Regnr],Tabell13[Diagnose],"")</f>
        <v>A</v>
      </c>
      <c r="L7644" t="str">
        <f>+_xlfn.XLOOKUP(Tabell1[[#This Row],[Regnr]],Tabell3[Regnr],Tabell3[DiagnoseÅr],"")</f>
        <v/>
      </c>
    </row>
    <row r="7645" spans="1:12" x14ac:dyDescent="0.25">
      <c r="A7645" s="2">
        <v>39875</v>
      </c>
      <c r="C7645" t="s">
        <v>2705</v>
      </c>
      <c r="D7645" t="s">
        <v>2706</v>
      </c>
      <c r="E7645" t="s">
        <v>26</v>
      </c>
      <c r="F7645" t="s">
        <v>1622</v>
      </c>
      <c r="G7645" t="s">
        <v>1623</v>
      </c>
      <c r="H7645" t="s">
        <v>1620</v>
      </c>
      <c r="I7645" t="s">
        <v>1621</v>
      </c>
      <c r="K7645" t="str">
        <f>+_xlfn.XLOOKUP(Tabell1[[#This Row],[Regnr]],Tabell13[Regnr],Tabell13[Diagnose],"")</f>
        <v>C</v>
      </c>
      <c r="L7645" t="str">
        <f>+_xlfn.XLOOKUP(Tabell1[[#This Row],[Regnr]],Tabell3[Regnr],Tabell3[DiagnoseÅr],"")</f>
        <v>Intet påvist (2011)</v>
      </c>
    </row>
    <row r="7646" spans="1:12" x14ac:dyDescent="0.25">
      <c r="A7646" s="2">
        <v>39875</v>
      </c>
      <c r="C7646" t="s">
        <v>2707</v>
      </c>
      <c r="D7646" t="s">
        <v>2708</v>
      </c>
      <c r="E7646" t="s">
        <v>26</v>
      </c>
      <c r="F7646" t="s">
        <v>2709</v>
      </c>
      <c r="G7646" t="s">
        <v>2710</v>
      </c>
      <c r="H7646" t="s">
        <v>1904</v>
      </c>
      <c r="I7646" t="s">
        <v>1905</v>
      </c>
      <c r="K7646" t="str">
        <f>+_xlfn.XLOOKUP(Tabell1[[#This Row],[Regnr]],Tabell13[Regnr],Tabell13[Diagnose],"")</f>
        <v>B</v>
      </c>
      <c r="L7646" t="str">
        <f>+_xlfn.XLOOKUP(Tabell1[[#This Row],[Regnr]],Tabell3[Regnr],Tabell3[DiagnoseÅr],"")</f>
        <v>Intet påvist (2016)</v>
      </c>
    </row>
    <row r="7647" spans="1:12" x14ac:dyDescent="0.25">
      <c r="A7647" s="2">
        <v>39875</v>
      </c>
      <c r="C7647" t="s">
        <v>2711</v>
      </c>
      <c r="D7647" t="s">
        <v>2712</v>
      </c>
      <c r="E7647" t="s">
        <v>26</v>
      </c>
      <c r="F7647" t="s">
        <v>2709</v>
      </c>
      <c r="G7647" t="s">
        <v>2710</v>
      </c>
      <c r="H7647" t="s">
        <v>1904</v>
      </c>
      <c r="I7647" t="s">
        <v>1905</v>
      </c>
      <c r="K7647" t="str">
        <f>+_xlfn.XLOOKUP(Tabell1[[#This Row],[Regnr]],Tabell13[Regnr],Tabell13[Diagnose],"")</f>
        <v>A</v>
      </c>
      <c r="L7647" t="str">
        <f>+_xlfn.XLOOKUP(Tabell1[[#This Row],[Regnr]],Tabell3[Regnr],Tabell3[DiagnoseÅr],"")</f>
        <v/>
      </c>
    </row>
    <row r="7648" spans="1:12" x14ac:dyDescent="0.25">
      <c r="A7648" s="2">
        <v>39872</v>
      </c>
      <c r="C7648" t="s">
        <v>2685</v>
      </c>
      <c r="D7648" t="s">
        <v>2686</v>
      </c>
      <c r="E7648" t="s">
        <v>26</v>
      </c>
      <c r="F7648" t="s">
        <v>1375</v>
      </c>
      <c r="G7648" t="s">
        <v>1376</v>
      </c>
      <c r="K7648" t="str">
        <f>+_xlfn.XLOOKUP(Tabell1[[#This Row],[Regnr]],Tabell13[Regnr],Tabell13[Diagnose],"")</f>
        <v/>
      </c>
      <c r="L7648" t="str">
        <f>+_xlfn.XLOOKUP(Tabell1[[#This Row],[Regnr]],Tabell3[Regnr],Tabell3[DiagnoseÅr],"")</f>
        <v/>
      </c>
    </row>
    <row r="7649" spans="1:12" x14ac:dyDescent="0.25">
      <c r="A7649" s="2">
        <v>39872</v>
      </c>
      <c r="C7649" t="s">
        <v>2687</v>
      </c>
      <c r="D7649" t="s">
        <v>2688</v>
      </c>
      <c r="E7649" t="s">
        <v>10</v>
      </c>
      <c r="F7649" t="s">
        <v>1375</v>
      </c>
      <c r="G7649" t="s">
        <v>1376</v>
      </c>
      <c r="H7649" t="s">
        <v>2689</v>
      </c>
      <c r="I7649" t="s">
        <v>2690</v>
      </c>
      <c r="K7649" t="str">
        <f>+_xlfn.XLOOKUP(Tabell1[[#This Row],[Regnr]],Tabell13[Regnr],Tabell13[Diagnose],"")</f>
        <v/>
      </c>
      <c r="L7649" t="str">
        <f>+_xlfn.XLOOKUP(Tabell1[[#This Row],[Regnr]],Tabell3[Regnr],Tabell3[DiagnoseÅr],"")</f>
        <v/>
      </c>
    </row>
    <row r="7650" spans="1:12" x14ac:dyDescent="0.25">
      <c r="A7650" s="2">
        <v>39872</v>
      </c>
      <c r="C7650" t="s">
        <v>2691</v>
      </c>
      <c r="D7650" t="s">
        <v>2692</v>
      </c>
      <c r="E7650" t="s">
        <v>26</v>
      </c>
      <c r="F7650" t="s">
        <v>2693</v>
      </c>
      <c r="G7650" t="s">
        <v>2694</v>
      </c>
      <c r="H7650" t="s">
        <v>884</v>
      </c>
      <c r="I7650" t="s">
        <v>885</v>
      </c>
      <c r="K7650" t="str">
        <f>+_xlfn.XLOOKUP(Tabell1[[#This Row],[Regnr]],Tabell13[Regnr],Tabell13[Diagnose],"")</f>
        <v/>
      </c>
      <c r="L7650" t="str">
        <f>+_xlfn.XLOOKUP(Tabell1[[#This Row],[Regnr]],Tabell3[Regnr],Tabell3[DiagnoseÅr],"")</f>
        <v/>
      </c>
    </row>
    <row r="7651" spans="1:12" x14ac:dyDescent="0.25">
      <c r="A7651" s="2">
        <v>39865</v>
      </c>
      <c r="C7651" t="s">
        <v>2671</v>
      </c>
      <c r="D7651" t="s">
        <v>2672</v>
      </c>
      <c r="E7651" t="s">
        <v>10</v>
      </c>
      <c r="F7651" t="s">
        <v>1540</v>
      </c>
      <c r="G7651" t="s">
        <v>1541</v>
      </c>
      <c r="H7651" t="s">
        <v>1196</v>
      </c>
      <c r="I7651" t="s">
        <v>1197</v>
      </c>
      <c r="K7651" t="str">
        <f>+_xlfn.XLOOKUP(Tabell1[[#This Row],[Regnr]],Tabell13[Regnr],Tabell13[Diagnose],"")</f>
        <v/>
      </c>
      <c r="L7651" t="str">
        <f>+_xlfn.XLOOKUP(Tabell1[[#This Row],[Regnr]],Tabell3[Regnr],Tabell3[DiagnoseÅr],"")</f>
        <v/>
      </c>
    </row>
    <row r="7652" spans="1:12" x14ac:dyDescent="0.25">
      <c r="A7652" s="2">
        <v>39865</v>
      </c>
      <c r="C7652" t="s">
        <v>2673</v>
      </c>
      <c r="D7652" t="s">
        <v>2674</v>
      </c>
      <c r="E7652" t="s">
        <v>10</v>
      </c>
      <c r="F7652" t="s">
        <v>1540</v>
      </c>
      <c r="G7652" t="s">
        <v>1541</v>
      </c>
      <c r="H7652" t="s">
        <v>1196</v>
      </c>
      <c r="I7652" t="s">
        <v>1197</v>
      </c>
      <c r="K7652" t="str">
        <f>+_xlfn.XLOOKUP(Tabell1[[#This Row],[Regnr]],Tabell13[Regnr],Tabell13[Diagnose],"")</f>
        <v/>
      </c>
      <c r="L7652" t="str">
        <f>+_xlfn.XLOOKUP(Tabell1[[#This Row],[Regnr]],Tabell3[Regnr],Tabell3[DiagnoseÅr],"")</f>
        <v/>
      </c>
    </row>
    <row r="7653" spans="1:12" x14ac:dyDescent="0.25">
      <c r="A7653" s="2">
        <v>39865</v>
      </c>
      <c r="C7653" t="s">
        <v>2675</v>
      </c>
      <c r="D7653" t="s">
        <v>2676</v>
      </c>
      <c r="E7653" t="s">
        <v>26</v>
      </c>
      <c r="F7653" t="s">
        <v>1540</v>
      </c>
      <c r="G7653" t="s">
        <v>1541</v>
      </c>
      <c r="H7653" t="s">
        <v>1196</v>
      </c>
      <c r="I7653" t="s">
        <v>1197</v>
      </c>
      <c r="K7653" t="str">
        <f>+_xlfn.XLOOKUP(Tabell1[[#This Row],[Regnr]],Tabell13[Regnr],Tabell13[Diagnose],"")</f>
        <v/>
      </c>
      <c r="L7653" t="str">
        <f>+_xlfn.XLOOKUP(Tabell1[[#This Row],[Regnr]],Tabell3[Regnr],Tabell3[DiagnoseÅr],"")</f>
        <v/>
      </c>
    </row>
    <row r="7654" spans="1:12" x14ac:dyDescent="0.25">
      <c r="A7654" s="2">
        <v>39865</v>
      </c>
      <c r="C7654" t="s">
        <v>2677</v>
      </c>
      <c r="D7654" t="s">
        <v>2678</v>
      </c>
      <c r="E7654" t="s">
        <v>26</v>
      </c>
      <c r="F7654" t="s">
        <v>1540</v>
      </c>
      <c r="G7654" t="s">
        <v>1541</v>
      </c>
      <c r="H7654" t="s">
        <v>1196</v>
      </c>
      <c r="I7654" t="s">
        <v>1197</v>
      </c>
      <c r="K7654" t="str">
        <f>+_xlfn.XLOOKUP(Tabell1[[#This Row],[Regnr]],Tabell13[Regnr],Tabell13[Diagnose],"")</f>
        <v/>
      </c>
      <c r="L7654" t="str">
        <f>+_xlfn.XLOOKUP(Tabell1[[#This Row],[Regnr]],Tabell3[Regnr],Tabell3[DiagnoseÅr],"")</f>
        <v/>
      </c>
    </row>
    <row r="7655" spans="1:12" x14ac:dyDescent="0.25">
      <c r="A7655" s="2">
        <v>39865</v>
      </c>
      <c r="C7655" t="s">
        <v>2679</v>
      </c>
      <c r="D7655" t="s">
        <v>2680</v>
      </c>
      <c r="E7655" t="s">
        <v>26</v>
      </c>
      <c r="F7655" t="s">
        <v>1540</v>
      </c>
      <c r="G7655" t="s">
        <v>1541</v>
      </c>
      <c r="H7655" t="s">
        <v>1196</v>
      </c>
      <c r="I7655" t="s">
        <v>1197</v>
      </c>
      <c r="K7655" t="str">
        <f>+_xlfn.XLOOKUP(Tabell1[[#This Row],[Regnr]],Tabell13[Regnr],Tabell13[Diagnose],"")</f>
        <v/>
      </c>
      <c r="L7655" t="str">
        <f>+_xlfn.XLOOKUP(Tabell1[[#This Row],[Regnr]],Tabell3[Regnr],Tabell3[DiagnoseÅr],"")</f>
        <v/>
      </c>
    </row>
    <row r="7656" spans="1:12" x14ac:dyDescent="0.25">
      <c r="A7656" s="2">
        <v>39865</v>
      </c>
      <c r="C7656" t="s">
        <v>2681</v>
      </c>
      <c r="D7656" t="s">
        <v>2682</v>
      </c>
      <c r="E7656" t="s">
        <v>26</v>
      </c>
      <c r="F7656" t="s">
        <v>1540</v>
      </c>
      <c r="G7656" t="s">
        <v>1541</v>
      </c>
      <c r="H7656" t="s">
        <v>1196</v>
      </c>
      <c r="I7656" t="s">
        <v>1197</v>
      </c>
      <c r="K7656" t="str">
        <f>+_xlfn.XLOOKUP(Tabell1[[#This Row],[Regnr]],Tabell13[Regnr],Tabell13[Diagnose],"")</f>
        <v>D</v>
      </c>
      <c r="L7656" t="str">
        <f>+_xlfn.XLOOKUP(Tabell1[[#This Row],[Regnr]],Tabell3[Regnr],Tabell3[DiagnoseÅr],"")</f>
        <v/>
      </c>
    </row>
    <row r="7657" spans="1:12" x14ac:dyDescent="0.25">
      <c r="A7657" s="2">
        <v>39865</v>
      </c>
      <c r="C7657" t="s">
        <v>2683</v>
      </c>
      <c r="D7657" t="s">
        <v>2684</v>
      </c>
      <c r="E7657" t="s">
        <v>26</v>
      </c>
      <c r="F7657" t="s">
        <v>1540</v>
      </c>
      <c r="G7657" t="s">
        <v>1541</v>
      </c>
      <c r="H7657" t="s">
        <v>1196</v>
      </c>
      <c r="I7657" t="s">
        <v>1197</v>
      </c>
      <c r="K7657" t="str">
        <f>+_xlfn.XLOOKUP(Tabell1[[#This Row],[Regnr]],Tabell13[Regnr],Tabell13[Diagnose],"")</f>
        <v/>
      </c>
      <c r="L7657" t="str">
        <f>+_xlfn.XLOOKUP(Tabell1[[#This Row],[Regnr]],Tabell3[Regnr],Tabell3[DiagnoseÅr],"")</f>
        <v/>
      </c>
    </row>
    <row r="7658" spans="1:12" x14ac:dyDescent="0.25">
      <c r="A7658" s="2">
        <v>39863</v>
      </c>
      <c r="C7658" t="s">
        <v>2667</v>
      </c>
      <c r="D7658" t="s">
        <v>2668</v>
      </c>
      <c r="E7658" t="s">
        <v>26</v>
      </c>
      <c r="F7658" t="s">
        <v>1665</v>
      </c>
      <c r="G7658" t="s">
        <v>1666</v>
      </c>
      <c r="H7658" t="s">
        <v>2669</v>
      </c>
      <c r="I7658" t="s">
        <v>2670</v>
      </c>
      <c r="K7658" t="str">
        <f>+_xlfn.XLOOKUP(Tabell1[[#This Row],[Regnr]],Tabell13[Regnr],Tabell13[Diagnose],"")</f>
        <v/>
      </c>
      <c r="L7658" t="str">
        <f>+_xlfn.XLOOKUP(Tabell1[[#This Row],[Regnr]],Tabell3[Regnr],Tabell3[DiagnoseÅr],"")</f>
        <v/>
      </c>
    </row>
    <row r="7659" spans="1:12" x14ac:dyDescent="0.25">
      <c r="A7659" s="2">
        <v>39858</v>
      </c>
      <c r="C7659" t="s">
        <v>2659</v>
      </c>
      <c r="D7659" t="s">
        <v>2660</v>
      </c>
      <c r="E7659" t="s">
        <v>10</v>
      </c>
      <c r="F7659" t="s">
        <v>2661</v>
      </c>
      <c r="G7659" t="s">
        <v>2662</v>
      </c>
      <c r="H7659" t="s">
        <v>1848</v>
      </c>
      <c r="I7659" t="s">
        <v>1849</v>
      </c>
      <c r="K7659" t="str">
        <f>+_xlfn.XLOOKUP(Tabell1[[#This Row],[Regnr]],Tabell13[Regnr],Tabell13[Diagnose],"")</f>
        <v>B</v>
      </c>
      <c r="L7659" t="str">
        <f>+_xlfn.XLOOKUP(Tabell1[[#This Row],[Regnr]],Tabell3[Regnr],Tabell3[DiagnoseÅr],"")</f>
        <v>Intet påvist (2012)</v>
      </c>
    </row>
    <row r="7660" spans="1:12" x14ac:dyDescent="0.25">
      <c r="A7660" s="2">
        <v>39858</v>
      </c>
      <c r="C7660" t="s">
        <v>2663</v>
      </c>
      <c r="D7660" t="s">
        <v>2664</v>
      </c>
      <c r="E7660" t="s">
        <v>10</v>
      </c>
      <c r="F7660" t="s">
        <v>2661</v>
      </c>
      <c r="G7660" t="s">
        <v>2662</v>
      </c>
      <c r="H7660" t="s">
        <v>1848</v>
      </c>
      <c r="I7660" t="s">
        <v>1849</v>
      </c>
      <c r="K7660" t="str">
        <f>+_xlfn.XLOOKUP(Tabell1[[#This Row],[Regnr]],Tabell13[Regnr],Tabell13[Diagnose],"")</f>
        <v>A</v>
      </c>
      <c r="L7660" t="str">
        <f>+_xlfn.XLOOKUP(Tabell1[[#This Row],[Regnr]],Tabell3[Regnr],Tabell3[DiagnoseÅr],"")</f>
        <v>Intet påvist (2010)</v>
      </c>
    </row>
    <row r="7661" spans="1:12" x14ac:dyDescent="0.25">
      <c r="A7661" s="2">
        <v>39858</v>
      </c>
      <c r="C7661" t="s">
        <v>2665</v>
      </c>
      <c r="D7661" t="s">
        <v>2666</v>
      </c>
      <c r="E7661" t="s">
        <v>10</v>
      </c>
      <c r="F7661" t="s">
        <v>2661</v>
      </c>
      <c r="G7661" t="s">
        <v>2662</v>
      </c>
      <c r="H7661" t="s">
        <v>1848</v>
      </c>
      <c r="I7661" t="s">
        <v>1849</v>
      </c>
      <c r="K7661" t="str">
        <f>+_xlfn.XLOOKUP(Tabell1[[#This Row],[Regnr]],Tabell13[Regnr],Tabell13[Diagnose],"")</f>
        <v>B</v>
      </c>
      <c r="L7661" t="str">
        <f>+_xlfn.XLOOKUP(Tabell1[[#This Row],[Regnr]],Tabell3[Regnr],Tabell3[DiagnoseÅr],"")</f>
        <v>Intet påvist (2015)</v>
      </c>
    </row>
    <row r="7662" spans="1:12" x14ac:dyDescent="0.25">
      <c r="A7662" s="2">
        <v>39853</v>
      </c>
      <c r="C7662" t="s">
        <v>2653</v>
      </c>
      <c r="D7662" t="s">
        <v>2654</v>
      </c>
      <c r="E7662" t="s">
        <v>10</v>
      </c>
      <c r="F7662" t="s">
        <v>2655</v>
      </c>
      <c r="G7662" t="s">
        <v>2656</v>
      </c>
      <c r="H7662" t="s">
        <v>2657</v>
      </c>
      <c r="I7662" t="s">
        <v>2658</v>
      </c>
      <c r="K7662" t="str">
        <f>+_xlfn.XLOOKUP(Tabell1[[#This Row],[Regnr]],Tabell13[Regnr],Tabell13[Diagnose],"")</f>
        <v/>
      </c>
      <c r="L7662" t="str">
        <f>+_xlfn.XLOOKUP(Tabell1[[#This Row],[Regnr]],Tabell3[Regnr],Tabell3[DiagnoseÅr],"")</f>
        <v/>
      </c>
    </row>
    <row r="7663" spans="1:12" x14ac:dyDescent="0.25">
      <c r="A7663" s="2">
        <v>39850</v>
      </c>
      <c r="C7663" t="s">
        <v>2647</v>
      </c>
      <c r="D7663" t="s">
        <v>2648</v>
      </c>
      <c r="E7663" t="s">
        <v>26</v>
      </c>
      <c r="F7663" t="s">
        <v>2649</v>
      </c>
      <c r="G7663" t="s">
        <v>2650</v>
      </c>
      <c r="H7663" t="s">
        <v>2651</v>
      </c>
      <c r="I7663" t="s">
        <v>2652</v>
      </c>
      <c r="K7663" t="str">
        <f>+_xlfn.XLOOKUP(Tabell1[[#This Row],[Regnr]],Tabell13[Regnr],Tabell13[Diagnose],"")</f>
        <v>D</v>
      </c>
      <c r="L7663" t="str">
        <f>+_xlfn.XLOOKUP(Tabell1[[#This Row],[Regnr]],Tabell3[Regnr],Tabell3[DiagnoseÅr],"")</f>
        <v/>
      </c>
    </row>
    <row r="7664" spans="1:12" x14ac:dyDescent="0.25">
      <c r="A7664" s="2">
        <v>39847</v>
      </c>
      <c r="C7664" t="s">
        <v>2642</v>
      </c>
      <c r="D7664" t="s">
        <v>2643</v>
      </c>
      <c r="E7664" t="s">
        <v>26</v>
      </c>
      <c r="F7664" t="s">
        <v>2644</v>
      </c>
      <c r="G7664" t="s">
        <v>176</v>
      </c>
      <c r="H7664" t="s">
        <v>2645</v>
      </c>
      <c r="I7664" t="s">
        <v>2646</v>
      </c>
      <c r="K7664" t="str">
        <f>+_xlfn.XLOOKUP(Tabell1[[#This Row],[Regnr]],Tabell13[Regnr],Tabell13[Diagnose],"")</f>
        <v/>
      </c>
      <c r="L7664" t="str">
        <f>+_xlfn.XLOOKUP(Tabell1[[#This Row],[Regnr]],Tabell3[Regnr],Tabell3[DiagnoseÅr],"")</f>
        <v/>
      </c>
    </row>
    <row r="7665" spans="1:12" x14ac:dyDescent="0.25">
      <c r="A7665" s="2">
        <v>39846</v>
      </c>
      <c r="C7665" t="s">
        <v>2640</v>
      </c>
      <c r="D7665" t="s">
        <v>2641</v>
      </c>
      <c r="E7665" t="s">
        <v>10</v>
      </c>
      <c r="F7665" t="s">
        <v>2384</v>
      </c>
      <c r="G7665" t="s">
        <v>2385</v>
      </c>
      <c r="H7665" t="s">
        <v>1259</v>
      </c>
      <c r="I7665" t="s">
        <v>1260</v>
      </c>
      <c r="K7665" t="str">
        <f>+_xlfn.XLOOKUP(Tabell1[[#This Row],[Regnr]],Tabell13[Regnr],Tabell13[Diagnose],"")</f>
        <v/>
      </c>
      <c r="L7665" t="str">
        <f>+_xlfn.XLOOKUP(Tabell1[[#This Row],[Regnr]],Tabell3[Regnr],Tabell3[DiagnoseÅr],"")</f>
        <v/>
      </c>
    </row>
    <row r="7666" spans="1:12" x14ac:dyDescent="0.25">
      <c r="A7666" s="2">
        <v>39845</v>
      </c>
      <c r="C7666" t="s">
        <v>2630</v>
      </c>
      <c r="D7666" t="s">
        <v>2631</v>
      </c>
      <c r="E7666" t="s">
        <v>26</v>
      </c>
      <c r="F7666" t="s">
        <v>1475</v>
      </c>
      <c r="G7666" t="s">
        <v>1476</v>
      </c>
      <c r="H7666" t="s">
        <v>1445</v>
      </c>
      <c r="I7666" t="s">
        <v>1446</v>
      </c>
      <c r="K7666" t="str">
        <f>+_xlfn.XLOOKUP(Tabell1[[#This Row],[Regnr]],Tabell13[Regnr],Tabell13[Diagnose],"")</f>
        <v/>
      </c>
      <c r="L7666" t="str">
        <f>+_xlfn.XLOOKUP(Tabell1[[#This Row],[Regnr]],Tabell3[Regnr],Tabell3[DiagnoseÅr],"")</f>
        <v>Annet medfødt (2010)</v>
      </c>
    </row>
    <row r="7667" spans="1:12" x14ac:dyDescent="0.25">
      <c r="A7667" s="2">
        <v>39845</v>
      </c>
      <c r="C7667" t="s">
        <v>2632</v>
      </c>
      <c r="D7667" t="s">
        <v>2633</v>
      </c>
      <c r="E7667" t="s">
        <v>26</v>
      </c>
      <c r="F7667" t="s">
        <v>2634</v>
      </c>
      <c r="G7667" t="s">
        <v>2635</v>
      </c>
      <c r="H7667" t="s">
        <v>882</v>
      </c>
      <c r="I7667" t="s">
        <v>883</v>
      </c>
      <c r="K7667" t="str">
        <f>+_xlfn.XLOOKUP(Tabell1[[#This Row],[Regnr]],Tabell13[Regnr],Tabell13[Diagnose],"")</f>
        <v/>
      </c>
      <c r="L7667" t="str">
        <f>+_xlfn.XLOOKUP(Tabell1[[#This Row],[Regnr]],Tabell3[Regnr],Tabell3[DiagnoseÅr],"")</f>
        <v/>
      </c>
    </row>
    <row r="7668" spans="1:12" x14ac:dyDescent="0.25">
      <c r="A7668" s="2">
        <v>39845</v>
      </c>
      <c r="C7668" t="s">
        <v>2636</v>
      </c>
      <c r="D7668" t="s">
        <v>2637</v>
      </c>
      <c r="E7668" t="s">
        <v>26</v>
      </c>
      <c r="F7668" t="s">
        <v>2634</v>
      </c>
      <c r="G7668" t="s">
        <v>2635</v>
      </c>
      <c r="H7668" t="s">
        <v>882</v>
      </c>
      <c r="I7668" t="s">
        <v>883</v>
      </c>
      <c r="K7668" t="str">
        <f>+_xlfn.XLOOKUP(Tabell1[[#This Row],[Regnr]],Tabell13[Regnr],Tabell13[Diagnose],"")</f>
        <v>A</v>
      </c>
      <c r="L7668" t="str">
        <f>+_xlfn.XLOOKUP(Tabell1[[#This Row],[Regnr]],Tabell3[Regnr],Tabell3[DiagnoseÅr],"")</f>
        <v>Annet medfødt (2017)</v>
      </c>
    </row>
    <row r="7669" spans="1:12" x14ac:dyDescent="0.25">
      <c r="A7669" s="2">
        <v>39845</v>
      </c>
      <c r="C7669" t="s">
        <v>2638</v>
      </c>
      <c r="D7669" t="s">
        <v>2639</v>
      </c>
      <c r="E7669" t="s">
        <v>26</v>
      </c>
      <c r="F7669" t="s">
        <v>2634</v>
      </c>
      <c r="G7669" t="s">
        <v>2635</v>
      </c>
      <c r="H7669" t="s">
        <v>882</v>
      </c>
      <c r="I7669" t="s">
        <v>883</v>
      </c>
      <c r="K7669" t="str">
        <f>+_xlfn.XLOOKUP(Tabell1[[#This Row],[Regnr]],Tabell13[Regnr],Tabell13[Diagnose],"")</f>
        <v/>
      </c>
      <c r="L7669" t="str">
        <f>+_xlfn.XLOOKUP(Tabell1[[#This Row],[Regnr]],Tabell3[Regnr],Tabell3[DiagnoseÅr],"")</f>
        <v/>
      </c>
    </row>
    <row r="7670" spans="1:12" x14ac:dyDescent="0.25">
      <c r="A7670" s="2">
        <v>39832</v>
      </c>
      <c r="C7670" t="s">
        <v>2628</v>
      </c>
      <c r="D7670" t="s">
        <v>2629</v>
      </c>
      <c r="E7670" t="s">
        <v>26</v>
      </c>
      <c r="F7670" t="s">
        <v>403</v>
      </c>
      <c r="G7670" t="s">
        <v>404</v>
      </c>
      <c r="H7670" t="s">
        <v>1707</v>
      </c>
      <c r="I7670" t="s">
        <v>1708</v>
      </c>
      <c r="K7670" t="str">
        <f>+_xlfn.XLOOKUP(Tabell1[[#This Row],[Regnr]],Tabell13[Regnr],Tabell13[Diagnose],"")</f>
        <v/>
      </c>
      <c r="L7670" t="str">
        <f>+_xlfn.XLOOKUP(Tabell1[[#This Row],[Regnr]],Tabell3[Regnr],Tabell3[DiagnoseÅr],"")</f>
        <v/>
      </c>
    </row>
    <row r="7671" spans="1:12" x14ac:dyDescent="0.25">
      <c r="A7671" s="2">
        <v>39829</v>
      </c>
      <c r="C7671" t="s">
        <v>2616</v>
      </c>
      <c r="D7671" t="s">
        <v>2617</v>
      </c>
      <c r="E7671" t="s">
        <v>10</v>
      </c>
      <c r="F7671" t="s">
        <v>1790</v>
      </c>
      <c r="G7671" t="s">
        <v>1791</v>
      </c>
      <c r="H7671" t="s">
        <v>1178</v>
      </c>
      <c r="I7671" t="s">
        <v>1179</v>
      </c>
      <c r="K7671" t="str">
        <f>+_xlfn.XLOOKUP(Tabell1[[#This Row],[Regnr]],Tabell13[Regnr],Tabell13[Diagnose],"")</f>
        <v>D</v>
      </c>
      <c r="L7671" t="str">
        <f>+_xlfn.XLOOKUP(Tabell1[[#This Row],[Regnr]],Tabell3[Regnr],Tabell3[DiagnoseÅr],"")</f>
        <v/>
      </c>
    </row>
    <row r="7672" spans="1:12" x14ac:dyDescent="0.25">
      <c r="A7672" s="2">
        <v>39829</v>
      </c>
      <c r="C7672" t="s">
        <v>2618</v>
      </c>
      <c r="D7672" t="s">
        <v>2619</v>
      </c>
      <c r="E7672" t="s">
        <v>10</v>
      </c>
      <c r="F7672" t="s">
        <v>1790</v>
      </c>
      <c r="G7672" t="s">
        <v>1791</v>
      </c>
      <c r="H7672" t="s">
        <v>1178</v>
      </c>
      <c r="I7672" t="s">
        <v>1179</v>
      </c>
      <c r="K7672" t="str">
        <f>+_xlfn.XLOOKUP(Tabell1[[#This Row],[Regnr]],Tabell13[Regnr],Tabell13[Diagnose],"")</f>
        <v>C</v>
      </c>
      <c r="L7672" t="str">
        <f>+_xlfn.XLOOKUP(Tabell1[[#This Row],[Regnr]],Tabell3[Regnr],Tabell3[DiagnoseÅr],"")</f>
        <v/>
      </c>
    </row>
    <row r="7673" spans="1:12" x14ac:dyDescent="0.25">
      <c r="A7673" s="2">
        <v>39829</v>
      </c>
      <c r="C7673" t="s">
        <v>2620</v>
      </c>
      <c r="D7673" t="s">
        <v>2621</v>
      </c>
      <c r="E7673" t="s">
        <v>10</v>
      </c>
      <c r="F7673" t="s">
        <v>1790</v>
      </c>
      <c r="G7673" t="s">
        <v>1791</v>
      </c>
      <c r="H7673" t="s">
        <v>1178</v>
      </c>
      <c r="I7673" t="s">
        <v>1179</v>
      </c>
      <c r="K7673" t="str">
        <f>+_xlfn.XLOOKUP(Tabell1[[#This Row],[Regnr]],Tabell13[Regnr],Tabell13[Diagnose],"")</f>
        <v/>
      </c>
      <c r="L7673" t="str">
        <f>+_xlfn.XLOOKUP(Tabell1[[#This Row],[Regnr]],Tabell3[Regnr],Tabell3[DiagnoseÅr],"")</f>
        <v/>
      </c>
    </row>
    <row r="7674" spans="1:12" x14ac:dyDescent="0.25">
      <c r="A7674" s="2">
        <v>39829</v>
      </c>
      <c r="C7674" t="s">
        <v>2622</v>
      </c>
      <c r="D7674" t="s">
        <v>2623</v>
      </c>
      <c r="E7674" t="s">
        <v>10</v>
      </c>
      <c r="F7674" t="s">
        <v>1790</v>
      </c>
      <c r="G7674" t="s">
        <v>1791</v>
      </c>
      <c r="H7674" t="s">
        <v>1178</v>
      </c>
      <c r="I7674" t="s">
        <v>1179</v>
      </c>
      <c r="K7674" t="str">
        <f>+_xlfn.XLOOKUP(Tabell1[[#This Row],[Regnr]],Tabell13[Regnr],Tabell13[Diagnose],"")</f>
        <v/>
      </c>
      <c r="L7674" t="str">
        <f>+_xlfn.XLOOKUP(Tabell1[[#This Row],[Regnr]],Tabell3[Regnr],Tabell3[DiagnoseÅr],"")</f>
        <v/>
      </c>
    </row>
    <row r="7675" spans="1:12" x14ac:dyDescent="0.25">
      <c r="A7675" s="2">
        <v>39829</v>
      </c>
      <c r="C7675" t="s">
        <v>2624</v>
      </c>
      <c r="D7675" t="s">
        <v>2625</v>
      </c>
      <c r="E7675" t="s">
        <v>26</v>
      </c>
      <c r="F7675" t="s">
        <v>1790</v>
      </c>
      <c r="G7675" t="s">
        <v>1791</v>
      </c>
      <c r="H7675" t="s">
        <v>1178</v>
      </c>
      <c r="I7675" t="s">
        <v>1179</v>
      </c>
      <c r="K7675" t="str">
        <f>+_xlfn.XLOOKUP(Tabell1[[#This Row],[Regnr]],Tabell13[Regnr],Tabell13[Diagnose],"")</f>
        <v>A</v>
      </c>
      <c r="L7675" t="str">
        <f>+_xlfn.XLOOKUP(Tabell1[[#This Row],[Regnr]],Tabell3[Regnr],Tabell3[DiagnoseÅr],"")</f>
        <v>Intet påvist (2010)</v>
      </c>
    </row>
    <row r="7676" spans="1:12" x14ac:dyDescent="0.25">
      <c r="A7676" s="2">
        <v>39829</v>
      </c>
      <c r="C7676" t="s">
        <v>2626</v>
      </c>
      <c r="D7676" t="s">
        <v>2627</v>
      </c>
      <c r="E7676" t="s">
        <v>26</v>
      </c>
      <c r="F7676" t="s">
        <v>1790</v>
      </c>
      <c r="G7676" t="s">
        <v>1791</v>
      </c>
      <c r="H7676" t="s">
        <v>1178</v>
      </c>
      <c r="I7676" t="s">
        <v>1179</v>
      </c>
      <c r="K7676" t="str">
        <f>+_xlfn.XLOOKUP(Tabell1[[#This Row],[Regnr]],Tabell13[Regnr],Tabell13[Diagnose],"")</f>
        <v>D</v>
      </c>
      <c r="L7676" t="str">
        <f>+_xlfn.XLOOKUP(Tabell1[[#This Row],[Regnr]],Tabell3[Regnr],Tabell3[DiagnoseÅr],"")</f>
        <v/>
      </c>
    </row>
    <row r="7677" spans="1:12" x14ac:dyDescent="0.25">
      <c r="A7677" s="2">
        <v>39811</v>
      </c>
      <c r="C7677" t="s">
        <v>2606</v>
      </c>
      <c r="D7677" t="s">
        <v>2607</v>
      </c>
      <c r="E7677" t="s">
        <v>10</v>
      </c>
      <c r="F7677" t="s">
        <v>1203</v>
      </c>
      <c r="G7677" t="s">
        <v>1204</v>
      </c>
      <c r="H7677" t="s">
        <v>1531</v>
      </c>
      <c r="I7677" t="s">
        <v>1532</v>
      </c>
      <c r="K7677" t="str">
        <f>+_xlfn.XLOOKUP(Tabell1[[#This Row],[Regnr]],Tabell13[Regnr],Tabell13[Diagnose],"")</f>
        <v>C</v>
      </c>
      <c r="L7677" t="str">
        <f>+_xlfn.XLOOKUP(Tabell1[[#This Row],[Regnr]],Tabell3[Regnr],Tabell3[DiagnoseÅr],"")</f>
        <v/>
      </c>
    </row>
    <row r="7678" spans="1:12" x14ac:dyDescent="0.25">
      <c r="A7678" s="2">
        <v>39811</v>
      </c>
      <c r="C7678" t="s">
        <v>2608</v>
      </c>
      <c r="D7678" t="s">
        <v>2609</v>
      </c>
      <c r="E7678" t="s">
        <v>26</v>
      </c>
      <c r="F7678" t="s">
        <v>1203</v>
      </c>
      <c r="G7678" t="s">
        <v>1204</v>
      </c>
      <c r="H7678" t="s">
        <v>1531</v>
      </c>
      <c r="I7678" t="s">
        <v>1532</v>
      </c>
      <c r="K7678" t="str">
        <f>+_xlfn.XLOOKUP(Tabell1[[#This Row],[Regnr]],Tabell13[Regnr],Tabell13[Diagnose],"")</f>
        <v>B</v>
      </c>
      <c r="L7678" t="str">
        <f>+_xlfn.XLOOKUP(Tabell1[[#This Row],[Regnr]],Tabell3[Regnr],Tabell3[DiagnoseÅr],"")</f>
        <v xml:space="preserve"> (2011)</v>
      </c>
    </row>
    <row r="7679" spans="1:12" x14ac:dyDescent="0.25">
      <c r="A7679" s="2">
        <v>39811</v>
      </c>
      <c r="C7679" t="s">
        <v>2610</v>
      </c>
      <c r="D7679" t="s">
        <v>2611</v>
      </c>
      <c r="E7679" t="s">
        <v>26</v>
      </c>
      <c r="F7679" t="s">
        <v>1203</v>
      </c>
      <c r="G7679" t="s">
        <v>1204</v>
      </c>
      <c r="H7679" t="s">
        <v>1531</v>
      </c>
      <c r="I7679" t="s">
        <v>1532</v>
      </c>
      <c r="K7679" t="str">
        <f>+_xlfn.XLOOKUP(Tabell1[[#This Row],[Regnr]],Tabell13[Regnr],Tabell13[Diagnose],"")</f>
        <v>B</v>
      </c>
      <c r="L7679" t="str">
        <f>+_xlfn.XLOOKUP(Tabell1[[#This Row],[Regnr]],Tabell3[Regnr],Tabell3[DiagnoseÅr],"")</f>
        <v/>
      </c>
    </row>
    <row r="7680" spans="1:12" x14ac:dyDescent="0.25">
      <c r="A7680" s="2">
        <v>39811</v>
      </c>
      <c r="C7680" t="s">
        <v>2612</v>
      </c>
      <c r="D7680" t="s">
        <v>2613</v>
      </c>
      <c r="E7680" t="s">
        <v>26</v>
      </c>
      <c r="F7680" t="s">
        <v>1203</v>
      </c>
      <c r="G7680" t="s">
        <v>1204</v>
      </c>
      <c r="H7680" t="s">
        <v>1531</v>
      </c>
      <c r="I7680" t="s">
        <v>1532</v>
      </c>
      <c r="K7680" t="str">
        <f>+_xlfn.XLOOKUP(Tabell1[[#This Row],[Regnr]],Tabell13[Regnr],Tabell13[Diagnose],"")</f>
        <v>C</v>
      </c>
      <c r="L7680" t="str">
        <f>+_xlfn.XLOOKUP(Tabell1[[#This Row],[Regnr]],Tabell3[Regnr],Tabell3[DiagnoseÅr],"")</f>
        <v>Intet påvist (2013)</v>
      </c>
    </row>
    <row r="7681" spans="1:12" x14ac:dyDescent="0.25">
      <c r="A7681" s="2">
        <v>39811</v>
      </c>
      <c r="C7681" t="s">
        <v>2614</v>
      </c>
      <c r="D7681" t="s">
        <v>2615</v>
      </c>
      <c r="E7681" t="s">
        <v>26</v>
      </c>
      <c r="F7681" t="s">
        <v>1203</v>
      </c>
      <c r="G7681" t="s">
        <v>1204</v>
      </c>
      <c r="H7681" t="s">
        <v>1531</v>
      </c>
      <c r="I7681" t="s">
        <v>1532</v>
      </c>
      <c r="K7681" t="str">
        <f>+_xlfn.XLOOKUP(Tabell1[[#This Row],[Regnr]],Tabell13[Regnr],Tabell13[Diagnose],"")</f>
        <v/>
      </c>
      <c r="L7681" t="str">
        <f>+_xlfn.XLOOKUP(Tabell1[[#This Row],[Regnr]],Tabell3[Regnr],Tabell3[DiagnoseÅr],"")</f>
        <v/>
      </c>
    </row>
    <row r="7682" spans="1:12" x14ac:dyDescent="0.25">
      <c r="A7682" s="2">
        <v>39810</v>
      </c>
      <c r="C7682" t="s">
        <v>2586</v>
      </c>
      <c r="D7682" t="s">
        <v>2587</v>
      </c>
      <c r="E7682" t="s">
        <v>10</v>
      </c>
      <c r="F7682" t="s">
        <v>1864</v>
      </c>
      <c r="G7682" t="s">
        <v>1865</v>
      </c>
      <c r="H7682" t="s">
        <v>1661</v>
      </c>
      <c r="I7682" t="s">
        <v>1662</v>
      </c>
      <c r="K7682" t="str">
        <f>+_xlfn.XLOOKUP(Tabell1[[#This Row],[Regnr]],Tabell13[Regnr],Tabell13[Diagnose],"")</f>
        <v>C</v>
      </c>
      <c r="L7682" t="str">
        <f>+_xlfn.XLOOKUP(Tabell1[[#This Row],[Regnr]],Tabell3[Regnr],Tabell3[DiagnoseÅr],"")</f>
        <v>Intet påvist (2009)</v>
      </c>
    </row>
    <row r="7683" spans="1:12" x14ac:dyDescent="0.25">
      <c r="A7683" s="2">
        <v>39810</v>
      </c>
      <c r="C7683" t="s">
        <v>2588</v>
      </c>
      <c r="D7683" t="s">
        <v>2589</v>
      </c>
      <c r="E7683" t="s">
        <v>10</v>
      </c>
      <c r="F7683" t="s">
        <v>1864</v>
      </c>
      <c r="G7683" t="s">
        <v>1865</v>
      </c>
      <c r="H7683" t="s">
        <v>1661</v>
      </c>
      <c r="I7683" t="s">
        <v>1662</v>
      </c>
      <c r="K7683" t="str">
        <f>+_xlfn.XLOOKUP(Tabell1[[#This Row],[Regnr]],Tabell13[Regnr],Tabell13[Diagnose],"")</f>
        <v>A</v>
      </c>
      <c r="L7683" t="str">
        <f>+_xlfn.XLOOKUP(Tabell1[[#This Row],[Regnr]],Tabell3[Regnr],Tabell3[DiagnoseÅr],"")</f>
        <v>Intet påvist (2010)</v>
      </c>
    </row>
    <row r="7684" spans="1:12" x14ac:dyDescent="0.25">
      <c r="A7684" s="2">
        <v>39810</v>
      </c>
      <c r="C7684" t="s">
        <v>2590</v>
      </c>
      <c r="D7684" t="s">
        <v>2591</v>
      </c>
      <c r="E7684" t="s">
        <v>10</v>
      </c>
      <c r="F7684" t="s">
        <v>1864</v>
      </c>
      <c r="G7684" t="s">
        <v>1865</v>
      </c>
      <c r="H7684" t="s">
        <v>1661</v>
      </c>
      <c r="I7684" t="s">
        <v>1662</v>
      </c>
      <c r="K7684" t="str">
        <f>+_xlfn.XLOOKUP(Tabell1[[#This Row],[Regnr]],Tabell13[Regnr],Tabell13[Diagnose],"")</f>
        <v>C</v>
      </c>
      <c r="L7684" t="str">
        <f>+_xlfn.XLOOKUP(Tabell1[[#This Row],[Regnr]],Tabell3[Regnr],Tabell3[DiagnoseÅr],"")</f>
        <v/>
      </c>
    </row>
    <row r="7685" spans="1:12" x14ac:dyDescent="0.25">
      <c r="A7685" s="2">
        <v>39810</v>
      </c>
      <c r="C7685" t="s">
        <v>2592</v>
      </c>
      <c r="D7685" t="s">
        <v>2593</v>
      </c>
      <c r="E7685" t="s">
        <v>26</v>
      </c>
      <c r="F7685" t="s">
        <v>1864</v>
      </c>
      <c r="G7685" t="s">
        <v>1865</v>
      </c>
      <c r="H7685" t="s">
        <v>1661</v>
      </c>
      <c r="I7685" t="s">
        <v>1662</v>
      </c>
      <c r="K7685" t="str">
        <f>+_xlfn.XLOOKUP(Tabell1[[#This Row],[Regnr]],Tabell13[Regnr],Tabell13[Diagnose],"")</f>
        <v>B</v>
      </c>
      <c r="L7685" t="str">
        <f>+_xlfn.XLOOKUP(Tabell1[[#This Row],[Regnr]],Tabell3[Regnr],Tabell3[DiagnoseÅr],"")</f>
        <v>Katarakt, ikke medfødt (2015)</v>
      </c>
    </row>
    <row r="7686" spans="1:12" x14ac:dyDescent="0.25">
      <c r="A7686" s="2">
        <v>39810</v>
      </c>
      <c r="C7686" t="s">
        <v>2594</v>
      </c>
      <c r="D7686" t="s">
        <v>2595</v>
      </c>
      <c r="E7686" t="s">
        <v>26</v>
      </c>
      <c r="F7686" t="s">
        <v>1864</v>
      </c>
      <c r="G7686" t="s">
        <v>1865</v>
      </c>
      <c r="H7686" t="s">
        <v>1661</v>
      </c>
      <c r="I7686" t="s">
        <v>1662</v>
      </c>
      <c r="K7686" t="str">
        <f>+_xlfn.XLOOKUP(Tabell1[[#This Row],[Regnr]],Tabell13[Regnr],Tabell13[Diagnose],"")</f>
        <v>D</v>
      </c>
      <c r="L7686" t="str">
        <f>+_xlfn.XLOOKUP(Tabell1[[#This Row],[Regnr]],Tabell3[Regnr],Tabell3[DiagnoseÅr],"")</f>
        <v/>
      </c>
    </row>
    <row r="7687" spans="1:12" x14ac:dyDescent="0.25">
      <c r="A7687" s="2">
        <v>39810</v>
      </c>
      <c r="C7687" t="s">
        <v>2596</v>
      </c>
      <c r="D7687" t="s">
        <v>2597</v>
      </c>
      <c r="E7687" t="s">
        <v>26</v>
      </c>
      <c r="F7687" t="s">
        <v>1864</v>
      </c>
      <c r="G7687" t="s">
        <v>1865</v>
      </c>
      <c r="H7687" t="s">
        <v>1661</v>
      </c>
      <c r="I7687" t="s">
        <v>1662</v>
      </c>
      <c r="K7687" t="str">
        <f>+_xlfn.XLOOKUP(Tabell1[[#This Row],[Regnr]],Tabell13[Regnr],Tabell13[Diagnose],"")</f>
        <v>C</v>
      </c>
      <c r="L7687" t="str">
        <f>+_xlfn.XLOOKUP(Tabell1[[#This Row],[Regnr]],Tabell3[Regnr],Tabell3[DiagnoseÅr],"")</f>
        <v>Intet påvist (2011)</v>
      </c>
    </row>
    <row r="7688" spans="1:12" x14ac:dyDescent="0.25">
      <c r="A7688" s="2">
        <v>39810</v>
      </c>
      <c r="C7688" t="s">
        <v>2598</v>
      </c>
      <c r="D7688" t="s">
        <v>2599</v>
      </c>
      <c r="E7688" t="s">
        <v>26</v>
      </c>
      <c r="F7688" t="s">
        <v>1864</v>
      </c>
      <c r="G7688" t="s">
        <v>1865</v>
      </c>
      <c r="H7688" t="s">
        <v>1661</v>
      </c>
      <c r="I7688" t="s">
        <v>1662</v>
      </c>
      <c r="K7688" t="str">
        <f>+_xlfn.XLOOKUP(Tabell1[[#This Row],[Regnr]],Tabell13[Regnr],Tabell13[Diagnose],"")</f>
        <v>A</v>
      </c>
      <c r="L7688" t="str">
        <f>+_xlfn.XLOOKUP(Tabell1[[#This Row],[Regnr]],Tabell3[Regnr],Tabell3[DiagnoseÅr],"")</f>
        <v>Intet påvist (2010)</v>
      </c>
    </row>
    <row r="7689" spans="1:12" x14ac:dyDescent="0.25">
      <c r="A7689" s="2">
        <v>39810</v>
      </c>
      <c r="C7689" t="s">
        <v>2600</v>
      </c>
      <c r="D7689" t="s">
        <v>2601</v>
      </c>
      <c r="E7689" t="s">
        <v>10</v>
      </c>
      <c r="F7689" t="s">
        <v>1118</v>
      </c>
      <c r="G7689" t="s">
        <v>1119</v>
      </c>
      <c r="H7689" t="s">
        <v>2602</v>
      </c>
      <c r="I7689" t="s">
        <v>2603</v>
      </c>
      <c r="K7689" t="str">
        <f>+_xlfn.XLOOKUP(Tabell1[[#This Row],[Regnr]],Tabell13[Regnr],Tabell13[Diagnose],"")</f>
        <v>A</v>
      </c>
      <c r="L7689" t="str">
        <f>+_xlfn.XLOOKUP(Tabell1[[#This Row],[Regnr]],Tabell3[Regnr],Tabell3[DiagnoseÅr],"")</f>
        <v/>
      </c>
    </row>
    <row r="7690" spans="1:12" x14ac:dyDescent="0.25">
      <c r="A7690" s="2">
        <v>39810</v>
      </c>
      <c r="C7690" t="s">
        <v>2604</v>
      </c>
      <c r="D7690" t="s">
        <v>2605</v>
      </c>
      <c r="E7690" t="s">
        <v>10</v>
      </c>
      <c r="F7690" t="s">
        <v>1118</v>
      </c>
      <c r="G7690" t="s">
        <v>1119</v>
      </c>
      <c r="H7690" t="s">
        <v>2602</v>
      </c>
      <c r="I7690" t="s">
        <v>2603</v>
      </c>
      <c r="K7690" t="str">
        <f>+_xlfn.XLOOKUP(Tabell1[[#This Row],[Regnr]],Tabell13[Regnr],Tabell13[Diagnose],"")</f>
        <v/>
      </c>
      <c r="L7690" t="str">
        <f>+_xlfn.XLOOKUP(Tabell1[[#This Row],[Regnr]],Tabell3[Regnr],Tabell3[DiagnoseÅr],"")</f>
        <v/>
      </c>
    </row>
    <row r="7691" spans="1:12" x14ac:dyDescent="0.25">
      <c r="A7691" s="2">
        <v>39809</v>
      </c>
      <c r="C7691" t="s">
        <v>2580</v>
      </c>
      <c r="D7691" t="s">
        <v>2581</v>
      </c>
      <c r="E7691" t="s">
        <v>26</v>
      </c>
      <c r="F7691" t="s">
        <v>2582</v>
      </c>
      <c r="G7691" t="s">
        <v>2583</v>
      </c>
      <c r="H7691" t="s">
        <v>2584</v>
      </c>
      <c r="I7691" t="s">
        <v>2585</v>
      </c>
      <c r="K7691" t="str">
        <f>+_xlfn.XLOOKUP(Tabell1[[#This Row],[Regnr]],Tabell13[Regnr],Tabell13[Diagnose],"")</f>
        <v/>
      </c>
      <c r="L7691" t="str">
        <f>+_xlfn.XLOOKUP(Tabell1[[#This Row],[Regnr]],Tabell3[Regnr],Tabell3[DiagnoseÅr],"")</f>
        <v/>
      </c>
    </row>
    <row r="7692" spans="1:12" x14ac:dyDescent="0.25">
      <c r="A7692" s="2">
        <v>39808</v>
      </c>
      <c r="C7692" t="s">
        <v>2574</v>
      </c>
      <c r="D7692" t="s">
        <v>2575</v>
      </c>
      <c r="E7692" t="s">
        <v>26</v>
      </c>
      <c r="F7692" t="s">
        <v>2576</v>
      </c>
      <c r="G7692" t="s">
        <v>2577</v>
      </c>
      <c r="H7692" t="s">
        <v>2578</v>
      </c>
      <c r="I7692" t="s">
        <v>2579</v>
      </c>
      <c r="K7692" t="str">
        <f>+_xlfn.XLOOKUP(Tabell1[[#This Row],[Regnr]],Tabell13[Regnr],Tabell13[Diagnose],"")</f>
        <v/>
      </c>
      <c r="L7692" t="str">
        <f>+_xlfn.XLOOKUP(Tabell1[[#This Row],[Regnr]],Tabell3[Regnr],Tabell3[DiagnoseÅr],"")</f>
        <v>Intet påvist (2015)</v>
      </c>
    </row>
    <row r="7693" spans="1:12" x14ac:dyDescent="0.25">
      <c r="A7693" s="2">
        <v>39794</v>
      </c>
      <c r="C7693" t="s">
        <v>2569</v>
      </c>
      <c r="D7693" t="s">
        <v>2570</v>
      </c>
      <c r="E7693" t="s">
        <v>10</v>
      </c>
      <c r="F7693" t="s">
        <v>2571</v>
      </c>
      <c r="H7693" t="s">
        <v>2572</v>
      </c>
      <c r="I7693" t="s">
        <v>2573</v>
      </c>
      <c r="K7693" t="str">
        <f>+_xlfn.XLOOKUP(Tabell1[[#This Row],[Regnr]],Tabell13[Regnr],Tabell13[Diagnose],"")</f>
        <v/>
      </c>
      <c r="L7693" t="str">
        <f>+_xlfn.XLOOKUP(Tabell1[[#This Row],[Regnr]],Tabell3[Regnr],Tabell3[DiagnoseÅr],"")</f>
        <v/>
      </c>
    </row>
    <row r="7694" spans="1:12" x14ac:dyDescent="0.25">
      <c r="A7694" s="2">
        <v>39779</v>
      </c>
      <c r="C7694" t="s">
        <v>2559</v>
      </c>
      <c r="D7694" t="s">
        <v>2560</v>
      </c>
      <c r="E7694" t="s">
        <v>10</v>
      </c>
      <c r="F7694" t="s">
        <v>1929</v>
      </c>
      <c r="G7694" t="s">
        <v>1930</v>
      </c>
      <c r="H7694" t="s">
        <v>1168</v>
      </c>
      <c r="I7694" t="s">
        <v>1169</v>
      </c>
      <c r="K7694" t="str">
        <f>+_xlfn.XLOOKUP(Tabell1[[#This Row],[Regnr]],Tabell13[Regnr],Tabell13[Diagnose],"")</f>
        <v>A</v>
      </c>
      <c r="L7694" t="str">
        <f>+_xlfn.XLOOKUP(Tabell1[[#This Row],[Regnr]],Tabell3[Regnr],Tabell3[DiagnoseÅr],"")</f>
        <v>PPM iris (2011)</v>
      </c>
    </row>
    <row r="7695" spans="1:12" x14ac:dyDescent="0.25">
      <c r="A7695" s="2">
        <v>39779</v>
      </c>
      <c r="C7695" t="s">
        <v>2561</v>
      </c>
      <c r="D7695" t="s">
        <v>2562</v>
      </c>
      <c r="E7695" t="s">
        <v>10</v>
      </c>
      <c r="F7695" t="s">
        <v>1929</v>
      </c>
      <c r="G7695" t="s">
        <v>1930</v>
      </c>
      <c r="H7695" t="s">
        <v>1168</v>
      </c>
      <c r="I7695" t="s">
        <v>1169</v>
      </c>
      <c r="K7695" t="str">
        <f>+_xlfn.XLOOKUP(Tabell1[[#This Row],[Regnr]],Tabell13[Regnr],Tabell13[Diagnose],"")</f>
        <v/>
      </c>
      <c r="L7695" t="str">
        <f>+_xlfn.XLOOKUP(Tabell1[[#This Row],[Regnr]],Tabell3[Regnr],Tabell3[DiagnoseÅr],"")</f>
        <v/>
      </c>
    </row>
    <row r="7696" spans="1:12" x14ac:dyDescent="0.25">
      <c r="A7696" s="2">
        <v>39779</v>
      </c>
      <c r="C7696" t="s">
        <v>2563</v>
      </c>
      <c r="D7696" t="s">
        <v>2564</v>
      </c>
      <c r="E7696" t="s">
        <v>10</v>
      </c>
      <c r="F7696" t="s">
        <v>1929</v>
      </c>
      <c r="G7696" t="s">
        <v>1930</v>
      </c>
      <c r="H7696" t="s">
        <v>1168</v>
      </c>
      <c r="I7696" t="s">
        <v>1169</v>
      </c>
      <c r="K7696" t="str">
        <f>+_xlfn.XLOOKUP(Tabell1[[#This Row],[Regnr]],Tabell13[Regnr],Tabell13[Diagnose],"")</f>
        <v>A</v>
      </c>
      <c r="L7696" t="str">
        <f>+_xlfn.XLOOKUP(Tabell1[[#This Row],[Regnr]],Tabell3[Regnr],Tabell3[DiagnoseÅr],"")</f>
        <v>Intet påvist (2012)</v>
      </c>
    </row>
    <row r="7697" spans="1:12" x14ac:dyDescent="0.25">
      <c r="A7697" s="2">
        <v>39779</v>
      </c>
      <c r="C7697" t="s">
        <v>2565</v>
      </c>
      <c r="D7697" t="s">
        <v>2566</v>
      </c>
      <c r="E7697" t="s">
        <v>26</v>
      </c>
      <c r="F7697" t="s">
        <v>1929</v>
      </c>
      <c r="G7697" t="s">
        <v>1930</v>
      </c>
      <c r="H7697" t="s">
        <v>1168</v>
      </c>
      <c r="I7697" t="s">
        <v>1169</v>
      </c>
      <c r="K7697" t="str">
        <f>+_xlfn.XLOOKUP(Tabell1[[#This Row],[Regnr]],Tabell13[Regnr],Tabell13[Diagnose],"")</f>
        <v>B</v>
      </c>
      <c r="L7697" t="str">
        <f>+_xlfn.XLOOKUP(Tabell1[[#This Row],[Regnr]],Tabell3[Regnr],Tabell3[DiagnoseÅr],"")</f>
        <v>Intet påvist (2013)</v>
      </c>
    </row>
    <row r="7698" spans="1:12" x14ac:dyDescent="0.25">
      <c r="A7698" s="2">
        <v>39779</v>
      </c>
      <c r="C7698" t="s">
        <v>2567</v>
      </c>
      <c r="D7698" t="s">
        <v>2568</v>
      </c>
      <c r="E7698" t="s">
        <v>26</v>
      </c>
      <c r="F7698" t="s">
        <v>1929</v>
      </c>
      <c r="G7698" t="s">
        <v>1930</v>
      </c>
      <c r="H7698" t="s">
        <v>1168</v>
      </c>
      <c r="I7698" t="s">
        <v>1169</v>
      </c>
      <c r="K7698" t="str">
        <f>+_xlfn.XLOOKUP(Tabell1[[#This Row],[Regnr]],Tabell13[Regnr],Tabell13[Diagnose],"")</f>
        <v>A</v>
      </c>
      <c r="L7698" t="str">
        <f>+_xlfn.XLOOKUP(Tabell1[[#This Row],[Regnr]],Tabell3[Regnr],Tabell3[DiagnoseÅr],"")</f>
        <v>Intet påvist (2014)</v>
      </c>
    </row>
    <row r="7699" spans="1:12" x14ac:dyDescent="0.25">
      <c r="A7699" s="2">
        <v>39764</v>
      </c>
      <c r="C7699" t="s">
        <v>2547</v>
      </c>
      <c r="D7699" t="s">
        <v>2548</v>
      </c>
      <c r="E7699" t="s">
        <v>10</v>
      </c>
      <c r="F7699" t="s">
        <v>1610</v>
      </c>
      <c r="G7699" t="s">
        <v>1611</v>
      </c>
      <c r="H7699" t="s">
        <v>1257</v>
      </c>
      <c r="I7699" t="s">
        <v>1258</v>
      </c>
      <c r="K7699" t="str">
        <f>+_xlfn.XLOOKUP(Tabell1[[#This Row],[Regnr]],Tabell13[Regnr],Tabell13[Diagnose],"")</f>
        <v>A</v>
      </c>
      <c r="L7699" t="str">
        <f>+_xlfn.XLOOKUP(Tabell1[[#This Row],[Regnr]],Tabell3[Regnr],Tabell3[DiagnoseÅr],"")</f>
        <v/>
      </c>
    </row>
    <row r="7700" spans="1:12" x14ac:dyDescent="0.25">
      <c r="A7700" s="2">
        <v>39764</v>
      </c>
      <c r="C7700" t="s">
        <v>2549</v>
      </c>
      <c r="D7700" t="s">
        <v>2550</v>
      </c>
      <c r="E7700" t="s">
        <v>10</v>
      </c>
      <c r="F7700" t="s">
        <v>1610</v>
      </c>
      <c r="G7700" t="s">
        <v>1611</v>
      </c>
      <c r="H7700" t="s">
        <v>1257</v>
      </c>
      <c r="I7700" t="s">
        <v>1258</v>
      </c>
      <c r="K7700" t="str">
        <f>+_xlfn.XLOOKUP(Tabell1[[#This Row],[Regnr]],Tabell13[Regnr],Tabell13[Diagnose],"")</f>
        <v>A</v>
      </c>
      <c r="L7700" t="str">
        <f>+_xlfn.XLOOKUP(Tabell1[[#This Row],[Regnr]],Tabell3[Regnr],Tabell3[DiagnoseÅr],"")</f>
        <v/>
      </c>
    </row>
    <row r="7701" spans="1:12" x14ac:dyDescent="0.25">
      <c r="A7701" s="2">
        <v>39764</v>
      </c>
      <c r="C7701" t="s">
        <v>2551</v>
      </c>
      <c r="D7701" t="s">
        <v>2552</v>
      </c>
      <c r="E7701" t="s">
        <v>26</v>
      </c>
      <c r="F7701" t="s">
        <v>1610</v>
      </c>
      <c r="G7701" t="s">
        <v>1611</v>
      </c>
      <c r="H7701" t="s">
        <v>1257</v>
      </c>
      <c r="I7701" t="s">
        <v>1258</v>
      </c>
      <c r="K7701" t="str">
        <f>+_xlfn.XLOOKUP(Tabell1[[#This Row],[Regnr]],Tabell13[Regnr],Tabell13[Diagnose],"")</f>
        <v>A</v>
      </c>
      <c r="L7701" t="str">
        <f>+_xlfn.XLOOKUP(Tabell1[[#This Row],[Regnr]],Tabell3[Regnr],Tabell3[DiagnoseÅr],"")</f>
        <v>Intet påvist (2013)</v>
      </c>
    </row>
    <row r="7702" spans="1:12" x14ac:dyDescent="0.25">
      <c r="A7702" s="2">
        <v>39764</v>
      </c>
      <c r="C7702" t="s">
        <v>2553</v>
      </c>
      <c r="D7702" t="s">
        <v>2554</v>
      </c>
      <c r="E7702" t="s">
        <v>26</v>
      </c>
      <c r="F7702" t="s">
        <v>1610</v>
      </c>
      <c r="G7702" t="s">
        <v>1611</v>
      </c>
      <c r="H7702" t="s">
        <v>1257</v>
      </c>
      <c r="I7702" t="s">
        <v>1258</v>
      </c>
      <c r="K7702" t="str">
        <f>+_xlfn.XLOOKUP(Tabell1[[#This Row],[Regnr]],Tabell13[Regnr],Tabell13[Diagnose],"")</f>
        <v>C</v>
      </c>
      <c r="L7702" t="str">
        <f>+_xlfn.XLOOKUP(Tabell1[[#This Row],[Regnr]],Tabell3[Regnr],Tabell3[DiagnoseÅr],"")</f>
        <v/>
      </c>
    </row>
    <row r="7703" spans="1:12" x14ac:dyDescent="0.25">
      <c r="A7703" s="2">
        <v>39764</v>
      </c>
      <c r="C7703" t="s">
        <v>2555</v>
      </c>
      <c r="D7703" t="s">
        <v>2556</v>
      </c>
      <c r="E7703" t="s">
        <v>26</v>
      </c>
      <c r="F7703" t="s">
        <v>1610</v>
      </c>
      <c r="G7703" t="s">
        <v>1611</v>
      </c>
      <c r="H7703" t="s">
        <v>1257</v>
      </c>
      <c r="I7703" t="s">
        <v>1258</v>
      </c>
      <c r="K7703" t="str">
        <f>+_xlfn.XLOOKUP(Tabell1[[#This Row],[Regnr]],Tabell13[Regnr],Tabell13[Diagnose],"")</f>
        <v>A</v>
      </c>
      <c r="L7703" t="str">
        <f>+_xlfn.XLOOKUP(Tabell1[[#This Row],[Regnr]],Tabell3[Regnr],Tabell3[DiagnoseÅr],"")</f>
        <v/>
      </c>
    </row>
    <row r="7704" spans="1:12" x14ac:dyDescent="0.25">
      <c r="A7704" s="2">
        <v>39764</v>
      </c>
      <c r="C7704" t="s">
        <v>2557</v>
      </c>
      <c r="D7704" t="s">
        <v>2558</v>
      </c>
      <c r="E7704" t="s">
        <v>26</v>
      </c>
      <c r="F7704" t="s">
        <v>1610</v>
      </c>
      <c r="G7704" t="s">
        <v>1611</v>
      </c>
      <c r="H7704" t="s">
        <v>1257</v>
      </c>
      <c r="I7704" t="s">
        <v>1258</v>
      </c>
      <c r="K7704" t="str">
        <f>+_xlfn.XLOOKUP(Tabell1[[#This Row],[Regnr]],Tabell13[Regnr],Tabell13[Diagnose],"")</f>
        <v>B</v>
      </c>
      <c r="L7704" t="str">
        <f>+_xlfn.XLOOKUP(Tabell1[[#This Row],[Regnr]],Tabell3[Regnr],Tabell3[DiagnoseÅr],"")</f>
        <v>PPM iris (2012)</v>
      </c>
    </row>
    <row r="7705" spans="1:12" x14ac:dyDescent="0.25">
      <c r="A7705" s="2">
        <v>39762</v>
      </c>
      <c r="C7705" t="s">
        <v>2537</v>
      </c>
      <c r="D7705" t="s">
        <v>2538</v>
      </c>
      <c r="E7705" t="s">
        <v>10</v>
      </c>
      <c r="F7705" t="s">
        <v>1761</v>
      </c>
      <c r="G7705" t="s">
        <v>1762</v>
      </c>
      <c r="H7705" t="s">
        <v>1299</v>
      </c>
      <c r="I7705" t="s">
        <v>1300</v>
      </c>
      <c r="K7705" t="str">
        <f>+_xlfn.XLOOKUP(Tabell1[[#This Row],[Regnr]],Tabell13[Regnr],Tabell13[Diagnose],"")</f>
        <v>D</v>
      </c>
      <c r="L7705" t="str">
        <f>+_xlfn.XLOOKUP(Tabell1[[#This Row],[Regnr]],Tabell3[Regnr],Tabell3[DiagnoseÅr],"")</f>
        <v/>
      </c>
    </row>
    <row r="7706" spans="1:12" x14ac:dyDescent="0.25">
      <c r="A7706" s="2">
        <v>39762</v>
      </c>
      <c r="C7706" t="s">
        <v>2539</v>
      </c>
      <c r="D7706" t="s">
        <v>2540</v>
      </c>
      <c r="E7706" t="s">
        <v>10</v>
      </c>
      <c r="F7706" t="s">
        <v>1761</v>
      </c>
      <c r="G7706" t="s">
        <v>1762</v>
      </c>
      <c r="H7706" t="s">
        <v>1299</v>
      </c>
      <c r="I7706" t="s">
        <v>1300</v>
      </c>
      <c r="K7706" t="str">
        <f>+_xlfn.XLOOKUP(Tabell1[[#This Row],[Regnr]],Tabell13[Regnr],Tabell13[Diagnose],"")</f>
        <v/>
      </c>
      <c r="L7706" t="str">
        <f>+_xlfn.XLOOKUP(Tabell1[[#This Row],[Regnr]],Tabell3[Regnr],Tabell3[DiagnoseÅr],"")</f>
        <v/>
      </c>
    </row>
    <row r="7707" spans="1:12" x14ac:dyDescent="0.25">
      <c r="A7707" s="2">
        <v>39762</v>
      </c>
      <c r="C7707" t="s">
        <v>2541</v>
      </c>
      <c r="D7707" t="s">
        <v>2542</v>
      </c>
      <c r="E7707" t="s">
        <v>26</v>
      </c>
      <c r="F7707" t="s">
        <v>1761</v>
      </c>
      <c r="G7707" t="s">
        <v>1762</v>
      </c>
      <c r="H7707" t="s">
        <v>1299</v>
      </c>
      <c r="I7707" t="s">
        <v>1300</v>
      </c>
      <c r="K7707" t="str">
        <f>+_xlfn.XLOOKUP(Tabell1[[#This Row],[Regnr]],Tabell13[Regnr],Tabell13[Diagnose],"")</f>
        <v/>
      </c>
      <c r="L7707" t="str">
        <f>+_xlfn.XLOOKUP(Tabell1[[#This Row],[Regnr]],Tabell3[Regnr],Tabell3[DiagnoseÅr],"")</f>
        <v/>
      </c>
    </row>
    <row r="7708" spans="1:12" x14ac:dyDescent="0.25">
      <c r="A7708" s="2">
        <v>39762</v>
      </c>
      <c r="C7708" t="s">
        <v>2543</v>
      </c>
      <c r="D7708" t="s">
        <v>2544</v>
      </c>
      <c r="E7708" t="s">
        <v>26</v>
      </c>
      <c r="F7708" t="s">
        <v>1761</v>
      </c>
      <c r="G7708" t="s">
        <v>1762</v>
      </c>
      <c r="H7708" t="s">
        <v>1299</v>
      </c>
      <c r="I7708" t="s">
        <v>1300</v>
      </c>
      <c r="K7708" t="str">
        <f>+_xlfn.XLOOKUP(Tabell1[[#This Row],[Regnr]],Tabell13[Regnr],Tabell13[Diagnose],"")</f>
        <v/>
      </c>
      <c r="L7708" t="str">
        <f>+_xlfn.XLOOKUP(Tabell1[[#This Row],[Regnr]],Tabell3[Regnr],Tabell3[DiagnoseÅr],"")</f>
        <v/>
      </c>
    </row>
    <row r="7709" spans="1:12" x14ac:dyDescent="0.25">
      <c r="A7709" s="2">
        <v>39762</v>
      </c>
      <c r="C7709" t="s">
        <v>2545</v>
      </c>
      <c r="D7709" t="s">
        <v>2546</v>
      </c>
      <c r="E7709" t="s">
        <v>26</v>
      </c>
      <c r="F7709" t="s">
        <v>1761</v>
      </c>
      <c r="G7709" t="s">
        <v>1762</v>
      </c>
      <c r="H7709" t="s">
        <v>1299</v>
      </c>
      <c r="I7709" t="s">
        <v>1300</v>
      </c>
      <c r="K7709" t="str">
        <f>+_xlfn.XLOOKUP(Tabell1[[#This Row],[Regnr]],Tabell13[Regnr],Tabell13[Diagnose],"")</f>
        <v/>
      </c>
      <c r="L7709" t="str">
        <f>+_xlfn.XLOOKUP(Tabell1[[#This Row],[Regnr]],Tabell3[Regnr],Tabell3[DiagnoseÅr],"")</f>
        <v/>
      </c>
    </row>
    <row r="7710" spans="1:12" x14ac:dyDescent="0.25">
      <c r="A7710" s="2">
        <v>39753</v>
      </c>
      <c r="C7710" t="s">
        <v>2533</v>
      </c>
      <c r="D7710" t="s">
        <v>2534</v>
      </c>
      <c r="E7710" t="s">
        <v>26</v>
      </c>
      <c r="F7710" t="s">
        <v>1517</v>
      </c>
      <c r="G7710" t="s">
        <v>1518</v>
      </c>
      <c r="H7710" t="s">
        <v>2535</v>
      </c>
      <c r="I7710" t="s">
        <v>2536</v>
      </c>
      <c r="K7710" t="str">
        <f>+_xlfn.XLOOKUP(Tabell1[[#This Row],[Regnr]],Tabell13[Regnr],Tabell13[Diagnose],"")</f>
        <v/>
      </c>
      <c r="L7710" t="str">
        <f>+_xlfn.XLOOKUP(Tabell1[[#This Row],[Regnr]],Tabell3[Regnr],Tabell3[DiagnoseÅr],"")</f>
        <v/>
      </c>
    </row>
    <row r="7711" spans="1:12" x14ac:dyDescent="0.25">
      <c r="A7711" s="2">
        <v>39750</v>
      </c>
      <c r="C7711" t="s">
        <v>2517</v>
      </c>
      <c r="D7711" t="s">
        <v>2518</v>
      </c>
      <c r="E7711" t="s">
        <v>10</v>
      </c>
      <c r="F7711" t="s">
        <v>2519</v>
      </c>
      <c r="G7711" t="s">
        <v>2520</v>
      </c>
      <c r="H7711" t="s">
        <v>1353</v>
      </c>
      <c r="I7711" t="s">
        <v>1354</v>
      </c>
      <c r="K7711" t="str">
        <f>+_xlfn.XLOOKUP(Tabell1[[#This Row],[Regnr]],Tabell13[Regnr],Tabell13[Diagnose],"")</f>
        <v>A</v>
      </c>
      <c r="L7711" t="str">
        <f>+_xlfn.XLOOKUP(Tabell1[[#This Row],[Regnr]],Tabell3[Regnr],Tabell3[DiagnoseÅr],"")</f>
        <v/>
      </c>
    </row>
    <row r="7712" spans="1:12" x14ac:dyDescent="0.25">
      <c r="A7712" s="2">
        <v>39750</v>
      </c>
      <c r="C7712" t="s">
        <v>2521</v>
      </c>
      <c r="D7712" t="s">
        <v>2522</v>
      </c>
      <c r="E7712" t="s">
        <v>10</v>
      </c>
      <c r="F7712" t="s">
        <v>2519</v>
      </c>
      <c r="G7712" t="s">
        <v>2520</v>
      </c>
      <c r="H7712" t="s">
        <v>1353</v>
      </c>
      <c r="I7712" t="s">
        <v>1354</v>
      </c>
      <c r="K7712" t="str">
        <f>+_xlfn.XLOOKUP(Tabell1[[#This Row],[Regnr]],Tabell13[Regnr],Tabell13[Diagnose],"")</f>
        <v/>
      </c>
      <c r="L7712" t="str">
        <f>+_xlfn.XLOOKUP(Tabell1[[#This Row],[Regnr]],Tabell3[Regnr],Tabell3[DiagnoseÅr],"")</f>
        <v/>
      </c>
    </row>
    <row r="7713" spans="1:12" x14ac:dyDescent="0.25">
      <c r="A7713" s="2">
        <v>39750</v>
      </c>
      <c r="C7713" t="s">
        <v>2523</v>
      </c>
      <c r="D7713" t="s">
        <v>2524</v>
      </c>
      <c r="E7713" t="s">
        <v>26</v>
      </c>
      <c r="F7713" t="s">
        <v>2519</v>
      </c>
      <c r="G7713" t="s">
        <v>2520</v>
      </c>
      <c r="H7713" t="s">
        <v>1353</v>
      </c>
      <c r="I7713" t="s">
        <v>1354</v>
      </c>
      <c r="K7713" t="str">
        <f>+_xlfn.XLOOKUP(Tabell1[[#This Row],[Regnr]],Tabell13[Regnr],Tabell13[Diagnose],"")</f>
        <v>A</v>
      </c>
      <c r="L7713" t="str">
        <f>+_xlfn.XLOOKUP(Tabell1[[#This Row],[Regnr]],Tabell3[Regnr],Tabell3[DiagnoseÅr],"")</f>
        <v>Intet påvist (2010)</v>
      </c>
    </row>
    <row r="7714" spans="1:12" x14ac:dyDescent="0.25">
      <c r="A7714" s="2">
        <v>39750</v>
      </c>
      <c r="C7714" t="s">
        <v>2525</v>
      </c>
      <c r="D7714" t="s">
        <v>2526</v>
      </c>
      <c r="E7714" t="s">
        <v>26</v>
      </c>
      <c r="F7714" t="s">
        <v>2519</v>
      </c>
      <c r="G7714" t="s">
        <v>2520</v>
      </c>
      <c r="H7714" t="s">
        <v>1353</v>
      </c>
      <c r="I7714" t="s">
        <v>1354</v>
      </c>
      <c r="K7714" t="str">
        <f>+_xlfn.XLOOKUP(Tabell1[[#This Row],[Regnr]],Tabell13[Regnr],Tabell13[Diagnose],"")</f>
        <v/>
      </c>
      <c r="L7714" t="str">
        <f>+_xlfn.XLOOKUP(Tabell1[[#This Row],[Regnr]],Tabell3[Regnr],Tabell3[DiagnoseÅr],"")</f>
        <v/>
      </c>
    </row>
    <row r="7715" spans="1:12" x14ac:dyDescent="0.25">
      <c r="A7715" s="2">
        <v>39750</v>
      </c>
      <c r="C7715" t="s">
        <v>2527</v>
      </c>
      <c r="D7715" t="s">
        <v>2528</v>
      </c>
      <c r="E7715" t="s">
        <v>26</v>
      </c>
      <c r="F7715" t="s">
        <v>2519</v>
      </c>
      <c r="G7715" t="s">
        <v>2520</v>
      </c>
      <c r="H7715" t="s">
        <v>1353</v>
      </c>
      <c r="I7715" t="s">
        <v>1354</v>
      </c>
      <c r="K7715" t="str">
        <f>+_xlfn.XLOOKUP(Tabell1[[#This Row],[Regnr]],Tabell13[Regnr],Tabell13[Diagnose],"")</f>
        <v/>
      </c>
      <c r="L7715" t="str">
        <f>+_xlfn.XLOOKUP(Tabell1[[#This Row],[Regnr]],Tabell3[Regnr],Tabell3[DiagnoseÅr],"")</f>
        <v/>
      </c>
    </row>
    <row r="7716" spans="1:12" x14ac:dyDescent="0.25">
      <c r="A7716" s="2">
        <v>39750</v>
      </c>
      <c r="C7716" t="s">
        <v>2529</v>
      </c>
      <c r="D7716" t="s">
        <v>2530</v>
      </c>
      <c r="E7716" t="s">
        <v>26</v>
      </c>
      <c r="F7716" t="s">
        <v>2519</v>
      </c>
      <c r="G7716" t="s">
        <v>2520</v>
      </c>
      <c r="H7716" t="s">
        <v>1353</v>
      </c>
      <c r="I7716" t="s">
        <v>1354</v>
      </c>
      <c r="K7716" t="str">
        <f>+_xlfn.XLOOKUP(Tabell1[[#This Row],[Regnr]],Tabell13[Regnr],Tabell13[Diagnose],"")</f>
        <v>B</v>
      </c>
      <c r="L7716" t="str">
        <f>+_xlfn.XLOOKUP(Tabell1[[#This Row],[Regnr]],Tabell3[Regnr],Tabell3[DiagnoseÅr],"")</f>
        <v>Annet, ikke medfødt (2018)</v>
      </c>
    </row>
    <row r="7717" spans="1:12" x14ac:dyDescent="0.25">
      <c r="A7717" s="2">
        <v>39750</v>
      </c>
      <c r="C7717" t="s">
        <v>2531</v>
      </c>
      <c r="D7717" t="s">
        <v>2532</v>
      </c>
      <c r="E7717" t="s">
        <v>26</v>
      </c>
      <c r="F7717" t="s">
        <v>2519</v>
      </c>
      <c r="G7717" t="s">
        <v>2520</v>
      </c>
      <c r="H7717" t="s">
        <v>1353</v>
      </c>
      <c r="I7717" t="s">
        <v>1354</v>
      </c>
      <c r="K7717" t="str">
        <f>+_xlfn.XLOOKUP(Tabell1[[#This Row],[Regnr]],Tabell13[Regnr],Tabell13[Diagnose],"")</f>
        <v/>
      </c>
      <c r="L7717" t="str">
        <f>+_xlfn.XLOOKUP(Tabell1[[#This Row],[Regnr]],Tabell3[Regnr],Tabell3[DiagnoseÅr],"")</f>
        <v/>
      </c>
    </row>
    <row r="7718" spans="1:12" x14ac:dyDescent="0.25">
      <c r="A7718" s="2">
        <v>39737</v>
      </c>
      <c r="C7718" t="s">
        <v>2507</v>
      </c>
      <c r="D7718" t="s">
        <v>2508</v>
      </c>
      <c r="E7718" t="s">
        <v>10</v>
      </c>
      <c r="F7718" t="s">
        <v>1305</v>
      </c>
      <c r="G7718" t="s">
        <v>1306</v>
      </c>
      <c r="H7718" t="s">
        <v>1180</v>
      </c>
      <c r="I7718" t="s">
        <v>1181</v>
      </c>
      <c r="K7718" t="str">
        <f>+_xlfn.XLOOKUP(Tabell1[[#This Row],[Regnr]],Tabell13[Regnr],Tabell13[Diagnose],"")</f>
        <v/>
      </c>
      <c r="L7718" t="str">
        <f>+_xlfn.XLOOKUP(Tabell1[[#This Row],[Regnr]],Tabell3[Regnr],Tabell3[DiagnoseÅr],"")</f>
        <v/>
      </c>
    </row>
    <row r="7719" spans="1:12" x14ac:dyDescent="0.25">
      <c r="A7719" s="2">
        <v>39737</v>
      </c>
      <c r="C7719" t="s">
        <v>2509</v>
      </c>
      <c r="D7719" t="s">
        <v>2510</v>
      </c>
      <c r="E7719" t="s">
        <v>10</v>
      </c>
      <c r="F7719" t="s">
        <v>1305</v>
      </c>
      <c r="G7719" t="s">
        <v>1306</v>
      </c>
      <c r="H7719" t="s">
        <v>1180</v>
      </c>
      <c r="I7719" t="s">
        <v>1181</v>
      </c>
      <c r="K7719" t="str">
        <f>+_xlfn.XLOOKUP(Tabell1[[#This Row],[Regnr]],Tabell13[Regnr],Tabell13[Diagnose],"")</f>
        <v>A</v>
      </c>
      <c r="L7719" t="str">
        <f>+_xlfn.XLOOKUP(Tabell1[[#This Row],[Regnr]],Tabell3[Regnr],Tabell3[DiagnoseÅr],"")</f>
        <v>Intet påvist (2015)</v>
      </c>
    </row>
    <row r="7720" spans="1:12" x14ac:dyDescent="0.25">
      <c r="A7720" s="2">
        <v>39737</v>
      </c>
      <c r="C7720" t="s">
        <v>2511</v>
      </c>
      <c r="D7720" t="s">
        <v>2512</v>
      </c>
      <c r="E7720" t="s">
        <v>26</v>
      </c>
      <c r="F7720" t="s">
        <v>1305</v>
      </c>
      <c r="G7720" t="s">
        <v>1306</v>
      </c>
      <c r="H7720" t="s">
        <v>1180</v>
      </c>
      <c r="I7720" t="s">
        <v>1181</v>
      </c>
      <c r="K7720" t="str">
        <f>+_xlfn.XLOOKUP(Tabell1[[#This Row],[Regnr]],Tabell13[Regnr],Tabell13[Diagnose],"")</f>
        <v/>
      </c>
      <c r="L7720" t="str">
        <f>+_xlfn.XLOOKUP(Tabell1[[#This Row],[Regnr]],Tabell3[Regnr],Tabell3[DiagnoseÅr],"")</f>
        <v/>
      </c>
    </row>
    <row r="7721" spans="1:12" x14ac:dyDescent="0.25">
      <c r="A7721" s="2">
        <v>39737</v>
      </c>
      <c r="C7721" t="s">
        <v>2513</v>
      </c>
      <c r="D7721" t="s">
        <v>2514</v>
      </c>
      <c r="E7721" t="s">
        <v>26</v>
      </c>
      <c r="F7721" t="s">
        <v>1305</v>
      </c>
      <c r="G7721" t="s">
        <v>1306</v>
      </c>
      <c r="H7721" t="s">
        <v>1180</v>
      </c>
      <c r="I7721" t="s">
        <v>1181</v>
      </c>
      <c r="K7721" t="str">
        <f>+_xlfn.XLOOKUP(Tabell1[[#This Row],[Regnr]],Tabell13[Regnr],Tabell13[Diagnose],"")</f>
        <v>C</v>
      </c>
      <c r="L7721" t="str">
        <f>+_xlfn.XLOOKUP(Tabell1[[#This Row],[Regnr]],Tabell3[Regnr],Tabell3[DiagnoseÅr],"")</f>
        <v/>
      </c>
    </row>
    <row r="7722" spans="1:12" x14ac:dyDescent="0.25">
      <c r="A7722" s="2">
        <v>39737</v>
      </c>
      <c r="C7722" t="s">
        <v>2515</v>
      </c>
      <c r="D7722" t="s">
        <v>2516</v>
      </c>
      <c r="E7722" t="s">
        <v>26</v>
      </c>
      <c r="F7722" t="s">
        <v>1305</v>
      </c>
      <c r="G7722" t="s">
        <v>1306</v>
      </c>
      <c r="H7722" t="s">
        <v>1180</v>
      </c>
      <c r="I7722" t="s">
        <v>1181</v>
      </c>
      <c r="K7722" t="str">
        <f>+_xlfn.XLOOKUP(Tabell1[[#This Row],[Regnr]],Tabell13[Regnr],Tabell13[Diagnose],"")</f>
        <v>A</v>
      </c>
      <c r="L7722" t="str">
        <f>+_xlfn.XLOOKUP(Tabell1[[#This Row],[Regnr]],Tabell3[Regnr],Tabell3[DiagnoseÅr],"")</f>
        <v/>
      </c>
    </row>
    <row r="7723" spans="1:12" x14ac:dyDescent="0.25">
      <c r="A7723" s="2">
        <v>39731</v>
      </c>
      <c r="C7723" t="s">
        <v>2495</v>
      </c>
      <c r="D7723" t="s">
        <v>2496</v>
      </c>
      <c r="E7723" t="s">
        <v>10</v>
      </c>
      <c r="F7723" t="s">
        <v>1525</v>
      </c>
      <c r="G7723" t="s">
        <v>1526</v>
      </c>
      <c r="H7723" t="s">
        <v>1104</v>
      </c>
      <c r="I7723" t="s">
        <v>1105</v>
      </c>
      <c r="K7723" t="str">
        <f>+_xlfn.XLOOKUP(Tabell1[[#This Row],[Regnr]],Tabell13[Regnr],Tabell13[Diagnose],"")</f>
        <v>B</v>
      </c>
      <c r="L7723" t="str">
        <f>+_xlfn.XLOOKUP(Tabell1[[#This Row],[Regnr]],Tabell3[Regnr],Tabell3[DiagnoseÅr],"")</f>
        <v>Intet påvist (2010)</v>
      </c>
    </row>
    <row r="7724" spans="1:12" x14ac:dyDescent="0.25">
      <c r="A7724" s="2">
        <v>39731</v>
      </c>
      <c r="C7724" t="s">
        <v>2497</v>
      </c>
      <c r="D7724" t="s">
        <v>2498</v>
      </c>
      <c r="E7724" t="s">
        <v>10</v>
      </c>
      <c r="F7724" t="s">
        <v>1525</v>
      </c>
      <c r="G7724" t="s">
        <v>1526</v>
      </c>
      <c r="H7724" t="s">
        <v>1104</v>
      </c>
      <c r="I7724" t="s">
        <v>1105</v>
      </c>
      <c r="K7724" t="str">
        <f>+_xlfn.XLOOKUP(Tabell1[[#This Row],[Regnr]],Tabell13[Regnr],Tabell13[Diagnose],"")</f>
        <v>A</v>
      </c>
      <c r="L7724" t="str">
        <f>+_xlfn.XLOOKUP(Tabell1[[#This Row],[Regnr]],Tabell3[Regnr],Tabell3[DiagnoseÅr],"")</f>
        <v/>
      </c>
    </row>
    <row r="7725" spans="1:12" x14ac:dyDescent="0.25">
      <c r="A7725" s="2">
        <v>39731</v>
      </c>
      <c r="C7725" t="s">
        <v>2499</v>
      </c>
      <c r="D7725" t="s">
        <v>2500</v>
      </c>
      <c r="E7725" t="s">
        <v>10</v>
      </c>
      <c r="F7725" t="s">
        <v>1525</v>
      </c>
      <c r="G7725" t="s">
        <v>1526</v>
      </c>
      <c r="H7725" t="s">
        <v>1104</v>
      </c>
      <c r="I7725" t="s">
        <v>1105</v>
      </c>
      <c r="K7725" t="str">
        <f>+_xlfn.XLOOKUP(Tabell1[[#This Row],[Regnr]],Tabell13[Regnr],Tabell13[Diagnose],"")</f>
        <v>B</v>
      </c>
      <c r="L7725" t="str">
        <f>+_xlfn.XLOOKUP(Tabell1[[#This Row],[Regnr]],Tabell3[Regnr],Tabell3[DiagnoseÅr],"")</f>
        <v xml:space="preserve"> (2010)</v>
      </c>
    </row>
    <row r="7726" spans="1:12" x14ac:dyDescent="0.25">
      <c r="A7726" s="2">
        <v>39731</v>
      </c>
      <c r="C7726" t="s">
        <v>2501</v>
      </c>
      <c r="D7726" t="s">
        <v>2502</v>
      </c>
      <c r="E7726" t="s">
        <v>10</v>
      </c>
      <c r="F7726" t="s">
        <v>1525</v>
      </c>
      <c r="G7726" t="s">
        <v>1526</v>
      </c>
      <c r="H7726" t="s">
        <v>1104</v>
      </c>
      <c r="I7726" t="s">
        <v>1105</v>
      </c>
      <c r="K7726" t="str">
        <f>+_xlfn.XLOOKUP(Tabell1[[#This Row],[Regnr]],Tabell13[Regnr],Tabell13[Diagnose],"")</f>
        <v>A</v>
      </c>
      <c r="L7726" t="str">
        <f>+_xlfn.XLOOKUP(Tabell1[[#This Row],[Regnr]],Tabell3[Regnr],Tabell3[DiagnoseÅr],"")</f>
        <v/>
      </c>
    </row>
    <row r="7727" spans="1:12" x14ac:dyDescent="0.25">
      <c r="A7727" s="2">
        <v>39731</v>
      </c>
      <c r="C7727" t="s">
        <v>2503</v>
      </c>
      <c r="D7727" t="s">
        <v>2504</v>
      </c>
      <c r="E7727" t="s">
        <v>26</v>
      </c>
      <c r="F7727" t="s">
        <v>1525</v>
      </c>
      <c r="G7727" t="s">
        <v>1526</v>
      </c>
      <c r="H7727" t="s">
        <v>1104</v>
      </c>
      <c r="I7727" t="s">
        <v>1105</v>
      </c>
      <c r="K7727" t="str">
        <f>+_xlfn.XLOOKUP(Tabell1[[#This Row],[Regnr]],Tabell13[Regnr],Tabell13[Diagnose],"")</f>
        <v>A</v>
      </c>
      <c r="L7727" t="str">
        <f>+_xlfn.XLOOKUP(Tabell1[[#This Row],[Regnr]],Tabell3[Regnr],Tabell3[DiagnoseÅr],"")</f>
        <v>Intet påvist (2011)</v>
      </c>
    </row>
    <row r="7728" spans="1:12" x14ac:dyDescent="0.25">
      <c r="A7728" s="2">
        <v>39731</v>
      </c>
      <c r="C7728" t="s">
        <v>2505</v>
      </c>
      <c r="D7728" t="s">
        <v>2506</v>
      </c>
      <c r="E7728" t="s">
        <v>26</v>
      </c>
      <c r="F7728" t="s">
        <v>1525</v>
      </c>
      <c r="G7728" t="s">
        <v>1526</v>
      </c>
      <c r="H7728" t="s">
        <v>1104</v>
      </c>
      <c r="I7728" t="s">
        <v>1105</v>
      </c>
      <c r="K7728" t="str">
        <f>+_xlfn.XLOOKUP(Tabell1[[#This Row],[Regnr]],Tabell13[Regnr],Tabell13[Diagnose],"")</f>
        <v>A</v>
      </c>
      <c r="L7728" t="str">
        <f>+_xlfn.XLOOKUP(Tabell1[[#This Row],[Regnr]],Tabell3[Regnr],Tabell3[DiagnoseÅr],"")</f>
        <v>Intet påvist (2010)</v>
      </c>
    </row>
    <row r="7729" spans="1:12" x14ac:dyDescent="0.25">
      <c r="A7729" s="2">
        <v>39723</v>
      </c>
      <c r="C7729" t="s">
        <v>2485</v>
      </c>
      <c r="D7729" t="s">
        <v>2486</v>
      </c>
      <c r="E7729" t="s">
        <v>10</v>
      </c>
      <c r="F7729" t="s">
        <v>1818</v>
      </c>
      <c r="G7729" t="s">
        <v>1541</v>
      </c>
      <c r="H7729" t="s">
        <v>1359</v>
      </c>
      <c r="I7729" t="s">
        <v>1360</v>
      </c>
      <c r="K7729" t="str">
        <f>+_xlfn.XLOOKUP(Tabell1[[#This Row],[Regnr]],Tabell13[Regnr],Tabell13[Diagnose],"")</f>
        <v/>
      </c>
      <c r="L7729" t="str">
        <f>+_xlfn.XLOOKUP(Tabell1[[#This Row],[Regnr]],Tabell3[Regnr],Tabell3[DiagnoseÅr],"")</f>
        <v/>
      </c>
    </row>
    <row r="7730" spans="1:12" x14ac:dyDescent="0.25">
      <c r="A7730" s="2">
        <v>39723</v>
      </c>
      <c r="C7730" t="s">
        <v>2487</v>
      </c>
      <c r="D7730" t="s">
        <v>2488</v>
      </c>
      <c r="E7730" t="s">
        <v>10</v>
      </c>
      <c r="F7730" t="s">
        <v>1818</v>
      </c>
      <c r="G7730" t="s">
        <v>1541</v>
      </c>
      <c r="H7730" t="s">
        <v>1359</v>
      </c>
      <c r="I7730" t="s">
        <v>1360</v>
      </c>
      <c r="K7730" t="str">
        <f>+_xlfn.XLOOKUP(Tabell1[[#This Row],[Regnr]],Tabell13[Regnr],Tabell13[Diagnose],"")</f>
        <v/>
      </c>
      <c r="L7730" t="str">
        <f>+_xlfn.XLOOKUP(Tabell1[[#This Row],[Regnr]],Tabell3[Regnr],Tabell3[DiagnoseÅr],"")</f>
        <v/>
      </c>
    </row>
    <row r="7731" spans="1:12" x14ac:dyDescent="0.25">
      <c r="A7731" s="2">
        <v>39723</v>
      </c>
      <c r="C7731" t="s">
        <v>2489</v>
      </c>
      <c r="D7731" t="s">
        <v>2490</v>
      </c>
      <c r="E7731" t="s">
        <v>10</v>
      </c>
      <c r="F7731" t="s">
        <v>1818</v>
      </c>
      <c r="G7731" t="s">
        <v>1541</v>
      </c>
      <c r="H7731" t="s">
        <v>1359</v>
      </c>
      <c r="I7731" t="s">
        <v>1360</v>
      </c>
      <c r="K7731" t="str">
        <f>+_xlfn.XLOOKUP(Tabell1[[#This Row],[Regnr]],Tabell13[Regnr],Tabell13[Diagnose],"")</f>
        <v/>
      </c>
      <c r="L7731" t="str">
        <f>+_xlfn.XLOOKUP(Tabell1[[#This Row],[Regnr]],Tabell3[Regnr],Tabell3[DiagnoseÅr],"")</f>
        <v/>
      </c>
    </row>
    <row r="7732" spans="1:12" x14ac:dyDescent="0.25">
      <c r="A7732" s="2">
        <v>39723</v>
      </c>
      <c r="C7732" t="s">
        <v>2491</v>
      </c>
      <c r="D7732" t="s">
        <v>2492</v>
      </c>
      <c r="E7732" t="s">
        <v>10</v>
      </c>
      <c r="F7732" t="s">
        <v>1818</v>
      </c>
      <c r="G7732" t="s">
        <v>1541</v>
      </c>
      <c r="H7732" t="s">
        <v>1359</v>
      </c>
      <c r="I7732" t="s">
        <v>1360</v>
      </c>
      <c r="K7732" t="str">
        <f>+_xlfn.XLOOKUP(Tabell1[[#This Row],[Regnr]],Tabell13[Regnr],Tabell13[Diagnose],"")</f>
        <v/>
      </c>
      <c r="L7732" t="str">
        <f>+_xlfn.XLOOKUP(Tabell1[[#This Row],[Regnr]],Tabell3[Regnr],Tabell3[DiagnoseÅr],"")</f>
        <v/>
      </c>
    </row>
    <row r="7733" spans="1:12" x14ac:dyDescent="0.25">
      <c r="A7733" s="2">
        <v>39723</v>
      </c>
      <c r="C7733" t="s">
        <v>2493</v>
      </c>
      <c r="D7733" t="s">
        <v>2494</v>
      </c>
      <c r="E7733" t="s">
        <v>26</v>
      </c>
      <c r="F7733" t="s">
        <v>1818</v>
      </c>
      <c r="G7733" t="s">
        <v>1541</v>
      </c>
      <c r="H7733" t="s">
        <v>1359</v>
      </c>
      <c r="I7733" t="s">
        <v>1360</v>
      </c>
      <c r="K7733" t="str">
        <f>+_xlfn.XLOOKUP(Tabell1[[#This Row],[Regnr]],Tabell13[Regnr],Tabell13[Diagnose],"")</f>
        <v>A</v>
      </c>
      <c r="L7733" t="str">
        <f>+_xlfn.XLOOKUP(Tabell1[[#This Row],[Regnr]],Tabell3[Regnr],Tabell3[DiagnoseÅr],"")</f>
        <v>Intet påvist (2011)</v>
      </c>
    </row>
    <row r="7734" spans="1:12" x14ac:dyDescent="0.25">
      <c r="A7734" s="2">
        <v>39719</v>
      </c>
      <c r="C7734" t="s">
        <v>2477</v>
      </c>
      <c r="D7734" t="s">
        <v>2478</v>
      </c>
      <c r="E7734" t="s">
        <v>10</v>
      </c>
      <c r="F7734" t="s">
        <v>850</v>
      </c>
      <c r="G7734" t="s">
        <v>851</v>
      </c>
      <c r="H7734" t="s">
        <v>2479</v>
      </c>
      <c r="I7734" t="s">
        <v>2480</v>
      </c>
      <c r="K7734" t="str">
        <f>+_xlfn.XLOOKUP(Tabell1[[#This Row],[Regnr]],Tabell13[Regnr],Tabell13[Diagnose],"")</f>
        <v>A</v>
      </c>
      <c r="L7734" t="str">
        <f>+_xlfn.XLOOKUP(Tabell1[[#This Row],[Regnr]],Tabell3[Regnr],Tabell3[DiagnoseÅr],"")</f>
        <v>Intet påvist (2010)</v>
      </c>
    </row>
    <row r="7735" spans="1:12" x14ac:dyDescent="0.25">
      <c r="A7735" s="2">
        <v>39719</v>
      </c>
      <c r="C7735" t="s">
        <v>2481</v>
      </c>
      <c r="D7735" t="s">
        <v>2482</v>
      </c>
      <c r="E7735" t="s">
        <v>10</v>
      </c>
      <c r="F7735" t="s">
        <v>850</v>
      </c>
      <c r="G7735" t="s">
        <v>851</v>
      </c>
      <c r="H7735" t="s">
        <v>2479</v>
      </c>
      <c r="I7735" t="s">
        <v>2480</v>
      </c>
      <c r="K7735" t="str">
        <f>+_xlfn.XLOOKUP(Tabell1[[#This Row],[Regnr]],Tabell13[Regnr],Tabell13[Diagnose],"")</f>
        <v>A</v>
      </c>
      <c r="L7735" t="str">
        <f>+_xlfn.XLOOKUP(Tabell1[[#This Row],[Regnr]],Tabell3[Regnr],Tabell3[DiagnoseÅr],"")</f>
        <v>Intet påvist (2011)</v>
      </c>
    </row>
    <row r="7736" spans="1:12" x14ac:dyDescent="0.25">
      <c r="A7736" s="2">
        <v>39719</v>
      </c>
      <c r="C7736" t="s">
        <v>2483</v>
      </c>
      <c r="D7736" t="s">
        <v>2484</v>
      </c>
      <c r="E7736" t="s">
        <v>26</v>
      </c>
      <c r="F7736" t="s">
        <v>850</v>
      </c>
      <c r="G7736" t="s">
        <v>851</v>
      </c>
      <c r="H7736" t="s">
        <v>2479</v>
      </c>
      <c r="I7736" t="s">
        <v>2480</v>
      </c>
      <c r="K7736" t="str">
        <f>+_xlfn.XLOOKUP(Tabell1[[#This Row],[Regnr]],Tabell13[Regnr],Tabell13[Diagnose],"")</f>
        <v/>
      </c>
      <c r="L7736" t="str">
        <f>+_xlfn.XLOOKUP(Tabell1[[#This Row],[Regnr]],Tabell3[Regnr],Tabell3[DiagnoseÅr],"")</f>
        <v/>
      </c>
    </row>
    <row r="7737" spans="1:12" x14ac:dyDescent="0.25">
      <c r="A7737" s="2">
        <v>39712</v>
      </c>
      <c r="C7737" t="s">
        <v>2464</v>
      </c>
      <c r="D7737" t="s">
        <v>2465</v>
      </c>
      <c r="E7737" t="s">
        <v>10</v>
      </c>
      <c r="F7737" t="s">
        <v>2466</v>
      </c>
      <c r="G7737" t="s">
        <v>2467</v>
      </c>
      <c r="H7737" t="s">
        <v>1451</v>
      </c>
      <c r="I7737" t="s">
        <v>1452</v>
      </c>
      <c r="K7737" t="str">
        <f>+_xlfn.XLOOKUP(Tabell1[[#This Row],[Regnr]],Tabell13[Regnr],Tabell13[Diagnose],"")</f>
        <v>D</v>
      </c>
      <c r="L7737" t="str">
        <f>+_xlfn.XLOOKUP(Tabell1[[#This Row],[Regnr]],Tabell3[Regnr],Tabell3[DiagnoseÅr],"")</f>
        <v/>
      </c>
    </row>
    <row r="7738" spans="1:12" x14ac:dyDescent="0.25">
      <c r="A7738" s="2">
        <v>39712</v>
      </c>
      <c r="C7738" t="s">
        <v>2468</v>
      </c>
      <c r="D7738" t="s">
        <v>2469</v>
      </c>
      <c r="E7738" t="s">
        <v>10</v>
      </c>
      <c r="F7738" t="s">
        <v>2466</v>
      </c>
      <c r="G7738" t="s">
        <v>2467</v>
      </c>
      <c r="H7738" t="s">
        <v>1451</v>
      </c>
      <c r="I7738" t="s">
        <v>1452</v>
      </c>
      <c r="K7738" t="str">
        <f>+_xlfn.XLOOKUP(Tabell1[[#This Row],[Regnr]],Tabell13[Regnr],Tabell13[Diagnose],"")</f>
        <v>B</v>
      </c>
      <c r="L7738" t="str">
        <f>+_xlfn.XLOOKUP(Tabell1[[#This Row],[Regnr]],Tabell3[Regnr],Tabell3[DiagnoseÅr],"")</f>
        <v>Intet påvist (2009)</v>
      </c>
    </row>
    <row r="7739" spans="1:12" x14ac:dyDescent="0.25">
      <c r="A7739" s="2">
        <v>39712</v>
      </c>
      <c r="C7739" t="s">
        <v>2470</v>
      </c>
      <c r="D7739" t="s">
        <v>2471</v>
      </c>
      <c r="E7739" t="s">
        <v>10</v>
      </c>
      <c r="F7739" t="s">
        <v>1243</v>
      </c>
      <c r="G7739" t="s">
        <v>1244</v>
      </c>
      <c r="H7739" t="s">
        <v>1058</v>
      </c>
      <c r="I7739" t="s">
        <v>1059</v>
      </c>
      <c r="K7739" t="str">
        <f>+_xlfn.XLOOKUP(Tabell1[[#This Row],[Regnr]],Tabell13[Regnr],Tabell13[Diagnose],"")</f>
        <v/>
      </c>
      <c r="L7739" t="str">
        <f>+_xlfn.XLOOKUP(Tabell1[[#This Row],[Regnr]],Tabell3[Regnr],Tabell3[DiagnoseÅr],"")</f>
        <v/>
      </c>
    </row>
    <row r="7740" spans="1:12" x14ac:dyDescent="0.25">
      <c r="A7740" s="2">
        <v>39712</v>
      </c>
      <c r="C7740" t="s">
        <v>2472</v>
      </c>
      <c r="D7740" t="s">
        <v>2446</v>
      </c>
      <c r="E7740" t="s">
        <v>10</v>
      </c>
      <c r="F7740" t="s">
        <v>1243</v>
      </c>
      <c r="G7740" t="s">
        <v>1244</v>
      </c>
      <c r="H7740" t="s">
        <v>1058</v>
      </c>
      <c r="I7740" t="s">
        <v>1059</v>
      </c>
      <c r="K7740" t="str">
        <f>+_xlfn.XLOOKUP(Tabell1[[#This Row],[Regnr]],Tabell13[Regnr],Tabell13[Diagnose],"")</f>
        <v/>
      </c>
      <c r="L7740" t="str">
        <f>+_xlfn.XLOOKUP(Tabell1[[#This Row],[Regnr]],Tabell3[Regnr],Tabell3[DiagnoseÅr],"")</f>
        <v/>
      </c>
    </row>
    <row r="7741" spans="1:12" x14ac:dyDescent="0.25">
      <c r="A7741" s="2">
        <v>39712</v>
      </c>
      <c r="C7741" t="s">
        <v>2473</v>
      </c>
      <c r="D7741" t="s">
        <v>2474</v>
      </c>
      <c r="E7741" t="s">
        <v>26</v>
      </c>
      <c r="F7741" t="s">
        <v>1243</v>
      </c>
      <c r="G7741" t="s">
        <v>1244</v>
      </c>
      <c r="H7741" t="s">
        <v>1058</v>
      </c>
      <c r="I7741" t="s">
        <v>1059</v>
      </c>
      <c r="K7741" t="str">
        <f>+_xlfn.XLOOKUP(Tabell1[[#This Row],[Regnr]],Tabell13[Regnr],Tabell13[Diagnose],"")</f>
        <v/>
      </c>
      <c r="L7741" t="str">
        <f>+_xlfn.XLOOKUP(Tabell1[[#This Row],[Regnr]],Tabell3[Regnr],Tabell3[DiagnoseÅr],"")</f>
        <v/>
      </c>
    </row>
    <row r="7742" spans="1:12" x14ac:dyDescent="0.25">
      <c r="A7742" s="2">
        <v>39712</v>
      </c>
      <c r="C7742" t="s">
        <v>2475</v>
      </c>
      <c r="D7742" t="s">
        <v>2476</v>
      </c>
      <c r="E7742" t="s">
        <v>26</v>
      </c>
      <c r="F7742" t="s">
        <v>1243</v>
      </c>
      <c r="G7742" t="s">
        <v>1244</v>
      </c>
      <c r="H7742" t="s">
        <v>1058</v>
      </c>
      <c r="I7742" t="s">
        <v>1059</v>
      </c>
      <c r="K7742" t="str">
        <f>+_xlfn.XLOOKUP(Tabell1[[#This Row],[Regnr]],Tabell13[Regnr],Tabell13[Diagnose],"")</f>
        <v/>
      </c>
      <c r="L7742" t="str">
        <f>+_xlfn.XLOOKUP(Tabell1[[#This Row],[Regnr]],Tabell3[Regnr],Tabell3[DiagnoseÅr],"")</f>
        <v/>
      </c>
    </row>
    <row r="7743" spans="1:12" x14ac:dyDescent="0.25">
      <c r="A7743" s="2">
        <v>39711</v>
      </c>
      <c r="C7743" t="s">
        <v>2462</v>
      </c>
      <c r="D7743" t="s">
        <v>2463</v>
      </c>
      <c r="E7743" t="s">
        <v>26</v>
      </c>
      <c r="F7743" t="s">
        <v>888</v>
      </c>
      <c r="G7743" t="s">
        <v>889</v>
      </c>
      <c r="H7743" t="s">
        <v>1327</v>
      </c>
      <c r="I7743" t="s">
        <v>1328</v>
      </c>
      <c r="K7743" t="str">
        <f>+_xlfn.XLOOKUP(Tabell1[[#This Row],[Regnr]],Tabell13[Regnr],Tabell13[Diagnose],"")</f>
        <v/>
      </c>
      <c r="L7743" t="str">
        <f>+_xlfn.XLOOKUP(Tabell1[[#This Row],[Regnr]],Tabell3[Regnr],Tabell3[DiagnoseÅr],"")</f>
        <v/>
      </c>
    </row>
    <row r="7744" spans="1:12" x14ac:dyDescent="0.25">
      <c r="A7744" s="2">
        <v>39703</v>
      </c>
      <c r="C7744" t="s">
        <v>2433</v>
      </c>
      <c r="D7744" t="s">
        <v>2434</v>
      </c>
      <c r="E7744" t="s">
        <v>26</v>
      </c>
      <c r="F7744" t="s">
        <v>1948</v>
      </c>
      <c r="G7744" t="s">
        <v>1949</v>
      </c>
      <c r="H7744" t="s">
        <v>1822</v>
      </c>
      <c r="I7744" t="s">
        <v>1823</v>
      </c>
      <c r="K7744" t="str">
        <f>+_xlfn.XLOOKUP(Tabell1[[#This Row],[Regnr]],Tabell13[Regnr],Tabell13[Diagnose],"")</f>
        <v/>
      </c>
      <c r="L7744" t="str">
        <f>+_xlfn.XLOOKUP(Tabell1[[#This Row],[Regnr]],Tabell3[Regnr],Tabell3[DiagnoseÅr],"")</f>
        <v/>
      </c>
    </row>
    <row r="7745" spans="1:12" x14ac:dyDescent="0.25">
      <c r="A7745" s="2">
        <v>39703</v>
      </c>
      <c r="C7745" t="s">
        <v>2435</v>
      </c>
      <c r="D7745" t="s">
        <v>2436</v>
      </c>
      <c r="E7745" t="s">
        <v>26</v>
      </c>
      <c r="F7745" t="s">
        <v>1948</v>
      </c>
      <c r="G7745" t="s">
        <v>1949</v>
      </c>
      <c r="H7745" t="s">
        <v>1822</v>
      </c>
      <c r="I7745" t="s">
        <v>1823</v>
      </c>
      <c r="K7745" t="str">
        <f>+_xlfn.XLOOKUP(Tabell1[[#This Row],[Regnr]],Tabell13[Regnr],Tabell13[Diagnose],"")</f>
        <v>A</v>
      </c>
      <c r="L7745" t="str">
        <f>+_xlfn.XLOOKUP(Tabell1[[#This Row],[Regnr]],Tabell3[Regnr],Tabell3[DiagnoseÅr],"")</f>
        <v>Intet påvist (2012)</v>
      </c>
    </row>
    <row r="7746" spans="1:12" x14ac:dyDescent="0.25">
      <c r="A7746" s="2">
        <v>39703</v>
      </c>
      <c r="C7746" t="s">
        <v>2437</v>
      </c>
      <c r="D7746" t="s">
        <v>2438</v>
      </c>
      <c r="E7746" t="s">
        <v>26</v>
      </c>
      <c r="F7746" t="s">
        <v>1948</v>
      </c>
      <c r="G7746" t="s">
        <v>1949</v>
      </c>
      <c r="H7746" t="s">
        <v>1822</v>
      </c>
      <c r="I7746" t="s">
        <v>1823</v>
      </c>
      <c r="K7746" t="str">
        <f>+_xlfn.XLOOKUP(Tabell1[[#This Row],[Regnr]],Tabell13[Regnr],Tabell13[Diagnose],"")</f>
        <v/>
      </c>
      <c r="L7746" t="str">
        <f>+_xlfn.XLOOKUP(Tabell1[[#This Row],[Regnr]],Tabell3[Regnr],Tabell3[DiagnoseÅr],"")</f>
        <v/>
      </c>
    </row>
    <row r="7747" spans="1:12" x14ac:dyDescent="0.25">
      <c r="A7747" s="2">
        <v>39703</v>
      </c>
      <c r="C7747" t="s">
        <v>2439</v>
      </c>
      <c r="D7747" t="s">
        <v>2440</v>
      </c>
      <c r="E7747" t="s">
        <v>26</v>
      </c>
      <c r="F7747" t="s">
        <v>1948</v>
      </c>
      <c r="G7747" t="s">
        <v>1949</v>
      </c>
      <c r="H7747" t="s">
        <v>1822</v>
      </c>
      <c r="I7747" t="s">
        <v>1823</v>
      </c>
      <c r="K7747" t="str">
        <f>+_xlfn.XLOOKUP(Tabell1[[#This Row],[Regnr]],Tabell13[Regnr],Tabell13[Diagnose],"")</f>
        <v/>
      </c>
      <c r="L7747" t="str">
        <f>+_xlfn.XLOOKUP(Tabell1[[#This Row],[Regnr]],Tabell3[Regnr],Tabell3[DiagnoseÅr],"")</f>
        <v/>
      </c>
    </row>
    <row r="7748" spans="1:12" x14ac:dyDescent="0.25">
      <c r="A7748" s="2">
        <v>39703</v>
      </c>
      <c r="C7748" t="s">
        <v>2441</v>
      </c>
      <c r="D7748" t="s">
        <v>2442</v>
      </c>
      <c r="E7748" t="s">
        <v>26</v>
      </c>
      <c r="F7748" t="s">
        <v>1948</v>
      </c>
      <c r="G7748" t="s">
        <v>1949</v>
      </c>
      <c r="H7748" t="s">
        <v>1822</v>
      </c>
      <c r="I7748" t="s">
        <v>1823</v>
      </c>
      <c r="K7748" t="str">
        <f>+_xlfn.XLOOKUP(Tabell1[[#This Row],[Regnr]],Tabell13[Regnr],Tabell13[Diagnose],"")</f>
        <v/>
      </c>
      <c r="L7748" t="str">
        <f>+_xlfn.XLOOKUP(Tabell1[[#This Row],[Regnr]],Tabell3[Regnr],Tabell3[DiagnoseÅr],"")</f>
        <v/>
      </c>
    </row>
    <row r="7749" spans="1:12" x14ac:dyDescent="0.25">
      <c r="A7749" s="2">
        <v>39703</v>
      </c>
      <c r="C7749" t="s">
        <v>2443</v>
      </c>
      <c r="D7749" t="s">
        <v>2444</v>
      </c>
      <c r="E7749" t="s">
        <v>26</v>
      </c>
      <c r="F7749" t="s">
        <v>1948</v>
      </c>
      <c r="G7749" t="s">
        <v>1949</v>
      </c>
      <c r="H7749" t="s">
        <v>1822</v>
      </c>
      <c r="I7749" t="s">
        <v>1823</v>
      </c>
      <c r="K7749" t="str">
        <f>+_xlfn.XLOOKUP(Tabell1[[#This Row],[Regnr]],Tabell13[Regnr],Tabell13[Diagnose],"")</f>
        <v>A</v>
      </c>
      <c r="L7749" t="str">
        <f>+_xlfn.XLOOKUP(Tabell1[[#This Row],[Regnr]],Tabell3[Regnr],Tabell3[DiagnoseÅr],"")</f>
        <v xml:space="preserve"> (2015)</v>
      </c>
    </row>
    <row r="7750" spans="1:12" x14ac:dyDescent="0.25">
      <c r="A7750" s="2">
        <v>39703</v>
      </c>
      <c r="C7750" t="s">
        <v>2445</v>
      </c>
      <c r="D7750" t="s">
        <v>2446</v>
      </c>
      <c r="E7750" t="s">
        <v>10</v>
      </c>
      <c r="F7750" t="s">
        <v>1948</v>
      </c>
      <c r="G7750" t="s">
        <v>1949</v>
      </c>
      <c r="H7750" t="s">
        <v>1822</v>
      </c>
      <c r="I7750" t="s">
        <v>1823</v>
      </c>
      <c r="K7750" t="str">
        <f>+_xlfn.XLOOKUP(Tabell1[[#This Row],[Regnr]],Tabell13[Regnr],Tabell13[Diagnose],"")</f>
        <v/>
      </c>
      <c r="L7750" t="str">
        <f>+_xlfn.XLOOKUP(Tabell1[[#This Row],[Regnr]],Tabell3[Regnr],Tabell3[DiagnoseÅr],"")</f>
        <v/>
      </c>
    </row>
    <row r="7751" spans="1:12" x14ac:dyDescent="0.25">
      <c r="A7751" s="2">
        <v>39703</v>
      </c>
      <c r="C7751" t="s">
        <v>2447</v>
      </c>
      <c r="D7751" t="s">
        <v>2448</v>
      </c>
      <c r="E7751" t="s">
        <v>10</v>
      </c>
      <c r="F7751" t="s">
        <v>1948</v>
      </c>
      <c r="G7751" t="s">
        <v>1949</v>
      </c>
      <c r="H7751" t="s">
        <v>1822</v>
      </c>
      <c r="I7751" t="s">
        <v>1823</v>
      </c>
      <c r="K7751" t="str">
        <f>+_xlfn.XLOOKUP(Tabell1[[#This Row],[Regnr]],Tabell13[Regnr],Tabell13[Diagnose],"")</f>
        <v/>
      </c>
      <c r="L7751" t="str">
        <f>+_xlfn.XLOOKUP(Tabell1[[#This Row],[Regnr]],Tabell3[Regnr],Tabell3[DiagnoseÅr],"")</f>
        <v/>
      </c>
    </row>
    <row r="7752" spans="1:12" x14ac:dyDescent="0.25">
      <c r="A7752" s="2">
        <v>39703</v>
      </c>
      <c r="C7752" t="s">
        <v>2449</v>
      </c>
      <c r="D7752" t="s">
        <v>2162</v>
      </c>
      <c r="E7752" t="s">
        <v>10</v>
      </c>
      <c r="F7752" t="s">
        <v>1948</v>
      </c>
      <c r="G7752" t="s">
        <v>1949</v>
      </c>
      <c r="H7752" t="s">
        <v>963</v>
      </c>
      <c r="I7752" t="s">
        <v>964</v>
      </c>
      <c r="K7752" t="str">
        <f>+_xlfn.XLOOKUP(Tabell1[[#This Row],[Regnr]],Tabell13[Regnr],Tabell13[Diagnose],"")</f>
        <v/>
      </c>
      <c r="L7752" t="str">
        <f>+_xlfn.XLOOKUP(Tabell1[[#This Row],[Regnr]],Tabell3[Regnr],Tabell3[DiagnoseÅr],"")</f>
        <v/>
      </c>
    </row>
    <row r="7753" spans="1:12" x14ac:dyDescent="0.25">
      <c r="A7753" s="2">
        <v>39703</v>
      </c>
      <c r="C7753" t="s">
        <v>2450</v>
      </c>
      <c r="D7753" t="s">
        <v>2451</v>
      </c>
      <c r="E7753" t="s">
        <v>10</v>
      </c>
      <c r="F7753" t="s">
        <v>1948</v>
      </c>
      <c r="G7753" t="s">
        <v>1949</v>
      </c>
      <c r="H7753" t="s">
        <v>963</v>
      </c>
      <c r="I7753" t="s">
        <v>964</v>
      </c>
      <c r="K7753" t="str">
        <f>+_xlfn.XLOOKUP(Tabell1[[#This Row],[Regnr]],Tabell13[Regnr],Tabell13[Diagnose],"")</f>
        <v/>
      </c>
      <c r="L7753" t="str">
        <f>+_xlfn.XLOOKUP(Tabell1[[#This Row],[Regnr]],Tabell3[Regnr],Tabell3[DiagnoseÅr],"")</f>
        <v/>
      </c>
    </row>
    <row r="7754" spans="1:12" x14ac:dyDescent="0.25">
      <c r="A7754" s="2">
        <v>39703</v>
      </c>
      <c r="C7754" t="s">
        <v>2452</v>
      </c>
      <c r="D7754" t="s">
        <v>2453</v>
      </c>
      <c r="E7754" t="s">
        <v>10</v>
      </c>
      <c r="F7754" t="s">
        <v>1948</v>
      </c>
      <c r="G7754" t="s">
        <v>1949</v>
      </c>
      <c r="H7754" t="s">
        <v>963</v>
      </c>
      <c r="I7754" t="s">
        <v>964</v>
      </c>
      <c r="K7754" t="str">
        <f>+_xlfn.XLOOKUP(Tabell1[[#This Row],[Regnr]],Tabell13[Regnr],Tabell13[Diagnose],"")</f>
        <v/>
      </c>
      <c r="L7754" t="str">
        <f>+_xlfn.XLOOKUP(Tabell1[[#This Row],[Regnr]],Tabell3[Regnr],Tabell3[DiagnoseÅr],"")</f>
        <v/>
      </c>
    </row>
    <row r="7755" spans="1:12" x14ac:dyDescent="0.25">
      <c r="A7755" s="2">
        <v>39703</v>
      </c>
      <c r="C7755" t="s">
        <v>2454</v>
      </c>
      <c r="D7755" t="s">
        <v>2455</v>
      </c>
      <c r="E7755" t="s">
        <v>10</v>
      </c>
      <c r="F7755" t="s">
        <v>1948</v>
      </c>
      <c r="G7755" t="s">
        <v>1949</v>
      </c>
      <c r="H7755" t="s">
        <v>963</v>
      </c>
      <c r="I7755" t="s">
        <v>964</v>
      </c>
      <c r="K7755" t="str">
        <f>+_xlfn.XLOOKUP(Tabell1[[#This Row],[Regnr]],Tabell13[Regnr],Tabell13[Diagnose],"")</f>
        <v>A</v>
      </c>
      <c r="L7755" t="str">
        <f>+_xlfn.XLOOKUP(Tabell1[[#This Row],[Regnr]],Tabell3[Regnr],Tabell3[DiagnoseÅr],"")</f>
        <v>Intet påvist (2009)</v>
      </c>
    </row>
    <row r="7756" spans="1:12" x14ac:dyDescent="0.25">
      <c r="A7756" s="2">
        <v>39703</v>
      </c>
      <c r="C7756" t="s">
        <v>2456</v>
      </c>
      <c r="D7756" t="s">
        <v>2457</v>
      </c>
      <c r="E7756" t="s">
        <v>26</v>
      </c>
      <c r="F7756" t="s">
        <v>1948</v>
      </c>
      <c r="G7756" t="s">
        <v>1949</v>
      </c>
      <c r="H7756" t="s">
        <v>963</v>
      </c>
      <c r="I7756" t="s">
        <v>964</v>
      </c>
      <c r="K7756" t="str">
        <f>+_xlfn.XLOOKUP(Tabell1[[#This Row],[Regnr]],Tabell13[Regnr],Tabell13[Diagnose],"")</f>
        <v>A</v>
      </c>
      <c r="L7756" t="str">
        <f>+_xlfn.XLOOKUP(Tabell1[[#This Row],[Regnr]],Tabell3[Regnr],Tabell3[DiagnoseÅr],"")</f>
        <v/>
      </c>
    </row>
    <row r="7757" spans="1:12" x14ac:dyDescent="0.25">
      <c r="A7757" s="2">
        <v>39703</v>
      </c>
      <c r="C7757" t="s">
        <v>2458</v>
      </c>
      <c r="D7757" t="s">
        <v>2459</v>
      </c>
      <c r="E7757" t="s">
        <v>26</v>
      </c>
      <c r="F7757" t="s">
        <v>1948</v>
      </c>
      <c r="G7757" t="s">
        <v>1949</v>
      </c>
      <c r="H7757" t="s">
        <v>963</v>
      </c>
      <c r="I7757" t="s">
        <v>964</v>
      </c>
      <c r="K7757" t="str">
        <f>+_xlfn.XLOOKUP(Tabell1[[#This Row],[Regnr]],Tabell13[Regnr],Tabell13[Diagnose],"")</f>
        <v/>
      </c>
      <c r="L7757" t="str">
        <f>+_xlfn.XLOOKUP(Tabell1[[#This Row],[Regnr]],Tabell3[Regnr],Tabell3[DiagnoseÅr],"")</f>
        <v/>
      </c>
    </row>
    <row r="7758" spans="1:12" x14ac:dyDescent="0.25">
      <c r="A7758" s="2">
        <v>39703</v>
      </c>
      <c r="C7758" t="s">
        <v>2460</v>
      </c>
      <c r="D7758" t="s">
        <v>2461</v>
      </c>
      <c r="E7758" t="s">
        <v>26</v>
      </c>
      <c r="F7758" t="s">
        <v>1948</v>
      </c>
      <c r="G7758" t="s">
        <v>1949</v>
      </c>
      <c r="H7758" t="s">
        <v>963</v>
      </c>
      <c r="I7758" t="s">
        <v>964</v>
      </c>
      <c r="K7758" t="str">
        <f>+_xlfn.XLOOKUP(Tabell1[[#This Row],[Regnr]],Tabell13[Regnr],Tabell13[Diagnose],"")</f>
        <v>B</v>
      </c>
      <c r="L7758" t="str">
        <f>+_xlfn.XLOOKUP(Tabell1[[#This Row],[Regnr]],Tabell3[Regnr],Tabell3[DiagnoseÅr],"")</f>
        <v/>
      </c>
    </row>
    <row r="7759" spans="1:12" x14ac:dyDescent="0.25">
      <c r="A7759" s="2">
        <v>39697</v>
      </c>
      <c r="C7759" t="s">
        <v>2427</v>
      </c>
      <c r="D7759" t="s">
        <v>2428</v>
      </c>
      <c r="E7759" t="s">
        <v>10</v>
      </c>
      <c r="F7759" t="s">
        <v>978</v>
      </c>
      <c r="G7759" t="s">
        <v>979</v>
      </c>
      <c r="H7759" t="s">
        <v>1804</v>
      </c>
      <c r="I7759" t="s">
        <v>1805</v>
      </c>
      <c r="K7759" t="str">
        <f>+_xlfn.XLOOKUP(Tabell1[[#This Row],[Regnr]],Tabell13[Regnr],Tabell13[Diagnose],"")</f>
        <v/>
      </c>
      <c r="L7759" t="str">
        <f>+_xlfn.XLOOKUP(Tabell1[[#This Row],[Regnr]],Tabell3[Regnr],Tabell3[DiagnoseÅr],"")</f>
        <v/>
      </c>
    </row>
    <row r="7760" spans="1:12" x14ac:dyDescent="0.25">
      <c r="A7760" s="2">
        <v>39697</v>
      </c>
      <c r="C7760" t="s">
        <v>2429</v>
      </c>
      <c r="D7760" t="s">
        <v>2430</v>
      </c>
      <c r="E7760" t="s">
        <v>26</v>
      </c>
      <c r="F7760" t="s">
        <v>501</v>
      </c>
      <c r="G7760" t="s">
        <v>502</v>
      </c>
      <c r="H7760" t="s">
        <v>2431</v>
      </c>
      <c r="I7760" t="s">
        <v>2432</v>
      </c>
      <c r="K7760" t="str">
        <f>+_xlfn.XLOOKUP(Tabell1[[#This Row],[Regnr]],Tabell13[Regnr],Tabell13[Diagnose],"")</f>
        <v/>
      </c>
      <c r="L7760" t="str">
        <f>+_xlfn.XLOOKUP(Tabell1[[#This Row],[Regnr]],Tabell3[Regnr],Tabell3[DiagnoseÅr],"")</f>
        <v/>
      </c>
    </row>
    <row r="7761" spans="1:12" x14ac:dyDescent="0.25">
      <c r="A7761" s="2">
        <v>39677</v>
      </c>
      <c r="C7761" t="s">
        <v>2424</v>
      </c>
      <c r="D7761" t="s">
        <v>2425</v>
      </c>
      <c r="E7761" t="s">
        <v>10</v>
      </c>
      <c r="K7761" t="str">
        <f>+_xlfn.XLOOKUP(Tabell1[[#This Row],[Regnr]],Tabell13[Regnr],Tabell13[Diagnose],"")</f>
        <v/>
      </c>
      <c r="L7761" t="str">
        <f>+_xlfn.XLOOKUP(Tabell1[[#This Row],[Regnr]],Tabell3[Regnr],Tabell3[DiagnoseÅr],"")</f>
        <v/>
      </c>
    </row>
    <row r="7762" spans="1:12" x14ac:dyDescent="0.25">
      <c r="A7762" s="2">
        <v>39677</v>
      </c>
      <c r="C7762" t="s">
        <v>2426</v>
      </c>
      <c r="D7762" t="s">
        <v>2425</v>
      </c>
      <c r="E7762" t="s">
        <v>10</v>
      </c>
      <c r="F7762" t="s">
        <v>1738</v>
      </c>
      <c r="G7762" t="s">
        <v>1739</v>
      </c>
      <c r="H7762" t="s">
        <v>798</v>
      </c>
      <c r="I7762" t="s">
        <v>799</v>
      </c>
      <c r="K7762" t="str">
        <f>+_xlfn.XLOOKUP(Tabell1[[#This Row],[Regnr]],Tabell13[Regnr],Tabell13[Diagnose],"")</f>
        <v>A</v>
      </c>
      <c r="L7762" t="str">
        <f>+_xlfn.XLOOKUP(Tabell1[[#This Row],[Regnr]],Tabell3[Regnr],Tabell3[DiagnoseÅr],"")</f>
        <v>Intet påvist (2016)</v>
      </c>
    </row>
    <row r="7763" spans="1:12" x14ac:dyDescent="0.25">
      <c r="A7763" s="2">
        <v>39669</v>
      </c>
      <c r="C7763" t="s">
        <v>2410</v>
      </c>
      <c r="D7763" t="s">
        <v>2411</v>
      </c>
      <c r="E7763" t="s">
        <v>10</v>
      </c>
      <c r="F7763" t="s">
        <v>818</v>
      </c>
      <c r="G7763" t="s">
        <v>819</v>
      </c>
      <c r="H7763" t="s">
        <v>937</v>
      </c>
      <c r="I7763" t="s">
        <v>938</v>
      </c>
      <c r="K7763" t="str">
        <f>+_xlfn.XLOOKUP(Tabell1[[#This Row],[Regnr]],Tabell13[Regnr],Tabell13[Diagnose],"")</f>
        <v>C</v>
      </c>
      <c r="L7763" t="str">
        <f>+_xlfn.XLOOKUP(Tabell1[[#This Row],[Regnr]],Tabell3[Regnr],Tabell3[DiagnoseÅr],"")</f>
        <v/>
      </c>
    </row>
    <row r="7764" spans="1:12" x14ac:dyDescent="0.25">
      <c r="A7764" s="2">
        <v>39669</v>
      </c>
      <c r="C7764" t="s">
        <v>2412</v>
      </c>
      <c r="D7764" t="s">
        <v>2413</v>
      </c>
      <c r="E7764" t="s">
        <v>10</v>
      </c>
      <c r="F7764" t="s">
        <v>818</v>
      </c>
      <c r="G7764" t="s">
        <v>819</v>
      </c>
      <c r="H7764" t="s">
        <v>937</v>
      </c>
      <c r="I7764" t="s">
        <v>938</v>
      </c>
      <c r="K7764" t="str">
        <f>+_xlfn.XLOOKUP(Tabell1[[#This Row],[Regnr]],Tabell13[Regnr],Tabell13[Diagnose],"")</f>
        <v>A</v>
      </c>
      <c r="L7764" t="str">
        <f>+_xlfn.XLOOKUP(Tabell1[[#This Row],[Regnr]],Tabell3[Regnr],Tabell3[DiagnoseÅr],"")</f>
        <v>Intet påvist (2010)</v>
      </c>
    </row>
    <row r="7765" spans="1:12" x14ac:dyDescent="0.25">
      <c r="A7765" s="2">
        <v>39669</v>
      </c>
      <c r="C7765" t="s">
        <v>2414</v>
      </c>
      <c r="D7765" t="s">
        <v>2415</v>
      </c>
      <c r="E7765" t="s">
        <v>10</v>
      </c>
      <c r="F7765" t="s">
        <v>818</v>
      </c>
      <c r="G7765" t="s">
        <v>819</v>
      </c>
      <c r="H7765" t="s">
        <v>937</v>
      </c>
      <c r="I7765" t="s">
        <v>938</v>
      </c>
      <c r="K7765" t="str">
        <f>+_xlfn.XLOOKUP(Tabell1[[#This Row],[Regnr]],Tabell13[Regnr],Tabell13[Diagnose],"")</f>
        <v>A</v>
      </c>
      <c r="L7765" t="str">
        <f>+_xlfn.XLOOKUP(Tabell1[[#This Row],[Regnr]],Tabell3[Regnr],Tabell3[DiagnoseÅr],"")</f>
        <v/>
      </c>
    </row>
    <row r="7766" spans="1:12" x14ac:dyDescent="0.25">
      <c r="A7766" s="2">
        <v>39669</v>
      </c>
      <c r="C7766" t="s">
        <v>2416</v>
      </c>
      <c r="D7766" t="s">
        <v>2417</v>
      </c>
      <c r="E7766" t="s">
        <v>10</v>
      </c>
      <c r="F7766" t="s">
        <v>818</v>
      </c>
      <c r="G7766" t="s">
        <v>819</v>
      </c>
      <c r="H7766" t="s">
        <v>937</v>
      </c>
      <c r="I7766" t="s">
        <v>938</v>
      </c>
      <c r="K7766" t="str">
        <f>+_xlfn.XLOOKUP(Tabell1[[#This Row],[Regnr]],Tabell13[Regnr],Tabell13[Diagnose],"")</f>
        <v>A</v>
      </c>
      <c r="L7766" t="str">
        <f>+_xlfn.XLOOKUP(Tabell1[[#This Row],[Regnr]],Tabell3[Regnr],Tabell3[DiagnoseÅr],"")</f>
        <v/>
      </c>
    </row>
    <row r="7767" spans="1:12" x14ac:dyDescent="0.25">
      <c r="A7767" s="2">
        <v>39669</v>
      </c>
      <c r="C7767" t="s">
        <v>2418</v>
      </c>
      <c r="D7767" t="s">
        <v>2419</v>
      </c>
      <c r="E7767" t="s">
        <v>26</v>
      </c>
      <c r="F7767" t="s">
        <v>818</v>
      </c>
      <c r="G7767" t="s">
        <v>819</v>
      </c>
      <c r="H7767" t="s">
        <v>937</v>
      </c>
      <c r="I7767" t="s">
        <v>938</v>
      </c>
      <c r="K7767" t="str">
        <f>+_xlfn.XLOOKUP(Tabell1[[#This Row],[Regnr]],Tabell13[Regnr],Tabell13[Diagnose],"")</f>
        <v>B</v>
      </c>
      <c r="L7767" t="str">
        <f>+_xlfn.XLOOKUP(Tabell1[[#This Row],[Regnr]],Tabell3[Regnr],Tabell3[DiagnoseÅr],"")</f>
        <v>Intet påvist (2014)</v>
      </c>
    </row>
    <row r="7768" spans="1:12" x14ac:dyDescent="0.25">
      <c r="A7768" s="2">
        <v>39669</v>
      </c>
      <c r="C7768" t="s">
        <v>2420</v>
      </c>
      <c r="D7768" t="s">
        <v>2421</v>
      </c>
      <c r="E7768" t="s">
        <v>26</v>
      </c>
      <c r="F7768" t="s">
        <v>818</v>
      </c>
      <c r="G7768" t="s">
        <v>819</v>
      </c>
      <c r="H7768" t="s">
        <v>937</v>
      </c>
      <c r="I7768" t="s">
        <v>938</v>
      </c>
      <c r="K7768" t="str">
        <f>+_xlfn.XLOOKUP(Tabell1[[#This Row],[Regnr]],Tabell13[Regnr],Tabell13[Diagnose],"")</f>
        <v>E</v>
      </c>
      <c r="L7768" t="str">
        <f>+_xlfn.XLOOKUP(Tabell1[[#This Row],[Regnr]],Tabell3[Regnr],Tabell3[DiagnoseÅr],"")</f>
        <v/>
      </c>
    </row>
    <row r="7769" spans="1:12" x14ac:dyDescent="0.25">
      <c r="A7769" s="2">
        <v>39669</v>
      </c>
      <c r="C7769" t="s">
        <v>2422</v>
      </c>
      <c r="D7769" t="s">
        <v>2423</v>
      </c>
      <c r="E7769" t="s">
        <v>26</v>
      </c>
      <c r="F7769" t="s">
        <v>818</v>
      </c>
      <c r="G7769" t="s">
        <v>819</v>
      </c>
      <c r="H7769" t="s">
        <v>937</v>
      </c>
      <c r="I7769" t="s">
        <v>938</v>
      </c>
      <c r="K7769" t="str">
        <f>+_xlfn.XLOOKUP(Tabell1[[#This Row],[Regnr]],Tabell13[Regnr],Tabell13[Diagnose],"")</f>
        <v>A</v>
      </c>
      <c r="L7769" t="str">
        <f>+_xlfn.XLOOKUP(Tabell1[[#This Row],[Regnr]],Tabell3[Regnr],Tabell3[DiagnoseÅr],"")</f>
        <v/>
      </c>
    </row>
    <row r="7770" spans="1:12" x14ac:dyDescent="0.25">
      <c r="A7770" s="2">
        <v>39659</v>
      </c>
      <c r="C7770" t="s">
        <v>2406</v>
      </c>
      <c r="D7770" t="s">
        <v>2407</v>
      </c>
      <c r="E7770" t="s">
        <v>10</v>
      </c>
      <c r="F7770" t="s">
        <v>2408</v>
      </c>
      <c r="G7770" t="s">
        <v>2409</v>
      </c>
      <c r="H7770" t="s">
        <v>1728</v>
      </c>
      <c r="I7770" t="s">
        <v>1729</v>
      </c>
      <c r="K7770" t="str">
        <f>+_xlfn.XLOOKUP(Tabell1[[#This Row],[Regnr]],Tabell13[Regnr],Tabell13[Diagnose],"")</f>
        <v/>
      </c>
      <c r="L7770" t="str">
        <f>+_xlfn.XLOOKUP(Tabell1[[#This Row],[Regnr]],Tabell3[Regnr],Tabell3[DiagnoseÅr],"")</f>
        <v/>
      </c>
    </row>
    <row r="7771" spans="1:12" x14ac:dyDescent="0.25">
      <c r="A7771" s="2">
        <v>39658</v>
      </c>
      <c r="C7771" t="s">
        <v>2402</v>
      </c>
      <c r="D7771" t="s">
        <v>2403</v>
      </c>
      <c r="E7771" t="s">
        <v>26</v>
      </c>
      <c r="F7771" t="s">
        <v>709</v>
      </c>
      <c r="G7771" t="s">
        <v>710</v>
      </c>
      <c r="H7771" t="s">
        <v>2404</v>
      </c>
      <c r="I7771" t="s">
        <v>2405</v>
      </c>
      <c r="K7771" t="str">
        <f>+_xlfn.XLOOKUP(Tabell1[[#This Row],[Regnr]],Tabell13[Regnr],Tabell13[Diagnose],"")</f>
        <v>A</v>
      </c>
      <c r="L7771" t="str">
        <f>+_xlfn.XLOOKUP(Tabell1[[#This Row],[Regnr]],Tabell3[Regnr],Tabell3[DiagnoseÅr],"")</f>
        <v/>
      </c>
    </row>
    <row r="7772" spans="1:12" x14ac:dyDescent="0.25">
      <c r="A7772" s="2">
        <v>39653</v>
      </c>
      <c r="C7772" t="s">
        <v>2398</v>
      </c>
      <c r="D7772" t="s">
        <v>2399</v>
      </c>
      <c r="E7772" t="s">
        <v>26</v>
      </c>
      <c r="F7772" t="s">
        <v>709</v>
      </c>
      <c r="G7772" t="s">
        <v>710</v>
      </c>
      <c r="H7772" t="s">
        <v>2400</v>
      </c>
      <c r="I7772" t="s">
        <v>2401</v>
      </c>
      <c r="K7772" t="str">
        <f>+_xlfn.XLOOKUP(Tabell1[[#This Row],[Regnr]],Tabell13[Regnr],Tabell13[Diagnose],"")</f>
        <v>C</v>
      </c>
      <c r="L7772" t="str">
        <f>+_xlfn.XLOOKUP(Tabell1[[#This Row],[Regnr]],Tabell3[Regnr],Tabell3[DiagnoseÅr],"")</f>
        <v/>
      </c>
    </row>
    <row r="7773" spans="1:12" x14ac:dyDescent="0.25">
      <c r="A7773" s="2">
        <v>39651</v>
      </c>
      <c r="C7773" t="s">
        <v>2396</v>
      </c>
      <c r="D7773" t="s">
        <v>2397</v>
      </c>
      <c r="E7773" t="s">
        <v>26</v>
      </c>
      <c r="F7773" t="s">
        <v>1761</v>
      </c>
      <c r="G7773" t="s">
        <v>1762</v>
      </c>
      <c r="H7773" t="s">
        <v>1747</v>
      </c>
      <c r="I7773" t="s">
        <v>1748</v>
      </c>
      <c r="K7773" t="str">
        <f>+_xlfn.XLOOKUP(Tabell1[[#This Row],[Regnr]],Tabell13[Regnr],Tabell13[Diagnose],"")</f>
        <v>C</v>
      </c>
      <c r="L7773" t="str">
        <f>+_xlfn.XLOOKUP(Tabell1[[#This Row],[Regnr]],Tabell3[Regnr],Tabell3[DiagnoseÅr],"")</f>
        <v/>
      </c>
    </row>
    <row r="7774" spans="1:12" x14ac:dyDescent="0.25">
      <c r="A7774" s="2">
        <v>39648</v>
      </c>
      <c r="C7774" t="s">
        <v>2392</v>
      </c>
      <c r="D7774" t="s">
        <v>2393</v>
      </c>
      <c r="E7774" t="s">
        <v>26</v>
      </c>
      <c r="F7774" t="s">
        <v>1761</v>
      </c>
      <c r="G7774" t="s">
        <v>1762</v>
      </c>
      <c r="H7774" t="s">
        <v>2394</v>
      </c>
      <c r="I7774" t="s">
        <v>2395</v>
      </c>
      <c r="K7774" t="str">
        <f>+_xlfn.XLOOKUP(Tabell1[[#This Row],[Regnr]],Tabell13[Regnr],Tabell13[Diagnose],"")</f>
        <v>B</v>
      </c>
      <c r="L7774" t="str">
        <f>+_xlfn.XLOOKUP(Tabell1[[#This Row],[Regnr]],Tabell3[Regnr],Tabell3[DiagnoseÅr],"")</f>
        <v>Intet påvist (2011)</v>
      </c>
    </row>
    <row r="7775" spans="1:12" x14ac:dyDescent="0.25">
      <c r="A7775" s="2">
        <v>39630</v>
      </c>
      <c r="C7775" t="s">
        <v>2390</v>
      </c>
      <c r="D7775" t="s">
        <v>2391</v>
      </c>
      <c r="E7775" t="s">
        <v>10</v>
      </c>
      <c r="F7775" t="s">
        <v>2149</v>
      </c>
      <c r="G7775" t="s">
        <v>2150</v>
      </c>
      <c r="H7775" t="s">
        <v>1371</v>
      </c>
      <c r="I7775" t="s">
        <v>1372</v>
      </c>
      <c r="K7775" t="str">
        <f>+_xlfn.XLOOKUP(Tabell1[[#This Row],[Regnr]],Tabell13[Regnr],Tabell13[Diagnose],"")</f>
        <v/>
      </c>
      <c r="L7775" t="str">
        <f>+_xlfn.XLOOKUP(Tabell1[[#This Row],[Regnr]],Tabell3[Regnr],Tabell3[DiagnoseÅr],"")</f>
        <v>Cortical &amp; Katarakt, ikke medfødt (2015)</v>
      </c>
    </row>
    <row r="7776" spans="1:12" x14ac:dyDescent="0.25">
      <c r="A7776" s="2">
        <v>39615</v>
      </c>
      <c r="C7776" t="s">
        <v>2382</v>
      </c>
      <c r="D7776" t="s">
        <v>2383</v>
      </c>
      <c r="E7776" t="s">
        <v>10</v>
      </c>
      <c r="F7776" t="s">
        <v>2384</v>
      </c>
      <c r="G7776" t="s">
        <v>2385</v>
      </c>
      <c r="H7776" t="s">
        <v>2386</v>
      </c>
      <c r="I7776" t="s">
        <v>2387</v>
      </c>
      <c r="K7776" t="str">
        <f>+_xlfn.XLOOKUP(Tabell1[[#This Row],[Regnr]],Tabell13[Regnr],Tabell13[Diagnose],"")</f>
        <v/>
      </c>
      <c r="L7776" t="str">
        <f>+_xlfn.XLOOKUP(Tabell1[[#This Row],[Regnr]],Tabell3[Regnr],Tabell3[DiagnoseÅr],"")</f>
        <v/>
      </c>
    </row>
    <row r="7777" spans="1:12" x14ac:dyDescent="0.25">
      <c r="A7777" s="2">
        <v>39615</v>
      </c>
      <c r="C7777" t="s">
        <v>2388</v>
      </c>
      <c r="D7777" t="s">
        <v>2389</v>
      </c>
      <c r="E7777" t="s">
        <v>10</v>
      </c>
      <c r="F7777" t="s">
        <v>2384</v>
      </c>
      <c r="G7777" t="s">
        <v>2385</v>
      </c>
      <c r="H7777" t="s">
        <v>2386</v>
      </c>
      <c r="I7777" t="s">
        <v>2387</v>
      </c>
      <c r="K7777" t="str">
        <f>+_xlfn.XLOOKUP(Tabell1[[#This Row],[Regnr]],Tabell13[Regnr],Tabell13[Diagnose],"")</f>
        <v/>
      </c>
      <c r="L7777" t="str">
        <f>+_xlfn.XLOOKUP(Tabell1[[#This Row],[Regnr]],Tabell3[Regnr],Tabell3[DiagnoseÅr],"")</f>
        <v/>
      </c>
    </row>
    <row r="7778" spans="1:12" x14ac:dyDescent="0.25">
      <c r="A7778" s="2">
        <v>39598</v>
      </c>
      <c r="C7778" t="s">
        <v>2374</v>
      </c>
      <c r="D7778" t="s">
        <v>2375</v>
      </c>
      <c r="E7778" t="s">
        <v>26</v>
      </c>
      <c r="F7778" t="s">
        <v>501</v>
      </c>
      <c r="G7778" t="s">
        <v>502</v>
      </c>
      <c r="H7778" t="s">
        <v>2376</v>
      </c>
      <c r="I7778" t="s">
        <v>2377</v>
      </c>
      <c r="K7778" t="str">
        <f>+_xlfn.XLOOKUP(Tabell1[[#This Row],[Regnr]],Tabell13[Regnr],Tabell13[Diagnose],"")</f>
        <v/>
      </c>
      <c r="L7778" t="str">
        <f>+_xlfn.XLOOKUP(Tabell1[[#This Row],[Regnr]],Tabell3[Regnr],Tabell3[DiagnoseÅr],"")</f>
        <v/>
      </c>
    </row>
    <row r="7779" spans="1:12" x14ac:dyDescent="0.25">
      <c r="A7779" s="2">
        <v>39598</v>
      </c>
      <c r="C7779" t="s">
        <v>2378</v>
      </c>
      <c r="D7779" t="s">
        <v>2379</v>
      </c>
      <c r="E7779" t="s">
        <v>26</v>
      </c>
      <c r="F7779" t="s">
        <v>2380</v>
      </c>
      <c r="G7779" t="s">
        <v>2381</v>
      </c>
      <c r="H7779" t="s">
        <v>2071</v>
      </c>
      <c r="I7779" t="s">
        <v>2072</v>
      </c>
      <c r="K7779" t="str">
        <f>+_xlfn.XLOOKUP(Tabell1[[#This Row],[Regnr]],Tabell13[Regnr],Tabell13[Diagnose],"")</f>
        <v>A</v>
      </c>
      <c r="L7779" t="str">
        <f>+_xlfn.XLOOKUP(Tabell1[[#This Row],[Regnr]],Tabell3[Regnr],Tabell3[DiagnoseÅr],"")</f>
        <v/>
      </c>
    </row>
    <row r="7780" spans="1:12" x14ac:dyDescent="0.25">
      <c r="A7780" s="2">
        <v>39591</v>
      </c>
      <c r="C7780" t="s">
        <v>2368</v>
      </c>
      <c r="D7780" t="s">
        <v>2369</v>
      </c>
      <c r="E7780" t="s">
        <v>26</v>
      </c>
      <c r="F7780" t="s">
        <v>2370</v>
      </c>
      <c r="G7780" t="s">
        <v>2371</v>
      </c>
      <c r="H7780" t="s">
        <v>2372</v>
      </c>
      <c r="I7780" t="s">
        <v>2373</v>
      </c>
      <c r="K7780" t="str">
        <f>+_xlfn.XLOOKUP(Tabell1[[#This Row],[Regnr]],Tabell13[Regnr],Tabell13[Diagnose],"")</f>
        <v/>
      </c>
      <c r="L7780" t="str">
        <f>+_xlfn.XLOOKUP(Tabell1[[#This Row],[Regnr]],Tabell3[Regnr],Tabell3[DiagnoseÅr],"")</f>
        <v/>
      </c>
    </row>
    <row r="7781" spans="1:12" x14ac:dyDescent="0.25">
      <c r="A7781" s="2">
        <v>39586</v>
      </c>
      <c r="C7781" t="s">
        <v>2362</v>
      </c>
      <c r="D7781" t="s">
        <v>2363</v>
      </c>
      <c r="E7781" t="s">
        <v>26</v>
      </c>
      <c r="F7781" t="s">
        <v>2364</v>
      </c>
      <c r="G7781" t="s">
        <v>2365</v>
      </c>
      <c r="H7781" t="s">
        <v>2366</v>
      </c>
      <c r="I7781" t="s">
        <v>2367</v>
      </c>
      <c r="K7781" t="str">
        <f>+_xlfn.XLOOKUP(Tabell1[[#This Row],[Regnr]],Tabell13[Regnr],Tabell13[Diagnose],"")</f>
        <v/>
      </c>
      <c r="L7781" t="str">
        <f>+_xlfn.XLOOKUP(Tabell1[[#This Row],[Regnr]],Tabell3[Regnr],Tabell3[DiagnoseÅr],"")</f>
        <v/>
      </c>
    </row>
    <row r="7782" spans="1:12" x14ac:dyDescent="0.25">
      <c r="A7782" s="2">
        <v>39579</v>
      </c>
      <c r="C7782" t="s">
        <v>2359</v>
      </c>
      <c r="D7782" t="s">
        <v>2360</v>
      </c>
      <c r="E7782" t="s">
        <v>26</v>
      </c>
      <c r="F7782" t="s">
        <v>403</v>
      </c>
      <c r="G7782" t="s">
        <v>404</v>
      </c>
      <c r="H7782" t="s">
        <v>2361</v>
      </c>
      <c r="I7782" t="s">
        <v>1943</v>
      </c>
      <c r="K7782" t="str">
        <f>+_xlfn.XLOOKUP(Tabell1[[#This Row],[Regnr]],Tabell13[Regnr],Tabell13[Diagnose],"")</f>
        <v>A</v>
      </c>
      <c r="L7782" t="str">
        <f>+_xlfn.XLOOKUP(Tabell1[[#This Row],[Regnr]],Tabell3[Regnr],Tabell3[DiagnoseÅr],"")</f>
        <v xml:space="preserve"> (2015)</v>
      </c>
    </row>
    <row r="7783" spans="1:12" x14ac:dyDescent="0.25">
      <c r="A7783" s="2">
        <v>39578</v>
      </c>
      <c r="C7783" t="s">
        <v>2349</v>
      </c>
      <c r="D7783" t="s">
        <v>2350</v>
      </c>
      <c r="E7783" t="s">
        <v>10</v>
      </c>
      <c r="F7783" t="s">
        <v>2351</v>
      </c>
      <c r="G7783" t="s">
        <v>2352</v>
      </c>
      <c r="H7783" t="s">
        <v>976</v>
      </c>
      <c r="I7783" t="s">
        <v>977</v>
      </c>
      <c r="K7783" t="str">
        <f>+_xlfn.XLOOKUP(Tabell1[[#This Row],[Regnr]],Tabell13[Regnr],Tabell13[Diagnose],"")</f>
        <v>A</v>
      </c>
      <c r="L7783" t="str">
        <f>+_xlfn.XLOOKUP(Tabell1[[#This Row],[Regnr]],Tabell3[Regnr],Tabell3[DiagnoseÅr],"")</f>
        <v/>
      </c>
    </row>
    <row r="7784" spans="1:12" x14ac:dyDescent="0.25">
      <c r="A7784" s="2">
        <v>39578</v>
      </c>
      <c r="C7784" t="s">
        <v>2353</v>
      </c>
      <c r="D7784" t="s">
        <v>2354</v>
      </c>
      <c r="E7784" t="s">
        <v>26</v>
      </c>
      <c r="F7784" t="s">
        <v>2351</v>
      </c>
      <c r="G7784" t="s">
        <v>2352</v>
      </c>
      <c r="H7784" t="s">
        <v>976</v>
      </c>
      <c r="I7784" t="s">
        <v>977</v>
      </c>
      <c r="K7784" t="str">
        <f>+_xlfn.XLOOKUP(Tabell1[[#This Row],[Regnr]],Tabell13[Regnr],Tabell13[Diagnose],"")</f>
        <v>A</v>
      </c>
      <c r="L7784" t="str">
        <f>+_xlfn.XLOOKUP(Tabell1[[#This Row],[Regnr]],Tabell3[Regnr],Tabell3[DiagnoseÅr],"")</f>
        <v>Intet påvist (2012)</v>
      </c>
    </row>
    <row r="7785" spans="1:12" x14ac:dyDescent="0.25">
      <c r="A7785" s="2">
        <v>39578</v>
      </c>
      <c r="C7785" t="s">
        <v>2355</v>
      </c>
      <c r="D7785" t="s">
        <v>2356</v>
      </c>
      <c r="E7785" t="s">
        <v>26</v>
      </c>
      <c r="F7785" t="s">
        <v>2351</v>
      </c>
      <c r="G7785" t="s">
        <v>2352</v>
      </c>
      <c r="H7785" t="s">
        <v>976</v>
      </c>
      <c r="I7785" t="s">
        <v>977</v>
      </c>
      <c r="K7785" t="str">
        <f>+_xlfn.XLOOKUP(Tabell1[[#This Row],[Regnr]],Tabell13[Regnr],Tabell13[Diagnose],"")</f>
        <v>A</v>
      </c>
      <c r="L7785" t="str">
        <f>+_xlfn.XLOOKUP(Tabell1[[#This Row],[Regnr]],Tabell3[Regnr],Tabell3[DiagnoseÅr],"")</f>
        <v>Katarakt, ikke medfødt (2014)</v>
      </c>
    </row>
    <row r="7786" spans="1:12" x14ac:dyDescent="0.25">
      <c r="A7786" s="2">
        <v>39578</v>
      </c>
      <c r="C7786" t="s">
        <v>2357</v>
      </c>
      <c r="D7786" t="s">
        <v>2358</v>
      </c>
      <c r="E7786" t="s">
        <v>26</v>
      </c>
      <c r="F7786" t="s">
        <v>2351</v>
      </c>
      <c r="G7786" t="s">
        <v>2352</v>
      </c>
      <c r="H7786" t="s">
        <v>976</v>
      </c>
      <c r="I7786" t="s">
        <v>977</v>
      </c>
      <c r="K7786" t="str">
        <f>+_xlfn.XLOOKUP(Tabell1[[#This Row],[Regnr]],Tabell13[Regnr],Tabell13[Diagnose],"")</f>
        <v/>
      </c>
      <c r="L7786" t="str">
        <f>+_xlfn.XLOOKUP(Tabell1[[#This Row],[Regnr]],Tabell3[Regnr],Tabell3[DiagnoseÅr],"")</f>
        <v/>
      </c>
    </row>
    <row r="7787" spans="1:12" x14ac:dyDescent="0.25">
      <c r="A7787" s="2">
        <v>39577</v>
      </c>
      <c r="C7787" t="s">
        <v>2347</v>
      </c>
      <c r="D7787" t="s">
        <v>2348</v>
      </c>
      <c r="E7787" t="s">
        <v>10</v>
      </c>
      <c r="F7787" t="s">
        <v>1761</v>
      </c>
      <c r="G7787" t="s">
        <v>1762</v>
      </c>
      <c r="H7787" t="s">
        <v>1485</v>
      </c>
      <c r="I7787" t="s">
        <v>1486</v>
      </c>
      <c r="K7787" t="str">
        <f>+_xlfn.XLOOKUP(Tabell1[[#This Row],[Regnr]],Tabell13[Regnr],Tabell13[Diagnose],"")</f>
        <v>B</v>
      </c>
      <c r="L7787" t="str">
        <f>+_xlfn.XLOOKUP(Tabell1[[#This Row],[Regnr]],Tabell3[Regnr],Tabell3[DiagnoseÅr],"")</f>
        <v/>
      </c>
    </row>
    <row r="7788" spans="1:12" x14ac:dyDescent="0.25">
      <c r="A7788" s="2">
        <v>39572</v>
      </c>
      <c r="C7788" t="s">
        <v>2343</v>
      </c>
      <c r="D7788" t="s">
        <v>2344</v>
      </c>
      <c r="E7788" t="s">
        <v>10</v>
      </c>
      <c r="F7788" t="s">
        <v>1738</v>
      </c>
      <c r="G7788" t="s">
        <v>1739</v>
      </c>
      <c r="H7788" t="s">
        <v>691</v>
      </c>
      <c r="I7788" t="s">
        <v>692</v>
      </c>
      <c r="K7788" t="str">
        <f>+_xlfn.XLOOKUP(Tabell1[[#This Row],[Regnr]],Tabell13[Regnr],Tabell13[Diagnose],"")</f>
        <v/>
      </c>
      <c r="L7788" t="str">
        <f>+_xlfn.XLOOKUP(Tabell1[[#This Row],[Regnr]],Tabell3[Regnr],Tabell3[DiagnoseÅr],"")</f>
        <v/>
      </c>
    </row>
    <row r="7789" spans="1:12" x14ac:dyDescent="0.25">
      <c r="A7789" s="2">
        <v>39572</v>
      </c>
      <c r="C7789" t="s">
        <v>2345</v>
      </c>
      <c r="D7789" t="s">
        <v>2346</v>
      </c>
      <c r="E7789" t="s">
        <v>26</v>
      </c>
      <c r="F7789" t="s">
        <v>1738</v>
      </c>
      <c r="G7789" t="s">
        <v>1739</v>
      </c>
      <c r="H7789" t="s">
        <v>691</v>
      </c>
      <c r="I7789" t="s">
        <v>692</v>
      </c>
      <c r="K7789" t="str">
        <f>+_xlfn.XLOOKUP(Tabell1[[#This Row],[Regnr]],Tabell13[Regnr],Tabell13[Diagnose],"")</f>
        <v/>
      </c>
      <c r="L7789" t="str">
        <f>+_xlfn.XLOOKUP(Tabell1[[#This Row],[Regnr]],Tabell3[Regnr],Tabell3[DiagnoseÅr],"")</f>
        <v/>
      </c>
    </row>
    <row r="7790" spans="1:12" x14ac:dyDescent="0.25">
      <c r="A7790" s="2">
        <v>39567</v>
      </c>
      <c r="C7790" t="s">
        <v>2337</v>
      </c>
      <c r="D7790" t="s">
        <v>2338</v>
      </c>
      <c r="E7790" t="s">
        <v>10</v>
      </c>
      <c r="F7790" t="s">
        <v>1574</v>
      </c>
      <c r="G7790" t="s">
        <v>1575</v>
      </c>
      <c r="H7790" t="s">
        <v>2339</v>
      </c>
      <c r="I7790" t="s">
        <v>2340</v>
      </c>
      <c r="K7790" t="str">
        <f>+_xlfn.XLOOKUP(Tabell1[[#This Row],[Regnr]],Tabell13[Regnr],Tabell13[Diagnose],"")</f>
        <v/>
      </c>
      <c r="L7790" t="str">
        <f>+_xlfn.XLOOKUP(Tabell1[[#This Row],[Regnr]],Tabell3[Regnr],Tabell3[DiagnoseÅr],"")</f>
        <v/>
      </c>
    </row>
    <row r="7791" spans="1:12" x14ac:dyDescent="0.25">
      <c r="A7791" s="2">
        <v>39567</v>
      </c>
      <c r="C7791" t="s">
        <v>2341</v>
      </c>
      <c r="D7791" t="s">
        <v>2342</v>
      </c>
      <c r="E7791" t="s">
        <v>26</v>
      </c>
      <c r="F7791" t="s">
        <v>1574</v>
      </c>
      <c r="G7791" t="s">
        <v>1575</v>
      </c>
      <c r="H7791" t="s">
        <v>2339</v>
      </c>
      <c r="I7791" t="s">
        <v>2340</v>
      </c>
      <c r="K7791" t="str">
        <f>+_xlfn.XLOOKUP(Tabell1[[#This Row],[Regnr]],Tabell13[Regnr],Tabell13[Diagnose],"")</f>
        <v>A</v>
      </c>
      <c r="L7791" t="str">
        <f>+_xlfn.XLOOKUP(Tabell1[[#This Row],[Regnr]],Tabell3[Regnr],Tabell3[DiagnoseÅr],"")</f>
        <v/>
      </c>
    </row>
    <row r="7792" spans="1:12" x14ac:dyDescent="0.25">
      <c r="A7792" s="2">
        <v>39558</v>
      </c>
      <c r="C7792" t="s">
        <v>2328</v>
      </c>
      <c r="D7792" t="s">
        <v>2329</v>
      </c>
      <c r="E7792" t="s">
        <v>10</v>
      </c>
      <c r="F7792" t="s">
        <v>689</v>
      </c>
      <c r="G7792" t="s">
        <v>690</v>
      </c>
      <c r="H7792" t="s">
        <v>971</v>
      </c>
      <c r="I7792" t="s">
        <v>587</v>
      </c>
      <c r="K7792" t="str">
        <f>+_xlfn.XLOOKUP(Tabell1[[#This Row],[Regnr]],Tabell13[Regnr],Tabell13[Diagnose],"")</f>
        <v/>
      </c>
      <c r="L7792" t="str">
        <f>+_xlfn.XLOOKUP(Tabell1[[#This Row],[Regnr]],Tabell3[Regnr],Tabell3[DiagnoseÅr],"")</f>
        <v/>
      </c>
    </row>
    <row r="7793" spans="1:12" x14ac:dyDescent="0.25">
      <c r="A7793" s="2">
        <v>39558</v>
      </c>
      <c r="C7793" t="s">
        <v>2330</v>
      </c>
      <c r="D7793" t="s">
        <v>970</v>
      </c>
      <c r="E7793" t="s">
        <v>10</v>
      </c>
      <c r="F7793" t="s">
        <v>689</v>
      </c>
      <c r="G7793" t="s">
        <v>690</v>
      </c>
      <c r="H7793" t="s">
        <v>971</v>
      </c>
      <c r="I7793" t="s">
        <v>587</v>
      </c>
      <c r="K7793" t="str">
        <f>+_xlfn.XLOOKUP(Tabell1[[#This Row],[Regnr]],Tabell13[Regnr],Tabell13[Diagnose],"")</f>
        <v>B</v>
      </c>
      <c r="L7793" t="str">
        <f>+_xlfn.XLOOKUP(Tabell1[[#This Row],[Regnr]],Tabell3[Regnr],Tabell3[DiagnoseÅr],"")</f>
        <v>Intet påvist (2011)</v>
      </c>
    </row>
    <row r="7794" spans="1:12" x14ac:dyDescent="0.25">
      <c r="A7794" s="2">
        <v>39558</v>
      </c>
      <c r="C7794" t="s">
        <v>2331</v>
      </c>
      <c r="D7794" t="s">
        <v>2332</v>
      </c>
      <c r="E7794" t="s">
        <v>26</v>
      </c>
      <c r="F7794" t="s">
        <v>689</v>
      </c>
      <c r="G7794" t="s">
        <v>690</v>
      </c>
      <c r="H7794" t="s">
        <v>971</v>
      </c>
      <c r="I7794" t="s">
        <v>587</v>
      </c>
      <c r="K7794" t="str">
        <f>+_xlfn.XLOOKUP(Tabell1[[#This Row],[Regnr]],Tabell13[Regnr],Tabell13[Diagnose],"")</f>
        <v>C</v>
      </c>
      <c r="L7794" t="str">
        <f>+_xlfn.XLOOKUP(Tabell1[[#This Row],[Regnr]],Tabell3[Regnr],Tabell3[DiagnoseÅr],"")</f>
        <v>Intet påvist (2014)</v>
      </c>
    </row>
    <row r="7795" spans="1:12" x14ac:dyDescent="0.25">
      <c r="A7795" s="2">
        <v>39558</v>
      </c>
      <c r="C7795" t="s">
        <v>2333</v>
      </c>
      <c r="D7795" t="s">
        <v>2334</v>
      </c>
      <c r="E7795" t="s">
        <v>26</v>
      </c>
      <c r="F7795" t="s">
        <v>689</v>
      </c>
      <c r="G7795" t="s">
        <v>690</v>
      </c>
      <c r="H7795" t="s">
        <v>971</v>
      </c>
      <c r="I7795" t="s">
        <v>587</v>
      </c>
      <c r="K7795" t="str">
        <f>+_xlfn.XLOOKUP(Tabell1[[#This Row],[Regnr]],Tabell13[Regnr],Tabell13[Diagnose],"")</f>
        <v/>
      </c>
      <c r="L7795" t="str">
        <f>+_xlfn.XLOOKUP(Tabell1[[#This Row],[Regnr]],Tabell3[Regnr],Tabell3[DiagnoseÅr],"")</f>
        <v/>
      </c>
    </row>
    <row r="7796" spans="1:12" x14ac:dyDescent="0.25">
      <c r="A7796" s="2">
        <v>39558</v>
      </c>
      <c r="C7796" t="s">
        <v>2335</v>
      </c>
      <c r="D7796" t="s">
        <v>2336</v>
      </c>
      <c r="E7796" t="s">
        <v>26</v>
      </c>
      <c r="F7796" t="s">
        <v>689</v>
      </c>
      <c r="G7796" t="s">
        <v>690</v>
      </c>
      <c r="H7796" t="s">
        <v>971</v>
      </c>
      <c r="I7796" t="s">
        <v>587</v>
      </c>
      <c r="K7796" t="str">
        <f>+_xlfn.XLOOKUP(Tabell1[[#This Row],[Regnr]],Tabell13[Regnr],Tabell13[Diagnose],"")</f>
        <v>B</v>
      </c>
      <c r="L7796" t="str">
        <f>+_xlfn.XLOOKUP(Tabell1[[#This Row],[Regnr]],Tabell3[Regnr],Tabell3[DiagnoseÅr],"")</f>
        <v>Intet påvist (2014)</v>
      </c>
    </row>
    <row r="7797" spans="1:12" x14ac:dyDescent="0.25">
      <c r="A7797" s="2">
        <v>39556</v>
      </c>
      <c r="C7797" t="s">
        <v>2320</v>
      </c>
      <c r="D7797" t="s">
        <v>2321</v>
      </c>
      <c r="E7797" t="s">
        <v>10</v>
      </c>
      <c r="F7797" t="s">
        <v>1886</v>
      </c>
      <c r="G7797" t="s">
        <v>1887</v>
      </c>
      <c r="H7797" t="s">
        <v>1836</v>
      </c>
      <c r="I7797" t="s">
        <v>1837</v>
      </c>
      <c r="K7797" t="str">
        <f>+_xlfn.XLOOKUP(Tabell1[[#This Row],[Regnr]],Tabell13[Regnr],Tabell13[Diagnose],"")</f>
        <v/>
      </c>
      <c r="L7797" t="str">
        <f>+_xlfn.XLOOKUP(Tabell1[[#This Row],[Regnr]],Tabell3[Regnr],Tabell3[DiagnoseÅr],"")</f>
        <v/>
      </c>
    </row>
    <row r="7798" spans="1:12" x14ac:dyDescent="0.25">
      <c r="A7798" s="2">
        <v>39556</v>
      </c>
      <c r="C7798" t="s">
        <v>2322</v>
      </c>
      <c r="D7798" t="s">
        <v>2323</v>
      </c>
      <c r="E7798" t="s">
        <v>10</v>
      </c>
      <c r="F7798" t="s">
        <v>1886</v>
      </c>
      <c r="G7798" t="s">
        <v>1887</v>
      </c>
      <c r="H7798" t="s">
        <v>1836</v>
      </c>
      <c r="I7798" t="s">
        <v>1837</v>
      </c>
      <c r="K7798" t="str">
        <f>+_xlfn.XLOOKUP(Tabell1[[#This Row],[Regnr]],Tabell13[Regnr],Tabell13[Diagnose],"")</f>
        <v/>
      </c>
      <c r="L7798" t="str">
        <f>+_xlfn.XLOOKUP(Tabell1[[#This Row],[Regnr]],Tabell3[Regnr],Tabell3[DiagnoseÅr],"")</f>
        <v/>
      </c>
    </row>
    <row r="7799" spans="1:12" x14ac:dyDescent="0.25">
      <c r="A7799" s="2">
        <v>39556</v>
      </c>
      <c r="C7799" t="s">
        <v>2324</v>
      </c>
      <c r="D7799" t="s">
        <v>2325</v>
      </c>
      <c r="E7799" t="s">
        <v>10</v>
      </c>
      <c r="F7799" t="s">
        <v>1886</v>
      </c>
      <c r="G7799" t="s">
        <v>1887</v>
      </c>
      <c r="H7799" t="s">
        <v>1836</v>
      </c>
      <c r="I7799" t="s">
        <v>1837</v>
      </c>
      <c r="K7799" t="str">
        <f>+_xlfn.XLOOKUP(Tabell1[[#This Row],[Regnr]],Tabell13[Regnr],Tabell13[Diagnose],"")</f>
        <v>A</v>
      </c>
      <c r="L7799" t="str">
        <f>+_xlfn.XLOOKUP(Tabell1[[#This Row],[Regnr]],Tabell3[Regnr],Tabell3[DiagnoseÅr],"")</f>
        <v>Annet, ikke medfødt (2016)</v>
      </c>
    </row>
    <row r="7800" spans="1:12" x14ac:dyDescent="0.25">
      <c r="A7800" s="2">
        <v>39556</v>
      </c>
      <c r="C7800" t="s">
        <v>2326</v>
      </c>
      <c r="D7800" t="s">
        <v>2327</v>
      </c>
      <c r="E7800" t="s">
        <v>26</v>
      </c>
      <c r="F7800" t="s">
        <v>1886</v>
      </c>
      <c r="G7800" t="s">
        <v>1887</v>
      </c>
      <c r="H7800" t="s">
        <v>1836</v>
      </c>
      <c r="I7800" t="s">
        <v>1837</v>
      </c>
      <c r="K7800" t="str">
        <f>+_xlfn.XLOOKUP(Tabell1[[#This Row],[Regnr]],Tabell13[Regnr],Tabell13[Diagnose],"")</f>
        <v>A</v>
      </c>
      <c r="L7800" t="str">
        <f>+_xlfn.XLOOKUP(Tabell1[[#This Row],[Regnr]],Tabell3[Regnr],Tabell3[DiagnoseÅr],"")</f>
        <v>Katarakt, ikke medfødt (2016)</v>
      </c>
    </row>
    <row r="7801" spans="1:12" x14ac:dyDescent="0.25">
      <c r="A7801" s="2">
        <v>39554</v>
      </c>
      <c r="C7801" t="s">
        <v>2304</v>
      </c>
      <c r="D7801" t="s">
        <v>2305</v>
      </c>
      <c r="E7801" t="s">
        <v>10</v>
      </c>
      <c r="F7801" t="s">
        <v>2306</v>
      </c>
      <c r="G7801" t="s">
        <v>2307</v>
      </c>
      <c r="H7801" t="s">
        <v>1287</v>
      </c>
      <c r="I7801" t="s">
        <v>1288</v>
      </c>
      <c r="K7801" t="str">
        <f>+_xlfn.XLOOKUP(Tabell1[[#This Row],[Regnr]],Tabell13[Regnr],Tabell13[Diagnose],"")</f>
        <v/>
      </c>
      <c r="L7801" t="str">
        <f>+_xlfn.XLOOKUP(Tabell1[[#This Row],[Regnr]],Tabell3[Regnr],Tabell3[DiagnoseÅr],"")</f>
        <v/>
      </c>
    </row>
    <row r="7802" spans="1:12" x14ac:dyDescent="0.25">
      <c r="A7802" s="2">
        <v>39554</v>
      </c>
      <c r="C7802" t="s">
        <v>2308</v>
      </c>
      <c r="D7802" t="s">
        <v>2309</v>
      </c>
      <c r="E7802" t="s">
        <v>10</v>
      </c>
      <c r="F7802" t="s">
        <v>2306</v>
      </c>
      <c r="G7802" t="s">
        <v>2307</v>
      </c>
      <c r="H7802" t="s">
        <v>1287</v>
      </c>
      <c r="I7802" t="s">
        <v>1288</v>
      </c>
      <c r="K7802" t="str">
        <f>+_xlfn.XLOOKUP(Tabell1[[#This Row],[Regnr]],Tabell13[Regnr],Tabell13[Diagnose],"")</f>
        <v/>
      </c>
      <c r="L7802" t="str">
        <f>+_xlfn.XLOOKUP(Tabell1[[#This Row],[Regnr]],Tabell3[Regnr],Tabell3[DiagnoseÅr],"")</f>
        <v/>
      </c>
    </row>
    <row r="7803" spans="1:12" x14ac:dyDescent="0.25">
      <c r="A7803" s="2">
        <v>39554</v>
      </c>
      <c r="C7803" t="s">
        <v>2310</v>
      </c>
      <c r="D7803" t="s">
        <v>2311</v>
      </c>
      <c r="E7803" t="s">
        <v>10</v>
      </c>
      <c r="F7803" t="s">
        <v>2306</v>
      </c>
      <c r="G7803" t="s">
        <v>2307</v>
      </c>
      <c r="H7803" t="s">
        <v>1287</v>
      </c>
      <c r="I7803" t="s">
        <v>1288</v>
      </c>
      <c r="K7803" t="str">
        <f>+_xlfn.XLOOKUP(Tabell1[[#This Row],[Regnr]],Tabell13[Regnr],Tabell13[Diagnose],"")</f>
        <v/>
      </c>
      <c r="L7803" t="str">
        <f>+_xlfn.XLOOKUP(Tabell1[[#This Row],[Regnr]],Tabell3[Regnr],Tabell3[DiagnoseÅr],"")</f>
        <v/>
      </c>
    </row>
    <row r="7804" spans="1:12" x14ac:dyDescent="0.25">
      <c r="A7804" s="2">
        <v>39554</v>
      </c>
      <c r="C7804" t="s">
        <v>2312</v>
      </c>
      <c r="D7804" t="s">
        <v>2313</v>
      </c>
      <c r="E7804" t="s">
        <v>10</v>
      </c>
      <c r="F7804" t="s">
        <v>2306</v>
      </c>
      <c r="G7804" t="s">
        <v>2307</v>
      </c>
      <c r="H7804" t="s">
        <v>1287</v>
      </c>
      <c r="I7804" t="s">
        <v>1288</v>
      </c>
      <c r="K7804" t="str">
        <f>+_xlfn.XLOOKUP(Tabell1[[#This Row],[Regnr]],Tabell13[Regnr],Tabell13[Diagnose],"")</f>
        <v>A</v>
      </c>
      <c r="L7804" t="str">
        <f>+_xlfn.XLOOKUP(Tabell1[[#This Row],[Regnr]],Tabell3[Regnr],Tabell3[DiagnoseÅr],"")</f>
        <v>Intet påvist (2016)</v>
      </c>
    </row>
    <row r="7805" spans="1:12" x14ac:dyDescent="0.25">
      <c r="A7805" s="2">
        <v>39554</v>
      </c>
      <c r="C7805" t="s">
        <v>2314</v>
      </c>
      <c r="D7805" t="s">
        <v>2315</v>
      </c>
      <c r="E7805" t="s">
        <v>10</v>
      </c>
      <c r="F7805" t="s">
        <v>2306</v>
      </c>
      <c r="G7805" t="s">
        <v>2307</v>
      </c>
      <c r="H7805" t="s">
        <v>1287</v>
      </c>
      <c r="I7805" t="s">
        <v>1288</v>
      </c>
      <c r="K7805" t="str">
        <f>+_xlfn.XLOOKUP(Tabell1[[#This Row],[Regnr]],Tabell13[Regnr],Tabell13[Diagnose],"")</f>
        <v/>
      </c>
      <c r="L7805" t="str">
        <f>+_xlfn.XLOOKUP(Tabell1[[#This Row],[Regnr]],Tabell3[Regnr],Tabell3[DiagnoseÅr],"")</f>
        <v/>
      </c>
    </row>
    <row r="7806" spans="1:12" x14ac:dyDescent="0.25">
      <c r="A7806" s="2">
        <v>39554</v>
      </c>
      <c r="C7806" t="s">
        <v>2316</v>
      </c>
      <c r="D7806" t="s">
        <v>2317</v>
      </c>
      <c r="E7806" t="s">
        <v>26</v>
      </c>
      <c r="F7806" t="s">
        <v>2306</v>
      </c>
      <c r="G7806" t="s">
        <v>2307</v>
      </c>
      <c r="H7806" t="s">
        <v>1287</v>
      </c>
      <c r="I7806" t="s">
        <v>1288</v>
      </c>
      <c r="K7806" t="str">
        <f>+_xlfn.XLOOKUP(Tabell1[[#This Row],[Regnr]],Tabell13[Regnr],Tabell13[Diagnose],"")</f>
        <v>A</v>
      </c>
      <c r="L7806" t="str">
        <f>+_xlfn.XLOOKUP(Tabell1[[#This Row],[Regnr]],Tabell3[Regnr],Tabell3[DiagnoseÅr],"")</f>
        <v/>
      </c>
    </row>
    <row r="7807" spans="1:12" x14ac:dyDescent="0.25">
      <c r="A7807" s="2">
        <v>39554</v>
      </c>
      <c r="C7807" t="s">
        <v>2318</v>
      </c>
      <c r="D7807" t="s">
        <v>2319</v>
      </c>
      <c r="E7807" t="s">
        <v>26</v>
      </c>
      <c r="F7807" t="s">
        <v>2306</v>
      </c>
      <c r="G7807" t="s">
        <v>2307</v>
      </c>
      <c r="H7807" t="s">
        <v>1287</v>
      </c>
      <c r="I7807" t="s">
        <v>1288</v>
      </c>
      <c r="K7807" t="str">
        <f>+_xlfn.XLOOKUP(Tabell1[[#This Row],[Regnr]],Tabell13[Regnr],Tabell13[Diagnose],"")</f>
        <v>A</v>
      </c>
      <c r="L7807" t="str">
        <f>+_xlfn.XLOOKUP(Tabell1[[#This Row],[Regnr]],Tabell3[Regnr],Tabell3[DiagnoseÅr],"")</f>
        <v>Intet påvist (2010)</v>
      </c>
    </row>
    <row r="7808" spans="1:12" x14ac:dyDescent="0.25">
      <c r="A7808" s="2">
        <v>39552</v>
      </c>
      <c r="C7808" t="s">
        <v>2296</v>
      </c>
      <c r="D7808" t="s">
        <v>2297</v>
      </c>
      <c r="E7808" t="s">
        <v>10</v>
      </c>
      <c r="F7808" t="s">
        <v>403</v>
      </c>
      <c r="G7808" t="s">
        <v>404</v>
      </c>
      <c r="H7808" t="s">
        <v>2298</v>
      </c>
      <c r="I7808" t="s">
        <v>2299</v>
      </c>
      <c r="K7808" t="str">
        <f>+_xlfn.XLOOKUP(Tabell1[[#This Row],[Regnr]],Tabell13[Regnr],Tabell13[Diagnose],"")</f>
        <v>B</v>
      </c>
      <c r="L7808" t="str">
        <f>+_xlfn.XLOOKUP(Tabell1[[#This Row],[Regnr]],Tabell3[Regnr],Tabell3[DiagnoseÅr],"")</f>
        <v>Intet påvist (2009)</v>
      </c>
    </row>
    <row r="7809" spans="1:12" x14ac:dyDescent="0.25">
      <c r="A7809" s="2">
        <v>39552</v>
      </c>
      <c r="C7809" t="s">
        <v>2300</v>
      </c>
      <c r="D7809" t="s">
        <v>2301</v>
      </c>
      <c r="E7809" t="s">
        <v>26</v>
      </c>
      <c r="F7809" t="s">
        <v>403</v>
      </c>
      <c r="G7809" t="s">
        <v>404</v>
      </c>
      <c r="H7809" t="s">
        <v>2298</v>
      </c>
      <c r="I7809" t="s">
        <v>2299</v>
      </c>
      <c r="K7809" t="str">
        <f>+_xlfn.XLOOKUP(Tabell1[[#This Row],[Regnr]],Tabell13[Regnr],Tabell13[Diagnose],"")</f>
        <v>B</v>
      </c>
      <c r="L7809" t="str">
        <f>+_xlfn.XLOOKUP(Tabell1[[#This Row],[Regnr]],Tabell3[Regnr],Tabell3[DiagnoseÅr],"")</f>
        <v>Katarakt, ikke medfødt (2015)</v>
      </c>
    </row>
    <row r="7810" spans="1:12" x14ac:dyDescent="0.25">
      <c r="A7810" s="2">
        <v>39552</v>
      </c>
      <c r="C7810" t="s">
        <v>2302</v>
      </c>
      <c r="D7810" t="s">
        <v>2303</v>
      </c>
      <c r="E7810" t="s">
        <v>26</v>
      </c>
      <c r="F7810" t="s">
        <v>403</v>
      </c>
      <c r="G7810" t="s">
        <v>404</v>
      </c>
      <c r="H7810" t="s">
        <v>2298</v>
      </c>
      <c r="I7810" t="s">
        <v>2299</v>
      </c>
      <c r="K7810" t="str">
        <f>+_xlfn.XLOOKUP(Tabell1[[#This Row],[Regnr]],Tabell13[Regnr],Tabell13[Diagnose],"")</f>
        <v>B</v>
      </c>
      <c r="L7810" t="str">
        <f>+_xlfn.XLOOKUP(Tabell1[[#This Row],[Regnr]],Tabell3[Regnr],Tabell3[DiagnoseÅr],"")</f>
        <v>Intet påvist (2010)</v>
      </c>
    </row>
    <row r="7811" spans="1:12" x14ac:dyDescent="0.25">
      <c r="A7811" s="2">
        <v>39551</v>
      </c>
      <c r="C7811" t="s">
        <v>2278</v>
      </c>
      <c r="D7811" t="s">
        <v>2279</v>
      </c>
      <c r="E7811" t="s">
        <v>10</v>
      </c>
      <c r="F7811" t="s">
        <v>635</v>
      </c>
      <c r="G7811" t="s">
        <v>636</v>
      </c>
      <c r="H7811" t="s">
        <v>1084</v>
      </c>
      <c r="I7811" t="s">
        <v>1085</v>
      </c>
      <c r="K7811" t="str">
        <f>+_xlfn.XLOOKUP(Tabell1[[#This Row],[Regnr]],Tabell13[Regnr],Tabell13[Diagnose],"")</f>
        <v>A</v>
      </c>
      <c r="L7811" t="str">
        <f>+_xlfn.XLOOKUP(Tabell1[[#This Row],[Regnr]],Tabell3[Regnr],Tabell3[DiagnoseÅr],"")</f>
        <v/>
      </c>
    </row>
    <row r="7812" spans="1:12" x14ac:dyDescent="0.25">
      <c r="A7812" s="2">
        <v>39551</v>
      </c>
      <c r="C7812" t="s">
        <v>2280</v>
      </c>
      <c r="D7812" t="s">
        <v>2281</v>
      </c>
      <c r="E7812" t="s">
        <v>10</v>
      </c>
      <c r="F7812" t="s">
        <v>635</v>
      </c>
      <c r="G7812" t="s">
        <v>636</v>
      </c>
      <c r="H7812" t="s">
        <v>1084</v>
      </c>
      <c r="I7812" t="s">
        <v>1085</v>
      </c>
      <c r="K7812" t="str">
        <f>+_xlfn.XLOOKUP(Tabell1[[#This Row],[Regnr]],Tabell13[Regnr],Tabell13[Diagnose],"")</f>
        <v>A</v>
      </c>
      <c r="L7812" t="str">
        <f>+_xlfn.XLOOKUP(Tabell1[[#This Row],[Regnr]],Tabell3[Regnr],Tabell3[DiagnoseÅr],"")</f>
        <v/>
      </c>
    </row>
    <row r="7813" spans="1:12" x14ac:dyDescent="0.25">
      <c r="A7813" s="2">
        <v>39551</v>
      </c>
      <c r="C7813" t="s">
        <v>2282</v>
      </c>
      <c r="D7813" t="s">
        <v>2283</v>
      </c>
      <c r="E7813" t="s">
        <v>10</v>
      </c>
      <c r="F7813" t="s">
        <v>635</v>
      </c>
      <c r="G7813" t="s">
        <v>636</v>
      </c>
      <c r="H7813" t="s">
        <v>1084</v>
      </c>
      <c r="I7813" t="s">
        <v>1085</v>
      </c>
      <c r="K7813" t="str">
        <f>+_xlfn.XLOOKUP(Tabell1[[#This Row],[Regnr]],Tabell13[Regnr],Tabell13[Diagnose],"")</f>
        <v>A</v>
      </c>
      <c r="L7813" t="str">
        <f>+_xlfn.XLOOKUP(Tabell1[[#This Row],[Regnr]],Tabell3[Regnr],Tabell3[DiagnoseÅr],"")</f>
        <v/>
      </c>
    </row>
    <row r="7814" spans="1:12" x14ac:dyDescent="0.25">
      <c r="A7814" s="2">
        <v>39551</v>
      </c>
      <c r="C7814" t="s">
        <v>2284</v>
      </c>
      <c r="D7814" t="s">
        <v>2285</v>
      </c>
      <c r="E7814" t="s">
        <v>10</v>
      </c>
      <c r="F7814" t="s">
        <v>635</v>
      </c>
      <c r="G7814" t="s">
        <v>636</v>
      </c>
      <c r="H7814" t="s">
        <v>1084</v>
      </c>
      <c r="I7814" t="s">
        <v>1085</v>
      </c>
      <c r="K7814" t="str">
        <f>+_xlfn.XLOOKUP(Tabell1[[#This Row],[Regnr]],Tabell13[Regnr],Tabell13[Diagnose],"")</f>
        <v>A</v>
      </c>
      <c r="L7814" t="str">
        <f>+_xlfn.XLOOKUP(Tabell1[[#This Row],[Regnr]],Tabell3[Regnr],Tabell3[DiagnoseÅr],"")</f>
        <v>Intet påvist (2010)</v>
      </c>
    </row>
    <row r="7815" spans="1:12" x14ac:dyDescent="0.25">
      <c r="A7815" s="2">
        <v>39551</v>
      </c>
      <c r="C7815" t="s">
        <v>2286</v>
      </c>
      <c r="D7815" t="s">
        <v>2287</v>
      </c>
      <c r="E7815" t="s">
        <v>10</v>
      </c>
      <c r="F7815" t="s">
        <v>635</v>
      </c>
      <c r="G7815" t="s">
        <v>636</v>
      </c>
      <c r="H7815" t="s">
        <v>1084</v>
      </c>
      <c r="I7815" t="s">
        <v>1085</v>
      </c>
      <c r="K7815" t="str">
        <f>+_xlfn.XLOOKUP(Tabell1[[#This Row],[Regnr]],Tabell13[Regnr],Tabell13[Diagnose],"")</f>
        <v>A</v>
      </c>
      <c r="L7815" t="str">
        <f>+_xlfn.XLOOKUP(Tabell1[[#This Row],[Regnr]],Tabell3[Regnr],Tabell3[DiagnoseÅr],"")</f>
        <v/>
      </c>
    </row>
    <row r="7816" spans="1:12" x14ac:dyDescent="0.25">
      <c r="A7816" s="2">
        <v>39551</v>
      </c>
      <c r="C7816" t="s">
        <v>2288</v>
      </c>
      <c r="D7816" t="s">
        <v>2289</v>
      </c>
      <c r="E7816" t="s">
        <v>26</v>
      </c>
      <c r="F7816" t="s">
        <v>635</v>
      </c>
      <c r="G7816" t="s">
        <v>636</v>
      </c>
      <c r="H7816" t="s">
        <v>1084</v>
      </c>
      <c r="I7816" t="s">
        <v>1085</v>
      </c>
      <c r="K7816" t="str">
        <f>+_xlfn.XLOOKUP(Tabell1[[#This Row],[Regnr]],Tabell13[Regnr],Tabell13[Diagnose],"")</f>
        <v>A</v>
      </c>
      <c r="L7816" t="str">
        <f>+_xlfn.XLOOKUP(Tabell1[[#This Row],[Regnr]],Tabell3[Regnr],Tabell3[DiagnoseÅr],"")</f>
        <v/>
      </c>
    </row>
    <row r="7817" spans="1:12" x14ac:dyDescent="0.25">
      <c r="A7817" s="2">
        <v>39551</v>
      </c>
      <c r="C7817" t="s">
        <v>2290</v>
      </c>
      <c r="D7817" t="s">
        <v>2291</v>
      </c>
      <c r="E7817" t="s">
        <v>26</v>
      </c>
      <c r="F7817" t="s">
        <v>2292</v>
      </c>
      <c r="G7817" t="s">
        <v>2293</v>
      </c>
      <c r="H7817" t="s">
        <v>2294</v>
      </c>
      <c r="I7817" t="s">
        <v>2295</v>
      </c>
      <c r="K7817" t="str">
        <f>+_xlfn.XLOOKUP(Tabell1[[#This Row],[Regnr]],Tabell13[Regnr],Tabell13[Diagnose],"")</f>
        <v>A</v>
      </c>
      <c r="L7817" t="str">
        <f>+_xlfn.XLOOKUP(Tabell1[[#This Row],[Regnr]],Tabell3[Regnr],Tabell3[DiagnoseÅr],"")</f>
        <v>Intet påvist (2009)</v>
      </c>
    </row>
    <row r="7818" spans="1:12" x14ac:dyDescent="0.25">
      <c r="A7818" s="2">
        <v>39549</v>
      </c>
      <c r="C7818" t="s">
        <v>2264</v>
      </c>
      <c r="D7818" t="s">
        <v>2265</v>
      </c>
      <c r="E7818" t="s">
        <v>10</v>
      </c>
      <c r="F7818" t="s">
        <v>1761</v>
      </c>
      <c r="G7818" t="s">
        <v>1762</v>
      </c>
      <c r="H7818" t="s">
        <v>1217</v>
      </c>
      <c r="I7818" t="s">
        <v>1218</v>
      </c>
      <c r="K7818" t="str">
        <f>+_xlfn.XLOOKUP(Tabell1[[#This Row],[Regnr]],Tabell13[Regnr],Tabell13[Diagnose],"")</f>
        <v>B</v>
      </c>
      <c r="L7818" t="str">
        <f>+_xlfn.XLOOKUP(Tabell1[[#This Row],[Regnr]],Tabell3[Regnr],Tabell3[DiagnoseÅr],"")</f>
        <v>PPM iris (2011)</v>
      </c>
    </row>
    <row r="7819" spans="1:12" x14ac:dyDescent="0.25">
      <c r="A7819" s="2">
        <v>39549</v>
      </c>
      <c r="C7819" t="s">
        <v>2266</v>
      </c>
      <c r="D7819" t="s">
        <v>2267</v>
      </c>
      <c r="E7819" t="s">
        <v>10</v>
      </c>
      <c r="F7819" t="s">
        <v>1761</v>
      </c>
      <c r="G7819" t="s">
        <v>1762</v>
      </c>
      <c r="H7819" t="s">
        <v>1217</v>
      </c>
      <c r="I7819" t="s">
        <v>1218</v>
      </c>
      <c r="K7819" t="str">
        <f>+_xlfn.XLOOKUP(Tabell1[[#This Row],[Regnr]],Tabell13[Regnr],Tabell13[Diagnose],"")</f>
        <v>A</v>
      </c>
      <c r="L7819" t="str">
        <f>+_xlfn.XLOOKUP(Tabell1[[#This Row],[Regnr]],Tabell3[Regnr],Tabell3[DiagnoseÅr],"")</f>
        <v/>
      </c>
    </row>
    <row r="7820" spans="1:12" x14ac:dyDescent="0.25">
      <c r="A7820" s="2">
        <v>39549</v>
      </c>
      <c r="C7820" t="s">
        <v>2268</v>
      </c>
      <c r="D7820" t="s">
        <v>2269</v>
      </c>
      <c r="E7820" t="s">
        <v>10</v>
      </c>
      <c r="F7820" t="s">
        <v>1761</v>
      </c>
      <c r="G7820" t="s">
        <v>1762</v>
      </c>
      <c r="H7820" t="s">
        <v>1217</v>
      </c>
      <c r="I7820" t="s">
        <v>1218</v>
      </c>
      <c r="K7820" t="str">
        <f>+_xlfn.XLOOKUP(Tabell1[[#This Row],[Regnr]],Tabell13[Regnr],Tabell13[Diagnose],"")</f>
        <v/>
      </c>
      <c r="L7820" t="str">
        <f>+_xlfn.XLOOKUP(Tabell1[[#This Row],[Regnr]],Tabell3[Regnr],Tabell3[DiagnoseÅr],"")</f>
        <v/>
      </c>
    </row>
    <row r="7821" spans="1:12" x14ac:dyDescent="0.25">
      <c r="A7821" s="2">
        <v>39549</v>
      </c>
      <c r="C7821" t="s">
        <v>2270</v>
      </c>
      <c r="D7821" t="s">
        <v>2271</v>
      </c>
      <c r="E7821" t="s">
        <v>10</v>
      </c>
      <c r="F7821" t="s">
        <v>1761</v>
      </c>
      <c r="G7821" t="s">
        <v>1762</v>
      </c>
      <c r="H7821" t="s">
        <v>1217</v>
      </c>
      <c r="I7821" t="s">
        <v>1218</v>
      </c>
      <c r="K7821" t="str">
        <f>+_xlfn.XLOOKUP(Tabell1[[#This Row],[Regnr]],Tabell13[Regnr],Tabell13[Diagnose],"")</f>
        <v/>
      </c>
      <c r="L7821" t="str">
        <f>+_xlfn.XLOOKUP(Tabell1[[#This Row],[Regnr]],Tabell3[Regnr],Tabell3[DiagnoseÅr],"")</f>
        <v/>
      </c>
    </row>
    <row r="7822" spans="1:12" x14ac:dyDescent="0.25">
      <c r="A7822" s="2">
        <v>39549</v>
      </c>
      <c r="C7822" t="s">
        <v>2272</v>
      </c>
      <c r="D7822" t="s">
        <v>2273</v>
      </c>
      <c r="E7822" t="s">
        <v>26</v>
      </c>
      <c r="F7822" t="s">
        <v>1761</v>
      </c>
      <c r="G7822" t="s">
        <v>1762</v>
      </c>
      <c r="H7822" t="s">
        <v>1217</v>
      </c>
      <c r="I7822" t="s">
        <v>1218</v>
      </c>
      <c r="K7822" t="str">
        <f>+_xlfn.XLOOKUP(Tabell1[[#This Row],[Regnr]],Tabell13[Regnr],Tabell13[Diagnose],"")</f>
        <v/>
      </c>
      <c r="L7822" t="str">
        <f>+_xlfn.XLOOKUP(Tabell1[[#This Row],[Regnr]],Tabell3[Regnr],Tabell3[DiagnoseÅr],"")</f>
        <v/>
      </c>
    </row>
    <row r="7823" spans="1:12" x14ac:dyDescent="0.25">
      <c r="A7823" s="2">
        <v>39549</v>
      </c>
      <c r="C7823" t="s">
        <v>2274</v>
      </c>
      <c r="D7823" t="s">
        <v>2275</v>
      </c>
      <c r="E7823" t="s">
        <v>26</v>
      </c>
      <c r="F7823" t="s">
        <v>1761</v>
      </c>
      <c r="G7823" t="s">
        <v>1762</v>
      </c>
      <c r="H7823" t="s">
        <v>1217</v>
      </c>
      <c r="I7823" t="s">
        <v>1218</v>
      </c>
      <c r="K7823" t="str">
        <f>+_xlfn.XLOOKUP(Tabell1[[#This Row],[Regnr]],Tabell13[Regnr],Tabell13[Diagnose],"")</f>
        <v/>
      </c>
      <c r="L7823" t="str">
        <f>+_xlfn.XLOOKUP(Tabell1[[#This Row],[Regnr]],Tabell3[Regnr],Tabell3[DiagnoseÅr],"")</f>
        <v/>
      </c>
    </row>
    <row r="7824" spans="1:12" x14ac:dyDescent="0.25">
      <c r="A7824" s="2">
        <v>39549</v>
      </c>
      <c r="C7824" t="s">
        <v>2276</v>
      </c>
      <c r="D7824" t="s">
        <v>2277</v>
      </c>
      <c r="E7824" t="s">
        <v>26</v>
      </c>
      <c r="F7824" t="s">
        <v>1761</v>
      </c>
      <c r="G7824" t="s">
        <v>1762</v>
      </c>
      <c r="H7824" t="s">
        <v>1217</v>
      </c>
      <c r="I7824" t="s">
        <v>1218</v>
      </c>
      <c r="K7824" t="str">
        <f>+_xlfn.XLOOKUP(Tabell1[[#This Row],[Regnr]],Tabell13[Regnr],Tabell13[Diagnose],"")</f>
        <v>C</v>
      </c>
      <c r="L7824" t="str">
        <f>+_xlfn.XLOOKUP(Tabell1[[#This Row],[Regnr]],Tabell3[Regnr],Tabell3[DiagnoseÅr],"")</f>
        <v/>
      </c>
    </row>
    <row r="7825" spans="1:12" x14ac:dyDescent="0.25">
      <c r="A7825" s="2">
        <v>39544</v>
      </c>
      <c r="C7825" t="s">
        <v>2258</v>
      </c>
      <c r="D7825" t="s">
        <v>2259</v>
      </c>
      <c r="E7825" t="s">
        <v>10</v>
      </c>
      <c r="F7825" t="s">
        <v>2260</v>
      </c>
      <c r="G7825" t="s">
        <v>2261</v>
      </c>
      <c r="H7825" t="s">
        <v>2262</v>
      </c>
      <c r="I7825" t="s">
        <v>2263</v>
      </c>
      <c r="K7825" t="str">
        <f>+_xlfn.XLOOKUP(Tabell1[[#This Row],[Regnr]],Tabell13[Regnr],Tabell13[Diagnose],"")</f>
        <v/>
      </c>
      <c r="L7825" t="str">
        <f>+_xlfn.XLOOKUP(Tabell1[[#This Row],[Regnr]],Tabell3[Regnr],Tabell3[DiagnoseÅr],"")</f>
        <v>Intet påvist (2010)</v>
      </c>
    </row>
    <row r="7826" spans="1:12" x14ac:dyDescent="0.25">
      <c r="A7826" s="2">
        <v>39541</v>
      </c>
      <c r="C7826" t="s">
        <v>2256</v>
      </c>
      <c r="D7826" t="s">
        <v>2257</v>
      </c>
      <c r="E7826" t="s">
        <v>26</v>
      </c>
      <c r="F7826" t="s">
        <v>2050</v>
      </c>
      <c r="G7826" t="s">
        <v>2051</v>
      </c>
      <c r="H7826" t="s">
        <v>804</v>
      </c>
      <c r="I7826" t="s">
        <v>805</v>
      </c>
      <c r="K7826" t="str">
        <f>+_xlfn.XLOOKUP(Tabell1[[#This Row],[Regnr]],Tabell13[Regnr],Tabell13[Diagnose],"")</f>
        <v>B</v>
      </c>
      <c r="L7826" t="str">
        <f>+_xlfn.XLOOKUP(Tabell1[[#This Row],[Regnr]],Tabell3[Regnr],Tabell3[DiagnoseÅr],"")</f>
        <v>Intet påvist (2014)</v>
      </c>
    </row>
    <row r="7827" spans="1:12" x14ac:dyDescent="0.25">
      <c r="A7827" s="2">
        <v>39526</v>
      </c>
      <c r="C7827" t="s">
        <v>2254</v>
      </c>
      <c r="D7827" t="s">
        <v>2255</v>
      </c>
      <c r="E7827" t="s">
        <v>10</v>
      </c>
      <c r="F7827" t="s">
        <v>2050</v>
      </c>
      <c r="G7827" t="s">
        <v>2051</v>
      </c>
      <c r="H7827" t="s">
        <v>1040</v>
      </c>
      <c r="I7827" t="s">
        <v>1041</v>
      </c>
      <c r="K7827" t="str">
        <f>+_xlfn.XLOOKUP(Tabell1[[#This Row],[Regnr]],Tabell13[Regnr],Tabell13[Diagnose],"")</f>
        <v/>
      </c>
      <c r="L7827" t="str">
        <f>+_xlfn.XLOOKUP(Tabell1[[#This Row],[Regnr]],Tabell3[Regnr],Tabell3[DiagnoseÅr],"")</f>
        <v/>
      </c>
    </row>
    <row r="7828" spans="1:12" x14ac:dyDescent="0.25">
      <c r="A7828" s="2">
        <v>39524</v>
      </c>
      <c r="C7828" t="s">
        <v>2250</v>
      </c>
      <c r="D7828" t="s">
        <v>2251</v>
      </c>
      <c r="E7828" t="s">
        <v>10</v>
      </c>
      <c r="F7828" t="s">
        <v>2252</v>
      </c>
      <c r="G7828" t="s">
        <v>2253</v>
      </c>
      <c r="H7828" t="s">
        <v>1956</v>
      </c>
      <c r="I7828" t="s">
        <v>1957</v>
      </c>
      <c r="K7828" t="str">
        <f>+_xlfn.XLOOKUP(Tabell1[[#This Row],[Regnr]],Tabell13[Regnr],Tabell13[Diagnose],"")</f>
        <v>A</v>
      </c>
      <c r="L7828" t="str">
        <f>+_xlfn.XLOOKUP(Tabell1[[#This Row],[Regnr]],Tabell3[Regnr],Tabell3[DiagnoseÅr],"")</f>
        <v>Intet påvist (2009)</v>
      </c>
    </row>
    <row r="7829" spans="1:12" x14ac:dyDescent="0.25">
      <c r="A7829" s="2">
        <v>39519</v>
      </c>
      <c r="C7829" t="s">
        <v>2246</v>
      </c>
      <c r="D7829" t="s">
        <v>2247</v>
      </c>
      <c r="E7829" t="s">
        <v>26</v>
      </c>
      <c r="F7829" t="s">
        <v>2248</v>
      </c>
      <c r="G7829" t="s">
        <v>2249</v>
      </c>
      <c r="H7829" t="s">
        <v>1741</v>
      </c>
      <c r="I7829" t="s">
        <v>1742</v>
      </c>
      <c r="K7829" t="str">
        <f>+_xlfn.XLOOKUP(Tabell1[[#This Row],[Regnr]],Tabell13[Regnr],Tabell13[Diagnose],"")</f>
        <v/>
      </c>
      <c r="L7829" t="str">
        <f>+_xlfn.XLOOKUP(Tabell1[[#This Row],[Regnr]],Tabell3[Regnr],Tabell3[DiagnoseÅr],"")</f>
        <v/>
      </c>
    </row>
    <row r="7830" spans="1:12" x14ac:dyDescent="0.25">
      <c r="A7830" s="2">
        <v>39517</v>
      </c>
      <c r="C7830" t="s">
        <v>2242</v>
      </c>
      <c r="D7830" t="s">
        <v>2243</v>
      </c>
      <c r="E7830" t="s">
        <v>26</v>
      </c>
      <c r="F7830" t="s">
        <v>1517</v>
      </c>
      <c r="G7830" t="s">
        <v>1518</v>
      </c>
      <c r="H7830" t="s">
        <v>2244</v>
      </c>
      <c r="I7830" t="s">
        <v>2245</v>
      </c>
      <c r="K7830" t="str">
        <f>+_xlfn.XLOOKUP(Tabell1[[#This Row],[Regnr]],Tabell13[Regnr],Tabell13[Diagnose],"")</f>
        <v>A</v>
      </c>
      <c r="L7830" t="str">
        <f>+_xlfn.XLOOKUP(Tabell1[[#This Row],[Regnr]],Tabell3[Regnr],Tabell3[DiagnoseÅr],"")</f>
        <v>Intet påvist (2012)</v>
      </c>
    </row>
    <row r="7831" spans="1:12" x14ac:dyDescent="0.25">
      <c r="A7831" s="2">
        <v>39513</v>
      </c>
      <c r="C7831" t="s">
        <v>2236</v>
      </c>
      <c r="D7831" t="s">
        <v>2237</v>
      </c>
      <c r="E7831" t="s">
        <v>10</v>
      </c>
      <c r="F7831" t="s">
        <v>2238</v>
      </c>
      <c r="G7831" t="s">
        <v>2239</v>
      </c>
      <c r="H7831" t="s">
        <v>2240</v>
      </c>
      <c r="I7831" t="s">
        <v>2241</v>
      </c>
      <c r="K7831" t="str">
        <f>+_xlfn.XLOOKUP(Tabell1[[#This Row],[Regnr]],Tabell13[Regnr],Tabell13[Diagnose],"")</f>
        <v/>
      </c>
      <c r="L7831" t="str">
        <f>+_xlfn.XLOOKUP(Tabell1[[#This Row],[Regnr]],Tabell3[Regnr],Tabell3[DiagnoseÅr],"")</f>
        <v/>
      </c>
    </row>
    <row r="7832" spans="1:12" x14ac:dyDescent="0.25">
      <c r="A7832" s="2">
        <v>39511</v>
      </c>
      <c r="C7832" t="s">
        <v>2231</v>
      </c>
      <c r="D7832" t="s">
        <v>2232</v>
      </c>
      <c r="E7832" t="s">
        <v>10</v>
      </c>
      <c r="F7832" t="s">
        <v>2233</v>
      </c>
      <c r="G7832" t="s">
        <v>2234</v>
      </c>
      <c r="H7832" t="s">
        <v>2235</v>
      </c>
      <c r="K7832" t="str">
        <f>+_xlfn.XLOOKUP(Tabell1[[#This Row],[Regnr]],Tabell13[Regnr],Tabell13[Diagnose],"")</f>
        <v/>
      </c>
      <c r="L7832" t="str">
        <f>+_xlfn.XLOOKUP(Tabell1[[#This Row],[Regnr]],Tabell3[Regnr],Tabell3[DiagnoseÅr],"")</f>
        <v/>
      </c>
    </row>
    <row r="7833" spans="1:12" x14ac:dyDescent="0.25">
      <c r="A7833" s="2">
        <v>39506</v>
      </c>
      <c r="C7833" t="s">
        <v>2227</v>
      </c>
      <c r="D7833" t="s">
        <v>2228</v>
      </c>
      <c r="E7833" t="s">
        <v>26</v>
      </c>
      <c r="F7833" t="s">
        <v>2229</v>
      </c>
      <c r="G7833" t="s">
        <v>2230</v>
      </c>
      <c r="H7833" t="s">
        <v>1576</v>
      </c>
      <c r="I7833" t="s">
        <v>1577</v>
      </c>
      <c r="K7833" t="str">
        <f>+_xlfn.XLOOKUP(Tabell1[[#This Row],[Regnr]],Tabell13[Regnr],Tabell13[Diagnose],"")</f>
        <v>A</v>
      </c>
      <c r="L7833" t="str">
        <f>+_xlfn.XLOOKUP(Tabell1[[#This Row],[Regnr]],Tabell3[Regnr],Tabell3[DiagnoseÅr],"")</f>
        <v>Intet påvist (2011)</v>
      </c>
    </row>
    <row r="7834" spans="1:12" x14ac:dyDescent="0.25">
      <c r="A7834" s="2">
        <v>39502</v>
      </c>
      <c r="C7834" t="s">
        <v>2223</v>
      </c>
      <c r="D7834" t="s">
        <v>2224</v>
      </c>
      <c r="E7834" t="s">
        <v>10</v>
      </c>
      <c r="F7834" t="s">
        <v>2225</v>
      </c>
      <c r="G7834" t="s">
        <v>2226</v>
      </c>
      <c r="H7834" t="s">
        <v>882</v>
      </c>
      <c r="I7834" t="s">
        <v>883</v>
      </c>
      <c r="K7834" t="str">
        <f>+_xlfn.XLOOKUP(Tabell1[[#This Row],[Regnr]],Tabell13[Regnr],Tabell13[Diagnose],"")</f>
        <v/>
      </c>
      <c r="L7834" t="str">
        <f>+_xlfn.XLOOKUP(Tabell1[[#This Row],[Regnr]],Tabell3[Regnr],Tabell3[DiagnoseÅr],"")</f>
        <v/>
      </c>
    </row>
    <row r="7835" spans="1:12" x14ac:dyDescent="0.25">
      <c r="A7835" s="2">
        <v>39500</v>
      </c>
      <c r="C7835" t="s">
        <v>2211</v>
      </c>
      <c r="D7835" t="s">
        <v>2212</v>
      </c>
      <c r="E7835" t="s">
        <v>10</v>
      </c>
      <c r="F7835" t="s">
        <v>1768</v>
      </c>
      <c r="G7835" t="s">
        <v>1769</v>
      </c>
      <c r="H7835" t="s">
        <v>1796</v>
      </c>
      <c r="I7835" t="s">
        <v>1797</v>
      </c>
      <c r="K7835" t="str">
        <f>+_xlfn.XLOOKUP(Tabell1[[#This Row],[Regnr]],Tabell13[Regnr],Tabell13[Diagnose],"")</f>
        <v>B</v>
      </c>
      <c r="L7835" t="str">
        <f>+_xlfn.XLOOKUP(Tabell1[[#This Row],[Regnr]],Tabell3[Regnr],Tabell3[DiagnoseÅr],"")</f>
        <v>Intet påvist (2012)</v>
      </c>
    </row>
    <row r="7836" spans="1:12" x14ac:dyDescent="0.25">
      <c r="A7836" s="2">
        <v>39500</v>
      </c>
      <c r="C7836" t="s">
        <v>2213</v>
      </c>
      <c r="D7836" t="s">
        <v>2214</v>
      </c>
      <c r="E7836" t="s">
        <v>10</v>
      </c>
      <c r="F7836" t="s">
        <v>1768</v>
      </c>
      <c r="G7836" t="s">
        <v>1769</v>
      </c>
      <c r="H7836" t="s">
        <v>1796</v>
      </c>
      <c r="I7836" t="s">
        <v>1797</v>
      </c>
      <c r="K7836" t="str">
        <f>+_xlfn.XLOOKUP(Tabell1[[#This Row],[Regnr]],Tabell13[Regnr],Tabell13[Diagnose],"")</f>
        <v/>
      </c>
      <c r="L7836" t="str">
        <f>+_xlfn.XLOOKUP(Tabell1[[#This Row],[Regnr]],Tabell3[Regnr],Tabell3[DiagnoseÅr],"")</f>
        <v/>
      </c>
    </row>
    <row r="7837" spans="1:12" x14ac:dyDescent="0.25">
      <c r="A7837" s="2">
        <v>39500</v>
      </c>
      <c r="C7837" t="s">
        <v>2215</v>
      </c>
      <c r="D7837" t="s">
        <v>2216</v>
      </c>
      <c r="E7837" t="s">
        <v>26</v>
      </c>
      <c r="F7837" t="s">
        <v>1768</v>
      </c>
      <c r="G7837" t="s">
        <v>1769</v>
      </c>
      <c r="H7837" t="s">
        <v>1796</v>
      </c>
      <c r="I7837" t="s">
        <v>1797</v>
      </c>
      <c r="K7837" t="str">
        <f>+_xlfn.XLOOKUP(Tabell1[[#This Row],[Regnr]],Tabell13[Regnr],Tabell13[Diagnose],"")</f>
        <v/>
      </c>
      <c r="L7837" t="str">
        <f>+_xlfn.XLOOKUP(Tabell1[[#This Row],[Regnr]],Tabell3[Regnr],Tabell3[DiagnoseÅr],"")</f>
        <v/>
      </c>
    </row>
    <row r="7838" spans="1:12" x14ac:dyDescent="0.25">
      <c r="A7838" s="2">
        <v>39500</v>
      </c>
      <c r="C7838" t="s">
        <v>2217</v>
      </c>
      <c r="D7838" t="s">
        <v>2218</v>
      </c>
      <c r="E7838" t="s">
        <v>26</v>
      </c>
      <c r="F7838" t="s">
        <v>1768</v>
      </c>
      <c r="G7838" t="s">
        <v>1769</v>
      </c>
      <c r="H7838" t="s">
        <v>1796</v>
      </c>
      <c r="I7838" t="s">
        <v>1797</v>
      </c>
      <c r="K7838" t="str">
        <f>+_xlfn.XLOOKUP(Tabell1[[#This Row],[Regnr]],Tabell13[Regnr],Tabell13[Diagnose],"")</f>
        <v>A</v>
      </c>
      <c r="L7838" t="str">
        <f>+_xlfn.XLOOKUP(Tabell1[[#This Row],[Regnr]],Tabell3[Regnr],Tabell3[DiagnoseÅr],"")</f>
        <v>Intet påvist (2013)</v>
      </c>
    </row>
    <row r="7839" spans="1:12" x14ac:dyDescent="0.25">
      <c r="A7839" s="2">
        <v>39500</v>
      </c>
      <c r="C7839" t="s">
        <v>2219</v>
      </c>
      <c r="D7839" t="s">
        <v>2220</v>
      </c>
      <c r="E7839" t="s">
        <v>10</v>
      </c>
      <c r="F7839" t="s">
        <v>1768</v>
      </c>
      <c r="G7839" t="s">
        <v>1769</v>
      </c>
      <c r="H7839" t="s">
        <v>1796</v>
      </c>
      <c r="I7839" t="s">
        <v>1797</v>
      </c>
      <c r="K7839" t="str">
        <f>+_xlfn.XLOOKUP(Tabell1[[#This Row],[Regnr]],Tabell13[Regnr],Tabell13[Diagnose],"")</f>
        <v/>
      </c>
      <c r="L7839" t="str">
        <f>+_xlfn.XLOOKUP(Tabell1[[#This Row],[Regnr]],Tabell3[Regnr],Tabell3[DiagnoseÅr],"")</f>
        <v/>
      </c>
    </row>
    <row r="7840" spans="1:12" x14ac:dyDescent="0.25">
      <c r="A7840" s="2">
        <v>39500</v>
      </c>
      <c r="C7840" t="s">
        <v>2221</v>
      </c>
      <c r="D7840" t="s">
        <v>2222</v>
      </c>
      <c r="E7840" t="s">
        <v>10</v>
      </c>
      <c r="F7840" t="s">
        <v>1768</v>
      </c>
      <c r="G7840" t="s">
        <v>1769</v>
      </c>
      <c r="H7840" t="s">
        <v>1796</v>
      </c>
      <c r="I7840" t="s">
        <v>1797</v>
      </c>
      <c r="K7840" t="str">
        <f>+_xlfn.XLOOKUP(Tabell1[[#This Row],[Regnr]],Tabell13[Regnr],Tabell13[Diagnose],"")</f>
        <v/>
      </c>
      <c r="L7840" t="str">
        <f>+_xlfn.XLOOKUP(Tabell1[[#This Row],[Regnr]],Tabell3[Regnr],Tabell3[DiagnoseÅr],"")</f>
        <v/>
      </c>
    </row>
    <row r="7841" spans="1:12" x14ac:dyDescent="0.25">
      <c r="A7841" s="2">
        <v>39498</v>
      </c>
      <c r="C7841" t="s">
        <v>2191</v>
      </c>
      <c r="D7841" t="s">
        <v>2192</v>
      </c>
      <c r="E7841" t="s">
        <v>26</v>
      </c>
      <c r="F7841" t="s">
        <v>2193</v>
      </c>
      <c r="G7841" t="s">
        <v>2194</v>
      </c>
      <c r="H7841" t="s">
        <v>2195</v>
      </c>
      <c r="I7841" t="s">
        <v>2196</v>
      </c>
      <c r="K7841" t="str">
        <f>+_xlfn.XLOOKUP(Tabell1[[#This Row],[Regnr]],Tabell13[Regnr],Tabell13[Diagnose],"")</f>
        <v/>
      </c>
      <c r="L7841" t="str">
        <f>+_xlfn.XLOOKUP(Tabell1[[#This Row],[Regnr]],Tabell3[Regnr],Tabell3[DiagnoseÅr],"")</f>
        <v/>
      </c>
    </row>
    <row r="7842" spans="1:12" x14ac:dyDescent="0.25">
      <c r="A7842" s="2">
        <v>39498</v>
      </c>
      <c r="C7842" t="s">
        <v>2197</v>
      </c>
      <c r="D7842" t="s">
        <v>2198</v>
      </c>
      <c r="E7842" t="s">
        <v>10</v>
      </c>
      <c r="F7842" t="s">
        <v>1540</v>
      </c>
      <c r="G7842" t="s">
        <v>1541</v>
      </c>
      <c r="H7842" t="s">
        <v>1104</v>
      </c>
      <c r="I7842" t="s">
        <v>1105</v>
      </c>
      <c r="K7842" t="str">
        <f>+_xlfn.XLOOKUP(Tabell1[[#This Row],[Regnr]],Tabell13[Regnr],Tabell13[Diagnose],"")</f>
        <v>A</v>
      </c>
      <c r="L7842" t="str">
        <f>+_xlfn.XLOOKUP(Tabell1[[#This Row],[Regnr]],Tabell3[Regnr],Tabell3[DiagnoseÅr],"")</f>
        <v/>
      </c>
    </row>
    <row r="7843" spans="1:12" x14ac:dyDescent="0.25">
      <c r="A7843" s="2">
        <v>39498</v>
      </c>
      <c r="C7843" t="s">
        <v>2199</v>
      </c>
      <c r="D7843" t="s">
        <v>2200</v>
      </c>
      <c r="E7843" t="s">
        <v>10</v>
      </c>
      <c r="F7843" t="s">
        <v>1540</v>
      </c>
      <c r="G7843" t="s">
        <v>1541</v>
      </c>
      <c r="H7843" t="s">
        <v>1104</v>
      </c>
      <c r="I7843" t="s">
        <v>1105</v>
      </c>
      <c r="K7843" t="str">
        <f>+_xlfn.XLOOKUP(Tabell1[[#This Row],[Regnr]],Tabell13[Regnr],Tabell13[Diagnose],"")</f>
        <v>D</v>
      </c>
      <c r="L7843" t="str">
        <f>+_xlfn.XLOOKUP(Tabell1[[#This Row],[Regnr]],Tabell3[Regnr],Tabell3[DiagnoseÅr],"")</f>
        <v>Intet påvist (2009)</v>
      </c>
    </row>
    <row r="7844" spans="1:12" x14ac:dyDescent="0.25">
      <c r="A7844" s="2">
        <v>39498</v>
      </c>
      <c r="C7844" t="s">
        <v>2201</v>
      </c>
      <c r="D7844" t="s">
        <v>2202</v>
      </c>
      <c r="E7844" t="s">
        <v>10</v>
      </c>
      <c r="F7844" t="s">
        <v>1540</v>
      </c>
      <c r="G7844" t="s">
        <v>1541</v>
      </c>
      <c r="H7844" t="s">
        <v>1104</v>
      </c>
      <c r="I7844" t="s">
        <v>1105</v>
      </c>
      <c r="K7844" t="str">
        <f>+_xlfn.XLOOKUP(Tabell1[[#This Row],[Regnr]],Tabell13[Regnr],Tabell13[Diagnose],"")</f>
        <v/>
      </c>
      <c r="L7844" t="str">
        <f>+_xlfn.XLOOKUP(Tabell1[[#This Row],[Regnr]],Tabell3[Regnr],Tabell3[DiagnoseÅr],"")</f>
        <v/>
      </c>
    </row>
    <row r="7845" spans="1:12" x14ac:dyDescent="0.25">
      <c r="A7845" s="2">
        <v>39498</v>
      </c>
      <c r="C7845" t="s">
        <v>2203</v>
      </c>
      <c r="D7845" t="s">
        <v>2204</v>
      </c>
      <c r="E7845" t="s">
        <v>26</v>
      </c>
      <c r="F7845" t="s">
        <v>1540</v>
      </c>
      <c r="G7845" t="s">
        <v>1541</v>
      </c>
      <c r="H7845" t="s">
        <v>1104</v>
      </c>
      <c r="I7845" t="s">
        <v>1105</v>
      </c>
      <c r="K7845" t="str">
        <f>+_xlfn.XLOOKUP(Tabell1[[#This Row],[Regnr]],Tabell13[Regnr],Tabell13[Diagnose],"")</f>
        <v>A</v>
      </c>
      <c r="L7845" t="str">
        <f>+_xlfn.XLOOKUP(Tabell1[[#This Row],[Regnr]],Tabell3[Regnr],Tabell3[DiagnoseÅr],"")</f>
        <v>Intet påvist (2013)</v>
      </c>
    </row>
    <row r="7846" spans="1:12" x14ac:dyDescent="0.25">
      <c r="A7846" s="2">
        <v>39498</v>
      </c>
      <c r="C7846" t="s">
        <v>2205</v>
      </c>
      <c r="D7846" t="s">
        <v>2206</v>
      </c>
      <c r="E7846" t="s">
        <v>10</v>
      </c>
      <c r="F7846" t="s">
        <v>1012</v>
      </c>
      <c r="G7846" t="s">
        <v>1013</v>
      </c>
      <c r="H7846" t="s">
        <v>2207</v>
      </c>
      <c r="I7846" t="s">
        <v>2208</v>
      </c>
      <c r="K7846" t="str">
        <f>+_xlfn.XLOOKUP(Tabell1[[#This Row],[Regnr]],Tabell13[Regnr],Tabell13[Diagnose],"")</f>
        <v>C</v>
      </c>
      <c r="L7846" t="str">
        <f>+_xlfn.XLOOKUP(Tabell1[[#This Row],[Regnr]],Tabell3[Regnr],Tabell3[DiagnoseÅr],"")</f>
        <v/>
      </c>
    </row>
    <row r="7847" spans="1:12" x14ac:dyDescent="0.25">
      <c r="A7847" s="2">
        <v>39498</v>
      </c>
      <c r="C7847" t="s">
        <v>2209</v>
      </c>
      <c r="D7847" t="s">
        <v>2210</v>
      </c>
      <c r="E7847" t="s">
        <v>26</v>
      </c>
      <c r="F7847" t="s">
        <v>1012</v>
      </c>
      <c r="G7847" t="s">
        <v>1013</v>
      </c>
      <c r="H7847" t="s">
        <v>2207</v>
      </c>
      <c r="I7847" t="s">
        <v>2208</v>
      </c>
      <c r="K7847" t="str">
        <f>+_xlfn.XLOOKUP(Tabell1[[#This Row],[Regnr]],Tabell13[Regnr],Tabell13[Diagnose],"")</f>
        <v>B</v>
      </c>
      <c r="L7847" t="str">
        <f>+_xlfn.XLOOKUP(Tabell1[[#This Row],[Regnr]],Tabell3[Regnr],Tabell3[DiagnoseÅr],"")</f>
        <v/>
      </c>
    </row>
    <row r="7848" spans="1:12" x14ac:dyDescent="0.25">
      <c r="A7848" s="2">
        <v>39491</v>
      </c>
      <c r="C7848" t="s">
        <v>2187</v>
      </c>
      <c r="D7848" t="s">
        <v>2188</v>
      </c>
      <c r="E7848" t="s">
        <v>10</v>
      </c>
      <c r="F7848" t="s">
        <v>978</v>
      </c>
      <c r="G7848" t="s">
        <v>979</v>
      </c>
      <c r="H7848" t="s">
        <v>1804</v>
      </c>
      <c r="I7848" t="s">
        <v>1805</v>
      </c>
      <c r="K7848" t="str">
        <f>+_xlfn.XLOOKUP(Tabell1[[#This Row],[Regnr]],Tabell13[Regnr],Tabell13[Diagnose],"")</f>
        <v/>
      </c>
      <c r="L7848" t="str">
        <f>+_xlfn.XLOOKUP(Tabell1[[#This Row],[Regnr]],Tabell3[Regnr],Tabell3[DiagnoseÅr],"")</f>
        <v/>
      </c>
    </row>
    <row r="7849" spans="1:12" x14ac:dyDescent="0.25">
      <c r="A7849" s="2">
        <v>39491</v>
      </c>
      <c r="C7849" t="s">
        <v>2189</v>
      </c>
      <c r="D7849" t="s">
        <v>2190</v>
      </c>
      <c r="E7849" t="s">
        <v>26</v>
      </c>
      <c r="F7849" t="s">
        <v>978</v>
      </c>
      <c r="G7849" t="s">
        <v>979</v>
      </c>
      <c r="H7849" t="s">
        <v>1804</v>
      </c>
      <c r="I7849" t="s">
        <v>1805</v>
      </c>
      <c r="K7849" t="str">
        <f>+_xlfn.XLOOKUP(Tabell1[[#This Row],[Regnr]],Tabell13[Regnr],Tabell13[Diagnose],"")</f>
        <v>B</v>
      </c>
      <c r="L7849" t="str">
        <f>+_xlfn.XLOOKUP(Tabell1[[#This Row],[Regnr]],Tabell3[Regnr],Tabell3[DiagnoseÅr],"")</f>
        <v>Intet påvist (2013)</v>
      </c>
    </row>
    <row r="7850" spans="1:12" x14ac:dyDescent="0.25">
      <c r="A7850" s="2">
        <v>39476</v>
      </c>
      <c r="C7850" t="s">
        <v>2183</v>
      </c>
      <c r="D7850" t="s">
        <v>2184</v>
      </c>
      <c r="E7850" t="s">
        <v>26</v>
      </c>
      <c r="F7850" t="s">
        <v>2185</v>
      </c>
      <c r="G7850" t="s">
        <v>2186</v>
      </c>
      <c r="H7850" t="s">
        <v>898</v>
      </c>
      <c r="I7850" t="s">
        <v>899</v>
      </c>
      <c r="K7850" t="str">
        <f>+_xlfn.XLOOKUP(Tabell1[[#This Row],[Regnr]],Tabell13[Regnr],Tabell13[Diagnose],"")</f>
        <v/>
      </c>
      <c r="L7850" t="str">
        <f>+_xlfn.XLOOKUP(Tabell1[[#This Row],[Regnr]],Tabell3[Regnr],Tabell3[DiagnoseÅr],"")</f>
        <v/>
      </c>
    </row>
    <row r="7851" spans="1:12" x14ac:dyDescent="0.25">
      <c r="A7851" s="2">
        <v>39471</v>
      </c>
      <c r="C7851" t="s">
        <v>2179</v>
      </c>
      <c r="D7851" t="s">
        <v>2180</v>
      </c>
      <c r="E7851" t="s">
        <v>10</v>
      </c>
      <c r="F7851" t="s">
        <v>1297</v>
      </c>
      <c r="G7851" t="s">
        <v>1298</v>
      </c>
      <c r="H7851" t="s">
        <v>2181</v>
      </c>
      <c r="I7851" t="s">
        <v>2182</v>
      </c>
      <c r="K7851" t="str">
        <f>+_xlfn.XLOOKUP(Tabell1[[#This Row],[Regnr]],Tabell13[Regnr],Tabell13[Diagnose],"")</f>
        <v>A</v>
      </c>
      <c r="L7851" t="str">
        <f>+_xlfn.XLOOKUP(Tabell1[[#This Row],[Regnr]],Tabell3[Regnr],Tabell3[DiagnoseÅr],"")</f>
        <v>Intet påvist (2009)</v>
      </c>
    </row>
    <row r="7852" spans="1:12" x14ac:dyDescent="0.25">
      <c r="A7852" s="2">
        <v>39460</v>
      </c>
      <c r="C7852" t="s">
        <v>2169</v>
      </c>
      <c r="D7852" t="s">
        <v>2170</v>
      </c>
      <c r="E7852" t="s">
        <v>10</v>
      </c>
      <c r="F7852" t="s">
        <v>1004</v>
      </c>
      <c r="G7852" t="s">
        <v>1005</v>
      </c>
      <c r="H7852" t="s">
        <v>1419</v>
      </c>
      <c r="I7852" t="s">
        <v>1420</v>
      </c>
      <c r="K7852" t="str">
        <f>+_xlfn.XLOOKUP(Tabell1[[#This Row],[Regnr]],Tabell13[Regnr],Tabell13[Diagnose],"")</f>
        <v>A</v>
      </c>
      <c r="L7852" t="str">
        <f>+_xlfn.XLOOKUP(Tabell1[[#This Row],[Regnr]],Tabell3[Regnr],Tabell3[DiagnoseÅr],"")</f>
        <v/>
      </c>
    </row>
    <row r="7853" spans="1:12" x14ac:dyDescent="0.25">
      <c r="A7853" s="2">
        <v>39460</v>
      </c>
      <c r="C7853" t="s">
        <v>2171</v>
      </c>
      <c r="D7853" t="s">
        <v>2172</v>
      </c>
      <c r="E7853" t="s">
        <v>26</v>
      </c>
      <c r="F7853" t="s">
        <v>1004</v>
      </c>
      <c r="G7853" t="s">
        <v>1005</v>
      </c>
      <c r="H7853" t="s">
        <v>1419</v>
      </c>
      <c r="I7853" t="s">
        <v>1420</v>
      </c>
      <c r="K7853" t="str">
        <f>+_xlfn.XLOOKUP(Tabell1[[#This Row],[Regnr]],Tabell13[Regnr],Tabell13[Diagnose],"")</f>
        <v>A</v>
      </c>
      <c r="L7853" t="str">
        <f>+_xlfn.XLOOKUP(Tabell1[[#This Row],[Regnr]],Tabell3[Regnr],Tabell3[DiagnoseÅr],"")</f>
        <v>Intet påvist (2012)</v>
      </c>
    </row>
    <row r="7854" spans="1:12" x14ac:dyDescent="0.25">
      <c r="A7854" s="2">
        <v>39460</v>
      </c>
      <c r="C7854" t="s">
        <v>2173</v>
      </c>
      <c r="D7854" t="s">
        <v>2174</v>
      </c>
      <c r="E7854" t="s">
        <v>26</v>
      </c>
      <c r="F7854" t="s">
        <v>1004</v>
      </c>
      <c r="G7854" t="s">
        <v>1005</v>
      </c>
      <c r="H7854" t="s">
        <v>1419</v>
      </c>
      <c r="I7854" t="s">
        <v>1420</v>
      </c>
      <c r="K7854" t="str">
        <f>+_xlfn.XLOOKUP(Tabell1[[#This Row],[Regnr]],Tabell13[Regnr],Tabell13[Diagnose],"")</f>
        <v>B</v>
      </c>
      <c r="L7854" t="str">
        <f>+_xlfn.XLOOKUP(Tabell1[[#This Row],[Regnr]],Tabell3[Regnr],Tabell3[DiagnoseÅr],"")</f>
        <v/>
      </c>
    </row>
    <row r="7855" spans="1:12" x14ac:dyDescent="0.25">
      <c r="A7855" s="2">
        <v>39460</v>
      </c>
      <c r="C7855" t="s">
        <v>2175</v>
      </c>
      <c r="D7855" t="s">
        <v>2176</v>
      </c>
      <c r="E7855" t="s">
        <v>26</v>
      </c>
      <c r="F7855" t="s">
        <v>1004</v>
      </c>
      <c r="G7855" t="s">
        <v>1005</v>
      </c>
      <c r="H7855" t="s">
        <v>1419</v>
      </c>
      <c r="I7855" t="s">
        <v>1420</v>
      </c>
      <c r="K7855" t="str">
        <f>+_xlfn.XLOOKUP(Tabell1[[#This Row],[Regnr]],Tabell13[Regnr],Tabell13[Diagnose],"")</f>
        <v>A</v>
      </c>
      <c r="L7855" t="str">
        <f>+_xlfn.XLOOKUP(Tabell1[[#This Row],[Regnr]],Tabell3[Regnr],Tabell3[DiagnoseÅr],"")</f>
        <v/>
      </c>
    </row>
    <row r="7856" spans="1:12" x14ac:dyDescent="0.25">
      <c r="A7856" s="2">
        <v>39460</v>
      </c>
      <c r="C7856" t="s">
        <v>2177</v>
      </c>
      <c r="D7856" t="s">
        <v>2178</v>
      </c>
      <c r="E7856" t="s">
        <v>26</v>
      </c>
      <c r="F7856" t="s">
        <v>1004</v>
      </c>
      <c r="G7856" t="s">
        <v>1005</v>
      </c>
      <c r="H7856" t="s">
        <v>1419</v>
      </c>
      <c r="I7856" t="s">
        <v>1420</v>
      </c>
      <c r="K7856" t="str">
        <f>+_xlfn.XLOOKUP(Tabell1[[#This Row],[Regnr]],Tabell13[Regnr],Tabell13[Diagnose],"")</f>
        <v>A</v>
      </c>
      <c r="L7856" t="str">
        <f>+_xlfn.XLOOKUP(Tabell1[[#This Row],[Regnr]],Tabell3[Regnr],Tabell3[DiagnoseÅr],"")</f>
        <v/>
      </c>
    </row>
    <row r="7857" spans="1:12" x14ac:dyDescent="0.25">
      <c r="A7857" s="2">
        <v>39459</v>
      </c>
      <c r="C7857" t="s">
        <v>2167</v>
      </c>
      <c r="D7857" t="s">
        <v>2168</v>
      </c>
      <c r="E7857" t="s">
        <v>26</v>
      </c>
      <c r="K7857" t="str">
        <f>+_xlfn.XLOOKUP(Tabell1[[#This Row],[Regnr]],Tabell13[Regnr],Tabell13[Diagnose],"")</f>
        <v/>
      </c>
      <c r="L7857" t="str">
        <f>+_xlfn.XLOOKUP(Tabell1[[#This Row],[Regnr]],Tabell3[Regnr],Tabell3[DiagnoseÅr],"")</f>
        <v/>
      </c>
    </row>
    <row r="7858" spans="1:12" x14ac:dyDescent="0.25">
      <c r="A7858" s="2">
        <v>39455</v>
      </c>
      <c r="C7858" t="s">
        <v>2153</v>
      </c>
      <c r="D7858" t="s">
        <v>2154</v>
      </c>
      <c r="E7858" t="s">
        <v>10</v>
      </c>
      <c r="F7858" t="s">
        <v>2155</v>
      </c>
      <c r="G7858" t="s">
        <v>2156</v>
      </c>
      <c r="H7858" t="s">
        <v>1333</v>
      </c>
      <c r="I7858" t="s">
        <v>1334</v>
      </c>
      <c r="K7858" t="str">
        <f>+_xlfn.XLOOKUP(Tabell1[[#This Row],[Regnr]],Tabell13[Regnr],Tabell13[Diagnose],"")</f>
        <v/>
      </c>
      <c r="L7858" t="str">
        <f>+_xlfn.XLOOKUP(Tabell1[[#This Row],[Regnr]],Tabell3[Regnr],Tabell3[DiagnoseÅr],"")</f>
        <v/>
      </c>
    </row>
    <row r="7859" spans="1:12" x14ac:dyDescent="0.25">
      <c r="A7859" s="2">
        <v>39455</v>
      </c>
      <c r="C7859" t="s">
        <v>2157</v>
      </c>
      <c r="D7859" t="s">
        <v>2158</v>
      </c>
      <c r="E7859" t="s">
        <v>10</v>
      </c>
      <c r="F7859" t="s">
        <v>2155</v>
      </c>
      <c r="G7859" t="s">
        <v>2156</v>
      </c>
      <c r="H7859" t="s">
        <v>1333</v>
      </c>
      <c r="I7859" t="s">
        <v>1334</v>
      </c>
      <c r="K7859" t="str">
        <f>+_xlfn.XLOOKUP(Tabell1[[#This Row],[Regnr]],Tabell13[Regnr],Tabell13[Diagnose],"")</f>
        <v/>
      </c>
      <c r="L7859" t="str">
        <f>+_xlfn.XLOOKUP(Tabell1[[#This Row],[Regnr]],Tabell3[Regnr],Tabell3[DiagnoseÅr],"")</f>
        <v/>
      </c>
    </row>
    <row r="7860" spans="1:12" x14ac:dyDescent="0.25">
      <c r="A7860" s="2">
        <v>39455</v>
      </c>
      <c r="C7860" t="s">
        <v>2159</v>
      </c>
      <c r="D7860" t="s">
        <v>2160</v>
      </c>
      <c r="E7860" t="s">
        <v>10</v>
      </c>
      <c r="F7860" t="s">
        <v>2155</v>
      </c>
      <c r="G7860" t="s">
        <v>2156</v>
      </c>
      <c r="H7860" t="s">
        <v>1333</v>
      </c>
      <c r="I7860" t="s">
        <v>1334</v>
      </c>
      <c r="K7860" t="str">
        <f>+_xlfn.XLOOKUP(Tabell1[[#This Row],[Regnr]],Tabell13[Regnr],Tabell13[Diagnose],"")</f>
        <v/>
      </c>
      <c r="L7860" t="str">
        <f>+_xlfn.XLOOKUP(Tabell1[[#This Row],[Regnr]],Tabell3[Regnr],Tabell3[DiagnoseÅr],"")</f>
        <v/>
      </c>
    </row>
    <row r="7861" spans="1:12" x14ac:dyDescent="0.25">
      <c r="A7861" s="2">
        <v>39455</v>
      </c>
      <c r="C7861" t="s">
        <v>2161</v>
      </c>
      <c r="D7861" t="s">
        <v>2162</v>
      </c>
      <c r="E7861" t="s">
        <v>10</v>
      </c>
      <c r="F7861" t="s">
        <v>2155</v>
      </c>
      <c r="G7861" t="s">
        <v>2156</v>
      </c>
      <c r="H7861" t="s">
        <v>1333</v>
      </c>
      <c r="I7861" t="s">
        <v>1334</v>
      </c>
      <c r="K7861" t="str">
        <f>+_xlfn.XLOOKUP(Tabell1[[#This Row],[Regnr]],Tabell13[Regnr],Tabell13[Diagnose],"")</f>
        <v/>
      </c>
      <c r="L7861" t="str">
        <f>+_xlfn.XLOOKUP(Tabell1[[#This Row],[Regnr]],Tabell3[Regnr],Tabell3[DiagnoseÅr],"")</f>
        <v/>
      </c>
    </row>
    <row r="7862" spans="1:12" x14ac:dyDescent="0.25">
      <c r="A7862" s="2">
        <v>39455</v>
      </c>
      <c r="C7862" t="s">
        <v>2163</v>
      </c>
      <c r="D7862" t="s">
        <v>2164</v>
      </c>
      <c r="E7862" t="s">
        <v>26</v>
      </c>
      <c r="F7862" t="s">
        <v>2155</v>
      </c>
      <c r="G7862" t="s">
        <v>2156</v>
      </c>
      <c r="H7862" t="s">
        <v>1333</v>
      </c>
      <c r="I7862" t="s">
        <v>1334</v>
      </c>
      <c r="K7862" t="str">
        <f>+_xlfn.XLOOKUP(Tabell1[[#This Row],[Regnr]],Tabell13[Regnr],Tabell13[Diagnose],"")</f>
        <v/>
      </c>
      <c r="L7862" t="str">
        <f>+_xlfn.XLOOKUP(Tabell1[[#This Row],[Regnr]],Tabell3[Regnr],Tabell3[DiagnoseÅr],"")</f>
        <v/>
      </c>
    </row>
    <row r="7863" spans="1:12" x14ac:dyDescent="0.25">
      <c r="A7863" s="2">
        <v>39455</v>
      </c>
      <c r="C7863" t="s">
        <v>2165</v>
      </c>
      <c r="D7863" t="s">
        <v>2166</v>
      </c>
      <c r="E7863" t="s">
        <v>26</v>
      </c>
      <c r="F7863" t="s">
        <v>2155</v>
      </c>
      <c r="G7863" t="s">
        <v>2156</v>
      </c>
      <c r="H7863" t="s">
        <v>1333</v>
      </c>
      <c r="I7863" t="s">
        <v>1334</v>
      </c>
      <c r="K7863" t="str">
        <f>+_xlfn.XLOOKUP(Tabell1[[#This Row],[Regnr]],Tabell13[Regnr],Tabell13[Diagnose],"")</f>
        <v/>
      </c>
      <c r="L7863" t="str">
        <f>+_xlfn.XLOOKUP(Tabell1[[#This Row],[Regnr]],Tabell3[Regnr],Tabell3[DiagnoseÅr],"")</f>
        <v/>
      </c>
    </row>
    <row r="7864" spans="1:12" x14ac:dyDescent="0.25">
      <c r="A7864" s="2">
        <v>39453</v>
      </c>
      <c r="C7864" t="s">
        <v>2147</v>
      </c>
      <c r="D7864" t="s">
        <v>2148</v>
      </c>
      <c r="E7864" t="s">
        <v>26</v>
      </c>
      <c r="F7864" t="s">
        <v>2149</v>
      </c>
      <c r="G7864" t="s">
        <v>2150</v>
      </c>
      <c r="H7864" t="s">
        <v>1904</v>
      </c>
      <c r="I7864" t="s">
        <v>1905</v>
      </c>
      <c r="K7864" t="str">
        <f>+_xlfn.XLOOKUP(Tabell1[[#This Row],[Regnr]],Tabell13[Regnr],Tabell13[Diagnose],"")</f>
        <v>C</v>
      </c>
      <c r="L7864" t="str">
        <f>+_xlfn.XLOOKUP(Tabell1[[#This Row],[Regnr]],Tabell3[Regnr],Tabell3[DiagnoseÅr],"")</f>
        <v>Intet påvist (2010)</v>
      </c>
    </row>
    <row r="7865" spans="1:12" x14ac:dyDescent="0.25">
      <c r="A7865" s="2">
        <v>39453</v>
      </c>
      <c r="C7865" t="s">
        <v>2151</v>
      </c>
      <c r="D7865" t="s">
        <v>2152</v>
      </c>
      <c r="E7865" t="s">
        <v>26</v>
      </c>
      <c r="F7865" t="s">
        <v>2149</v>
      </c>
      <c r="G7865" t="s">
        <v>2150</v>
      </c>
      <c r="H7865" t="s">
        <v>1904</v>
      </c>
      <c r="I7865" t="s">
        <v>1905</v>
      </c>
      <c r="K7865" t="str">
        <f>+_xlfn.XLOOKUP(Tabell1[[#This Row],[Regnr]],Tabell13[Regnr],Tabell13[Diagnose],"")</f>
        <v>A</v>
      </c>
      <c r="L7865" t="str">
        <f>+_xlfn.XLOOKUP(Tabell1[[#This Row],[Regnr]],Tabell3[Regnr],Tabell3[DiagnoseÅr],"")</f>
        <v xml:space="preserve"> (2012)</v>
      </c>
    </row>
    <row r="7866" spans="1:12" x14ac:dyDescent="0.25">
      <c r="A7866" s="2">
        <v>39452</v>
      </c>
      <c r="C7866" t="s">
        <v>2141</v>
      </c>
      <c r="D7866" t="s">
        <v>2142</v>
      </c>
      <c r="E7866" t="s">
        <v>26</v>
      </c>
      <c r="F7866" t="s">
        <v>2143</v>
      </c>
      <c r="G7866" t="s">
        <v>2144</v>
      </c>
      <c r="H7866" t="s">
        <v>2145</v>
      </c>
      <c r="I7866" t="s">
        <v>2146</v>
      </c>
      <c r="K7866" t="str">
        <f>+_xlfn.XLOOKUP(Tabell1[[#This Row],[Regnr]],Tabell13[Regnr],Tabell13[Diagnose],"")</f>
        <v/>
      </c>
      <c r="L7866" t="str">
        <f>+_xlfn.XLOOKUP(Tabell1[[#This Row],[Regnr]],Tabell3[Regnr],Tabell3[DiagnoseÅr],"")</f>
        <v/>
      </c>
    </row>
    <row r="7867" spans="1:12" x14ac:dyDescent="0.25">
      <c r="A7867" s="2">
        <v>39446</v>
      </c>
      <c r="C7867" t="s">
        <v>2119</v>
      </c>
      <c r="D7867" t="s">
        <v>2120</v>
      </c>
      <c r="E7867" t="s">
        <v>10</v>
      </c>
      <c r="F7867" t="s">
        <v>1203</v>
      </c>
      <c r="G7867" t="s">
        <v>1204</v>
      </c>
      <c r="H7867" t="s">
        <v>1441</v>
      </c>
      <c r="I7867" t="s">
        <v>1442</v>
      </c>
      <c r="K7867" t="str">
        <f>+_xlfn.XLOOKUP(Tabell1[[#This Row],[Regnr]],Tabell13[Regnr],Tabell13[Diagnose],"")</f>
        <v>B</v>
      </c>
      <c r="L7867" t="str">
        <f>+_xlfn.XLOOKUP(Tabell1[[#This Row],[Regnr]],Tabell3[Regnr],Tabell3[DiagnoseÅr],"")</f>
        <v/>
      </c>
    </row>
    <row r="7868" spans="1:12" x14ac:dyDescent="0.25">
      <c r="A7868" s="2">
        <v>39446</v>
      </c>
      <c r="C7868" t="s">
        <v>2121</v>
      </c>
      <c r="D7868" t="s">
        <v>2122</v>
      </c>
      <c r="E7868" t="s">
        <v>10</v>
      </c>
      <c r="F7868" t="s">
        <v>1203</v>
      </c>
      <c r="G7868" t="s">
        <v>1204</v>
      </c>
      <c r="H7868" t="s">
        <v>1441</v>
      </c>
      <c r="I7868" t="s">
        <v>1442</v>
      </c>
      <c r="K7868" t="str">
        <f>+_xlfn.XLOOKUP(Tabell1[[#This Row],[Regnr]],Tabell13[Regnr],Tabell13[Diagnose],"")</f>
        <v/>
      </c>
      <c r="L7868" t="str">
        <f>+_xlfn.XLOOKUP(Tabell1[[#This Row],[Regnr]],Tabell3[Regnr],Tabell3[DiagnoseÅr],"")</f>
        <v/>
      </c>
    </row>
    <row r="7869" spans="1:12" x14ac:dyDescent="0.25">
      <c r="A7869" s="2">
        <v>39446</v>
      </c>
      <c r="C7869" t="s">
        <v>2123</v>
      </c>
      <c r="D7869" t="s">
        <v>2124</v>
      </c>
      <c r="E7869" t="s">
        <v>10</v>
      </c>
      <c r="F7869" t="s">
        <v>1203</v>
      </c>
      <c r="G7869" t="s">
        <v>1204</v>
      </c>
      <c r="H7869" t="s">
        <v>1441</v>
      </c>
      <c r="I7869" t="s">
        <v>1442</v>
      </c>
      <c r="K7869" t="str">
        <f>+_xlfn.XLOOKUP(Tabell1[[#This Row],[Regnr]],Tabell13[Regnr],Tabell13[Diagnose],"")</f>
        <v/>
      </c>
      <c r="L7869" t="str">
        <f>+_xlfn.XLOOKUP(Tabell1[[#This Row],[Regnr]],Tabell3[Regnr],Tabell3[DiagnoseÅr],"")</f>
        <v/>
      </c>
    </row>
    <row r="7870" spans="1:12" x14ac:dyDescent="0.25">
      <c r="A7870" s="2">
        <v>39446</v>
      </c>
      <c r="C7870" t="s">
        <v>2125</v>
      </c>
      <c r="D7870" t="s">
        <v>2126</v>
      </c>
      <c r="E7870" t="s">
        <v>26</v>
      </c>
      <c r="F7870" t="s">
        <v>1203</v>
      </c>
      <c r="G7870" t="s">
        <v>1204</v>
      </c>
      <c r="H7870" t="s">
        <v>1441</v>
      </c>
      <c r="I7870" t="s">
        <v>1442</v>
      </c>
      <c r="K7870" t="str">
        <f>+_xlfn.XLOOKUP(Tabell1[[#This Row],[Regnr]],Tabell13[Regnr],Tabell13[Diagnose],"")</f>
        <v/>
      </c>
      <c r="L7870" t="str">
        <f>+_xlfn.XLOOKUP(Tabell1[[#This Row],[Regnr]],Tabell3[Regnr],Tabell3[DiagnoseÅr],"")</f>
        <v/>
      </c>
    </row>
    <row r="7871" spans="1:12" x14ac:dyDescent="0.25">
      <c r="A7871" s="2">
        <v>39446</v>
      </c>
      <c r="C7871" t="s">
        <v>2127</v>
      </c>
      <c r="D7871" t="s">
        <v>2128</v>
      </c>
      <c r="E7871" t="s">
        <v>26</v>
      </c>
      <c r="F7871" t="s">
        <v>1203</v>
      </c>
      <c r="G7871" t="s">
        <v>1204</v>
      </c>
      <c r="H7871" t="s">
        <v>1441</v>
      </c>
      <c r="I7871" t="s">
        <v>1442</v>
      </c>
      <c r="K7871" t="str">
        <f>+_xlfn.XLOOKUP(Tabell1[[#This Row],[Regnr]],Tabell13[Regnr],Tabell13[Diagnose],"")</f>
        <v>C</v>
      </c>
      <c r="L7871" t="str">
        <f>+_xlfn.XLOOKUP(Tabell1[[#This Row],[Regnr]],Tabell3[Regnr],Tabell3[DiagnoseÅr],"")</f>
        <v/>
      </c>
    </row>
    <row r="7872" spans="1:12" x14ac:dyDescent="0.25">
      <c r="A7872" s="2">
        <v>39446</v>
      </c>
      <c r="C7872" t="s">
        <v>2129</v>
      </c>
      <c r="D7872" t="s">
        <v>2130</v>
      </c>
      <c r="E7872" t="s">
        <v>10</v>
      </c>
      <c r="F7872" t="s">
        <v>1305</v>
      </c>
      <c r="G7872" t="s">
        <v>1306</v>
      </c>
      <c r="H7872" t="s">
        <v>1257</v>
      </c>
      <c r="I7872" t="s">
        <v>1258</v>
      </c>
      <c r="K7872" t="str">
        <f>+_xlfn.XLOOKUP(Tabell1[[#This Row],[Regnr]],Tabell13[Regnr],Tabell13[Diagnose],"")</f>
        <v/>
      </c>
      <c r="L7872" t="str">
        <f>+_xlfn.XLOOKUP(Tabell1[[#This Row],[Regnr]],Tabell3[Regnr],Tabell3[DiagnoseÅr],"")</f>
        <v/>
      </c>
    </row>
    <row r="7873" spans="1:12" x14ac:dyDescent="0.25">
      <c r="A7873" s="2">
        <v>39446</v>
      </c>
      <c r="C7873" t="s">
        <v>2131</v>
      </c>
      <c r="D7873" t="s">
        <v>2132</v>
      </c>
      <c r="E7873" t="s">
        <v>10</v>
      </c>
      <c r="F7873" t="s">
        <v>1305</v>
      </c>
      <c r="G7873" t="s">
        <v>1306</v>
      </c>
      <c r="H7873" t="s">
        <v>1257</v>
      </c>
      <c r="I7873" t="s">
        <v>1258</v>
      </c>
      <c r="K7873" t="str">
        <f>+_xlfn.XLOOKUP(Tabell1[[#This Row],[Regnr]],Tabell13[Regnr],Tabell13[Diagnose],"")</f>
        <v>B</v>
      </c>
      <c r="L7873" t="str">
        <f>+_xlfn.XLOOKUP(Tabell1[[#This Row],[Regnr]],Tabell3[Regnr],Tabell3[DiagnoseÅr],"")</f>
        <v>Intet påvist (2010)</v>
      </c>
    </row>
    <row r="7874" spans="1:12" x14ac:dyDescent="0.25">
      <c r="A7874" s="2">
        <v>39446</v>
      </c>
      <c r="C7874" t="s">
        <v>2133</v>
      </c>
      <c r="D7874" t="s">
        <v>2134</v>
      </c>
      <c r="E7874" t="s">
        <v>10</v>
      </c>
      <c r="F7874" t="s">
        <v>1305</v>
      </c>
      <c r="G7874" t="s">
        <v>1306</v>
      </c>
      <c r="H7874" t="s">
        <v>1257</v>
      </c>
      <c r="I7874" t="s">
        <v>1258</v>
      </c>
      <c r="K7874" t="str">
        <f>+_xlfn.XLOOKUP(Tabell1[[#This Row],[Regnr]],Tabell13[Regnr],Tabell13[Diagnose],"")</f>
        <v>B</v>
      </c>
      <c r="L7874" t="str">
        <f>+_xlfn.XLOOKUP(Tabell1[[#This Row],[Regnr]],Tabell3[Regnr],Tabell3[DiagnoseÅr],"")</f>
        <v/>
      </c>
    </row>
    <row r="7875" spans="1:12" x14ac:dyDescent="0.25">
      <c r="A7875" s="2">
        <v>39446</v>
      </c>
      <c r="C7875" t="s">
        <v>2135</v>
      </c>
      <c r="D7875" t="s">
        <v>2136</v>
      </c>
      <c r="E7875" t="s">
        <v>10</v>
      </c>
      <c r="F7875" t="s">
        <v>1305</v>
      </c>
      <c r="G7875" t="s">
        <v>1306</v>
      </c>
      <c r="H7875" t="s">
        <v>1257</v>
      </c>
      <c r="I7875" t="s">
        <v>1258</v>
      </c>
      <c r="K7875" t="str">
        <f>+_xlfn.XLOOKUP(Tabell1[[#This Row],[Regnr]],Tabell13[Regnr],Tabell13[Diagnose],"")</f>
        <v>C</v>
      </c>
      <c r="L7875" t="str">
        <f>+_xlfn.XLOOKUP(Tabell1[[#This Row],[Regnr]],Tabell3[Regnr],Tabell3[DiagnoseÅr],"")</f>
        <v/>
      </c>
    </row>
    <row r="7876" spans="1:12" x14ac:dyDescent="0.25">
      <c r="A7876" s="2">
        <v>39446</v>
      </c>
      <c r="C7876" t="s">
        <v>2137</v>
      </c>
      <c r="D7876" t="s">
        <v>2138</v>
      </c>
      <c r="E7876" t="s">
        <v>10</v>
      </c>
      <c r="F7876" t="s">
        <v>1305</v>
      </c>
      <c r="G7876" t="s">
        <v>1306</v>
      </c>
      <c r="H7876" t="s">
        <v>1257</v>
      </c>
      <c r="I7876" t="s">
        <v>1258</v>
      </c>
      <c r="K7876" t="str">
        <f>+_xlfn.XLOOKUP(Tabell1[[#This Row],[Regnr]],Tabell13[Regnr],Tabell13[Diagnose],"")</f>
        <v/>
      </c>
      <c r="L7876" t="str">
        <f>+_xlfn.XLOOKUP(Tabell1[[#This Row],[Regnr]],Tabell3[Regnr],Tabell3[DiagnoseÅr],"")</f>
        <v/>
      </c>
    </row>
    <row r="7877" spans="1:12" x14ac:dyDescent="0.25">
      <c r="A7877" s="2">
        <v>39446</v>
      </c>
      <c r="C7877" t="s">
        <v>2139</v>
      </c>
      <c r="D7877" t="s">
        <v>2140</v>
      </c>
      <c r="E7877" t="s">
        <v>26</v>
      </c>
      <c r="F7877" t="s">
        <v>1305</v>
      </c>
      <c r="G7877" t="s">
        <v>1306</v>
      </c>
      <c r="H7877" t="s">
        <v>1257</v>
      </c>
      <c r="I7877" t="s">
        <v>1258</v>
      </c>
      <c r="K7877" t="str">
        <f>+_xlfn.XLOOKUP(Tabell1[[#This Row],[Regnr]],Tabell13[Regnr],Tabell13[Diagnose],"")</f>
        <v>C</v>
      </c>
      <c r="L7877" t="str">
        <f>+_xlfn.XLOOKUP(Tabell1[[#This Row],[Regnr]],Tabell3[Regnr],Tabell3[DiagnoseÅr],"")</f>
        <v/>
      </c>
    </row>
    <row r="7878" spans="1:12" x14ac:dyDescent="0.25">
      <c r="A7878" s="2">
        <v>39445</v>
      </c>
      <c r="C7878" t="s">
        <v>2117</v>
      </c>
      <c r="D7878" t="s">
        <v>2118</v>
      </c>
      <c r="E7878" t="s">
        <v>10</v>
      </c>
      <c r="F7878" t="s">
        <v>1886</v>
      </c>
      <c r="G7878" t="s">
        <v>1887</v>
      </c>
      <c r="H7878" t="s">
        <v>1763</v>
      </c>
      <c r="I7878" t="s">
        <v>764</v>
      </c>
      <c r="K7878" t="str">
        <f>+_xlfn.XLOOKUP(Tabell1[[#This Row],[Regnr]],Tabell13[Regnr],Tabell13[Diagnose],"")</f>
        <v/>
      </c>
      <c r="L7878" t="str">
        <f>+_xlfn.XLOOKUP(Tabell1[[#This Row],[Regnr]],Tabell3[Regnr],Tabell3[DiagnoseÅr],"")</f>
        <v/>
      </c>
    </row>
    <row r="7879" spans="1:12" x14ac:dyDescent="0.25">
      <c r="A7879" s="2">
        <v>39438</v>
      </c>
      <c r="C7879" t="s">
        <v>2113</v>
      </c>
      <c r="D7879" t="s">
        <v>2114</v>
      </c>
      <c r="E7879" t="s">
        <v>26</v>
      </c>
      <c r="F7879" t="s">
        <v>1453</v>
      </c>
      <c r="G7879" t="s">
        <v>1454</v>
      </c>
      <c r="H7879" t="s">
        <v>2115</v>
      </c>
      <c r="I7879" t="s">
        <v>2116</v>
      </c>
      <c r="K7879" t="str">
        <f>+_xlfn.XLOOKUP(Tabell1[[#This Row],[Regnr]],Tabell13[Regnr],Tabell13[Diagnose],"")</f>
        <v/>
      </c>
      <c r="L7879" t="str">
        <f>+_xlfn.XLOOKUP(Tabell1[[#This Row],[Regnr]],Tabell3[Regnr],Tabell3[DiagnoseÅr],"")</f>
        <v/>
      </c>
    </row>
    <row r="7880" spans="1:12" x14ac:dyDescent="0.25">
      <c r="A7880" s="2">
        <v>39431</v>
      </c>
      <c r="C7880" t="s">
        <v>2107</v>
      </c>
      <c r="D7880" t="s">
        <v>2108</v>
      </c>
      <c r="E7880" t="s">
        <v>26</v>
      </c>
      <c r="F7880" t="s">
        <v>2109</v>
      </c>
      <c r="G7880" t="s">
        <v>2110</v>
      </c>
      <c r="H7880" t="s">
        <v>2111</v>
      </c>
      <c r="I7880" t="s">
        <v>2112</v>
      </c>
      <c r="K7880" t="str">
        <f>+_xlfn.XLOOKUP(Tabell1[[#This Row],[Regnr]],Tabell13[Regnr],Tabell13[Diagnose],"")</f>
        <v>A</v>
      </c>
      <c r="L7880" t="str">
        <f>+_xlfn.XLOOKUP(Tabell1[[#This Row],[Regnr]],Tabell3[Regnr],Tabell3[DiagnoseÅr],"")</f>
        <v>Intet påvist (2012)</v>
      </c>
    </row>
    <row r="7881" spans="1:12" x14ac:dyDescent="0.25">
      <c r="A7881" s="2">
        <v>39407</v>
      </c>
      <c r="C7881" t="s">
        <v>2095</v>
      </c>
      <c r="D7881" t="s">
        <v>2096</v>
      </c>
      <c r="E7881" t="s">
        <v>10</v>
      </c>
      <c r="F7881" t="s">
        <v>888</v>
      </c>
      <c r="G7881" t="s">
        <v>889</v>
      </c>
      <c r="H7881" t="s">
        <v>1359</v>
      </c>
      <c r="I7881" t="s">
        <v>1360</v>
      </c>
      <c r="K7881" t="str">
        <f>+_xlfn.XLOOKUP(Tabell1[[#This Row],[Regnr]],Tabell13[Regnr],Tabell13[Diagnose],"")</f>
        <v>C</v>
      </c>
      <c r="L7881" t="str">
        <f>+_xlfn.XLOOKUP(Tabell1[[#This Row],[Regnr]],Tabell3[Regnr],Tabell3[DiagnoseÅr],"")</f>
        <v/>
      </c>
    </row>
    <row r="7882" spans="1:12" x14ac:dyDescent="0.25">
      <c r="A7882" s="2">
        <v>39407</v>
      </c>
      <c r="C7882" t="s">
        <v>2097</v>
      </c>
      <c r="D7882" t="s">
        <v>2098</v>
      </c>
      <c r="E7882" t="s">
        <v>10</v>
      </c>
      <c r="F7882" t="s">
        <v>888</v>
      </c>
      <c r="G7882" t="s">
        <v>889</v>
      </c>
      <c r="H7882" t="s">
        <v>1359</v>
      </c>
      <c r="I7882" t="s">
        <v>1360</v>
      </c>
      <c r="K7882" t="str">
        <f>+_xlfn.XLOOKUP(Tabell1[[#This Row],[Regnr]],Tabell13[Regnr],Tabell13[Diagnose],"")</f>
        <v/>
      </c>
      <c r="L7882" t="str">
        <f>+_xlfn.XLOOKUP(Tabell1[[#This Row],[Regnr]],Tabell3[Regnr],Tabell3[DiagnoseÅr],"")</f>
        <v/>
      </c>
    </row>
    <row r="7883" spans="1:12" x14ac:dyDescent="0.25">
      <c r="A7883" s="2">
        <v>39407</v>
      </c>
      <c r="C7883" t="s">
        <v>2099</v>
      </c>
      <c r="D7883" t="s">
        <v>2100</v>
      </c>
      <c r="E7883" t="s">
        <v>10</v>
      </c>
      <c r="F7883" t="s">
        <v>888</v>
      </c>
      <c r="G7883" t="s">
        <v>889</v>
      </c>
      <c r="H7883" t="s">
        <v>1359</v>
      </c>
      <c r="I7883" t="s">
        <v>1360</v>
      </c>
      <c r="K7883" t="str">
        <f>+_xlfn.XLOOKUP(Tabell1[[#This Row],[Regnr]],Tabell13[Regnr],Tabell13[Diagnose],"")</f>
        <v/>
      </c>
      <c r="L7883" t="str">
        <f>+_xlfn.XLOOKUP(Tabell1[[#This Row],[Regnr]],Tabell3[Regnr],Tabell3[DiagnoseÅr],"")</f>
        <v/>
      </c>
    </row>
    <row r="7884" spans="1:12" x14ac:dyDescent="0.25">
      <c r="A7884" s="2">
        <v>39407</v>
      </c>
      <c r="C7884" t="s">
        <v>2101</v>
      </c>
      <c r="D7884" t="s">
        <v>2102</v>
      </c>
      <c r="E7884" t="s">
        <v>26</v>
      </c>
      <c r="F7884" t="s">
        <v>888</v>
      </c>
      <c r="G7884" t="s">
        <v>889</v>
      </c>
      <c r="H7884" t="s">
        <v>1359</v>
      </c>
      <c r="I7884" t="s">
        <v>1360</v>
      </c>
      <c r="K7884" t="str">
        <f>+_xlfn.XLOOKUP(Tabell1[[#This Row],[Regnr]],Tabell13[Regnr],Tabell13[Diagnose],"")</f>
        <v/>
      </c>
      <c r="L7884" t="str">
        <f>+_xlfn.XLOOKUP(Tabell1[[#This Row],[Regnr]],Tabell3[Regnr],Tabell3[DiagnoseÅr],"")</f>
        <v/>
      </c>
    </row>
    <row r="7885" spans="1:12" x14ac:dyDescent="0.25">
      <c r="A7885" s="2">
        <v>39407</v>
      </c>
      <c r="C7885" t="s">
        <v>2103</v>
      </c>
      <c r="D7885" t="s">
        <v>2104</v>
      </c>
      <c r="E7885" t="s">
        <v>26</v>
      </c>
      <c r="F7885" t="s">
        <v>888</v>
      </c>
      <c r="G7885" t="s">
        <v>889</v>
      </c>
      <c r="H7885" t="s">
        <v>1359</v>
      </c>
      <c r="I7885" t="s">
        <v>1360</v>
      </c>
      <c r="K7885" t="str">
        <f>+_xlfn.XLOOKUP(Tabell1[[#This Row],[Regnr]],Tabell13[Regnr],Tabell13[Diagnose],"")</f>
        <v>A</v>
      </c>
      <c r="L7885" t="str">
        <f>+_xlfn.XLOOKUP(Tabell1[[#This Row],[Regnr]],Tabell3[Regnr],Tabell3[DiagnoseÅr],"")</f>
        <v/>
      </c>
    </row>
    <row r="7886" spans="1:12" x14ac:dyDescent="0.25">
      <c r="A7886" s="2">
        <v>39407</v>
      </c>
      <c r="C7886" t="s">
        <v>2105</v>
      </c>
      <c r="D7886" t="s">
        <v>2106</v>
      </c>
      <c r="E7886" t="s">
        <v>26</v>
      </c>
      <c r="F7886" t="s">
        <v>888</v>
      </c>
      <c r="G7886" t="s">
        <v>889</v>
      </c>
      <c r="H7886" t="s">
        <v>1359</v>
      </c>
      <c r="I7886" t="s">
        <v>1360</v>
      </c>
      <c r="K7886" t="str">
        <f>+_xlfn.XLOOKUP(Tabell1[[#This Row],[Regnr]],Tabell13[Regnr],Tabell13[Diagnose],"")</f>
        <v/>
      </c>
      <c r="L7886" t="str">
        <f>+_xlfn.XLOOKUP(Tabell1[[#This Row],[Regnr]],Tabell3[Regnr],Tabell3[DiagnoseÅr],"")</f>
        <v/>
      </c>
    </row>
    <row r="7887" spans="1:12" x14ac:dyDescent="0.25">
      <c r="A7887" s="2">
        <v>39406</v>
      </c>
      <c r="C7887" t="s">
        <v>2091</v>
      </c>
      <c r="D7887" t="s">
        <v>2092</v>
      </c>
      <c r="E7887" t="s">
        <v>10</v>
      </c>
      <c r="F7887" t="s">
        <v>1886</v>
      </c>
      <c r="G7887" t="s">
        <v>1887</v>
      </c>
      <c r="H7887" t="s">
        <v>2093</v>
      </c>
      <c r="I7887" t="s">
        <v>2094</v>
      </c>
      <c r="K7887" t="str">
        <f>+_xlfn.XLOOKUP(Tabell1[[#This Row],[Regnr]],Tabell13[Regnr],Tabell13[Diagnose],"")</f>
        <v>A</v>
      </c>
      <c r="L7887" t="str">
        <f>+_xlfn.XLOOKUP(Tabell1[[#This Row],[Regnr]],Tabell3[Regnr],Tabell3[DiagnoseÅr],"")</f>
        <v>Intet påvist (2008)</v>
      </c>
    </row>
    <row r="7888" spans="1:12" x14ac:dyDescent="0.25">
      <c r="A7888" s="2">
        <v>39397</v>
      </c>
      <c r="C7888" t="s">
        <v>2079</v>
      </c>
      <c r="D7888" t="s">
        <v>2080</v>
      </c>
      <c r="E7888" t="s">
        <v>10</v>
      </c>
      <c r="F7888" t="s">
        <v>1475</v>
      </c>
      <c r="G7888" t="s">
        <v>1476</v>
      </c>
      <c r="H7888" t="s">
        <v>1137</v>
      </c>
      <c r="I7888" t="s">
        <v>1133</v>
      </c>
      <c r="K7888" t="str">
        <f>+_xlfn.XLOOKUP(Tabell1[[#This Row],[Regnr]],Tabell13[Regnr],Tabell13[Diagnose],"")</f>
        <v/>
      </c>
      <c r="L7888" t="str">
        <f>+_xlfn.XLOOKUP(Tabell1[[#This Row],[Regnr]],Tabell3[Regnr],Tabell3[DiagnoseÅr],"")</f>
        <v/>
      </c>
    </row>
    <row r="7889" spans="1:12" x14ac:dyDescent="0.25">
      <c r="A7889" s="2">
        <v>39397</v>
      </c>
      <c r="C7889" t="s">
        <v>2081</v>
      </c>
      <c r="D7889" t="s">
        <v>2082</v>
      </c>
      <c r="E7889" t="s">
        <v>26</v>
      </c>
      <c r="F7889" t="s">
        <v>1475</v>
      </c>
      <c r="G7889" t="s">
        <v>1476</v>
      </c>
      <c r="H7889" t="s">
        <v>1137</v>
      </c>
      <c r="I7889" t="s">
        <v>1133</v>
      </c>
      <c r="K7889" t="str">
        <f>+_xlfn.XLOOKUP(Tabell1[[#This Row],[Regnr]],Tabell13[Regnr],Tabell13[Diagnose],"")</f>
        <v/>
      </c>
      <c r="L7889" t="str">
        <f>+_xlfn.XLOOKUP(Tabell1[[#This Row],[Regnr]],Tabell3[Regnr],Tabell3[DiagnoseÅr],"")</f>
        <v/>
      </c>
    </row>
    <row r="7890" spans="1:12" x14ac:dyDescent="0.25">
      <c r="A7890" s="2">
        <v>39397</v>
      </c>
      <c r="C7890" t="s">
        <v>2083</v>
      </c>
      <c r="D7890" t="s">
        <v>2084</v>
      </c>
      <c r="E7890" t="s">
        <v>26</v>
      </c>
      <c r="F7890" t="s">
        <v>1475</v>
      </c>
      <c r="G7890" t="s">
        <v>1476</v>
      </c>
      <c r="H7890" t="s">
        <v>1137</v>
      </c>
      <c r="I7890" t="s">
        <v>1133</v>
      </c>
      <c r="K7890" t="str">
        <f>+_xlfn.XLOOKUP(Tabell1[[#This Row],[Regnr]],Tabell13[Regnr],Tabell13[Diagnose],"")</f>
        <v/>
      </c>
      <c r="L7890" t="str">
        <f>+_xlfn.XLOOKUP(Tabell1[[#This Row],[Regnr]],Tabell3[Regnr],Tabell3[DiagnoseÅr],"")</f>
        <v/>
      </c>
    </row>
    <row r="7891" spans="1:12" x14ac:dyDescent="0.25">
      <c r="A7891" s="2">
        <v>39397</v>
      </c>
      <c r="C7891" t="s">
        <v>2085</v>
      </c>
      <c r="D7891" t="s">
        <v>2086</v>
      </c>
      <c r="E7891" t="s">
        <v>26</v>
      </c>
      <c r="F7891" t="s">
        <v>1475</v>
      </c>
      <c r="G7891" t="s">
        <v>1476</v>
      </c>
      <c r="H7891" t="s">
        <v>1137</v>
      </c>
      <c r="I7891" t="s">
        <v>1133</v>
      </c>
      <c r="K7891" t="str">
        <f>+_xlfn.XLOOKUP(Tabell1[[#This Row],[Regnr]],Tabell13[Regnr],Tabell13[Diagnose],"")</f>
        <v/>
      </c>
      <c r="L7891" t="str">
        <f>+_xlfn.XLOOKUP(Tabell1[[#This Row],[Regnr]],Tabell3[Regnr],Tabell3[DiagnoseÅr],"")</f>
        <v/>
      </c>
    </row>
    <row r="7892" spans="1:12" x14ac:dyDescent="0.25">
      <c r="A7892" s="2">
        <v>39397</v>
      </c>
      <c r="C7892" t="s">
        <v>2087</v>
      </c>
      <c r="D7892" t="s">
        <v>2088</v>
      </c>
      <c r="E7892" t="s">
        <v>26</v>
      </c>
      <c r="F7892" t="s">
        <v>1475</v>
      </c>
      <c r="G7892" t="s">
        <v>1476</v>
      </c>
      <c r="H7892" t="s">
        <v>1137</v>
      </c>
      <c r="I7892" t="s">
        <v>1133</v>
      </c>
      <c r="K7892" t="str">
        <f>+_xlfn.XLOOKUP(Tabell1[[#This Row],[Regnr]],Tabell13[Regnr],Tabell13[Diagnose],"")</f>
        <v>A</v>
      </c>
      <c r="L7892" t="str">
        <f>+_xlfn.XLOOKUP(Tabell1[[#This Row],[Regnr]],Tabell3[Regnr],Tabell3[DiagnoseÅr],"")</f>
        <v>Intet påvist (2010)</v>
      </c>
    </row>
    <row r="7893" spans="1:12" x14ac:dyDescent="0.25">
      <c r="A7893" s="2">
        <v>39397</v>
      </c>
      <c r="C7893" t="s">
        <v>2089</v>
      </c>
      <c r="D7893" t="s">
        <v>2090</v>
      </c>
      <c r="E7893" t="s">
        <v>26</v>
      </c>
      <c r="F7893" t="s">
        <v>1475</v>
      </c>
      <c r="G7893" t="s">
        <v>1476</v>
      </c>
      <c r="H7893" t="s">
        <v>1137</v>
      </c>
      <c r="I7893" t="s">
        <v>1133</v>
      </c>
      <c r="K7893" t="str">
        <f>+_xlfn.XLOOKUP(Tabell1[[#This Row],[Regnr]],Tabell13[Regnr],Tabell13[Diagnose],"")</f>
        <v/>
      </c>
      <c r="L7893" t="str">
        <f>+_xlfn.XLOOKUP(Tabell1[[#This Row],[Regnr]],Tabell3[Regnr],Tabell3[DiagnoseÅr],"")</f>
        <v/>
      </c>
    </row>
    <row r="7894" spans="1:12" x14ac:dyDescent="0.25">
      <c r="A7894" s="2">
        <v>39391</v>
      </c>
      <c r="C7894" t="s">
        <v>2073</v>
      </c>
      <c r="D7894" t="s">
        <v>2074</v>
      </c>
      <c r="E7894" t="s">
        <v>26</v>
      </c>
      <c r="F7894" t="s">
        <v>2075</v>
      </c>
      <c r="G7894" t="s">
        <v>2076</v>
      </c>
      <c r="H7894" t="s">
        <v>2077</v>
      </c>
      <c r="I7894" t="s">
        <v>2078</v>
      </c>
      <c r="K7894" t="str">
        <f>+_xlfn.XLOOKUP(Tabell1[[#This Row],[Regnr]],Tabell13[Regnr],Tabell13[Diagnose],"")</f>
        <v/>
      </c>
      <c r="L7894" t="str">
        <f>+_xlfn.XLOOKUP(Tabell1[[#This Row],[Regnr]],Tabell3[Regnr],Tabell3[DiagnoseÅr],"")</f>
        <v/>
      </c>
    </row>
    <row r="7895" spans="1:12" x14ac:dyDescent="0.25">
      <c r="A7895" s="2">
        <v>39388</v>
      </c>
      <c r="C7895" t="s">
        <v>2067</v>
      </c>
      <c r="D7895" t="s">
        <v>2068</v>
      </c>
      <c r="E7895" t="s">
        <v>10</v>
      </c>
      <c r="F7895" t="s">
        <v>2069</v>
      </c>
      <c r="G7895" t="s">
        <v>2070</v>
      </c>
      <c r="H7895" t="s">
        <v>2071</v>
      </c>
      <c r="I7895" t="s">
        <v>2072</v>
      </c>
      <c r="K7895" t="str">
        <f>+_xlfn.XLOOKUP(Tabell1[[#This Row],[Regnr]],Tabell13[Regnr],Tabell13[Diagnose],"")</f>
        <v/>
      </c>
      <c r="L7895" t="str">
        <f>+_xlfn.XLOOKUP(Tabell1[[#This Row],[Regnr]],Tabell3[Regnr],Tabell3[DiagnoseÅr],"")</f>
        <v/>
      </c>
    </row>
    <row r="7896" spans="1:12" x14ac:dyDescent="0.25">
      <c r="A7896" s="2">
        <v>39381</v>
      </c>
      <c r="C7896" t="s">
        <v>2063</v>
      </c>
      <c r="D7896" t="s">
        <v>2064</v>
      </c>
      <c r="E7896" t="s">
        <v>10</v>
      </c>
      <c r="F7896" t="s">
        <v>1667</v>
      </c>
      <c r="G7896" t="s">
        <v>1668</v>
      </c>
      <c r="H7896" t="s">
        <v>2065</v>
      </c>
      <c r="I7896" t="s">
        <v>2066</v>
      </c>
      <c r="K7896" t="str">
        <f>+_xlfn.XLOOKUP(Tabell1[[#This Row],[Regnr]],Tabell13[Regnr],Tabell13[Diagnose],"")</f>
        <v/>
      </c>
      <c r="L7896" t="str">
        <f>+_xlfn.XLOOKUP(Tabell1[[#This Row],[Regnr]],Tabell3[Regnr],Tabell3[DiagnoseÅr],"")</f>
        <v/>
      </c>
    </row>
    <row r="7897" spans="1:12" x14ac:dyDescent="0.25">
      <c r="A7897" s="2">
        <v>39363</v>
      </c>
      <c r="C7897" t="s">
        <v>2061</v>
      </c>
      <c r="D7897" t="s">
        <v>2062</v>
      </c>
      <c r="E7897" t="s">
        <v>10</v>
      </c>
      <c r="F7897" t="s">
        <v>1886</v>
      </c>
      <c r="G7897" t="s">
        <v>1887</v>
      </c>
      <c r="H7897" t="s">
        <v>1211</v>
      </c>
      <c r="I7897" t="s">
        <v>1212</v>
      </c>
      <c r="K7897" t="str">
        <f>+_xlfn.XLOOKUP(Tabell1[[#This Row],[Regnr]],Tabell13[Regnr],Tabell13[Diagnose],"")</f>
        <v/>
      </c>
      <c r="L7897" t="str">
        <f>+_xlfn.XLOOKUP(Tabell1[[#This Row],[Regnr]],Tabell3[Regnr],Tabell3[DiagnoseÅr],"")</f>
        <v/>
      </c>
    </row>
    <row r="7898" spans="1:12" x14ac:dyDescent="0.25">
      <c r="A7898" s="2">
        <v>39354</v>
      </c>
      <c r="C7898" t="s">
        <v>2056</v>
      </c>
      <c r="D7898" t="s">
        <v>2049</v>
      </c>
      <c r="E7898" t="s">
        <v>26</v>
      </c>
      <c r="F7898" t="s">
        <v>2057</v>
      </c>
      <c r="H7898" t="s">
        <v>2058</v>
      </c>
      <c r="K7898" t="str">
        <f>+_xlfn.XLOOKUP(Tabell1[[#This Row],[Regnr]],Tabell13[Regnr],Tabell13[Diagnose],"")</f>
        <v/>
      </c>
      <c r="L7898" t="str">
        <f>+_xlfn.XLOOKUP(Tabell1[[#This Row],[Regnr]],Tabell3[Regnr],Tabell3[DiagnoseÅr],"")</f>
        <v/>
      </c>
    </row>
    <row r="7899" spans="1:12" x14ac:dyDescent="0.25">
      <c r="A7899" s="2">
        <v>39354</v>
      </c>
      <c r="C7899" t="s">
        <v>2059</v>
      </c>
      <c r="D7899" t="s">
        <v>2060</v>
      </c>
      <c r="E7899" t="s">
        <v>26</v>
      </c>
      <c r="F7899" t="s">
        <v>1632</v>
      </c>
      <c r="G7899" t="s">
        <v>1633</v>
      </c>
      <c r="H7899" t="s">
        <v>1431</v>
      </c>
      <c r="I7899" t="s">
        <v>1432</v>
      </c>
      <c r="K7899" t="str">
        <f>+_xlfn.XLOOKUP(Tabell1[[#This Row],[Regnr]],Tabell13[Regnr],Tabell13[Diagnose],"")</f>
        <v/>
      </c>
      <c r="L7899" t="str">
        <f>+_xlfn.XLOOKUP(Tabell1[[#This Row],[Regnr]],Tabell3[Regnr],Tabell3[DiagnoseÅr],"")</f>
        <v/>
      </c>
    </row>
    <row r="7900" spans="1:12" x14ac:dyDescent="0.25">
      <c r="A7900" s="2">
        <v>39349</v>
      </c>
      <c r="C7900" t="s">
        <v>2054</v>
      </c>
      <c r="D7900" t="s">
        <v>2055</v>
      </c>
      <c r="E7900" t="s">
        <v>10</v>
      </c>
      <c r="F7900" t="s">
        <v>2050</v>
      </c>
      <c r="G7900" t="s">
        <v>2051</v>
      </c>
      <c r="H7900" t="s">
        <v>1548</v>
      </c>
      <c r="I7900" t="s">
        <v>1549</v>
      </c>
      <c r="K7900" t="str">
        <f>+_xlfn.XLOOKUP(Tabell1[[#This Row],[Regnr]],Tabell13[Regnr],Tabell13[Diagnose],"")</f>
        <v>A</v>
      </c>
      <c r="L7900" t="str">
        <f>+_xlfn.XLOOKUP(Tabell1[[#This Row],[Regnr]],Tabell3[Regnr],Tabell3[DiagnoseÅr],"")</f>
        <v>Intet påvist (2009)</v>
      </c>
    </row>
    <row r="7901" spans="1:12" x14ac:dyDescent="0.25">
      <c r="A7901" s="2">
        <v>39345</v>
      </c>
      <c r="C7901" t="s">
        <v>2046</v>
      </c>
      <c r="D7901" t="s">
        <v>2047</v>
      </c>
      <c r="E7901" t="s">
        <v>26</v>
      </c>
      <c r="K7901" t="str">
        <f>+_xlfn.XLOOKUP(Tabell1[[#This Row],[Regnr]],Tabell13[Regnr],Tabell13[Diagnose],"")</f>
        <v/>
      </c>
      <c r="L7901" t="str">
        <f>+_xlfn.XLOOKUP(Tabell1[[#This Row],[Regnr]],Tabell3[Regnr],Tabell3[DiagnoseÅr],"")</f>
        <v/>
      </c>
    </row>
    <row r="7902" spans="1:12" x14ac:dyDescent="0.25">
      <c r="A7902" s="2">
        <v>39345</v>
      </c>
      <c r="C7902" t="s">
        <v>2048</v>
      </c>
      <c r="D7902" t="s">
        <v>2049</v>
      </c>
      <c r="E7902" t="s">
        <v>26</v>
      </c>
      <c r="F7902" t="s">
        <v>2050</v>
      </c>
      <c r="G7902" t="s">
        <v>2051</v>
      </c>
      <c r="H7902" t="s">
        <v>2052</v>
      </c>
      <c r="I7902" t="s">
        <v>2053</v>
      </c>
      <c r="K7902" t="str">
        <f>+_xlfn.XLOOKUP(Tabell1[[#This Row],[Regnr]],Tabell13[Regnr],Tabell13[Diagnose],"")</f>
        <v>A</v>
      </c>
      <c r="L7902" t="str">
        <f>+_xlfn.XLOOKUP(Tabell1[[#This Row],[Regnr]],Tabell3[Regnr],Tabell3[DiagnoseÅr],"")</f>
        <v>Intet påvist (2013)</v>
      </c>
    </row>
    <row r="7903" spans="1:12" x14ac:dyDescent="0.25">
      <c r="A7903" s="2">
        <v>39339</v>
      </c>
      <c r="C7903" t="s">
        <v>2044</v>
      </c>
      <c r="D7903" t="s">
        <v>2045</v>
      </c>
      <c r="E7903" t="s">
        <v>10</v>
      </c>
      <c r="F7903" t="s">
        <v>992</v>
      </c>
      <c r="G7903" t="s">
        <v>993</v>
      </c>
      <c r="H7903" t="s">
        <v>1341</v>
      </c>
      <c r="I7903" t="s">
        <v>1342</v>
      </c>
      <c r="K7903" t="str">
        <f>+_xlfn.XLOOKUP(Tabell1[[#This Row],[Regnr]],Tabell13[Regnr],Tabell13[Diagnose],"")</f>
        <v>C</v>
      </c>
      <c r="L7903" t="str">
        <f>+_xlfn.XLOOKUP(Tabell1[[#This Row],[Regnr]],Tabell3[Regnr],Tabell3[DiagnoseÅr],"")</f>
        <v/>
      </c>
    </row>
    <row r="7904" spans="1:12" x14ac:dyDescent="0.25">
      <c r="A7904" s="2">
        <v>39336</v>
      </c>
      <c r="C7904" t="s">
        <v>2036</v>
      </c>
      <c r="D7904" t="s">
        <v>2037</v>
      </c>
      <c r="E7904" t="s">
        <v>10</v>
      </c>
      <c r="F7904" t="s">
        <v>998</v>
      </c>
      <c r="G7904" t="s">
        <v>999</v>
      </c>
      <c r="H7904" t="s">
        <v>641</v>
      </c>
      <c r="I7904" t="s">
        <v>642</v>
      </c>
      <c r="K7904" t="str">
        <f>+_xlfn.XLOOKUP(Tabell1[[#This Row],[Regnr]],Tabell13[Regnr],Tabell13[Diagnose],"")</f>
        <v>A</v>
      </c>
      <c r="L7904" t="str">
        <f>+_xlfn.XLOOKUP(Tabell1[[#This Row],[Regnr]],Tabell3[Regnr],Tabell3[DiagnoseÅr],"")</f>
        <v>Intet påvist (2012)</v>
      </c>
    </row>
    <row r="7905" spans="1:12" x14ac:dyDescent="0.25">
      <c r="A7905" s="2">
        <v>39336</v>
      </c>
      <c r="C7905" t="s">
        <v>2038</v>
      </c>
      <c r="D7905" t="s">
        <v>2039</v>
      </c>
      <c r="E7905" t="s">
        <v>10</v>
      </c>
      <c r="F7905" t="s">
        <v>998</v>
      </c>
      <c r="G7905" t="s">
        <v>999</v>
      </c>
      <c r="H7905" t="s">
        <v>641</v>
      </c>
      <c r="I7905" t="s">
        <v>642</v>
      </c>
      <c r="K7905" t="str">
        <f>+_xlfn.XLOOKUP(Tabell1[[#This Row],[Regnr]],Tabell13[Regnr],Tabell13[Diagnose],"")</f>
        <v>A</v>
      </c>
      <c r="L7905" t="str">
        <f>+_xlfn.XLOOKUP(Tabell1[[#This Row],[Regnr]],Tabell3[Regnr],Tabell3[DiagnoseÅr],"")</f>
        <v>Intet påvist (2012)</v>
      </c>
    </row>
    <row r="7906" spans="1:12" x14ac:dyDescent="0.25">
      <c r="A7906" s="2">
        <v>39336</v>
      </c>
      <c r="C7906" t="s">
        <v>2040</v>
      </c>
      <c r="D7906" t="s">
        <v>2041</v>
      </c>
      <c r="E7906" t="s">
        <v>26</v>
      </c>
      <c r="F7906" t="s">
        <v>998</v>
      </c>
      <c r="G7906" t="s">
        <v>999</v>
      </c>
      <c r="H7906" t="s">
        <v>641</v>
      </c>
      <c r="I7906" t="s">
        <v>642</v>
      </c>
      <c r="K7906" t="str">
        <f>+_xlfn.XLOOKUP(Tabell1[[#This Row],[Regnr]],Tabell13[Regnr],Tabell13[Diagnose],"")</f>
        <v>A</v>
      </c>
      <c r="L7906" t="str">
        <f>+_xlfn.XLOOKUP(Tabell1[[#This Row],[Regnr]],Tabell3[Regnr],Tabell3[DiagnoseÅr],"")</f>
        <v/>
      </c>
    </row>
    <row r="7907" spans="1:12" x14ac:dyDescent="0.25">
      <c r="A7907" s="2">
        <v>39336</v>
      </c>
      <c r="C7907" t="s">
        <v>2042</v>
      </c>
      <c r="D7907" t="s">
        <v>2043</v>
      </c>
      <c r="E7907" t="s">
        <v>26</v>
      </c>
      <c r="F7907" t="s">
        <v>998</v>
      </c>
      <c r="G7907" t="s">
        <v>999</v>
      </c>
      <c r="H7907" t="s">
        <v>641</v>
      </c>
      <c r="I7907" t="s">
        <v>642</v>
      </c>
      <c r="K7907" t="str">
        <f>+_xlfn.XLOOKUP(Tabell1[[#This Row],[Regnr]],Tabell13[Regnr],Tabell13[Diagnose],"")</f>
        <v>A</v>
      </c>
      <c r="L7907" t="str">
        <f>+_xlfn.XLOOKUP(Tabell1[[#This Row],[Regnr]],Tabell3[Regnr],Tabell3[DiagnoseÅr],"")</f>
        <v>Intet påvist (2015)</v>
      </c>
    </row>
    <row r="7908" spans="1:12" x14ac:dyDescent="0.25">
      <c r="A7908" s="2">
        <v>39335</v>
      </c>
      <c r="C7908" t="s">
        <v>2024</v>
      </c>
      <c r="D7908" t="s">
        <v>2025</v>
      </c>
      <c r="E7908" t="s">
        <v>10</v>
      </c>
      <c r="F7908" t="s">
        <v>1305</v>
      </c>
      <c r="G7908" t="s">
        <v>1306</v>
      </c>
      <c r="H7908" t="s">
        <v>1178</v>
      </c>
      <c r="I7908" t="s">
        <v>1179</v>
      </c>
      <c r="K7908" t="str">
        <f>+_xlfn.XLOOKUP(Tabell1[[#This Row],[Regnr]],Tabell13[Regnr],Tabell13[Diagnose],"")</f>
        <v/>
      </c>
      <c r="L7908" t="str">
        <f>+_xlfn.XLOOKUP(Tabell1[[#This Row],[Regnr]],Tabell3[Regnr],Tabell3[DiagnoseÅr],"")</f>
        <v/>
      </c>
    </row>
    <row r="7909" spans="1:12" x14ac:dyDescent="0.25">
      <c r="A7909" s="2">
        <v>39335</v>
      </c>
      <c r="C7909" t="s">
        <v>2026</v>
      </c>
      <c r="D7909" t="s">
        <v>2027</v>
      </c>
      <c r="E7909" t="s">
        <v>10</v>
      </c>
      <c r="F7909" t="s">
        <v>1305</v>
      </c>
      <c r="G7909" t="s">
        <v>1306</v>
      </c>
      <c r="H7909" t="s">
        <v>1178</v>
      </c>
      <c r="I7909" t="s">
        <v>1179</v>
      </c>
      <c r="K7909" t="str">
        <f>+_xlfn.XLOOKUP(Tabell1[[#This Row],[Regnr]],Tabell13[Regnr],Tabell13[Diagnose],"")</f>
        <v/>
      </c>
      <c r="L7909" t="str">
        <f>+_xlfn.XLOOKUP(Tabell1[[#This Row],[Regnr]],Tabell3[Regnr],Tabell3[DiagnoseÅr],"")</f>
        <v/>
      </c>
    </row>
    <row r="7910" spans="1:12" x14ac:dyDescent="0.25">
      <c r="A7910" s="2">
        <v>39335</v>
      </c>
      <c r="C7910" t="s">
        <v>2028</v>
      </c>
      <c r="D7910" t="s">
        <v>2029</v>
      </c>
      <c r="E7910" t="s">
        <v>10</v>
      </c>
      <c r="F7910" t="s">
        <v>1305</v>
      </c>
      <c r="G7910" t="s">
        <v>1306</v>
      </c>
      <c r="H7910" t="s">
        <v>1178</v>
      </c>
      <c r="I7910" t="s">
        <v>1179</v>
      </c>
      <c r="K7910" t="str">
        <f>+_xlfn.XLOOKUP(Tabell1[[#This Row],[Regnr]],Tabell13[Regnr],Tabell13[Diagnose],"")</f>
        <v/>
      </c>
      <c r="L7910" t="str">
        <f>+_xlfn.XLOOKUP(Tabell1[[#This Row],[Regnr]],Tabell3[Regnr],Tabell3[DiagnoseÅr],"")</f>
        <v/>
      </c>
    </row>
    <row r="7911" spans="1:12" x14ac:dyDescent="0.25">
      <c r="A7911" s="2">
        <v>39335</v>
      </c>
      <c r="C7911" t="s">
        <v>2030</v>
      </c>
      <c r="D7911" t="s">
        <v>2031</v>
      </c>
      <c r="E7911" t="s">
        <v>10</v>
      </c>
      <c r="F7911" t="s">
        <v>1305</v>
      </c>
      <c r="G7911" t="s">
        <v>1306</v>
      </c>
      <c r="H7911" t="s">
        <v>1178</v>
      </c>
      <c r="I7911" t="s">
        <v>1179</v>
      </c>
      <c r="K7911" t="str">
        <f>+_xlfn.XLOOKUP(Tabell1[[#This Row],[Regnr]],Tabell13[Regnr],Tabell13[Diagnose],"")</f>
        <v/>
      </c>
      <c r="L7911" t="str">
        <f>+_xlfn.XLOOKUP(Tabell1[[#This Row],[Regnr]],Tabell3[Regnr],Tabell3[DiagnoseÅr],"")</f>
        <v/>
      </c>
    </row>
    <row r="7912" spans="1:12" x14ac:dyDescent="0.25">
      <c r="A7912" s="2">
        <v>39335</v>
      </c>
      <c r="C7912" t="s">
        <v>2032</v>
      </c>
      <c r="D7912" t="s">
        <v>2033</v>
      </c>
      <c r="E7912" t="s">
        <v>26</v>
      </c>
      <c r="F7912" t="s">
        <v>1305</v>
      </c>
      <c r="G7912" t="s">
        <v>1306</v>
      </c>
      <c r="H7912" t="s">
        <v>1178</v>
      </c>
      <c r="I7912" t="s">
        <v>1179</v>
      </c>
      <c r="K7912" t="str">
        <f>+_xlfn.XLOOKUP(Tabell1[[#This Row],[Regnr]],Tabell13[Regnr],Tabell13[Diagnose],"")</f>
        <v>C</v>
      </c>
      <c r="L7912" t="str">
        <f>+_xlfn.XLOOKUP(Tabell1[[#This Row],[Regnr]],Tabell3[Regnr],Tabell3[DiagnoseÅr],"")</f>
        <v xml:space="preserve"> (2014)</v>
      </c>
    </row>
    <row r="7913" spans="1:12" x14ac:dyDescent="0.25">
      <c r="A7913" s="2">
        <v>39335</v>
      </c>
      <c r="C7913" t="s">
        <v>2034</v>
      </c>
      <c r="D7913" t="s">
        <v>2035</v>
      </c>
      <c r="E7913" t="s">
        <v>26</v>
      </c>
      <c r="F7913" t="s">
        <v>1305</v>
      </c>
      <c r="G7913" t="s">
        <v>1306</v>
      </c>
      <c r="H7913" t="s">
        <v>1178</v>
      </c>
      <c r="I7913" t="s">
        <v>1179</v>
      </c>
      <c r="K7913" t="str">
        <f>+_xlfn.XLOOKUP(Tabell1[[#This Row],[Regnr]],Tabell13[Regnr],Tabell13[Diagnose],"")</f>
        <v>C</v>
      </c>
      <c r="L7913" t="str">
        <f>+_xlfn.XLOOKUP(Tabell1[[#This Row],[Regnr]],Tabell3[Regnr],Tabell3[DiagnoseÅr],"")</f>
        <v/>
      </c>
    </row>
    <row r="7914" spans="1:12" x14ac:dyDescent="0.25">
      <c r="A7914" s="2">
        <v>39322</v>
      </c>
      <c r="C7914" t="s">
        <v>2020</v>
      </c>
      <c r="D7914" t="s">
        <v>2021</v>
      </c>
      <c r="E7914" t="s">
        <v>10</v>
      </c>
      <c r="F7914" t="s">
        <v>1453</v>
      </c>
      <c r="G7914" t="s">
        <v>1454</v>
      </c>
      <c r="H7914" t="s">
        <v>2022</v>
      </c>
      <c r="I7914" t="s">
        <v>2023</v>
      </c>
      <c r="K7914" t="str">
        <f>+_xlfn.XLOOKUP(Tabell1[[#This Row],[Regnr]],Tabell13[Regnr],Tabell13[Diagnose],"")</f>
        <v/>
      </c>
      <c r="L7914" t="str">
        <f>+_xlfn.XLOOKUP(Tabell1[[#This Row],[Regnr]],Tabell3[Regnr],Tabell3[DiagnoseÅr],"")</f>
        <v/>
      </c>
    </row>
    <row r="7915" spans="1:12" x14ac:dyDescent="0.25">
      <c r="A7915" s="2">
        <v>39320</v>
      </c>
      <c r="C7915" t="s">
        <v>2002</v>
      </c>
      <c r="D7915" t="s">
        <v>2003</v>
      </c>
      <c r="E7915" t="s">
        <v>10</v>
      </c>
      <c r="F7915" t="s">
        <v>1203</v>
      </c>
      <c r="G7915" t="s">
        <v>1204</v>
      </c>
      <c r="H7915" t="s">
        <v>735</v>
      </c>
      <c r="I7915" t="s">
        <v>736</v>
      </c>
      <c r="K7915" t="str">
        <f>+_xlfn.XLOOKUP(Tabell1[[#This Row],[Regnr]],Tabell13[Regnr],Tabell13[Diagnose],"")</f>
        <v>C</v>
      </c>
      <c r="L7915" t="str">
        <f>+_xlfn.XLOOKUP(Tabell1[[#This Row],[Regnr]],Tabell3[Regnr],Tabell3[DiagnoseÅr],"")</f>
        <v/>
      </c>
    </row>
    <row r="7916" spans="1:12" x14ac:dyDescent="0.25">
      <c r="A7916" s="2">
        <v>39320</v>
      </c>
      <c r="C7916" t="s">
        <v>2004</v>
      </c>
      <c r="D7916" t="s">
        <v>2005</v>
      </c>
      <c r="E7916" t="s">
        <v>10</v>
      </c>
      <c r="F7916" t="s">
        <v>1203</v>
      </c>
      <c r="G7916" t="s">
        <v>1204</v>
      </c>
      <c r="H7916" t="s">
        <v>735</v>
      </c>
      <c r="I7916" t="s">
        <v>736</v>
      </c>
      <c r="K7916" t="str">
        <f>+_xlfn.XLOOKUP(Tabell1[[#This Row],[Regnr]],Tabell13[Regnr],Tabell13[Diagnose],"")</f>
        <v/>
      </c>
      <c r="L7916" t="str">
        <f>+_xlfn.XLOOKUP(Tabell1[[#This Row],[Regnr]],Tabell3[Regnr],Tabell3[DiagnoseÅr],"")</f>
        <v/>
      </c>
    </row>
    <row r="7917" spans="1:12" x14ac:dyDescent="0.25">
      <c r="A7917" s="2">
        <v>39320</v>
      </c>
      <c r="C7917" t="s">
        <v>2006</v>
      </c>
      <c r="D7917" t="s">
        <v>2007</v>
      </c>
      <c r="E7917" t="s">
        <v>10</v>
      </c>
      <c r="F7917" t="s">
        <v>1203</v>
      </c>
      <c r="G7917" t="s">
        <v>1204</v>
      </c>
      <c r="H7917" t="s">
        <v>735</v>
      </c>
      <c r="I7917" t="s">
        <v>736</v>
      </c>
      <c r="K7917" t="str">
        <f>+_xlfn.XLOOKUP(Tabell1[[#This Row],[Regnr]],Tabell13[Regnr],Tabell13[Diagnose],"")</f>
        <v/>
      </c>
      <c r="L7917" t="str">
        <f>+_xlfn.XLOOKUP(Tabell1[[#This Row],[Regnr]],Tabell3[Regnr],Tabell3[DiagnoseÅr],"")</f>
        <v/>
      </c>
    </row>
    <row r="7918" spans="1:12" x14ac:dyDescent="0.25">
      <c r="A7918" s="2">
        <v>39320</v>
      </c>
      <c r="C7918" t="s">
        <v>2008</v>
      </c>
      <c r="D7918" t="s">
        <v>2009</v>
      </c>
      <c r="E7918" t="s">
        <v>26</v>
      </c>
      <c r="F7918" t="s">
        <v>1203</v>
      </c>
      <c r="G7918" t="s">
        <v>1204</v>
      </c>
      <c r="H7918" t="s">
        <v>735</v>
      </c>
      <c r="I7918" t="s">
        <v>736</v>
      </c>
      <c r="K7918" t="str">
        <f>+_xlfn.XLOOKUP(Tabell1[[#This Row],[Regnr]],Tabell13[Regnr],Tabell13[Diagnose],"")</f>
        <v>B</v>
      </c>
      <c r="L7918" t="str">
        <f>+_xlfn.XLOOKUP(Tabell1[[#This Row],[Regnr]],Tabell3[Regnr],Tabell3[DiagnoseÅr],"")</f>
        <v>Intet påvist (2011)</v>
      </c>
    </row>
    <row r="7919" spans="1:12" x14ac:dyDescent="0.25">
      <c r="A7919" s="2">
        <v>39320</v>
      </c>
      <c r="C7919" t="s">
        <v>2010</v>
      </c>
      <c r="D7919" t="s">
        <v>2011</v>
      </c>
      <c r="E7919" t="s">
        <v>26</v>
      </c>
      <c r="F7919" t="s">
        <v>1203</v>
      </c>
      <c r="G7919" t="s">
        <v>1204</v>
      </c>
      <c r="H7919" t="s">
        <v>735</v>
      </c>
      <c r="I7919" t="s">
        <v>736</v>
      </c>
      <c r="K7919" t="str">
        <f>+_xlfn.XLOOKUP(Tabell1[[#This Row],[Regnr]],Tabell13[Regnr],Tabell13[Diagnose],"")</f>
        <v>C</v>
      </c>
      <c r="L7919" t="str">
        <f>+_xlfn.XLOOKUP(Tabell1[[#This Row],[Regnr]],Tabell3[Regnr],Tabell3[DiagnoseÅr],"")</f>
        <v/>
      </c>
    </row>
    <row r="7920" spans="1:12" x14ac:dyDescent="0.25">
      <c r="A7920" s="2">
        <v>39320</v>
      </c>
      <c r="C7920" t="s">
        <v>2012</v>
      </c>
      <c r="D7920" t="s">
        <v>2013</v>
      </c>
      <c r="E7920" t="s">
        <v>26</v>
      </c>
      <c r="F7920" t="s">
        <v>1203</v>
      </c>
      <c r="G7920" t="s">
        <v>1204</v>
      </c>
      <c r="H7920" t="s">
        <v>735</v>
      </c>
      <c r="I7920" t="s">
        <v>736</v>
      </c>
      <c r="K7920" t="str">
        <f>+_xlfn.XLOOKUP(Tabell1[[#This Row],[Regnr]],Tabell13[Regnr],Tabell13[Diagnose],"")</f>
        <v/>
      </c>
      <c r="L7920" t="str">
        <f>+_xlfn.XLOOKUP(Tabell1[[#This Row],[Regnr]],Tabell3[Regnr],Tabell3[DiagnoseÅr],"")</f>
        <v/>
      </c>
    </row>
    <row r="7921" spans="1:12" x14ac:dyDescent="0.25">
      <c r="A7921" s="2">
        <v>39320</v>
      </c>
      <c r="C7921" t="s">
        <v>2014</v>
      </c>
      <c r="D7921" t="s">
        <v>2015</v>
      </c>
      <c r="E7921" t="s">
        <v>26</v>
      </c>
      <c r="F7921" t="s">
        <v>2016</v>
      </c>
      <c r="G7921" t="s">
        <v>2017</v>
      </c>
      <c r="H7921" t="s">
        <v>2018</v>
      </c>
      <c r="I7921" t="s">
        <v>2019</v>
      </c>
      <c r="K7921" t="str">
        <f>+_xlfn.XLOOKUP(Tabell1[[#This Row],[Regnr]],Tabell13[Regnr],Tabell13[Diagnose],"")</f>
        <v>A</v>
      </c>
      <c r="L7921" t="str">
        <f>+_xlfn.XLOOKUP(Tabell1[[#This Row],[Regnr]],Tabell3[Regnr],Tabell3[DiagnoseÅr],"")</f>
        <v>Intet påvist (2009)</v>
      </c>
    </row>
    <row r="7922" spans="1:12" x14ac:dyDescent="0.25">
      <c r="A7922" s="2">
        <v>39304</v>
      </c>
      <c r="C7922" t="s">
        <v>1982</v>
      </c>
      <c r="D7922" t="s">
        <v>1983</v>
      </c>
      <c r="E7922" t="s">
        <v>10</v>
      </c>
      <c r="F7922" t="s">
        <v>990</v>
      </c>
      <c r="G7922" t="s">
        <v>991</v>
      </c>
      <c r="H7922" t="s">
        <v>937</v>
      </c>
      <c r="I7922" t="s">
        <v>938</v>
      </c>
      <c r="K7922" t="str">
        <f>+_xlfn.XLOOKUP(Tabell1[[#This Row],[Regnr]],Tabell13[Regnr],Tabell13[Diagnose],"")</f>
        <v/>
      </c>
      <c r="L7922" t="str">
        <f>+_xlfn.XLOOKUP(Tabell1[[#This Row],[Regnr]],Tabell3[Regnr],Tabell3[DiagnoseÅr],"")</f>
        <v/>
      </c>
    </row>
    <row r="7923" spans="1:12" x14ac:dyDescent="0.25">
      <c r="A7923" s="2">
        <v>39304</v>
      </c>
      <c r="C7923" t="s">
        <v>1984</v>
      </c>
      <c r="D7923" t="s">
        <v>1985</v>
      </c>
      <c r="E7923" t="s">
        <v>10</v>
      </c>
      <c r="F7923" t="s">
        <v>990</v>
      </c>
      <c r="G7923" t="s">
        <v>991</v>
      </c>
      <c r="H7923" t="s">
        <v>937</v>
      </c>
      <c r="I7923" t="s">
        <v>938</v>
      </c>
      <c r="K7923" t="str">
        <f>+_xlfn.XLOOKUP(Tabell1[[#This Row],[Regnr]],Tabell13[Regnr],Tabell13[Diagnose],"")</f>
        <v/>
      </c>
      <c r="L7923" t="str">
        <f>+_xlfn.XLOOKUP(Tabell1[[#This Row],[Regnr]],Tabell3[Regnr],Tabell3[DiagnoseÅr],"")</f>
        <v/>
      </c>
    </row>
    <row r="7924" spans="1:12" x14ac:dyDescent="0.25">
      <c r="A7924" s="2">
        <v>39304</v>
      </c>
      <c r="C7924" t="s">
        <v>1986</v>
      </c>
      <c r="D7924" t="s">
        <v>1987</v>
      </c>
      <c r="E7924" t="s">
        <v>10</v>
      </c>
      <c r="F7924" t="s">
        <v>990</v>
      </c>
      <c r="G7924" t="s">
        <v>991</v>
      </c>
      <c r="H7924" t="s">
        <v>937</v>
      </c>
      <c r="I7924" t="s">
        <v>938</v>
      </c>
      <c r="K7924" t="str">
        <f>+_xlfn.XLOOKUP(Tabell1[[#This Row],[Regnr]],Tabell13[Regnr],Tabell13[Diagnose],"")</f>
        <v>C</v>
      </c>
      <c r="L7924" t="str">
        <f>+_xlfn.XLOOKUP(Tabell1[[#This Row],[Regnr]],Tabell3[Regnr],Tabell3[DiagnoseÅr],"")</f>
        <v/>
      </c>
    </row>
    <row r="7925" spans="1:12" x14ac:dyDescent="0.25">
      <c r="A7925" s="2">
        <v>39304</v>
      </c>
      <c r="C7925" t="s">
        <v>1988</v>
      </c>
      <c r="D7925" t="s">
        <v>1989</v>
      </c>
      <c r="E7925" t="s">
        <v>10</v>
      </c>
      <c r="F7925" t="s">
        <v>990</v>
      </c>
      <c r="G7925" t="s">
        <v>991</v>
      </c>
      <c r="H7925" t="s">
        <v>937</v>
      </c>
      <c r="I7925" t="s">
        <v>938</v>
      </c>
      <c r="K7925" t="str">
        <f>+_xlfn.XLOOKUP(Tabell1[[#This Row],[Regnr]],Tabell13[Regnr],Tabell13[Diagnose],"")</f>
        <v>B</v>
      </c>
      <c r="L7925" t="str">
        <f>+_xlfn.XLOOKUP(Tabell1[[#This Row],[Regnr]],Tabell3[Regnr],Tabell3[DiagnoseÅr],"")</f>
        <v/>
      </c>
    </row>
    <row r="7926" spans="1:12" x14ac:dyDescent="0.25">
      <c r="A7926" s="2">
        <v>39304</v>
      </c>
      <c r="C7926" t="s">
        <v>1990</v>
      </c>
      <c r="D7926" t="s">
        <v>1991</v>
      </c>
      <c r="E7926" t="s">
        <v>26</v>
      </c>
      <c r="F7926" t="s">
        <v>990</v>
      </c>
      <c r="G7926" t="s">
        <v>991</v>
      </c>
      <c r="H7926" t="s">
        <v>937</v>
      </c>
      <c r="I7926" t="s">
        <v>938</v>
      </c>
      <c r="K7926" t="str">
        <f>+_xlfn.XLOOKUP(Tabell1[[#This Row],[Regnr]],Tabell13[Regnr],Tabell13[Diagnose],"")</f>
        <v>C</v>
      </c>
      <c r="L7926" t="str">
        <f>+_xlfn.XLOOKUP(Tabell1[[#This Row],[Regnr]],Tabell3[Regnr],Tabell3[DiagnoseÅr],"")</f>
        <v/>
      </c>
    </row>
    <row r="7927" spans="1:12" x14ac:dyDescent="0.25">
      <c r="A7927" s="2">
        <v>39304</v>
      </c>
      <c r="C7927" t="s">
        <v>1992</v>
      </c>
      <c r="D7927" t="s">
        <v>1993</v>
      </c>
      <c r="E7927" t="s">
        <v>10</v>
      </c>
      <c r="F7927" t="s">
        <v>1110</v>
      </c>
      <c r="G7927" t="s">
        <v>1111</v>
      </c>
      <c r="H7927" t="s">
        <v>1207</v>
      </c>
      <c r="I7927" t="s">
        <v>1208</v>
      </c>
      <c r="K7927" t="str">
        <f>+_xlfn.XLOOKUP(Tabell1[[#This Row],[Regnr]],Tabell13[Regnr],Tabell13[Diagnose],"")</f>
        <v/>
      </c>
      <c r="L7927" t="str">
        <f>+_xlfn.XLOOKUP(Tabell1[[#This Row],[Regnr]],Tabell3[Regnr],Tabell3[DiagnoseÅr],"")</f>
        <v/>
      </c>
    </row>
    <row r="7928" spans="1:12" x14ac:dyDescent="0.25">
      <c r="A7928" s="2">
        <v>39304</v>
      </c>
      <c r="C7928" t="s">
        <v>1994</v>
      </c>
      <c r="D7928" t="s">
        <v>1995</v>
      </c>
      <c r="E7928" t="s">
        <v>26</v>
      </c>
      <c r="F7928" t="s">
        <v>1110</v>
      </c>
      <c r="G7928" t="s">
        <v>1111</v>
      </c>
      <c r="H7928" t="s">
        <v>1207</v>
      </c>
      <c r="I7928" t="s">
        <v>1208</v>
      </c>
      <c r="K7928" t="str">
        <f>+_xlfn.XLOOKUP(Tabell1[[#This Row],[Regnr]],Tabell13[Regnr],Tabell13[Diagnose],"")</f>
        <v/>
      </c>
      <c r="L7928" t="str">
        <f>+_xlfn.XLOOKUP(Tabell1[[#This Row],[Regnr]],Tabell3[Regnr],Tabell3[DiagnoseÅr],"")</f>
        <v/>
      </c>
    </row>
    <row r="7929" spans="1:12" x14ac:dyDescent="0.25">
      <c r="A7929" s="2">
        <v>39304</v>
      </c>
      <c r="C7929" t="s">
        <v>1996</v>
      </c>
      <c r="D7929" t="s">
        <v>1997</v>
      </c>
      <c r="E7929" t="s">
        <v>26</v>
      </c>
      <c r="F7929" t="s">
        <v>1110</v>
      </c>
      <c r="G7929" t="s">
        <v>1111</v>
      </c>
      <c r="H7929" t="s">
        <v>1207</v>
      </c>
      <c r="I7929" t="s">
        <v>1208</v>
      </c>
      <c r="K7929" t="str">
        <f>+_xlfn.XLOOKUP(Tabell1[[#This Row],[Regnr]],Tabell13[Regnr],Tabell13[Diagnose],"")</f>
        <v/>
      </c>
      <c r="L7929" t="str">
        <f>+_xlfn.XLOOKUP(Tabell1[[#This Row],[Regnr]],Tabell3[Regnr],Tabell3[DiagnoseÅr],"")</f>
        <v/>
      </c>
    </row>
    <row r="7930" spans="1:12" x14ac:dyDescent="0.25">
      <c r="A7930" s="2">
        <v>39304</v>
      </c>
      <c r="C7930" t="s">
        <v>1998</v>
      </c>
      <c r="D7930" t="s">
        <v>1999</v>
      </c>
      <c r="E7930" t="s">
        <v>26</v>
      </c>
      <c r="F7930" t="s">
        <v>1110</v>
      </c>
      <c r="G7930" t="s">
        <v>1111</v>
      </c>
      <c r="H7930" t="s">
        <v>1207</v>
      </c>
      <c r="I7930" t="s">
        <v>1208</v>
      </c>
      <c r="K7930" t="str">
        <f>+_xlfn.XLOOKUP(Tabell1[[#This Row],[Regnr]],Tabell13[Regnr],Tabell13[Diagnose],"")</f>
        <v/>
      </c>
      <c r="L7930" t="str">
        <f>+_xlfn.XLOOKUP(Tabell1[[#This Row],[Regnr]],Tabell3[Regnr],Tabell3[DiagnoseÅr],"")</f>
        <v/>
      </c>
    </row>
    <row r="7931" spans="1:12" x14ac:dyDescent="0.25">
      <c r="A7931" s="2">
        <v>39304</v>
      </c>
      <c r="C7931" t="s">
        <v>2000</v>
      </c>
      <c r="D7931" t="s">
        <v>2001</v>
      </c>
      <c r="E7931" t="s">
        <v>26</v>
      </c>
      <c r="F7931" t="s">
        <v>1110</v>
      </c>
      <c r="G7931" t="s">
        <v>1111</v>
      </c>
      <c r="H7931" t="s">
        <v>1207</v>
      </c>
      <c r="I7931" t="s">
        <v>1208</v>
      </c>
      <c r="K7931" t="str">
        <f>+_xlfn.XLOOKUP(Tabell1[[#This Row],[Regnr]],Tabell13[Regnr],Tabell13[Diagnose],"")</f>
        <v>A</v>
      </c>
      <c r="L7931" t="str">
        <f>+_xlfn.XLOOKUP(Tabell1[[#This Row],[Regnr]],Tabell3[Regnr],Tabell3[DiagnoseÅr],"")</f>
        <v>Intet påvist (2011)</v>
      </c>
    </row>
    <row r="7932" spans="1:12" x14ac:dyDescent="0.25">
      <c r="A7932" s="2">
        <v>39303</v>
      </c>
      <c r="C7932" t="s">
        <v>1974</v>
      </c>
      <c r="D7932" t="s">
        <v>1975</v>
      </c>
      <c r="E7932" t="s">
        <v>26</v>
      </c>
      <c r="F7932" t="s">
        <v>1004</v>
      </c>
      <c r="G7932" t="s">
        <v>1005</v>
      </c>
      <c r="H7932" t="s">
        <v>578</v>
      </c>
      <c r="I7932" t="s">
        <v>579</v>
      </c>
      <c r="K7932" t="str">
        <f>+_xlfn.XLOOKUP(Tabell1[[#This Row],[Regnr]],Tabell13[Regnr],Tabell13[Diagnose],"")</f>
        <v>A</v>
      </c>
      <c r="L7932" t="str">
        <f>+_xlfn.XLOOKUP(Tabell1[[#This Row],[Regnr]],Tabell3[Regnr],Tabell3[DiagnoseÅr],"")</f>
        <v>Katarakt, ikke medfødt (2009)</v>
      </c>
    </row>
    <row r="7933" spans="1:12" x14ac:dyDescent="0.25">
      <c r="A7933" s="2">
        <v>39303</v>
      </c>
      <c r="C7933" t="s">
        <v>1976</v>
      </c>
      <c r="D7933" t="s">
        <v>1977</v>
      </c>
      <c r="E7933" t="s">
        <v>26</v>
      </c>
      <c r="F7933" t="s">
        <v>1004</v>
      </c>
      <c r="G7933" t="s">
        <v>1005</v>
      </c>
      <c r="H7933" t="s">
        <v>578</v>
      </c>
      <c r="I7933" t="s">
        <v>579</v>
      </c>
      <c r="K7933" t="str">
        <f>+_xlfn.XLOOKUP(Tabell1[[#This Row],[Regnr]],Tabell13[Regnr],Tabell13[Diagnose],"")</f>
        <v/>
      </c>
      <c r="L7933" t="str">
        <f>+_xlfn.XLOOKUP(Tabell1[[#This Row],[Regnr]],Tabell3[Regnr],Tabell3[DiagnoseÅr],"")</f>
        <v/>
      </c>
    </row>
    <row r="7934" spans="1:12" x14ac:dyDescent="0.25">
      <c r="A7934" s="2">
        <v>39303</v>
      </c>
      <c r="C7934" t="s">
        <v>1978</v>
      </c>
      <c r="D7934" t="s">
        <v>1979</v>
      </c>
      <c r="E7934" t="s">
        <v>26</v>
      </c>
      <c r="F7934" t="s">
        <v>1004</v>
      </c>
      <c r="G7934" t="s">
        <v>1005</v>
      </c>
      <c r="H7934" t="s">
        <v>578</v>
      </c>
      <c r="I7934" t="s">
        <v>579</v>
      </c>
      <c r="K7934" t="str">
        <f>+_xlfn.XLOOKUP(Tabell1[[#This Row],[Regnr]],Tabell13[Regnr],Tabell13[Diagnose],"")</f>
        <v/>
      </c>
      <c r="L7934" t="str">
        <f>+_xlfn.XLOOKUP(Tabell1[[#This Row],[Regnr]],Tabell3[Regnr],Tabell3[DiagnoseÅr],"")</f>
        <v/>
      </c>
    </row>
    <row r="7935" spans="1:12" x14ac:dyDescent="0.25">
      <c r="A7935" s="2">
        <v>39303</v>
      </c>
      <c r="C7935" t="s">
        <v>1980</v>
      </c>
      <c r="D7935" t="s">
        <v>1981</v>
      </c>
      <c r="E7935" t="s">
        <v>26</v>
      </c>
      <c r="F7935" t="s">
        <v>1004</v>
      </c>
      <c r="G7935" t="s">
        <v>1005</v>
      </c>
      <c r="H7935" t="s">
        <v>578</v>
      </c>
      <c r="I7935" t="s">
        <v>579</v>
      </c>
      <c r="K7935" t="str">
        <f>+_xlfn.XLOOKUP(Tabell1[[#This Row],[Regnr]],Tabell13[Regnr],Tabell13[Diagnose],"")</f>
        <v/>
      </c>
      <c r="L7935" t="str">
        <f>+_xlfn.XLOOKUP(Tabell1[[#This Row],[Regnr]],Tabell3[Regnr],Tabell3[DiagnoseÅr],"")</f>
        <v/>
      </c>
    </row>
    <row r="7936" spans="1:12" x14ac:dyDescent="0.25">
      <c r="A7936" s="2">
        <v>39296</v>
      </c>
      <c r="C7936" t="s">
        <v>1960</v>
      </c>
      <c r="D7936" t="s">
        <v>1961</v>
      </c>
      <c r="E7936" t="s">
        <v>26</v>
      </c>
      <c r="F7936" t="s">
        <v>1962</v>
      </c>
      <c r="H7936" t="s">
        <v>1963</v>
      </c>
      <c r="K7936" t="str">
        <f>+_xlfn.XLOOKUP(Tabell1[[#This Row],[Regnr]],Tabell13[Regnr],Tabell13[Diagnose],"")</f>
        <v/>
      </c>
      <c r="L7936" t="str">
        <f>+_xlfn.XLOOKUP(Tabell1[[#This Row],[Regnr]],Tabell3[Regnr],Tabell3[DiagnoseÅr],"")</f>
        <v/>
      </c>
    </row>
    <row r="7937" spans="1:12" x14ac:dyDescent="0.25">
      <c r="A7937" s="2">
        <v>39296</v>
      </c>
      <c r="C7937" t="s">
        <v>1964</v>
      </c>
      <c r="D7937" t="s">
        <v>1965</v>
      </c>
      <c r="E7937" t="s">
        <v>26</v>
      </c>
      <c r="F7937" t="s">
        <v>1842</v>
      </c>
      <c r="G7937" t="s">
        <v>1843</v>
      </c>
      <c r="H7937" t="s">
        <v>1966</v>
      </c>
      <c r="I7937" t="s">
        <v>1967</v>
      </c>
      <c r="K7937" t="str">
        <f>+_xlfn.XLOOKUP(Tabell1[[#This Row],[Regnr]],Tabell13[Regnr],Tabell13[Diagnose],"")</f>
        <v>A</v>
      </c>
      <c r="L7937" t="str">
        <f>+_xlfn.XLOOKUP(Tabell1[[#This Row],[Regnr]],Tabell3[Regnr],Tabell3[DiagnoseÅr],"")</f>
        <v>Intet påvist (2009)</v>
      </c>
    </row>
    <row r="7938" spans="1:12" x14ac:dyDescent="0.25">
      <c r="A7938" s="2">
        <v>39296</v>
      </c>
      <c r="C7938" t="s">
        <v>1968</v>
      </c>
      <c r="D7938" t="s">
        <v>1969</v>
      </c>
      <c r="E7938" t="s">
        <v>10</v>
      </c>
      <c r="F7938" t="s">
        <v>1842</v>
      </c>
      <c r="G7938" t="s">
        <v>1843</v>
      </c>
      <c r="H7938" t="s">
        <v>1966</v>
      </c>
      <c r="I7938" t="s">
        <v>1967</v>
      </c>
      <c r="K7938" t="str">
        <f>+_xlfn.XLOOKUP(Tabell1[[#This Row],[Regnr]],Tabell13[Regnr],Tabell13[Diagnose],"")</f>
        <v/>
      </c>
      <c r="L7938" t="str">
        <f>+_xlfn.XLOOKUP(Tabell1[[#This Row],[Regnr]],Tabell3[Regnr],Tabell3[DiagnoseÅr],"")</f>
        <v/>
      </c>
    </row>
    <row r="7939" spans="1:12" x14ac:dyDescent="0.25">
      <c r="A7939" s="2">
        <v>39296</v>
      </c>
      <c r="C7939" t="s">
        <v>1970</v>
      </c>
      <c r="D7939" t="s">
        <v>1971</v>
      </c>
      <c r="E7939" t="s">
        <v>10</v>
      </c>
      <c r="F7939" t="s">
        <v>1842</v>
      </c>
      <c r="G7939" t="s">
        <v>1843</v>
      </c>
      <c r="H7939" t="s">
        <v>1966</v>
      </c>
      <c r="I7939" t="s">
        <v>1967</v>
      </c>
      <c r="K7939" t="str">
        <f>+_xlfn.XLOOKUP(Tabell1[[#This Row],[Regnr]],Tabell13[Regnr],Tabell13[Diagnose],"")</f>
        <v>A</v>
      </c>
      <c r="L7939" t="str">
        <f>+_xlfn.XLOOKUP(Tabell1[[#This Row],[Regnr]],Tabell3[Regnr],Tabell3[DiagnoseÅr],"")</f>
        <v/>
      </c>
    </row>
    <row r="7940" spans="1:12" x14ac:dyDescent="0.25">
      <c r="A7940" s="2">
        <v>39296</v>
      </c>
      <c r="C7940" t="s">
        <v>1972</v>
      </c>
      <c r="D7940" t="s">
        <v>1973</v>
      </c>
      <c r="E7940" t="s">
        <v>26</v>
      </c>
      <c r="F7940" t="s">
        <v>1842</v>
      </c>
      <c r="G7940" t="s">
        <v>1843</v>
      </c>
      <c r="H7940" t="s">
        <v>1966</v>
      </c>
      <c r="I7940" t="s">
        <v>1967</v>
      </c>
      <c r="K7940" t="str">
        <f>+_xlfn.XLOOKUP(Tabell1[[#This Row],[Regnr]],Tabell13[Regnr],Tabell13[Diagnose],"")</f>
        <v>A</v>
      </c>
      <c r="L7940" t="str">
        <f>+_xlfn.XLOOKUP(Tabell1[[#This Row],[Regnr]],Tabell3[Regnr],Tabell3[DiagnoseÅr],"")</f>
        <v>Intet påvist (2014)</v>
      </c>
    </row>
    <row r="7941" spans="1:12" x14ac:dyDescent="0.25">
      <c r="A7941" s="2">
        <v>39295</v>
      </c>
      <c r="C7941" t="s">
        <v>1958</v>
      </c>
      <c r="D7941" t="s">
        <v>1959</v>
      </c>
      <c r="E7941" t="s">
        <v>10</v>
      </c>
      <c r="K7941" t="str">
        <f>+_xlfn.XLOOKUP(Tabell1[[#This Row],[Regnr]],Tabell13[Regnr],Tabell13[Diagnose],"")</f>
        <v/>
      </c>
      <c r="L7941" t="str">
        <f>+_xlfn.XLOOKUP(Tabell1[[#This Row],[Regnr]],Tabell3[Regnr],Tabell3[DiagnoseÅr],"")</f>
        <v/>
      </c>
    </row>
    <row r="7942" spans="1:12" x14ac:dyDescent="0.25">
      <c r="A7942" s="2">
        <v>39286</v>
      </c>
      <c r="C7942" t="s">
        <v>1952</v>
      </c>
      <c r="D7942" t="s">
        <v>1953</v>
      </c>
      <c r="E7942" t="s">
        <v>10</v>
      </c>
      <c r="F7942" t="s">
        <v>1954</v>
      </c>
      <c r="G7942" t="s">
        <v>1955</v>
      </c>
      <c r="H7942" t="s">
        <v>1956</v>
      </c>
      <c r="I7942" t="s">
        <v>1957</v>
      </c>
      <c r="K7942" t="str">
        <f>+_xlfn.XLOOKUP(Tabell1[[#This Row],[Regnr]],Tabell13[Regnr],Tabell13[Diagnose],"")</f>
        <v>B</v>
      </c>
      <c r="L7942" t="str">
        <f>+_xlfn.XLOOKUP(Tabell1[[#This Row],[Regnr]],Tabell3[Regnr],Tabell3[DiagnoseÅr],"")</f>
        <v>Intet påvist (2014)</v>
      </c>
    </row>
    <row r="7943" spans="1:12" x14ac:dyDescent="0.25">
      <c r="A7943" s="2">
        <v>39282</v>
      </c>
      <c r="C7943" t="s">
        <v>1948</v>
      </c>
      <c r="D7943" t="s">
        <v>1949</v>
      </c>
      <c r="E7943" t="s">
        <v>10</v>
      </c>
      <c r="F7943" t="s">
        <v>850</v>
      </c>
      <c r="G7943" t="s">
        <v>851</v>
      </c>
      <c r="H7943" t="s">
        <v>1950</v>
      </c>
      <c r="I7943" t="s">
        <v>1951</v>
      </c>
      <c r="K7943" t="str">
        <f>+_xlfn.XLOOKUP(Tabell1[[#This Row],[Regnr]],Tabell13[Regnr],Tabell13[Diagnose],"")</f>
        <v>A</v>
      </c>
      <c r="L7943" t="str">
        <f>+_xlfn.XLOOKUP(Tabell1[[#This Row],[Regnr]],Tabell3[Regnr],Tabell3[DiagnoseÅr],"")</f>
        <v/>
      </c>
    </row>
    <row r="7944" spans="1:12" x14ac:dyDescent="0.25">
      <c r="A7944" s="2">
        <v>39275</v>
      </c>
      <c r="C7944" t="s">
        <v>1944</v>
      </c>
      <c r="D7944" t="s">
        <v>1945</v>
      </c>
      <c r="E7944" t="s">
        <v>10</v>
      </c>
      <c r="F7944" t="s">
        <v>687</v>
      </c>
      <c r="G7944" t="s">
        <v>688</v>
      </c>
      <c r="H7944" t="s">
        <v>1190</v>
      </c>
      <c r="I7944" t="s">
        <v>1191</v>
      </c>
      <c r="K7944" t="str">
        <f>+_xlfn.XLOOKUP(Tabell1[[#This Row],[Regnr]],Tabell13[Regnr],Tabell13[Diagnose],"")</f>
        <v/>
      </c>
      <c r="L7944" t="str">
        <f>+_xlfn.XLOOKUP(Tabell1[[#This Row],[Regnr]],Tabell3[Regnr],Tabell3[DiagnoseÅr],"")</f>
        <v/>
      </c>
    </row>
    <row r="7945" spans="1:12" x14ac:dyDescent="0.25">
      <c r="A7945" s="2">
        <v>39275</v>
      </c>
      <c r="C7945" t="s">
        <v>1946</v>
      </c>
      <c r="D7945" t="s">
        <v>1947</v>
      </c>
      <c r="E7945" t="s">
        <v>10</v>
      </c>
      <c r="F7945" t="s">
        <v>687</v>
      </c>
      <c r="G7945" t="s">
        <v>688</v>
      </c>
      <c r="H7945" t="s">
        <v>1190</v>
      </c>
      <c r="I7945" t="s">
        <v>1191</v>
      </c>
      <c r="K7945" t="str">
        <f>+_xlfn.XLOOKUP(Tabell1[[#This Row],[Regnr]],Tabell13[Regnr],Tabell13[Diagnose],"")</f>
        <v>A</v>
      </c>
      <c r="L7945" t="str">
        <f>+_xlfn.XLOOKUP(Tabell1[[#This Row],[Regnr]],Tabell3[Regnr],Tabell3[DiagnoseÅr],"")</f>
        <v/>
      </c>
    </row>
    <row r="7946" spans="1:12" x14ac:dyDescent="0.25">
      <c r="A7946" s="2">
        <v>39272</v>
      </c>
      <c r="C7946" t="s">
        <v>1938</v>
      </c>
      <c r="D7946" t="s">
        <v>1939</v>
      </c>
      <c r="E7946" t="s">
        <v>10</v>
      </c>
      <c r="F7946" t="s">
        <v>1940</v>
      </c>
      <c r="G7946" t="s">
        <v>1941</v>
      </c>
      <c r="H7946" t="s">
        <v>1942</v>
      </c>
      <c r="I7946" t="s">
        <v>1943</v>
      </c>
      <c r="K7946" t="str">
        <f>+_xlfn.XLOOKUP(Tabell1[[#This Row],[Regnr]],Tabell13[Regnr],Tabell13[Diagnose],"")</f>
        <v/>
      </c>
      <c r="L7946" t="str">
        <f>+_xlfn.XLOOKUP(Tabell1[[#This Row],[Regnr]],Tabell3[Regnr],Tabell3[DiagnoseÅr],"")</f>
        <v/>
      </c>
    </row>
    <row r="7947" spans="1:12" x14ac:dyDescent="0.25">
      <c r="A7947" s="2">
        <v>39267</v>
      </c>
      <c r="C7947" t="s">
        <v>1934</v>
      </c>
      <c r="D7947" t="s">
        <v>1935</v>
      </c>
      <c r="E7947" t="s">
        <v>26</v>
      </c>
      <c r="F7947" t="s">
        <v>1842</v>
      </c>
      <c r="G7947" t="s">
        <v>1843</v>
      </c>
      <c r="H7947" t="s">
        <v>1936</v>
      </c>
      <c r="I7947" t="s">
        <v>1937</v>
      </c>
      <c r="K7947" t="str">
        <f>+_xlfn.XLOOKUP(Tabell1[[#This Row],[Regnr]],Tabell13[Regnr],Tabell13[Diagnose],"")</f>
        <v>C</v>
      </c>
      <c r="L7947" t="str">
        <f>+_xlfn.XLOOKUP(Tabell1[[#This Row],[Regnr]],Tabell3[Regnr],Tabell3[DiagnoseÅr],"")</f>
        <v>Intet påvist (2009)</v>
      </c>
    </row>
    <row r="7948" spans="1:12" x14ac:dyDescent="0.25">
      <c r="A7948" s="2">
        <v>39266</v>
      </c>
      <c r="C7948" t="s">
        <v>1931</v>
      </c>
      <c r="D7948" t="s">
        <v>1932</v>
      </c>
      <c r="E7948" t="s">
        <v>26</v>
      </c>
      <c r="F7948" t="s">
        <v>1383</v>
      </c>
      <c r="G7948" t="s">
        <v>1384</v>
      </c>
      <c r="H7948" t="s">
        <v>1933</v>
      </c>
      <c r="K7948" t="str">
        <f>+_xlfn.XLOOKUP(Tabell1[[#This Row],[Regnr]],Tabell13[Regnr],Tabell13[Diagnose],"")</f>
        <v/>
      </c>
      <c r="L7948" t="str">
        <f>+_xlfn.XLOOKUP(Tabell1[[#This Row],[Regnr]],Tabell3[Regnr],Tabell3[DiagnoseÅr],"")</f>
        <v/>
      </c>
    </row>
    <row r="7949" spans="1:12" x14ac:dyDescent="0.25">
      <c r="A7949" s="2">
        <v>39264</v>
      </c>
      <c r="C7949" t="s">
        <v>1927</v>
      </c>
      <c r="D7949" t="s">
        <v>1928</v>
      </c>
      <c r="E7949" t="s">
        <v>10</v>
      </c>
      <c r="F7949" t="s">
        <v>1929</v>
      </c>
      <c r="G7949" t="s">
        <v>1930</v>
      </c>
      <c r="K7949" t="str">
        <f>+_xlfn.XLOOKUP(Tabell1[[#This Row],[Regnr]],Tabell13[Regnr],Tabell13[Diagnose],"")</f>
        <v/>
      </c>
      <c r="L7949" t="str">
        <f>+_xlfn.XLOOKUP(Tabell1[[#This Row],[Regnr]],Tabell3[Regnr],Tabell3[DiagnoseÅr],"")</f>
        <v/>
      </c>
    </row>
    <row r="7950" spans="1:12" x14ac:dyDescent="0.25">
      <c r="A7950" s="2">
        <v>39255</v>
      </c>
      <c r="C7950" t="s">
        <v>1910</v>
      </c>
      <c r="D7950" t="s">
        <v>1911</v>
      </c>
      <c r="E7950" t="s">
        <v>10</v>
      </c>
      <c r="F7950" t="s">
        <v>992</v>
      </c>
      <c r="G7950" t="s">
        <v>993</v>
      </c>
      <c r="H7950" t="s">
        <v>959</v>
      </c>
      <c r="I7950" t="s">
        <v>960</v>
      </c>
      <c r="K7950" t="str">
        <f>+_xlfn.XLOOKUP(Tabell1[[#This Row],[Regnr]],Tabell13[Regnr],Tabell13[Diagnose],"")</f>
        <v/>
      </c>
      <c r="L7950" t="str">
        <f>+_xlfn.XLOOKUP(Tabell1[[#This Row],[Regnr]],Tabell3[Regnr],Tabell3[DiagnoseÅr],"")</f>
        <v/>
      </c>
    </row>
    <row r="7951" spans="1:12" x14ac:dyDescent="0.25">
      <c r="A7951" s="2">
        <v>39255</v>
      </c>
      <c r="C7951" t="s">
        <v>1912</v>
      </c>
      <c r="D7951" t="s">
        <v>363</v>
      </c>
      <c r="E7951" t="s">
        <v>26</v>
      </c>
      <c r="F7951" t="s">
        <v>992</v>
      </c>
      <c r="G7951" t="s">
        <v>993</v>
      </c>
      <c r="H7951" t="s">
        <v>959</v>
      </c>
      <c r="I7951" t="s">
        <v>960</v>
      </c>
      <c r="K7951" t="str">
        <f>+_xlfn.XLOOKUP(Tabell1[[#This Row],[Regnr]],Tabell13[Regnr],Tabell13[Diagnose],"")</f>
        <v>B</v>
      </c>
      <c r="L7951" t="str">
        <f>+_xlfn.XLOOKUP(Tabell1[[#This Row],[Regnr]],Tabell3[Regnr],Tabell3[DiagnoseÅr],"")</f>
        <v/>
      </c>
    </row>
    <row r="7952" spans="1:12" x14ac:dyDescent="0.25">
      <c r="A7952" s="2">
        <v>39255</v>
      </c>
      <c r="C7952" t="s">
        <v>1913</v>
      </c>
      <c r="D7952" t="s">
        <v>1914</v>
      </c>
      <c r="E7952" t="s">
        <v>26</v>
      </c>
      <c r="F7952" t="s">
        <v>992</v>
      </c>
      <c r="G7952" t="s">
        <v>993</v>
      </c>
      <c r="H7952" t="s">
        <v>959</v>
      </c>
      <c r="I7952" t="s">
        <v>960</v>
      </c>
      <c r="K7952" t="str">
        <f>+_xlfn.XLOOKUP(Tabell1[[#This Row],[Regnr]],Tabell13[Regnr],Tabell13[Diagnose],"")</f>
        <v/>
      </c>
      <c r="L7952" t="str">
        <f>+_xlfn.XLOOKUP(Tabell1[[#This Row],[Regnr]],Tabell3[Regnr],Tabell3[DiagnoseÅr],"")</f>
        <v/>
      </c>
    </row>
    <row r="7953" spans="1:12" x14ac:dyDescent="0.25">
      <c r="A7953" s="2">
        <v>39255</v>
      </c>
      <c r="C7953" t="s">
        <v>1915</v>
      </c>
      <c r="D7953" t="s">
        <v>1916</v>
      </c>
      <c r="E7953" t="s">
        <v>26</v>
      </c>
      <c r="F7953" t="s">
        <v>992</v>
      </c>
      <c r="G7953" t="s">
        <v>993</v>
      </c>
      <c r="H7953" t="s">
        <v>959</v>
      </c>
      <c r="I7953" t="s">
        <v>960</v>
      </c>
      <c r="K7953" t="str">
        <f>+_xlfn.XLOOKUP(Tabell1[[#This Row],[Regnr]],Tabell13[Regnr],Tabell13[Diagnose],"")</f>
        <v/>
      </c>
      <c r="L7953" t="str">
        <f>+_xlfn.XLOOKUP(Tabell1[[#This Row],[Regnr]],Tabell3[Regnr],Tabell3[DiagnoseÅr],"")</f>
        <v/>
      </c>
    </row>
    <row r="7954" spans="1:12" x14ac:dyDescent="0.25">
      <c r="A7954" s="2">
        <v>39255</v>
      </c>
      <c r="C7954" t="s">
        <v>1917</v>
      </c>
      <c r="D7954" t="s">
        <v>1918</v>
      </c>
      <c r="E7954" t="s">
        <v>26</v>
      </c>
      <c r="F7954" t="s">
        <v>992</v>
      </c>
      <c r="G7954" t="s">
        <v>993</v>
      </c>
      <c r="H7954" t="s">
        <v>959</v>
      </c>
      <c r="I7954" t="s">
        <v>960</v>
      </c>
      <c r="K7954" t="str">
        <f>+_xlfn.XLOOKUP(Tabell1[[#This Row],[Regnr]],Tabell13[Regnr],Tabell13[Diagnose],"")</f>
        <v/>
      </c>
      <c r="L7954" t="str">
        <f>+_xlfn.XLOOKUP(Tabell1[[#This Row],[Regnr]],Tabell3[Regnr],Tabell3[DiagnoseÅr],"")</f>
        <v/>
      </c>
    </row>
    <row r="7955" spans="1:12" x14ac:dyDescent="0.25">
      <c r="A7955" s="2">
        <v>39255</v>
      </c>
      <c r="C7955" t="s">
        <v>1919</v>
      </c>
      <c r="D7955" t="s">
        <v>1920</v>
      </c>
      <c r="E7955" t="s">
        <v>26</v>
      </c>
      <c r="F7955" t="s">
        <v>1921</v>
      </c>
      <c r="G7955" t="s">
        <v>1922</v>
      </c>
      <c r="H7955" t="s">
        <v>1923</v>
      </c>
      <c r="I7955" t="s">
        <v>1924</v>
      </c>
      <c r="K7955" t="str">
        <f>+_xlfn.XLOOKUP(Tabell1[[#This Row],[Regnr]],Tabell13[Regnr],Tabell13[Diagnose],"")</f>
        <v/>
      </c>
      <c r="L7955" t="str">
        <f>+_xlfn.XLOOKUP(Tabell1[[#This Row],[Regnr]],Tabell3[Regnr],Tabell3[DiagnoseÅr],"")</f>
        <v>Intet påvist (2013)</v>
      </c>
    </row>
    <row r="7956" spans="1:12" x14ac:dyDescent="0.25">
      <c r="A7956" s="2">
        <v>39255</v>
      </c>
      <c r="C7956" t="s">
        <v>1925</v>
      </c>
      <c r="D7956" t="s">
        <v>1926</v>
      </c>
      <c r="E7956" t="s">
        <v>26</v>
      </c>
      <c r="F7956" t="s">
        <v>850</v>
      </c>
      <c r="G7956" t="s">
        <v>851</v>
      </c>
      <c r="H7956" t="s">
        <v>1209</v>
      </c>
      <c r="I7956" t="s">
        <v>1210</v>
      </c>
      <c r="K7956" t="str">
        <f>+_xlfn.XLOOKUP(Tabell1[[#This Row],[Regnr]],Tabell13[Regnr],Tabell13[Diagnose],"")</f>
        <v/>
      </c>
      <c r="L7956" t="str">
        <f>+_xlfn.XLOOKUP(Tabell1[[#This Row],[Regnr]],Tabell3[Regnr],Tabell3[DiagnoseÅr],"")</f>
        <v/>
      </c>
    </row>
    <row r="7957" spans="1:12" x14ac:dyDescent="0.25">
      <c r="A7957" s="2">
        <v>39253</v>
      </c>
      <c r="C7957" t="s">
        <v>1906</v>
      </c>
      <c r="D7957" t="s">
        <v>1907</v>
      </c>
      <c r="E7957" t="s">
        <v>26</v>
      </c>
      <c r="F7957" t="s">
        <v>888</v>
      </c>
      <c r="G7957" t="s">
        <v>889</v>
      </c>
      <c r="H7957" t="s">
        <v>1327</v>
      </c>
      <c r="I7957" t="s">
        <v>1328</v>
      </c>
      <c r="K7957" t="str">
        <f>+_xlfn.XLOOKUP(Tabell1[[#This Row],[Regnr]],Tabell13[Regnr],Tabell13[Diagnose],"")</f>
        <v>A</v>
      </c>
      <c r="L7957" t="str">
        <f>+_xlfn.XLOOKUP(Tabell1[[#This Row],[Regnr]],Tabell3[Regnr],Tabell3[DiagnoseÅr],"")</f>
        <v>Intet påvist (2011)</v>
      </c>
    </row>
    <row r="7958" spans="1:12" x14ac:dyDescent="0.25">
      <c r="A7958" s="2">
        <v>39253</v>
      </c>
      <c r="C7958" t="s">
        <v>1908</v>
      </c>
      <c r="D7958" t="s">
        <v>1909</v>
      </c>
      <c r="E7958" t="s">
        <v>26</v>
      </c>
      <c r="F7958" t="s">
        <v>888</v>
      </c>
      <c r="G7958" t="s">
        <v>889</v>
      </c>
      <c r="H7958" t="s">
        <v>1327</v>
      </c>
      <c r="I7958" t="s">
        <v>1328</v>
      </c>
      <c r="K7958" t="str">
        <f>+_xlfn.XLOOKUP(Tabell1[[#This Row],[Regnr]],Tabell13[Regnr],Tabell13[Diagnose],"")</f>
        <v>A</v>
      </c>
      <c r="L7958" t="str">
        <f>+_xlfn.XLOOKUP(Tabell1[[#This Row],[Regnr]],Tabell3[Regnr],Tabell3[DiagnoseÅr],"")</f>
        <v xml:space="preserve"> (2011)</v>
      </c>
    </row>
    <row r="7959" spans="1:12" x14ac:dyDescent="0.25">
      <c r="A7959" s="2">
        <v>39241</v>
      </c>
      <c r="C7959" t="s">
        <v>1902</v>
      </c>
      <c r="D7959" t="s">
        <v>1903</v>
      </c>
      <c r="E7959" t="s">
        <v>10</v>
      </c>
      <c r="F7959" t="s">
        <v>978</v>
      </c>
      <c r="G7959" t="s">
        <v>979</v>
      </c>
      <c r="H7959" t="s">
        <v>1904</v>
      </c>
      <c r="I7959" t="s">
        <v>1905</v>
      </c>
      <c r="K7959" t="str">
        <f>+_xlfn.XLOOKUP(Tabell1[[#This Row],[Regnr]],Tabell13[Regnr],Tabell13[Diagnose],"")</f>
        <v/>
      </c>
      <c r="L7959" t="str">
        <f>+_xlfn.XLOOKUP(Tabell1[[#This Row],[Regnr]],Tabell3[Regnr],Tabell3[DiagnoseÅr],"")</f>
        <v/>
      </c>
    </row>
    <row r="7960" spans="1:12" x14ac:dyDescent="0.25">
      <c r="A7960" s="2">
        <v>39239</v>
      </c>
      <c r="C7960" t="s">
        <v>1898</v>
      </c>
      <c r="D7960" t="s">
        <v>1899</v>
      </c>
      <c r="E7960" t="s">
        <v>26</v>
      </c>
      <c r="F7960" t="s">
        <v>1900</v>
      </c>
      <c r="G7960" t="s">
        <v>1901</v>
      </c>
      <c r="H7960" t="s">
        <v>1371</v>
      </c>
      <c r="I7960" t="s">
        <v>1372</v>
      </c>
      <c r="K7960" t="str">
        <f>+_xlfn.XLOOKUP(Tabell1[[#This Row],[Regnr]],Tabell13[Regnr],Tabell13[Diagnose],"")</f>
        <v>A</v>
      </c>
      <c r="L7960" t="str">
        <f>+_xlfn.XLOOKUP(Tabell1[[#This Row],[Regnr]],Tabell3[Regnr],Tabell3[DiagnoseÅr],"")</f>
        <v>Cortical &amp; Katarakt, ikke medfødt (2019)</v>
      </c>
    </row>
    <row r="7961" spans="1:12" x14ac:dyDescent="0.25">
      <c r="A7961" s="2">
        <v>39238</v>
      </c>
      <c r="C7961" t="s">
        <v>1892</v>
      </c>
      <c r="D7961" t="s">
        <v>1893</v>
      </c>
      <c r="E7961" t="s">
        <v>26</v>
      </c>
      <c r="F7961" t="s">
        <v>1894</v>
      </c>
      <c r="G7961" t="s">
        <v>1895</v>
      </c>
      <c r="H7961" t="s">
        <v>1896</v>
      </c>
      <c r="I7961" t="s">
        <v>1897</v>
      </c>
      <c r="K7961" t="str">
        <f>+_xlfn.XLOOKUP(Tabell1[[#This Row],[Regnr]],Tabell13[Regnr],Tabell13[Diagnose],"")</f>
        <v>A</v>
      </c>
      <c r="L7961" t="str">
        <f>+_xlfn.XLOOKUP(Tabell1[[#This Row],[Regnr]],Tabell3[Regnr],Tabell3[DiagnoseÅr],"")</f>
        <v/>
      </c>
    </row>
    <row r="7962" spans="1:12" x14ac:dyDescent="0.25">
      <c r="A7962" s="2">
        <v>39237</v>
      </c>
      <c r="C7962" t="s">
        <v>1888</v>
      </c>
      <c r="D7962" t="s">
        <v>1889</v>
      </c>
      <c r="E7962" t="s">
        <v>10</v>
      </c>
      <c r="F7962" t="s">
        <v>868</v>
      </c>
      <c r="G7962" t="s">
        <v>869</v>
      </c>
      <c r="H7962" t="s">
        <v>1890</v>
      </c>
      <c r="I7962" t="s">
        <v>1891</v>
      </c>
      <c r="K7962" t="str">
        <f>+_xlfn.XLOOKUP(Tabell1[[#This Row],[Regnr]],Tabell13[Regnr],Tabell13[Diagnose],"")</f>
        <v>B</v>
      </c>
      <c r="L7962" t="str">
        <f>+_xlfn.XLOOKUP(Tabell1[[#This Row],[Regnr]],Tabell3[Regnr],Tabell3[DiagnoseÅr],"")</f>
        <v>Cortical &amp; Katarakt, ikke medfødt (2015)</v>
      </c>
    </row>
    <row r="7963" spans="1:12" x14ac:dyDescent="0.25">
      <c r="A7963" s="2">
        <v>39228</v>
      </c>
      <c r="C7963" t="s">
        <v>1884</v>
      </c>
      <c r="D7963" t="s">
        <v>1885</v>
      </c>
      <c r="E7963" t="s">
        <v>10</v>
      </c>
      <c r="F7963" t="s">
        <v>1886</v>
      </c>
      <c r="G7963" t="s">
        <v>1887</v>
      </c>
      <c r="H7963" t="s">
        <v>798</v>
      </c>
      <c r="I7963" t="s">
        <v>799</v>
      </c>
      <c r="K7963" t="str">
        <f>+_xlfn.XLOOKUP(Tabell1[[#This Row],[Regnr]],Tabell13[Regnr],Tabell13[Diagnose],"")</f>
        <v>A</v>
      </c>
      <c r="L7963" t="str">
        <f>+_xlfn.XLOOKUP(Tabell1[[#This Row],[Regnr]],Tabell3[Regnr],Tabell3[DiagnoseÅr],"")</f>
        <v>Distichiasis/Ektopiske Cillier (2013)</v>
      </c>
    </row>
    <row r="7964" spans="1:12" x14ac:dyDescent="0.25">
      <c r="A7964" s="2">
        <v>39207</v>
      </c>
      <c r="C7964" t="s">
        <v>1868</v>
      </c>
      <c r="D7964" t="s">
        <v>1869</v>
      </c>
      <c r="E7964" t="s">
        <v>10</v>
      </c>
      <c r="F7964" t="s">
        <v>992</v>
      </c>
      <c r="G7964" t="s">
        <v>993</v>
      </c>
      <c r="H7964" t="s">
        <v>925</v>
      </c>
      <c r="I7964" t="s">
        <v>926</v>
      </c>
      <c r="K7964" t="str">
        <f>+_xlfn.XLOOKUP(Tabell1[[#This Row],[Regnr]],Tabell13[Regnr],Tabell13[Diagnose],"")</f>
        <v/>
      </c>
      <c r="L7964" t="str">
        <f>+_xlfn.XLOOKUP(Tabell1[[#This Row],[Regnr]],Tabell3[Regnr],Tabell3[DiagnoseÅr],"")</f>
        <v/>
      </c>
    </row>
    <row r="7965" spans="1:12" x14ac:dyDescent="0.25">
      <c r="A7965" s="2">
        <v>39207</v>
      </c>
      <c r="C7965" t="s">
        <v>1870</v>
      </c>
      <c r="D7965" t="s">
        <v>1871</v>
      </c>
      <c r="E7965" t="s">
        <v>26</v>
      </c>
      <c r="F7965" t="s">
        <v>992</v>
      </c>
      <c r="G7965" t="s">
        <v>993</v>
      </c>
      <c r="H7965" t="s">
        <v>925</v>
      </c>
      <c r="I7965" t="s">
        <v>926</v>
      </c>
      <c r="K7965" t="str">
        <f>+_xlfn.XLOOKUP(Tabell1[[#This Row],[Regnr]],Tabell13[Regnr],Tabell13[Diagnose],"")</f>
        <v/>
      </c>
      <c r="L7965" t="str">
        <f>+_xlfn.XLOOKUP(Tabell1[[#This Row],[Regnr]],Tabell3[Regnr],Tabell3[DiagnoseÅr],"")</f>
        <v>Katarakt, ikke medfødt (2015)</v>
      </c>
    </row>
    <row r="7966" spans="1:12" x14ac:dyDescent="0.25">
      <c r="A7966" s="2">
        <v>39207</v>
      </c>
      <c r="C7966" t="s">
        <v>1872</v>
      </c>
      <c r="D7966" t="s">
        <v>1873</v>
      </c>
      <c r="E7966" t="s">
        <v>26</v>
      </c>
      <c r="F7966" t="s">
        <v>1874</v>
      </c>
      <c r="G7966" t="s">
        <v>1875</v>
      </c>
      <c r="H7966" t="s">
        <v>1876</v>
      </c>
      <c r="I7966" t="s">
        <v>1877</v>
      </c>
      <c r="K7966" t="str">
        <f>+_xlfn.XLOOKUP(Tabell1[[#This Row],[Regnr]],Tabell13[Regnr],Tabell13[Diagnose],"")</f>
        <v>A</v>
      </c>
      <c r="L7966" t="str">
        <f>+_xlfn.XLOOKUP(Tabell1[[#This Row],[Regnr]],Tabell3[Regnr],Tabell3[DiagnoseÅr],"")</f>
        <v>Intet påvist (2009)</v>
      </c>
    </row>
    <row r="7967" spans="1:12" x14ac:dyDescent="0.25">
      <c r="A7967" s="2">
        <v>39207</v>
      </c>
      <c r="C7967" t="s">
        <v>1878</v>
      </c>
      <c r="D7967" t="s">
        <v>1879</v>
      </c>
      <c r="E7967" t="s">
        <v>26</v>
      </c>
      <c r="F7967" t="s">
        <v>1842</v>
      </c>
      <c r="G7967" t="s">
        <v>1843</v>
      </c>
      <c r="H7967" t="s">
        <v>1880</v>
      </c>
      <c r="I7967" t="s">
        <v>1881</v>
      </c>
      <c r="K7967" t="str">
        <f>+_xlfn.XLOOKUP(Tabell1[[#This Row],[Regnr]],Tabell13[Regnr],Tabell13[Diagnose],"")</f>
        <v>C</v>
      </c>
      <c r="L7967" t="str">
        <f>+_xlfn.XLOOKUP(Tabell1[[#This Row],[Regnr]],Tabell3[Regnr],Tabell3[DiagnoseÅr],"")</f>
        <v>Intet påvist (2011)</v>
      </c>
    </row>
    <row r="7968" spans="1:12" x14ac:dyDescent="0.25">
      <c r="A7968" s="2">
        <v>39207</v>
      </c>
      <c r="C7968" t="s">
        <v>1882</v>
      </c>
      <c r="D7968" t="s">
        <v>1883</v>
      </c>
      <c r="E7968" t="s">
        <v>26</v>
      </c>
      <c r="F7968" t="s">
        <v>1842</v>
      </c>
      <c r="G7968" t="s">
        <v>1843</v>
      </c>
      <c r="H7968" t="s">
        <v>1880</v>
      </c>
      <c r="I7968" t="s">
        <v>1881</v>
      </c>
      <c r="K7968" t="str">
        <f>+_xlfn.XLOOKUP(Tabell1[[#This Row],[Regnr]],Tabell13[Regnr],Tabell13[Diagnose],"")</f>
        <v>A</v>
      </c>
      <c r="L7968" t="str">
        <f>+_xlfn.XLOOKUP(Tabell1[[#This Row],[Regnr]],Tabell3[Regnr],Tabell3[DiagnoseÅr],"")</f>
        <v/>
      </c>
    </row>
    <row r="7969" spans="1:12" x14ac:dyDescent="0.25">
      <c r="A7969" s="2">
        <v>39205</v>
      </c>
      <c r="C7969" t="s">
        <v>1864</v>
      </c>
      <c r="D7969" t="s">
        <v>1865</v>
      </c>
      <c r="E7969" t="s">
        <v>10</v>
      </c>
      <c r="F7969" t="s">
        <v>800</v>
      </c>
      <c r="G7969" t="s">
        <v>801</v>
      </c>
      <c r="H7969" t="s">
        <v>1866</v>
      </c>
      <c r="I7969" t="s">
        <v>1867</v>
      </c>
      <c r="K7969" t="str">
        <f>+_xlfn.XLOOKUP(Tabell1[[#This Row],[Regnr]],Tabell13[Regnr],Tabell13[Diagnose],"")</f>
        <v>B</v>
      </c>
      <c r="L7969" t="str">
        <f>+_xlfn.XLOOKUP(Tabell1[[#This Row],[Regnr]],Tabell3[Regnr],Tabell3[DiagnoseÅr],"")</f>
        <v xml:space="preserve"> (2013)</v>
      </c>
    </row>
    <row r="7970" spans="1:12" x14ac:dyDescent="0.25">
      <c r="A7970" s="2">
        <v>39198</v>
      </c>
      <c r="C7970" t="s">
        <v>1862</v>
      </c>
      <c r="D7970" t="s">
        <v>1863</v>
      </c>
      <c r="E7970" t="s">
        <v>26</v>
      </c>
      <c r="F7970" t="s">
        <v>1632</v>
      </c>
      <c r="G7970" t="s">
        <v>1633</v>
      </c>
      <c r="H7970" t="s">
        <v>691</v>
      </c>
      <c r="I7970" t="s">
        <v>692</v>
      </c>
      <c r="K7970" t="str">
        <f>+_xlfn.XLOOKUP(Tabell1[[#This Row],[Regnr]],Tabell13[Regnr],Tabell13[Diagnose],"")</f>
        <v>C</v>
      </c>
      <c r="L7970" t="str">
        <f>+_xlfn.XLOOKUP(Tabell1[[#This Row],[Regnr]],Tabell3[Regnr],Tabell3[DiagnoseÅr],"")</f>
        <v/>
      </c>
    </row>
    <row r="7971" spans="1:12" x14ac:dyDescent="0.25">
      <c r="A7971" s="2">
        <v>39177</v>
      </c>
      <c r="C7971" t="s">
        <v>1852</v>
      </c>
      <c r="D7971" t="s">
        <v>1853</v>
      </c>
      <c r="E7971" t="s">
        <v>10</v>
      </c>
      <c r="F7971" t="s">
        <v>1233</v>
      </c>
      <c r="G7971" t="s">
        <v>1234</v>
      </c>
      <c r="H7971" t="s">
        <v>971</v>
      </c>
      <c r="I7971" t="s">
        <v>587</v>
      </c>
      <c r="K7971" t="str">
        <f>+_xlfn.XLOOKUP(Tabell1[[#This Row],[Regnr]],Tabell13[Regnr],Tabell13[Diagnose],"")</f>
        <v>B</v>
      </c>
      <c r="L7971" t="str">
        <f>+_xlfn.XLOOKUP(Tabell1[[#This Row],[Regnr]],Tabell3[Regnr],Tabell3[DiagnoseÅr],"")</f>
        <v>Intet påvist (2013)</v>
      </c>
    </row>
    <row r="7972" spans="1:12" x14ac:dyDescent="0.25">
      <c r="A7972" s="2">
        <v>39177</v>
      </c>
      <c r="C7972" t="s">
        <v>1854</v>
      </c>
      <c r="D7972" t="s">
        <v>1855</v>
      </c>
      <c r="E7972" t="s">
        <v>10</v>
      </c>
      <c r="F7972" t="s">
        <v>1233</v>
      </c>
      <c r="G7972" t="s">
        <v>1234</v>
      </c>
      <c r="H7972" t="s">
        <v>971</v>
      </c>
      <c r="I7972" t="s">
        <v>587</v>
      </c>
      <c r="K7972" t="str">
        <f>+_xlfn.XLOOKUP(Tabell1[[#This Row],[Regnr]],Tabell13[Regnr],Tabell13[Diagnose],"")</f>
        <v>A</v>
      </c>
      <c r="L7972" t="str">
        <f>+_xlfn.XLOOKUP(Tabell1[[#This Row],[Regnr]],Tabell3[Regnr],Tabell3[DiagnoseÅr],"")</f>
        <v>Intet påvist (2010)</v>
      </c>
    </row>
    <row r="7973" spans="1:12" x14ac:dyDescent="0.25">
      <c r="A7973" s="2">
        <v>39177</v>
      </c>
      <c r="C7973" t="s">
        <v>1856</v>
      </c>
      <c r="D7973" t="s">
        <v>1857</v>
      </c>
      <c r="E7973" t="s">
        <v>10</v>
      </c>
      <c r="F7973" t="s">
        <v>1233</v>
      </c>
      <c r="G7973" t="s">
        <v>1234</v>
      </c>
      <c r="H7973" t="s">
        <v>971</v>
      </c>
      <c r="I7973" t="s">
        <v>587</v>
      </c>
      <c r="K7973" t="str">
        <f>+_xlfn.XLOOKUP(Tabell1[[#This Row],[Regnr]],Tabell13[Regnr],Tabell13[Diagnose],"")</f>
        <v/>
      </c>
      <c r="L7973" t="str">
        <f>+_xlfn.XLOOKUP(Tabell1[[#This Row],[Regnr]],Tabell3[Regnr],Tabell3[DiagnoseÅr],"")</f>
        <v/>
      </c>
    </row>
    <row r="7974" spans="1:12" x14ac:dyDescent="0.25">
      <c r="A7974" s="2">
        <v>39177</v>
      </c>
      <c r="C7974" t="s">
        <v>1858</v>
      </c>
      <c r="D7974" t="s">
        <v>1859</v>
      </c>
      <c r="E7974" t="s">
        <v>26</v>
      </c>
      <c r="F7974" t="s">
        <v>1233</v>
      </c>
      <c r="G7974" t="s">
        <v>1234</v>
      </c>
      <c r="H7974" t="s">
        <v>971</v>
      </c>
      <c r="I7974" t="s">
        <v>587</v>
      </c>
      <c r="K7974" t="str">
        <f>+_xlfn.XLOOKUP(Tabell1[[#This Row],[Regnr]],Tabell13[Regnr],Tabell13[Diagnose],"")</f>
        <v/>
      </c>
      <c r="L7974" t="str">
        <f>+_xlfn.XLOOKUP(Tabell1[[#This Row],[Regnr]],Tabell3[Regnr],Tabell3[DiagnoseÅr],"")</f>
        <v/>
      </c>
    </row>
    <row r="7975" spans="1:12" x14ac:dyDescent="0.25">
      <c r="A7975" s="2">
        <v>39177</v>
      </c>
      <c r="C7975" t="s">
        <v>1860</v>
      </c>
      <c r="D7975" t="s">
        <v>1861</v>
      </c>
      <c r="E7975" t="s">
        <v>26</v>
      </c>
      <c r="F7975" t="s">
        <v>1233</v>
      </c>
      <c r="G7975" t="s">
        <v>1234</v>
      </c>
      <c r="H7975" t="s">
        <v>971</v>
      </c>
      <c r="I7975" t="s">
        <v>587</v>
      </c>
      <c r="K7975" t="str">
        <f>+_xlfn.XLOOKUP(Tabell1[[#This Row],[Regnr]],Tabell13[Regnr],Tabell13[Diagnose],"")</f>
        <v/>
      </c>
      <c r="L7975" t="str">
        <f>+_xlfn.XLOOKUP(Tabell1[[#This Row],[Regnr]],Tabell3[Regnr],Tabell3[DiagnoseÅr],"")</f>
        <v/>
      </c>
    </row>
    <row r="7976" spans="1:12" x14ac:dyDescent="0.25">
      <c r="A7976" s="2">
        <v>39176</v>
      </c>
      <c r="C7976" t="s">
        <v>1840</v>
      </c>
      <c r="D7976" t="s">
        <v>1841</v>
      </c>
      <c r="E7976" t="s">
        <v>10</v>
      </c>
      <c r="F7976" t="s">
        <v>1842</v>
      </c>
      <c r="G7976" t="s">
        <v>1843</v>
      </c>
      <c r="H7976" t="s">
        <v>1299</v>
      </c>
      <c r="I7976" t="s">
        <v>1300</v>
      </c>
      <c r="K7976" t="str">
        <f>+_xlfn.XLOOKUP(Tabell1[[#This Row],[Regnr]],Tabell13[Regnr],Tabell13[Diagnose],"")</f>
        <v>C</v>
      </c>
      <c r="L7976" t="str">
        <f>+_xlfn.XLOOKUP(Tabell1[[#This Row],[Regnr]],Tabell3[Regnr],Tabell3[DiagnoseÅr],"")</f>
        <v/>
      </c>
    </row>
    <row r="7977" spans="1:12" x14ac:dyDescent="0.25">
      <c r="A7977" s="2">
        <v>39176</v>
      </c>
      <c r="C7977" t="s">
        <v>1844</v>
      </c>
      <c r="D7977" t="s">
        <v>1845</v>
      </c>
      <c r="E7977" t="s">
        <v>26</v>
      </c>
      <c r="F7977" t="s">
        <v>1842</v>
      </c>
      <c r="G7977" t="s">
        <v>1843</v>
      </c>
      <c r="H7977" t="s">
        <v>1299</v>
      </c>
      <c r="I7977" t="s">
        <v>1300</v>
      </c>
      <c r="K7977" t="str">
        <f>+_xlfn.XLOOKUP(Tabell1[[#This Row],[Regnr]],Tabell13[Regnr],Tabell13[Diagnose],"")</f>
        <v>C</v>
      </c>
      <c r="L7977" t="str">
        <f>+_xlfn.XLOOKUP(Tabell1[[#This Row],[Regnr]],Tabell3[Regnr],Tabell3[DiagnoseÅr],"")</f>
        <v>Intet påvist (2008)</v>
      </c>
    </row>
    <row r="7978" spans="1:12" x14ac:dyDescent="0.25">
      <c r="A7978" s="2">
        <v>39176</v>
      </c>
      <c r="C7978" t="s">
        <v>1846</v>
      </c>
      <c r="D7978" t="s">
        <v>1847</v>
      </c>
      <c r="E7978" t="s">
        <v>26</v>
      </c>
      <c r="F7978" t="s">
        <v>1842</v>
      </c>
      <c r="G7978" t="s">
        <v>1843</v>
      </c>
      <c r="H7978" t="s">
        <v>1299</v>
      </c>
      <c r="I7978" t="s">
        <v>1300</v>
      </c>
      <c r="K7978" t="str">
        <f>+_xlfn.XLOOKUP(Tabell1[[#This Row],[Regnr]],Tabell13[Regnr],Tabell13[Diagnose],"")</f>
        <v>C</v>
      </c>
      <c r="L7978" t="str">
        <f>+_xlfn.XLOOKUP(Tabell1[[#This Row],[Regnr]],Tabell3[Regnr],Tabell3[DiagnoseÅr],"")</f>
        <v/>
      </c>
    </row>
    <row r="7979" spans="1:12" x14ac:dyDescent="0.25">
      <c r="A7979" s="2">
        <v>39176</v>
      </c>
      <c r="C7979" t="s">
        <v>1848</v>
      </c>
      <c r="D7979" t="s">
        <v>1849</v>
      </c>
      <c r="E7979" t="s">
        <v>26</v>
      </c>
      <c r="F7979" t="s">
        <v>1842</v>
      </c>
      <c r="G7979" t="s">
        <v>1843</v>
      </c>
      <c r="H7979" t="s">
        <v>1299</v>
      </c>
      <c r="I7979" t="s">
        <v>1300</v>
      </c>
      <c r="K7979" t="str">
        <f>+_xlfn.XLOOKUP(Tabell1[[#This Row],[Regnr]],Tabell13[Regnr],Tabell13[Diagnose],"")</f>
        <v/>
      </c>
      <c r="L7979" t="str">
        <f>+_xlfn.XLOOKUP(Tabell1[[#This Row],[Regnr]],Tabell3[Regnr],Tabell3[DiagnoseÅr],"")</f>
        <v/>
      </c>
    </row>
    <row r="7980" spans="1:12" x14ac:dyDescent="0.25">
      <c r="A7980" s="2">
        <v>39176</v>
      </c>
      <c r="C7980" t="s">
        <v>1850</v>
      </c>
      <c r="D7980" t="s">
        <v>1851</v>
      </c>
      <c r="E7980" t="s">
        <v>10</v>
      </c>
      <c r="F7980" t="s">
        <v>1842</v>
      </c>
      <c r="G7980" t="s">
        <v>1843</v>
      </c>
      <c r="H7980" t="s">
        <v>1299</v>
      </c>
      <c r="I7980" t="s">
        <v>1300</v>
      </c>
      <c r="K7980" t="str">
        <f>+_xlfn.XLOOKUP(Tabell1[[#This Row],[Regnr]],Tabell13[Regnr],Tabell13[Diagnose],"")</f>
        <v/>
      </c>
      <c r="L7980" t="str">
        <f>+_xlfn.XLOOKUP(Tabell1[[#This Row],[Regnr]],Tabell3[Regnr],Tabell3[DiagnoseÅr],"")</f>
        <v/>
      </c>
    </row>
    <row r="7981" spans="1:12" x14ac:dyDescent="0.25">
      <c r="A7981" s="2">
        <v>39165</v>
      </c>
      <c r="C7981" t="s">
        <v>1838</v>
      </c>
      <c r="D7981" t="s">
        <v>1839</v>
      </c>
      <c r="E7981" t="s">
        <v>10</v>
      </c>
      <c r="K7981" t="str">
        <f>+_xlfn.XLOOKUP(Tabell1[[#This Row],[Regnr]],Tabell13[Regnr],Tabell13[Diagnose],"")</f>
        <v/>
      </c>
      <c r="L7981" t="str">
        <f>+_xlfn.XLOOKUP(Tabell1[[#This Row],[Regnr]],Tabell3[Regnr],Tabell3[DiagnoseÅr],"")</f>
        <v>Intet påvist (2008)</v>
      </c>
    </row>
    <row r="7982" spans="1:12" x14ac:dyDescent="0.25">
      <c r="A7982" s="2">
        <v>39154</v>
      </c>
      <c r="C7982" t="s">
        <v>1834</v>
      </c>
      <c r="D7982" t="s">
        <v>1835</v>
      </c>
      <c r="E7982" t="s">
        <v>26</v>
      </c>
      <c r="F7982" t="s">
        <v>403</v>
      </c>
      <c r="G7982" t="s">
        <v>404</v>
      </c>
      <c r="H7982" t="s">
        <v>1836</v>
      </c>
      <c r="I7982" t="s">
        <v>1837</v>
      </c>
      <c r="K7982" t="str">
        <f>+_xlfn.XLOOKUP(Tabell1[[#This Row],[Regnr]],Tabell13[Regnr],Tabell13[Diagnose],"")</f>
        <v/>
      </c>
      <c r="L7982" t="str">
        <f>+_xlfn.XLOOKUP(Tabell1[[#This Row],[Regnr]],Tabell3[Regnr],Tabell3[DiagnoseÅr],"")</f>
        <v/>
      </c>
    </row>
    <row r="7983" spans="1:12" x14ac:dyDescent="0.25">
      <c r="A7983" s="2">
        <v>39153</v>
      </c>
      <c r="C7983" t="s">
        <v>1826</v>
      </c>
      <c r="D7983" t="s">
        <v>1827</v>
      </c>
      <c r="E7983" t="s">
        <v>10</v>
      </c>
      <c r="F7983" t="s">
        <v>1828</v>
      </c>
      <c r="G7983" t="s">
        <v>1829</v>
      </c>
      <c r="H7983" t="s">
        <v>1830</v>
      </c>
      <c r="I7983" t="s">
        <v>1831</v>
      </c>
      <c r="K7983" t="str">
        <f>+_xlfn.XLOOKUP(Tabell1[[#This Row],[Regnr]],Tabell13[Regnr],Tabell13[Diagnose],"")</f>
        <v/>
      </c>
      <c r="L7983" t="str">
        <f>+_xlfn.XLOOKUP(Tabell1[[#This Row],[Regnr]],Tabell3[Regnr],Tabell3[DiagnoseÅr],"")</f>
        <v/>
      </c>
    </row>
    <row r="7984" spans="1:12" x14ac:dyDescent="0.25">
      <c r="A7984" s="2">
        <v>39153</v>
      </c>
      <c r="C7984" t="s">
        <v>1832</v>
      </c>
      <c r="D7984" t="s">
        <v>1833</v>
      </c>
      <c r="E7984" t="s">
        <v>26</v>
      </c>
      <c r="F7984" t="s">
        <v>1828</v>
      </c>
      <c r="G7984" t="s">
        <v>1829</v>
      </c>
      <c r="H7984" t="s">
        <v>1830</v>
      </c>
      <c r="I7984" t="s">
        <v>1831</v>
      </c>
      <c r="K7984" t="str">
        <f>+_xlfn.XLOOKUP(Tabell1[[#This Row],[Regnr]],Tabell13[Regnr],Tabell13[Diagnose],"")</f>
        <v/>
      </c>
      <c r="L7984" t="str">
        <f>+_xlfn.XLOOKUP(Tabell1[[#This Row],[Regnr]],Tabell3[Regnr],Tabell3[DiagnoseÅr],"")</f>
        <v/>
      </c>
    </row>
    <row r="7985" spans="1:12" x14ac:dyDescent="0.25">
      <c r="A7985" s="2">
        <v>39149</v>
      </c>
      <c r="C7985" t="s">
        <v>1824</v>
      </c>
      <c r="D7985" t="s">
        <v>1825</v>
      </c>
      <c r="E7985" t="s">
        <v>10</v>
      </c>
      <c r="K7985" t="str">
        <f>+_xlfn.XLOOKUP(Tabell1[[#This Row],[Regnr]],Tabell13[Regnr],Tabell13[Diagnose],"")</f>
        <v/>
      </c>
      <c r="L7985" t="str">
        <f>+_xlfn.XLOOKUP(Tabell1[[#This Row],[Regnr]],Tabell3[Regnr],Tabell3[DiagnoseÅr],"")</f>
        <v/>
      </c>
    </row>
    <row r="7986" spans="1:12" x14ac:dyDescent="0.25">
      <c r="A7986" s="2">
        <v>39138</v>
      </c>
      <c r="C7986" t="s">
        <v>1812</v>
      </c>
      <c r="D7986" t="s">
        <v>1813</v>
      </c>
      <c r="E7986" t="s">
        <v>10</v>
      </c>
      <c r="F7986" t="s">
        <v>1751</v>
      </c>
      <c r="G7986" t="s">
        <v>1752</v>
      </c>
      <c r="H7986" t="s">
        <v>963</v>
      </c>
      <c r="I7986" t="s">
        <v>964</v>
      </c>
      <c r="K7986" t="str">
        <f>+_xlfn.XLOOKUP(Tabell1[[#This Row],[Regnr]],Tabell13[Regnr],Tabell13[Diagnose],"")</f>
        <v/>
      </c>
      <c r="L7986" t="str">
        <f>+_xlfn.XLOOKUP(Tabell1[[#This Row],[Regnr]],Tabell3[Regnr],Tabell3[DiagnoseÅr],"")</f>
        <v/>
      </c>
    </row>
    <row r="7987" spans="1:12" x14ac:dyDescent="0.25">
      <c r="A7987" s="2">
        <v>39138</v>
      </c>
      <c r="C7987" t="s">
        <v>1814</v>
      </c>
      <c r="D7987" t="s">
        <v>1815</v>
      </c>
      <c r="E7987" t="s">
        <v>10</v>
      </c>
      <c r="F7987" t="s">
        <v>1751</v>
      </c>
      <c r="G7987" t="s">
        <v>1752</v>
      </c>
      <c r="H7987" t="s">
        <v>963</v>
      </c>
      <c r="I7987" t="s">
        <v>964</v>
      </c>
      <c r="K7987" t="str">
        <f>+_xlfn.XLOOKUP(Tabell1[[#This Row],[Regnr]],Tabell13[Regnr],Tabell13[Diagnose],"")</f>
        <v/>
      </c>
      <c r="L7987" t="str">
        <f>+_xlfn.XLOOKUP(Tabell1[[#This Row],[Regnr]],Tabell3[Regnr],Tabell3[DiagnoseÅr],"")</f>
        <v/>
      </c>
    </row>
    <row r="7988" spans="1:12" x14ac:dyDescent="0.25">
      <c r="A7988" s="2">
        <v>39138</v>
      </c>
      <c r="C7988" t="s">
        <v>1816</v>
      </c>
      <c r="D7988" t="s">
        <v>1817</v>
      </c>
      <c r="E7988" t="s">
        <v>10</v>
      </c>
      <c r="F7988" t="s">
        <v>1751</v>
      </c>
      <c r="G7988" t="s">
        <v>1752</v>
      </c>
      <c r="H7988" t="s">
        <v>963</v>
      </c>
      <c r="I7988" t="s">
        <v>964</v>
      </c>
      <c r="K7988" t="str">
        <f>+_xlfn.XLOOKUP(Tabell1[[#This Row],[Regnr]],Tabell13[Regnr],Tabell13[Diagnose],"")</f>
        <v/>
      </c>
      <c r="L7988" t="str">
        <f>+_xlfn.XLOOKUP(Tabell1[[#This Row],[Regnr]],Tabell3[Regnr],Tabell3[DiagnoseÅr],"")</f>
        <v/>
      </c>
    </row>
    <row r="7989" spans="1:12" x14ac:dyDescent="0.25">
      <c r="A7989" s="2">
        <v>39138</v>
      </c>
      <c r="C7989" t="s">
        <v>1818</v>
      </c>
      <c r="D7989" t="s">
        <v>1541</v>
      </c>
      <c r="E7989" t="s">
        <v>10</v>
      </c>
      <c r="F7989" t="s">
        <v>1751</v>
      </c>
      <c r="G7989" t="s">
        <v>1752</v>
      </c>
      <c r="H7989" t="s">
        <v>963</v>
      </c>
      <c r="I7989" t="s">
        <v>964</v>
      </c>
      <c r="K7989" t="str">
        <f>+_xlfn.XLOOKUP(Tabell1[[#This Row],[Regnr]],Tabell13[Regnr],Tabell13[Diagnose],"")</f>
        <v>A</v>
      </c>
      <c r="L7989" t="str">
        <f>+_xlfn.XLOOKUP(Tabell1[[#This Row],[Regnr]],Tabell3[Regnr],Tabell3[DiagnoseÅr],"")</f>
        <v>Intet påvist (2008)</v>
      </c>
    </row>
    <row r="7990" spans="1:12" x14ac:dyDescent="0.25">
      <c r="A7990" s="2">
        <v>39138</v>
      </c>
      <c r="C7990" t="s">
        <v>1819</v>
      </c>
      <c r="D7990" t="s">
        <v>1820</v>
      </c>
      <c r="E7990" t="s">
        <v>26</v>
      </c>
      <c r="F7990" t="s">
        <v>1751</v>
      </c>
      <c r="G7990" t="s">
        <v>1752</v>
      </c>
      <c r="H7990" t="s">
        <v>963</v>
      </c>
      <c r="I7990" t="s">
        <v>964</v>
      </c>
      <c r="K7990" t="str">
        <f>+_xlfn.XLOOKUP(Tabell1[[#This Row],[Regnr]],Tabell13[Regnr],Tabell13[Diagnose],"")</f>
        <v/>
      </c>
      <c r="L7990" t="str">
        <f>+_xlfn.XLOOKUP(Tabell1[[#This Row],[Regnr]],Tabell3[Regnr],Tabell3[DiagnoseÅr],"")</f>
        <v/>
      </c>
    </row>
    <row r="7991" spans="1:12" x14ac:dyDescent="0.25">
      <c r="A7991" s="2">
        <v>39138</v>
      </c>
      <c r="C7991" t="s">
        <v>1821</v>
      </c>
      <c r="D7991" t="s">
        <v>196</v>
      </c>
      <c r="E7991" t="s">
        <v>26</v>
      </c>
      <c r="F7991" t="s">
        <v>1751</v>
      </c>
      <c r="G7991" t="s">
        <v>1752</v>
      </c>
      <c r="H7991" t="s">
        <v>963</v>
      </c>
      <c r="I7991" t="s">
        <v>964</v>
      </c>
      <c r="K7991" t="str">
        <f>+_xlfn.XLOOKUP(Tabell1[[#This Row],[Regnr]],Tabell13[Regnr],Tabell13[Diagnose],"")</f>
        <v/>
      </c>
      <c r="L7991" t="str">
        <f>+_xlfn.XLOOKUP(Tabell1[[#This Row],[Regnr]],Tabell3[Regnr],Tabell3[DiagnoseÅr],"")</f>
        <v/>
      </c>
    </row>
    <row r="7992" spans="1:12" x14ac:dyDescent="0.25">
      <c r="A7992" s="2">
        <v>39138</v>
      </c>
      <c r="C7992" t="s">
        <v>1822</v>
      </c>
      <c r="D7992" t="s">
        <v>1823</v>
      </c>
      <c r="E7992" t="s">
        <v>26</v>
      </c>
      <c r="F7992" t="s">
        <v>1751</v>
      </c>
      <c r="G7992" t="s">
        <v>1752</v>
      </c>
      <c r="H7992" t="s">
        <v>963</v>
      </c>
      <c r="I7992" t="s">
        <v>964</v>
      </c>
      <c r="K7992" t="str">
        <f>+_xlfn.XLOOKUP(Tabell1[[#This Row],[Regnr]],Tabell13[Regnr],Tabell13[Diagnose],"")</f>
        <v>A</v>
      </c>
      <c r="L7992" t="str">
        <f>+_xlfn.XLOOKUP(Tabell1[[#This Row],[Regnr]],Tabell3[Regnr],Tabell3[DiagnoseÅr],"")</f>
        <v/>
      </c>
    </row>
    <row r="7993" spans="1:12" x14ac:dyDescent="0.25">
      <c r="A7993" s="2">
        <v>39126</v>
      </c>
      <c r="C7993" t="s">
        <v>1806</v>
      </c>
      <c r="D7993" t="s">
        <v>1807</v>
      </c>
      <c r="E7993" t="s">
        <v>10</v>
      </c>
      <c r="F7993" t="s">
        <v>1064</v>
      </c>
      <c r="G7993" t="s">
        <v>1065</v>
      </c>
      <c r="H7993" t="s">
        <v>945</v>
      </c>
      <c r="I7993" t="s">
        <v>946</v>
      </c>
      <c r="K7993" t="str">
        <f>+_xlfn.XLOOKUP(Tabell1[[#This Row],[Regnr]],Tabell13[Regnr],Tabell13[Diagnose],"")</f>
        <v>D</v>
      </c>
      <c r="L7993" t="str">
        <f>+_xlfn.XLOOKUP(Tabell1[[#This Row],[Regnr]],Tabell3[Regnr],Tabell3[DiagnoseÅr],"")</f>
        <v>Intet påvist (2010)</v>
      </c>
    </row>
    <row r="7994" spans="1:12" x14ac:dyDescent="0.25">
      <c r="A7994" s="2">
        <v>39126</v>
      </c>
      <c r="C7994" t="s">
        <v>1808</v>
      </c>
      <c r="D7994" t="s">
        <v>1809</v>
      </c>
      <c r="E7994" t="s">
        <v>26</v>
      </c>
      <c r="F7994" t="s">
        <v>1064</v>
      </c>
      <c r="G7994" t="s">
        <v>1065</v>
      </c>
      <c r="H7994" t="s">
        <v>945</v>
      </c>
      <c r="I7994" t="s">
        <v>946</v>
      </c>
      <c r="K7994" t="str">
        <f>+_xlfn.XLOOKUP(Tabell1[[#This Row],[Regnr]],Tabell13[Regnr],Tabell13[Diagnose],"")</f>
        <v/>
      </c>
      <c r="L7994" t="str">
        <f>+_xlfn.XLOOKUP(Tabell1[[#This Row],[Regnr]],Tabell3[Regnr],Tabell3[DiagnoseÅr],"")</f>
        <v/>
      </c>
    </row>
    <row r="7995" spans="1:12" x14ac:dyDescent="0.25">
      <c r="A7995" s="2">
        <v>39126</v>
      </c>
      <c r="C7995" t="s">
        <v>1810</v>
      </c>
      <c r="D7995" t="s">
        <v>1811</v>
      </c>
      <c r="E7995" t="s">
        <v>26</v>
      </c>
      <c r="F7995" t="s">
        <v>1064</v>
      </c>
      <c r="G7995" t="s">
        <v>1065</v>
      </c>
      <c r="H7995" t="s">
        <v>945</v>
      </c>
      <c r="I7995" t="s">
        <v>946</v>
      </c>
      <c r="K7995" t="str">
        <f>+_xlfn.XLOOKUP(Tabell1[[#This Row],[Regnr]],Tabell13[Regnr],Tabell13[Diagnose],"")</f>
        <v>A</v>
      </c>
      <c r="L7995" t="str">
        <f>+_xlfn.XLOOKUP(Tabell1[[#This Row],[Regnr]],Tabell3[Regnr],Tabell3[DiagnoseÅr],"")</f>
        <v/>
      </c>
    </row>
    <row r="7996" spans="1:12" x14ac:dyDescent="0.25">
      <c r="A7996" s="2">
        <v>39125</v>
      </c>
      <c r="C7996" t="s">
        <v>1802</v>
      </c>
      <c r="D7996" t="s">
        <v>1803</v>
      </c>
      <c r="E7996" t="s">
        <v>10</v>
      </c>
      <c r="F7996" t="s">
        <v>888</v>
      </c>
      <c r="G7996" t="s">
        <v>889</v>
      </c>
      <c r="H7996" t="s">
        <v>1804</v>
      </c>
      <c r="I7996" t="s">
        <v>1805</v>
      </c>
      <c r="K7996" t="str">
        <f>+_xlfn.XLOOKUP(Tabell1[[#This Row],[Regnr]],Tabell13[Regnr],Tabell13[Diagnose],"")</f>
        <v/>
      </c>
      <c r="L7996" t="str">
        <f>+_xlfn.XLOOKUP(Tabell1[[#This Row],[Regnr]],Tabell3[Regnr],Tabell3[DiagnoseÅr],"")</f>
        <v/>
      </c>
    </row>
    <row r="7997" spans="1:12" x14ac:dyDescent="0.25">
      <c r="A7997" s="2">
        <v>39118</v>
      </c>
      <c r="C7997" t="s">
        <v>1796</v>
      </c>
      <c r="D7997" t="s">
        <v>1797</v>
      </c>
      <c r="E7997" t="s">
        <v>26</v>
      </c>
      <c r="F7997" t="s">
        <v>1798</v>
      </c>
      <c r="G7997" t="s">
        <v>1799</v>
      </c>
      <c r="H7997" t="s">
        <v>1800</v>
      </c>
      <c r="I7997" t="s">
        <v>1801</v>
      </c>
      <c r="K7997" t="str">
        <f>+_xlfn.XLOOKUP(Tabell1[[#This Row],[Regnr]],Tabell13[Regnr],Tabell13[Diagnose],"")</f>
        <v>A</v>
      </c>
      <c r="L7997" t="str">
        <f>+_xlfn.XLOOKUP(Tabell1[[#This Row],[Regnr]],Tabell3[Regnr],Tabell3[DiagnoseÅr],"")</f>
        <v>Intet påvist (2013)</v>
      </c>
    </row>
    <row r="7998" spans="1:12" x14ac:dyDescent="0.25">
      <c r="A7998" s="2">
        <v>39110</v>
      </c>
      <c r="C7998" t="s">
        <v>1790</v>
      </c>
      <c r="D7998" t="s">
        <v>1791</v>
      </c>
      <c r="E7998" t="s">
        <v>10</v>
      </c>
      <c r="F7998" t="s">
        <v>709</v>
      </c>
      <c r="G7998" t="s">
        <v>710</v>
      </c>
      <c r="H7998" t="s">
        <v>1792</v>
      </c>
      <c r="I7998" t="s">
        <v>1793</v>
      </c>
      <c r="K7998" t="str">
        <f>+_xlfn.XLOOKUP(Tabell1[[#This Row],[Regnr]],Tabell13[Regnr],Tabell13[Diagnose],"")</f>
        <v>A</v>
      </c>
      <c r="L7998" t="str">
        <f>+_xlfn.XLOOKUP(Tabell1[[#This Row],[Regnr]],Tabell3[Regnr],Tabell3[DiagnoseÅr],"")</f>
        <v>Intet påvist (2016)</v>
      </c>
    </row>
    <row r="7999" spans="1:12" x14ac:dyDescent="0.25">
      <c r="A7999" s="2">
        <v>39110</v>
      </c>
      <c r="C7999" t="s">
        <v>1794</v>
      </c>
      <c r="D7999" t="s">
        <v>1795</v>
      </c>
      <c r="E7999" t="s">
        <v>10</v>
      </c>
      <c r="F7999" t="s">
        <v>709</v>
      </c>
      <c r="G7999" t="s">
        <v>710</v>
      </c>
      <c r="H7999" t="s">
        <v>1792</v>
      </c>
      <c r="I7999" t="s">
        <v>1793</v>
      </c>
      <c r="K7999" t="str">
        <f>+_xlfn.XLOOKUP(Tabell1[[#This Row],[Regnr]],Tabell13[Regnr],Tabell13[Diagnose],"")</f>
        <v/>
      </c>
      <c r="L7999" t="str">
        <f>+_xlfn.XLOOKUP(Tabell1[[#This Row],[Regnr]],Tabell3[Regnr],Tabell3[DiagnoseÅr],"")</f>
        <v/>
      </c>
    </row>
    <row r="8000" spans="1:12" x14ac:dyDescent="0.25">
      <c r="A8000" s="2">
        <v>39095</v>
      </c>
      <c r="C8000" t="s">
        <v>1778</v>
      </c>
      <c r="D8000" t="s">
        <v>1779</v>
      </c>
      <c r="E8000" t="s">
        <v>10</v>
      </c>
      <c r="F8000" t="s">
        <v>1667</v>
      </c>
      <c r="G8000" t="s">
        <v>1668</v>
      </c>
      <c r="H8000" t="s">
        <v>735</v>
      </c>
      <c r="I8000" t="s">
        <v>736</v>
      </c>
      <c r="K8000" t="str">
        <f>+_xlfn.XLOOKUP(Tabell1[[#This Row],[Regnr]],Tabell13[Regnr],Tabell13[Diagnose],"")</f>
        <v/>
      </c>
      <c r="L8000" t="str">
        <f>+_xlfn.XLOOKUP(Tabell1[[#This Row],[Regnr]],Tabell3[Regnr],Tabell3[DiagnoseÅr],"")</f>
        <v/>
      </c>
    </row>
    <row r="8001" spans="1:12" x14ac:dyDescent="0.25">
      <c r="A8001" s="2">
        <v>39095</v>
      </c>
      <c r="C8001" t="s">
        <v>1780</v>
      </c>
      <c r="D8001" t="s">
        <v>1781</v>
      </c>
      <c r="E8001" t="s">
        <v>10</v>
      </c>
      <c r="F8001" t="s">
        <v>1667</v>
      </c>
      <c r="G8001" t="s">
        <v>1668</v>
      </c>
      <c r="H8001" t="s">
        <v>735</v>
      </c>
      <c r="I8001" t="s">
        <v>736</v>
      </c>
      <c r="K8001" t="str">
        <f>+_xlfn.XLOOKUP(Tabell1[[#This Row],[Regnr]],Tabell13[Regnr],Tabell13[Diagnose],"")</f>
        <v>A</v>
      </c>
      <c r="L8001" t="str">
        <f>+_xlfn.XLOOKUP(Tabell1[[#This Row],[Regnr]],Tabell3[Regnr],Tabell3[DiagnoseÅr],"")</f>
        <v>Intet påvist (2009)</v>
      </c>
    </row>
    <row r="8002" spans="1:12" x14ac:dyDescent="0.25">
      <c r="A8002" s="2">
        <v>39095</v>
      </c>
      <c r="C8002" t="s">
        <v>1782</v>
      </c>
      <c r="D8002" t="s">
        <v>1783</v>
      </c>
      <c r="E8002" t="s">
        <v>10</v>
      </c>
      <c r="F8002" t="s">
        <v>1667</v>
      </c>
      <c r="G8002" t="s">
        <v>1668</v>
      </c>
      <c r="H8002" t="s">
        <v>735</v>
      </c>
      <c r="I8002" t="s">
        <v>736</v>
      </c>
      <c r="K8002" t="str">
        <f>+_xlfn.XLOOKUP(Tabell1[[#This Row],[Regnr]],Tabell13[Regnr],Tabell13[Diagnose],"")</f>
        <v>A</v>
      </c>
      <c r="L8002" t="str">
        <f>+_xlfn.XLOOKUP(Tabell1[[#This Row],[Regnr]],Tabell3[Regnr],Tabell3[DiagnoseÅr],"")</f>
        <v>Intet påvist (2012)</v>
      </c>
    </row>
    <row r="8003" spans="1:12" x14ac:dyDescent="0.25">
      <c r="A8003" s="2">
        <v>39095</v>
      </c>
      <c r="C8003" t="s">
        <v>1784</v>
      </c>
      <c r="D8003" t="s">
        <v>1785</v>
      </c>
      <c r="E8003" t="s">
        <v>10</v>
      </c>
      <c r="F8003" t="s">
        <v>1667</v>
      </c>
      <c r="G8003" t="s">
        <v>1668</v>
      </c>
      <c r="H8003" t="s">
        <v>735</v>
      </c>
      <c r="I8003" t="s">
        <v>736</v>
      </c>
      <c r="K8003" t="str">
        <f>+_xlfn.XLOOKUP(Tabell1[[#This Row],[Regnr]],Tabell13[Regnr],Tabell13[Diagnose],"")</f>
        <v>B</v>
      </c>
      <c r="L8003" t="str">
        <f>+_xlfn.XLOOKUP(Tabell1[[#This Row],[Regnr]],Tabell3[Regnr],Tabell3[DiagnoseÅr],"")</f>
        <v>Intet påvist (2008)</v>
      </c>
    </row>
    <row r="8004" spans="1:12" x14ac:dyDescent="0.25">
      <c r="A8004" s="2">
        <v>39095</v>
      </c>
      <c r="C8004" t="s">
        <v>1786</v>
      </c>
      <c r="D8004" t="s">
        <v>1787</v>
      </c>
      <c r="E8004" t="s">
        <v>26</v>
      </c>
      <c r="F8004" t="s">
        <v>1667</v>
      </c>
      <c r="G8004" t="s">
        <v>1668</v>
      </c>
      <c r="H8004" t="s">
        <v>735</v>
      </c>
      <c r="I8004" t="s">
        <v>736</v>
      </c>
      <c r="K8004" t="str">
        <f>+_xlfn.XLOOKUP(Tabell1[[#This Row],[Regnr]],Tabell13[Regnr],Tabell13[Diagnose],"")</f>
        <v/>
      </c>
      <c r="L8004" t="str">
        <f>+_xlfn.XLOOKUP(Tabell1[[#This Row],[Regnr]],Tabell3[Regnr],Tabell3[DiagnoseÅr],"")</f>
        <v/>
      </c>
    </row>
    <row r="8005" spans="1:12" x14ac:dyDescent="0.25">
      <c r="A8005" s="2">
        <v>39095</v>
      </c>
      <c r="C8005" t="s">
        <v>1788</v>
      </c>
      <c r="D8005" t="s">
        <v>1789</v>
      </c>
      <c r="E8005" t="s">
        <v>26</v>
      </c>
      <c r="F8005" t="s">
        <v>1667</v>
      </c>
      <c r="G8005" t="s">
        <v>1668</v>
      </c>
      <c r="H8005" t="s">
        <v>735</v>
      </c>
      <c r="I8005" t="s">
        <v>736</v>
      </c>
      <c r="K8005" t="str">
        <f>+_xlfn.XLOOKUP(Tabell1[[#This Row],[Regnr]],Tabell13[Regnr],Tabell13[Diagnose],"")</f>
        <v>A</v>
      </c>
      <c r="L8005" t="str">
        <f>+_xlfn.XLOOKUP(Tabell1[[#This Row],[Regnr]],Tabell3[Regnr],Tabell3[DiagnoseÅr],"")</f>
        <v>Intet påvist (2013)</v>
      </c>
    </row>
    <row r="8006" spans="1:12" x14ac:dyDescent="0.25">
      <c r="A8006" s="2">
        <v>39085</v>
      </c>
      <c r="C8006" t="s">
        <v>1768</v>
      </c>
      <c r="D8006" t="s">
        <v>1769</v>
      </c>
      <c r="E8006" t="s">
        <v>10</v>
      </c>
      <c r="F8006" t="s">
        <v>1118</v>
      </c>
      <c r="G8006" t="s">
        <v>1119</v>
      </c>
      <c r="H8006" t="s">
        <v>1217</v>
      </c>
      <c r="I8006" t="s">
        <v>1218</v>
      </c>
      <c r="K8006" t="str">
        <f>+_xlfn.XLOOKUP(Tabell1[[#This Row],[Regnr]],Tabell13[Regnr],Tabell13[Diagnose],"")</f>
        <v>A</v>
      </c>
      <c r="L8006" t="str">
        <f>+_xlfn.XLOOKUP(Tabell1[[#This Row],[Regnr]],Tabell3[Regnr],Tabell3[DiagnoseÅr],"")</f>
        <v>Intet påvist (2011)</v>
      </c>
    </row>
    <row r="8007" spans="1:12" x14ac:dyDescent="0.25">
      <c r="A8007" s="2">
        <v>39085</v>
      </c>
      <c r="C8007" t="s">
        <v>1770</v>
      </c>
      <c r="D8007" t="s">
        <v>1771</v>
      </c>
      <c r="E8007" t="s">
        <v>10</v>
      </c>
      <c r="F8007" t="s">
        <v>1118</v>
      </c>
      <c r="G8007" t="s">
        <v>1119</v>
      </c>
      <c r="H8007" t="s">
        <v>1217</v>
      </c>
      <c r="I8007" t="s">
        <v>1218</v>
      </c>
      <c r="K8007" t="str">
        <f>+_xlfn.XLOOKUP(Tabell1[[#This Row],[Regnr]],Tabell13[Regnr],Tabell13[Diagnose],"")</f>
        <v>A</v>
      </c>
      <c r="L8007" t="str">
        <f>+_xlfn.XLOOKUP(Tabell1[[#This Row],[Regnr]],Tabell3[Regnr],Tabell3[DiagnoseÅr],"")</f>
        <v>Intet påvist (2009)</v>
      </c>
    </row>
    <row r="8008" spans="1:12" x14ac:dyDescent="0.25">
      <c r="A8008" s="2">
        <v>39085</v>
      </c>
      <c r="C8008" t="s">
        <v>1772</v>
      </c>
      <c r="D8008" t="s">
        <v>1773</v>
      </c>
      <c r="E8008" t="s">
        <v>10</v>
      </c>
      <c r="F8008" t="s">
        <v>1118</v>
      </c>
      <c r="G8008" t="s">
        <v>1119</v>
      </c>
      <c r="H8008" t="s">
        <v>1217</v>
      </c>
      <c r="I8008" t="s">
        <v>1218</v>
      </c>
      <c r="K8008" t="str">
        <f>+_xlfn.XLOOKUP(Tabell1[[#This Row],[Regnr]],Tabell13[Regnr],Tabell13[Diagnose],"")</f>
        <v/>
      </c>
      <c r="L8008" t="str">
        <f>+_xlfn.XLOOKUP(Tabell1[[#This Row],[Regnr]],Tabell3[Regnr],Tabell3[DiagnoseÅr],"")</f>
        <v/>
      </c>
    </row>
    <row r="8009" spans="1:12" x14ac:dyDescent="0.25">
      <c r="A8009" s="2">
        <v>39085</v>
      </c>
      <c r="C8009" t="s">
        <v>1774</v>
      </c>
      <c r="D8009" t="s">
        <v>1775</v>
      </c>
      <c r="E8009" t="s">
        <v>26</v>
      </c>
      <c r="F8009" t="s">
        <v>1118</v>
      </c>
      <c r="G8009" t="s">
        <v>1119</v>
      </c>
      <c r="H8009" t="s">
        <v>1217</v>
      </c>
      <c r="I8009" t="s">
        <v>1218</v>
      </c>
      <c r="K8009" t="str">
        <f>+_xlfn.XLOOKUP(Tabell1[[#This Row],[Regnr]],Tabell13[Regnr],Tabell13[Diagnose],"")</f>
        <v>A</v>
      </c>
      <c r="L8009" t="str">
        <f>+_xlfn.XLOOKUP(Tabell1[[#This Row],[Regnr]],Tabell3[Regnr],Tabell3[DiagnoseÅr],"")</f>
        <v>Intet påvist (2008)</v>
      </c>
    </row>
    <row r="8010" spans="1:12" x14ac:dyDescent="0.25">
      <c r="A8010" s="2">
        <v>39085</v>
      </c>
      <c r="C8010" t="s">
        <v>1776</v>
      </c>
      <c r="D8010" t="s">
        <v>1777</v>
      </c>
      <c r="E8010" t="s">
        <v>26</v>
      </c>
      <c r="F8010" t="s">
        <v>1118</v>
      </c>
      <c r="G8010" t="s">
        <v>1119</v>
      </c>
      <c r="H8010" t="s">
        <v>1217</v>
      </c>
      <c r="I8010" t="s">
        <v>1218</v>
      </c>
      <c r="K8010" t="str">
        <f>+_xlfn.XLOOKUP(Tabell1[[#This Row],[Regnr]],Tabell13[Regnr],Tabell13[Diagnose],"")</f>
        <v/>
      </c>
      <c r="L8010" t="str">
        <f>+_xlfn.XLOOKUP(Tabell1[[#This Row],[Regnr]],Tabell3[Regnr],Tabell3[DiagnoseÅr],"")</f>
        <v/>
      </c>
    </row>
    <row r="8011" spans="1:12" x14ac:dyDescent="0.25">
      <c r="A8011" s="2">
        <v>39081</v>
      </c>
      <c r="C8011" t="s">
        <v>1766</v>
      </c>
      <c r="D8011" t="s">
        <v>1767</v>
      </c>
      <c r="E8011" t="s">
        <v>10</v>
      </c>
      <c r="F8011" t="s">
        <v>1751</v>
      </c>
      <c r="G8011" t="s">
        <v>1752</v>
      </c>
      <c r="H8011" t="s">
        <v>1483</v>
      </c>
      <c r="I8011" t="s">
        <v>1484</v>
      </c>
      <c r="K8011" t="str">
        <f>+_xlfn.XLOOKUP(Tabell1[[#This Row],[Regnr]],Tabell13[Regnr],Tabell13[Diagnose],"")</f>
        <v>A</v>
      </c>
      <c r="L8011" t="str">
        <f>+_xlfn.XLOOKUP(Tabell1[[#This Row],[Regnr]],Tabell3[Regnr],Tabell3[DiagnoseÅr],"")</f>
        <v>Katarakt, ikke medfødt (2008)</v>
      </c>
    </row>
    <row r="8012" spans="1:12" x14ac:dyDescent="0.25">
      <c r="A8012" s="2">
        <v>39069</v>
      </c>
      <c r="C8012" t="s">
        <v>1759</v>
      </c>
      <c r="D8012" t="s">
        <v>1760</v>
      </c>
      <c r="E8012" t="s">
        <v>26</v>
      </c>
      <c r="F8012" t="s">
        <v>1761</v>
      </c>
      <c r="G8012" t="s">
        <v>1762</v>
      </c>
      <c r="H8012" t="s">
        <v>1763</v>
      </c>
      <c r="I8012" t="s">
        <v>764</v>
      </c>
      <c r="K8012" t="str">
        <f>+_xlfn.XLOOKUP(Tabell1[[#This Row],[Regnr]],Tabell13[Regnr],Tabell13[Diagnose],"")</f>
        <v/>
      </c>
      <c r="L8012" t="str">
        <f>+_xlfn.XLOOKUP(Tabell1[[#This Row],[Regnr]],Tabell3[Regnr],Tabell3[DiagnoseÅr],"")</f>
        <v/>
      </c>
    </row>
    <row r="8013" spans="1:12" x14ac:dyDescent="0.25">
      <c r="A8013" s="2">
        <v>39069</v>
      </c>
      <c r="C8013" t="s">
        <v>1764</v>
      </c>
      <c r="D8013" t="s">
        <v>1765</v>
      </c>
      <c r="E8013" t="s">
        <v>10</v>
      </c>
      <c r="F8013" t="s">
        <v>1761</v>
      </c>
      <c r="G8013" t="s">
        <v>1762</v>
      </c>
      <c r="H8013" t="s">
        <v>1763</v>
      </c>
      <c r="I8013" t="s">
        <v>764</v>
      </c>
      <c r="K8013" t="str">
        <f>+_xlfn.XLOOKUP(Tabell1[[#This Row],[Regnr]],Tabell13[Regnr],Tabell13[Diagnose],"")</f>
        <v/>
      </c>
      <c r="L8013" t="str">
        <f>+_xlfn.XLOOKUP(Tabell1[[#This Row],[Regnr]],Tabell3[Regnr],Tabell3[DiagnoseÅr],"")</f>
        <v/>
      </c>
    </row>
    <row r="8014" spans="1:12" x14ac:dyDescent="0.25">
      <c r="A8014" s="2">
        <v>39063</v>
      </c>
      <c r="C8014" t="s">
        <v>1755</v>
      </c>
      <c r="D8014" t="s">
        <v>1756</v>
      </c>
      <c r="E8014" t="s">
        <v>26</v>
      </c>
      <c r="F8014" t="s">
        <v>1757</v>
      </c>
      <c r="G8014" t="s">
        <v>1758</v>
      </c>
      <c r="H8014" t="s">
        <v>1315</v>
      </c>
      <c r="I8014" t="s">
        <v>1316</v>
      </c>
      <c r="K8014" t="str">
        <f>+_xlfn.XLOOKUP(Tabell1[[#This Row],[Regnr]],Tabell13[Regnr],Tabell13[Diagnose],"")</f>
        <v/>
      </c>
      <c r="L8014" t="str">
        <f>+_xlfn.XLOOKUP(Tabell1[[#This Row],[Regnr]],Tabell3[Regnr],Tabell3[DiagnoseÅr],"")</f>
        <v/>
      </c>
    </row>
    <row r="8015" spans="1:12" x14ac:dyDescent="0.25">
      <c r="A8015" s="2">
        <v>39049</v>
      </c>
      <c r="C8015" t="s">
        <v>1749</v>
      </c>
      <c r="D8015" t="s">
        <v>1750</v>
      </c>
      <c r="E8015" t="s">
        <v>26</v>
      </c>
      <c r="F8015" t="s">
        <v>1751</v>
      </c>
      <c r="G8015" t="s">
        <v>1752</v>
      </c>
      <c r="H8015" t="s">
        <v>1753</v>
      </c>
      <c r="I8015" t="s">
        <v>1754</v>
      </c>
      <c r="K8015" t="str">
        <f>+_xlfn.XLOOKUP(Tabell1[[#This Row],[Regnr]],Tabell13[Regnr],Tabell13[Diagnose],"")</f>
        <v>D</v>
      </c>
      <c r="L8015" t="str">
        <f>+_xlfn.XLOOKUP(Tabell1[[#This Row],[Regnr]],Tabell3[Regnr],Tabell3[DiagnoseÅr],"")</f>
        <v/>
      </c>
    </row>
    <row r="8016" spans="1:12" x14ac:dyDescent="0.25">
      <c r="A8016" s="2">
        <v>39016</v>
      </c>
      <c r="C8016" t="s">
        <v>1743</v>
      </c>
      <c r="D8016" t="s">
        <v>1744</v>
      </c>
      <c r="E8016" t="s">
        <v>10</v>
      </c>
      <c r="F8016" t="s">
        <v>1745</v>
      </c>
      <c r="G8016" t="s">
        <v>1746</v>
      </c>
      <c r="H8016" t="s">
        <v>1747</v>
      </c>
      <c r="I8016" t="s">
        <v>1748</v>
      </c>
      <c r="K8016" t="str">
        <f>+_xlfn.XLOOKUP(Tabell1[[#This Row],[Regnr]],Tabell13[Regnr],Tabell13[Diagnose],"")</f>
        <v>B</v>
      </c>
      <c r="L8016" t="str">
        <f>+_xlfn.XLOOKUP(Tabell1[[#This Row],[Regnr]],Tabell3[Regnr],Tabell3[DiagnoseÅr],"")</f>
        <v/>
      </c>
    </row>
    <row r="8017" spans="1:12" x14ac:dyDescent="0.25">
      <c r="A8017" s="2">
        <v>39011</v>
      </c>
      <c r="C8017" t="s">
        <v>1738</v>
      </c>
      <c r="D8017" t="s">
        <v>1739</v>
      </c>
      <c r="E8017" t="s">
        <v>10</v>
      </c>
      <c r="F8017" t="s">
        <v>1740</v>
      </c>
      <c r="G8017" t="s">
        <v>1424</v>
      </c>
      <c r="H8017" t="s">
        <v>1741</v>
      </c>
      <c r="I8017" t="s">
        <v>1742</v>
      </c>
      <c r="K8017" t="str">
        <f>+_xlfn.XLOOKUP(Tabell1[[#This Row],[Regnr]],Tabell13[Regnr],Tabell13[Diagnose],"")</f>
        <v/>
      </c>
      <c r="L8017" t="str">
        <f>+_xlfn.XLOOKUP(Tabell1[[#This Row],[Regnr]],Tabell3[Regnr],Tabell3[DiagnoseÅr],"")</f>
        <v/>
      </c>
    </row>
    <row r="8018" spans="1:12" x14ac:dyDescent="0.25">
      <c r="A8018" s="2">
        <v>39007</v>
      </c>
      <c r="C8018" t="s">
        <v>1734</v>
      </c>
      <c r="D8018" t="s">
        <v>1735</v>
      </c>
      <c r="E8018" t="s">
        <v>26</v>
      </c>
      <c r="F8018" t="s">
        <v>1736</v>
      </c>
      <c r="H8018" t="s">
        <v>1737</v>
      </c>
      <c r="K8018" t="str">
        <f>+_xlfn.XLOOKUP(Tabell1[[#This Row],[Regnr]],Tabell13[Regnr],Tabell13[Diagnose],"")</f>
        <v/>
      </c>
      <c r="L8018" t="str">
        <f>+_xlfn.XLOOKUP(Tabell1[[#This Row],[Regnr]],Tabell3[Regnr],Tabell3[DiagnoseÅr],"")</f>
        <v/>
      </c>
    </row>
    <row r="8019" spans="1:12" x14ac:dyDescent="0.25">
      <c r="A8019" s="2">
        <v>38989</v>
      </c>
      <c r="C8019" t="s">
        <v>1732</v>
      </c>
      <c r="D8019" t="s">
        <v>1733</v>
      </c>
      <c r="E8019" t="s">
        <v>26</v>
      </c>
      <c r="F8019" t="s">
        <v>1118</v>
      </c>
      <c r="G8019" t="s">
        <v>1119</v>
      </c>
      <c r="H8019" t="s">
        <v>1186</v>
      </c>
      <c r="I8019" t="s">
        <v>1187</v>
      </c>
      <c r="K8019" t="str">
        <f>+_xlfn.XLOOKUP(Tabell1[[#This Row],[Regnr]],Tabell13[Regnr],Tabell13[Diagnose],"")</f>
        <v>C</v>
      </c>
      <c r="L8019" t="str">
        <f>+_xlfn.XLOOKUP(Tabell1[[#This Row],[Regnr]],Tabell3[Regnr],Tabell3[DiagnoseÅr],"")</f>
        <v>Intet påvist (2007)</v>
      </c>
    </row>
    <row r="8020" spans="1:12" x14ac:dyDescent="0.25">
      <c r="A8020" s="2">
        <v>38986</v>
      </c>
      <c r="C8020" t="s">
        <v>1726</v>
      </c>
      <c r="D8020" t="s">
        <v>1727</v>
      </c>
      <c r="E8020" t="s">
        <v>26</v>
      </c>
      <c r="F8020" t="s">
        <v>868</v>
      </c>
      <c r="G8020" t="s">
        <v>869</v>
      </c>
      <c r="H8020" t="s">
        <v>1728</v>
      </c>
      <c r="I8020" t="s">
        <v>1729</v>
      </c>
      <c r="K8020" t="str">
        <f>+_xlfn.XLOOKUP(Tabell1[[#This Row],[Regnr]],Tabell13[Regnr],Tabell13[Diagnose],"")</f>
        <v/>
      </c>
      <c r="L8020" t="str">
        <f>+_xlfn.XLOOKUP(Tabell1[[#This Row],[Regnr]],Tabell3[Regnr],Tabell3[DiagnoseÅr],"")</f>
        <v/>
      </c>
    </row>
    <row r="8021" spans="1:12" x14ac:dyDescent="0.25">
      <c r="A8021" s="2">
        <v>38986</v>
      </c>
      <c r="C8021" t="s">
        <v>1730</v>
      </c>
      <c r="D8021" t="s">
        <v>1731</v>
      </c>
      <c r="E8021" t="s">
        <v>10</v>
      </c>
      <c r="F8021" t="s">
        <v>850</v>
      </c>
      <c r="G8021" t="s">
        <v>851</v>
      </c>
      <c r="H8021" t="s">
        <v>1138</v>
      </c>
      <c r="I8021" t="s">
        <v>1139</v>
      </c>
      <c r="K8021" t="str">
        <f>+_xlfn.XLOOKUP(Tabell1[[#This Row],[Regnr]],Tabell13[Regnr],Tabell13[Diagnose],"")</f>
        <v/>
      </c>
      <c r="L8021" t="str">
        <f>+_xlfn.XLOOKUP(Tabell1[[#This Row],[Regnr]],Tabell3[Regnr],Tabell3[DiagnoseÅr],"")</f>
        <v/>
      </c>
    </row>
    <row r="8022" spans="1:12" x14ac:dyDescent="0.25">
      <c r="A8022" s="2">
        <v>38985</v>
      </c>
      <c r="C8022" t="s">
        <v>1719</v>
      </c>
      <c r="D8022" t="s">
        <v>1720</v>
      </c>
      <c r="E8022" t="s">
        <v>10</v>
      </c>
      <c r="F8022" t="s">
        <v>1243</v>
      </c>
      <c r="G8022" t="s">
        <v>1244</v>
      </c>
      <c r="H8022" t="s">
        <v>1058</v>
      </c>
      <c r="I8022" t="s">
        <v>1059</v>
      </c>
      <c r="K8022" t="str">
        <f>+_xlfn.XLOOKUP(Tabell1[[#This Row],[Regnr]],Tabell13[Regnr],Tabell13[Diagnose],"")</f>
        <v>A</v>
      </c>
      <c r="L8022" t="str">
        <f>+_xlfn.XLOOKUP(Tabell1[[#This Row],[Regnr]],Tabell3[Regnr],Tabell3[DiagnoseÅr],"")</f>
        <v/>
      </c>
    </row>
    <row r="8023" spans="1:12" x14ac:dyDescent="0.25">
      <c r="A8023" s="2">
        <v>38985</v>
      </c>
      <c r="C8023" t="s">
        <v>1721</v>
      </c>
      <c r="D8023" t="s">
        <v>1722</v>
      </c>
      <c r="E8023" t="s">
        <v>10</v>
      </c>
      <c r="F8023" t="s">
        <v>1243</v>
      </c>
      <c r="G8023" t="s">
        <v>1244</v>
      </c>
      <c r="H8023" t="s">
        <v>1058</v>
      </c>
      <c r="I8023" t="s">
        <v>1059</v>
      </c>
      <c r="K8023" t="str">
        <f>+_xlfn.XLOOKUP(Tabell1[[#This Row],[Regnr]],Tabell13[Regnr],Tabell13[Diagnose],"")</f>
        <v/>
      </c>
      <c r="L8023" t="str">
        <f>+_xlfn.XLOOKUP(Tabell1[[#This Row],[Regnr]],Tabell3[Regnr],Tabell3[DiagnoseÅr],"")</f>
        <v/>
      </c>
    </row>
    <row r="8024" spans="1:12" x14ac:dyDescent="0.25">
      <c r="A8024" s="2">
        <v>38985</v>
      </c>
      <c r="C8024" t="s">
        <v>1723</v>
      </c>
      <c r="D8024" t="s">
        <v>1724</v>
      </c>
      <c r="E8024" t="s">
        <v>10</v>
      </c>
      <c r="F8024" t="s">
        <v>1243</v>
      </c>
      <c r="G8024" t="s">
        <v>1244</v>
      </c>
      <c r="H8024" t="s">
        <v>1058</v>
      </c>
      <c r="I8024" t="s">
        <v>1059</v>
      </c>
      <c r="K8024" t="str">
        <f>+_xlfn.XLOOKUP(Tabell1[[#This Row],[Regnr]],Tabell13[Regnr],Tabell13[Diagnose],"")</f>
        <v/>
      </c>
      <c r="L8024" t="str">
        <f>+_xlfn.XLOOKUP(Tabell1[[#This Row],[Regnr]],Tabell3[Regnr],Tabell3[DiagnoseÅr],"")</f>
        <v/>
      </c>
    </row>
    <row r="8025" spans="1:12" x14ac:dyDescent="0.25">
      <c r="A8025" s="2">
        <v>38985</v>
      </c>
      <c r="C8025" t="s">
        <v>1725</v>
      </c>
      <c r="D8025" t="s">
        <v>384</v>
      </c>
      <c r="E8025" t="s">
        <v>10</v>
      </c>
      <c r="F8025" t="s">
        <v>1243</v>
      </c>
      <c r="G8025" t="s">
        <v>1244</v>
      </c>
      <c r="H8025" t="s">
        <v>1058</v>
      </c>
      <c r="I8025" t="s">
        <v>1059</v>
      </c>
      <c r="K8025" t="str">
        <f>+_xlfn.XLOOKUP(Tabell1[[#This Row],[Regnr]],Tabell13[Regnr],Tabell13[Diagnose],"")</f>
        <v/>
      </c>
      <c r="L8025" t="str">
        <f>+_xlfn.XLOOKUP(Tabell1[[#This Row],[Regnr]],Tabell3[Regnr],Tabell3[DiagnoseÅr],"")</f>
        <v/>
      </c>
    </row>
    <row r="8026" spans="1:12" x14ac:dyDescent="0.25">
      <c r="A8026" s="2">
        <v>38979</v>
      </c>
      <c r="C8026" t="s">
        <v>1707</v>
      </c>
      <c r="D8026" t="s">
        <v>1708</v>
      </c>
      <c r="E8026" t="s">
        <v>26</v>
      </c>
      <c r="F8026" t="s">
        <v>1709</v>
      </c>
      <c r="G8026" t="s">
        <v>1710</v>
      </c>
      <c r="H8026" t="s">
        <v>551</v>
      </c>
      <c r="I8026" t="s">
        <v>552</v>
      </c>
      <c r="K8026" t="str">
        <f>+_xlfn.XLOOKUP(Tabell1[[#This Row],[Regnr]],Tabell13[Regnr],Tabell13[Diagnose],"")</f>
        <v>A</v>
      </c>
      <c r="L8026" t="str">
        <f>+_xlfn.XLOOKUP(Tabell1[[#This Row],[Regnr]],Tabell3[Regnr],Tabell3[DiagnoseÅr],"")</f>
        <v>Katarakt, ikke medfødt (2018)</v>
      </c>
    </row>
    <row r="8027" spans="1:12" x14ac:dyDescent="0.25">
      <c r="A8027" s="2">
        <v>38979</v>
      </c>
      <c r="C8027" t="s">
        <v>1711</v>
      </c>
      <c r="D8027" t="s">
        <v>1712</v>
      </c>
      <c r="E8027" t="s">
        <v>26</v>
      </c>
      <c r="F8027" t="s">
        <v>1709</v>
      </c>
      <c r="G8027" t="s">
        <v>1710</v>
      </c>
      <c r="H8027" t="s">
        <v>551</v>
      </c>
      <c r="I8027" t="s">
        <v>552</v>
      </c>
      <c r="K8027" t="str">
        <f>+_xlfn.XLOOKUP(Tabell1[[#This Row],[Regnr]],Tabell13[Regnr],Tabell13[Diagnose],"")</f>
        <v/>
      </c>
      <c r="L8027" t="str">
        <f>+_xlfn.XLOOKUP(Tabell1[[#This Row],[Regnr]],Tabell3[Regnr],Tabell3[DiagnoseÅr],"")</f>
        <v/>
      </c>
    </row>
    <row r="8028" spans="1:12" x14ac:dyDescent="0.25">
      <c r="A8028" s="2">
        <v>38979</v>
      </c>
      <c r="C8028" t="s">
        <v>1713</v>
      </c>
      <c r="D8028" t="s">
        <v>1714</v>
      </c>
      <c r="E8028" t="s">
        <v>26</v>
      </c>
      <c r="F8028" t="s">
        <v>1709</v>
      </c>
      <c r="G8028" t="s">
        <v>1710</v>
      </c>
      <c r="H8028" t="s">
        <v>551</v>
      </c>
      <c r="I8028" t="s">
        <v>552</v>
      </c>
      <c r="K8028" t="str">
        <f>+_xlfn.XLOOKUP(Tabell1[[#This Row],[Regnr]],Tabell13[Regnr],Tabell13[Diagnose],"")</f>
        <v>A</v>
      </c>
      <c r="L8028" t="str">
        <f>+_xlfn.XLOOKUP(Tabell1[[#This Row],[Regnr]],Tabell3[Regnr],Tabell3[DiagnoseÅr],"")</f>
        <v>Intet påvist (2011)</v>
      </c>
    </row>
    <row r="8029" spans="1:12" x14ac:dyDescent="0.25">
      <c r="A8029" s="2">
        <v>38979</v>
      </c>
      <c r="C8029" t="s">
        <v>1715</v>
      </c>
      <c r="D8029" t="s">
        <v>1716</v>
      </c>
      <c r="E8029" t="s">
        <v>26</v>
      </c>
      <c r="F8029" t="s">
        <v>1709</v>
      </c>
      <c r="G8029" t="s">
        <v>1710</v>
      </c>
      <c r="H8029" t="s">
        <v>551</v>
      </c>
      <c r="I8029" t="s">
        <v>552</v>
      </c>
      <c r="K8029" t="str">
        <f>+_xlfn.XLOOKUP(Tabell1[[#This Row],[Regnr]],Tabell13[Regnr],Tabell13[Diagnose],"")</f>
        <v/>
      </c>
      <c r="L8029" t="str">
        <f>+_xlfn.XLOOKUP(Tabell1[[#This Row],[Regnr]],Tabell3[Regnr],Tabell3[DiagnoseÅr],"")</f>
        <v/>
      </c>
    </row>
    <row r="8030" spans="1:12" x14ac:dyDescent="0.25">
      <c r="A8030" s="2">
        <v>38979</v>
      </c>
      <c r="C8030" t="s">
        <v>1717</v>
      </c>
      <c r="D8030" t="s">
        <v>1718</v>
      </c>
      <c r="E8030" t="s">
        <v>26</v>
      </c>
      <c r="F8030" t="s">
        <v>1709</v>
      </c>
      <c r="G8030" t="s">
        <v>1710</v>
      </c>
      <c r="H8030" t="s">
        <v>551</v>
      </c>
      <c r="I8030" t="s">
        <v>552</v>
      </c>
      <c r="K8030" t="str">
        <f>+_xlfn.XLOOKUP(Tabell1[[#This Row],[Regnr]],Tabell13[Regnr],Tabell13[Diagnose],"")</f>
        <v/>
      </c>
      <c r="L8030" t="str">
        <f>+_xlfn.XLOOKUP(Tabell1[[#This Row],[Regnr]],Tabell3[Regnr],Tabell3[DiagnoseÅr],"")</f>
        <v/>
      </c>
    </row>
    <row r="8031" spans="1:12" x14ac:dyDescent="0.25">
      <c r="A8031" s="2">
        <v>38964</v>
      </c>
      <c r="C8031" t="s">
        <v>1705</v>
      </c>
      <c r="D8031" t="s">
        <v>1706</v>
      </c>
      <c r="E8031" t="s">
        <v>26</v>
      </c>
      <c r="F8031" t="s">
        <v>403</v>
      </c>
      <c r="G8031" t="s">
        <v>404</v>
      </c>
      <c r="H8031" t="s">
        <v>1188</v>
      </c>
      <c r="I8031" t="s">
        <v>1189</v>
      </c>
      <c r="K8031" t="str">
        <f>+_xlfn.XLOOKUP(Tabell1[[#This Row],[Regnr]],Tabell13[Regnr],Tabell13[Diagnose],"")</f>
        <v>C</v>
      </c>
      <c r="L8031" t="str">
        <f>+_xlfn.XLOOKUP(Tabell1[[#This Row],[Regnr]],Tabell3[Regnr],Tabell3[DiagnoseÅr],"")</f>
        <v>Intet påvist (2008)</v>
      </c>
    </row>
    <row r="8032" spans="1:12" x14ac:dyDescent="0.25">
      <c r="A8032" s="2">
        <v>38955</v>
      </c>
      <c r="C8032" t="s">
        <v>1701</v>
      </c>
      <c r="D8032" t="s">
        <v>1702</v>
      </c>
      <c r="E8032" t="s">
        <v>10</v>
      </c>
      <c r="F8032" t="s">
        <v>1632</v>
      </c>
      <c r="G8032" t="s">
        <v>1633</v>
      </c>
      <c r="H8032" t="s">
        <v>1211</v>
      </c>
      <c r="I8032" t="s">
        <v>1212</v>
      </c>
      <c r="K8032" t="str">
        <f>+_xlfn.XLOOKUP(Tabell1[[#This Row],[Regnr]],Tabell13[Regnr],Tabell13[Diagnose],"")</f>
        <v/>
      </c>
      <c r="L8032" t="str">
        <f>+_xlfn.XLOOKUP(Tabell1[[#This Row],[Regnr]],Tabell3[Regnr],Tabell3[DiagnoseÅr],"")</f>
        <v/>
      </c>
    </row>
    <row r="8033" spans="1:12" x14ac:dyDescent="0.25">
      <c r="A8033" s="2">
        <v>38955</v>
      </c>
      <c r="C8033" t="s">
        <v>1703</v>
      </c>
      <c r="D8033" t="s">
        <v>1704</v>
      </c>
      <c r="E8033" t="s">
        <v>26</v>
      </c>
      <c r="F8033" t="s">
        <v>1632</v>
      </c>
      <c r="G8033" t="s">
        <v>1633</v>
      </c>
      <c r="H8033" t="s">
        <v>1211</v>
      </c>
      <c r="I8033" t="s">
        <v>1212</v>
      </c>
      <c r="K8033" t="str">
        <f>+_xlfn.XLOOKUP(Tabell1[[#This Row],[Regnr]],Tabell13[Regnr],Tabell13[Diagnose],"")</f>
        <v/>
      </c>
      <c r="L8033" t="str">
        <f>+_xlfn.XLOOKUP(Tabell1[[#This Row],[Regnr]],Tabell3[Regnr],Tabell3[DiagnoseÅr],"")</f>
        <v/>
      </c>
    </row>
    <row r="8034" spans="1:12" x14ac:dyDescent="0.25">
      <c r="A8034" s="2">
        <v>38954</v>
      </c>
      <c r="C8034" t="s">
        <v>1687</v>
      </c>
      <c r="D8034" t="s">
        <v>1688</v>
      </c>
      <c r="E8034" t="s">
        <v>10</v>
      </c>
      <c r="F8034" t="s">
        <v>929</v>
      </c>
      <c r="G8034" t="s">
        <v>930</v>
      </c>
      <c r="H8034" t="s">
        <v>937</v>
      </c>
      <c r="I8034" t="s">
        <v>938</v>
      </c>
      <c r="K8034" t="str">
        <f>+_xlfn.XLOOKUP(Tabell1[[#This Row],[Regnr]],Tabell13[Regnr],Tabell13[Diagnose],"")</f>
        <v/>
      </c>
      <c r="L8034" t="str">
        <f>+_xlfn.XLOOKUP(Tabell1[[#This Row],[Regnr]],Tabell3[Regnr],Tabell3[DiagnoseÅr],"")</f>
        <v/>
      </c>
    </row>
    <row r="8035" spans="1:12" x14ac:dyDescent="0.25">
      <c r="A8035" s="2">
        <v>38954</v>
      </c>
      <c r="C8035" t="s">
        <v>1689</v>
      </c>
      <c r="D8035" t="s">
        <v>1690</v>
      </c>
      <c r="E8035" t="s">
        <v>10</v>
      </c>
      <c r="F8035" t="s">
        <v>929</v>
      </c>
      <c r="G8035" t="s">
        <v>930</v>
      </c>
      <c r="H8035" t="s">
        <v>937</v>
      </c>
      <c r="I8035" t="s">
        <v>938</v>
      </c>
      <c r="K8035" t="str">
        <f>+_xlfn.XLOOKUP(Tabell1[[#This Row],[Regnr]],Tabell13[Regnr],Tabell13[Diagnose],"")</f>
        <v/>
      </c>
      <c r="L8035" t="str">
        <f>+_xlfn.XLOOKUP(Tabell1[[#This Row],[Regnr]],Tabell3[Regnr],Tabell3[DiagnoseÅr],"")</f>
        <v/>
      </c>
    </row>
    <row r="8036" spans="1:12" x14ac:dyDescent="0.25">
      <c r="A8036" s="2">
        <v>38954</v>
      </c>
      <c r="C8036" t="s">
        <v>1691</v>
      </c>
      <c r="D8036" t="s">
        <v>1692</v>
      </c>
      <c r="E8036" t="s">
        <v>10</v>
      </c>
      <c r="F8036" t="s">
        <v>929</v>
      </c>
      <c r="G8036" t="s">
        <v>930</v>
      </c>
      <c r="H8036" t="s">
        <v>937</v>
      </c>
      <c r="I8036" t="s">
        <v>938</v>
      </c>
      <c r="K8036" t="str">
        <f>+_xlfn.XLOOKUP(Tabell1[[#This Row],[Regnr]],Tabell13[Regnr],Tabell13[Diagnose],"")</f>
        <v/>
      </c>
      <c r="L8036" t="str">
        <f>+_xlfn.XLOOKUP(Tabell1[[#This Row],[Regnr]],Tabell3[Regnr],Tabell3[DiagnoseÅr],"")</f>
        <v/>
      </c>
    </row>
    <row r="8037" spans="1:12" x14ac:dyDescent="0.25">
      <c r="A8037" s="2">
        <v>38954</v>
      </c>
      <c r="C8037" t="s">
        <v>1693</v>
      </c>
      <c r="D8037" t="s">
        <v>1694</v>
      </c>
      <c r="E8037" t="s">
        <v>10</v>
      </c>
      <c r="F8037" t="s">
        <v>929</v>
      </c>
      <c r="G8037" t="s">
        <v>930</v>
      </c>
      <c r="H8037" t="s">
        <v>937</v>
      </c>
      <c r="I8037" t="s">
        <v>938</v>
      </c>
      <c r="K8037" t="str">
        <f>+_xlfn.XLOOKUP(Tabell1[[#This Row],[Regnr]],Tabell13[Regnr],Tabell13[Diagnose],"")</f>
        <v>C</v>
      </c>
      <c r="L8037" t="str">
        <f>+_xlfn.XLOOKUP(Tabell1[[#This Row],[Regnr]],Tabell3[Regnr],Tabell3[DiagnoseÅr],"")</f>
        <v>Intet påvist (2015)</v>
      </c>
    </row>
    <row r="8038" spans="1:12" x14ac:dyDescent="0.25">
      <c r="A8038" s="2">
        <v>38954</v>
      </c>
      <c r="C8038" t="s">
        <v>1695</v>
      </c>
      <c r="D8038" t="s">
        <v>1696</v>
      </c>
      <c r="E8038" t="s">
        <v>10</v>
      </c>
      <c r="F8038" t="s">
        <v>929</v>
      </c>
      <c r="G8038" t="s">
        <v>930</v>
      </c>
      <c r="H8038" t="s">
        <v>937</v>
      </c>
      <c r="I8038" t="s">
        <v>938</v>
      </c>
      <c r="K8038" t="str">
        <f>+_xlfn.XLOOKUP(Tabell1[[#This Row],[Regnr]],Tabell13[Regnr],Tabell13[Diagnose],"")</f>
        <v>C</v>
      </c>
      <c r="L8038" t="str">
        <f>+_xlfn.XLOOKUP(Tabell1[[#This Row],[Regnr]],Tabell3[Regnr],Tabell3[DiagnoseÅr],"")</f>
        <v/>
      </c>
    </row>
    <row r="8039" spans="1:12" x14ac:dyDescent="0.25">
      <c r="A8039" s="2">
        <v>38954</v>
      </c>
      <c r="C8039" t="s">
        <v>1697</v>
      </c>
      <c r="D8039" t="s">
        <v>1698</v>
      </c>
      <c r="E8039" t="s">
        <v>26</v>
      </c>
      <c r="F8039" t="s">
        <v>929</v>
      </c>
      <c r="G8039" t="s">
        <v>930</v>
      </c>
      <c r="H8039" t="s">
        <v>937</v>
      </c>
      <c r="I8039" t="s">
        <v>938</v>
      </c>
      <c r="K8039" t="str">
        <f>+_xlfn.XLOOKUP(Tabell1[[#This Row],[Regnr]],Tabell13[Regnr],Tabell13[Diagnose],"")</f>
        <v>D</v>
      </c>
      <c r="L8039" t="str">
        <f>+_xlfn.XLOOKUP(Tabell1[[#This Row],[Regnr]],Tabell3[Regnr],Tabell3[DiagnoseÅr],"")</f>
        <v/>
      </c>
    </row>
    <row r="8040" spans="1:12" x14ac:dyDescent="0.25">
      <c r="A8040" s="2">
        <v>38954</v>
      </c>
      <c r="C8040" t="s">
        <v>1699</v>
      </c>
      <c r="D8040" t="s">
        <v>1700</v>
      </c>
      <c r="E8040" t="s">
        <v>26</v>
      </c>
      <c r="F8040" t="s">
        <v>929</v>
      </c>
      <c r="G8040" t="s">
        <v>930</v>
      </c>
      <c r="H8040" t="s">
        <v>937</v>
      </c>
      <c r="I8040" t="s">
        <v>938</v>
      </c>
      <c r="K8040" t="str">
        <f>+_xlfn.XLOOKUP(Tabell1[[#This Row],[Regnr]],Tabell13[Regnr],Tabell13[Diagnose],"")</f>
        <v/>
      </c>
      <c r="L8040" t="str">
        <f>+_xlfn.XLOOKUP(Tabell1[[#This Row],[Regnr]],Tabell3[Regnr],Tabell3[DiagnoseÅr],"")</f>
        <v/>
      </c>
    </row>
    <row r="8041" spans="1:12" x14ac:dyDescent="0.25">
      <c r="A8041" s="2">
        <v>38952</v>
      </c>
      <c r="C8041" t="s">
        <v>1671</v>
      </c>
      <c r="D8041" t="s">
        <v>1672</v>
      </c>
      <c r="E8041" t="s">
        <v>10</v>
      </c>
      <c r="F8041" t="s">
        <v>858</v>
      </c>
      <c r="G8041" t="s">
        <v>859</v>
      </c>
      <c r="H8041" t="s">
        <v>743</v>
      </c>
      <c r="I8041" t="s">
        <v>744</v>
      </c>
      <c r="K8041" t="str">
        <f>+_xlfn.XLOOKUP(Tabell1[[#This Row],[Regnr]],Tabell13[Regnr],Tabell13[Diagnose],"")</f>
        <v>A</v>
      </c>
      <c r="L8041" t="str">
        <f>+_xlfn.XLOOKUP(Tabell1[[#This Row],[Regnr]],Tabell3[Regnr],Tabell3[DiagnoseÅr],"")</f>
        <v/>
      </c>
    </row>
    <row r="8042" spans="1:12" x14ac:dyDescent="0.25">
      <c r="A8042" s="2">
        <v>38952</v>
      </c>
      <c r="C8042" t="s">
        <v>1673</v>
      </c>
      <c r="D8042" t="s">
        <v>1674</v>
      </c>
      <c r="E8042" t="s">
        <v>10</v>
      </c>
      <c r="F8042" t="s">
        <v>858</v>
      </c>
      <c r="G8042" t="s">
        <v>859</v>
      </c>
      <c r="H8042" t="s">
        <v>743</v>
      </c>
      <c r="I8042" t="s">
        <v>744</v>
      </c>
      <c r="K8042" t="str">
        <f>+_xlfn.XLOOKUP(Tabell1[[#This Row],[Regnr]],Tabell13[Regnr],Tabell13[Diagnose],"")</f>
        <v>A</v>
      </c>
      <c r="L8042" t="str">
        <f>+_xlfn.XLOOKUP(Tabell1[[#This Row],[Regnr]],Tabell3[Regnr],Tabell3[DiagnoseÅr],"")</f>
        <v/>
      </c>
    </row>
    <row r="8043" spans="1:12" x14ac:dyDescent="0.25">
      <c r="A8043" s="2">
        <v>38952</v>
      </c>
      <c r="C8043" t="s">
        <v>1675</v>
      </c>
      <c r="D8043" t="s">
        <v>1676</v>
      </c>
      <c r="E8043" t="s">
        <v>10</v>
      </c>
      <c r="F8043" t="s">
        <v>858</v>
      </c>
      <c r="G8043" t="s">
        <v>859</v>
      </c>
      <c r="H8043" t="s">
        <v>743</v>
      </c>
      <c r="I8043" t="s">
        <v>744</v>
      </c>
      <c r="K8043" t="str">
        <f>+_xlfn.XLOOKUP(Tabell1[[#This Row],[Regnr]],Tabell13[Regnr],Tabell13[Diagnose],"")</f>
        <v>A</v>
      </c>
      <c r="L8043" t="str">
        <f>+_xlfn.XLOOKUP(Tabell1[[#This Row],[Regnr]],Tabell3[Regnr],Tabell3[DiagnoseÅr],"")</f>
        <v/>
      </c>
    </row>
    <row r="8044" spans="1:12" x14ac:dyDescent="0.25">
      <c r="A8044" s="2">
        <v>38952</v>
      </c>
      <c r="C8044" t="s">
        <v>1677</v>
      </c>
      <c r="D8044" t="s">
        <v>1678</v>
      </c>
      <c r="E8044" t="s">
        <v>10</v>
      </c>
      <c r="F8044" t="s">
        <v>858</v>
      </c>
      <c r="G8044" t="s">
        <v>859</v>
      </c>
      <c r="H8044" t="s">
        <v>743</v>
      </c>
      <c r="I8044" t="s">
        <v>744</v>
      </c>
      <c r="K8044" t="str">
        <f>+_xlfn.XLOOKUP(Tabell1[[#This Row],[Regnr]],Tabell13[Regnr],Tabell13[Diagnose],"")</f>
        <v>A</v>
      </c>
      <c r="L8044" t="str">
        <f>+_xlfn.XLOOKUP(Tabell1[[#This Row],[Regnr]],Tabell3[Regnr],Tabell3[DiagnoseÅr],"")</f>
        <v/>
      </c>
    </row>
    <row r="8045" spans="1:12" x14ac:dyDescent="0.25">
      <c r="A8045" s="2">
        <v>38952</v>
      </c>
      <c r="C8045" t="s">
        <v>1679</v>
      </c>
      <c r="D8045" t="s">
        <v>1680</v>
      </c>
      <c r="E8045" t="s">
        <v>26</v>
      </c>
      <c r="F8045" t="s">
        <v>858</v>
      </c>
      <c r="G8045" t="s">
        <v>859</v>
      </c>
      <c r="H8045" t="s">
        <v>743</v>
      </c>
      <c r="I8045" t="s">
        <v>744</v>
      </c>
      <c r="K8045" t="str">
        <f>+_xlfn.XLOOKUP(Tabell1[[#This Row],[Regnr]],Tabell13[Regnr],Tabell13[Diagnose],"")</f>
        <v>A</v>
      </c>
      <c r="L8045" t="str">
        <f>+_xlfn.XLOOKUP(Tabell1[[#This Row],[Regnr]],Tabell3[Regnr],Tabell3[DiagnoseÅr],"")</f>
        <v/>
      </c>
    </row>
    <row r="8046" spans="1:12" x14ac:dyDescent="0.25">
      <c r="A8046" s="2">
        <v>38952</v>
      </c>
      <c r="C8046" t="s">
        <v>1681</v>
      </c>
      <c r="D8046" t="s">
        <v>1682</v>
      </c>
      <c r="E8046" t="s">
        <v>26</v>
      </c>
      <c r="F8046" t="s">
        <v>858</v>
      </c>
      <c r="G8046" t="s">
        <v>859</v>
      </c>
      <c r="H8046" t="s">
        <v>743</v>
      </c>
      <c r="I8046" t="s">
        <v>744</v>
      </c>
      <c r="K8046" t="str">
        <f>+_xlfn.XLOOKUP(Tabell1[[#This Row],[Regnr]],Tabell13[Regnr],Tabell13[Diagnose],"")</f>
        <v>A</v>
      </c>
      <c r="L8046" t="str">
        <f>+_xlfn.XLOOKUP(Tabell1[[#This Row],[Regnr]],Tabell3[Regnr],Tabell3[DiagnoseÅr],"")</f>
        <v/>
      </c>
    </row>
    <row r="8047" spans="1:12" x14ac:dyDescent="0.25">
      <c r="A8047" s="2">
        <v>38952</v>
      </c>
      <c r="C8047" t="s">
        <v>1683</v>
      </c>
      <c r="D8047" t="s">
        <v>1684</v>
      </c>
      <c r="E8047" t="s">
        <v>26</v>
      </c>
      <c r="F8047" t="s">
        <v>858</v>
      </c>
      <c r="G8047" t="s">
        <v>859</v>
      </c>
      <c r="H8047" t="s">
        <v>743</v>
      </c>
      <c r="I8047" t="s">
        <v>744</v>
      </c>
      <c r="K8047" t="str">
        <f>+_xlfn.XLOOKUP(Tabell1[[#This Row],[Regnr]],Tabell13[Regnr],Tabell13[Diagnose],"")</f>
        <v>A</v>
      </c>
      <c r="L8047" t="str">
        <f>+_xlfn.XLOOKUP(Tabell1[[#This Row],[Regnr]],Tabell3[Regnr],Tabell3[DiagnoseÅr],"")</f>
        <v/>
      </c>
    </row>
    <row r="8048" spans="1:12" x14ac:dyDescent="0.25">
      <c r="A8048" s="2">
        <v>38952</v>
      </c>
      <c r="C8048" t="s">
        <v>1685</v>
      </c>
      <c r="D8048" t="s">
        <v>1686</v>
      </c>
      <c r="E8048" t="s">
        <v>26</v>
      </c>
      <c r="F8048" t="s">
        <v>858</v>
      </c>
      <c r="G8048" t="s">
        <v>859</v>
      </c>
      <c r="H8048" t="s">
        <v>743</v>
      </c>
      <c r="I8048" t="s">
        <v>744</v>
      </c>
      <c r="K8048" t="str">
        <f>+_xlfn.XLOOKUP(Tabell1[[#This Row],[Regnr]],Tabell13[Regnr],Tabell13[Diagnose],"")</f>
        <v>A</v>
      </c>
      <c r="L8048" t="str">
        <f>+_xlfn.XLOOKUP(Tabell1[[#This Row],[Regnr]],Tabell3[Regnr],Tabell3[DiagnoseÅr],"")</f>
        <v/>
      </c>
    </row>
    <row r="8049" spans="1:12" x14ac:dyDescent="0.25">
      <c r="A8049" s="2">
        <v>38947</v>
      </c>
      <c r="C8049" t="s">
        <v>1665</v>
      </c>
      <c r="D8049" t="s">
        <v>1666</v>
      </c>
      <c r="E8049" t="s">
        <v>10</v>
      </c>
      <c r="F8049" t="s">
        <v>1667</v>
      </c>
      <c r="G8049" t="s">
        <v>1668</v>
      </c>
      <c r="H8049" t="s">
        <v>1669</v>
      </c>
      <c r="I8049" t="s">
        <v>1670</v>
      </c>
      <c r="K8049" t="str">
        <f>+_xlfn.XLOOKUP(Tabell1[[#This Row],[Regnr]],Tabell13[Regnr],Tabell13[Diagnose],"")</f>
        <v/>
      </c>
      <c r="L8049" t="str">
        <f>+_xlfn.XLOOKUP(Tabell1[[#This Row],[Regnr]],Tabell3[Regnr],Tabell3[DiagnoseÅr],"")</f>
        <v/>
      </c>
    </row>
    <row r="8050" spans="1:12" x14ac:dyDescent="0.25">
      <c r="A8050" s="2">
        <v>38940</v>
      </c>
      <c r="C8050" t="s">
        <v>1661</v>
      </c>
      <c r="D8050" t="s">
        <v>1662</v>
      </c>
      <c r="E8050" t="s">
        <v>26</v>
      </c>
      <c r="F8050" t="s">
        <v>1663</v>
      </c>
      <c r="G8050" t="s">
        <v>1664</v>
      </c>
      <c r="H8050" t="s">
        <v>1106</v>
      </c>
      <c r="I8050" t="s">
        <v>1107</v>
      </c>
      <c r="K8050" t="str">
        <f>+_xlfn.XLOOKUP(Tabell1[[#This Row],[Regnr]],Tabell13[Regnr],Tabell13[Diagnose],"")</f>
        <v>A</v>
      </c>
      <c r="L8050" t="str">
        <f>+_xlfn.XLOOKUP(Tabell1[[#This Row],[Regnr]],Tabell3[Regnr],Tabell3[DiagnoseÅr],"")</f>
        <v>Intet påvist (2009)</v>
      </c>
    </row>
    <row r="8051" spans="1:12" x14ac:dyDescent="0.25">
      <c r="A8051" s="2">
        <v>38927</v>
      </c>
      <c r="C8051" t="s">
        <v>1657</v>
      </c>
      <c r="D8051" t="s">
        <v>1658</v>
      </c>
      <c r="E8051" t="s">
        <v>26</v>
      </c>
      <c r="F8051" t="s">
        <v>888</v>
      </c>
      <c r="G8051" t="s">
        <v>889</v>
      </c>
      <c r="H8051" t="s">
        <v>890</v>
      </c>
      <c r="I8051" t="s">
        <v>891</v>
      </c>
      <c r="K8051" t="str">
        <f>+_xlfn.XLOOKUP(Tabell1[[#This Row],[Regnr]],Tabell13[Regnr],Tabell13[Diagnose],"")</f>
        <v>A</v>
      </c>
      <c r="L8051" t="str">
        <f>+_xlfn.XLOOKUP(Tabell1[[#This Row],[Regnr]],Tabell3[Regnr],Tabell3[DiagnoseÅr],"")</f>
        <v/>
      </c>
    </row>
    <row r="8052" spans="1:12" x14ac:dyDescent="0.25">
      <c r="A8052" s="2">
        <v>38927</v>
      </c>
      <c r="C8052" t="s">
        <v>1659</v>
      </c>
      <c r="D8052" t="s">
        <v>1660</v>
      </c>
      <c r="E8052" t="s">
        <v>26</v>
      </c>
      <c r="K8052" t="str">
        <f>+_xlfn.XLOOKUP(Tabell1[[#This Row],[Regnr]],Tabell13[Regnr],Tabell13[Diagnose],"")</f>
        <v/>
      </c>
      <c r="L8052" t="str">
        <f>+_xlfn.XLOOKUP(Tabell1[[#This Row],[Regnr]],Tabell3[Regnr],Tabell3[DiagnoseÅr],"")</f>
        <v/>
      </c>
    </row>
    <row r="8053" spans="1:12" x14ac:dyDescent="0.25">
      <c r="A8053" s="2">
        <v>38922</v>
      </c>
      <c r="C8053" t="s">
        <v>1651</v>
      </c>
      <c r="D8053" t="s">
        <v>1652</v>
      </c>
      <c r="E8053" t="s">
        <v>26</v>
      </c>
      <c r="F8053" t="s">
        <v>1653</v>
      </c>
      <c r="G8053" t="s">
        <v>1654</v>
      </c>
      <c r="H8053" t="s">
        <v>1655</v>
      </c>
      <c r="I8053" t="s">
        <v>1656</v>
      </c>
      <c r="K8053" t="str">
        <f>+_xlfn.XLOOKUP(Tabell1[[#This Row],[Regnr]],Tabell13[Regnr],Tabell13[Diagnose],"")</f>
        <v>A</v>
      </c>
      <c r="L8053" t="str">
        <f>+_xlfn.XLOOKUP(Tabell1[[#This Row],[Regnr]],Tabell3[Regnr],Tabell3[DiagnoseÅr],"")</f>
        <v>Intet påvist (2008)</v>
      </c>
    </row>
    <row r="8054" spans="1:12" x14ac:dyDescent="0.25">
      <c r="A8054" s="2">
        <v>38889</v>
      </c>
      <c r="C8054" t="s">
        <v>1647</v>
      </c>
      <c r="D8054" t="s">
        <v>1648</v>
      </c>
      <c r="E8054" t="s">
        <v>26</v>
      </c>
      <c r="F8054" t="s">
        <v>1172</v>
      </c>
      <c r="G8054" t="s">
        <v>1173</v>
      </c>
      <c r="H8054" t="s">
        <v>1649</v>
      </c>
      <c r="I8054" t="s">
        <v>1650</v>
      </c>
      <c r="K8054" t="str">
        <f>+_xlfn.XLOOKUP(Tabell1[[#This Row],[Regnr]],Tabell13[Regnr],Tabell13[Diagnose],"")</f>
        <v>A</v>
      </c>
      <c r="L8054" t="str">
        <f>+_xlfn.XLOOKUP(Tabell1[[#This Row],[Regnr]],Tabell3[Regnr],Tabell3[DiagnoseÅr],"")</f>
        <v>Intet påvist (2009)</v>
      </c>
    </row>
    <row r="8055" spans="1:12" x14ac:dyDescent="0.25">
      <c r="A8055" s="2">
        <v>38884</v>
      </c>
      <c r="C8055" t="s">
        <v>1637</v>
      </c>
      <c r="D8055" t="s">
        <v>1638</v>
      </c>
      <c r="E8055" t="s">
        <v>26</v>
      </c>
      <c r="F8055" t="s">
        <v>1639</v>
      </c>
      <c r="G8055" t="s">
        <v>1640</v>
      </c>
      <c r="H8055" t="s">
        <v>1207</v>
      </c>
      <c r="I8055" t="s">
        <v>1208</v>
      </c>
      <c r="K8055" t="str">
        <f>+_xlfn.XLOOKUP(Tabell1[[#This Row],[Regnr]],Tabell13[Regnr],Tabell13[Diagnose],"")</f>
        <v/>
      </c>
      <c r="L8055" t="str">
        <f>+_xlfn.XLOOKUP(Tabell1[[#This Row],[Regnr]],Tabell3[Regnr],Tabell3[DiagnoseÅr],"")</f>
        <v/>
      </c>
    </row>
    <row r="8056" spans="1:12" x14ac:dyDescent="0.25">
      <c r="A8056" s="2">
        <v>38884</v>
      </c>
      <c r="C8056" t="s">
        <v>1641</v>
      </c>
      <c r="D8056" t="s">
        <v>1642</v>
      </c>
      <c r="E8056" t="s">
        <v>26</v>
      </c>
      <c r="F8056" t="s">
        <v>1639</v>
      </c>
      <c r="G8056" t="s">
        <v>1640</v>
      </c>
      <c r="H8056" t="s">
        <v>1207</v>
      </c>
      <c r="I8056" t="s">
        <v>1208</v>
      </c>
      <c r="K8056" t="str">
        <f>+_xlfn.XLOOKUP(Tabell1[[#This Row],[Regnr]],Tabell13[Regnr],Tabell13[Diagnose],"")</f>
        <v/>
      </c>
      <c r="L8056" t="str">
        <f>+_xlfn.XLOOKUP(Tabell1[[#This Row],[Regnr]],Tabell3[Regnr],Tabell3[DiagnoseÅr],"")</f>
        <v/>
      </c>
    </row>
    <row r="8057" spans="1:12" x14ac:dyDescent="0.25">
      <c r="A8057" s="2">
        <v>38884</v>
      </c>
      <c r="C8057" t="s">
        <v>1643</v>
      </c>
      <c r="D8057" t="s">
        <v>1644</v>
      </c>
      <c r="E8057" t="s">
        <v>26</v>
      </c>
      <c r="F8057" t="s">
        <v>1639</v>
      </c>
      <c r="G8057" t="s">
        <v>1640</v>
      </c>
      <c r="H8057" t="s">
        <v>1207</v>
      </c>
      <c r="I8057" t="s">
        <v>1208</v>
      </c>
      <c r="K8057" t="str">
        <f>+_xlfn.XLOOKUP(Tabell1[[#This Row],[Regnr]],Tabell13[Regnr],Tabell13[Diagnose],"")</f>
        <v/>
      </c>
      <c r="L8057" t="str">
        <f>+_xlfn.XLOOKUP(Tabell1[[#This Row],[Regnr]],Tabell3[Regnr],Tabell3[DiagnoseÅr],"")</f>
        <v/>
      </c>
    </row>
    <row r="8058" spans="1:12" x14ac:dyDescent="0.25">
      <c r="A8058" s="2">
        <v>38884</v>
      </c>
      <c r="C8058" t="s">
        <v>1645</v>
      </c>
      <c r="D8058" t="s">
        <v>1646</v>
      </c>
      <c r="E8058" t="s">
        <v>26</v>
      </c>
      <c r="F8058" t="s">
        <v>1639</v>
      </c>
      <c r="G8058" t="s">
        <v>1640</v>
      </c>
      <c r="H8058" t="s">
        <v>1207</v>
      </c>
      <c r="I8058" t="s">
        <v>1208</v>
      </c>
      <c r="K8058" t="str">
        <f>+_xlfn.XLOOKUP(Tabell1[[#This Row],[Regnr]],Tabell13[Regnr],Tabell13[Diagnose],"")</f>
        <v/>
      </c>
      <c r="L8058" t="str">
        <f>+_xlfn.XLOOKUP(Tabell1[[#This Row],[Regnr]],Tabell3[Regnr],Tabell3[DiagnoseÅr],"")</f>
        <v/>
      </c>
    </row>
    <row r="8059" spans="1:12" x14ac:dyDescent="0.25">
      <c r="A8059" s="2">
        <v>38879</v>
      </c>
      <c r="C8059" t="s">
        <v>1635</v>
      </c>
      <c r="D8059" t="s">
        <v>1636</v>
      </c>
      <c r="E8059" t="s">
        <v>10</v>
      </c>
      <c r="F8059" t="s">
        <v>1233</v>
      </c>
      <c r="G8059" t="s">
        <v>1234</v>
      </c>
      <c r="H8059" t="s">
        <v>423</v>
      </c>
      <c r="I8059" t="s">
        <v>424</v>
      </c>
      <c r="K8059" t="str">
        <f>+_xlfn.XLOOKUP(Tabell1[[#This Row],[Regnr]],Tabell13[Regnr],Tabell13[Diagnose],"")</f>
        <v/>
      </c>
      <c r="L8059" t="str">
        <f>+_xlfn.XLOOKUP(Tabell1[[#This Row],[Regnr]],Tabell3[Regnr],Tabell3[DiagnoseÅr],"")</f>
        <v/>
      </c>
    </row>
    <row r="8060" spans="1:12" x14ac:dyDescent="0.25">
      <c r="A8060" s="2">
        <v>38874</v>
      </c>
      <c r="C8060" t="s">
        <v>1630</v>
      </c>
      <c r="D8060" t="s">
        <v>1631</v>
      </c>
      <c r="E8060" t="s">
        <v>26</v>
      </c>
      <c r="F8060" t="s">
        <v>1632</v>
      </c>
      <c r="G8060" t="s">
        <v>1633</v>
      </c>
      <c r="H8060" t="s">
        <v>1435</v>
      </c>
      <c r="I8060" t="s">
        <v>1436</v>
      </c>
      <c r="K8060" t="str">
        <f>+_xlfn.XLOOKUP(Tabell1[[#This Row],[Regnr]],Tabell13[Regnr],Tabell13[Diagnose],"")</f>
        <v>A</v>
      </c>
      <c r="L8060" t="str">
        <f>+_xlfn.XLOOKUP(Tabell1[[#This Row],[Regnr]],Tabell3[Regnr],Tabell3[DiagnoseÅr],"")</f>
        <v>Intet påvist (2009)</v>
      </c>
    </row>
    <row r="8061" spans="1:12" x14ac:dyDescent="0.25">
      <c r="A8061" s="2">
        <v>38874</v>
      </c>
      <c r="C8061" t="s">
        <v>1634</v>
      </c>
      <c r="D8061" t="s">
        <v>1631</v>
      </c>
      <c r="E8061" t="s">
        <v>26</v>
      </c>
      <c r="F8061" t="s">
        <v>1632</v>
      </c>
      <c r="G8061" t="s">
        <v>1633</v>
      </c>
      <c r="H8061" t="s">
        <v>1435</v>
      </c>
      <c r="I8061" t="s">
        <v>1436</v>
      </c>
      <c r="K8061" t="str">
        <f>+_xlfn.XLOOKUP(Tabell1[[#This Row],[Regnr]],Tabell13[Regnr],Tabell13[Diagnose],"")</f>
        <v/>
      </c>
      <c r="L8061" t="str">
        <f>+_xlfn.XLOOKUP(Tabell1[[#This Row],[Regnr]],Tabell3[Regnr],Tabell3[DiagnoseÅr],"")</f>
        <v/>
      </c>
    </row>
    <row r="8062" spans="1:12" x14ac:dyDescent="0.25">
      <c r="A8062" s="2">
        <v>38871</v>
      </c>
      <c r="C8062" t="s">
        <v>1626</v>
      </c>
      <c r="D8062" t="s">
        <v>1627</v>
      </c>
      <c r="E8062" t="s">
        <v>10</v>
      </c>
      <c r="F8062" t="s">
        <v>1481</v>
      </c>
      <c r="G8062" t="s">
        <v>1482</v>
      </c>
      <c r="H8062" t="s">
        <v>1628</v>
      </c>
      <c r="I8062" t="s">
        <v>1629</v>
      </c>
      <c r="K8062" t="str">
        <f>+_xlfn.XLOOKUP(Tabell1[[#This Row],[Regnr]],Tabell13[Regnr],Tabell13[Diagnose],"")</f>
        <v/>
      </c>
      <c r="L8062" t="str">
        <f>+_xlfn.XLOOKUP(Tabell1[[#This Row],[Regnr]],Tabell3[Regnr],Tabell3[DiagnoseÅr],"")</f>
        <v/>
      </c>
    </row>
    <row r="8063" spans="1:12" x14ac:dyDescent="0.25">
      <c r="A8063" s="2">
        <v>38868</v>
      </c>
      <c r="C8063" t="s">
        <v>1622</v>
      </c>
      <c r="D8063" t="s">
        <v>1623</v>
      </c>
      <c r="E8063" t="s">
        <v>10</v>
      </c>
      <c r="F8063" t="s">
        <v>1383</v>
      </c>
      <c r="G8063" t="s">
        <v>1384</v>
      </c>
      <c r="H8063" t="s">
        <v>1196</v>
      </c>
      <c r="I8063" t="s">
        <v>1197</v>
      </c>
      <c r="K8063" t="str">
        <f>+_xlfn.XLOOKUP(Tabell1[[#This Row],[Regnr]],Tabell13[Regnr],Tabell13[Diagnose],"")</f>
        <v>A</v>
      </c>
      <c r="L8063" t="str">
        <f>+_xlfn.XLOOKUP(Tabell1[[#This Row],[Regnr]],Tabell3[Regnr],Tabell3[DiagnoseÅr],"")</f>
        <v>Intet påvist (2010)</v>
      </c>
    </row>
    <row r="8064" spans="1:12" x14ac:dyDescent="0.25">
      <c r="A8064" s="2">
        <v>38868</v>
      </c>
      <c r="C8064" t="s">
        <v>1624</v>
      </c>
      <c r="D8064" t="s">
        <v>1625</v>
      </c>
      <c r="E8064" t="s">
        <v>26</v>
      </c>
      <c r="F8064" t="s">
        <v>1383</v>
      </c>
      <c r="G8064" t="s">
        <v>1384</v>
      </c>
      <c r="H8064" t="s">
        <v>1196</v>
      </c>
      <c r="I8064" t="s">
        <v>1197</v>
      </c>
      <c r="K8064" t="str">
        <f>+_xlfn.XLOOKUP(Tabell1[[#This Row],[Regnr]],Tabell13[Regnr],Tabell13[Diagnose],"")</f>
        <v>C</v>
      </c>
      <c r="L8064" t="str">
        <f>+_xlfn.XLOOKUP(Tabell1[[#This Row],[Regnr]],Tabell3[Regnr],Tabell3[DiagnoseÅr],"")</f>
        <v/>
      </c>
    </row>
    <row r="8065" spans="1:12" x14ac:dyDescent="0.25">
      <c r="A8065" s="2">
        <v>38864</v>
      </c>
      <c r="C8065" t="s">
        <v>1610</v>
      </c>
      <c r="D8065" t="s">
        <v>1611</v>
      </c>
      <c r="E8065" t="s">
        <v>10</v>
      </c>
      <c r="F8065" t="s">
        <v>1064</v>
      </c>
      <c r="G8065" t="s">
        <v>1065</v>
      </c>
      <c r="H8065" t="s">
        <v>1178</v>
      </c>
      <c r="I8065" t="s">
        <v>1179</v>
      </c>
      <c r="K8065" t="str">
        <f>+_xlfn.XLOOKUP(Tabell1[[#This Row],[Regnr]],Tabell13[Regnr],Tabell13[Diagnose],"")</f>
        <v>A</v>
      </c>
      <c r="L8065" t="str">
        <f>+_xlfn.XLOOKUP(Tabell1[[#This Row],[Regnr]],Tabell3[Regnr],Tabell3[DiagnoseÅr],"")</f>
        <v>Intet påvist (2008)</v>
      </c>
    </row>
    <row r="8066" spans="1:12" x14ac:dyDescent="0.25">
      <c r="A8066" s="2">
        <v>38864</v>
      </c>
      <c r="C8066" t="s">
        <v>1612</v>
      </c>
      <c r="D8066" t="s">
        <v>1613</v>
      </c>
      <c r="E8066" t="s">
        <v>10</v>
      </c>
      <c r="F8066" t="s">
        <v>1064</v>
      </c>
      <c r="G8066" t="s">
        <v>1065</v>
      </c>
      <c r="H8066" t="s">
        <v>1178</v>
      </c>
      <c r="I8066" t="s">
        <v>1179</v>
      </c>
      <c r="K8066" t="str">
        <f>+_xlfn.XLOOKUP(Tabell1[[#This Row],[Regnr]],Tabell13[Regnr],Tabell13[Diagnose],"")</f>
        <v>A</v>
      </c>
      <c r="L8066" t="str">
        <f>+_xlfn.XLOOKUP(Tabell1[[#This Row],[Regnr]],Tabell3[Regnr],Tabell3[DiagnoseÅr],"")</f>
        <v xml:space="preserve"> (2011)</v>
      </c>
    </row>
    <row r="8067" spans="1:12" x14ac:dyDescent="0.25">
      <c r="A8067" s="2">
        <v>38864</v>
      </c>
      <c r="C8067" t="s">
        <v>1614</v>
      </c>
      <c r="D8067" t="s">
        <v>1615</v>
      </c>
      <c r="E8067" t="s">
        <v>26</v>
      </c>
      <c r="F8067" t="s">
        <v>1064</v>
      </c>
      <c r="G8067" t="s">
        <v>1065</v>
      </c>
      <c r="H8067" t="s">
        <v>1178</v>
      </c>
      <c r="I8067" t="s">
        <v>1179</v>
      </c>
      <c r="K8067" t="str">
        <f>+_xlfn.XLOOKUP(Tabell1[[#This Row],[Regnr]],Tabell13[Regnr],Tabell13[Diagnose],"")</f>
        <v>A</v>
      </c>
      <c r="L8067" t="str">
        <f>+_xlfn.XLOOKUP(Tabell1[[#This Row],[Regnr]],Tabell3[Regnr],Tabell3[DiagnoseÅr],"")</f>
        <v/>
      </c>
    </row>
    <row r="8068" spans="1:12" x14ac:dyDescent="0.25">
      <c r="A8068" s="2">
        <v>38864</v>
      </c>
      <c r="C8068" t="s">
        <v>1616</v>
      </c>
      <c r="D8068" t="s">
        <v>1617</v>
      </c>
      <c r="E8068" t="s">
        <v>26</v>
      </c>
      <c r="F8068" t="s">
        <v>1064</v>
      </c>
      <c r="G8068" t="s">
        <v>1065</v>
      </c>
      <c r="H8068" t="s">
        <v>1178</v>
      </c>
      <c r="I8068" t="s">
        <v>1179</v>
      </c>
      <c r="K8068" t="str">
        <f>+_xlfn.XLOOKUP(Tabell1[[#This Row],[Regnr]],Tabell13[Regnr],Tabell13[Diagnose],"")</f>
        <v>B</v>
      </c>
      <c r="L8068" t="str">
        <f>+_xlfn.XLOOKUP(Tabell1[[#This Row],[Regnr]],Tabell3[Regnr],Tabell3[DiagnoseÅr],"")</f>
        <v/>
      </c>
    </row>
    <row r="8069" spans="1:12" x14ac:dyDescent="0.25">
      <c r="A8069" s="2">
        <v>38864</v>
      </c>
      <c r="C8069" t="s">
        <v>1618</v>
      </c>
      <c r="D8069" t="s">
        <v>1619</v>
      </c>
      <c r="E8069" t="s">
        <v>26</v>
      </c>
      <c r="F8069" t="s">
        <v>1064</v>
      </c>
      <c r="G8069" t="s">
        <v>1065</v>
      </c>
      <c r="H8069" t="s">
        <v>1178</v>
      </c>
      <c r="I8069" t="s">
        <v>1179</v>
      </c>
      <c r="K8069" t="str">
        <f>+_xlfn.XLOOKUP(Tabell1[[#This Row],[Regnr]],Tabell13[Regnr],Tabell13[Diagnose],"")</f>
        <v>A</v>
      </c>
      <c r="L8069" t="str">
        <f>+_xlfn.XLOOKUP(Tabell1[[#This Row],[Regnr]],Tabell3[Regnr],Tabell3[DiagnoseÅr],"")</f>
        <v>Intet påvist (2010)</v>
      </c>
    </row>
    <row r="8070" spans="1:12" x14ac:dyDescent="0.25">
      <c r="A8070" s="2">
        <v>38864</v>
      </c>
      <c r="C8070" t="s">
        <v>1620</v>
      </c>
      <c r="D8070" t="s">
        <v>1621</v>
      </c>
      <c r="E8070" t="s">
        <v>26</v>
      </c>
      <c r="F8070" t="s">
        <v>1064</v>
      </c>
      <c r="G8070" t="s">
        <v>1065</v>
      </c>
      <c r="H8070" t="s">
        <v>1178</v>
      </c>
      <c r="I8070" t="s">
        <v>1179</v>
      </c>
      <c r="K8070" t="str">
        <f>+_xlfn.XLOOKUP(Tabell1[[#This Row],[Regnr]],Tabell13[Regnr],Tabell13[Diagnose],"")</f>
        <v>B</v>
      </c>
      <c r="L8070" t="str">
        <f>+_xlfn.XLOOKUP(Tabell1[[#This Row],[Regnr]],Tabell3[Regnr],Tabell3[DiagnoseÅr],"")</f>
        <v>PPM iris (2012)</v>
      </c>
    </row>
    <row r="8071" spans="1:12" x14ac:dyDescent="0.25">
      <c r="A8071" s="2">
        <v>38862</v>
      </c>
      <c r="C8071" t="s">
        <v>1598</v>
      </c>
      <c r="D8071" t="s">
        <v>1599</v>
      </c>
      <c r="E8071" t="s">
        <v>10</v>
      </c>
      <c r="F8071" t="s">
        <v>1110</v>
      </c>
      <c r="G8071" t="s">
        <v>1111</v>
      </c>
      <c r="H8071" t="s">
        <v>763</v>
      </c>
      <c r="I8071" t="s">
        <v>764</v>
      </c>
      <c r="K8071" t="str">
        <f>+_xlfn.XLOOKUP(Tabell1[[#This Row],[Regnr]],Tabell13[Regnr],Tabell13[Diagnose],"")</f>
        <v>A</v>
      </c>
      <c r="L8071" t="str">
        <f>+_xlfn.XLOOKUP(Tabell1[[#This Row],[Regnr]],Tabell3[Regnr],Tabell3[DiagnoseÅr],"")</f>
        <v>Intet påvist (2012)</v>
      </c>
    </row>
    <row r="8072" spans="1:12" x14ac:dyDescent="0.25">
      <c r="A8072" s="2">
        <v>38862</v>
      </c>
      <c r="C8072" t="s">
        <v>1600</v>
      </c>
      <c r="D8072" t="s">
        <v>1601</v>
      </c>
      <c r="E8072" t="s">
        <v>10</v>
      </c>
      <c r="F8072" t="s">
        <v>1110</v>
      </c>
      <c r="G8072" t="s">
        <v>1111</v>
      </c>
      <c r="H8072" t="s">
        <v>763</v>
      </c>
      <c r="I8072" t="s">
        <v>764</v>
      </c>
      <c r="K8072" t="str">
        <f>+_xlfn.XLOOKUP(Tabell1[[#This Row],[Regnr]],Tabell13[Regnr],Tabell13[Diagnose],"")</f>
        <v>A</v>
      </c>
      <c r="L8072" t="str">
        <f>+_xlfn.XLOOKUP(Tabell1[[#This Row],[Regnr]],Tabell3[Regnr],Tabell3[DiagnoseÅr],"")</f>
        <v>Intet påvist (2008)</v>
      </c>
    </row>
    <row r="8073" spans="1:12" x14ac:dyDescent="0.25">
      <c r="A8073" s="2">
        <v>38862</v>
      </c>
      <c r="C8073" t="s">
        <v>1602</v>
      </c>
      <c r="D8073" t="s">
        <v>1603</v>
      </c>
      <c r="E8073" t="s">
        <v>10</v>
      </c>
      <c r="F8073" t="s">
        <v>1110</v>
      </c>
      <c r="G8073" t="s">
        <v>1111</v>
      </c>
      <c r="H8073" t="s">
        <v>763</v>
      </c>
      <c r="I8073" t="s">
        <v>764</v>
      </c>
      <c r="K8073" t="str">
        <f>+_xlfn.XLOOKUP(Tabell1[[#This Row],[Regnr]],Tabell13[Regnr],Tabell13[Diagnose],"")</f>
        <v/>
      </c>
      <c r="L8073" t="str">
        <f>+_xlfn.XLOOKUP(Tabell1[[#This Row],[Regnr]],Tabell3[Regnr],Tabell3[DiagnoseÅr],"")</f>
        <v/>
      </c>
    </row>
    <row r="8074" spans="1:12" x14ac:dyDescent="0.25">
      <c r="A8074" s="2">
        <v>38862</v>
      </c>
      <c r="C8074" t="s">
        <v>1604</v>
      </c>
      <c r="D8074" t="s">
        <v>1605</v>
      </c>
      <c r="E8074" t="s">
        <v>10</v>
      </c>
      <c r="F8074" t="s">
        <v>1110</v>
      </c>
      <c r="G8074" t="s">
        <v>1111</v>
      </c>
      <c r="H8074" t="s">
        <v>763</v>
      </c>
      <c r="I8074" t="s">
        <v>764</v>
      </c>
      <c r="K8074" t="str">
        <f>+_xlfn.XLOOKUP(Tabell1[[#This Row],[Regnr]],Tabell13[Regnr],Tabell13[Diagnose],"")</f>
        <v>A</v>
      </c>
      <c r="L8074" t="str">
        <f>+_xlfn.XLOOKUP(Tabell1[[#This Row],[Regnr]],Tabell3[Regnr],Tabell3[DiagnoseÅr],"")</f>
        <v/>
      </c>
    </row>
    <row r="8075" spans="1:12" x14ac:dyDescent="0.25">
      <c r="A8075" s="2">
        <v>38862</v>
      </c>
      <c r="C8075" t="s">
        <v>1606</v>
      </c>
      <c r="D8075" t="s">
        <v>1607</v>
      </c>
      <c r="E8075" t="s">
        <v>10</v>
      </c>
      <c r="F8075" t="s">
        <v>1110</v>
      </c>
      <c r="G8075" t="s">
        <v>1111</v>
      </c>
      <c r="H8075" t="s">
        <v>763</v>
      </c>
      <c r="I8075" t="s">
        <v>764</v>
      </c>
      <c r="K8075" t="str">
        <f>+_xlfn.XLOOKUP(Tabell1[[#This Row],[Regnr]],Tabell13[Regnr],Tabell13[Diagnose],"")</f>
        <v/>
      </c>
      <c r="L8075" t="str">
        <f>+_xlfn.XLOOKUP(Tabell1[[#This Row],[Regnr]],Tabell3[Regnr],Tabell3[DiagnoseÅr],"")</f>
        <v/>
      </c>
    </row>
    <row r="8076" spans="1:12" x14ac:dyDescent="0.25">
      <c r="A8076" s="2">
        <v>38862</v>
      </c>
      <c r="C8076" t="s">
        <v>1608</v>
      </c>
      <c r="D8076" t="s">
        <v>1609</v>
      </c>
      <c r="E8076" t="s">
        <v>26</v>
      </c>
      <c r="F8076" t="s">
        <v>1110</v>
      </c>
      <c r="G8076" t="s">
        <v>1111</v>
      </c>
      <c r="H8076" t="s">
        <v>763</v>
      </c>
      <c r="I8076" t="s">
        <v>764</v>
      </c>
      <c r="K8076" t="str">
        <f>+_xlfn.XLOOKUP(Tabell1[[#This Row],[Regnr]],Tabell13[Regnr],Tabell13[Diagnose],"")</f>
        <v>B</v>
      </c>
      <c r="L8076" t="str">
        <f>+_xlfn.XLOOKUP(Tabell1[[#This Row],[Regnr]],Tabell3[Regnr],Tabell3[DiagnoseÅr],"")</f>
        <v xml:space="preserve"> (2012)</v>
      </c>
    </row>
    <row r="8077" spans="1:12" x14ac:dyDescent="0.25">
      <c r="A8077" s="2">
        <v>38858</v>
      </c>
      <c r="C8077" t="s">
        <v>1592</v>
      </c>
      <c r="D8077" t="s">
        <v>1593</v>
      </c>
      <c r="E8077" t="s">
        <v>10</v>
      </c>
      <c r="F8077" t="s">
        <v>1594</v>
      </c>
      <c r="G8077" t="s">
        <v>1595</v>
      </c>
      <c r="H8077" t="s">
        <v>1596</v>
      </c>
      <c r="I8077" t="s">
        <v>1597</v>
      </c>
      <c r="K8077" t="str">
        <f>+_xlfn.XLOOKUP(Tabell1[[#This Row],[Regnr]],Tabell13[Regnr],Tabell13[Diagnose],"")</f>
        <v>A</v>
      </c>
      <c r="L8077" t="str">
        <f>+_xlfn.XLOOKUP(Tabell1[[#This Row],[Regnr]],Tabell3[Regnr],Tabell3[DiagnoseÅr],"")</f>
        <v>Cortical &amp; Katarakt, ikke medfødt (2008)</v>
      </c>
    </row>
    <row r="8078" spans="1:12" x14ac:dyDescent="0.25">
      <c r="A8078" s="2">
        <v>38846</v>
      </c>
      <c r="C8078" t="s">
        <v>1590</v>
      </c>
      <c r="D8078" t="s">
        <v>1591</v>
      </c>
      <c r="E8078" t="s">
        <v>10</v>
      </c>
      <c r="F8078" t="s">
        <v>824</v>
      </c>
      <c r="G8078" t="s">
        <v>825</v>
      </c>
      <c r="H8078" t="s">
        <v>787</v>
      </c>
      <c r="I8078" t="s">
        <v>788</v>
      </c>
      <c r="K8078" t="str">
        <f>+_xlfn.XLOOKUP(Tabell1[[#This Row],[Regnr]],Tabell13[Regnr],Tabell13[Diagnose],"")</f>
        <v>B</v>
      </c>
      <c r="L8078" t="str">
        <f>+_xlfn.XLOOKUP(Tabell1[[#This Row],[Regnr]],Tabell3[Regnr],Tabell3[DiagnoseÅr],"")</f>
        <v>Intet påvist (2008)</v>
      </c>
    </row>
    <row r="8079" spans="1:12" x14ac:dyDescent="0.25">
      <c r="A8079" s="2">
        <v>38822</v>
      </c>
      <c r="C8079" t="s">
        <v>1584</v>
      </c>
      <c r="D8079" t="s">
        <v>1585</v>
      </c>
      <c r="E8079" t="s">
        <v>10</v>
      </c>
      <c r="F8079" t="s">
        <v>978</v>
      </c>
      <c r="G8079" t="s">
        <v>979</v>
      </c>
      <c r="H8079" t="s">
        <v>1586</v>
      </c>
      <c r="I8079" t="s">
        <v>1587</v>
      </c>
      <c r="K8079" t="str">
        <f>+_xlfn.XLOOKUP(Tabell1[[#This Row],[Regnr]],Tabell13[Regnr],Tabell13[Diagnose],"")</f>
        <v>C</v>
      </c>
      <c r="L8079" t="str">
        <f>+_xlfn.XLOOKUP(Tabell1[[#This Row],[Regnr]],Tabell3[Regnr],Tabell3[DiagnoseÅr],"")</f>
        <v/>
      </c>
    </row>
    <row r="8080" spans="1:12" x14ac:dyDescent="0.25">
      <c r="A8080" s="2">
        <v>38822</v>
      </c>
      <c r="C8080" t="s">
        <v>1588</v>
      </c>
      <c r="D8080" t="s">
        <v>1589</v>
      </c>
      <c r="E8080" t="s">
        <v>10</v>
      </c>
      <c r="F8080" t="s">
        <v>978</v>
      </c>
      <c r="G8080" t="s">
        <v>979</v>
      </c>
      <c r="H8080" t="s">
        <v>1586</v>
      </c>
      <c r="I8080" t="s">
        <v>1587</v>
      </c>
      <c r="K8080" t="str">
        <f>+_xlfn.XLOOKUP(Tabell1[[#This Row],[Regnr]],Tabell13[Regnr],Tabell13[Diagnose],"")</f>
        <v/>
      </c>
      <c r="L8080" t="str">
        <f>+_xlfn.XLOOKUP(Tabell1[[#This Row],[Regnr]],Tabell3[Regnr],Tabell3[DiagnoseÅr],"")</f>
        <v/>
      </c>
    </row>
    <row r="8081" spans="1:12" x14ac:dyDescent="0.25">
      <c r="A8081" s="2">
        <v>38815</v>
      </c>
      <c r="C8081" t="s">
        <v>1582</v>
      </c>
      <c r="D8081" t="s">
        <v>1583</v>
      </c>
      <c r="E8081" t="s">
        <v>26</v>
      </c>
      <c r="H8081" t="s">
        <v>1323</v>
      </c>
      <c r="I8081" t="s">
        <v>1324</v>
      </c>
      <c r="K8081" t="str">
        <f>+_xlfn.XLOOKUP(Tabell1[[#This Row],[Regnr]],Tabell13[Regnr],Tabell13[Diagnose],"")</f>
        <v/>
      </c>
      <c r="L8081" t="str">
        <f>+_xlfn.XLOOKUP(Tabell1[[#This Row],[Regnr]],Tabell3[Regnr],Tabell3[DiagnoseÅr],"")</f>
        <v/>
      </c>
    </row>
    <row r="8082" spans="1:12" x14ac:dyDescent="0.25">
      <c r="A8082" s="2">
        <v>38814</v>
      </c>
      <c r="C8082" t="s">
        <v>1580</v>
      </c>
      <c r="D8082" t="s">
        <v>1581</v>
      </c>
      <c r="E8082" t="s">
        <v>26</v>
      </c>
      <c r="K8082" t="str">
        <f>+_xlfn.XLOOKUP(Tabell1[[#This Row],[Regnr]],Tabell13[Regnr],Tabell13[Diagnose],"")</f>
        <v/>
      </c>
      <c r="L8082" t="str">
        <f>+_xlfn.XLOOKUP(Tabell1[[#This Row],[Regnr]],Tabell3[Regnr],Tabell3[DiagnoseÅr],"")</f>
        <v/>
      </c>
    </row>
    <row r="8083" spans="1:12" x14ac:dyDescent="0.25">
      <c r="A8083" s="2">
        <v>38792</v>
      </c>
      <c r="C8083" t="s">
        <v>1570</v>
      </c>
      <c r="D8083" t="s">
        <v>1571</v>
      </c>
      <c r="E8083" t="s">
        <v>26</v>
      </c>
      <c r="F8083" t="s">
        <v>1572</v>
      </c>
      <c r="H8083" t="s">
        <v>1573</v>
      </c>
      <c r="K8083" t="str">
        <f>+_xlfn.XLOOKUP(Tabell1[[#This Row],[Regnr]],Tabell13[Regnr],Tabell13[Diagnose],"")</f>
        <v/>
      </c>
      <c r="L8083" t="str">
        <f>+_xlfn.XLOOKUP(Tabell1[[#This Row],[Regnr]],Tabell3[Regnr],Tabell3[DiagnoseÅr],"")</f>
        <v/>
      </c>
    </row>
    <row r="8084" spans="1:12" x14ac:dyDescent="0.25">
      <c r="A8084" s="2">
        <v>38792</v>
      </c>
      <c r="C8084" t="s">
        <v>1574</v>
      </c>
      <c r="D8084" t="s">
        <v>1575</v>
      </c>
      <c r="E8084" t="s">
        <v>10</v>
      </c>
      <c r="F8084" t="s">
        <v>1481</v>
      </c>
      <c r="G8084" t="s">
        <v>1482</v>
      </c>
      <c r="H8084" t="s">
        <v>1576</v>
      </c>
      <c r="I8084" t="s">
        <v>1577</v>
      </c>
      <c r="K8084" t="str">
        <f>+_xlfn.XLOOKUP(Tabell1[[#This Row],[Regnr]],Tabell13[Regnr],Tabell13[Diagnose],"")</f>
        <v/>
      </c>
      <c r="L8084" t="str">
        <f>+_xlfn.XLOOKUP(Tabell1[[#This Row],[Regnr]],Tabell3[Regnr],Tabell3[DiagnoseÅr],"")</f>
        <v/>
      </c>
    </row>
    <row r="8085" spans="1:12" x14ac:dyDescent="0.25">
      <c r="A8085" s="2">
        <v>38792</v>
      </c>
      <c r="C8085" t="s">
        <v>1578</v>
      </c>
      <c r="D8085" t="s">
        <v>1579</v>
      </c>
      <c r="E8085" t="s">
        <v>26</v>
      </c>
      <c r="F8085" t="s">
        <v>1481</v>
      </c>
      <c r="G8085" t="s">
        <v>1482</v>
      </c>
      <c r="H8085" t="s">
        <v>1576</v>
      </c>
      <c r="I8085" t="s">
        <v>1577</v>
      </c>
      <c r="K8085" t="str">
        <f>+_xlfn.XLOOKUP(Tabell1[[#This Row],[Regnr]],Tabell13[Regnr],Tabell13[Diagnose],"")</f>
        <v/>
      </c>
      <c r="L8085" t="str">
        <f>+_xlfn.XLOOKUP(Tabell1[[#This Row],[Regnr]],Tabell3[Regnr],Tabell3[DiagnoseÅr],"")</f>
        <v/>
      </c>
    </row>
    <row r="8086" spans="1:12" x14ac:dyDescent="0.25">
      <c r="A8086" s="2">
        <v>38785</v>
      </c>
      <c r="C8086" t="s">
        <v>1562</v>
      </c>
      <c r="D8086" t="s">
        <v>1563</v>
      </c>
      <c r="E8086" t="s">
        <v>10</v>
      </c>
      <c r="F8086" t="s">
        <v>990</v>
      </c>
      <c r="G8086" t="s">
        <v>991</v>
      </c>
      <c r="H8086" t="s">
        <v>1154</v>
      </c>
      <c r="I8086" t="s">
        <v>1155</v>
      </c>
      <c r="K8086" t="str">
        <f>+_xlfn.XLOOKUP(Tabell1[[#This Row],[Regnr]],Tabell13[Regnr],Tabell13[Diagnose],"")</f>
        <v/>
      </c>
      <c r="L8086" t="str">
        <f>+_xlfn.XLOOKUP(Tabell1[[#This Row],[Regnr]],Tabell3[Regnr],Tabell3[DiagnoseÅr],"")</f>
        <v/>
      </c>
    </row>
    <row r="8087" spans="1:12" x14ac:dyDescent="0.25">
      <c r="A8087" s="2">
        <v>38785</v>
      </c>
      <c r="C8087" t="s">
        <v>1564</v>
      </c>
      <c r="D8087" t="s">
        <v>1565</v>
      </c>
      <c r="E8087" t="s">
        <v>10</v>
      </c>
      <c r="F8087" t="s">
        <v>990</v>
      </c>
      <c r="G8087" t="s">
        <v>991</v>
      </c>
      <c r="H8087" t="s">
        <v>1154</v>
      </c>
      <c r="I8087" t="s">
        <v>1155</v>
      </c>
      <c r="K8087" t="str">
        <f>+_xlfn.XLOOKUP(Tabell1[[#This Row],[Regnr]],Tabell13[Regnr],Tabell13[Diagnose],"")</f>
        <v/>
      </c>
      <c r="L8087" t="str">
        <f>+_xlfn.XLOOKUP(Tabell1[[#This Row],[Regnr]],Tabell3[Regnr],Tabell3[DiagnoseÅr],"")</f>
        <v/>
      </c>
    </row>
    <row r="8088" spans="1:12" x14ac:dyDescent="0.25">
      <c r="A8088" s="2">
        <v>38785</v>
      </c>
      <c r="C8088" t="s">
        <v>1566</v>
      </c>
      <c r="D8088" t="s">
        <v>1567</v>
      </c>
      <c r="E8088" t="s">
        <v>26</v>
      </c>
      <c r="F8088" t="s">
        <v>990</v>
      </c>
      <c r="G8088" t="s">
        <v>991</v>
      </c>
      <c r="H8088" t="s">
        <v>1154</v>
      </c>
      <c r="I8088" t="s">
        <v>1155</v>
      </c>
      <c r="K8088" t="str">
        <f>+_xlfn.XLOOKUP(Tabell1[[#This Row],[Regnr]],Tabell13[Regnr],Tabell13[Diagnose],"")</f>
        <v/>
      </c>
      <c r="L8088" t="str">
        <f>+_xlfn.XLOOKUP(Tabell1[[#This Row],[Regnr]],Tabell3[Regnr],Tabell3[DiagnoseÅr],"")</f>
        <v/>
      </c>
    </row>
    <row r="8089" spans="1:12" x14ac:dyDescent="0.25">
      <c r="A8089" s="2">
        <v>38785</v>
      </c>
      <c r="C8089" t="s">
        <v>1568</v>
      </c>
      <c r="D8089" t="s">
        <v>1569</v>
      </c>
      <c r="E8089" t="s">
        <v>26</v>
      </c>
      <c r="F8089" t="s">
        <v>990</v>
      </c>
      <c r="G8089" t="s">
        <v>991</v>
      </c>
      <c r="H8089" t="s">
        <v>1154</v>
      </c>
      <c r="I8089" t="s">
        <v>1155</v>
      </c>
      <c r="K8089" t="str">
        <f>+_xlfn.XLOOKUP(Tabell1[[#This Row],[Regnr]],Tabell13[Regnr],Tabell13[Diagnose],"")</f>
        <v/>
      </c>
      <c r="L8089" t="str">
        <f>+_xlfn.XLOOKUP(Tabell1[[#This Row],[Regnr]],Tabell3[Regnr],Tabell3[DiagnoseÅr],"")</f>
        <v/>
      </c>
    </row>
    <row r="8090" spans="1:12" x14ac:dyDescent="0.25">
      <c r="A8090" s="2">
        <v>38782</v>
      </c>
      <c r="C8090" t="s">
        <v>1556</v>
      </c>
      <c r="D8090" t="s">
        <v>1557</v>
      </c>
      <c r="E8090" t="s">
        <v>10</v>
      </c>
      <c r="F8090" t="s">
        <v>737</v>
      </c>
      <c r="G8090" t="s">
        <v>738</v>
      </c>
      <c r="H8090" t="s">
        <v>898</v>
      </c>
      <c r="I8090" t="s">
        <v>899</v>
      </c>
      <c r="K8090" t="str">
        <f>+_xlfn.XLOOKUP(Tabell1[[#This Row],[Regnr]],Tabell13[Regnr],Tabell13[Diagnose],"")</f>
        <v/>
      </c>
      <c r="L8090" t="str">
        <f>+_xlfn.XLOOKUP(Tabell1[[#This Row],[Regnr]],Tabell3[Regnr],Tabell3[DiagnoseÅr],"")</f>
        <v/>
      </c>
    </row>
    <row r="8091" spans="1:12" x14ac:dyDescent="0.25">
      <c r="A8091" s="2">
        <v>38782</v>
      </c>
      <c r="C8091" t="s">
        <v>1558</v>
      </c>
      <c r="D8091" t="s">
        <v>1559</v>
      </c>
      <c r="E8091" t="s">
        <v>26</v>
      </c>
      <c r="F8091" t="s">
        <v>737</v>
      </c>
      <c r="G8091" t="s">
        <v>738</v>
      </c>
      <c r="H8091" t="s">
        <v>898</v>
      </c>
      <c r="I8091" t="s">
        <v>899</v>
      </c>
      <c r="K8091" t="str">
        <f>+_xlfn.XLOOKUP(Tabell1[[#This Row],[Regnr]],Tabell13[Regnr],Tabell13[Diagnose],"")</f>
        <v/>
      </c>
      <c r="L8091" t="str">
        <f>+_xlfn.XLOOKUP(Tabell1[[#This Row],[Regnr]],Tabell3[Regnr],Tabell3[DiagnoseÅr],"")</f>
        <v/>
      </c>
    </row>
    <row r="8092" spans="1:12" x14ac:dyDescent="0.25">
      <c r="A8092" s="2">
        <v>38782</v>
      </c>
      <c r="C8092" t="s">
        <v>1560</v>
      </c>
      <c r="D8092" t="s">
        <v>1561</v>
      </c>
      <c r="E8092" t="s">
        <v>10</v>
      </c>
      <c r="K8092" t="str">
        <f>+_xlfn.XLOOKUP(Tabell1[[#This Row],[Regnr]],Tabell13[Regnr],Tabell13[Diagnose],"")</f>
        <v/>
      </c>
      <c r="L8092" t="str">
        <f>+_xlfn.XLOOKUP(Tabell1[[#This Row],[Regnr]],Tabell3[Regnr],Tabell3[DiagnoseÅr],"")</f>
        <v/>
      </c>
    </row>
    <row r="8093" spans="1:12" x14ac:dyDescent="0.25">
      <c r="A8093" s="2">
        <v>38779</v>
      </c>
      <c r="C8093" t="s">
        <v>1552</v>
      </c>
      <c r="D8093" t="s">
        <v>1553</v>
      </c>
      <c r="E8093" t="s">
        <v>26</v>
      </c>
      <c r="F8093" t="s">
        <v>1235</v>
      </c>
      <c r="G8093" t="s">
        <v>1236</v>
      </c>
      <c r="H8093" t="s">
        <v>1554</v>
      </c>
      <c r="I8093" t="s">
        <v>1555</v>
      </c>
      <c r="K8093" t="str">
        <f>+_xlfn.XLOOKUP(Tabell1[[#This Row],[Regnr]],Tabell13[Regnr],Tabell13[Diagnose],"")</f>
        <v/>
      </c>
      <c r="L8093" t="str">
        <f>+_xlfn.XLOOKUP(Tabell1[[#This Row],[Regnr]],Tabell3[Regnr],Tabell3[DiagnoseÅr],"")</f>
        <v/>
      </c>
    </row>
    <row r="8094" spans="1:12" x14ac:dyDescent="0.25">
      <c r="A8094" s="2">
        <v>38761</v>
      </c>
      <c r="C8094" t="s">
        <v>1546</v>
      </c>
      <c r="D8094" t="s">
        <v>1547</v>
      </c>
      <c r="E8094" t="s">
        <v>10</v>
      </c>
      <c r="F8094" t="s">
        <v>1110</v>
      </c>
      <c r="G8094" t="s">
        <v>1111</v>
      </c>
      <c r="H8094" t="s">
        <v>1548</v>
      </c>
      <c r="I8094" t="s">
        <v>1549</v>
      </c>
      <c r="K8094" t="str">
        <f>+_xlfn.XLOOKUP(Tabell1[[#This Row],[Regnr]],Tabell13[Regnr],Tabell13[Diagnose],"")</f>
        <v>A</v>
      </c>
      <c r="L8094" t="str">
        <f>+_xlfn.XLOOKUP(Tabell1[[#This Row],[Regnr]],Tabell3[Regnr],Tabell3[DiagnoseÅr],"")</f>
        <v/>
      </c>
    </row>
    <row r="8095" spans="1:12" x14ac:dyDescent="0.25">
      <c r="A8095" s="2">
        <v>38761</v>
      </c>
      <c r="C8095" t="s">
        <v>1550</v>
      </c>
      <c r="D8095" t="s">
        <v>1551</v>
      </c>
      <c r="E8095" t="s">
        <v>10</v>
      </c>
      <c r="F8095" t="s">
        <v>1110</v>
      </c>
      <c r="G8095" t="s">
        <v>1111</v>
      </c>
      <c r="H8095" t="s">
        <v>1548</v>
      </c>
      <c r="I8095" t="s">
        <v>1549</v>
      </c>
      <c r="K8095" t="str">
        <f>+_xlfn.XLOOKUP(Tabell1[[#This Row],[Regnr]],Tabell13[Regnr],Tabell13[Diagnose],"")</f>
        <v>A</v>
      </c>
      <c r="L8095" t="str">
        <f>+_xlfn.XLOOKUP(Tabell1[[#This Row],[Regnr]],Tabell3[Regnr],Tabell3[DiagnoseÅr],"")</f>
        <v/>
      </c>
    </row>
    <row r="8096" spans="1:12" x14ac:dyDescent="0.25">
      <c r="A8096" s="2">
        <v>38760</v>
      </c>
      <c r="C8096" t="s">
        <v>1544</v>
      </c>
      <c r="D8096" t="s">
        <v>1545</v>
      </c>
      <c r="E8096" t="s">
        <v>26</v>
      </c>
      <c r="K8096" t="str">
        <f>+_xlfn.XLOOKUP(Tabell1[[#This Row],[Regnr]],Tabell13[Regnr],Tabell13[Diagnose],"")</f>
        <v/>
      </c>
      <c r="L8096" t="str">
        <f>+_xlfn.XLOOKUP(Tabell1[[#This Row],[Regnr]],Tabell3[Regnr],Tabell3[DiagnoseÅr],"")</f>
        <v/>
      </c>
    </row>
    <row r="8097" spans="1:12" x14ac:dyDescent="0.25">
      <c r="A8097" s="2">
        <v>38754</v>
      </c>
      <c r="C8097" t="s">
        <v>1539</v>
      </c>
      <c r="D8097" t="s">
        <v>384</v>
      </c>
      <c r="E8097" t="s">
        <v>10</v>
      </c>
      <c r="F8097" t="s">
        <v>850</v>
      </c>
      <c r="G8097" t="s">
        <v>851</v>
      </c>
      <c r="H8097" t="s">
        <v>653</v>
      </c>
      <c r="I8097" t="s">
        <v>654</v>
      </c>
      <c r="K8097" t="str">
        <f>+_xlfn.XLOOKUP(Tabell1[[#This Row],[Regnr]],Tabell13[Regnr],Tabell13[Diagnose],"")</f>
        <v>C</v>
      </c>
      <c r="L8097" t="str">
        <f>+_xlfn.XLOOKUP(Tabell1[[#This Row],[Regnr]],Tabell3[Regnr],Tabell3[DiagnoseÅr],"")</f>
        <v/>
      </c>
    </row>
    <row r="8098" spans="1:12" x14ac:dyDescent="0.25">
      <c r="A8098" s="2">
        <v>38754</v>
      </c>
      <c r="C8098" t="s">
        <v>1540</v>
      </c>
      <c r="D8098" t="s">
        <v>1541</v>
      </c>
      <c r="E8098" t="s">
        <v>10</v>
      </c>
      <c r="F8098" t="s">
        <v>850</v>
      </c>
      <c r="G8098" t="s">
        <v>851</v>
      </c>
      <c r="H8098" t="s">
        <v>653</v>
      </c>
      <c r="I8098" t="s">
        <v>654</v>
      </c>
      <c r="K8098" t="str">
        <f>+_xlfn.XLOOKUP(Tabell1[[#This Row],[Regnr]],Tabell13[Regnr],Tabell13[Diagnose],"")</f>
        <v>A</v>
      </c>
      <c r="L8098" t="str">
        <f>+_xlfn.XLOOKUP(Tabell1[[#This Row],[Regnr]],Tabell3[Regnr],Tabell3[DiagnoseÅr],"")</f>
        <v>Intet påvist (2007)</v>
      </c>
    </row>
    <row r="8099" spans="1:12" x14ac:dyDescent="0.25">
      <c r="A8099" s="2">
        <v>38754</v>
      </c>
      <c r="C8099" t="s">
        <v>1542</v>
      </c>
      <c r="D8099" t="s">
        <v>1543</v>
      </c>
      <c r="E8099" t="s">
        <v>26</v>
      </c>
      <c r="F8099" t="s">
        <v>850</v>
      </c>
      <c r="G8099" t="s">
        <v>851</v>
      </c>
      <c r="H8099" t="s">
        <v>653</v>
      </c>
      <c r="I8099" t="s">
        <v>654</v>
      </c>
      <c r="K8099" t="str">
        <f>+_xlfn.XLOOKUP(Tabell1[[#This Row],[Regnr]],Tabell13[Regnr],Tabell13[Diagnose],"")</f>
        <v>C</v>
      </c>
      <c r="L8099" t="str">
        <f>+_xlfn.XLOOKUP(Tabell1[[#This Row],[Regnr]],Tabell3[Regnr],Tabell3[DiagnoseÅr],"")</f>
        <v/>
      </c>
    </row>
    <row r="8100" spans="1:12" x14ac:dyDescent="0.25">
      <c r="A8100" s="2">
        <v>38739</v>
      </c>
      <c r="C8100" t="s">
        <v>1537</v>
      </c>
      <c r="D8100" t="s">
        <v>1538</v>
      </c>
      <c r="E8100" t="s">
        <v>10</v>
      </c>
      <c r="K8100" t="str">
        <f>+_xlfn.XLOOKUP(Tabell1[[#This Row],[Regnr]],Tabell13[Regnr],Tabell13[Diagnose],"")</f>
        <v/>
      </c>
      <c r="L8100" t="str">
        <f>+_xlfn.XLOOKUP(Tabell1[[#This Row],[Regnr]],Tabell3[Regnr],Tabell3[DiagnoseÅr],"")</f>
        <v/>
      </c>
    </row>
    <row r="8101" spans="1:12" x14ac:dyDescent="0.25">
      <c r="A8101" s="2">
        <v>38720</v>
      </c>
      <c r="C8101" t="s">
        <v>1525</v>
      </c>
      <c r="D8101" t="s">
        <v>1526</v>
      </c>
      <c r="E8101" t="s">
        <v>10</v>
      </c>
      <c r="F8101" t="s">
        <v>1383</v>
      </c>
      <c r="G8101" t="s">
        <v>1384</v>
      </c>
      <c r="H8101" t="s">
        <v>971</v>
      </c>
      <c r="I8101" t="s">
        <v>587</v>
      </c>
      <c r="K8101" t="str">
        <f>+_xlfn.XLOOKUP(Tabell1[[#This Row],[Regnr]],Tabell13[Regnr],Tabell13[Diagnose],"")</f>
        <v>B</v>
      </c>
      <c r="L8101" t="str">
        <f>+_xlfn.XLOOKUP(Tabell1[[#This Row],[Regnr]],Tabell3[Regnr],Tabell3[DiagnoseÅr],"")</f>
        <v>Intet påvist (2008)</v>
      </c>
    </row>
    <row r="8102" spans="1:12" x14ac:dyDescent="0.25">
      <c r="A8102" s="2">
        <v>38720</v>
      </c>
      <c r="C8102" t="s">
        <v>1527</v>
      </c>
      <c r="D8102" t="s">
        <v>1528</v>
      </c>
      <c r="E8102" t="s">
        <v>10</v>
      </c>
      <c r="F8102" t="s">
        <v>1383</v>
      </c>
      <c r="G8102" t="s">
        <v>1384</v>
      </c>
      <c r="H8102" t="s">
        <v>971</v>
      </c>
      <c r="I8102" t="s">
        <v>587</v>
      </c>
      <c r="K8102" t="str">
        <f>+_xlfn.XLOOKUP(Tabell1[[#This Row],[Regnr]],Tabell13[Regnr],Tabell13[Diagnose],"")</f>
        <v/>
      </c>
      <c r="L8102" t="str">
        <f>+_xlfn.XLOOKUP(Tabell1[[#This Row],[Regnr]],Tabell3[Regnr],Tabell3[DiagnoseÅr],"")</f>
        <v/>
      </c>
    </row>
    <row r="8103" spans="1:12" x14ac:dyDescent="0.25">
      <c r="A8103" s="2">
        <v>38720</v>
      </c>
      <c r="C8103" t="s">
        <v>1529</v>
      </c>
      <c r="D8103" t="s">
        <v>1530</v>
      </c>
      <c r="E8103" t="s">
        <v>10</v>
      </c>
      <c r="F8103" t="s">
        <v>1383</v>
      </c>
      <c r="G8103" t="s">
        <v>1384</v>
      </c>
      <c r="H8103" t="s">
        <v>971</v>
      </c>
      <c r="I8103" t="s">
        <v>587</v>
      </c>
      <c r="K8103" t="str">
        <f>+_xlfn.XLOOKUP(Tabell1[[#This Row],[Regnr]],Tabell13[Regnr],Tabell13[Diagnose],"")</f>
        <v/>
      </c>
      <c r="L8103" t="str">
        <f>+_xlfn.XLOOKUP(Tabell1[[#This Row],[Regnr]],Tabell3[Regnr],Tabell3[DiagnoseÅr],"")</f>
        <v/>
      </c>
    </row>
    <row r="8104" spans="1:12" x14ac:dyDescent="0.25">
      <c r="A8104" s="2">
        <v>38720</v>
      </c>
      <c r="C8104" t="s">
        <v>1531</v>
      </c>
      <c r="D8104" t="s">
        <v>1532</v>
      </c>
      <c r="E8104" t="s">
        <v>26</v>
      </c>
      <c r="F8104" t="s">
        <v>1383</v>
      </c>
      <c r="G8104" t="s">
        <v>1384</v>
      </c>
      <c r="H8104" t="s">
        <v>971</v>
      </c>
      <c r="I8104" t="s">
        <v>587</v>
      </c>
      <c r="K8104" t="str">
        <f>+_xlfn.XLOOKUP(Tabell1[[#This Row],[Regnr]],Tabell13[Regnr],Tabell13[Diagnose],"")</f>
        <v>B</v>
      </c>
      <c r="L8104" t="str">
        <f>+_xlfn.XLOOKUP(Tabell1[[#This Row],[Regnr]],Tabell3[Regnr],Tabell3[DiagnoseÅr],"")</f>
        <v>Intet påvist (2011)</v>
      </c>
    </row>
    <row r="8105" spans="1:12" x14ac:dyDescent="0.25">
      <c r="A8105" s="2">
        <v>38720</v>
      </c>
      <c r="C8105" t="s">
        <v>1533</v>
      </c>
      <c r="D8105" t="s">
        <v>1534</v>
      </c>
      <c r="E8105" t="s">
        <v>26</v>
      </c>
      <c r="F8105" t="s">
        <v>1383</v>
      </c>
      <c r="G8105" t="s">
        <v>1384</v>
      </c>
      <c r="H8105" t="s">
        <v>971</v>
      </c>
      <c r="I8105" t="s">
        <v>587</v>
      </c>
      <c r="K8105" t="str">
        <f>+_xlfn.XLOOKUP(Tabell1[[#This Row],[Regnr]],Tabell13[Regnr],Tabell13[Diagnose],"")</f>
        <v/>
      </c>
      <c r="L8105" t="str">
        <f>+_xlfn.XLOOKUP(Tabell1[[#This Row],[Regnr]],Tabell3[Regnr],Tabell3[DiagnoseÅr],"")</f>
        <v/>
      </c>
    </row>
    <row r="8106" spans="1:12" x14ac:dyDescent="0.25">
      <c r="A8106" s="2">
        <v>38720</v>
      </c>
      <c r="C8106" t="s">
        <v>1535</v>
      </c>
      <c r="D8106" t="s">
        <v>1536</v>
      </c>
      <c r="E8106" t="s">
        <v>26</v>
      </c>
      <c r="F8106" t="s">
        <v>1383</v>
      </c>
      <c r="G8106" t="s">
        <v>1384</v>
      </c>
      <c r="H8106" t="s">
        <v>971</v>
      </c>
      <c r="I8106" t="s">
        <v>587</v>
      </c>
      <c r="K8106" t="str">
        <f>+_xlfn.XLOOKUP(Tabell1[[#This Row],[Regnr]],Tabell13[Regnr],Tabell13[Diagnose],"")</f>
        <v>A</v>
      </c>
      <c r="L8106" t="str">
        <f>+_xlfn.XLOOKUP(Tabell1[[#This Row],[Regnr]],Tabell3[Regnr],Tabell3[DiagnoseÅr],"")</f>
        <v/>
      </c>
    </row>
    <row r="8107" spans="1:12" x14ac:dyDescent="0.25">
      <c r="A8107" s="2">
        <v>38696</v>
      </c>
      <c r="C8107" t="s">
        <v>1523</v>
      </c>
      <c r="D8107" t="s">
        <v>1524</v>
      </c>
      <c r="E8107" t="s">
        <v>10</v>
      </c>
      <c r="F8107" t="s">
        <v>689</v>
      </c>
      <c r="G8107" t="s">
        <v>690</v>
      </c>
      <c r="H8107" t="s">
        <v>896</v>
      </c>
      <c r="I8107" t="s">
        <v>897</v>
      </c>
      <c r="K8107" t="str">
        <f>+_xlfn.XLOOKUP(Tabell1[[#This Row],[Regnr]],Tabell13[Regnr],Tabell13[Diagnose],"")</f>
        <v>D</v>
      </c>
      <c r="L8107" t="str">
        <f>+_xlfn.XLOOKUP(Tabell1[[#This Row],[Regnr]],Tabell3[Regnr],Tabell3[DiagnoseÅr],"")</f>
        <v/>
      </c>
    </row>
    <row r="8108" spans="1:12" x14ac:dyDescent="0.25">
      <c r="A8108" s="2">
        <v>38695</v>
      </c>
      <c r="C8108" t="s">
        <v>1517</v>
      </c>
      <c r="D8108" t="s">
        <v>1518</v>
      </c>
      <c r="E8108" t="s">
        <v>10</v>
      </c>
      <c r="F8108" t="s">
        <v>1519</v>
      </c>
      <c r="G8108" t="s">
        <v>1520</v>
      </c>
      <c r="H8108" t="s">
        <v>1521</v>
      </c>
      <c r="I8108" t="s">
        <v>1522</v>
      </c>
      <c r="K8108" t="str">
        <f>+_xlfn.XLOOKUP(Tabell1[[#This Row],[Regnr]],Tabell13[Regnr],Tabell13[Diagnose],"")</f>
        <v/>
      </c>
      <c r="L8108" t="str">
        <f>+_xlfn.XLOOKUP(Tabell1[[#This Row],[Regnr]],Tabell3[Regnr],Tabell3[DiagnoseÅr],"")</f>
        <v/>
      </c>
    </row>
    <row r="8109" spans="1:12" x14ac:dyDescent="0.25">
      <c r="A8109" s="2">
        <v>38684</v>
      </c>
      <c r="C8109" t="s">
        <v>1515</v>
      </c>
      <c r="D8109" t="s">
        <v>1516</v>
      </c>
      <c r="E8109" t="s">
        <v>26</v>
      </c>
      <c r="K8109" t="str">
        <f>+_xlfn.XLOOKUP(Tabell1[[#This Row],[Regnr]],Tabell13[Regnr],Tabell13[Diagnose],"")</f>
        <v/>
      </c>
      <c r="L8109" t="str">
        <f>+_xlfn.XLOOKUP(Tabell1[[#This Row],[Regnr]],Tabell3[Regnr],Tabell3[DiagnoseÅr],"")</f>
        <v/>
      </c>
    </row>
    <row r="8110" spans="1:12" x14ac:dyDescent="0.25">
      <c r="A8110" s="2">
        <v>38677</v>
      </c>
      <c r="C8110" t="s">
        <v>1509</v>
      </c>
      <c r="D8110" t="s">
        <v>1510</v>
      </c>
      <c r="E8110" t="s">
        <v>10</v>
      </c>
      <c r="F8110" t="s">
        <v>1110</v>
      </c>
      <c r="G8110" t="s">
        <v>1111</v>
      </c>
      <c r="H8110" t="s">
        <v>1511</v>
      </c>
      <c r="I8110" t="s">
        <v>1512</v>
      </c>
      <c r="K8110" t="str">
        <f>+_xlfn.XLOOKUP(Tabell1[[#This Row],[Regnr]],Tabell13[Regnr],Tabell13[Diagnose],"")</f>
        <v>C</v>
      </c>
      <c r="L8110" t="str">
        <f>+_xlfn.XLOOKUP(Tabell1[[#This Row],[Regnr]],Tabell3[Regnr],Tabell3[DiagnoseÅr],"")</f>
        <v/>
      </c>
    </row>
    <row r="8111" spans="1:12" x14ac:dyDescent="0.25">
      <c r="A8111" s="2">
        <v>38677</v>
      </c>
      <c r="C8111" t="s">
        <v>1513</v>
      </c>
      <c r="D8111" t="s">
        <v>1514</v>
      </c>
      <c r="E8111" t="s">
        <v>26</v>
      </c>
      <c r="F8111" t="s">
        <v>1110</v>
      </c>
      <c r="G8111" t="s">
        <v>1111</v>
      </c>
      <c r="H8111" t="s">
        <v>1511</v>
      </c>
      <c r="I8111" t="s">
        <v>1512</v>
      </c>
      <c r="K8111" t="str">
        <f>+_xlfn.XLOOKUP(Tabell1[[#This Row],[Regnr]],Tabell13[Regnr],Tabell13[Diagnose],"")</f>
        <v>A</v>
      </c>
      <c r="L8111" t="str">
        <f>+_xlfn.XLOOKUP(Tabell1[[#This Row],[Regnr]],Tabell3[Regnr],Tabell3[DiagnoseÅr],"")</f>
        <v>Intet påvist (2009)</v>
      </c>
    </row>
    <row r="8112" spans="1:12" x14ac:dyDescent="0.25">
      <c r="A8112" s="2">
        <v>38671</v>
      </c>
      <c r="C8112" t="s">
        <v>1499</v>
      </c>
      <c r="D8112" t="s">
        <v>1500</v>
      </c>
      <c r="E8112" t="s">
        <v>10</v>
      </c>
      <c r="F8112" t="s">
        <v>850</v>
      </c>
      <c r="G8112" t="s">
        <v>851</v>
      </c>
      <c r="H8112" t="s">
        <v>735</v>
      </c>
      <c r="I8112" t="s">
        <v>736</v>
      </c>
      <c r="K8112" t="str">
        <f>+_xlfn.XLOOKUP(Tabell1[[#This Row],[Regnr]],Tabell13[Regnr],Tabell13[Diagnose],"")</f>
        <v>C</v>
      </c>
      <c r="L8112" t="str">
        <f>+_xlfn.XLOOKUP(Tabell1[[#This Row],[Regnr]],Tabell3[Regnr],Tabell3[DiagnoseÅr],"")</f>
        <v xml:space="preserve"> (2008)</v>
      </c>
    </row>
    <row r="8113" spans="1:12" x14ac:dyDescent="0.25">
      <c r="A8113" s="2">
        <v>38671</v>
      </c>
      <c r="C8113" t="s">
        <v>1501</v>
      </c>
      <c r="D8113" t="s">
        <v>1502</v>
      </c>
      <c r="E8113" t="s">
        <v>10</v>
      </c>
      <c r="F8113" t="s">
        <v>850</v>
      </c>
      <c r="G8113" t="s">
        <v>851</v>
      </c>
      <c r="H8113" t="s">
        <v>735</v>
      </c>
      <c r="I8113" t="s">
        <v>736</v>
      </c>
      <c r="K8113" t="str">
        <f>+_xlfn.XLOOKUP(Tabell1[[#This Row],[Regnr]],Tabell13[Regnr],Tabell13[Diagnose],"")</f>
        <v/>
      </c>
      <c r="L8113" t="str">
        <f>+_xlfn.XLOOKUP(Tabell1[[#This Row],[Regnr]],Tabell3[Regnr],Tabell3[DiagnoseÅr],"")</f>
        <v/>
      </c>
    </row>
    <row r="8114" spans="1:12" x14ac:dyDescent="0.25">
      <c r="A8114" s="2">
        <v>38671</v>
      </c>
      <c r="C8114" t="s">
        <v>1503</v>
      </c>
      <c r="D8114" t="s">
        <v>1504</v>
      </c>
      <c r="E8114" t="s">
        <v>10</v>
      </c>
      <c r="F8114" t="s">
        <v>850</v>
      </c>
      <c r="G8114" t="s">
        <v>851</v>
      </c>
      <c r="H8114" t="s">
        <v>735</v>
      </c>
      <c r="I8114" t="s">
        <v>736</v>
      </c>
      <c r="K8114" t="str">
        <f>+_xlfn.XLOOKUP(Tabell1[[#This Row],[Regnr]],Tabell13[Regnr],Tabell13[Diagnose],"")</f>
        <v>A</v>
      </c>
      <c r="L8114" t="str">
        <f>+_xlfn.XLOOKUP(Tabell1[[#This Row],[Regnr]],Tabell3[Regnr],Tabell3[DiagnoseÅr],"")</f>
        <v>Intet påvist (2007)</v>
      </c>
    </row>
    <row r="8115" spans="1:12" x14ac:dyDescent="0.25">
      <c r="A8115" s="2">
        <v>38671</v>
      </c>
      <c r="C8115" t="s">
        <v>1505</v>
      </c>
      <c r="D8115" t="s">
        <v>1506</v>
      </c>
      <c r="E8115" t="s">
        <v>26</v>
      </c>
      <c r="F8115" t="s">
        <v>850</v>
      </c>
      <c r="G8115" t="s">
        <v>851</v>
      </c>
      <c r="H8115" t="s">
        <v>735</v>
      </c>
      <c r="I8115" t="s">
        <v>736</v>
      </c>
      <c r="K8115" t="str">
        <f>+_xlfn.XLOOKUP(Tabell1[[#This Row],[Regnr]],Tabell13[Regnr],Tabell13[Diagnose],"")</f>
        <v>A</v>
      </c>
      <c r="L8115" t="str">
        <f>+_xlfn.XLOOKUP(Tabell1[[#This Row],[Regnr]],Tabell3[Regnr],Tabell3[DiagnoseÅr],"")</f>
        <v/>
      </c>
    </row>
    <row r="8116" spans="1:12" x14ac:dyDescent="0.25">
      <c r="A8116" s="2">
        <v>38671</v>
      </c>
      <c r="C8116" t="s">
        <v>1507</v>
      </c>
      <c r="D8116" t="s">
        <v>1508</v>
      </c>
      <c r="E8116" t="s">
        <v>26</v>
      </c>
      <c r="F8116" t="s">
        <v>850</v>
      </c>
      <c r="G8116" t="s">
        <v>851</v>
      </c>
      <c r="H8116" t="s">
        <v>735</v>
      </c>
      <c r="I8116" t="s">
        <v>736</v>
      </c>
      <c r="K8116" t="str">
        <f>+_xlfn.XLOOKUP(Tabell1[[#This Row],[Regnr]],Tabell13[Regnr],Tabell13[Diagnose],"")</f>
        <v>A</v>
      </c>
      <c r="L8116" t="str">
        <f>+_xlfn.XLOOKUP(Tabell1[[#This Row],[Regnr]],Tabell3[Regnr],Tabell3[DiagnoseÅr],"")</f>
        <v>Intet påvist (2009)</v>
      </c>
    </row>
    <row r="8117" spans="1:12" x14ac:dyDescent="0.25">
      <c r="A8117" s="2">
        <v>38665</v>
      </c>
      <c r="C8117" t="s">
        <v>1497</v>
      </c>
      <c r="D8117" t="s">
        <v>1498</v>
      </c>
      <c r="E8117" t="s">
        <v>10</v>
      </c>
      <c r="F8117" t="s">
        <v>1481</v>
      </c>
      <c r="G8117" t="s">
        <v>1482</v>
      </c>
      <c r="H8117" t="s">
        <v>1221</v>
      </c>
      <c r="I8117" t="s">
        <v>1222</v>
      </c>
      <c r="K8117" t="str">
        <f>+_xlfn.XLOOKUP(Tabell1[[#This Row],[Regnr]],Tabell13[Regnr],Tabell13[Diagnose],"")</f>
        <v/>
      </c>
      <c r="L8117" t="str">
        <f>+_xlfn.XLOOKUP(Tabell1[[#This Row],[Regnr]],Tabell3[Regnr],Tabell3[DiagnoseÅr],"")</f>
        <v/>
      </c>
    </row>
    <row r="8118" spans="1:12" x14ac:dyDescent="0.25">
      <c r="A8118" s="2">
        <v>38641</v>
      </c>
      <c r="C8118" t="s">
        <v>1493</v>
      </c>
      <c r="D8118" t="s">
        <v>1494</v>
      </c>
      <c r="E8118" t="s">
        <v>26</v>
      </c>
      <c r="F8118" t="s">
        <v>868</v>
      </c>
      <c r="G8118" t="s">
        <v>869</v>
      </c>
      <c r="H8118" t="s">
        <v>1495</v>
      </c>
      <c r="I8118" t="s">
        <v>1496</v>
      </c>
      <c r="K8118" t="str">
        <f>+_xlfn.XLOOKUP(Tabell1[[#This Row],[Regnr]],Tabell13[Regnr],Tabell13[Diagnose],"")</f>
        <v/>
      </c>
      <c r="L8118" t="str">
        <f>+_xlfn.XLOOKUP(Tabell1[[#This Row],[Regnr]],Tabell3[Regnr],Tabell3[DiagnoseÅr],"")</f>
        <v/>
      </c>
    </row>
    <row r="8119" spans="1:12" x14ac:dyDescent="0.25">
      <c r="A8119" s="2">
        <v>38639</v>
      </c>
      <c r="C8119" t="s">
        <v>1489</v>
      </c>
      <c r="D8119" t="s">
        <v>1490</v>
      </c>
      <c r="E8119" t="s">
        <v>26</v>
      </c>
      <c r="F8119" t="s">
        <v>824</v>
      </c>
      <c r="G8119" t="s">
        <v>825</v>
      </c>
      <c r="H8119" t="s">
        <v>1491</v>
      </c>
      <c r="I8119" t="s">
        <v>1492</v>
      </c>
      <c r="K8119" t="str">
        <f>+_xlfn.XLOOKUP(Tabell1[[#This Row],[Regnr]],Tabell13[Regnr],Tabell13[Diagnose],"")</f>
        <v>A</v>
      </c>
      <c r="L8119" t="str">
        <f>+_xlfn.XLOOKUP(Tabell1[[#This Row],[Regnr]],Tabell3[Regnr],Tabell3[DiagnoseÅr],"")</f>
        <v/>
      </c>
    </row>
    <row r="8120" spans="1:12" x14ac:dyDescent="0.25">
      <c r="A8120" s="2">
        <v>38631</v>
      </c>
      <c r="C8120" t="s">
        <v>1485</v>
      </c>
      <c r="D8120" t="s">
        <v>1486</v>
      </c>
      <c r="E8120" t="s">
        <v>26</v>
      </c>
      <c r="F8120" t="s">
        <v>781</v>
      </c>
      <c r="G8120" t="s">
        <v>782</v>
      </c>
      <c r="H8120" t="s">
        <v>884</v>
      </c>
      <c r="I8120" t="s">
        <v>885</v>
      </c>
      <c r="K8120" t="str">
        <f>+_xlfn.XLOOKUP(Tabell1[[#This Row],[Regnr]],Tabell13[Regnr],Tabell13[Diagnose],"")</f>
        <v/>
      </c>
      <c r="L8120" t="str">
        <f>+_xlfn.XLOOKUP(Tabell1[[#This Row],[Regnr]],Tabell3[Regnr],Tabell3[DiagnoseÅr],"")</f>
        <v/>
      </c>
    </row>
    <row r="8121" spans="1:12" x14ac:dyDescent="0.25">
      <c r="A8121" s="2">
        <v>38631</v>
      </c>
      <c r="C8121" t="s">
        <v>1487</v>
      </c>
      <c r="D8121" t="s">
        <v>1488</v>
      </c>
      <c r="E8121" t="s">
        <v>10</v>
      </c>
      <c r="F8121" t="s">
        <v>781</v>
      </c>
      <c r="G8121" t="s">
        <v>782</v>
      </c>
      <c r="H8121" t="s">
        <v>884</v>
      </c>
      <c r="I8121" t="s">
        <v>885</v>
      </c>
      <c r="K8121" t="str">
        <f>+_xlfn.XLOOKUP(Tabell1[[#This Row],[Regnr]],Tabell13[Regnr],Tabell13[Diagnose],"")</f>
        <v/>
      </c>
      <c r="L8121" t="str">
        <f>+_xlfn.XLOOKUP(Tabell1[[#This Row],[Regnr]],Tabell3[Regnr],Tabell3[DiagnoseÅr],"")</f>
        <v/>
      </c>
    </row>
    <row r="8122" spans="1:12" x14ac:dyDescent="0.25">
      <c r="A8122" s="2">
        <v>38615</v>
      </c>
      <c r="C8122" t="s">
        <v>1479</v>
      </c>
      <c r="D8122" t="s">
        <v>1480</v>
      </c>
      <c r="E8122" t="s">
        <v>10</v>
      </c>
      <c r="F8122" t="s">
        <v>1481</v>
      </c>
      <c r="G8122" t="s">
        <v>1482</v>
      </c>
      <c r="H8122" t="s">
        <v>1483</v>
      </c>
      <c r="I8122" t="s">
        <v>1484</v>
      </c>
      <c r="K8122" t="str">
        <f>+_xlfn.XLOOKUP(Tabell1[[#This Row],[Regnr]],Tabell13[Regnr],Tabell13[Diagnose],"")</f>
        <v>C</v>
      </c>
      <c r="L8122" t="str">
        <f>+_xlfn.XLOOKUP(Tabell1[[#This Row],[Regnr]],Tabell3[Regnr],Tabell3[DiagnoseÅr],"")</f>
        <v/>
      </c>
    </row>
    <row r="8123" spans="1:12" x14ac:dyDescent="0.25">
      <c r="A8123" s="2">
        <v>38604</v>
      </c>
      <c r="C8123" t="s">
        <v>1467</v>
      </c>
      <c r="D8123" t="s">
        <v>1468</v>
      </c>
      <c r="E8123" t="s">
        <v>10</v>
      </c>
      <c r="F8123" t="s">
        <v>749</v>
      </c>
      <c r="G8123" t="s">
        <v>750</v>
      </c>
      <c r="H8123" t="s">
        <v>551</v>
      </c>
      <c r="I8123" t="s">
        <v>552</v>
      </c>
      <c r="K8123" t="str">
        <f>+_xlfn.XLOOKUP(Tabell1[[#This Row],[Regnr]],Tabell13[Regnr],Tabell13[Diagnose],"")</f>
        <v/>
      </c>
      <c r="L8123" t="str">
        <f>+_xlfn.XLOOKUP(Tabell1[[#This Row],[Regnr]],Tabell3[Regnr],Tabell3[DiagnoseÅr],"")</f>
        <v/>
      </c>
    </row>
    <row r="8124" spans="1:12" x14ac:dyDescent="0.25">
      <c r="A8124" s="2">
        <v>38604</v>
      </c>
      <c r="C8124" t="s">
        <v>1469</v>
      </c>
      <c r="D8124" t="s">
        <v>1470</v>
      </c>
      <c r="E8124" t="s">
        <v>26</v>
      </c>
      <c r="F8124" t="s">
        <v>749</v>
      </c>
      <c r="G8124" t="s">
        <v>750</v>
      </c>
      <c r="H8124" t="s">
        <v>551</v>
      </c>
      <c r="I8124" t="s">
        <v>552</v>
      </c>
      <c r="K8124" t="str">
        <f>+_xlfn.XLOOKUP(Tabell1[[#This Row],[Regnr]],Tabell13[Regnr],Tabell13[Diagnose],"")</f>
        <v>A</v>
      </c>
      <c r="L8124" t="str">
        <f>+_xlfn.XLOOKUP(Tabell1[[#This Row],[Regnr]],Tabell3[Regnr],Tabell3[DiagnoseÅr],"")</f>
        <v>Intet påvist (2009)</v>
      </c>
    </row>
    <row r="8125" spans="1:12" x14ac:dyDescent="0.25">
      <c r="A8125" s="2">
        <v>38604</v>
      </c>
      <c r="C8125" t="s">
        <v>1471</v>
      </c>
      <c r="D8125" t="s">
        <v>1472</v>
      </c>
      <c r="E8125" t="s">
        <v>26</v>
      </c>
      <c r="F8125" t="s">
        <v>749</v>
      </c>
      <c r="G8125" t="s">
        <v>750</v>
      </c>
      <c r="H8125" t="s">
        <v>551</v>
      </c>
      <c r="I8125" t="s">
        <v>552</v>
      </c>
      <c r="K8125" t="str">
        <f>+_xlfn.XLOOKUP(Tabell1[[#This Row],[Regnr]],Tabell13[Regnr],Tabell13[Diagnose],"")</f>
        <v/>
      </c>
      <c r="L8125" t="str">
        <f>+_xlfn.XLOOKUP(Tabell1[[#This Row],[Regnr]],Tabell3[Regnr],Tabell3[DiagnoseÅr],"")</f>
        <v/>
      </c>
    </row>
    <row r="8126" spans="1:12" x14ac:dyDescent="0.25">
      <c r="A8126" s="2">
        <v>38604</v>
      </c>
      <c r="C8126" t="s">
        <v>1473</v>
      </c>
      <c r="D8126" t="s">
        <v>1474</v>
      </c>
      <c r="E8126" t="s">
        <v>10</v>
      </c>
      <c r="F8126" t="s">
        <v>749</v>
      </c>
      <c r="G8126" t="s">
        <v>750</v>
      </c>
      <c r="H8126" t="s">
        <v>551</v>
      </c>
      <c r="I8126" t="s">
        <v>552</v>
      </c>
      <c r="K8126" t="str">
        <f>+_xlfn.XLOOKUP(Tabell1[[#This Row],[Regnr]],Tabell13[Regnr],Tabell13[Diagnose],"")</f>
        <v/>
      </c>
      <c r="L8126" t="str">
        <f>+_xlfn.XLOOKUP(Tabell1[[#This Row],[Regnr]],Tabell3[Regnr],Tabell3[DiagnoseÅr],"")</f>
        <v/>
      </c>
    </row>
    <row r="8127" spans="1:12" x14ac:dyDescent="0.25">
      <c r="A8127" s="2">
        <v>38604</v>
      </c>
      <c r="C8127" t="s">
        <v>1475</v>
      </c>
      <c r="D8127" t="s">
        <v>1476</v>
      </c>
      <c r="E8127" t="s">
        <v>10</v>
      </c>
      <c r="F8127" t="s">
        <v>749</v>
      </c>
      <c r="G8127" t="s">
        <v>750</v>
      </c>
      <c r="H8127" t="s">
        <v>551</v>
      </c>
      <c r="I8127" t="s">
        <v>552</v>
      </c>
      <c r="K8127" t="str">
        <f>+_xlfn.XLOOKUP(Tabell1[[#This Row],[Regnr]],Tabell13[Regnr],Tabell13[Diagnose],"")</f>
        <v>A</v>
      </c>
      <c r="L8127" t="str">
        <f>+_xlfn.XLOOKUP(Tabell1[[#This Row],[Regnr]],Tabell3[Regnr],Tabell3[DiagnoseÅr],"")</f>
        <v xml:space="preserve"> (2018)</v>
      </c>
    </row>
    <row r="8128" spans="1:12" x14ac:dyDescent="0.25">
      <c r="A8128" s="2">
        <v>38604</v>
      </c>
      <c r="C8128" t="s">
        <v>1477</v>
      </c>
      <c r="D8128" t="s">
        <v>1478</v>
      </c>
      <c r="E8128" t="s">
        <v>10</v>
      </c>
      <c r="F8128" t="s">
        <v>749</v>
      </c>
      <c r="G8128" t="s">
        <v>750</v>
      </c>
      <c r="H8128" t="s">
        <v>551</v>
      </c>
      <c r="I8128" t="s">
        <v>552</v>
      </c>
      <c r="K8128" t="str">
        <f>+_xlfn.XLOOKUP(Tabell1[[#This Row],[Regnr]],Tabell13[Regnr],Tabell13[Diagnose],"")</f>
        <v/>
      </c>
      <c r="L8128" t="str">
        <f>+_xlfn.XLOOKUP(Tabell1[[#This Row],[Regnr]],Tabell3[Regnr],Tabell3[DiagnoseÅr],"")</f>
        <v/>
      </c>
    </row>
    <row r="8129" spans="1:12" x14ac:dyDescent="0.25">
      <c r="A8129" s="2">
        <v>38571</v>
      </c>
      <c r="C8129" t="s">
        <v>1461</v>
      </c>
      <c r="D8129" t="s">
        <v>1462</v>
      </c>
      <c r="E8129" t="s">
        <v>26</v>
      </c>
      <c r="F8129" t="s">
        <v>1463</v>
      </c>
      <c r="G8129" t="s">
        <v>1464</v>
      </c>
      <c r="H8129" t="s">
        <v>1465</v>
      </c>
      <c r="I8129" t="s">
        <v>1466</v>
      </c>
      <c r="K8129" t="str">
        <f>+_xlfn.XLOOKUP(Tabell1[[#This Row],[Regnr]],Tabell13[Regnr],Tabell13[Diagnose],"")</f>
        <v/>
      </c>
      <c r="L8129" t="str">
        <f>+_xlfn.XLOOKUP(Tabell1[[#This Row],[Regnr]],Tabell3[Regnr],Tabell3[DiagnoseÅr],"")</f>
        <v/>
      </c>
    </row>
    <row r="8130" spans="1:12" x14ac:dyDescent="0.25">
      <c r="A8130" s="2">
        <v>38569</v>
      </c>
      <c r="C8130" t="s">
        <v>1451</v>
      </c>
      <c r="D8130" t="s">
        <v>1452</v>
      </c>
      <c r="E8130" t="s">
        <v>26</v>
      </c>
      <c r="F8130" t="s">
        <v>1453</v>
      </c>
      <c r="G8130" t="s">
        <v>1454</v>
      </c>
      <c r="H8130" t="s">
        <v>1455</v>
      </c>
      <c r="I8130" t="s">
        <v>1456</v>
      </c>
      <c r="K8130" t="str">
        <f>+_xlfn.XLOOKUP(Tabell1[[#This Row],[Regnr]],Tabell13[Regnr],Tabell13[Diagnose],"")</f>
        <v/>
      </c>
      <c r="L8130" t="str">
        <f>+_xlfn.XLOOKUP(Tabell1[[#This Row],[Regnr]],Tabell3[Regnr],Tabell3[DiagnoseÅr],"")</f>
        <v/>
      </c>
    </row>
    <row r="8131" spans="1:12" x14ac:dyDescent="0.25">
      <c r="A8131" s="2">
        <v>38569</v>
      </c>
      <c r="C8131" t="s">
        <v>1457</v>
      </c>
      <c r="D8131" t="s">
        <v>1458</v>
      </c>
      <c r="E8131" t="s">
        <v>26</v>
      </c>
      <c r="F8131" t="s">
        <v>1459</v>
      </c>
      <c r="H8131" t="s">
        <v>1460</v>
      </c>
      <c r="K8131" t="str">
        <f>+_xlfn.XLOOKUP(Tabell1[[#This Row],[Regnr]],Tabell13[Regnr],Tabell13[Diagnose],"")</f>
        <v/>
      </c>
      <c r="L8131" t="str">
        <f>+_xlfn.XLOOKUP(Tabell1[[#This Row],[Regnr]],Tabell3[Regnr],Tabell3[DiagnoseÅr],"")</f>
        <v/>
      </c>
    </row>
    <row r="8132" spans="1:12" x14ac:dyDescent="0.25">
      <c r="A8132" s="2">
        <v>38559</v>
      </c>
      <c r="C8132" t="s">
        <v>1449</v>
      </c>
      <c r="D8132" t="s">
        <v>1450</v>
      </c>
      <c r="E8132" t="s">
        <v>10</v>
      </c>
      <c r="F8132" t="s">
        <v>850</v>
      </c>
      <c r="G8132" t="s">
        <v>851</v>
      </c>
      <c r="H8132" t="s">
        <v>1209</v>
      </c>
      <c r="I8132" t="s">
        <v>1210</v>
      </c>
      <c r="K8132" t="str">
        <f>+_xlfn.XLOOKUP(Tabell1[[#This Row],[Regnr]],Tabell13[Regnr],Tabell13[Diagnose],"")</f>
        <v/>
      </c>
      <c r="L8132" t="str">
        <f>+_xlfn.XLOOKUP(Tabell1[[#This Row],[Regnr]],Tabell3[Regnr],Tabell3[DiagnoseÅr],"")</f>
        <v/>
      </c>
    </row>
    <row r="8133" spans="1:12" x14ac:dyDescent="0.25">
      <c r="A8133" s="2">
        <v>38557</v>
      </c>
      <c r="C8133" t="s">
        <v>1445</v>
      </c>
      <c r="D8133" t="s">
        <v>1446</v>
      </c>
      <c r="E8133" t="s">
        <v>26</v>
      </c>
      <c r="F8133" t="s">
        <v>1184</v>
      </c>
      <c r="G8133" t="s">
        <v>1185</v>
      </c>
      <c r="H8133" t="s">
        <v>1447</v>
      </c>
      <c r="I8133" t="s">
        <v>1448</v>
      </c>
      <c r="K8133" t="str">
        <f>+_xlfn.XLOOKUP(Tabell1[[#This Row],[Regnr]],Tabell13[Regnr],Tabell13[Diagnose],"")</f>
        <v>A</v>
      </c>
      <c r="L8133" t="str">
        <f>+_xlfn.XLOOKUP(Tabell1[[#This Row],[Regnr]],Tabell3[Regnr],Tabell3[DiagnoseÅr],"")</f>
        <v>Intet påvist (2008)</v>
      </c>
    </row>
    <row r="8134" spans="1:12" x14ac:dyDescent="0.25">
      <c r="A8134" s="2">
        <v>38548</v>
      </c>
      <c r="C8134" t="s">
        <v>1443</v>
      </c>
      <c r="D8134" t="s">
        <v>1444</v>
      </c>
      <c r="E8134" t="s">
        <v>26</v>
      </c>
      <c r="F8134" t="s">
        <v>1012</v>
      </c>
      <c r="G8134" t="s">
        <v>1013</v>
      </c>
      <c r="H8134" t="s">
        <v>804</v>
      </c>
      <c r="I8134" t="s">
        <v>805</v>
      </c>
      <c r="K8134" t="str">
        <f>+_xlfn.XLOOKUP(Tabell1[[#This Row],[Regnr]],Tabell13[Regnr],Tabell13[Diagnose],"")</f>
        <v/>
      </c>
      <c r="L8134" t="str">
        <f>+_xlfn.XLOOKUP(Tabell1[[#This Row],[Regnr]],Tabell3[Regnr],Tabell3[DiagnoseÅr],"")</f>
        <v/>
      </c>
    </row>
    <row r="8135" spans="1:12" x14ac:dyDescent="0.25">
      <c r="A8135" s="2">
        <v>38541</v>
      </c>
      <c r="C8135" t="s">
        <v>1441</v>
      </c>
      <c r="D8135" t="s">
        <v>1442</v>
      </c>
      <c r="E8135" t="s">
        <v>26</v>
      </c>
      <c r="F8135" t="s">
        <v>888</v>
      </c>
      <c r="G8135" t="s">
        <v>889</v>
      </c>
      <c r="H8135" t="s">
        <v>890</v>
      </c>
      <c r="I8135" t="s">
        <v>891</v>
      </c>
      <c r="K8135" t="str">
        <f>+_xlfn.XLOOKUP(Tabell1[[#This Row],[Regnr]],Tabell13[Regnr],Tabell13[Diagnose],"")</f>
        <v>B</v>
      </c>
      <c r="L8135" t="str">
        <f>+_xlfn.XLOOKUP(Tabell1[[#This Row],[Regnr]],Tabell3[Regnr],Tabell3[DiagnoseÅr],"")</f>
        <v>Intet påvist (2012)</v>
      </c>
    </row>
    <row r="8136" spans="1:12" x14ac:dyDescent="0.25">
      <c r="A8136" s="2">
        <v>38521</v>
      </c>
      <c r="C8136" t="s">
        <v>1437</v>
      </c>
      <c r="D8136" t="s">
        <v>1438</v>
      </c>
      <c r="E8136" t="s">
        <v>10</v>
      </c>
      <c r="F8136" t="s">
        <v>1307</v>
      </c>
      <c r="G8136" t="s">
        <v>1308</v>
      </c>
      <c r="H8136" t="s">
        <v>1439</v>
      </c>
      <c r="I8136" t="s">
        <v>1440</v>
      </c>
      <c r="K8136" t="str">
        <f>+_xlfn.XLOOKUP(Tabell1[[#This Row],[Regnr]],Tabell13[Regnr],Tabell13[Diagnose],"")</f>
        <v/>
      </c>
      <c r="L8136" t="str">
        <f>+_xlfn.XLOOKUP(Tabell1[[#This Row],[Regnr]],Tabell3[Regnr],Tabell3[DiagnoseÅr],"")</f>
        <v/>
      </c>
    </row>
    <row r="8137" spans="1:12" x14ac:dyDescent="0.25">
      <c r="A8137" s="2">
        <v>38506</v>
      </c>
      <c r="C8137" t="s">
        <v>1431</v>
      </c>
      <c r="D8137" t="s">
        <v>1432</v>
      </c>
      <c r="E8137" t="s">
        <v>26</v>
      </c>
      <c r="F8137" t="s">
        <v>789</v>
      </c>
      <c r="G8137" t="s">
        <v>790</v>
      </c>
      <c r="H8137" t="s">
        <v>785</v>
      </c>
      <c r="I8137" t="s">
        <v>786</v>
      </c>
      <c r="K8137" t="str">
        <f>+_xlfn.XLOOKUP(Tabell1[[#This Row],[Regnr]],Tabell13[Regnr],Tabell13[Diagnose],"")</f>
        <v/>
      </c>
      <c r="L8137" t="str">
        <f>+_xlfn.XLOOKUP(Tabell1[[#This Row],[Regnr]],Tabell3[Regnr],Tabell3[DiagnoseÅr],"")</f>
        <v/>
      </c>
    </row>
    <row r="8138" spans="1:12" x14ac:dyDescent="0.25">
      <c r="A8138" s="2">
        <v>38506</v>
      </c>
      <c r="C8138" t="s">
        <v>1433</v>
      </c>
      <c r="D8138" t="s">
        <v>1434</v>
      </c>
      <c r="E8138" t="s">
        <v>10</v>
      </c>
      <c r="F8138" t="s">
        <v>689</v>
      </c>
      <c r="G8138" t="s">
        <v>690</v>
      </c>
      <c r="H8138" t="s">
        <v>1435</v>
      </c>
      <c r="I8138" t="s">
        <v>1436</v>
      </c>
      <c r="K8138" t="str">
        <f>+_xlfn.XLOOKUP(Tabell1[[#This Row],[Regnr]],Tabell13[Regnr],Tabell13[Diagnose],"")</f>
        <v/>
      </c>
      <c r="L8138" t="str">
        <f>+_xlfn.XLOOKUP(Tabell1[[#This Row],[Regnr]],Tabell3[Regnr],Tabell3[DiagnoseÅr],"")</f>
        <v/>
      </c>
    </row>
    <row r="8139" spans="1:12" x14ac:dyDescent="0.25">
      <c r="A8139" s="2">
        <v>38504</v>
      </c>
      <c r="C8139" t="s">
        <v>1429</v>
      </c>
      <c r="D8139" t="s">
        <v>1430</v>
      </c>
      <c r="E8139" t="s">
        <v>10</v>
      </c>
      <c r="F8139" t="s">
        <v>689</v>
      </c>
      <c r="G8139" t="s">
        <v>690</v>
      </c>
      <c r="H8139" t="s">
        <v>691</v>
      </c>
      <c r="I8139" t="s">
        <v>692</v>
      </c>
      <c r="K8139" t="str">
        <f>+_xlfn.XLOOKUP(Tabell1[[#This Row],[Regnr]],Tabell13[Regnr],Tabell13[Diagnose],"")</f>
        <v>C</v>
      </c>
      <c r="L8139" t="str">
        <f>+_xlfn.XLOOKUP(Tabell1[[#This Row],[Regnr]],Tabell3[Regnr],Tabell3[DiagnoseÅr],"")</f>
        <v>Intet påvist (2007)</v>
      </c>
    </row>
    <row r="8140" spans="1:12" x14ac:dyDescent="0.25">
      <c r="A8140" s="2">
        <v>38496</v>
      </c>
      <c r="C8140" t="s">
        <v>1425</v>
      </c>
      <c r="D8140" t="s">
        <v>1426</v>
      </c>
      <c r="E8140" t="s">
        <v>10</v>
      </c>
      <c r="F8140" t="s">
        <v>689</v>
      </c>
      <c r="G8140" t="s">
        <v>690</v>
      </c>
      <c r="H8140" t="s">
        <v>802</v>
      </c>
      <c r="I8140" t="s">
        <v>803</v>
      </c>
      <c r="K8140" t="str">
        <f>+_xlfn.XLOOKUP(Tabell1[[#This Row],[Regnr]],Tabell13[Regnr],Tabell13[Diagnose],"")</f>
        <v/>
      </c>
      <c r="L8140" t="str">
        <f>+_xlfn.XLOOKUP(Tabell1[[#This Row],[Regnr]],Tabell3[Regnr],Tabell3[DiagnoseÅr],"")</f>
        <v/>
      </c>
    </row>
    <row r="8141" spans="1:12" x14ac:dyDescent="0.25">
      <c r="A8141" s="2">
        <v>38496</v>
      </c>
      <c r="C8141" t="s">
        <v>1427</v>
      </c>
      <c r="D8141" t="s">
        <v>1428</v>
      </c>
      <c r="E8141" t="s">
        <v>10</v>
      </c>
      <c r="F8141" t="s">
        <v>689</v>
      </c>
      <c r="G8141" t="s">
        <v>690</v>
      </c>
      <c r="H8141" t="s">
        <v>802</v>
      </c>
      <c r="I8141" t="s">
        <v>803</v>
      </c>
      <c r="K8141" t="str">
        <f>+_xlfn.XLOOKUP(Tabell1[[#This Row],[Regnr]],Tabell13[Regnr],Tabell13[Diagnose],"")</f>
        <v>A</v>
      </c>
      <c r="L8141" t="str">
        <f>+_xlfn.XLOOKUP(Tabell1[[#This Row],[Regnr]],Tabell3[Regnr],Tabell3[DiagnoseÅr],"")</f>
        <v>Intet påvist (2007)</v>
      </c>
    </row>
    <row r="8142" spans="1:12" x14ac:dyDescent="0.25">
      <c r="A8142" s="2">
        <v>38489</v>
      </c>
      <c r="C8142" t="s">
        <v>1399</v>
      </c>
      <c r="D8142" t="s">
        <v>1400</v>
      </c>
      <c r="E8142" t="s">
        <v>10</v>
      </c>
      <c r="K8142" t="str">
        <f>+_xlfn.XLOOKUP(Tabell1[[#This Row],[Regnr]],Tabell13[Regnr],Tabell13[Diagnose],"")</f>
        <v/>
      </c>
      <c r="L8142" t="str">
        <f>+_xlfn.XLOOKUP(Tabell1[[#This Row],[Regnr]],Tabell3[Regnr],Tabell3[DiagnoseÅr],"")</f>
        <v/>
      </c>
    </row>
    <row r="8143" spans="1:12" x14ac:dyDescent="0.25">
      <c r="A8143" s="2">
        <v>38489</v>
      </c>
      <c r="C8143" t="s">
        <v>1401</v>
      </c>
      <c r="D8143" t="s">
        <v>1402</v>
      </c>
      <c r="E8143" t="s">
        <v>10</v>
      </c>
      <c r="F8143" t="s">
        <v>241</v>
      </c>
      <c r="G8143" t="s">
        <v>242</v>
      </c>
      <c r="H8143" t="s">
        <v>743</v>
      </c>
      <c r="I8143" t="s">
        <v>744</v>
      </c>
      <c r="K8143" t="str">
        <f>+_xlfn.XLOOKUP(Tabell1[[#This Row],[Regnr]],Tabell13[Regnr],Tabell13[Diagnose],"")</f>
        <v>A</v>
      </c>
      <c r="L8143" t="str">
        <f>+_xlfn.XLOOKUP(Tabell1[[#This Row],[Regnr]],Tabell3[Regnr],Tabell3[DiagnoseÅr],"")</f>
        <v/>
      </c>
    </row>
    <row r="8144" spans="1:12" x14ac:dyDescent="0.25">
      <c r="A8144" s="2">
        <v>38489</v>
      </c>
      <c r="C8144" t="s">
        <v>1403</v>
      </c>
      <c r="D8144" t="s">
        <v>1404</v>
      </c>
      <c r="E8144" t="s">
        <v>10</v>
      </c>
      <c r="F8144" t="s">
        <v>241</v>
      </c>
      <c r="G8144" t="s">
        <v>242</v>
      </c>
      <c r="H8144" t="s">
        <v>743</v>
      </c>
      <c r="I8144" t="s">
        <v>744</v>
      </c>
      <c r="K8144" t="str">
        <f>+_xlfn.XLOOKUP(Tabell1[[#This Row],[Regnr]],Tabell13[Regnr],Tabell13[Diagnose],"")</f>
        <v>A</v>
      </c>
      <c r="L8144" t="str">
        <f>+_xlfn.XLOOKUP(Tabell1[[#This Row],[Regnr]],Tabell3[Regnr],Tabell3[DiagnoseÅr],"")</f>
        <v/>
      </c>
    </row>
    <row r="8145" spans="1:12" x14ac:dyDescent="0.25">
      <c r="A8145" s="2">
        <v>38489</v>
      </c>
      <c r="C8145" t="s">
        <v>1405</v>
      </c>
      <c r="D8145" t="s">
        <v>1406</v>
      </c>
      <c r="E8145" t="s">
        <v>10</v>
      </c>
      <c r="F8145" t="s">
        <v>241</v>
      </c>
      <c r="G8145" t="s">
        <v>242</v>
      </c>
      <c r="H8145" t="s">
        <v>743</v>
      </c>
      <c r="I8145" t="s">
        <v>744</v>
      </c>
      <c r="K8145" t="str">
        <f>+_xlfn.XLOOKUP(Tabell1[[#This Row],[Regnr]],Tabell13[Regnr],Tabell13[Diagnose],"")</f>
        <v>A</v>
      </c>
      <c r="L8145" t="str">
        <f>+_xlfn.XLOOKUP(Tabell1[[#This Row],[Regnr]],Tabell3[Regnr],Tabell3[DiagnoseÅr],"")</f>
        <v/>
      </c>
    </row>
    <row r="8146" spans="1:12" x14ac:dyDescent="0.25">
      <c r="A8146" s="2">
        <v>38489</v>
      </c>
      <c r="C8146" t="s">
        <v>1407</v>
      </c>
      <c r="D8146" t="s">
        <v>1408</v>
      </c>
      <c r="E8146" t="s">
        <v>10</v>
      </c>
      <c r="F8146" t="s">
        <v>241</v>
      </c>
      <c r="G8146" t="s">
        <v>242</v>
      </c>
      <c r="H8146" t="s">
        <v>743</v>
      </c>
      <c r="I8146" t="s">
        <v>744</v>
      </c>
      <c r="K8146" t="str">
        <f>+_xlfn.XLOOKUP(Tabell1[[#This Row],[Regnr]],Tabell13[Regnr],Tabell13[Diagnose],"")</f>
        <v>C</v>
      </c>
      <c r="L8146" t="str">
        <f>+_xlfn.XLOOKUP(Tabell1[[#This Row],[Regnr]],Tabell3[Regnr],Tabell3[DiagnoseÅr],"")</f>
        <v/>
      </c>
    </row>
    <row r="8147" spans="1:12" x14ac:dyDescent="0.25">
      <c r="A8147" s="2">
        <v>38489</v>
      </c>
      <c r="C8147" t="s">
        <v>1409</v>
      </c>
      <c r="D8147" t="s">
        <v>1410</v>
      </c>
      <c r="E8147" t="s">
        <v>10</v>
      </c>
      <c r="F8147" t="s">
        <v>241</v>
      </c>
      <c r="G8147" t="s">
        <v>242</v>
      </c>
      <c r="H8147" t="s">
        <v>743</v>
      </c>
      <c r="I8147" t="s">
        <v>744</v>
      </c>
      <c r="K8147" t="str">
        <f>+_xlfn.XLOOKUP(Tabell1[[#This Row],[Regnr]],Tabell13[Regnr],Tabell13[Diagnose],"")</f>
        <v>A</v>
      </c>
      <c r="L8147" t="str">
        <f>+_xlfn.XLOOKUP(Tabell1[[#This Row],[Regnr]],Tabell3[Regnr],Tabell3[DiagnoseÅr],"")</f>
        <v/>
      </c>
    </row>
    <row r="8148" spans="1:12" x14ac:dyDescent="0.25">
      <c r="A8148" s="2">
        <v>38489</v>
      </c>
      <c r="C8148" t="s">
        <v>1411</v>
      </c>
      <c r="D8148" t="s">
        <v>1412</v>
      </c>
      <c r="E8148" t="s">
        <v>10</v>
      </c>
      <c r="F8148" t="s">
        <v>241</v>
      </c>
      <c r="G8148" t="s">
        <v>242</v>
      </c>
      <c r="H8148" t="s">
        <v>743</v>
      </c>
      <c r="I8148" t="s">
        <v>744</v>
      </c>
      <c r="K8148" t="str">
        <f>+_xlfn.XLOOKUP(Tabell1[[#This Row],[Regnr]],Tabell13[Regnr],Tabell13[Diagnose],"")</f>
        <v>A</v>
      </c>
      <c r="L8148" t="str">
        <f>+_xlfn.XLOOKUP(Tabell1[[#This Row],[Regnr]],Tabell3[Regnr],Tabell3[DiagnoseÅr],"")</f>
        <v/>
      </c>
    </row>
    <row r="8149" spans="1:12" x14ac:dyDescent="0.25">
      <c r="A8149" s="2">
        <v>38489</v>
      </c>
      <c r="C8149" t="s">
        <v>1413</v>
      </c>
      <c r="D8149" t="s">
        <v>1414</v>
      </c>
      <c r="E8149" t="s">
        <v>10</v>
      </c>
      <c r="F8149" t="s">
        <v>241</v>
      </c>
      <c r="G8149" t="s">
        <v>242</v>
      </c>
      <c r="H8149" t="s">
        <v>743</v>
      </c>
      <c r="I8149" t="s">
        <v>744</v>
      </c>
      <c r="K8149" t="str">
        <f>+_xlfn.XLOOKUP(Tabell1[[#This Row],[Regnr]],Tabell13[Regnr],Tabell13[Diagnose],"")</f>
        <v>C</v>
      </c>
      <c r="L8149" t="str">
        <f>+_xlfn.XLOOKUP(Tabell1[[#This Row],[Regnr]],Tabell3[Regnr],Tabell3[DiagnoseÅr],"")</f>
        <v/>
      </c>
    </row>
    <row r="8150" spans="1:12" x14ac:dyDescent="0.25">
      <c r="A8150" s="2">
        <v>38489</v>
      </c>
      <c r="C8150" t="s">
        <v>1415</v>
      </c>
      <c r="D8150" t="s">
        <v>1416</v>
      </c>
      <c r="E8150" t="s">
        <v>10</v>
      </c>
      <c r="F8150" t="s">
        <v>241</v>
      </c>
      <c r="G8150" t="s">
        <v>242</v>
      </c>
      <c r="H8150" t="s">
        <v>743</v>
      </c>
      <c r="I8150" t="s">
        <v>744</v>
      </c>
      <c r="K8150" t="str">
        <f>+_xlfn.XLOOKUP(Tabell1[[#This Row],[Regnr]],Tabell13[Regnr],Tabell13[Diagnose],"")</f>
        <v>A</v>
      </c>
      <c r="L8150" t="str">
        <f>+_xlfn.XLOOKUP(Tabell1[[#This Row],[Regnr]],Tabell3[Regnr],Tabell3[DiagnoseÅr],"")</f>
        <v>Intet påvist (2009)</v>
      </c>
    </row>
    <row r="8151" spans="1:12" x14ac:dyDescent="0.25">
      <c r="A8151" s="2">
        <v>38489</v>
      </c>
      <c r="C8151" t="s">
        <v>1417</v>
      </c>
      <c r="D8151" t="s">
        <v>1418</v>
      </c>
      <c r="E8151" t="s">
        <v>26</v>
      </c>
      <c r="F8151" t="s">
        <v>241</v>
      </c>
      <c r="G8151" t="s">
        <v>242</v>
      </c>
      <c r="H8151" t="s">
        <v>743</v>
      </c>
      <c r="I8151" t="s">
        <v>744</v>
      </c>
      <c r="K8151" t="str">
        <f>+_xlfn.XLOOKUP(Tabell1[[#This Row],[Regnr]],Tabell13[Regnr],Tabell13[Diagnose],"")</f>
        <v>A</v>
      </c>
      <c r="L8151" t="str">
        <f>+_xlfn.XLOOKUP(Tabell1[[#This Row],[Regnr]],Tabell3[Regnr],Tabell3[DiagnoseÅr],"")</f>
        <v>Intet påvist (2009)</v>
      </c>
    </row>
    <row r="8152" spans="1:12" x14ac:dyDescent="0.25">
      <c r="A8152" s="2">
        <v>38489</v>
      </c>
      <c r="C8152" t="s">
        <v>1419</v>
      </c>
      <c r="D8152" t="s">
        <v>1420</v>
      </c>
      <c r="E8152" t="s">
        <v>26</v>
      </c>
      <c r="F8152" t="s">
        <v>241</v>
      </c>
      <c r="G8152" t="s">
        <v>242</v>
      </c>
      <c r="H8152" t="s">
        <v>743</v>
      </c>
      <c r="I8152" t="s">
        <v>744</v>
      </c>
      <c r="K8152" t="str">
        <f>+_xlfn.XLOOKUP(Tabell1[[#This Row],[Regnr]],Tabell13[Regnr],Tabell13[Diagnose],"")</f>
        <v>A</v>
      </c>
      <c r="L8152" t="str">
        <f>+_xlfn.XLOOKUP(Tabell1[[#This Row],[Regnr]],Tabell3[Regnr],Tabell3[DiagnoseÅr],"")</f>
        <v>Intet påvist (2012)</v>
      </c>
    </row>
    <row r="8153" spans="1:12" x14ac:dyDescent="0.25">
      <c r="A8153" s="2">
        <v>38489</v>
      </c>
      <c r="C8153" t="s">
        <v>1421</v>
      </c>
      <c r="D8153" t="s">
        <v>1422</v>
      </c>
      <c r="E8153" t="s">
        <v>26</v>
      </c>
      <c r="F8153" t="s">
        <v>1423</v>
      </c>
      <c r="G8153" t="s">
        <v>1424</v>
      </c>
      <c r="H8153" t="s">
        <v>793</v>
      </c>
      <c r="I8153" t="s">
        <v>794</v>
      </c>
      <c r="K8153" t="str">
        <f>+_xlfn.XLOOKUP(Tabell1[[#This Row],[Regnr]],Tabell13[Regnr],Tabell13[Diagnose],"")</f>
        <v/>
      </c>
      <c r="L8153" t="str">
        <f>+_xlfn.XLOOKUP(Tabell1[[#This Row],[Regnr]],Tabell3[Regnr],Tabell3[DiagnoseÅr],"")</f>
        <v/>
      </c>
    </row>
    <row r="8154" spans="1:12" x14ac:dyDescent="0.25">
      <c r="A8154" s="2">
        <v>38476</v>
      </c>
      <c r="C8154" t="s">
        <v>1389</v>
      </c>
      <c r="D8154" t="s">
        <v>1390</v>
      </c>
      <c r="E8154" t="s">
        <v>10</v>
      </c>
      <c r="F8154" t="s">
        <v>1110</v>
      </c>
      <c r="G8154" t="s">
        <v>1111</v>
      </c>
      <c r="H8154" t="s">
        <v>945</v>
      </c>
      <c r="I8154" t="s">
        <v>946</v>
      </c>
      <c r="K8154" t="str">
        <f>+_xlfn.XLOOKUP(Tabell1[[#This Row],[Regnr]],Tabell13[Regnr],Tabell13[Diagnose],"")</f>
        <v/>
      </c>
      <c r="L8154" t="str">
        <f>+_xlfn.XLOOKUP(Tabell1[[#This Row],[Regnr]],Tabell3[Regnr],Tabell3[DiagnoseÅr],"")</f>
        <v>Intet påvist (2007)</v>
      </c>
    </row>
    <row r="8155" spans="1:12" x14ac:dyDescent="0.25">
      <c r="A8155" s="2">
        <v>38476</v>
      </c>
      <c r="C8155" t="s">
        <v>1391</v>
      </c>
      <c r="D8155" t="s">
        <v>1392</v>
      </c>
      <c r="E8155" t="s">
        <v>10</v>
      </c>
      <c r="F8155" t="s">
        <v>1110</v>
      </c>
      <c r="G8155" t="s">
        <v>1111</v>
      </c>
      <c r="H8155" t="s">
        <v>945</v>
      </c>
      <c r="I8155" t="s">
        <v>946</v>
      </c>
      <c r="K8155" t="str">
        <f>+_xlfn.XLOOKUP(Tabell1[[#This Row],[Regnr]],Tabell13[Regnr],Tabell13[Diagnose],"")</f>
        <v>A</v>
      </c>
      <c r="L8155" t="str">
        <f>+_xlfn.XLOOKUP(Tabell1[[#This Row],[Regnr]],Tabell3[Regnr],Tabell3[DiagnoseÅr],"")</f>
        <v>Intet påvist (2007)</v>
      </c>
    </row>
    <row r="8156" spans="1:12" x14ac:dyDescent="0.25">
      <c r="A8156" s="2">
        <v>38476</v>
      </c>
      <c r="C8156" t="s">
        <v>1393</v>
      </c>
      <c r="D8156" t="s">
        <v>1394</v>
      </c>
      <c r="E8156" t="s">
        <v>10</v>
      </c>
      <c r="F8156" t="s">
        <v>1110</v>
      </c>
      <c r="G8156" t="s">
        <v>1111</v>
      </c>
      <c r="H8156" t="s">
        <v>945</v>
      </c>
      <c r="I8156" t="s">
        <v>946</v>
      </c>
      <c r="K8156" t="str">
        <f>+_xlfn.XLOOKUP(Tabell1[[#This Row],[Regnr]],Tabell13[Regnr],Tabell13[Diagnose],"")</f>
        <v>A</v>
      </c>
      <c r="L8156" t="str">
        <f>+_xlfn.XLOOKUP(Tabell1[[#This Row],[Regnr]],Tabell3[Regnr],Tabell3[DiagnoseÅr],"")</f>
        <v/>
      </c>
    </row>
    <row r="8157" spans="1:12" x14ac:dyDescent="0.25">
      <c r="A8157" s="2">
        <v>38476</v>
      </c>
      <c r="C8157" t="s">
        <v>1395</v>
      </c>
      <c r="D8157" t="s">
        <v>1396</v>
      </c>
      <c r="E8157" t="s">
        <v>26</v>
      </c>
      <c r="F8157" t="s">
        <v>1110</v>
      </c>
      <c r="G8157" t="s">
        <v>1111</v>
      </c>
      <c r="H8157" t="s">
        <v>945</v>
      </c>
      <c r="I8157" t="s">
        <v>946</v>
      </c>
      <c r="K8157" t="str">
        <f>+_xlfn.XLOOKUP(Tabell1[[#This Row],[Regnr]],Tabell13[Regnr],Tabell13[Diagnose],"")</f>
        <v>A</v>
      </c>
      <c r="L8157" t="str">
        <f>+_xlfn.XLOOKUP(Tabell1[[#This Row],[Regnr]],Tabell3[Regnr],Tabell3[DiagnoseÅr],"")</f>
        <v/>
      </c>
    </row>
    <row r="8158" spans="1:12" x14ac:dyDescent="0.25">
      <c r="A8158" s="2">
        <v>38476</v>
      </c>
      <c r="C8158" t="s">
        <v>1397</v>
      </c>
      <c r="D8158" t="s">
        <v>1398</v>
      </c>
      <c r="E8158" t="s">
        <v>26</v>
      </c>
      <c r="F8158" t="s">
        <v>1110</v>
      </c>
      <c r="G8158" t="s">
        <v>1111</v>
      </c>
      <c r="H8158" t="s">
        <v>945</v>
      </c>
      <c r="I8158" t="s">
        <v>946</v>
      </c>
      <c r="K8158" t="str">
        <f>+_xlfn.XLOOKUP(Tabell1[[#This Row],[Regnr]],Tabell13[Regnr],Tabell13[Diagnose],"")</f>
        <v>D</v>
      </c>
      <c r="L8158" t="str">
        <f>+_xlfn.XLOOKUP(Tabell1[[#This Row],[Regnr]],Tabell3[Regnr],Tabell3[DiagnoseÅr],"")</f>
        <v/>
      </c>
    </row>
    <row r="8159" spans="1:12" x14ac:dyDescent="0.25">
      <c r="A8159" s="2">
        <v>38474</v>
      </c>
      <c r="C8159" t="s">
        <v>1387</v>
      </c>
      <c r="D8159" t="s">
        <v>1388</v>
      </c>
      <c r="E8159" t="s">
        <v>26</v>
      </c>
      <c r="K8159" t="str">
        <f>+_xlfn.XLOOKUP(Tabell1[[#This Row],[Regnr]],Tabell13[Regnr],Tabell13[Diagnose],"")</f>
        <v/>
      </c>
      <c r="L8159" t="str">
        <f>+_xlfn.XLOOKUP(Tabell1[[#This Row],[Regnr]],Tabell3[Regnr],Tabell3[DiagnoseÅr],"")</f>
        <v/>
      </c>
    </row>
    <row r="8160" spans="1:12" x14ac:dyDescent="0.25">
      <c r="A8160" s="2">
        <v>38470</v>
      </c>
      <c r="C8160" t="s">
        <v>1381</v>
      </c>
      <c r="D8160" t="s">
        <v>1382</v>
      </c>
      <c r="E8160" t="s">
        <v>10</v>
      </c>
      <c r="F8160" t="s">
        <v>1383</v>
      </c>
      <c r="G8160" t="s">
        <v>1384</v>
      </c>
      <c r="H8160" t="s">
        <v>1385</v>
      </c>
      <c r="I8160" t="s">
        <v>1386</v>
      </c>
      <c r="K8160" t="str">
        <f>+_xlfn.XLOOKUP(Tabell1[[#This Row],[Regnr]],Tabell13[Regnr],Tabell13[Diagnose],"")</f>
        <v>A</v>
      </c>
      <c r="L8160" t="str">
        <f>+_xlfn.XLOOKUP(Tabell1[[#This Row],[Regnr]],Tabell3[Regnr],Tabell3[DiagnoseÅr],"")</f>
        <v>Intet påvist (2006)</v>
      </c>
    </row>
    <row r="8161" spans="1:12" x14ac:dyDescent="0.25">
      <c r="A8161" s="2">
        <v>38467</v>
      </c>
      <c r="C8161" t="s">
        <v>1375</v>
      </c>
      <c r="D8161" t="s">
        <v>1376</v>
      </c>
      <c r="E8161" t="s">
        <v>10</v>
      </c>
      <c r="F8161" t="s">
        <v>1377</v>
      </c>
      <c r="G8161" t="s">
        <v>1378</v>
      </c>
      <c r="H8161" t="s">
        <v>1379</v>
      </c>
      <c r="I8161" t="s">
        <v>1380</v>
      </c>
      <c r="K8161" t="str">
        <f>+_xlfn.XLOOKUP(Tabell1[[#This Row],[Regnr]],Tabell13[Regnr],Tabell13[Diagnose],"")</f>
        <v/>
      </c>
      <c r="L8161" t="str">
        <f>+_xlfn.XLOOKUP(Tabell1[[#This Row],[Regnr]],Tabell3[Regnr],Tabell3[DiagnoseÅr],"")</f>
        <v>Intet påvist (2014)</v>
      </c>
    </row>
    <row r="8162" spans="1:12" x14ac:dyDescent="0.25">
      <c r="A8162" s="2">
        <v>38463</v>
      </c>
      <c r="C8162" t="s">
        <v>1369</v>
      </c>
      <c r="D8162" t="s">
        <v>1370</v>
      </c>
      <c r="E8162" t="s">
        <v>10</v>
      </c>
      <c r="F8162" t="s">
        <v>737</v>
      </c>
      <c r="G8162" t="s">
        <v>738</v>
      </c>
      <c r="H8162" t="s">
        <v>1371</v>
      </c>
      <c r="I8162" t="s">
        <v>1372</v>
      </c>
      <c r="K8162" t="str">
        <f>+_xlfn.XLOOKUP(Tabell1[[#This Row],[Regnr]],Tabell13[Regnr],Tabell13[Diagnose],"")</f>
        <v/>
      </c>
      <c r="L8162" t="str">
        <f>+_xlfn.XLOOKUP(Tabell1[[#This Row],[Regnr]],Tabell3[Regnr],Tabell3[DiagnoseÅr],"")</f>
        <v/>
      </c>
    </row>
    <row r="8163" spans="1:12" x14ac:dyDescent="0.25">
      <c r="A8163" s="2">
        <v>38463</v>
      </c>
      <c r="C8163" t="s">
        <v>1373</v>
      </c>
      <c r="D8163" t="s">
        <v>1374</v>
      </c>
      <c r="E8163" t="s">
        <v>26</v>
      </c>
      <c r="F8163" t="s">
        <v>737</v>
      </c>
      <c r="G8163" t="s">
        <v>738</v>
      </c>
      <c r="H8163" t="s">
        <v>1371</v>
      </c>
      <c r="I8163" t="s">
        <v>1372</v>
      </c>
      <c r="K8163" t="str">
        <f>+_xlfn.XLOOKUP(Tabell1[[#This Row],[Regnr]],Tabell13[Regnr],Tabell13[Diagnose],"")</f>
        <v>A</v>
      </c>
      <c r="L8163" t="str">
        <f>+_xlfn.XLOOKUP(Tabell1[[#This Row],[Regnr]],Tabell3[Regnr],Tabell3[DiagnoseÅr],"")</f>
        <v xml:space="preserve"> (2013)</v>
      </c>
    </row>
    <row r="8164" spans="1:12" x14ac:dyDescent="0.25">
      <c r="A8164" s="2">
        <v>38449</v>
      </c>
      <c r="C8164" t="s">
        <v>1363</v>
      </c>
      <c r="D8164" t="s">
        <v>1364</v>
      </c>
      <c r="E8164" t="s">
        <v>10</v>
      </c>
      <c r="F8164" t="s">
        <v>1365</v>
      </c>
      <c r="G8164" t="s">
        <v>1366</v>
      </c>
      <c r="H8164" t="s">
        <v>1367</v>
      </c>
      <c r="I8164" t="s">
        <v>1368</v>
      </c>
      <c r="K8164" t="str">
        <f>+_xlfn.XLOOKUP(Tabell1[[#This Row],[Regnr]],Tabell13[Regnr],Tabell13[Diagnose],"")</f>
        <v/>
      </c>
      <c r="L8164" t="str">
        <f>+_xlfn.XLOOKUP(Tabell1[[#This Row],[Regnr]],Tabell3[Regnr],Tabell3[DiagnoseÅr],"")</f>
        <v/>
      </c>
    </row>
    <row r="8165" spans="1:12" x14ac:dyDescent="0.25">
      <c r="A8165" s="2">
        <v>38448</v>
      </c>
      <c r="C8165" t="s">
        <v>1359</v>
      </c>
      <c r="D8165" t="s">
        <v>1360</v>
      </c>
      <c r="E8165" t="s">
        <v>26</v>
      </c>
      <c r="F8165" t="s">
        <v>978</v>
      </c>
      <c r="G8165" t="s">
        <v>979</v>
      </c>
      <c r="H8165" t="s">
        <v>1361</v>
      </c>
      <c r="I8165" t="s">
        <v>1362</v>
      </c>
      <c r="K8165" t="str">
        <f>+_xlfn.XLOOKUP(Tabell1[[#This Row],[Regnr]],Tabell13[Regnr],Tabell13[Diagnose],"")</f>
        <v/>
      </c>
      <c r="L8165" t="str">
        <f>+_xlfn.XLOOKUP(Tabell1[[#This Row],[Regnr]],Tabell3[Regnr],Tabell3[DiagnoseÅr],"")</f>
        <v/>
      </c>
    </row>
    <row r="8166" spans="1:12" x14ac:dyDescent="0.25">
      <c r="A8166" s="2">
        <v>38446</v>
      </c>
      <c r="C8166" t="s">
        <v>1347</v>
      </c>
      <c r="D8166" t="s">
        <v>1348</v>
      </c>
      <c r="E8166" t="s">
        <v>10</v>
      </c>
      <c r="F8166" t="s">
        <v>1068</v>
      </c>
      <c r="G8166" t="s">
        <v>1069</v>
      </c>
      <c r="H8166" t="s">
        <v>925</v>
      </c>
      <c r="I8166" t="s">
        <v>926</v>
      </c>
      <c r="K8166" t="str">
        <f>+_xlfn.XLOOKUP(Tabell1[[#This Row],[Regnr]],Tabell13[Regnr],Tabell13[Diagnose],"")</f>
        <v/>
      </c>
      <c r="L8166" t="str">
        <f>+_xlfn.XLOOKUP(Tabell1[[#This Row],[Regnr]],Tabell3[Regnr],Tabell3[DiagnoseÅr],"")</f>
        <v/>
      </c>
    </row>
    <row r="8167" spans="1:12" x14ac:dyDescent="0.25">
      <c r="A8167" s="2">
        <v>38446</v>
      </c>
      <c r="C8167" t="s">
        <v>1349</v>
      </c>
      <c r="D8167" t="s">
        <v>1350</v>
      </c>
      <c r="E8167" t="s">
        <v>26</v>
      </c>
      <c r="F8167" t="s">
        <v>1068</v>
      </c>
      <c r="G8167" t="s">
        <v>1069</v>
      </c>
      <c r="H8167" t="s">
        <v>925</v>
      </c>
      <c r="I8167" t="s">
        <v>926</v>
      </c>
      <c r="K8167" t="str">
        <f>+_xlfn.XLOOKUP(Tabell1[[#This Row],[Regnr]],Tabell13[Regnr],Tabell13[Diagnose],"")</f>
        <v/>
      </c>
      <c r="L8167" t="str">
        <f>+_xlfn.XLOOKUP(Tabell1[[#This Row],[Regnr]],Tabell3[Regnr],Tabell3[DiagnoseÅr],"")</f>
        <v/>
      </c>
    </row>
    <row r="8168" spans="1:12" x14ac:dyDescent="0.25">
      <c r="A8168" s="2">
        <v>38446</v>
      </c>
      <c r="C8168" t="s">
        <v>1351</v>
      </c>
      <c r="D8168" t="s">
        <v>1352</v>
      </c>
      <c r="E8168" t="s">
        <v>26</v>
      </c>
      <c r="F8168" t="s">
        <v>1068</v>
      </c>
      <c r="G8168" t="s">
        <v>1069</v>
      </c>
      <c r="H8168" t="s">
        <v>925</v>
      </c>
      <c r="I8168" t="s">
        <v>926</v>
      </c>
      <c r="K8168" t="str">
        <f>+_xlfn.XLOOKUP(Tabell1[[#This Row],[Regnr]],Tabell13[Regnr],Tabell13[Diagnose],"")</f>
        <v/>
      </c>
      <c r="L8168" t="str">
        <f>+_xlfn.XLOOKUP(Tabell1[[#This Row],[Regnr]],Tabell3[Regnr],Tabell3[DiagnoseÅr],"")</f>
        <v/>
      </c>
    </row>
    <row r="8169" spans="1:12" x14ac:dyDescent="0.25">
      <c r="A8169" s="2">
        <v>38446</v>
      </c>
      <c r="C8169" t="s">
        <v>1353</v>
      </c>
      <c r="D8169" t="s">
        <v>1354</v>
      </c>
      <c r="E8169" t="s">
        <v>26</v>
      </c>
      <c r="F8169" t="s">
        <v>1068</v>
      </c>
      <c r="G8169" t="s">
        <v>1069</v>
      </c>
      <c r="H8169" t="s">
        <v>925</v>
      </c>
      <c r="I8169" t="s">
        <v>926</v>
      </c>
      <c r="K8169" t="str">
        <f>+_xlfn.XLOOKUP(Tabell1[[#This Row],[Regnr]],Tabell13[Regnr],Tabell13[Diagnose],"")</f>
        <v>A</v>
      </c>
      <c r="L8169" t="str">
        <f>+_xlfn.XLOOKUP(Tabell1[[#This Row],[Regnr]],Tabell3[Regnr],Tabell3[DiagnoseÅr],"")</f>
        <v>Intet påvist (2008)</v>
      </c>
    </row>
    <row r="8170" spans="1:12" x14ac:dyDescent="0.25">
      <c r="A8170" s="2">
        <v>38446</v>
      </c>
      <c r="C8170" t="s">
        <v>1355</v>
      </c>
      <c r="D8170" t="s">
        <v>1356</v>
      </c>
      <c r="E8170" t="s">
        <v>26</v>
      </c>
      <c r="F8170" t="s">
        <v>1068</v>
      </c>
      <c r="G8170" t="s">
        <v>1069</v>
      </c>
      <c r="H8170" t="s">
        <v>925</v>
      </c>
      <c r="I8170" t="s">
        <v>926</v>
      </c>
      <c r="K8170" t="str">
        <f>+_xlfn.XLOOKUP(Tabell1[[#This Row],[Regnr]],Tabell13[Regnr],Tabell13[Diagnose],"")</f>
        <v>A</v>
      </c>
      <c r="L8170" t="str">
        <f>+_xlfn.XLOOKUP(Tabell1[[#This Row],[Regnr]],Tabell3[Regnr],Tabell3[DiagnoseÅr],"")</f>
        <v/>
      </c>
    </row>
    <row r="8171" spans="1:12" x14ac:dyDescent="0.25">
      <c r="A8171" s="2">
        <v>38446</v>
      </c>
      <c r="C8171" t="s">
        <v>1357</v>
      </c>
      <c r="D8171" t="s">
        <v>1358</v>
      </c>
      <c r="E8171" t="s">
        <v>26</v>
      </c>
      <c r="F8171" t="s">
        <v>1068</v>
      </c>
      <c r="G8171" t="s">
        <v>1069</v>
      </c>
      <c r="H8171" t="s">
        <v>925</v>
      </c>
      <c r="I8171" t="s">
        <v>926</v>
      </c>
      <c r="K8171" t="str">
        <f>+_xlfn.XLOOKUP(Tabell1[[#This Row],[Regnr]],Tabell13[Regnr],Tabell13[Diagnose],"")</f>
        <v/>
      </c>
      <c r="L8171" t="str">
        <f>+_xlfn.XLOOKUP(Tabell1[[#This Row],[Regnr]],Tabell3[Regnr],Tabell3[DiagnoseÅr],"")</f>
        <v/>
      </c>
    </row>
    <row r="8172" spans="1:12" x14ac:dyDescent="0.25">
      <c r="A8172" s="2">
        <v>38445</v>
      </c>
      <c r="C8172" t="s">
        <v>1345</v>
      </c>
      <c r="D8172" t="s">
        <v>1346</v>
      </c>
      <c r="E8172" t="s">
        <v>26</v>
      </c>
      <c r="F8172" t="s">
        <v>888</v>
      </c>
      <c r="G8172" t="s">
        <v>889</v>
      </c>
      <c r="H8172" t="s">
        <v>980</v>
      </c>
      <c r="I8172" t="s">
        <v>981</v>
      </c>
      <c r="K8172" t="str">
        <f>+_xlfn.XLOOKUP(Tabell1[[#This Row],[Regnr]],Tabell13[Regnr],Tabell13[Diagnose],"")</f>
        <v/>
      </c>
      <c r="L8172" t="str">
        <f>+_xlfn.XLOOKUP(Tabell1[[#This Row],[Regnr]],Tabell3[Regnr],Tabell3[DiagnoseÅr],"")</f>
        <v/>
      </c>
    </row>
    <row r="8173" spans="1:12" x14ac:dyDescent="0.25">
      <c r="A8173" s="2">
        <v>38442</v>
      </c>
      <c r="C8173" t="s">
        <v>1341</v>
      </c>
      <c r="D8173" t="s">
        <v>1342</v>
      </c>
      <c r="E8173" t="s">
        <v>26</v>
      </c>
      <c r="F8173" t="s">
        <v>824</v>
      </c>
      <c r="G8173" t="s">
        <v>825</v>
      </c>
      <c r="H8173" t="s">
        <v>1343</v>
      </c>
      <c r="I8173" t="s">
        <v>1344</v>
      </c>
      <c r="K8173" t="str">
        <f>+_xlfn.XLOOKUP(Tabell1[[#This Row],[Regnr]],Tabell13[Regnr],Tabell13[Diagnose],"")</f>
        <v>A</v>
      </c>
      <c r="L8173" t="str">
        <f>+_xlfn.XLOOKUP(Tabell1[[#This Row],[Regnr]],Tabell3[Regnr],Tabell3[DiagnoseÅr],"")</f>
        <v xml:space="preserve"> (2011)</v>
      </c>
    </row>
    <row r="8174" spans="1:12" x14ac:dyDescent="0.25">
      <c r="A8174" s="2">
        <v>38433</v>
      </c>
      <c r="C8174" t="s">
        <v>1337</v>
      </c>
      <c r="D8174" t="s">
        <v>1338</v>
      </c>
      <c r="E8174" t="s">
        <v>10</v>
      </c>
      <c r="F8174" t="s">
        <v>737</v>
      </c>
      <c r="G8174" t="s">
        <v>738</v>
      </c>
      <c r="H8174" t="s">
        <v>1339</v>
      </c>
      <c r="I8174" t="s">
        <v>1340</v>
      </c>
      <c r="K8174" t="str">
        <f>+_xlfn.XLOOKUP(Tabell1[[#This Row],[Regnr]],Tabell13[Regnr],Tabell13[Diagnose],"")</f>
        <v>C</v>
      </c>
      <c r="L8174" t="str">
        <f>+_xlfn.XLOOKUP(Tabell1[[#This Row],[Regnr]],Tabell3[Regnr],Tabell3[DiagnoseÅr],"")</f>
        <v/>
      </c>
    </row>
    <row r="8175" spans="1:12" x14ac:dyDescent="0.25">
      <c r="A8175" s="2">
        <v>38424</v>
      </c>
      <c r="C8175" t="s">
        <v>1335</v>
      </c>
      <c r="D8175" t="s">
        <v>1336</v>
      </c>
      <c r="E8175" t="s">
        <v>10</v>
      </c>
      <c r="F8175" t="s">
        <v>1184</v>
      </c>
      <c r="G8175" t="s">
        <v>1185</v>
      </c>
      <c r="H8175" t="s">
        <v>423</v>
      </c>
      <c r="I8175" t="s">
        <v>424</v>
      </c>
      <c r="K8175" t="str">
        <f>+_xlfn.XLOOKUP(Tabell1[[#This Row],[Regnr]],Tabell13[Regnr],Tabell13[Diagnose],"")</f>
        <v/>
      </c>
      <c r="L8175" t="str">
        <f>+_xlfn.XLOOKUP(Tabell1[[#This Row],[Regnr]],Tabell3[Regnr],Tabell3[DiagnoseÅr],"")</f>
        <v/>
      </c>
    </row>
    <row r="8176" spans="1:12" x14ac:dyDescent="0.25">
      <c r="A8176" s="2">
        <v>38407</v>
      </c>
      <c r="C8176" t="s">
        <v>1333</v>
      </c>
      <c r="D8176" t="s">
        <v>1334</v>
      </c>
      <c r="E8176" t="s">
        <v>26</v>
      </c>
      <c r="F8176" t="s">
        <v>953</v>
      </c>
      <c r="G8176" t="s">
        <v>954</v>
      </c>
      <c r="H8176" t="s">
        <v>685</v>
      </c>
      <c r="I8176" t="s">
        <v>686</v>
      </c>
      <c r="K8176" t="str">
        <f>+_xlfn.XLOOKUP(Tabell1[[#This Row],[Regnr]],Tabell13[Regnr],Tabell13[Diagnose],"")</f>
        <v>A</v>
      </c>
      <c r="L8176" t="str">
        <f>+_xlfn.XLOOKUP(Tabell1[[#This Row],[Regnr]],Tabell3[Regnr],Tabell3[DiagnoseÅr],"")</f>
        <v>Intet påvist (2007)</v>
      </c>
    </row>
    <row r="8177" spans="1:12" x14ac:dyDescent="0.25">
      <c r="A8177" s="2">
        <v>38390</v>
      </c>
      <c r="C8177" t="s">
        <v>1331</v>
      </c>
      <c r="D8177" t="s">
        <v>1332</v>
      </c>
      <c r="E8177" t="s">
        <v>10</v>
      </c>
      <c r="F8177" t="s">
        <v>1012</v>
      </c>
      <c r="G8177" t="s">
        <v>1013</v>
      </c>
      <c r="H8177" t="s">
        <v>1112</v>
      </c>
      <c r="I8177" t="s">
        <v>1113</v>
      </c>
      <c r="K8177" t="str">
        <f>+_xlfn.XLOOKUP(Tabell1[[#This Row],[Regnr]],Tabell13[Regnr],Tabell13[Diagnose],"")</f>
        <v/>
      </c>
      <c r="L8177" t="str">
        <f>+_xlfn.XLOOKUP(Tabell1[[#This Row],[Regnr]],Tabell3[Regnr],Tabell3[DiagnoseÅr],"")</f>
        <v/>
      </c>
    </row>
    <row r="8178" spans="1:12" x14ac:dyDescent="0.25">
      <c r="A8178" s="2">
        <v>38381</v>
      </c>
      <c r="C8178" t="s">
        <v>1325</v>
      </c>
      <c r="D8178" t="s">
        <v>1326</v>
      </c>
      <c r="E8178" t="s">
        <v>10</v>
      </c>
      <c r="F8178" t="s">
        <v>978</v>
      </c>
      <c r="G8178" t="s">
        <v>979</v>
      </c>
      <c r="H8178" t="s">
        <v>1327</v>
      </c>
      <c r="I8178" t="s">
        <v>1328</v>
      </c>
      <c r="K8178" t="str">
        <f>+_xlfn.XLOOKUP(Tabell1[[#This Row],[Regnr]],Tabell13[Regnr],Tabell13[Diagnose],"")</f>
        <v/>
      </c>
      <c r="L8178" t="str">
        <f>+_xlfn.XLOOKUP(Tabell1[[#This Row],[Regnr]],Tabell3[Regnr],Tabell3[DiagnoseÅr],"")</f>
        <v/>
      </c>
    </row>
    <row r="8179" spans="1:12" x14ac:dyDescent="0.25">
      <c r="A8179" s="2">
        <v>38381</v>
      </c>
      <c r="C8179" t="s">
        <v>1329</v>
      </c>
      <c r="D8179" t="s">
        <v>1330</v>
      </c>
      <c r="E8179" t="s">
        <v>26</v>
      </c>
      <c r="F8179" t="s">
        <v>978</v>
      </c>
      <c r="G8179" t="s">
        <v>979</v>
      </c>
      <c r="H8179" t="s">
        <v>1327</v>
      </c>
      <c r="I8179" t="s">
        <v>1328</v>
      </c>
      <c r="K8179" t="str">
        <f>+_xlfn.XLOOKUP(Tabell1[[#This Row],[Regnr]],Tabell13[Regnr],Tabell13[Diagnose],"")</f>
        <v/>
      </c>
      <c r="L8179" t="str">
        <f>+_xlfn.XLOOKUP(Tabell1[[#This Row],[Regnr]],Tabell3[Regnr],Tabell3[DiagnoseÅr],"")</f>
        <v/>
      </c>
    </row>
    <row r="8180" spans="1:12" x14ac:dyDescent="0.25">
      <c r="A8180" s="2">
        <v>38364</v>
      </c>
      <c r="C8180" t="s">
        <v>1319</v>
      </c>
      <c r="D8180" t="s">
        <v>1320</v>
      </c>
      <c r="E8180" t="s">
        <v>26</v>
      </c>
      <c r="F8180" t="s">
        <v>1321</v>
      </c>
      <c r="G8180" t="s">
        <v>1322</v>
      </c>
      <c r="H8180" t="s">
        <v>1323</v>
      </c>
      <c r="I8180" t="s">
        <v>1324</v>
      </c>
      <c r="K8180" t="str">
        <f>+_xlfn.XLOOKUP(Tabell1[[#This Row],[Regnr]],Tabell13[Regnr],Tabell13[Diagnose],"")</f>
        <v>B</v>
      </c>
      <c r="L8180" t="str">
        <f>+_xlfn.XLOOKUP(Tabell1[[#This Row],[Regnr]],Tabell3[Regnr],Tabell3[DiagnoseÅr],"")</f>
        <v>Distichiasis/Ektopiske Cillier (2006)</v>
      </c>
    </row>
    <row r="8181" spans="1:12" x14ac:dyDescent="0.25">
      <c r="A8181" s="2">
        <v>38348</v>
      </c>
      <c r="C8181" t="s">
        <v>1317</v>
      </c>
      <c r="D8181" t="s">
        <v>1318</v>
      </c>
      <c r="E8181" t="s">
        <v>26</v>
      </c>
      <c r="F8181" t="s">
        <v>789</v>
      </c>
      <c r="G8181" t="s">
        <v>790</v>
      </c>
      <c r="H8181" t="s">
        <v>898</v>
      </c>
      <c r="I8181" t="s">
        <v>899</v>
      </c>
      <c r="K8181" t="str">
        <f>+_xlfn.XLOOKUP(Tabell1[[#This Row],[Regnr]],Tabell13[Regnr],Tabell13[Diagnose],"")</f>
        <v/>
      </c>
      <c r="L8181" t="str">
        <f>+_xlfn.XLOOKUP(Tabell1[[#This Row],[Regnr]],Tabell3[Regnr],Tabell3[DiagnoseÅr],"")</f>
        <v/>
      </c>
    </row>
    <row r="8182" spans="1:12" x14ac:dyDescent="0.25">
      <c r="A8182" s="2">
        <v>38345</v>
      </c>
      <c r="C8182" t="s">
        <v>1311</v>
      </c>
      <c r="D8182" t="s">
        <v>1312</v>
      </c>
      <c r="E8182" t="s">
        <v>10</v>
      </c>
      <c r="F8182" t="s">
        <v>1313</v>
      </c>
      <c r="G8182" t="s">
        <v>1314</v>
      </c>
      <c r="H8182" t="s">
        <v>1315</v>
      </c>
      <c r="I8182" t="s">
        <v>1316</v>
      </c>
      <c r="K8182" t="str">
        <f>+_xlfn.XLOOKUP(Tabell1[[#This Row],[Regnr]],Tabell13[Regnr],Tabell13[Diagnose],"")</f>
        <v/>
      </c>
      <c r="L8182" t="str">
        <f>+_xlfn.XLOOKUP(Tabell1[[#This Row],[Regnr]],Tabell3[Regnr],Tabell3[DiagnoseÅr],"")</f>
        <v/>
      </c>
    </row>
    <row r="8183" spans="1:12" x14ac:dyDescent="0.25">
      <c r="A8183" s="2">
        <v>38344</v>
      </c>
      <c r="C8183" t="s">
        <v>1305</v>
      </c>
      <c r="D8183" t="s">
        <v>1306</v>
      </c>
      <c r="E8183" t="s">
        <v>10</v>
      </c>
      <c r="F8183" t="s">
        <v>1307</v>
      </c>
      <c r="G8183" t="s">
        <v>1308</v>
      </c>
      <c r="H8183" t="s">
        <v>1309</v>
      </c>
      <c r="I8183" t="s">
        <v>1310</v>
      </c>
      <c r="K8183" t="str">
        <f>+_xlfn.XLOOKUP(Tabell1[[#This Row],[Regnr]],Tabell13[Regnr],Tabell13[Diagnose],"")</f>
        <v>A</v>
      </c>
      <c r="L8183" t="str">
        <f>+_xlfn.XLOOKUP(Tabell1[[#This Row],[Regnr]],Tabell3[Regnr],Tabell3[DiagnoseÅr],"")</f>
        <v>Intet påvist (2008)</v>
      </c>
    </row>
    <row r="8184" spans="1:12" x14ac:dyDescent="0.25">
      <c r="A8184" s="2">
        <v>38339</v>
      </c>
      <c r="C8184" t="s">
        <v>1299</v>
      </c>
      <c r="D8184" t="s">
        <v>1300</v>
      </c>
      <c r="E8184" t="s">
        <v>26</v>
      </c>
      <c r="F8184" t="s">
        <v>1301</v>
      </c>
      <c r="G8184" t="s">
        <v>1302</v>
      </c>
      <c r="H8184" t="s">
        <v>1303</v>
      </c>
      <c r="I8184" t="s">
        <v>1304</v>
      </c>
      <c r="K8184" t="str">
        <f>+_xlfn.XLOOKUP(Tabell1[[#This Row],[Regnr]],Tabell13[Regnr],Tabell13[Diagnose],"")</f>
        <v>A</v>
      </c>
      <c r="L8184" t="str">
        <f>+_xlfn.XLOOKUP(Tabell1[[#This Row],[Regnr]],Tabell3[Regnr],Tabell3[DiagnoseÅr],"")</f>
        <v>Intet påvist (2010)</v>
      </c>
    </row>
    <row r="8185" spans="1:12" x14ac:dyDescent="0.25">
      <c r="A8185" s="2">
        <v>38331</v>
      </c>
      <c r="C8185" t="s">
        <v>1295</v>
      </c>
      <c r="D8185" t="s">
        <v>1296</v>
      </c>
      <c r="E8185" t="s">
        <v>10</v>
      </c>
      <c r="F8185" t="s">
        <v>824</v>
      </c>
      <c r="G8185" t="s">
        <v>825</v>
      </c>
      <c r="H8185" t="s">
        <v>882</v>
      </c>
      <c r="I8185" t="s">
        <v>883</v>
      </c>
      <c r="K8185" t="str">
        <f>+_xlfn.XLOOKUP(Tabell1[[#This Row],[Regnr]],Tabell13[Regnr],Tabell13[Diagnose],"")</f>
        <v>C</v>
      </c>
      <c r="L8185" t="str">
        <f>+_xlfn.XLOOKUP(Tabell1[[#This Row],[Regnr]],Tabell3[Regnr],Tabell3[DiagnoseÅr],"")</f>
        <v>Intet påvist (2006)</v>
      </c>
    </row>
    <row r="8186" spans="1:12" x14ac:dyDescent="0.25">
      <c r="A8186" s="2">
        <v>38331</v>
      </c>
      <c r="C8186" t="s">
        <v>1297</v>
      </c>
      <c r="D8186" t="s">
        <v>1298</v>
      </c>
      <c r="E8186" t="s">
        <v>10</v>
      </c>
      <c r="F8186" t="s">
        <v>824</v>
      </c>
      <c r="G8186" t="s">
        <v>825</v>
      </c>
      <c r="H8186" t="s">
        <v>882</v>
      </c>
      <c r="I8186" t="s">
        <v>883</v>
      </c>
      <c r="K8186" t="str">
        <f>+_xlfn.XLOOKUP(Tabell1[[#This Row],[Regnr]],Tabell13[Regnr],Tabell13[Diagnose],"")</f>
        <v/>
      </c>
      <c r="L8186" t="str">
        <f>+_xlfn.XLOOKUP(Tabell1[[#This Row],[Regnr]],Tabell3[Regnr],Tabell3[DiagnoseÅr],"")</f>
        <v/>
      </c>
    </row>
    <row r="8187" spans="1:12" x14ac:dyDescent="0.25">
      <c r="A8187" s="2">
        <v>38305</v>
      </c>
      <c r="C8187" t="s">
        <v>1289</v>
      </c>
      <c r="D8187" t="s">
        <v>1290</v>
      </c>
      <c r="E8187" t="s">
        <v>10</v>
      </c>
      <c r="F8187" t="s">
        <v>1235</v>
      </c>
      <c r="G8187" t="s">
        <v>1236</v>
      </c>
      <c r="H8187" t="s">
        <v>763</v>
      </c>
      <c r="I8187" t="s">
        <v>764</v>
      </c>
      <c r="K8187" t="str">
        <f>+_xlfn.XLOOKUP(Tabell1[[#This Row],[Regnr]],Tabell13[Regnr],Tabell13[Diagnose],"")</f>
        <v/>
      </c>
      <c r="L8187" t="str">
        <f>+_xlfn.XLOOKUP(Tabell1[[#This Row],[Regnr]],Tabell3[Regnr],Tabell3[DiagnoseÅr],"")</f>
        <v/>
      </c>
    </row>
    <row r="8188" spans="1:12" x14ac:dyDescent="0.25">
      <c r="A8188" s="2">
        <v>38305</v>
      </c>
      <c r="C8188" t="s">
        <v>1291</v>
      </c>
      <c r="D8188" t="s">
        <v>1292</v>
      </c>
      <c r="E8188" t="s">
        <v>10</v>
      </c>
      <c r="F8188" t="s">
        <v>1235</v>
      </c>
      <c r="G8188" t="s">
        <v>1236</v>
      </c>
      <c r="H8188" t="s">
        <v>763</v>
      </c>
      <c r="I8188" t="s">
        <v>764</v>
      </c>
      <c r="K8188" t="str">
        <f>+_xlfn.XLOOKUP(Tabell1[[#This Row],[Regnr]],Tabell13[Regnr],Tabell13[Diagnose],"")</f>
        <v/>
      </c>
      <c r="L8188" t="str">
        <f>+_xlfn.XLOOKUP(Tabell1[[#This Row],[Regnr]],Tabell3[Regnr],Tabell3[DiagnoseÅr],"")</f>
        <v/>
      </c>
    </row>
    <row r="8189" spans="1:12" x14ac:dyDescent="0.25">
      <c r="A8189" s="2">
        <v>38305</v>
      </c>
      <c r="C8189" t="s">
        <v>1293</v>
      </c>
      <c r="D8189" t="s">
        <v>1294</v>
      </c>
      <c r="E8189" t="s">
        <v>10</v>
      </c>
      <c r="F8189" t="s">
        <v>1235</v>
      </c>
      <c r="G8189" t="s">
        <v>1236</v>
      </c>
      <c r="H8189" t="s">
        <v>763</v>
      </c>
      <c r="I8189" t="s">
        <v>764</v>
      </c>
      <c r="K8189" t="str">
        <f>+_xlfn.XLOOKUP(Tabell1[[#This Row],[Regnr]],Tabell13[Regnr],Tabell13[Diagnose],"")</f>
        <v>B</v>
      </c>
      <c r="L8189" t="str">
        <f>+_xlfn.XLOOKUP(Tabell1[[#This Row],[Regnr]],Tabell3[Regnr],Tabell3[DiagnoseÅr],"")</f>
        <v>Intet påvist (2007)</v>
      </c>
    </row>
    <row r="8190" spans="1:12" x14ac:dyDescent="0.25">
      <c r="A8190" s="2">
        <v>38304</v>
      </c>
      <c r="C8190" t="s">
        <v>1287</v>
      </c>
      <c r="D8190" t="s">
        <v>1288</v>
      </c>
      <c r="E8190" t="s">
        <v>26</v>
      </c>
      <c r="F8190" t="s">
        <v>1012</v>
      </c>
      <c r="G8190" t="s">
        <v>1013</v>
      </c>
      <c r="H8190" t="s">
        <v>1100</v>
      </c>
      <c r="I8190" t="s">
        <v>1101</v>
      </c>
      <c r="K8190" t="str">
        <f>+_xlfn.XLOOKUP(Tabell1[[#This Row],[Regnr]],Tabell13[Regnr],Tabell13[Diagnose],"")</f>
        <v>A</v>
      </c>
      <c r="L8190" t="str">
        <f>+_xlfn.XLOOKUP(Tabell1[[#This Row],[Regnr]],Tabell3[Regnr],Tabell3[DiagnoseÅr],"")</f>
        <v>Intet påvist (2009)</v>
      </c>
    </row>
    <row r="8191" spans="1:12" x14ac:dyDescent="0.25">
      <c r="A8191" s="2">
        <v>38301</v>
      </c>
      <c r="C8191" t="s">
        <v>1281</v>
      </c>
      <c r="D8191" t="s">
        <v>1282</v>
      </c>
      <c r="E8191" t="s">
        <v>10</v>
      </c>
      <c r="F8191" t="s">
        <v>1283</v>
      </c>
      <c r="G8191" t="s">
        <v>1284</v>
      </c>
      <c r="H8191" t="s">
        <v>1285</v>
      </c>
      <c r="I8191" t="s">
        <v>1286</v>
      </c>
      <c r="K8191" t="str">
        <f>+_xlfn.XLOOKUP(Tabell1[[#This Row],[Regnr]],Tabell13[Regnr],Tabell13[Diagnose],"")</f>
        <v>A</v>
      </c>
      <c r="L8191" t="str">
        <f>+_xlfn.XLOOKUP(Tabell1[[#This Row],[Regnr]],Tabell3[Regnr],Tabell3[DiagnoseÅr],"")</f>
        <v/>
      </c>
    </row>
    <row r="8192" spans="1:12" x14ac:dyDescent="0.25">
      <c r="A8192" s="2">
        <v>38278</v>
      </c>
      <c r="C8192" t="s">
        <v>1269</v>
      </c>
      <c r="D8192" t="s">
        <v>1270</v>
      </c>
      <c r="E8192" t="s">
        <v>10</v>
      </c>
      <c r="F8192" t="s">
        <v>812</v>
      </c>
      <c r="G8192" t="s">
        <v>813</v>
      </c>
      <c r="H8192" t="s">
        <v>777</v>
      </c>
      <c r="I8192" t="s">
        <v>778</v>
      </c>
      <c r="K8192" t="str">
        <f>+_xlfn.XLOOKUP(Tabell1[[#This Row],[Regnr]],Tabell13[Regnr],Tabell13[Diagnose],"")</f>
        <v/>
      </c>
      <c r="L8192" t="str">
        <f>+_xlfn.XLOOKUP(Tabell1[[#This Row],[Regnr]],Tabell3[Regnr],Tabell3[DiagnoseÅr],"")</f>
        <v/>
      </c>
    </row>
    <row r="8193" spans="1:12" x14ac:dyDescent="0.25">
      <c r="A8193" s="2">
        <v>38278</v>
      </c>
      <c r="C8193" t="s">
        <v>1271</v>
      </c>
      <c r="D8193" t="s">
        <v>1272</v>
      </c>
      <c r="E8193" t="s">
        <v>10</v>
      </c>
      <c r="F8193" t="s">
        <v>812</v>
      </c>
      <c r="G8193" t="s">
        <v>813</v>
      </c>
      <c r="H8193" t="s">
        <v>777</v>
      </c>
      <c r="I8193" t="s">
        <v>778</v>
      </c>
      <c r="K8193" t="str">
        <f>+_xlfn.XLOOKUP(Tabell1[[#This Row],[Regnr]],Tabell13[Regnr],Tabell13[Diagnose],"")</f>
        <v/>
      </c>
      <c r="L8193" t="str">
        <f>+_xlfn.XLOOKUP(Tabell1[[#This Row],[Regnr]],Tabell3[Regnr],Tabell3[DiagnoseÅr],"")</f>
        <v/>
      </c>
    </row>
    <row r="8194" spans="1:12" x14ac:dyDescent="0.25">
      <c r="A8194" s="2">
        <v>38278</v>
      </c>
      <c r="C8194" t="s">
        <v>1273</v>
      </c>
      <c r="D8194" t="s">
        <v>1274</v>
      </c>
      <c r="E8194" t="s">
        <v>10</v>
      </c>
      <c r="F8194" t="s">
        <v>812</v>
      </c>
      <c r="G8194" t="s">
        <v>813</v>
      </c>
      <c r="H8194" t="s">
        <v>777</v>
      </c>
      <c r="I8194" t="s">
        <v>778</v>
      </c>
      <c r="K8194" t="str">
        <f>+_xlfn.XLOOKUP(Tabell1[[#This Row],[Regnr]],Tabell13[Regnr],Tabell13[Diagnose],"")</f>
        <v/>
      </c>
      <c r="L8194" t="str">
        <f>+_xlfn.XLOOKUP(Tabell1[[#This Row],[Regnr]],Tabell3[Regnr],Tabell3[DiagnoseÅr],"")</f>
        <v/>
      </c>
    </row>
    <row r="8195" spans="1:12" x14ac:dyDescent="0.25">
      <c r="A8195" s="2">
        <v>38278</v>
      </c>
      <c r="C8195" t="s">
        <v>1275</v>
      </c>
      <c r="D8195" t="s">
        <v>1276</v>
      </c>
      <c r="E8195" t="s">
        <v>10</v>
      </c>
      <c r="F8195" t="s">
        <v>812</v>
      </c>
      <c r="G8195" t="s">
        <v>813</v>
      </c>
      <c r="H8195" t="s">
        <v>777</v>
      </c>
      <c r="I8195" t="s">
        <v>778</v>
      </c>
      <c r="K8195" t="str">
        <f>+_xlfn.XLOOKUP(Tabell1[[#This Row],[Regnr]],Tabell13[Regnr],Tabell13[Diagnose],"")</f>
        <v/>
      </c>
      <c r="L8195" t="str">
        <f>+_xlfn.XLOOKUP(Tabell1[[#This Row],[Regnr]],Tabell3[Regnr],Tabell3[DiagnoseÅr],"")</f>
        <v/>
      </c>
    </row>
    <row r="8196" spans="1:12" x14ac:dyDescent="0.25">
      <c r="A8196" s="2">
        <v>38278</v>
      </c>
      <c r="C8196" t="s">
        <v>1277</v>
      </c>
      <c r="D8196" t="s">
        <v>1278</v>
      </c>
      <c r="E8196" t="s">
        <v>26</v>
      </c>
      <c r="F8196" t="s">
        <v>812</v>
      </c>
      <c r="G8196" t="s">
        <v>813</v>
      </c>
      <c r="H8196" t="s">
        <v>777</v>
      </c>
      <c r="I8196" t="s">
        <v>778</v>
      </c>
      <c r="K8196" t="str">
        <f>+_xlfn.XLOOKUP(Tabell1[[#This Row],[Regnr]],Tabell13[Regnr],Tabell13[Diagnose],"")</f>
        <v/>
      </c>
      <c r="L8196" t="str">
        <f>+_xlfn.XLOOKUP(Tabell1[[#This Row],[Regnr]],Tabell3[Regnr],Tabell3[DiagnoseÅr],"")</f>
        <v/>
      </c>
    </row>
    <row r="8197" spans="1:12" x14ac:dyDescent="0.25">
      <c r="A8197" s="2">
        <v>38278</v>
      </c>
      <c r="C8197" t="s">
        <v>1279</v>
      </c>
      <c r="D8197" t="s">
        <v>1280</v>
      </c>
      <c r="E8197" t="s">
        <v>26</v>
      </c>
      <c r="F8197" t="s">
        <v>812</v>
      </c>
      <c r="G8197" t="s">
        <v>813</v>
      </c>
      <c r="H8197" t="s">
        <v>777</v>
      </c>
      <c r="I8197" t="s">
        <v>778</v>
      </c>
      <c r="K8197" t="str">
        <f>+_xlfn.XLOOKUP(Tabell1[[#This Row],[Regnr]],Tabell13[Regnr],Tabell13[Diagnose],"")</f>
        <v/>
      </c>
      <c r="L8197" t="str">
        <f>+_xlfn.XLOOKUP(Tabell1[[#This Row],[Regnr]],Tabell3[Regnr],Tabell3[DiagnoseÅr],"")</f>
        <v/>
      </c>
    </row>
    <row r="8198" spans="1:12" x14ac:dyDescent="0.25">
      <c r="A8198" s="2">
        <v>38271</v>
      </c>
      <c r="C8198" t="s">
        <v>1265</v>
      </c>
      <c r="D8198" t="s">
        <v>1266</v>
      </c>
      <c r="E8198" t="s">
        <v>26</v>
      </c>
      <c r="F8198" t="s">
        <v>1267</v>
      </c>
      <c r="G8198" t="s">
        <v>1268</v>
      </c>
      <c r="H8198" t="s">
        <v>607</v>
      </c>
      <c r="I8198" t="s">
        <v>608</v>
      </c>
      <c r="K8198" t="str">
        <f>+_xlfn.XLOOKUP(Tabell1[[#This Row],[Regnr]],Tabell13[Regnr],Tabell13[Diagnose],"")</f>
        <v>B</v>
      </c>
      <c r="L8198" t="str">
        <f>+_xlfn.XLOOKUP(Tabell1[[#This Row],[Regnr]],Tabell3[Regnr],Tabell3[DiagnoseÅr],"")</f>
        <v/>
      </c>
    </row>
    <row r="8199" spans="1:12" x14ac:dyDescent="0.25">
      <c r="A8199" s="2">
        <v>38230</v>
      </c>
      <c r="C8199" t="s">
        <v>1261</v>
      </c>
      <c r="D8199" t="s">
        <v>1262</v>
      </c>
      <c r="E8199" t="s">
        <v>26</v>
      </c>
      <c r="F8199" t="s">
        <v>876</v>
      </c>
      <c r="G8199" t="s">
        <v>877</v>
      </c>
      <c r="H8199" t="s">
        <v>1263</v>
      </c>
      <c r="I8199" t="s">
        <v>1264</v>
      </c>
      <c r="K8199" t="str">
        <f>+_xlfn.XLOOKUP(Tabell1[[#This Row],[Regnr]],Tabell13[Regnr],Tabell13[Diagnose],"")</f>
        <v/>
      </c>
      <c r="L8199" t="str">
        <f>+_xlfn.XLOOKUP(Tabell1[[#This Row],[Regnr]],Tabell3[Regnr],Tabell3[DiagnoseÅr],"")</f>
        <v/>
      </c>
    </row>
    <row r="8200" spans="1:12" x14ac:dyDescent="0.25">
      <c r="A8200" s="2">
        <v>38226</v>
      </c>
      <c r="C8200" t="s">
        <v>1257</v>
      </c>
      <c r="D8200" t="s">
        <v>1258</v>
      </c>
      <c r="E8200" t="s">
        <v>26</v>
      </c>
      <c r="F8200" t="s">
        <v>800</v>
      </c>
      <c r="G8200" t="s">
        <v>801</v>
      </c>
      <c r="H8200" t="s">
        <v>1259</v>
      </c>
      <c r="I8200" t="s">
        <v>1260</v>
      </c>
      <c r="K8200" t="str">
        <f>+_xlfn.XLOOKUP(Tabell1[[#This Row],[Regnr]],Tabell13[Regnr],Tabell13[Diagnose],"")</f>
        <v>A</v>
      </c>
      <c r="L8200" t="str">
        <f>+_xlfn.XLOOKUP(Tabell1[[#This Row],[Regnr]],Tabell3[Regnr],Tabell3[DiagnoseÅr],"")</f>
        <v>Intet påvist (2012)</v>
      </c>
    </row>
    <row r="8201" spans="1:12" x14ac:dyDescent="0.25">
      <c r="A8201" s="2">
        <v>38200</v>
      </c>
      <c r="C8201" t="s">
        <v>1251</v>
      </c>
      <c r="D8201" t="s">
        <v>1252</v>
      </c>
      <c r="E8201" t="s">
        <v>26</v>
      </c>
      <c r="F8201" t="s">
        <v>1253</v>
      </c>
      <c r="G8201" t="s">
        <v>1254</v>
      </c>
      <c r="H8201" t="s">
        <v>1255</v>
      </c>
      <c r="I8201" t="s">
        <v>1256</v>
      </c>
      <c r="K8201" t="str">
        <f>+_xlfn.XLOOKUP(Tabell1[[#This Row],[Regnr]],Tabell13[Regnr],Tabell13[Diagnose],"")</f>
        <v/>
      </c>
      <c r="L8201" t="str">
        <f>+_xlfn.XLOOKUP(Tabell1[[#This Row],[Regnr]],Tabell3[Regnr],Tabell3[DiagnoseÅr],"")</f>
        <v/>
      </c>
    </row>
    <row r="8202" spans="1:12" x14ac:dyDescent="0.25">
      <c r="A8202" s="2">
        <v>38197</v>
      </c>
      <c r="C8202" t="s">
        <v>1249</v>
      </c>
      <c r="D8202" t="s">
        <v>1250</v>
      </c>
      <c r="E8202" t="s">
        <v>26</v>
      </c>
      <c r="F8202" t="s">
        <v>737</v>
      </c>
      <c r="G8202" t="s">
        <v>738</v>
      </c>
      <c r="H8202" t="s">
        <v>890</v>
      </c>
      <c r="I8202" t="s">
        <v>891</v>
      </c>
      <c r="K8202" t="str">
        <f>+_xlfn.XLOOKUP(Tabell1[[#This Row],[Regnr]],Tabell13[Regnr],Tabell13[Diagnose],"")</f>
        <v>B</v>
      </c>
      <c r="L8202" t="str">
        <f>+_xlfn.XLOOKUP(Tabell1[[#This Row],[Regnr]],Tabell3[Regnr],Tabell3[DiagnoseÅr],"")</f>
        <v/>
      </c>
    </row>
    <row r="8203" spans="1:12" x14ac:dyDescent="0.25">
      <c r="A8203" s="2">
        <v>38196</v>
      </c>
      <c r="C8203" t="s">
        <v>1245</v>
      </c>
      <c r="D8203" t="s">
        <v>1246</v>
      </c>
      <c r="E8203" t="s">
        <v>10</v>
      </c>
      <c r="F8203" t="s">
        <v>1235</v>
      </c>
      <c r="G8203" t="s">
        <v>1236</v>
      </c>
      <c r="H8203" t="s">
        <v>1247</v>
      </c>
      <c r="I8203" t="s">
        <v>1248</v>
      </c>
      <c r="K8203" t="str">
        <f>+_xlfn.XLOOKUP(Tabell1[[#This Row],[Regnr]],Tabell13[Regnr],Tabell13[Diagnose],"")</f>
        <v/>
      </c>
      <c r="L8203" t="str">
        <f>+_xlfn.XLOOKUP(Tabell1[[#This Row],[Regnr]],Tabell3[Regnr],Tabell3[DiagnoseÅr],"")</f>
        <v/>
      </c>
    </row>
    <row r="8204" spans="1:12" x14ac:dyDescent="0.25">
      <c r="A8204" s="2">
        <v>38188</v>
      </c>
      <c r="C8204" t="s">
        <v>1243</v>
      </c>
      <c r="D8204" t="s">
        <v>1244</v>
      </c>
      <c r="E8204" t="s">
        <v>10</v>
      </c>
      <c r="F8204" t="s">
        <v>737</v>
      </c>
      <c r="G8204" t="s">
        <v>738</v>
      </c>
      <c r="H8204" t="s">
        <v>980</v>
      </c>
      <c r="I8204" t="s">
        <v>981</v>
      </c>
      <c r="K8204" t="str">
        <f>+_xlfn.XLOOKUP(Tabell1[[#This Row],[Regnr]],Tabell13[Regnr],Tabell13[Diagnose],"")</f>
        <v>A</v>
      </c>
      <c r="L8204" t="str">
        <f>+_xlfn.XLOOKUP(Tabell1[[#This Row],[Regnr]],Tabell3[Regnr],Tabell3[DiagnoseÅr],"")</f>
        <v/>
      </c>
    </row>
    <row r="8205" spans="1:12" x14ac:dyDescent="0.25">
      <c r="A8205" s="2">
        <v>38187</v>
      </c>
      <c r="C8205" t="s">
        <v>1233</v>
      </c>
      <c r="D8205" t="s">
        <v>1234</v>
      </c>
      <c r="E8205" t="s">
        <v>10</v>
      </c>
      <c r="F8205" t="s">
        <v>1235</v>
      </c>
      <c r="G8205" t="s">
        <v>1236</v>
      </c>
      <c r="H8205" t="s">
        <v>798</v>
      </c>
      <c r="I8205" t="s">
        <v>799</v>
      </c>
      <c r="K8205" t="str">
        <f>+_xlfn.XLOOKUP(Tabell1[[#This Row],[Regnr]],Tabell13[Regnr],Tabell13[Diagnose],"")</f>
        <v/>
      </c>
      <c r="L8205" t="str">
        <f>+_xlfn.XLOOKUP(Tabell1[[#This Row],[Regnr]],Tabell3[Regnr],Tabell3[DiagnoseÅr],"")</f>
        <v/>
      </c>
    </row>
    <row r="8206" spans="1:12" x14ac:dyDescent="0.25">
      <c r="A8206" s="2">
        <v>38187</v>
      </c>
      <c r="C8206" t="s">
        <v>1237</v>
      </c>
      <c r="D8206" t="s">
        <v>1238</v>
      </c>
      <c r="E8206" t="s">
        <v>26</v>
      </c>
      <c r="F8206" t="s">
        <v>1235</v>
      </c>
      <c r="G8206" t="s">
        <v>1236</v>
      </c>
      <c r="H8206" t="s">
        <v>798</v>
      </c>
      <c r="I8206" t="s">
        <v>799</v>
      </c>
      <c r="K8206" t="str">
        <f>+_xlfn.XLOOKUP(Tabell1[[#This Row],[Regnr]],Tabell13[Regnr],Tabell13[Diagnose],"")</f>
        <v/>
      </c>
      <c r="L8206" t="str">
        <f>+_xlfn.XLOOKUP(Tabell1[[#This Row],[Regnr]],Tabell3[Regnr],Tabell3[DiagnoseÅr],"")</f>
        <v/>
      </c>
    </row>
    <row r="8207" spans="1:12" x14ac:dyDescent="0.25">
      <c r="A8207" s="2">
        <v>38187</v>
      </c>
      <c r="C8207" t="s">
        <v>1239</v>
      </c>
      <c r="D8207" t="s">
        <v>1240</v>
      </c>
      <c r="E8207" t="s">
        <v>10</v>
      </c>
      <c r="F8207" t="s">
        <v>781</v>
      </c>
      <c r="G8207" t="s">
        <v>782</v>
      </c>
      <c r="H8207" t="s">
        <v>1241</v>
      </c>
      <c r="I8207" t="s">
        <v>1242</v>
      </c>
      <c r="K8207" t="str">
        <f>+_xlfn.XLOOKUP(Tabell1[[#This Row],[Regnr]],Tabell13[Regnr],Tabell13[Diagnose],"")</f>
        <v/>
      </c>
      <c r="L8207" t="str">
        <f>+_xlfn.XLOOKUP(Tabell1[[#This Row],[Regnr]],Tabell3[Regnr],Tabell3[DiagnoseÅr],"")</f>
        <v xml:space="preserve"> (2014)</v>
      </c>
    </row>
    <row r="8208" spans="1:12" x14ac:dyDescent="0.25">
      <c r="A8208" s="2">
        <v>38183</v>
      </c>
      <c r="C8208" t="s">
        <v>1227</v>
      </c>
      <c r="D8208" t="s">
        <v>1228</v>
      </c>
      <c r="E8208" t="s">
        <v>26</v>
      </c>
      <c r="F8208" t="s">
        <v>1229</v>
      </c>
      <c r="G8208" t="s">
        <v>1230</v>
      </c>
      <c r="H8208" t="s">
        <v>1231</v>
      </c>
      <c r="I8208" t="s">
        <v>1232</v>
      </c>
      <c r="K8208" t="str">
        <f>+_xlfn.XLOOKUP(Tabell1[[#This Row],[Regnr]],Tabell13[Regnr],Tabell13[Diagnose],"")</f>
        <v/>
      </c>
      <c r="L8208" t="str">
        <f>+_xlfn.XLOOKUP(Tabell1[[#This Row],[Regnr]],Tabell3[Regnr],Tabell3[DiagnoseÅr],"")</f>
        <v/>
      </c>
    </row>
    <row r="8209" spans="1:12" x14ac:dyDescent="0.25">
      <c r="A8209" s="2">
        <v>38167</v>
      </c>
      <c r="C8209" t="s">
        <v>1223</v>
      </c>
      <c r="D8209" t="s">
        <v>1224</v>
      </c>
      <c r="E8209" t="s">
        <v>10</v>
      </c>
      <c r="F8209" t="s">
        <v>909</v>
      </c>
      <c r="G8209" t="s">
        <v>910</v>
      </c>
      <c r="H8209" t="s">
        <v>653</v>
      </c>
      <c r="I8209" t="s">
        <v>654</v>
      </c>
      <c r="K8209" t="str">
        <f>+_xlfn.XLOOKUP(Tabell1[[#This Row],[Regnr]],Tabell13[Regnr],Tabell13[Diagnose],"")</f>
        <v>A</v>
      </c>
      <c r="L8209" t="str">
        <f>+_xlfn.XLOOKUP(Tabell1[[#This Row],[Regnr]],Tabell3[Regnr],Tabell3[DiagnoseÅr],"")</f>
        <v/>
      </c>
    </row>
    <row r="8210" spans="1:12" x14ac:dyDescent="0.25">
      <c r="A8210" s="2">
        <v>38167</v>
      </c>
      <c r="C8210" t="s">
        <v>1225</v>
      </c>
      <c r="D8210" t="s">
        <v>1226</v>
      </c>
      <c r="E8210" t="s">
        <v>10</v>
      </c>
      <c r="F8210" t="s">
        <v>909</v>
      </c>
      <c r="G8210" t="s">
        <v>910</v>
      </c>
      <c r="H8210" t="s">
        <v>653</v>
      </c>
      <c r="I8210" t="s">
        <v>654</v>
      </c>
      <c r="K8210" t="str">
        <f>+_xlfn.XLOOKUP(Tabell1[[#This Row],[Regnr]],Tabell13[Regnr],Tabell13[Diagnose],"")</f>
        <v>C</v>
      </c>
      <c r="L8210" t="str">
        <f>+_xlfn.XLOOKUP(Tabell1[[#This Row],[Regnr]],Tabell3[Regnr],Tabell3[DiagnoseÅr],"")</f>
        <v>Katarakt, ikke medfødt (2006)</v>
      </c>
    </row>
    <row r="8211" spans="1:12" x14ac:dyDescent="0.25">
      <c r="A8211" s="2">
        <v>38148</v>
      </c>
      <c r="C8211" t="s">
        <v>1217</v>
      </c>
      <c r="D8211" t="s">
        <v>1218</v>
      </c>
      <c r="E8211" t="s">
        <v>26</v>
      </c>
      <c r="F8211" t="s">
        <v>1219</v>
      </c>
      <c r="G8211" t="s">
        <v>1220</v>
      </c>
      <c r="H8211" t="s">
        <v>1221</v>
      </c>
      <c r="I8211" t="s">
        <v>1222</v>
      </c>
      <c r="K8211" t="str">
        <f>+_xlfn.XLOOKUP(Tabell1[[#This Row],[Regnr]],Tabell13[Regnr],Tabell13[Diagnose],"")</f>
        <v>A</v>
      </c>
      <c r="L8211" t="str">
        <f>+_xlfn.XLOOKUP(Tabell1[[#This Row],[Regnr]],Tabell3[Regnr],Tabell3[DiagnoseÅr],"")</f>
        <v>Intet påvist (2010)</v>
      </c>
    </row>
    <row r="8212" spans="1:12" x14ac:dyDescent="0.25">
      <c r="A8212" s="2">
        <v>38127</v>
      </c>
      <c r="C8212" t="s">
        <v>1211</v>
      </c>
      <c r="D8212" t="s">
        <v>1212</v>
      </c>
      <c r="E8212" t="s">
        <v>26</v>
      </c>
      <c r="F8212" t="s">
        <v>1213</v>
      </c>
      <c r="G8212" t="s">
        <v>1214</v>
      </c>
      <c r="H8212" t="s">
        <v>1215</v>
      </c>
      <c r="I8212" t="s">
        <v>1216</v>
      </c>
      <c r="K8212" t="str">
        <f>+_xlfn.XLOOKUP(Tabell1[[#This Row],[Regnr]],Tabell13[Regnr],Tabell13[Diagnose],"")</f>
        <v/>
      </c>
      <c r="L8212" t="str">
        <f>+_xlfn.XLOOKUP(Tabell1[[#This Row],[Regnr]],Tabell3[Regnr],Tabell3[DiagnoseÅr],"")</f>
        <v/>
      </c>
    </row>
    <row r="8213" spans="1:12" x14ac:dyDescent="0.25">
      <c r="A8213" s="2">
        <v>38094</v>
      </c>
      <c r="C8213" t="s">
        <v>1207</v>
      </c>
      <c r="D8213" t="s">
        <v>1208</v>
      </c>
      <c r="E8213" t="s">
        <v>26</v>
      </c>
      <c r="F8213" t="s">
        <v>1192</v>
      </c>
      <c r="G8213" t="s">
        <v>1193</v>
      </c>
      <c r="H8213" t="s">
        <v>1209</v>
      </c>
      <c r="I8213" t="s">
        <v>1210</v>
      </c>
      <c r="K8213" t="str">
        <f>+_xlfn.XLOOKUP(Tabell1[[#This Row],[Regnr]],Tabell13[Regnr],Tabell13[Diagnose],"")</f>
        <v>A</v>
      </c>
      <c r="L8213" t="str">
        <f>+_xlfn.XLOOKUP(Tabell1[[#This Row],[Regnr]],Tabell3[Regnr],Tabell3[DiagnoseÅr],"")</f>
        <v>Intet påvist (2009)</v>
      </c>
    </row>
    <row r="8214" spans="1:12" x14ac:dyDescent="0.25">
      <c r="A8214" s="2">
        <v>38092</v>
      </c>
      <c r="C8214" t="s">
        <v>1203</v>
      </c>
      <c r="D8214" t="s">
        <v>1204</v>
      </c>
      <c r="E8214" t="s">
        <v>10</v>
      </c>
      <c r="F8214" t="s">
        <v>1205</v>
      </c>
      <c r="G8214" t="s">
        <v>1206</v>
      </c>
      <c r="H8214" t="s">
        <v>1018</v>
      </c>
      <c r="I8214" t="s">
        <v>1019</v>
      </c>
      <c r="K8214" t="str">
        <f>+_xlfn.XLOOKUP(Tabell1[[#This Row],[Regnr]],Tabell13[Regnr],Tabell13[Diagnose],"")</f>
        <v>B</v>
      </c>
      <c r="L8214" t="str">
        <f>+_xlfn.XLOOKUP(Tabell1[[#This Row],[Regnr]],Tabell3[Regnr],Tabell3[DiagnoseÅr],"")</f>
        <v>Intet påvist (2010)</v>
      </c>
    </row>
    <row r="8215" spans="1:12" x14ac:dyDescent="0.25">
      <c r="A8215" s="2">
        <v>38084</v>
      </c>
      <c r="C8215" t="s">
        <v>1198</v>
      </c>
      <c r="D8215" t="s">
        <v>1199</v>
      </c>
      <c r="E8215" t="s">
        <v>26</v>
      </c>
      <c r="F8215" t="s">
        <v>1200</v>
      </c>
      <c r="G8215" t="s">
        <v>1201</v>
      </c>
      <c r="H8215" t="s">
        <v>1202</v>
      </c>
      <c r="K8215" t="str">
        <f>+_xlfn.XLOOKUP(Tabell1[[#This Row],[Regnr]],Tabell13[Regnr],Tabell13[Diagnose],"")</f>
        <v/>
      </c>
      <c r="L8215" t="str">
        <f>+_xlfn.XLOOKUP(Tabell1[[#This Row],[Regnr]],Tabell3[Regnr],Tabell3[DiagnoseÅr],"")</f>
        <v/>
      </c>
    </row>
    <row r="8216" spans="1:12" x14ac:dyDescent="0.25">
      <c r="A8216" s="2">
        <v>38081</v>
      </c>
      <c r="C8216" t="s">
        <v>1190</v>
      </c>
      <c r="D8216" t="s">
        <v>1191</v>
      </c>
      <c r="E8216" t="s">
        <v>26</v>
      </c>
      <c r="F8216" t="s">
        <v>1192</v>
      </c>
      <c r="G8216" t="s">
        <v>1193</v>
      </c>
      <c r="H8216" t="s">
        <v>1194</v>
      </c>
      <c r="I8216" t="s">
        <v>1195</v>
      </c>
      <c r="K8216" t="str">
        <f>+_xlfn.XLOOKUP(Tabell1[[#This Row],[Regnr]],Tabell13[Regnr],Tabell13[Diagnose],"")</f>
        <v/>
      </c>
      <c r="L8216" t="str">
        <f>+_xlfn.XLOOKUP(Tabell1[[#This Row],[Regnr]],Tabell3[Regnr],Tabell3[DiagnoseÅr],"")</f>
        <v/>
      </c>
    </row>
    <row r="8217" spans="1:12" x14ac:dyDescent="0.25">
      <c r="A8217" s="2">
        <v>38081</v>
      </c>
      <c r="C8217" t="s">
        <v>1196</v>
      </c>
      <c r="D8217" t="s">
        <v>1197</v>
      </c>
      <c r="E8217" t="s">
        <v>26</v>
      </c>
      <c r="F8217" t="s">
        <v>1192</v>
      </c>
      <c r="G8217" t="s">
        <v>1193</v>
      </c>
      <c r="H8217" t="s">
        <v>1194</v>
      </c>
      <c r="I8217" t="s">
        <v>1195</v>
      </c>
      <c r="K8217" t="str">
        <f>+_xlfn.XLOOKUP(Tabell1[[#This Row],[Regnr]],Tabell13[Regnr],Tabell13[Diagnose],"")</f>
        <v/>
      </c>
      <c r="L8217" t="str">
        <f>+_xlfn.XLOOKUP(Tabell1[[#This Row],[Regnr]],Tabell3[Regnr],Tabell3[DiagnoseÅr],"")</f>
        <v/>
      </c>
    </row>
    <row r="8218" spans="1:12" x14ac:dyDescent="0.25">
      <c r="A8218" s="2">
        <v>38080</v>
      </c>
      <c r="C8218" t="s">
        <v>1186</v>
      </c>
      <c r="D8218" t="s">
        <v>1187</v>
      </c>
      <c r="E8218" t="s">
        <v>26</v>
      </c>
      <c r="F8218" t="s">
        <v>984</v>
      </c>
      <c r="G8218" t="s">
        <v>985</v>
      </c>
      <c r="H8218" t="s">
        <v>1188</v>
      </c>
      <c r="I8218" t="s">
        <v>1189</v>
      </c>
      <c r="K8218" t="str">
        <f>+_xlfn.XLOOKUP(Tabell1[[#This Row],[Regnr]],Tabell13[Regnr],Tabell13[Diagnose],"")</f>
        <v/>
      </c>
      <c r="L8218" t="str">
        <f>+_xlfn.XLOOKUP(Tabell1[[#This Row],[Regnr]],Tabell3[Regnr],Tabell3[DiagnoseÅr],"")</f>
        <v/>
      </c>
    </row>
    <row r="8219" spans="1:12" x14ac:dyDescent="0.25">
      <c r="A8219" s="2">
        <v>38079</v>
      </c>
      <c r="C8219" t="s">
        <v>1182</v>
      </c>
      <c r="D8219" t="s">
        <v>1183</v>
      </c>
      <c r="E8219" t="s">
        <v>26</v>
      </c>
      <c r="F8219" t="s">
        <v>1184</v>
      </c>
      <c r="G8219" t="s">
        <v>1185</v>
      </c>
      <c r="H8219" t="s">
        <v>802</v>
      </c>
      <c r="I8219" t="s">
        <v>803</v>
      </c>
      <c r="K8219" t="str">
        <f>+_xlfn.XLOOKUP(Tabell1[[#This Row],[Regnr]],Tabell13[Regnr],Tabell13[Diagnose],"")</f>
        <v>A</v>
      </c>
      <c r="L8219" t="str">
        <f>+_xlfn.XLOOKUP(Tabell1[[#This Row],[Regnr]],Tabell3[Regnr],Tabell3[DiagnoseÅr],"")</f>
        <v>Intet påvist (2006)</v>
      </c>
    </row>
    <row r="8220" spans="1:12" x14ac:dyDescent="0.25">
      <c r="A8220" s="2">
        <v>38075</v>
      </c>
      <c r="C8220" t="s">
        <v>1170</v>
      </c>
      <c r="D8220" t="s">
        <v>1171</v>
      </c>
      <c r="E8220" t="s">
        <v>10</v>
      </c>
      <c r="F8220" t="s">
        <v>1172</v>
      </c>
      <c r="G8220" t="s">
        <v>1173</v>
      </c>
      <c r="H8220" t="s">
        <v>735</v>
      </c>
      <c r="I8220" t="s">
        <v>736</v>
      </c>
      <c r="K8220" t="str">
        <f>+_xlfn.XLOOKUP(Tabell1[[#This Row],[Regnr]],Tabell13[Regnr],Tabell13[Diagnose],"")</f>
        <v>C</v>
      </c>
      <c r="L8220" t="str">
        <f>+_xlfn.XLOOKUP(Tabell1[[#This Row],[Regnr]],Tabell3[Regnr],Tabell3[DiagnoseÅr],"")</f>
        <v>Intet påvist (2005)</v>
      </c>
    </row>
    <row r="8221" spans="1:12" x14ac:dyDescent="0.25">
      <c r="A8221" s="2">
        <v>38075</v>
      </c>
      <c r="C8221" t="s">
        <v>1174</v>
      </c>
      <c r="D8221" t="s">
        <v>1175</v>
      </c>
      <c r="E8221" t="s">
        <v>10</v>
      </c>
      <c r="F8221" t="s">
        <v>1172</v>
      </c>
      <c r="G8221" t="s">
        <v>1173</v>
      </c>
      <c r="H8221" t="s">
        <v>735</v>
      </c>
      <c r="I8221" t="s">
        <v>736</v>
      </c>
      <c r="K8221" t="str">
        <f>+_xlfn.XLOOKUP(Tabell1[[#This Row],[Regnr]],Tabell13[Regnr],Tabell13[Diagnose],"")</f>
        <v>A</v>
      </c>
      <c r="L8221" t="str">
        <f>+_xlfn.XLOOKUP(Tabell1[[#This Row],[Regnr]],Tabell3[Regnr],Tabell3[DiagnoseÅr],"")</f>
        <v>Intet påvist (2010)</v>
      </c>
    </row>
    <row r="8222" spans="1:12" x14ac:dyDescent="0.25">
      <c r="A8222" s="2">
        <v>38075</v>
      </c>
      <c r="C8222" t="s">
        <v>1176</v>
      </c>
      <c r="D8222" t="s">
        <v>1177</v>
      </c>
      <c r="E8222" t="s">
        <v>26</v>
      </c>
      <c r="F8222" t="s">
        <v>1172</v>
      </c>
      <c r="G8222" t="s">
        <v>1173</v>
      </c>
      <c r="H8222" t="s">
        <v>735</v>
      </c>
      <c r="I8222" t="s">
        <v>736</v>
      </c>
      <c r="K8222" t="str">
        <f>+_xlfn.XLOOKUP(Tabell1[[#This Row],[Regnr]],Tabell13[Regnr],Tabell13[Diagnose],"")</f>
        <v>A</v>
      </c>
      <c r="L8222" t="str">
        <f>+_xlfn.XLOOKUP(Tabell1[[#This Row],[Regnr]],Tabell3[Regnr],Tabell3[DiagnoseÅr],"")</f>
        <v/>
      </c>
    </row>
    <row r="8223" spans="1:12" x14ac:dyDescent="0.25">
      <c r="A8223" s="2">
        <v>38075</v>
      </c>
      <c r="C8223" t="s">
        <v>1178</v>
      </c>
      <c r="D8223" t="s">
        <v>1179</v>
      </c>
      <c r="E8223" t="s">
        <v>26</v>
      </c>
      <c r="F8223" t="s">
        <v>1172</v>
      </c>
      <c r="G8223" t="s">
        <v>1173</v>
      </c>
      <c r="H8223" t="s">
        <v>735</v>
      </c>
      <c r="I8223" t="s">
        <v>736</v>
      </c>
      <c r="K8223" t="str">
        <f>+_xlfn.XLOOKUP(Tabell1[[#This Row],[Regnr]],Tabell13[Regnr],Tabell13[Diagnose],"")</f>
        <v>A</v>
      </c>
      <c r="L8223" t="str">
        <f>+_xlfn.XLOOKUP(Tabell1[[#This Row],[Regnr]],Tabell3[Regnr],Tabell3[DiagnoseÅr],"")</f>
        <v>Intet påvist (2011)</v>
      </c>
    </row>
    <row r="8224" spans="1:12" x14ac:dyDescent="0.25">
      <c r="A8224" s="2">
        <v>38075</v>
      </c>
      <c r="C8224" t="s">
        <v>1180</v>
      </c>
      <c r="D8224" t="s">
        <v>1181</v>
      </c>
      <c r="E8224" t="s">
        <v>26</v>
      </c>
      <c r="F8224" t="s">
        <v>1172</v>
      </c>
      <c r="G8224" t="s">
        <v>1173</v>
      </c>
      <c r="H8224" t="s">
        <v>735</v>
      </c>
      <c r="I8224" t="s">
        <v>736</v>
      </c>
      <c r="K8224" t="str">
        <f>+_xlfn.XLOOKUP(Tabell1[[#This Row],[Regnr]],Tabell13[Regnr],Tabell13[Diagnose],"")</f>
        <v>A</v>
      </c>
      <c r="L8224" t="str">
        <f>+_xlfn.XLOOKUP(Tabell1[[#This Row],[Regnr]],Tabell3[Regnr],Tabell3[DiagnoseÅr],"")</f>
        <v>Intet påvist (2010)</v>
      </c>
    </row>
    <row r="8225" spans="1:12" x14ac:dyDescent="0.25">
      <c r="A8225" s="2">
        <v>38070</v>
      </c>
      <c r="C8225" t="s">
        <v>1160</v>
      </c>
      <c r="D8225" t="s">
        <v>1161</v>
      </c>
      <c r="E8225" t="s">
        <v>10</v>
      </c>
      <c r="F8225" t="s">
        <v>749</v>
      </c>
      <c r="G8225" t="s">
        <v>750</v>
      </c>
      <c r="H8225" t="s">
        <v>551</v>
      </c>
      <c r="I8225" t="s">
        <v>552</v>
      </c>
      <c r="K8225" t="str">
        <f>+_xlfn.XLOOKUP(Tabell1[[#This Row],[Regnr]],Tabell13[Regnr],Tabell13[Diagnose],"")</f>
        <v>B</v>
      </c>
      <c r="L8225" t="str">
        <f>+_xlfn.XLOOKUP(Tabell1[[#This Row],[Regnr]],Tabell3[Regnr],Tabell3[DiagnoseÅr],"")</f>
        <v>Intet påvist (2009)</v>
      </c>
    </row>
    <row r="8226" spans="1:12" x14ac:dyDescent="0.25">
      <c r="A8226" s="2">
        <v>38070</v>
      </c>
      <c r="C8226" t="s">
        <v>1162</v>
      </c>
      <c r="D8226" t="s">
        <v>1163</v>
      </c>
      <c r="E8226" t="s">
        <v>10</v>
      </c>
      <c r="F8226" t="s">
        <v>749</v>
      </c>
      <c r="G8226" t="s">
        <v>750</v>
      </c>
      <c r="H8226" t="s">
        <v>551</v>
      </c>
      <c r="I8226" t="s">
        <v>552</v>
      </c>
      <c r="K8226" t="str">
        <f>+_xlfn.XLOOKUP(Tabell1[[#This Row],[Regnr]],Tabell13[Regnr],Tabell13[Diagnose],"")</f>
        <v/>
      </c>
      <c r="L8226" t="str">
        <f>+_xlfn.XLOOKUP(Tabell1[[#This Row],[Regnr]],Tabell3[Regnr],Tabell3[DiagnoseÅr],"")</f>
        <v/>
      </c>
    </row>
    <row r="8227" spans="1:12" x14ac:dyDescent="0.25">
      <c r="A8227" s="2">
        <v>38070</v>
      </c>
      <c r="C8227" t="s">
        <v>1164</v>
      </c>
      <c r="D8227" t="s">
        <v>1165</v>
      </c>
      <c r="E8227" t="s">
        <v>26</v>
      </c>
      <c r="F8227" t="s">
        <v>749</v>
      </c>
      <c r="G8227" t="s">
        <v>750</v>
      </c>
      <c r="H8227" t="s">
        <v>551</v>
      </c>
      <c r="I8227" t="s">
        <v>552</v>
      </c>
      <c r="K8227" t="str">
        <f>+_xlfn.XLOOKUP(Tabell1[[#This Row],[Regnr]],Tabell13[Regnr],Tabell13[Diagnose],"")</f>
        <v/>
      </c>
      <c r="L8227" t="str">
        <f>+_xlfn.XLOOKUP(Tabell1[[#This Row],[Regnr]],Tabell3[Regnr],Tabell3[DiagnoseÅr],"")</f>
        <v/>
      </c>
    </row>
    <row r="8228" spans="1:12" x14ac:dyDescent="0.25">
      <c r="A8228" s="2">
        <v>38070</v>
      </c>
      <c r="C8228" t="s">
        <v>1166</v>
      </c>
      <c r="D8228" t="s">
        <v>1167</v>
      </c>
      <c r="E8228" t="s">
        <v>26</v>
      </c>
      <c r="F8228" t="s">
        <v>749</v>
      </c>
      <c r="G8228" t="s">
        <v>750</v>
      </c>
      <c r="H8228" t="s">
        <v>551</v>
      </c>
      <c r="I8228" t="s">
        <v>552</v>
      </c>
      <c r="K8228" t="str">
        <f>+_xlfn.XLOOKUP(Tabell1[[#This Row],[Regnr]],Tabell13[Regnr],Tabell13[Diagnose],"")</f>
        <v/>
      </c>
      <c r="L8228" t="str">
        <f>+_xlfn.XLOOKUP(Tabell1[[#This Row],[Regnr]],Tabell3[Regnr],Tabell3[DiagnoseÅr],"")</f>
        <v/>
      </c>
    </row>
    <row r="8229" spans="1:12" x14ac:dyDescent="0.25">
      <c r="A8229" s="2">
        <v>38070</v>
      </c>
      <c r="C8229" t="s">
        <v>1168</v>
      </c>
      <c r="D8229" t="s">
        <v>1169</v>
      </c>
      <c r="E8229" t="s">
        <v>26</v>
      </c>
      <c r="F8229" t="s">
        <v>749</v>
      </c>
      <c r="G8229" t="s">
        <v>750</v>
      </c>
      <c r="H8229" t="s">
        <v>551</v>
      </c>
      <c r="I8229" t="s">
        <v>552</v>
      </c>
      <c r="K8229" t="str">
        <f>+_xlfn.XLOOKUP(Tabell1[[#This Row],[Regnr]],Tabell13[Regnr],Tabell13[Diagnose],"")</f>
        <v>A</v>
      </c>
      <c r="L8229" t="str">
        <f>+_xlfn.XLOOKUP(Tabell1[[#This Row],[Regnr]],Tabell3[Regnr],Tabell3[DiagnoseÅr],"")</f>
        <v>Intet påvist (2009)</v>
      </c>
    </row>
    <row r="8230" spans="1:12" x14ac:dyDescent="0.25">
      <c r="A8230" s="2">
        <v>38060</v>
      </c>
      <c r="C8230" t="s">
        <v>1148</v>
      </c>
      <c r="D8230" t="s">
        <v>1149</v>
      </c>
      <c r="E8230" t="s">
        <v>10</v>
      </c>
      <c r="F8230" t="s">
        <v>1134</v>
      </c>
      <c r="G8230" t="s">
        <v>1135</v>
      </c>
      <c r="H8230" t="s">
        <v>670</v>
      </c>
      <c r="I8230" t="s">
        <v>671</v>
      </c>
      <c r="K8230" t="str">
        <f>+_xlfn.XLOOKUP(Tabell1[[#This Row],[Regnr]],Tabell13[Regnr],Tabell13[Diagnose],"")</f>
        <v/>
      </c>
      <c r="L8230" t="str">
        <f>+_xlfn.XLOOKUP(Tabell1[[#This Row],[Regnr]],Tabell3[Regnr],Tabell3[DiagnoseÅr],"")</f>
        <v/>
      </c>
    </row>
    <row r="8231" spans="1:12" x14ac:dyDescent="0.25">
      <c r="A8231" s="2">
        <v>38060</v>
      </c>
      <c r="C8231" t="s">
        <v>1150</v>
      </c>
      <c r="D8231" t="s">
        <v>1151</v>
      </c>
      <c r="E8231" t="s">
        <v>26</v>
      </c>
      <c r="F8231" t="s">
        <v>1134</v>
      </c>
      <c r="G8231" t="s">
        <v>1135</v>
      </c>
      <c r="H8231" t="s">
        <v>670</v>
      </c>
      <c r="I8231" t="s">
        <v>671</v>
      </c>
      <c r="K8231" t="str">
        <f>+_xlfn.XLOOKUP(Tabell1[[#This Row],[Regnr]],Tabell13[Regnr],Tabell13[Diagnose],"")</f>
        <v/>
      </c>
      <c r="L8231" t="str">
        <f>+_xlfn.XLOOKUP(Tabell1[[#This Row],[Regnr]],Tabell3[Regnr],Tabell3[DiagnoseÅr],"")</f>
        <v/>
      </c>
    </row>
    <row r="8232" spans="1:12" x14ac:dyDescent="0.25">
      <c r="A8232" s="2">
        <v>38060</v>
      </c>
      <c r="C8232" t="s">
        <v>1152</v>
      </c>
      <c r="D8232" t="s">
        <v>1153</v>
      </c>
      <c r="E8232" t="s">
        <v>26</v>
      </c>
      <c r="F8232" t="s">
        <v>1134</v>
      </c>
      <c r="G8232" t="s">
        <v>1135</v>
      </c>
      <c r="H8232" t="s">
        <v>670</v>
      </c>
      <c r="I8232" t="s">
        <v>671</v>
      </c>
      <c r="K8232" t="str">
        <f>+_xlfn.XLOOKUP(Tabell1[[#This Row],[Regnr]],Tabell13[Regnr],Tabell13[Diagnose],"")</f>
        <v/>
      </c>
      <c r="L8232" t="str">
        <f>+_xlfn.XLOOKUP(Tabell1[[#This Row],[Regnr]],Tabell3[Regnr],Tabell3[DiagnoseÅr],"")</f>
        <v/>
      </c>
    </row>
    <row r="8233" spans="1:12" x14ac:dyDescent="0.25">
      <c r="A8233" s="2">
        <v>38060</v>
      </c>
      <c r="C8233" t="s">
        <v>1154</v>
      </c>
      <c r="D8233" t="s">
        <v>1155</v>
      </c>
      <c r="E8233" t="s">
        <v>26</v>
      </c>
      <c r="F8233" t="s">
        <v>1134</v>
      </c>
      <c r="G8233" t="s">
        <v>1135</v>
      </c>
      <c r="H8233" t="s">
        <v>670</v>
      </c>
      <c r="I8233" t="s">
        <v>671</v>
      </c>
      <c r="K8233" t="str">
        <f>+_xlfn.XLOOKUP(Tabell1[[#This Row],[Regnr]],Tabell13[Regnr],Tabell13[Diagnose],"")</f>
        <v>A</v>
      </c>
      <c r="L8233" t="str">
        <f>+_xlfn.XLOOKUP(Tabell1[[#This Row],[Regnr]],Tabell3[Regnr],Tabell3[DiagnoseÅr],"")</f>
        <v>Intet påvist (2005)</v>
      </c>
    </row>
    <row r="8234" spans="1:12" x14ac:dyDescent="0.25">
      <c r="A8234" s="2">
        <v>38060</v>
      </c>
      <c r="C8234" t="s">
        <v>1156</v>
      </c>
      <c r="D8234" t="s">
        <v>1157</v>
      </c>
      <c r="E8234" t="s">
        <v>26</v>
      </c>
      <c r="F8234" t="s">
        <v>1134</v>
      </c>
      <c r="G8234" t="s">
        <v>1135</v>
      </c>
      <c r="H8234" t="s">
        <v>670</v>
      </c>
      <c r="I8234" t="s">
        <v>671</v>
      </c>
      <c r="K8234" t="str">
        <f>+_xlfn.XLOOKUP(Tabell1[[#This Row],[Regnr]],Tabell13[Regnr],Tabell13[Diagnose],"")</f>
        <v>A</v>
      </c>
      <c r="L8234" t="str">
        <f>+_xlfn.XLOOKUP(Tabell1[[#This Row],[Regnr]],Tabell3[Regnr],Tabell3[DiagnoseÅr],"")</f>
        <v>Intet påvist (2007)</v>
      </c>
    </row>
    <row r="8235" spans="1:12" x14ac:dyDescent="0.25">
      <c r="A8235" s="2">
        <v>38060</v>
      </c>
      <c r="C8235" t="s">
        <v>1158</v>
      </c>
      <c r="D8235" t="s">
        <v>1159</v>
      </c>
      <c r="E8235" t="s">
        <v>26</v>
      </c>
      <c r="F8235" t="s">
        <v>1134</v>
      </c>
      <c r="G8235" t="s">
        <v>1135</v>
      </c>
      <c r="H8235" t="s">
        <v>670</v>
      </c>
      <c r="I8235" t="s">
        <v>671</v>
      </c>
      <c r="K8235" t="str">
        <f>+_xlfn.XLOOKUP(Tabell1[[#This Row],[Regnr]],Tabell13[Regnr],Tabell13[Diagnose],"")</f>
        <v/>
      </c>
      <c r="L8235" t="str">
        <f>+_xlfn.XLOOKUP(Tabell1[[#This Row],[Regnr]],Tabell3[Regnr],Tabell3[DiagnoseÅr],"")</f>
        <v/>
      </c>
    </row>
    <row r="8236" spans="1:12" x14ac:dyDescent="0.25">
      <c r="A8236" s="2">
        <v>38052</v>
      </c>
      <c r="C8236" t="s">
        <v>1140</v>
      </c>
      <c r="D8236" t="s">
        <v>1141</v>
      </c>
      <c r="E8236" t="s">
        <v>26</v>
      </c>
      <c r="F8236" t="s">
        <v>1142</v>
      </c>
      <c r="G8236" t="s">
        <v>1143</v>
      </c>
      <c r="H8236" t="s">
        <v>1144</v>
      </c>
      <c r="I8236" t="s">
        <v>1145</v>
      </c>
      <c r="K8236" t="str">
        <f>+_xlfn.XLOOKUP(Tabell1[[#This Row],[Regnr]],Tabell13[Regnr],Tabell13[Diagnose],"")</f>
        <v>A</v>
      </c>
      <c r="L8236" t="str">
        <f>+_xlfn.XLOOKUP(Tabell1[[#This Row],[Regnr]],Tabell3[Regnr],Tabell3[DiagnoseÅr],"")</f>
        <v/>
      </c>
    </row>
    <row r="8237" spans="1:12" x14ac:dyDescent="0.25">
      <c r="A8237" s="2">
        <v>38052</v>
      </c>
      <c r="C8237" t="s">
        <v>1146</v>
      </c>
      <c r="D8237" t="s">
        <v>1147</v>
      </c>
      <c r="E8237" t="s">
        <v>26</v>
      </c>
      <c r="F8237" t="s">
        <v>1142</v>
      </c>
      <c r="G8237" t="s">
        <v>1143</v>
      </c>
      <c r="H8237" t="s">
        <v>1144</v>
      </c>
      <c r="I8237" t="s">
        <v>1145</v>
      </c>
      <c r="K8237" t="str">
        <f>+_xlfn.XLOOKUP(Tabell1[[#This Row],[Regnr]],Tabell13[Regnr],Tabell13[Diagnose],"")</f>
        <v>A</v>
      </c>
      <c r="L8237" t="str">
        <f>+_xlfn.XLOOKUP(Tabell1[[#This Row],[Regnr]],Tabell3[Regnr],Tabell3[DiagnoseÅr],"")</f>
        <v xml:space="preserve"> (2012)</v>
      </c>
    </row>
    <row r="8238" spans="1:12" x14ac:dyDescent="0.25">
      <c r="A8238" s="2">
        <v>38048</v>
      </c>
      <c r="C8238" t="s">
        <v>1132</v>
      </c>
      <c r="D8238" t="s">
        <v>1133</v>
      </c>
      <c r="E8238" t="s">
        <v>26</v>
      </c>
      <c r="F8238" t="s">
        <v>1134</v>
      </c>
      <c r="G8238" t="s">
        <v>1135</v>
      </c>
      <c r="H8238" t="s">
        <v>1136</v>
      </c>
      <c r="K8238" t="str">
        <f>+_xlfn.XLOOKUP(Tabell1[[#This Row],[Regnr]],Tabell13[Regnr],Tabell13[Diagnose],"")</f>
        <v/>
      </c>
      <c r="L8238" t="str">
        <f>+_xlfn.XLOOKUP(Tabell1[[#This Row],[Regnr]],Tabell3[Regnr],Tabell3[DiagnoseÅr],"")</f>
        <v/>
      </c>
    </row>
    <row r="8239" spans="1:12" x14ac:dyDescent="0.25">
      <c r="A8239" s="2">
        <v>38048</v>
      </c>
      <c r="C8239" t="s">
        <v>1137</v>
      </c>
      <c r="D8239" t="s">
        <v>1133</v>
      </c>
      <c r="E8239" t="s">
        <v>26</v>
      </c>
      <c r="F8239" t="s">
        <v>1134</v>
      </c>
      <c r="G8239" t="s">
        <v>1135</v>
      </c>
      <c r="H8239" t="s">
        <v>1138</v>
      </c>
      <c r="I8239" t="s">
        <v>1139</v>
      </c>
      <c r="K8239" t="str">
        <f>+_xlfn.XLOOKUP(Tabell1[[#This Row],[Regnr]],Tabell13[Regnr],Tabell13[Diagnose],"")</f>
        <v>A</v>
      </c>
      <c r="L8239" t="str">
        <f>+_xlfn.XLOOKUP(Tabell1[[#This Row],[Regnr]],Tabell3[Regnr],Tabell3[DiagnoseÅr],"")</f>
        <v>Intet påvist (2009)</v>
      </c>
    </row>
    <row r="8240" spans="1:12" x14ac:dyDescent="0.25">
      <c r="A8240" s="2">
        <v>38047</v>
      </c>
      <c r="C8240" t="s">
        <v>1126</v>
      </c>
      <c r="D8240" t="s">
        <v>1127</v>
      </c>
      <c r="E8240" t="s">
        <v>26</v>
      </c>
      <c r="F8240" t="s">
        <v>1128</v>
      </c>
      <c r="G8240" t="s">
        <v>1129</v>
      </c>
      <c r="H8240" t="s">
        <v>1130</v>
      </c>
      <c r="I8240" t="s">
        <v>1131</v>
      </c>
      <c r="K8240" t="str">
        <f>+_xlfn.XLOOKUP(Tabell1[[#This Row],[Regnr]],Tabell13[Regnr],Tabell13[Diagnose],"")</f>
        <v/>
      </c>
      <c r="L8240" t="str">
        <f>+_xlfn.XLOOKUP(Tabell1[[#This Row],[Regnr]],Tabell3[Regnr],Tabell3[DiagnoseÅr],"")</f>
        <v/>
      </c>
    </row>
    <row r="8241" spans="1:12" x14ac:dyDescent="0.25">
      <c r="A8241" s="2">
        <v>38036</v>
      </c>
      <c r="C8241" t="s">
        <v>1124</v>
      </c>
      <c r="D8241" t="s">
        <v>1125</v>
      </c>
      <c r="E8241" t="s">
        <v>26</v>
      </c>
      <c r="F8241" t="s">
        <v>477</v>
      </c>
      <c r="G8241" t="s">
        <v>478</v>
      </c>
      <c r="H8241" t="s">
        <v>423</v>
      </c>
      <c r="I8241" t="s">
        <v>424</v>
      </c>
      <c r="K8241" t="str">
        <f>+_xlfn.XLOOKUP(Tabell1[[#This Row],[Regnr]],Tabell13[Regnr],Tabell13[Diagnose],"")</f>
        <v/>
      </c>
      <c r="L8241" t="str">
        <f>+_xlfn.XLOOKUP(Tabell1[[#This Row],[Regnr]],Tabell3[Regnr],Tabell3[DiagnoseÅr],"")</f>
        <v/>
      </c>
    </row>
    <row r="8242" spans="1:12" x14ac:dyDescent="0.25">
      <c r="A8242" s="2">
        <v>38029</v>
      </c>
      <c r="C8242" t="s">
        <v>1118</v>
      </c>
      <c r="D8242" t="s">
        <v>1119</v>
      </c>
      <c r="E8242" t="s">
        <v>10</v>
      </c>
      <c r="F8242" t="s">
        <v>1120</v>
      </c>
      <c r="G8242" t="s">
        <v>1121</v>
      </c>
      <c r="H8242" t="s">
        <v>1122</v>
      </c>
      <c r="I8242" t="s">
        <v>1123</v>
      </c>
      <c r="K8242" t="str">
        <f>+_xlfn.XLOOKUP(Tabell1[[#This Row],[Regnr]],Tabell13[Regnr],Tabell13[Diagnose],"")</f>
        <v/>
      </c>
      <c r="L8242" t="str">
        <f>+_xlfn.XLOOKUP(Tabell1[[#This Row],[Regnr]],Tabell3[Regnr],Tabell3[DiagnoseÅr],"")</f>
        <v/>
      </c>
    </row>
    <row r="8243" spans="1:12" x14ac:dyDescent="0.25">
      <c r="A8243" s="2">
        <v>38018</v>
      </c>
      <c r="C8243" t="s">
        <v>1114</v>
      </c>
      <c r="D8243" t="s">
        <v>1115</v>
      </c>
      <c r="E8243" t="s">
        <v>10</v>
      </c>
      <c r="F8243" t="s">
        <v>1116</v>
      </c>
      <c r="H8243" t="s">
        <v>1117</v>
      </c>
      <c r="K8243" t="str">
        <f>+_xlfn.XLOOKUP(Tabell1[[#This Row],[Regnr]],Tabell13[Regnr],Tabell13[Diagnose],"")</f>
        <v/>
      </c>
      <c r="L8243" t="str">
        <f>+_xlfn.XLOOKUP(Tabell1[[#This Row],[Regnr]],Tabell3[Regnr],Tabell3[DiagnoseÅr],"")</f>
        <v/>
      </c>
    </row>
    <row r="8244" spans="1:12" x14ac:dyDescent="0.25">
      <c r="A8244" s="2">
        <v>38006</v>
      </c>
      <c r="C8244" t="s">
        <v>1108</v>
      </c>
      <c r="D8244" t="s">
        <v>1109</v>
      </c>
      <c r="E8244" t="s">
        <v>10</v>
      </c>
      <c r="F8244" t="s">
        <v>1110</v>
      </c>
      <c r="G8244" t="s">
        <v>1111</v>
      </c>
      <c r="H8244" t="s">
        <v>1112</v>
      </c>
      <c r="I8244" t="s">
        <v>1113</v>
      </c>
      <c r="K8244" t="str">
        <f>+_xlfn.XLOOKUP(Tabell1[[#This Row],[Regnr]],Tabell13[Regnr],Tabell13[Diagnose],"")</f>
        <v/>
      </c>
      <c r="L8244" t="str">
        <f>+_xlfn.XLOOKUP(Tabell1[[#This Row],[Regnr]],Tabell3[Regnr],Tabell3[DiagnoseÅr],"")</f>
        <v>Intet påvist (2015)</v>
      </c>
    </row>
    <row r="8245" spans="1:12" x14ac:dyDescent="0.25">
      <c r="A8245" s="2">
        <v>37999</v>
      </c>
      <c r="C8245" t="s">
        <v>1104</v>
      </c>
      <c r="D8245" t="s">
        <v>1105</v>
      </c>
      <c r="E8245" t="s">
        <v>26</v>
      </c>
      <c r="F8245" t="s">
        <v>978</v>
      </c>
      <c r="G8245" t="s">
        <v>979</v>
      </c>
      <c r="H8245" t="s">
        <v>1106</v>
      </c>
      <c r="I8245" t="s">
        <v>1107</v>
      </c>
      <c r="K8245" t="str">
        <f>+_xlfn.XLOOKUP(Tabell1[[#This Row],[Regnr]],Tabell13[Regnr],Tabell13[Diagnose],"")</f>
        <v/>
      </c>
      <c r="L8245" t="str">
        <f>+_xlfn.XLOOKUP(Tabell1[[#This Row],[Regnr]],Tabell3[Regnr],Tabell3[DiagnoseÅr],"")</f>
        <v>Intet påvist (2010)</v>
      </c>
    </row>
    <row r="8246" spans="1:12" x14ac:dyDescent="0.25">
      <c r="A8246" s="2">
        <v>37993</v>
      </c>
      <c r="C8246" t="s">
        <v>1102</v>
      </c>
      <c r="D8246" t="s">
        <v>1103</v>
      </c>
      <c r="E8246" t="s">
        <v>10</v>
      </c>
      <c r="K8246" t="str">
        <f>+_xlfn.XLOOKUP(Tabell1[[#This Row],[Regnr]],Tabell13[Regnr],Tabell13[Diagnose],"")</f>
        <v/>
      </c>
      <c r="L8246" t="str">
        <f>+_xlfn.XLOOKUP(Tabell1[[#This Row],[Regnr]],Tabell3[Regnr],Tabell3[DiagnoseÅr],"")</f>
        <v/>
      </c>
    </row>
    <row r="8247" spans="1:12" x14ac:dyDescent="0.25">
      <c r="A8247" s="2">
        <v>37914</v>
      </c>
      <c r="C8247" t="s">
        <v>1096</v>
      </c>
      <c r="D8247" t="s">
        <v>1097</v>
      </c>
      <c r="E8247" t="s">
        <v>10</v>
      </c>
      <c r="F8247" t="s">
        <v>1098</v>
      </c>
      <c r="G8247" t="s">
        <v>1099</v>
      </c>
      <c r="H8247" t="s">
        <v>1100</v>
      </c>
      <c r="I8247" t="s">
        <v>1101</v>
      </c>
      <c r="K8247" t="str">
        <f>+_xlfn.XLOOKUP(Tabell1[[#This Row],[Regnr]],Tabell13[Regnr],Tabell13[Diagnose],"")</f>
        <v/>
      </c>
      <c r="L8247" t="str">
        <f>+_xlfn.XLOOKUP(Tabell1[[#This Row],[Regnr]],Tabell3[Regnr],Tabell3[DiagnoseÅr],"")</f>
        <v/>
      </c>
    </row>
    <row r="8248" spans="1:12" x14ac:dyDescent="0.25">
      <c r="A8248" s="2">
        <v>37913</v>
      </c>
      <c r="C8248" t="s">
        <v>1090</v>
      </c>
      <c r="D8248" t="s">
        <v>1091</v>
      </c>
      <c r="E8248" t="s">
        <v>26</v>
      </c>
      <c r="F8248" t="s">
        <v>1092</v>
      </c>
      <c r="G8248" t="s">
        <v>1093</v>
      </c>
      <c r="H8248" t="s">
        <v>1094</v>
      </c>
      <c r="I8248" t="s">
        <v>1095</v>
      </c>
      <c r="K8248" t="str">
        <f>+_xlfn.XLOOKUP(Tabell1[[#This Row],[Regnr]],Tabell13[Regnr],Tabell13[Diagnose],"")</f>
        <v/>
      </c>
      <c r="L8248" t="str">
        <f>+_xlfn.XLOOKUP(Tabell1[[#This Row],[Regnr]],Tabell3[Regnr],Tabell3[DiagnoseÅr],"")</f>
        <v/>
      </c>
    </row>
    <row r="8249" spans="1:12" x14ac:dyDescent="0.25">
      <c r="A8249" s="2">
        <v>37906</v>
      </c>
      <c r="C8249" t="s">
        <v>1068</v>
      </c>
      <c r="D8249" t="s">
        <v>1069</v>
      </c>
      <c r="E8249" t="s">
        <v>10</v>
      </c>
      <c r="F8249" t="s">
        <v>1070</v>
      </c>
      <c r="G8249" t="s">
        <v>1071</v>
      </c>
      <c r="H8249" t="s">
        <v>743</v>
      </c>
      <c r="I8249" t="s">
        <v>744</v>
      </c>
      <c r="K8249" t="str">
        <f>+_xlfn.XLOOKUP(Tabell1[[#This Row],[Regnr]],Tabell13[Regnr],Tabell13[Diagnose],"")</f>
        <v>A</v>
      </c>
      <c r="L8249" t="str">
        <f>+_xlfn.XLOOKUP(Tabell1[[#This Row],[Regnr]],Tabell3[Regnr],Tabell3[DiagnoseÅr],"")</f>
        <v>Fri (2005)</v>
      </c>
    </row>
    <row r="8250" spans="1:12" x14ac:dyDescent="0.25">
      <c r="A8250" s="2">
        <v>37906</v>
      </c>
      <c r="C8250" t="s">
        <v>1072</v>
      </c>
      <c r="D8250" t="s">
        <v>1073</v>
      </c>
      <c r="E8250" t="s">
        <v>10</v>
      </c>
      <c r="F8250" t="s">
        <v>1070</v>
      </c>
      <c r="G8250" t="s">
        <v>1071</v>
      </c>
      <c r="H8250" t="s">
        <v>743</v>
      </c>
      <c r="I8250" t="s">
        <v>744</v>
      </c>
      <c r="K8250" t="str">
        <f>+_xlfn.XLOOKUP(Tabell1[[#This Row],[Regnr]],Tabell13[Regnr],Tabell13[Diagnose],"")</f>
        <v>A</v>
      </c>
      <c r="L8250" t="str">
        <f>+_xlfn.XLOOKUP(Tabell1[[#This Row],[Regnr]],Tabell3[Regnr],Tabell3[DiagnoseÅr],"")</f>
        <v>Intet påvist (2006)</v>
      </c>
    </row>
    <row r="8251" spans="1:12" x14ac:dyDescent="0.25">
      <c r="A8251" s="2">
        <v>37906</v>
      </c>
      <c r="C8251" t="s">
        <v>1074</v>
      </c>
      <c r="D8251" t="s">
        <v>1075</v>
      </c>
      <c r="E8251" t="s">
        <v>10</v>
      </c>
      <c r="F8251" t="s">
        <v>1070</v>
      </c>
      <c r="G8251" t="s">
        <v>1071</v>
      </c>
      <c r="H8251" t="s">
        <v>743</v>
      </c>
      <c r="I8251" t="s">
        <v>744</v>
      </c>
      <c r="K8251" t="str">
        <f>+_xlfn.XLOOKUP(Tabell1[[#This Row],[Regnr]],Tabell13[Regnr],Tabell13[Diagnose],"")</f>
        <v>D</v>
      </c>
      <c r="L8251" t="str">
        <f>+_xlfn.XLOOKUP(Tabell1[[#This Row],[Regnr]],Tabell3[Regnr],Tabell3[DiagnoseÅr],"")</f>
        <v>Intet påvist (2007)</v>
      </c>
    </row>
    <row r="8252" spans="1:12" x14ac:dyDescent="0.25">
      <c r="A8252" s="2">
        <v>37906</v>
      </c>
      <c r="C8252" t="s">
        <v>1076</v>
      </c>
      <c r="D8252" t="s">
        <v>1077</v>
      </c>
      <c r="E8252" t="s">
        <v>10</v>
      </c>
      <c r="F8252" t="s">
        <v>1070</v>
      </c>
      <c r="G8252" t="s">
        <v>1071</v>
      </c>
      <c r="H8252" t="s">
        <v>743</v>
      </c>
      <c r="I8252" t="s">
        <v>744</v>
      </c>
      <c r="K8252" t="str">
        <f>+_xlfn.XLOOKUP(Tabell1[[#This Row],[Regnr]],Tabell13[Regnr],Tabell13[Diagnose],"")</f>
        <v>B</v>
      </c>
      <c r="L8252" t="str">
        <f>+_xlfn.XLOOKUP(Tabell1[[#This Row],[Regnr]],Tabell3[Regnr],Tabell3[DiagnoseÅr],"")</f>
        <v/>
      </c>
    </row>
    <row r="8253" spans="1:12" x14ac:dyDescent="0.25">
      <c r="A8253" s="2">
        <v>37906</v>
      </c>
      <c r="C8253" t="s">
        <v>1078</v>
      </c>
      <c r="D8253" t="s">
        <v>1079</v>
      </c>
      <c r="E8253" t="s">
        <v>10</v>
      </c>
      <c r="F8253" t="s">
        <v>1070</v>
      </c>
      <c r="G8253" t="s">
        <v>1071</v>
      </c>
      <c r="H8253" t="s">
        <v>743</v>
      </c>
      <c r="I8253" t="s">
        <v>744</v>
      </c>
      <c r="K8253" t="str">
        <f>+_xlfn.XLOOKUP(Tabell1[[#This Row],[Regnr]],Tabell13[Regnr],Tabell13[Diagnose],"")</f>
        <v>C</v>
      </c>
      <c r="L8253" t="str">
        <f>+_xlfn.XLOOKUP(Tabell1[[#This Row],[Regnr]],Tabell3[Regnr],Tabell3[DiagnoseÅr],"")</f>
        <v/>
      </c>
    </row>
    <row r="8254" spans="1:12" x14ac:dyDescent="0.25">
      <c r="A8254" s="2">
        <v>37906</v>
      </c>
      <c r="C8254" t="s">
        <v>1080</v>
      </c>
      <c r="D8254" t="s">
        <v>1081</v>
      </c>
      <c r="E8254" t="s">
        <v>10</v>
      </c>
      <c r="F8254" t="s">
        <v>1070</v>
      </c>
      <c r="G8254" t="s">
        <v>1071</v>
      </c>
      <c r="H8254" t="s">
        <v>743</v>
      </c>
      <c r="I8254" t="s">
        <v>744</v>
      </c>
      <c r="K8254" t="str">
        <f>+_xlfn.XLOOKUP(Tabell1[[#This Row],[Regnr]],Tabell13[Regnr],Tabell13[Diagnose],"")</f>
        <v>A</v>
      </c>
      <c r="L8254" t="str">
        <f>+_xlfn.XLOOKUP(Tabell1[[#This Row],[Regnr]],Tabell3[Regnr],Tabell3[DiagnoseÅr],"")</f>
        <v/>
      </c>
    </row>
    <row r="8255" spans="1:12" x14ac:dyDescent="0.25">
      <c r="A8255" s="2">
        <v>37906</v>
      </c>
      <c r="C8255" t="s">
        <v>1082</v>
      </c>
      <c r="D8255" t="s">
        <v>1083</v>
      </c>
      <c r="E8255" t="s">
        <v>26</v>
      </c>
      <c r="F8255" t="s">
        <v>1070</v>
      </c>
      <c r="G8255" t="s">
        <v>1071</v>
      </c>
      <c r="H8255" t="s">
        <v>743</v>
      </c>
      <c r="I8255" t="s">
        <v>744</v>
      </c>
      <c r="K8255" t="str">
        <f>+_xlfn.XLOOKUP(Tabell1[[#This Row],[Regnr]],Tabell13[Regnr],Tabell13[Diagnose],"")</f>
        <v>A</v>
      </c>
      <c r="L8255" t="str">
        <f>+_xlfn.XLOOKUP(Tabell1[[#This Row],[Regnr]],Tabell3[Regnr],Tabell3[DiagnoseÅr],"")</f>
        <v/>
      </c>
    </row>
    <row r="8256" spans="1:12" x14ac:dyDescent="0.25">
      <c r="A8256" s="2">
        <v>37906</v>
      </c>
      <c r="C8256" t="s">
        <v>1084</v>
      </c>
      <c r="D8256" t="s">
        <v>1085</v>
      </c>
      <c r="E8256" t="s">
        <v>26</v>
      </c>
      <c r="F8256" t="s">
        <v>1070</v>
      </c>
      <c r="G8256" t="s">
        <v>1071</v>
      </c>
      <c r="H8256" t="s">
        <v>743</v>
      </c>
      <c r="I8256" t="s">
        <v>744</v>
      </c>
      <c r="K8256" t="str">
        <f>+_xlfn.XLOOKUP(Tabell1[[#This Row],[Regnr]],Tabell13[Regnr],Tabell13[Diagnose],"")</f>
        <v>A</v>
      </c>
      <c r="L8256" t="str">
        <f>+_xlfn.XLOOKUP(Tabell1[[#This Row],[Regnr]],Tabell3[Regnr],Tabell3[DiagnoseÅr],"")</f>
        <v>Intet påvist (2008)</v>
      </c>
    </row>
    <row r="8257" spans="1:12" x14ac:dyDescent="0.25">
      <c r="A8257" s="2">
        <v>37906</v>
      </c>
      <c r="C8257" t="s">
        <v>1086</v>
      </c>
      <c r="D8257" t="s">
        <v>1087</v>
      </c>
      <c r="E8257" t="s">
        <v>26</v>
      </c>
      <c r="F8257" t="s">
        <v>1070</v>
      </c>
      <c r="G8257" t="s">
        <v>1071</v>
      </c>
      <c r="H8257" t="s">
        <v>743</v>
      </c>
      <c r="I8257" t="s">
        <v>744</v>
      </c>
      <c r="K8257" t="str">
        <f>+_xlfn.XLOOKUP(Tabell1[[#This Row],[Regnr]],Tabell13[Regnr],Tabell13[Diagnose],"")</f>
        <v>A</v>
      </c>
      <c r="L8257" t="str">
        <f>+_xlfn.XLOOKUP(Tabell1[[#This Row],[Regnr]],Tabell3[Regnr],Tabell3[DiagnoseÅr],"")</f>
        <v/>
      </c>
    </row>
    <row r="8258" spans="1:12" x14ac:dyDescent="0.25">
      <c r="A8258" s="2">
        <v>37906</v>
      </c>
      <c r="C8258" t="s">
        <v>1088</v>
      </c>
      <c r="D8258" t="s">
        <v>1089</v>
      </c>
      <c r="E8258" t="s">
        <v>26</v>
      </c>
      <c r="F8258" t="s">
        <v>1070</v>
      </c>
      <c r="G8258" t="s">
        <v>1071</v>
      </c>
      <c r="H8258" t="s">
        <v>743</v>
      </c>
      <c r="I8258" t="s">
        <v>744</v>
      </c>
      <c r="K8258" t="str">
        <f>+_xlfn.XLOOKUP(Tabell1[[#This Row],[Regnr]],Tabell13[Regnr],Tabell13[Diagnose],"")</f>
        <v>A</v>
      </c>
      <c r="L8258" t="str">
        <f>+_xlfn.XLOOKUP(Tabell1[[#This Row],[Regnr]],Tabell3[Regnr],Tabell3[DiagnoseÅr],"")</f>
        <v/>
      </c>
    </row>
    <row r="8259" spans="1:12" x14ac:dyDescent="0.25">
      <c r="A8259" s="2">
        <v>37899</v>
      </c>
      <c r="C8259" t="s">
        <v>1064</v>
      </c>
      <c r="D8259" t="s">
        <v>1065</v>
      </c>
      <c r="E8259" t="s">
        <v>10</v>
      </c>
      <c r="F8259" t="s">
        <v>709</v>
      </c>
      <c r="G8259" t="s">
        <v>710</v>
      </c>
      <c r="H8259" t="s">
        <v>1066</v>
      </c>
      <c r="I8259" t="s">
        <v>1067</v>
      </c>
      <c r="K8259" t="str">
        <f>+_xlfn.XLOOKUP(Tabell1[[#This Row],[Regnr]],Tabell13[Regnr],Tabell13[Diagnose],"")</f>
        <v>A</v>
      </c>
      <c r="L8259" t="str">
        <f>+_xlfn.XLOOKUP(Tabell1[[#This Row],[Regnr]],Tabell3[Regnr],Tabell3[DiagnoseÅr],"")</f>
        <v>Distichiasis/Ektopiske Cillier (2006)</v>
      </c>
    </row>
    <row r="8260" spans="1:12" x14ac:dyDescent="0.25">
      <c r="A8260" s="2">
        <v>37898</v>
      </c>
      <c r="C8260" t="s">
        <v>1054</v>
      </c>
      <c r="D8260" t="s">
        <v>1055</v>
      </c>
      <c r="E8260" t="s">
        <v>10</v>
      </c>
      <c r="F8260" t="s">
        <v>598</v>
      </c>
      <c r="G8260" t="s">
        <v>599</v>
      </c>
      <c r="H8260" t="s">
        <v>629</v>
      </c>
      <c r="I8260" t="s">
        <v>630</v>
      </c>
      <c r="K8260" t="str">
        <f>+_xlfn.XLOOKUP(Tabell1[[#This Row],[Regnr]],Tabell13[Regnr],Tabell13[Diagnose],"")</f>
        <v/>
      </c>
      <c r="L8260" t="str">
        <f>+_xlfn.XLOOKUP(Tabell1[[#This Row],[Regnr]],Tabell3[Regnr],Tabell3[DiagnoseÅr],"")</f>
        <v/>
      </c>
    </row>
    <row r="8261" spans="1:12" x14ac:dyDescent="0.25">
      <c r="A8261" s="2">
        <v>37898</v>
      </c>
      <c r="C8261" t="s">
        <v>1056</v>
      </c>
      <c r="D8261" t="s">
        <v>1057</v>
      </c>
      <c r="E8261" t="s">
        <v>26</v>
      </c>
      <c r="F8261" t="s">
        <v>598</v>
      </c>
      <c r="G8261" t="s">
        <v>599</v>
      </c>
      <c r="H8261" t="s">
        <v>629</v>
      </c>
      <c r="I8261" t="s">
        <v>630</v>
      </c>
      <c r="K8261" t="str">
        <f>+_xlfn.XLOOKUP(Tabell1[[#This Row],[Regnr]],Tabell13[Regnr],Tabell13[Diagnose],"")</f>
        <v/>
      </c>
      <c r="L8261" t="str">
        <f>+_xlfn.XLOOKUP(Tabell1[[#This Row],[Regnr]],Tabell3[Regnr],Tabell3[DiagnoseÅr],"")</f>
        <v/>
      </c>
    </row>
    <row r="8262" spans="1:12" x14ac:dyDescent="0.25">
      <c r="A8262" s="2">
        <v>37898</v>
      </c>
      <c r="C8262" t="s">
        <v>1058</v>
      </c>
      <c r="D8262" t="s">
        <v>1059</v>
      </c>
      <c r="E8262" t="s">
        <v>26</v>
      </c>
      <c r="F8262" t="s">
        <v>598</v>
      </c>
      <c r="G8262" t="s">
        <v>599</v>
      </c>
      <c r="H8262" t="s">
        <v>629</v>
      </c>
      <c r="I8262" t="s">
        <v>630</v>
      </c>
      <c r="K8262" t="str">
        <f>+_xlfn.XLOOKUP(Tabell1[[#This Row],[Regnr]],Tabell13[Regnr],Tabell13[Diagnose],"")</f>
        <v>B</v>
      </c>
      <c r="L8262" t="str">
        <f>+_xlfn.XLOOKUP(Tabell1[[#This Row],[Regnr]],Tabell3[Regnr],Tabell3[DiagnoseÅr],"")</f>
        <v/>
      </c>
    </row>
    <row r="8263" spans="1:12" x14ac:dyDescent="0.25">
      <c r="A8263" s="2">
        <v>37898</v>
      </c>
      <c r="C8263" t="s">
        <v>1060</v>
      </c>
      <c r="D8263" t="s">
        <v>1061</v>
      </c>
      <c r="E8263" t="s">
        <v>26</v>
      </c>
      <c r="F8263" t="s">
        <v>598</v>
      </c>
      <c r="G8263" t="s">
        <v>599</v>
      </c>
      <c r="H8263" t="s">
        <v>629</v>
      </c>
      <c r="I8263" t="s">
        <v>630</v>
      </c>
      <c r="K8263" t="str">
        <f>+_xlfn.XLOOKUP(Tabell1[[#This Row],[Regnr]],Tabell13[Regnr],Tabell13[Diagnose],"")</f>
        <v/>
      </c>
      <c r="L8263" t="str">
        <f>+_xlfn.XLOOKUP(Tabell1[[#This Row],[Regnr]],Tabell3[Regnr],Tabell3[DiagnoseÅr],"")</f>
        <v/>
      </c>
    </row>
    <row r="8264" spans="1:12" x14ac:dyDescent="0.25">
      <c r="A8264" s="2">
        <v>37898</v>
      </c>
      <c r="C8264" t="s">
        <v>1062</v>
      </c>
      <c r="D8264" t="s">
        <v>1063</v>
      </c>
      <c r="E8264" t="s">
        <v>26</v>
      </c>
      <c r="F8264" t="s">
        <v>598</v>
      </c>
      <c r="G8264" t="s">
        <v>599</v>
      </c>
      <c r="H8264" t="s">
        <v>629</v>
      </c>
      <c r="I8264" t="s">
        <v>630</v>
      </c>
      <c r="K8264" t="str">
        <f>+_xlfn.XLOOKUP(Tabell1[[#This Row],[Regnr]],Tabell13[Regnr],Tabell13[Diagnose],"")</f>
        <v/>
      </c>
      <c r="L8264" t="str">
        <f>+_xlfn.XLOOKUP(Tabell1[[#This Row],[Regnr]],Tabell3[Regnr],Tabell3[DiagnoseÅr],"")</f>
        <v/>
      </c>
    </row>
    <row r="8265" spans="1:12" x14ac:dyDescent="0.25">
      <c r="A8265" s="2">
        <v>37876</v>
      </c>
      <c r="C8265" t="s">
        <v>1048</v>
      </c>
      <c r="D8265" t="s">
        <v>1049</v>
      </c>
      <c r="E8265" t="s">
        <v>26</v>
      </c>
      <c r="F8265" t="s">
        <v>1050</v>
      </c>
      <c r="G8265" t="s">
        <v>1051</v>
      </c>
      <c r="H8265" t="s">
        <v>1052</v>
      </c>
      <c r="I8265" t="s">
        <v>1053</v>
      </c>
      <c r="K8265" t="str">
        <f>+_xlfn.XLOOKUP(Tabell1[[#This Row],[Regnr]],Tabell13[Regnr],Tabell13[Diagnose],"")</f>
        <v/>
      </c>
      <c r="L8265" t="str">
        <f>+_xlfn.XLOOKUP(Tabell1[[#This Row],[Regnr]],Tabell3[Regnr],Tabell3[DiagnoseÅr],"")</f>
        <v/>
      </c>
    </row>
    <row r="8266" spans="1:12" x14ac:dyDescent="0.25">
      <c r="A8266" s="2">
        <v>37875</v>
      </c>
      <c r="C8266" t="s">
        <v>1046</v>
      </c>
      <c r="D8266" t="s">
        <v>1047</v>
      </c>
      <c r="E8266" t="s">
        <v>10</v>
      </c>
      <c r="K8266" t="str">
        <f>+_xlfn.XLOOKUP(Tabell1[[#This Row],[Regnr]],Tabell13[Regnr],Tabell13[Diagnose],"")</f>
        <v/>
      </c>
      <c r="L8266" t="str">
        <f>+_xlfn.XLOOKUP(Tabell1[[#This Row],[Regnr]],Tabell3[Regnr],Tabell3[DiagnoseÅr],"")</f>
        <v/>
      </c>
    </row>
    <row r="8267" spans="1:12" x14ac:dyDescent="0.25">
      <c r="A8267" s="2">
        <v>37840</v>
      </c>
      <c r="C8267" t="s">
        <v>1040</v>
      </c>
      <c r="D8267" t="s">
        <v>1041</v>
      </c>
      <c r="E8267" t="s">
        <v>26</v>
      </c>
      <c r="F8267" t="s">
        <v>1042</v>
      </c>
      <c r="G8267" t="s">
        <v>1043</v>
      </c>
      <c r="H8267" t="s">
        <v>1044</v>
      </c>
      <c r="I8267" t="s">
        <v>1045</v>
      </c>
      <c r="K8267" t="str">
        <f>+_xlfn.XLOOKUP(Tabell1[[#This Row],[Regnr]],Tabell13[Regnr],Tabell13[Diagnose],"")</f>
        <v/>
      </c>
      <c r="L8267" t="str">
        <f>+_xlfn.XLOOKUP(Tabell1[[#This Row],[Regnr]],Tabell3[Regnr],Tabell3[DiagnoseÅr],"")</f>
        <v/>
      </c>
    </row>
    <row r="8268" spans="1:12" x14ac:dyDescent="0.25">
      <c r="A8268" s="2">
        <v>37811</v>
      </c>
      <c r="C8268" t="s">
        <v>1032</v>
      </c>
      <c r="D8268" t="s">
        <v>1033</v>
      </c>
      <c r="E8268" t="s">
        <v>10</v>
      </c>
      <c r="F8268" t="s">
        <v>1034</v>
      </c>
      <c r="G8268" t="s">
        <v>1035</v>
      </c>
      <c r="H8268" t="s">
        <v>1036</v>
      </c>
      <c r="I8268" t="s">
        <v>1037</v>
      </c>
      <c r="K8268" t="str">
        <f>+_xlfn.XLOOKUP(Tabell1[[#This Row],[Regnr]],Tabell13[Regnr],Tabell13[Diagnose],"")</f>
        <v>A</v>
      </c>
      <c r="L8268" t="str">
        <f>+_xlfn.XLOOKUP(Tabell1[[#This Row],[Regnr]],Tabell3[Regnr],Tabell3[DiagnoseÅr],"")</f>
        <v>Fri (2005)</v>
      </c>
    </row>
    <row r="8269" spans="1:12" x14ac:dyDescent="0.25">
      <c r="A8269" s="2">
        <v>37811</v>
      </c>
      <c r="C8269" t="s">
        <v>1038</v>
      </c>
      <c r="D8269" t="s">
        <v>1039</v>
      </c>
      <c r="E8269" t="s">
        <v>10</v>
      </c>
      <c r="F8269" t="s">
        <v>1034</v>
      </c>
      <c r="G8269" t="s">
        <v>1035</v>
      </c>
      <c r="H8269" t="s">
        <v>1036</v>
      </c>
      <c r="I8269" t="s">
        <v>1037</v>
      </c>
      <c r="K8269" t="str">
        <f>+_xlfn.XLOOKUP(Tabell1[[#This Row],[Regnr]],Tabell13[Regnr],Tabell13[Diagnose],"")</f>
        <v/>
      </c>
      <c r="L8269" t="str">
        <f>+_xlfn.XLOOKUP(Tabell1[[#This Row],[Regnr]],Tabell3[Regnr],Tabell3[DiagnoseÅr],"")</f>
        <v>Intet påvist (2006)</v>
      </c>
    </row>
    <row r="8270" spans="1:12" x14ac:dyDescent="0.25">
      <c r="A8270" s="2">
        <v>37809</v>
      </c>
      <c r="C8270" t="s">
        <v>1030</v>
      </c>
      <c r="D8270" t="s">
        <v>1031</v>
      </c>
      <c r="E8270" t="s">
        <v>26</v>
      </c>
      <c r="K8270" t="str">
        <f>+_xlfn.XLOOKUP(Tabell1[[#This Row],[Regnr]],Tabell13[Regnr],Tabell13[Diagnose],"")</f>
        <v/>
      </c>
      <c r="L8270" t="str">
        <f>+_xlfn.XLOOKUP(Tabell1[[#This Row],[Regnr]],Tabell3[Regnr],Tabell3[DiagnoseÅr],"")</f>
        <v/>
      </c>
    </row>
    <row r="8271" spans="1:12" x14ac:dyDescent="0.25">
      <c r="A8271" s="2">
        <v>37785</v>
      </c>
      <c r="C8271" t="s">
        <v>1028</v>
      </c>
      <c r="D8271" t="s">
        <v>1029</v>
      </c>
      <c r="E8271" t="s">
        <v>26</v>
      </c>
      <c r="F8271" t="s">
        <v>1012</v>
      </c>
      <c r="G8271" t="s">
        <v>1013</v>
      </c>
      <c r="H8271" t="s">
        <v>487</v>
      </c>
      <c r="I8271" t="s">
        <v>488</v>
      </c>
      <c r="K8271" t="str">
        <f>+_xlfn.XLOOKUP(Tabell1[[#This Row],[Regnr]],Tabell13[Regnr],Tabell13[Diagnose],"")</f>
        <v/>
      </c>
      <c r="L8271" t="str">
        <f>+_xlfn.XLOOKUP(Tabell1[[#This Row],[Regnr]],Tabell3[Regnr],Tabell3[DiagnoseÅr],"")</f>
        <v/>
      </c>
    </row>
    <row r="8272" spans="1:12" x14ac:dyDescent="0.25">
      <c r="A8272" s="2">
        <v>37777</v>
      </c>
      <c r="C8272" t="s">
        <v>1022</v>
      </c>
      <c r="D8272" t="s">
        <v>1023</v>
      </c>
      <c r="E8272" t="s">
        <v>26</v>
      </c>
      <c r="F8272" t="s">
        <v>1024</v>
      </c>
      <c r="G8272" t="s">
        <v>1025</v>
      </c>
      <c r="H8272" t="s">
        <v>1026</v>
      </c>
      <c r="I8272" t="s">
        <v>1027</v>
      </c>
      <c r="K8272" t="str">
        <f>+_xlfn.XLOOKUP(Tabell1[[#This Row],[Regnr]],Tabell13[Regnr],Tabell13[Diagnose],"")</f>
        <v/>
      </c>
      <c r="L8272" t="str">
        <f>+_xlfn.XLOOKUP(Tabell1[[#This Row],[Regnr]],Tabell3[Regnr],Tabell3[DiagnoseÅr],"")</f>
        <v/>
      </c>
    </row>
    <row r="8273" spans="1:12" x14ac:dyDescent="0.25">
      <c r="A8273" s="2">
        <v>37775</v>
      </c>
      <c r="C8273" t="s">
        <v>1010</v>
      </c>
      <c r="D8273" t="s">
        <v>1011</v>
      </c>
      <c r="E8273" t="s">
        <v>26</v>
      </c>
      <c r="F8273" t="s">
        <v>1012</v>
      </c>
      <c r="G8273" t="s">
        <v>1013</v>
      </c>
      <c r="H8273" t="s">
        <v>487</v>
      </c>
      <c r="I8273" t="s">
        <v>488</v>
      </c>
      <c r="K8273" t="str">
        <f>+_xlfn.XLOOKUP(Tabell1[[#This Row],[Regnr]],Tabell13[Regnr],Tabell13[Diagnose],"")</f>
        <v/>
      </c>
      <c r="L8273" t="str">
        <f>+_xlfn.XLOOKUP(Tabell1[[#This Row],[Regnr]],Tabell3[Regnr],Tabell3[DiagnoseÅr],"")</f>
        <v/>
      </c>
    </row>
    <row r="8274" spans="1:12" x14ac:dyDescent="0.25">
      <c r="A8274" s="2">
        <v>37775</v>
      </c>
      <c r="C8274" t="s">
        <v>1014</v>
      </c>
      <c r="D8274" t="s">
        <v>1015</v>
      </c>
      <c r="E8274" t="s">
        <v>10</v>
      </c>
      <c r="F8274" t="s">
        <v>1016</v>
      </c>
      <c r="G8274" t="s">
        <v>1017</v>
      </c>
      <c r="H8274" t="s">
        <v>1018</v>
      </c>
      <c r="I8274" t="s">
        <v>1019</v>
      </c>
      <c r="K8274" t="str">
        <f>+_xlfn.XLOOKUP(Tabell1[[#This Row],[Regnr]],Tabell13[Regnr],Tabell13[Diagnose],"")</f>
        <v/>
      </c>
      <c r="L8274" t="str">
        <f>+_xlfn.XLOOKUP(Tabell1[[#This Row],[Regnr]],Tabell3[Regnr],Tabell3[DiagnoseÅr],"")</f>
        <v/>
      </c>
    </row>
    <row r="8275" spans="1:12" x14ac:dyDescent="0.25">
      <c r="A8275" s="2">
        <v>37775</v>
      </c>
      <c r="C8275" t="s">
        <v>1020</v>
      </c>
      <c r="D8275" t="s">
        <v>1021</v>
      </c>
      <c r="E8275" t="s">
        <v>26</v>
      </c>
      <c r="F8275" t="s">
        <v>1016</v>
      </c>
      <c r="G8275" t="s">
        <v>1017</v>
      </c>
      <c r="H8275" t="s">
        <v>1018</v>
      </c>
      <c r="I8275" t="s">
        <v>1019</v>
      </c>
      <c r="K8275" t="str">
        <f>+_xlfn.XLOOKUP(Tabell1[[#This Row],[Regnr]],Tabell13[Regnr],Tabell13[Diagnose],"")</f>
        <v/>
      </c>
      <c r="L8275" t="str">
        <f>+_xlfn.XLOOKUP(Tabell1[[#This Row],[Regnr]],Tabell3[Regnr],Tabell3[DiagnoseÅr],"")</f>
        <v/>
      </c>
    </row>
    <row r="8276" spans="1:12" x14ac:dyDescent="0.25">
      <c r="A8276" s="2">
        <v>37770</v>
      </c>
      <c r="C8276" t="s">
        <v>1004</v>
      </c>
      <c r="D8276" t="s">
        <v>1005</v>
      </c>
      <c r="E8276" t="s">
        <v>10</v>
      </c>
      <c r="F8276" t="s">
        <v>1006</v>
      </c>
      <c r="G8276" t="s">
        <v>1007</v>
      </c>
      <c r="H8276" t="s">
        <v>1008</v>
      </c>
      <c r="I8276" t="s">
        <v>1009</v>
      </c>
      <c r="K8276" t="str">
        <f>+_xlfn.XLOOKUP(Tabell1[[#This Row],[Regnr]],Tabell13[Regnr],Tabell13[Diagnose],"")</f>
        <v>A</v>
      </c>
      <c r="L8276" t="str">
        <f>+_xlfn.XLOOKUP(Tabell1[[#This Row],[Regnr]],Tabell3[Regnr],Tabell3[DiagnoseÅr],"")</f>
        <v>Intet påvist (2006)</v>
      </c>
    </row>
    <row r="8277" spans="1:12" x14ac:dyDescent="0.25">
      <c r="A8277" s="2">
        <v>37762</v>
      </c>
      <c r="C8277" t="s">
        <v>998</v>
      </c>
      <c r="D8277" t="s">
        <v>999</v>
      </c>
      <c r="E8277" t="s">
        <v>10</v>
      </c>
      <c r="F8277" t="s">
        <v>1000</v>
      </c>
      <c r="G8277" t="s">
        <v>1001</v>
      </c>
      <c r="H8277" t="s">
        <v>1002</v>
      </c>
      <c r="I8277" t="s">
        <v>1003</v>
      </c>
      <c r="K8277" t="str">
        <f>+_xlfn.XLOOKUP(Tabell1[[#This Row],[Regnr]],Tabell13[Regnr],Tabell13[Diagnose],"")</f>
        <v/>
      </c>
      <c r="L8277" t="str">
        <f>+_xlfn.XLOOKUP(Tabell1[[#This Row],[Regnr]],Tabell3[Regnr],Tabell3[DiagnoseÅr],"")</f>
        <v/>
      </c>
    </row>
    <row r="8278" spans="1:12" x14ac:dyDescent="0.25">
      <c r="A8278" s="2">
        <v>37759</v>
      </c>
      <c r="C8278" t="s">
        <v>988</v>
      </c>
      <c r="D8278" t="s">
        <v>989</v>
      </c>
      <c r="E8278" t="s">
        <v>10</v>
      </c>
      <c r="F8278" t="s">
        <v>672</v>
      </c>
      <c r="G8278" t="s">
        <v>673</v>
      </c>
      <c r="H8278" t="s">
        <v>653</v>
      </c>
      <c r="I8278" t="s">
        <v>654</v>
      </c>
      <c r="K8278" t="str">
        <f>+_xlfn.XLOOKUP(Tabell1[[#This Row],[Regnr]],Tabell13[Regnr],Tabell13[Diagnose],"")</f>
        <v>A</v>
      </c>
      <c r="L8278" t="str">
        <f>+_xlfn.XLOOKUP(Tabell1[[#This Row],[Regnr]],Tabell3[Regnr],Tabell3[DiagnoseÅr],"")</f>
        <v/>
      </c>
    </row>
    <row r="8279" spans="1:12" x14ac:dyDescent="0.25">
      <c r="A8279" s="2">
        <v>37759</v>
      </c>
      <c r="C8279" t="s">
        <v>990</v>
      </c>
      <c r="D8279" t="s">
        <v>991</v>
      </c>
      <c r="E8279" t="s">
        <v>10</v>
      </c>
      <c r="F8279" t="s">
        <v>672</v>
      </c>
      <c r="G8279" t="s">
        <v>673</v>
      </c>
      <c r="H8279" t="s">
        <v>653</v>
      </c>
      <c r="I8279" t="s">
        <v>654</v>
      </c>
      <c r="K8279" t="str">
        <f>+_xlfn.XLOOKUP(Tabell1[[#This Row],[Regnr]],Tabell13[Regnr],Tabell13[Diagnose],"")</f>
        <v>A</v>
      </c>
      <c r="L8279" t="str">
        <f>+_xlfn.XLOOKUP(Tabell1[[#This Row],[Regnr]],Tabell3[Regnr],Tabell3[DiagnoseÅr],"")</f>
        <v>Intet påvist (2007)</v>
      </c>
    </row>
    <row r="8280" spans="1:12" x14ac:dyDescent="0.25">
      <c r="A8280" s="2">
        <v>37759</v>
      </c>
      <c r="C8280" t="s">
        <v>992</v>
      </c>
      <c r="D8280" t="s">
        <v>993</v>
      </c>
      <c r="E8280" t="s">
        <v>10</v>
      </c>
      <c r="F8280" t="s">
        <v>672</v>
      </c>
      <c r="G8280" t="s">
        <v>673</v>
      </c>
      <c r="H8280" t="s">
        <v>653</v>
      </c>
      <c r="I8280" t="s">
        <v>654</v>
      </c>
      <c r="K8280" t="str">
        <f>+_xlfn.XLOOKUP(Tabell1[[#This Row],[Regnr]],Tabell13[Regnr],Tabell13[Diagnose],"")</f>
        <v>A</v>
      </c>
      <c r="L8280" t="str">
        <f>+_xlfn.XLOOKUP(Tabell1[[#This Row],[Regnr]],Tabell3[Regnr],Tabell3[DiagnoseÅr],"")</f>
        <v>Intet påvist (2006)</v>
      </c>
    </row>
    <row r="8281" spans="1:12" x14ac:dyDescent="0.25">
      <c r="A8281" s="2">
        <v>37759</v>
      </c>
      <c r="C8281" t="s">
        <v>994</v>
      </c>
      <c r="D8281" t="s">
        <v>995</v>
      </c>
      <c r="E8281" t="s">
        <v>10</v>
      </c>
      <c r="F8281" t="s">
        <v>672</v>
      </c>
      <c r="G8281" t="s">
        <v>673</v>
      </c>
      <c r="H8281" t="s">
        <v>653</v>
      </c>
      <c r="I8281" t="s">
        <v>654</v>
      </c>
      <c r="K8281" t="str">
        <f>+_xlfn.XLOOKUP(Tabell1[[#This Row],[Regnr]],Tabell13[Regnr],Tabell13[Diagnose],"")</f>
        <v>A</v>
      </c>
      <c r="L8281" t="str">
        <f>+_xlfn.XLOOKUP(Tabell1[[#This Row],[Regnr]],Tabell3[Regnr],Tabell3[DiagnoseÅr],"")</f>
        <v/>
      </c>
    </row>
    <row r="8282" spans="1:12" x14ac:dyDescent="0.25">
      <c r="A8282" s="2">
        <v>37759</v>
      </c>
      <c r="C8282" t="s">
        <v>996</v>
      </c>
      <c r="D8282" t="s">
        <v>997</v>
      </c>
      <c r="E8282" t="s">
        <v>26</v>
      </c>
      <c r="F8282" t="s">
        <v>672</v>
      </c>
      <c r="G8282" t="s">
        <v>673</v>
      </c>
      <c r="H8282" t="s">
        <v>653</v>
      </c>
      <c r="I8282" t="s">
        <v>654</v>
      </c>
      <c r="K8282" t="str">
        <f>+_xlfn.XLOOKUP(Tabell1[[#This Row],[Regnr]],Tabell13[Regnr],Tabell13[Diagnose],"")</f>
        <v>A</v>
      </c>
      <c r="L8282" t="str">
        <f>+_xlfn.XLOOKUP(Tabell1[[#This Row],[Regnr]],Tabell3[Regnr],Tabell3[DiagnoseÅr],"")</f>
        <v>Fri (2005)</v>
      </c>
    </row>
    <row r="8283" spans="1:12" x14ac:dyDescent="0.25">
      <c r="A8283" s="2">
        <v>37758</v>
      </c>
      <c r="C8283" t="s">
        <v>982</v>
      </c>
      <c r="D8283" t="s">
        <v>983</v>
      </c>
      <c r="E8283" t="s">
        <v>10</v>
      </c>
      <c r="F8283" t="s">
        <v>984</v>
      </c>
      <c r="G8283" t="s">
        <v>985</v>
      </c>
      <c r="H8283" t="s">
        <v>986</v>
      </c>
      <c r="I8283" t="s">
        <v>987</v>
      </c>
      <c r="K8283" t="str">
        <f>+_xlfn.XLOOKUP(Tabell1[[#This Row],[Regnr]],Tabell13[Regnr],Tabell13[Diagnose],"")</f>
        <v>D</v>
      </c>
      <c r="L8283" t="str">
        <f>+_xlfn.XLOOKUP(Tabell1[[#This Row],[Regnr]],Tabell3[Regnr],Tabell3[DiagnoseÅr],"")</f>
        <v>Fri (2004)</v>
      </c>
    </row>
    <row r="8284" spans="1:12" x14ac:dyDescent="0.25">
      <c r="A8284" s="2">
        <v>37750</v>
      </c>
      <c r="C8284" t="s">
        <v>965</v>
      </c>
      <c r="D8284" t="s">
        <v>966</v>
      </c>
      <c r="E8284" t="s">
        <v>10</v>
      </c>
      <c r="F8284" t="s">
        <v>635</v>
      </c>
      <c r="G8284" t="s">
        <v>636</v>
      </c>
      <c r="H8284" t="s">
        <v>311</v>
      </c>
      <c r="I8284" t="s">
        <v>312</v>
      </c>
      <c r="K8284" t="str">
        <f>+_xlfn.XLOOKUP(Tabell1[[#This Row],[Regnr]],Tabell13[Regnr],Tabell13[Diagnose],"")</f>
        <v>A</v>
      </c>
      <c r="L8284" t="str">
        <f>+_xlfn.XLOOKUP(Tabell1[[#This Row],[Regnr]],Tabell3[Regnr],Tabell3[DiagnoseÅr],"")</f>
        <v/>
      </c>
    </row>
    <row r="8285" spans="1:12" x14ac:dyDescent="0.25">
      <c r="A8285" s="2">
        <v>37750</v>
      </c>
      <c r="C8285" t="s">
        <v>967</v>
      </c>
      <c r="D8285" t="s">
        <v>968</v>
      </c>
      <c r="E8285" t="s">
        <v>10</v>
      </c>
      <c r="F8285" t="s">
        <v>635</v>
      </c>
      <c r="G8285" t="s">
        <v>636</v>
      </c>
      <c r="H8285" t="s">
        <v>311</v>
      </c>
      <c r="I8285" t="s">
        <v>312</v>
      </c>
      <c r="K8285" t="str">
        <f>+_xlfn.XLOOKUP(Tabell1[[#This Row],[Regnr]],Tabell13[Regnr],Tabell13[Diagnose],"")</f>
        <v/>
      </c>
      <c r="L8285" t="str">
        <f>+_xlfn.XLOOKUP(Tabell1[[#This Row],[Regnr]],Tabell3[Regnr],Tabell3[DiagnoseÅr],"")</f>
        <v/>
      </c>
    </row>
    <row r="8286" spans="1:12" x14ac:dyDescent="0.25">
      <c r="A8286" s="2">
        <v>37750</v>
      </c>
      <c r="C8286" t="s">
        <v>969</v>
      </c>
      <c r="D8286" t="s">
        <v>970</v>
      </c>
      <c r="E8286" t="s">
        <v>10</v>
      </c>
      <c r="F8286" t="s">
        <v>635</v>
      </c>
      <c r="G8286" t="s">
        <v>636</v>
      </c>
      <c r="H8286" t="s">
        <v>311</v>
      </c>
      <c r="I8286" t="s">
        <v>312</v>
      </c>
      <c r="K8286" t="str">
        <f>+_xlfn.XLOOKUP(Tabell1[[#This Row],[Regnr]],Tabell13[Regnr],Tabell13[Diagnose],"")</f>
        <v>B</v>
      </c>
      <c r="L8286" t="str">
        <f>+_xlfn.XLOOKUP(Tabell1[[#This Row],[Regnr]],Tabell3[Regnr],Tabell3[DiagnoseÅr],"")</f>
        <v>Intet påvist (2013)</v>
      </c>
    </row>
    <row r="8287" spans="1:12" x14ac:dyDescent="0.25">
      <c r="A8287" s="2">
        <v>37750</v>
      </c>
      <c r="C8287" t="s">
        <v>971</v>
      </c>
      <c r="D8287" t="s">
        <v>587</v>
      </c>
      <c r="E8287" t="s">
        <v>26</v>
      </c>
      <c r="F8287" t="s">
        <v>635</v>
      </c>
      <c r="G8287" t="s">
        <v>636</v>
      </c>
      <c r="H8287" t="s">
        <v>311</v>
      </c>
      <c r="I8287" t="s">
        <v>312</v>
      </c>
      <c r="K8287" t="str">
        <f>+_xlfn.XLOOKUP(Tabell1[[#This Row],[Regnr]],Tabell13[Regnr],Tabell13[Diagnose],"")</f>
        <v>B</v>
      </c>
      <c r="L8287" t="str">
        <f>+_xlfn.XLOOKUP(Tabell1[[#This Row],[Regnr]],Tabell3[Regnr],Tabell3[DiagnoseÅr],"")</f>
        <v>Cortical &amp; Katarakt, ikke medfødt (2009)</v>
      </c>
    </row>
    <row r="8288" spans="1:12" x14ac:dyDescent="0.25">
      <c r="A8288" s="2">
        <v>37750</v>
      </c>
      <c r="C8288" t="s">
        <v>972</v>
      </c>
      <c r="D8288" t="s">
        <v>973</v>
      </c>
      <c r="E8288" t="s">
        <v>26</v>
      </c>
      <c r="F8288" t="s">
        <v>635</v>
      </c>
      <c r="G8288" t="s">
        <v>636</v>
      </c>
      <c r="H8288" t="s">
        <v>311</v>
      </c>
      <c r="I8288" t="s">
        <v>312</v>
      </c>
      <c r="K8288" t="str">
        <f>+_xlfn.XLOOKUP(Tabell1[[#This Row],[Regnr]],Tabell13[Regnr],Tabell13[Diagnose],"")</f>
        <v>C</v>
      </c>
      <c r="L8288" t="str">
        <f>+_xlfn.XLOOKUP(Tabell1[[#This Row],[Regnr]],Tabell3[Regnr],Tabell3[DiagnoseÅr],"")</f>
        <v>Intet påvist (2007)</v>
      </c>
    </row>
    <row r="8289" spans="1:12" x14ac:dyDescent="0.25">
      <c r="A8289" s="2">
        <v>37750</v>
      </c>
      <c r="C8289" t="s">
        <v>974</v>
      </c>
      <c r="D8289" t="s">
        <v>975</v>
      </c>
      <c r="E8289" t="s">
        <v>26</v>
      </c>
      <c r="F8289" t="s">
        <v>635</v>
      </c>
      <c r="G8289" t="s">
        <v>636</v>
      </c>
      <c r="H8289" t="s">
        <v>311</v>
      </c>
      <c r="I8289" t="s">
        <v>312</v>
      </c>
      <c r="K8289" t="str">
        <f>+_xlfn.XLOOKUP(Tabell1[[#This Row],[Regnr]],Tabell13[Regnr],Tabell13[Diagnose],"")</f>
        <v/>
      </c>
      <c r="L8289" t="str">
        <f>+_xlfn.XLOOKUP(Tabell1[[#This Row],[Regnr]],Tabell3[Regnr],Tabell3[DiagnoseÅr],"")</f>
        <v/>
      </c>
    </row>
    <row r="8290" spans="1:12" x14ac:dyDescent="0.25">
      <c r="A8290" s="2">
        <v>37750</v>
      </c>
      <c r="C8290" t="s">
        <v>976</v>
      </c>
      <c r="D8290" t="s">
        <v>977</v>
      </c>
      <c r="E8290" t="s">
        <v>26</v>
      </c>
      <c r="F8290" t="s">
        <v>978</v>
      </c>
      <c r="G8290" t="s">
        <v>979</v>
      </c>
      <c r="H8290" t="s">
        <v>980</v>
      </c>
      <c r="I8290" t="s">
        <v>981</v>
      </c>
      <c r="K8290" t="str">
        <f>+_xlfn.XLOOKUP(Tabell1[[#This Row],[Regnr]],Tabell13[Regnr],Tabell13[Diagnose],"")</f>
        <v>A</v>
      </c>
      <c r="L8290" t="str">
        <f>+_xlfn.XLOOKUP(Tabell1[[#This Row],[Regnr]],Tabell3[Regnr],Tabell3[DiagnoseÅr],"")</f>
        <v xml:space="preserve"> (2009)</v>
      </c>
    </row>
    <row r="8291" spans="1:12" x14ac:dyDescent="0.25">
      <c r="A8291" s="2">
        <v>37749</v>
      </c>
      <c r="C8291" t="s">
        <v>959</v>
      </c>
      <c r="D8291" t="s">
        <v>960</v>
      </c>
      <c r="E8291" t="s">
        <v>26</v>
      </c>
      <c r="F8291" t="s">
        <v>888</v>
      </c>
      <c r="G8291" t="s">
        <v>889</v>
      </c>
      <c r="H8291" t="s">
        <v>961</v>
      </c>
      <c r="I8291" t="s">
        <v>962</v>
      </c>
      <c r="K8291" t="str">
        <f>+_xlfn.XLOOKUP(Tabell1[[#This Row],[Regnr]],Tabell13[Regnr],Tabell13[Diagnose],"")</f>
        <v>A</v>
      </c>
      <c r="L8291" t="str">
        <f>+_xlfn.XLOOKUP(Tabell1[[#This Row],[Regnr]],Tabell3[Regnr],Tabell3[DiagnoseÅr],"")</f>
        <v>Intet påvist (2007)</v>
      </c>
    </row>
    <row r="8292" spans="1:12" x14ac:dyDescent="0.25">
      <c r="A8292" s="2">
        <v>37749</v>
      </c>
      <c r="C8292" t="s">
        <v>963</v>
      </c>
      <c r="D8292" t="s">
        <v>964</v>
      </c>
      <c r="E8292" t="s">
        <v>26</v>
      </c>
      <c r="F8292" t="s">
        <v>888</v>
      </c>
      <c r="G8292" t="s">
        <v>889</v>
      </c>
      <c r="H8292" t="s">
        <v>961</v>
      </c>
      <c r="I8292" t="s">
        <v>962</v>
      </c>
      <c r="K8292" t="str">
        <f>+_xlfn.XLOOKUP(Tabell1[[#This Row],[Regnr]],Tabell13[Regnr],Tabell13[Diagnose],"")</f>
        <v/>
      </c>
      <c r="L8292" t="str">
        <f>+_xlfn.XLOOKUP(Tabell1[[#This Row],[Regnr]],Tabell3[Regnr],Tabell3[DiagnoseÅr],"")</f>
        <v/>
      </c>
    </row>
    <row r="8293" spans="1:12" x14ac:dyDescent="0.25">
      <c r="A8293" s="2">
        <v>37737</v>
      </c>
      <c r="C8293" t="s">
        <v>957</v>
      </c>
      <c r="D8293" t="s">
        <v>958</v>
      </c>
      <c r="E8293" t="s">
        <v>26</v>
      </c>
      <c r="K8293" t="str">
        <f>+_xlfn.XLOOKUP(Tabell1[[#This Row],[Regnr]],Tabell13[Regnr],Tabell13[Diagnose],"")</f>
        <v/>
      </c>
      <c r="L8293" t="str">
        <f>+_xlfn.XLOOKUP(Tabell1[[#This Row],[Regnr]],Tabell3[Regnr],Tabell3[DiagnoseÅr],"")</f>
        <v/>
      </c>
    </row>
    <row r="8294" spans="1:12" x14ac:dyDescent="0.25">
      <c r="A8294" s="2">
        <v>37735</v>
      </c>
      <c r="C8294" t="s">
        <v>951</v>
      </c>
      <c r="D8294" t="s">
        <v>952</v>
      </c>
      <c r="E8294" t="s">
        <v>26</v>
      </c>
      <c r="F8294" t="s">
        <v>953</v>
      </c>
      <c r="G8294" t="s">
        <v>954</v>
      </c>
      <c r="H8294" t="s">
        <v>955</v>
      </c>
      <c r="I8294" t="s">
        <v>956</v>
      </c>
      <c r="K8294" t="str">
        <f>+_xlfn.XLOOKUP(Tabell1[[#This Row],[Regnr]],Tabell13[Regnr],Tabell13[Diagnose],"")</f>
        <v/>
      </c>
      <c r="L8294" t="str">
        <f>+_xlfn.XLOOKUP(Tabell1[[#This Row],[Regnr]],Tabell3[Regnr],Tabell3[DiagnoseÅr],"")</f>
        <v/>
      </c>
    </row>
    <row r="8295" spans="1:12" x14ac:dyDescent="0.25">
      <c r="A8295" s="2">
        <v>37733</v>
      </c>
      <c r="C8295" t="s">
        <v>943</v>
      </c>
      <c r="D8295" t="s">
        <v>944</v>
      </c>
      <c r="E8295" t="s">
        <v>26</v>
      </c>
      <c r="K8295" t="str">
        <f>+_xlfn.XLOOKUP(Tabell1[[#This Row],[Regnr]],Tabell13[Regnr],Tabell13[Diagnose],"")</f>
        <v/>
      </c>
      <c r="L8295" t="str">
        <f>+_xlfn.XLOOKUP(Tabell1[[#This Row],[Regnr]],Tabell3[Regnr],Tabell3[DiagnoseÅr],"")</f>
        <v/>
      </c>
    </row>
    <row r="8296" spans="1:12" x14ac:dyDescent="0.25">
      <c r="A8296" s="2">
        <v>37733</v>
      </c>
      <c r="C8296" t="s">
        <v>945</v>
      </c>
      <c r="D8296" t="s">
        <v>946</v>
      </c>
      <c r="E8296" t="s">
        <v>26</v>
      </c>
      <c r="F8296" t="s">
        <v>947</v>
      </c>
      <c r="G8296" t="s">
        <v>948</v>
      </c>
      <c r="H8296" t="s">
        <v>949</v>
      </c>
      <c r="I8296" t="s">
        <v>950</v>
      </c>
      <c r="K8296" t="str">
        <f>+_xlfn.XLOOKUP(Tabell1[[#This Row],[Regnr]],Tabell13[Regnr],Tabell13[Diagnose],"")</f>
        <v/>
      </c>
      <c r="L8296" t="str">
        <f>+_xlfn.XLOOKUP(Tabell1[[#This Row],[Regnr]],Tabell3[Regnr],Tabell3[DiagnoseÅr],"")</f>
        <v>Intet påvist (2006)</v>
      </c>
    </row>
    <row r="8297" spans="1:12" x14ac:dyDescent="0.25">
      <c r="A8297" s="2">
        <v>37731</v>
      </c>
      <c r="C8297" t="s">
        <v>937</v>
      </c>
      <c r="D8297" t="s">
        <v>938</v>
      </c>
      <c r="E8297" t="s">
        <v>26</v>
      </c>
      <c r="F8297" t="s">
        <v>939</v>
      </c>
      <c r="G8297" t="s">
        <v>940</v>
      </c>
      <c r="H8297" t="s">
        <v>941</v>
      </c>
      <c r="I8297" t="s">
        <v>942</v>
      </c>
      <c r="K8297" t="str">
        <f>+_xlfn.XLOOKUP(Tabell1[[#This Row],[Regnr]],Tabell13[Regnr],Tabell13[Diagnose],"")</f>
        <v>B</v>
      </c>
      <c r="L8297" t="str">
        <f>+_xlfn.XLOOKUP(Tabell1[[#This Row],[Regnr]],Tabell3[Regnr],Tabell3[DiagnoseÅr],"")</f>
        <v xml:space="preserve"> (2008)</v>
      </c>
    </row>
    <row r="8298" spans="1:12" x14ac:dyDescent="0.25">
      <c r="A8298" s="2">
        <v>37694</v>
      </c>
      <c r="C8298" t="s">
        <v>935</v>
      </c>
      <c r="D8298" t="s">
        <v>936</v>
      </c>
      <c r="E8298" t="s">
        <v>10</v>
      </c>
      <c r="K8298" t="str">
        <f>+_xlfn.XLOOKUP(Tabell1[[#This Row],[Regnr]],Tabell13[Regnr],Tabell13[Diagnose],"")</f>
        <v/>
      </c>
      <c r="L8298" t="str">
        <f>+_xlfn.XLOOKUP(Tabell1[[#This Row],[Regnr]],Tabell3[Regnr],Tabell3[DiagnoseÅr],"")</f>
        <v/>
      </c>
    </row>
    <row r="8299" spans="1:12" x14ac:dyDescent="0.25">
      <c r="A8299" s="2">
        <v>37678</v>
      </c>
      <c r="C8299" t="s">
        <v>931</v>
      </c>
      <c r="D8299" t="s">
        <v>932</v>
      </c>
      <c r="E8299" t="s">
        <v>26</v>
      </c>
      <c r="F8299" t="s">
        <v>933</v>
      </c>
      <c r="H8299" t="s">
        <v>934</v>
      </c>
      <c r="K8299" t="str">
        <f>+_xlfn.XLOOKUP(Tabell1[[#This Row],[Regnr]],Tabell13[Regnr],Tabell13[Diagnose],"")</f>
        <v/>
      </c>
      <c r="L8299" t="str">
        <f>+_xlfn.XLOOKUP(Tabell1[[#This Row],[Regnr]],Tabell3[Regnr],Tabell3[DiagnoseÅr],"")</f>
        <v/>
      </c>
    </row>
    <row r="8300" spans="1:12" x14ac:dyDescent="0.25">
      <c r="A8300" s="2">
        <v>37648</v>
      </c>
      <c r="C8300" t="s">
        <v>921</v>
      </c>
      <c r="D8300" t="s">
        <v>922</v>
      </c>
      <c r="E8300" t="s">
        <v>10</v>
      </c>
      <c r="F8300" t="s">
        <v>572</v>
      </c>
      <c r="G8300" t="s">
        <v>573</v>
      </c>
      <c r="H8300" t="s">
        <v>641</v>
      </c>
      <c r="I8300" t="s">
        <v>642</v>
      </c>
      <c r="K8300" t="str">
        <f>+_xlfn.XLOOKUP(Tabell1[[#This Row],[Regnr]],Tabell13[Regnr],Tabell13[Diagnose],"")</f>
        <v>A</v>
      </c>
      <c r="L8300" t="str">
        <f>+_xlfn.XLOOKUP(Tabell1[[#This Row],[Regnr]],Tabell3[Regnr],Tabell3[DiagnoseÅr],"")</f>
        <v>Intet påvist (2011)</v>
      </c>
    </row>
    <row r="8301" spans="1:12" x14ac:dyDescent="0.25">
      <c r="A8301" s="2">
        <v>37648</v>
      </c>
      <c r="C8301" t="s">
        <v>923</v>
      </c>
      <c r="D8301" t="s">
        <v>924</v>
      </c>
      <c r="E8301" t="s">
        <v>26</v>
      </c>
      <c r="F8301" t="s">
        <v>572</v>
      </c>
      <c r="G8301" t="s">
        <v>573</v>
      </c>
      <c r="H8301" t="s">
        <v>641</v>
      </c>
      <c r="I8301" t="s">
        <v>642</v>
      </c>
      <c r="K8301" t="str">
        <f>+_xlfn.XLOOKUP(Tabell1[[#This Row],[Regnr]],Tabell13[Regnr],Tabell13[Diagnose],"")</f>
        <v>C</v>
      </c>
      <c r="L8301" t="str">
        <f>+_xlfn.XLOOKUP(Tabell1[[#This Row],[Regnr]],Tabell3[Regnr],Tabell3[DiagnoseÅr],"")</f>
        <v>Intet påvist (2006)</v>
      </c>
    </row>
    <row r="8302" spans="1:12" x14ac:dyDescent="0.25">
      <c r="A8302" s="2">
        <v>37648</v>
      </c>
      <c r="C8302" t="s">
        <v>925</v>
      </c>
      <c r="D8302" t="s">
        <v>926</v>
      </c>
      <c r="E8302" t="s">
        <v>26</v>
      </c>
      <c r="F8302" t="s">
        <v>572</v>
      </c>
      <c r="G8302" t="s">
        <v>573</v>
      </c>
      <c r="H8302" t="s">
        <v>641</v>
      </c>
      <c r="I8302" t="s">
        <v>642</v>
      </c>
      <c r="K8302" t="str">
        <f>+_xlfn.XLOOKUP(Tabell1[[#This Row],[Regnr]],Tabell13[Regnr],Tabell13[Diagnose],"")</f>
        <v>A</v>
      </c>
      <c r="L8302" t="str">
        <f>+_xlfn.XLOOKUP(Tabell1[[#This Row],[Regnr]],Tabell3[Regnr],Tabell3[DiagnoseÅr],"")</f>
        <v>Intet påvist (2010)</v>
      </c>
    </row>
    <row r="8303" spans="1:12" x14ac:dyDescent="0.25">
      <c r="A8303" s="2">
        <v>37648</v>
      </c>
      <c r="C8303" t="s">
        <v>927</v>
      </c>
      <c r="D8303" t="s">
        <v>928</v>
      </c>
      <c r="E8303" t="s">
        <v>26</v>
      </c>
      <c r="F8303" t="s">
        <v>572</v>
      </c>
      <c r="G8303" t="s">
        <v>573</v>
      </c>
      <c r="H8303" t="s">
        <v>641</v>
      </c>
      <c r="I8303" t="s">
        <v>642</v>
      </c>
      <c r="K8303" t="str">
        <f>+_xlfn.XLOOKUP(Tabell1[[#This Row],[Regnr]],Tabell13[Regnr],Tabell13[Diagnose],"")</f>
        <v/>
      </c>
      <c r="L8303" t="str">
        <f>+_xlfn.XLOOKUP(Tabell1[[#This Row],[Regnr]],Tabell3[Regnr],Tabell3[DiagnoseÅr],"")</f>
        <v/>
      </c>
    </row>
    <row r="8304" spans="1:12" x14ac:dyDescent="0.25">
      <c r="A8304" s="2">
        <v>37648</v>
      </c>
      <c r="C8304" t="s">
        <v>929</v>
      </c>
      <c r="D8304" t="s">
        <v>930</v>
      </c>
      <c r="E8304" t="s">
        <v>10</v>
      </c>
      <c r="F8304" t="s">
        <v>572</v>
      </c>
      <c r="G8304" t="s">
        <v>573</v>
      </c>
      <c r="H8304" t="s">
        <v>641</v>
      </c>
      <c r="I8304" t="s">
        <v>642</v>
      </c>
      <c r="K8304" t="str">
        <f>+_xlfn.XLOOKUP(Tabell1[[#This Row],[Regnr]],Tabell13[Regnr],Tabell13[Diagnose],"")</f>
        <v>A</v>
      </c>
      <c r="L8304" t="str">
        <f>+_xlfn.XLOOKUP(Tabell1[[#This Row],[Regnr]],Tabell3[Regnr],Tabell3[DiagnoseÅr],"")</f>
        <v>Intet påvist (2008)</v>
      </c>
    </row>
    <row r="8305" spans="1:12" x14ac:dyDescent="0.25">
      <c r="A8305" s="2">
        <v>37542</v>
      </c>
      <c r="C8305" t="s">
        <v>911</v>
      </c>
      <c r="D8305" t="s">
        <v>912</v>
      </c>
      <c r="E8305" t="s">
        <v>10</v>
      </c>
      <c r="F8305" t="s">
        <v>635</v>
      </c>
      <c r="G8305" t="s">
        <v>636</v>
      </c>
      <c r="H8305" t="s">
        <v>439</v>
      </c>
      <c r="I8305" t="s">
        <v>440</v>
      </c>
      <c r="K8305" t="str">
        <f>+_xlfn.XLOOKUP(Tabell1[[#This Row],[Regnr]],Tabell13[Regnr],Tabell13[Diagnose],"")</f>
        <v/>
      </c>
      <c r="L8305" t="str">
        <f>+_xlfn.XLOOKUP(Tabell1[[#This Row],[Regnr]],Tabell3[Regnr],Tabell3[DiagnoseÅr],"")</f>
        <v/>
      </c>
    </row>
    <row r="8306" spans="1:12" x14ac:dyDescent="0.25">
      <c r="A8306" s="2">
        <v>37542</v>
      </c>
      <c r="C8306" t="s">
        <v>913</v>
      </c>
      <c r="D8306" t="s">
        <v>914</v>
      </c>
      <c r="E8306" t="s">
        <v>10</v>
      </c>
      <c r="F8306" t="s">
        <v>635</v>
      </c>
      <c r="G8306" t="s">
        <v>636</v>
      </c>
      <c r="H8306" t="s">
        <v>439</v>
      </c>
      <c r="I8306" t="s">
        <v>440</v>
      </c>
      <c r="K8306" t="str">
        <f>+_xlfn.XLOOKUP(Tabell1[[#This Row],[Regnr]],Tabell13[Regnr],Tabell13[Diagnose],"")</f>
        <v/>
      </c>
      <c r="L8306" t="str">
        <f>+_xlfn.XLOOKUP(Tabell1[[#This Row],[Regnr]],Tabell3[Regnr],Tabell3[DiagnoseÅr],"")</f>
        <v/>
      </c>
    </row>
    <row r="8307" spans="1:12" x14ac:dyDescent="0.25">
      <c r="A8307" s="2">
        <v>37542</v>
      </c>
      <c r="C8307" t="s">
        <v>915</v>
      </c>
      <c r="D8307" t="s">
        <v>916</v>
      </c>
      <c r="E8307" t="s">
        <v>26</v>
      </c>
      <c r="F8307" t="s">
        <v>635</v>
      </c>
      <c r="G8307" t="s">
        <v>636</v>
      </c>
      <c r="H8307" t="s">
        <v>439</v>
      </c>
      <c r="I8307" t="s">
        <v>440</v>
      </c>
      <c r="K8307" t="str">
        <f>+_xlfn.XLOOKUP(Tabell1[[#This Row],[Regnr]],Tabell13[Regnr],Tabell13[Diagnose],"")</f>
        <v>A</v>
      </c>
      <c r="L8307" t="str">
        <f>+_xlfn.XLOOKUP(Tabell1[[#This Row],[Regnr]],Tabell3[Regnr],Tabell3[DiagnoseÅr],"")</f>
        <v>Fri (2005)</v>
      </c>
    </row>
    <row r="8308" spans="1:12" x14ac:dyDescent="0.25">
      <c r="A8308" s="2">
        <v>37542</v>
      </c>
      <c r="C8308" t="s">
        <v>917</v>
      </c>
      <c r="D8308" t="s">
        <v>918</v>
      </c>
      <c r="E8308" t="s">
        <v>26</v>
      </c>
      <c r="F8308" t="s">
        <v>635</v>
      </c>
      <c r="G8308" t="s">
        <v>636</v>
      </c>
      <c r="H8308" t="s">
        <v>439</v>
      </c>
      <c r="I8308" t="s">
        <v>440</v>
      </c>
      <c r="K8308" t="str">
        <f>+_xlfn.XLOOKUP(Tabell1[[#This Row],[Regnr]],Tabell13[Regnr],Tabell13[Diagnose],"")</f>
        <v/>
      </c>
      <c r="L8308" t="str">
        <f>+_xlfn.XLOOKUP(Tabell1[[#This Row],[Regnr]],Tabell3[Regnr],Tabell3[DiagnoseÅr],"")</f>
        <v/>
      </c>
    </row>
    <row r="8309" spans="1:12" x14ac:dyDescent="0.25">
      <c r="A8309" s="2">
        <v>37542</v>
      </c>
      <c r="C8309" t="s">
        <v>919</v>
      </c>
      <c r="D8309" t="s">
        <v>920</v>
      </c>
      <c r="E8309" t="s">
        <v>26</v>
      </c>
      <c r="F8309" t="s">
        <v>635</v>
      </c>
      <c r="G8309" t="s">
        <v>636</v>
      </c>
      <c r="H8309" t="s">
        <v>439</v>
      </c>
      <c r="I8309" t="s">
        <v>440</v>
      </c>
      <c r="K8309" t="str">
        <f>+_xlfn.XLOOKUP(Tabell1[[#This Row],[Regnr]],Tabell13[Regnr],Tabell13[Diagnose],"")</f>
        <v/>
      </c>
      <c r="L8309" t="str">
        <f>+_xlfn.XLOOKUP(Tabell1[[#This Row],[Regnr]],Tabell3[Regnr],Tabell3[DiagnoseÅr],"")</f>
        <v/>
      </c>
    </row>
    <row r="8310" spans="1:12" x14ac:dyDescent="0.25">
      <c r="A8310" s="2">
        <v>37509</v>
      </c>
      <c r="C8310" t="s">
        <v>904</v>
      </c>
      <c r="D8310" t="s">
        <v>905</v>
      </c>
      <c r="E8310" t="s">
        <v>10</v>
      </c>
      <c r="K8310" t="str">
        <f>+_xlfn.XLOOKUP(Tabell1[[#This Row],[Regnr]],Tabell13[Regnr],Tabell13[Diagnose],"")</f>
        <v/>
      </c>
      <c r="L8310" t="str">
        <f>+_xlfn.XLOOKUP(Tabell1[[#This Row],[Regnr]],Tabell3[Regnr],Tabell3[DiagnoseÅr],"")</f>
        <v/>
      </c>
    </row>
    <row r="8311" spans="1:12" x14ac:dyDescent="0.25">
      <c r="A8311" s="2">
        <v>37509</v>
      </c>
      <c r="C8311" t="s">
        <v>906</v>
      </c>
      <c r="D8311" t="s">
        <v>907</v>
      </c>
      <c r="E8311" t="s">
        <v>10</v>
      </c>
      <c r="F8311" t="s">
        <v>678</v>
      </c>
      <c r="G8311" t="s">
        <v>679</v>
      </c>
      <c r="H8311" t="s">
        <v>908</v>
      </c>
      <c r="I8311" t="s">
        <v>669</v>
      </c>
      <c r="K8311" t="str">
        <f>+_xlfn.XLOOKUP(Tabell1[[#This Row],[Regnr]],Tabell13[Regnr],Tabell13[Diagnose],"")</f>
        <v/>
      </c>
      <c r="L8311" t="str">
        <f>+_xlfn.XLOOKUP(Tabell1[[#This Row],[Regnr]],Tabell3[Regnr],Tabell3[DiagnoseÅr],"")</f>
        <v/>
      </c>
    </row>
    <row r="8312" spans="1:12" x14ac:dyDescent="0.25">
      <c r="A8312" s="2">
        <v>37509</v>
      </c>
      <c r="C8312" t="s">
        <v>909</v>
      </c>
      <c r="D8312" t="s">
        <v>910</v>
      </c>
      <c r="E8312" t="s">
        <v>10</v>
      </c>
      <c r="F8312" t="s">
        <v>678</v>
      </c>
      <c r="G8312" t="s">
        <v>679</v>
      </c>
      <c r="H8312" t="s">
        <v>908</v>
      </c>
      <c r="I8312" t="s">
        <v>669</v>
      </c>
      <c r="K8312" t="str">
        <f>+_xlfn.XLOOKUP(Tabell1[[#This Row],[Regnr]],Tabell13[Regnr],Tabell13[Diagnose],"")</f>
        <v>A</v>
      </c>
      <c r="L8312" t="str">
        <f>+_xlfn.XLOOKUP(Tabell1[[#This Row],[Regnr]],Tabell3[Regnr],Tabell3[DiagnoseÅr],"")</f>
        <v>Fri (2003)</v>
      </c>
    </row>
    <row r="8313" spans="1:12" x14ac:dyDescent="0.25">
      <c r="A8313" s="2">
        <v>37496</v>
      </c>
      <c r="C8313" t="s">
        <v>898</v>
      </c>
      <c r="D8313" t="s">
        <v>899</v>
      </c>
      <c r="E8313" t="s">
        <v>26</v>
      </c>
      <c r="F8313" t="s">
        <v>253</v>
      </c>
      <c r="G8313" t="s">
        <v>254</v>
      </c>
      <c r="H8313" t="s">
        <v>900</v>
      </c>
      <c r="I8313" t="s">
        <v>901</v>
      </c>
      <c r="K8313" t="str">
        <f>+_xlfn.XLOOKUP(Tabell1[[#This Row],[Regnr]],Tabell13[Regnr],Tabell13[Diagnose],"")</f>
        <v/>
      </c>
      <c r="L8313" t="str">
        <f>+_xlfn.XLOOKUP(Tabell1[[#This Row],[Regnr]],Tabell3[Regnr],Tabell3[DiagnoseÅr],"")</f>
        <v/>
      </c>
    </row>
    <row r="8314" spans="1:12" x14ac:dyDescent="0.25">
      <c r="A8314" s="2">
        <v>37496</v>
      </c>
      <c r="C8314" t="s">
        <v>902</v>
      </c>
      <c r="D8314" t="s">
        <v>903</v>
      </c>
      <c r="E8314" t="s">
        <v>10</v>
      </c>
      <c r="K8314" t="str">
        <f>+_xlfn.XLOOKUP(Tabell1[[#This Row],[Regnr]],Tabell13[Regnr],Tabell13[Diagnose],"")</f>
        <v/>
      </c>
      <c r="L8314" t="str">
        <f>+_xlfn.XLOOKUP(Tabell1[[#This Row],[Regnr]],Tabell3[Regnr],Tabell3[DiagnoseÅr],"")</f>
        <v/>
      </c>
    </row>
    <row r="8315" spans="1:12" x14ac:dyDescent="0.25">
      <c r="A8315" s="2">
        <v>37471</v>
      </c>
      <c r="C8315" t="s">
        <v>892</v>
      </c>
      <c r="D8315" t="s">
        <v>893</v>
      </c>
      <c r="E8315" t="s">
        <v>10</v>
      </c>
      <c r="F8315" t="s">
        <v>894</v>
      </c>
      <c r="G8315" t="s">
        <v>895</v>
      </c>
      <c r="H8315" t="s">
        <v>896</v>
      </c>
      <c r="I8315" t="s">
        <v>897</v>
      </c>
      <c r="K8315" t="str">
        <f>+_xlfn.XLOOKUP(Tabell1[[#This Row],[Regnr]],Tabell13[Regnr],Tabell13[Diagnose],"")</f>
        <v>D</v>
      </c>
      <c r="L8315" t="str">
        <f>+_xlfn.XLOOKUP(Tabell1[[#This Row],[Regnr]],Tabell3[Regnr],Tabell3[DiagnoseÅr],"")</f>
        <v>Fri (2004)</v>
      </c>
    </row>
    <row r="8316" spans="1:12" x14ac:dyDescent="0.25">
      <c r="A8316" s="2">
        <v>37469</v>
      </c>
      <c r="C8316" t="s">
        <v>886</v>
      </c>
      <c r="D8316" t="s">
        <v>887</v>
      </c>
      <c r="E8316" t="s">
        <v>10</v>
      </c>
      <c r="F8316" t="s">
        <v>888</v>
      </c>
      <c r="G8316" t="s">
        <v>889</v>
      </c>
      <c r="H8316" t="s">
        <v>890</v>
      </c>
      <c r="I8316" t="s">
        <v>891</v>
      </c>
      <c r="K8316" t="str">
        <f>+_xlfn.XLOOKUP(Tabell1[[#This Row],[Regnr]],Tabell13[Regnr],Tabell13[Diagnose],"")</f>
        <v/>
      </c>
      <c r="L8316" t="str">
        <f>+_xlfn.XLOOKUP(Tabell1[[#This Row],[Regnr]],Tabell3[Regnr],Tabell3[DiagnoseÅr],"")</f>
        <v/>
      </c>
    </row>
    <row r="8317" spans="1:12" x14ac:dyDescent="0.25">
      <c r="A8317" s="2">
        <v>37468</v>
      </c>
      <c r="C8317" t="s">
        <v>880</v>
      </c>
      <c r="D8317" t="s">
        <v>881</v>
      </c>
      <c r="E8317" t="s">
        <v>10</v>
      </c>
      <c r="K8317" t="str">
        <f>+_xlfn.XLOOKUP(Tabell1[[#This Row],[Regnr]],Tabell13[Regnr],Tabell13[Diagnose],"")</f>
        <v/>
      </c>
      <c r="L8317" t="str">
        <f>+_xlfn.XLOOKUP(Tabell1[[#This Row],[Regnr]],Tabell3[Regnr],Tabell3[DiagnoseÅr],"")</f>
        <v/>
      </c>
    </row>
    <row r="8318" spans="1:12" x14ac:dyDescent="0.25">
      <c r="A8318" s="2">
        <v>37468</v>
      </c>
      <c r="C8318" t="s">
        <v>882</v>
      </c>
      <c r="D8318" t="s">
        <v>883</v>
      </c>
      <c r="E8318" t="s">
        <v>26</v>
      </c>
      <c r="F8318" t="s">
        <v>850</v>
      </c>
      <c r="G8318" t="s">
        <v>851</v>
      </c>
      <c r="H8318" t="s">
        <v>399</v>
      </c>
      <c r="I8318" t="s">
        <v>400</v>
      </c>
      <c r="K8318" t="str">
        <f>+_xlfn.XLOOKUP(Tabell1[[#This Row],[Regnr]],Tabell13[Regnr],Tabell13[Diagnose],"")</f>
        <v/>
      </c>
      <c r="L8318" t="str">
        <f>+_xlfn.XLOOKUP(Tabell1[[#This Row],[Regnr]],Tabell3[Regnr],Tabell3[DiagnoseÅr],"")</f>
        <v/>
      </c>
    </row>
    <row r="8319" spans="1:12" x14ac:dyDescent="0.25">
      <c r="A8319" s="2">
        <v>37468</v>
      </c>
      <c r="C8319" t="s">
        <v>884</v>
      </c>
      <c r="D8319" t="s">
        <v>885</v>
      </c>
      <c r="E8319" t="s">
        <v>26</v>
      </c>
      <c r="F8319" t="s">
        <v>850</v>
      </c>
      <c r="G8319" t="s">
        <v>851</v>
      </c>
      <c r="H8319" t="s">
        <v>399</v>
      </c>
      <c r="I8319" t="s">
        <v>400</v>
      </c>
      <c r="K8319" t="str">
        <f>+_xlfn.XLOOKUP(Tabell1[[#This Row],[Regnr]],Tabell13[Regnr],Tabell13[Diagnose],"")</f>
        <v/>
      </c>
      <c r="L8319" t="str">
        <f>+_xlfn.XLOOKUP(Tabell1[[#This Row],[Regnr]],Tabell3[Regnr],Tabell3[DiagnoseÅr],"")</f>
        <v/>
      </c>
    </row>
    <row r="8320" spans="1:12" x14ac:dyDescent="0.25">
      <c r="A8320" s="2">
        <v>37433</v>
      </c>
      <c r="C8320" t="s">
        <v>874</v>
      </c>
      <c r="D8320" t="s">
        <v>875</v>
      </c>
      <c r="E8320" t="s">
        <v>26</v>
      </c>
      <c r="F8320" t="s">
        <v>876</v>
      </c>
      <c r="G8320" t="s">
        <v>877</v>
      </c>
      <c r="H8320" t="s">
        <v>878</v>
      </c>
      <c r="I8320" t="s">
        <v>879</v>
      </c>
      <c r="K8320" t="str">
        <f>+_xlfn.XLOOKUP(Tabell1[[#This Row],[Regnr]],Tabell13[Regnr],Tabell13[Diagnose],"")</f>
        <v/>
      </c>
      <c r="L8320" t="str">
        <f>+_xlfn.XLOOKUP(Tabell1[[#This Row],[Regnr]],Tabell3[Regnr],Tabell3[DiagnoseÅr],"")</f>
        <v/>
      </c>
    </row>
    <row r="8321" spans="1:12" x14ac:dyDescent="0.25">
      <c r="A8321" s="2">
        <v>37429</v>
      </c>
      <c r="C8321" t="s">
        <v>868</v>
      </c>
      <c r="D8321" t="s">
        <v>869</v>
      </c>
      <c r="E8321" t="s">
        <v>10</v>
      </c>
      <c r="F8321" t="s">
        <v>870</v>
      </c>
      <c r="G8321" t="s">
        <v>871</v>
      </c>
      <c r="H8321" t="s">
        <v>872</v>
      </c>
      <c r="I8321" t="s">
        <v>873</v>
      </c>
      <c r="K8321" t="str">
        <f>+_xlfn.XLOOKUP(Tabell1[[#This Row],[Regnr]],Tabell13[Regnr],Tabell13[Diagnose],"")</f>
        <v/>
      </c>
      <c r="L8321" t="str">
        <f>+_xlfn.XLOOKUP(Tabell1[[#This Row],[Regnr]],Tabell3[Regnr],Tabell3[DiagnoseÅr],"")</f>
        <v/>
      </c>
    </row>
    <row r="8322" spans="1:12" x14ac:dyDescent="0.25">
      <c r="A8322" s="2">
        <v>37421</v>
      </c>
      <c r="C8322" t="s">
        <v>862</v>
      </c>
      <c r="D8322" t="s">
        <v>863</v>
      </c>
      <c r="E8322" t="s">
        <v>10</v>
      </c>
      <c r="F8322" t="s">
        <v>864</v>
      </c>
      <c r="G8322" t="s">
        <v>865</v>
      </c>
      <c r="H8322" t="s">
        <v>866</v>
      </c>
      <c r="I8322" t="s">
        <v>867</v>
      </c>
      <c r="K8322" t="str">
        <f>+_xlfn.XLOOKUP(Tabell1[[#This Row],[Regnr]],Tabell13[Regnr],Tabell13[Diagnose],"")</f>
        <v>C</v>
      </c>
      <c r="L8322" t="str">
        <f>+_xlfn.XLOOKUP(Tabell1[[#This Row],[Regnr]],Tabell3[Regnr],Tabell3[DiagnoseÅr],"")</f>
        <v>Intet påvist (2006)</v>
      </c>
    </row>
    <row r="8323" spans="1:12" x14ac:dyDescent="0.25">
      <c r="A8323" s="2">
        <v>37420</v>
      </c>
      <c r="C8323" t="s">
        <v>848</v>
      </c>
      <c r="D8323" t="s">
        <v>849</v>
      </c>
      <c r="E8323" t="s">
        <v>10</v>
      </c>
      <c r="F8323" t="s">
        <v>850</v>
      </c>
      <c r="G8323" t="s">
        <v>851</v>
      </c>
      <c r="H8323" t="s">
        <v>421</v>
      </c>
      <c r="I8323" t="s">
        <v>422</v>
      </c>
      <c r="K8323" t="str">
        <f>+_xlfn.XLOOKUP(Tabell1[[#This Row],[Regnr]],Tabell13[Regnr],Tabell13[Diagnose],"")</f>
        <v/>
      </c>
      <c r="L8323" t="str">
        <f>+_xlfn.XLOOKUP(Tabell1[[#This Row],[Regnr]],Tabell3[Regnr],Tabell3[DiagnoseÅr],"")</f>
        <v/>
      </c>
    </row>
    <row r="8324" spans="1:12" x14ac:dyDescent="0.25">
      <c r="A8324" s="2">
        <v>37420</v>
      </c>
      <c r="C8324" t="s">
        <v>852</v>
      </c>
      <c r="D8324" t="s">
        <v>853</v>
      </c>
      <c r="E8324" t="s">
        <v>10</v>
      </c>
      <c r="F8324" t="s">
        <v>850</v>
      </c>
      <c r="G8324" t="s">
        <v>851</v>
      </c>
      <c r="H8324" t="s">
        <v>421</v>
      </c>
      <c r="I8324" t="s">
        <v>422</v>
      </c>
      <c r="K8324" t="str">
        <f>+_xlfn.XLOOKUP(Tabell1[[#This Row],[Regnr]],Tabell13[Regnr],Tabell13[Diagnose],"")</f>
        <v>C</v>
      </c>
      <c r="L8324" t="str">
        <f>+_xlfn.XLOOKUP(Tabell1[[#This Row],[Regnr]],Tabell3[Regnr],Tabell3[DiagnoseÅr],"")</f>
        <v>Fri (2004)</v>
      </c>
    </row>
    <row r="8325" spans="1:12" x14ac:dyDescent="0.25">
      <c r="A8325" s="2">
        <v>37420</v>
      </c>
      <c r="C8325" t="s">
        <v>854</v>
      </c>
      <c r="D8325" t="s">
        <v>855</v>
      </c>
      <c r="E8325" t="s">
        <v>10</v>
      </c>
      <c r="F8325" t="s">
        <v>850</v>
      </c>
      <c r="G8325" t="s">
        <v>851</v>
      </c>
      <c r="H8325" t="s">
        <v>421</v>
      </c>
      <c r="I8325" t="s">
        <v>422</v>
      </c>
      <c r="K8325" t="str">
        <f>+_xlfn.XLOOKUP(Tabell1[[#This Row],[Regnr]],Tabell13[Regnr],Tabell13[Diagnose],"")</f>
        <v>C</v>
      </c>
      <c r="L8325" t="str">
        <f>+_xlfn.XLOOKUP(Tabell1[[#This Row],[Regnr]],Tabell3[Regnr],Tabell3[DiagnoseÅr],"")</f>
        <v/>
      </c>
    </row>
    <row r="8326" spans="1:12" x14ac:dyDescent="0.25">
      <c r="A8326" s="2">
        <v>37420</v>
      </c>
      <c r="C8326" t="s">
        <v>856</v>
      </c>
      <c r="D8326" t="s">
        <v>857</v>
      </c>
      <c r="E8326" t="s">
        <v>10</v>
      </c>
      <c r="F8326" t="s">
        <v>850</v>
      </c>
      <c r="G8326" t="s">
        <v>851</v>
      </c>
      <c r="H8326" t="s">
        <v>421</v>
      </c>
      <c r="I8326" t="s">
        <v>422</v>
      </c>
      <c r="K8326" t="str">
        <f>+_xlfn.XLOOKUP(Tabell1[[#This Row],[Regnr]],Tabell13[Regnr],Tabell13[Diagnose],"")</f>
        <v>B</v>
      </c>
      <c r="L8326" t="str">
        <f>+_xlfn.XLOOKUP(Tabell1[[#This Row],[Regnr]],Tabell3[Regnr],Tabell3[DiagnoseÅr],"")</f>
        <v/>
      </c>
    </row>
    <row r="8327" spans="1:12" x14ac:dyDescent="0.25">
      <c r="A8327" s="2">
        <v>37420</v>
      </c>
      <c r="C8327" t="s">
        <v>858</v>
      </c>
      <c r="D8327" t="s">
        <v>859</v>
      </c>
      <c r="E8327" t="s">
        <v>10</v>
      </c>
      <c r="F8327" t="s">
        <v>850</v>
      </c>
      <c r="G8327" t="s">
        <v>851</v>
      </c>
      <c r="H8327" t="s">
        <v>421</v>
      </c>
      <c r="I8327" t="s">
        <v>422</v>
      </c>
      <c r="K8327" t="str">
        <f>+_xlfn.XLOOKUP(Tabell1[[#This Row],[Regnr]],Tabell13[Regnr],Tabell13[Diagnose],"")</f>
        <v>A</v>
      </c>
      <c r="L8327" t="str">
        <f>+_xlfn.XLOOKUP(Tabell1[[#This Row],[Regnr]],Tabell3[Regnr],Tabell3[DiagnoseÅr],"")</f>
        <v>Intet påvist (2006)</v>
      </c>
    </row>
    <row r="8328" spans="1:12" x14ac:dyDescent="0.25">
      <c r="A8328" s="2">
        <v>37420</v>
      </c>
      <c r="C8328" t="s">
        <v>860</v>
      </c>
      <c r="D8328" t="s">
        <v>861</v>
      </c>
      <c r="E8328" t="s">
        <v>26</v>
      </c>
      <c r="F8328" t="s">
        <v>850</v>
      </c>
      <c r="G8328" t="s">
        <v>851</v>
      </c>
      <c r="H8328" t="s">
        <v>421</v>
      </c>
      <c r="I8328" t="s">
        <v>422</v>
      </c>
      <c r="K8328" t="str">
        <f>+_xlfn.XLOOKUP(Tabell1[[#This Row],[Regnr]],Tabell13[Regnr],Tabell13[Diagnose],"")</f>
        <v>A</v>
      </c>
      <c r="L8328" t="str">
        <f>+_xlfn.XLOOKUP(Tabell1[[#This Row],[Regnr]],Tabell3[Regnr],Tabell3[DiagnoseÅr],"")</f>
        <v>Intet påvist (2006)</v>
      </c>
    </row>
    <row r="8329" spans="1:12" x14ac:dyDescent="0.25">
      <c r="A8329" s="2">
        <v>37404</v>
      </c>
      <c r="C8329" t="s">
        <v>840</v>
      </c>
      <c r="D8329" t="s">
        <v>841</v>
      </c>
      <c r="E8329" t="s">
        <v>10</v>
      </c>
      <c r="F8329" t="s">
        <v>842</v>
      </c>
      <c r="G8329" t="s">
        <v>843</v>
      </c>
      <c r="H8329" t="s">
        <v>844</v>
      </c>
      <c r="I8329" t="s">
        <v>845</v>
      </c>
      <c r="K8329" t="str">
        <f>+_xlfn.XLOOKUP(Tabell1[[#This Row],[Regnr]],Tabell13[Regnr],Tabell13[Diagnose],"")</f>
        <v/>
      </c>
      <c r="L8329" t="str">
        <f>+_xlfn.XLOOKUP(Tabell1[[#This Row],[Regnr]],Tabell3[Regnr],Tabell3[DiagnoseÅr],"")</f>
        <v/>
      </c>
    </row>
    <row r="8330" spans="1:12" x14ac:dyDescent="0.25">
      <c r="A8330" s="2">
        <v>37404</v>
      </c>
      <c r="C8330" t="s">
        <v>846</v>
      </c>
      <c r="D8330" t="s">
        <v>847</v>
      </c>
      <c r="E8330" t="s">
        <v>26</v>
      </c>
      <c r="K8330" t="str">
        <f>+_xlfn.XLOOKUP(Tabell1[[#This Row],[Regnr]],Tabell13[Regnr],Tabell13[Diagnose],"")</f>
        <v/>
      </c>
      <c r="L8330" t="str">
        <f>+_xlfn.XLOOKUP(Tabell1[[#This Row],[Regnr]],Tabell3[Regnr],Tabell3[DiagnoseÅr],"")</f>
        <v/>
      </c>
    </row>
    <row r="8331" spans="1:12" x14ac:dyDescent="0.25">
      <c r="A8331" s="2">
        <v>37371</v>
      </c>
      <c r="C8331" t="s">
        <v>836</v>
      </c>
      <c r="D8331" t="s">
        <v>837</v>
      </c>
      <c r="E8331" t="s">
        <v>10</v>
      </c>
      <c r="F8331" t="s">
        <v>631</v>
      </c>
      <c r="G8331" t="s">
        <v>632</v>
      </c>
      <c r="H8331" t="s">
        <v>838</v>
      </c>
      <c r="I8331" t="s">
        <v>839</v>
      </c>
      <c r="K8331" t="str">
        <f>+_xlfn.XLOOKUP(Tabell1[[#This Row],[Regnr]],Tabell13[Regnr],Tabell13[Diagnose],"")</f>
        <v/>
      </c>
      <c r="L8331" t="str">
        <f>+_xlfn.XLOOKUP(Tabell1[[#This Row],[Regnr]],Tabell3[Regnr],Tabell3[DiagnoseÅr],"")</f>
        <v/>
      </c>
    </row>
    <row r="8332" spans="1:12" x14ac:dyDescent="0.25">
      <c r="A8332" s="2">
        <v>37359</v>
      </c>
      <c r="C8332" t="s">
        <v>822</v>
      </c>
      <c r="D8332" t="s">
        <v>823</v>
      </c>
      <c r="E8332" t="s">
        <v>10</v>
      </c>
      <c r="F8332" t="s">
        <v>824</v>
      </c>
      <c r="G8332" t="s">
        <v>825</v>
      </c>
      <c r="H8332" t="s">
        <v>451</v>
      </c>
      <c r="I8332" t="s">
        <v>452</v>
      </c>
      <c r="K8332" t="str">
        <f>+_xlfn.XLOOKUP(Tabell1[[#This Row],[Regnr]],Tabell13[Regnr],Tabell13[Diagnose],"")</f>
        <v/>
      </c>
      <c r="L8332" t="str">
        <f>+_xlfn.XLOOKUP(Tabell1[[#This Row],[Regnr]],Tabell3[Regnr],Tabell3[DiagnoseÅr],"")</f>
        <v>Fri (2003)</v>
      </c>
    </row>
    <row r="8333" spans="1:12" x14ac:dyDescent="0.25">
      <c r="A8333" s="2">
        <v>37359</v>
      </c>
      <c r="C8333" t="s">
        <v>826</v>
      </c>
      <c r="D8333" t="s">
        <v>827</v>
      </c>
      <c r="E8333" t="s">
        <v>10</v>
      </c>
      <c r="F8333" t="s">
        <v>824</v>
      </c>
      <c r="G8333" t="s">
        <v>825</v>
      </c>
      <c r="H8333" t="s">
        <v>451</v>
      </c>
      <c r="I8333" t="s">
        <v>452</v>
      </c>
      <c r="K8333" t="str">
        <f>+_xlfn.XLOOKUP(Tabell1[[#This Row],[Regnr]],Tabell13[Regnr],Tabell13[Diagnose],"")</f>
        <v/>
      </c>
      <c r="L8333" t="str">
        <f>+_xlfn.XLOOKUP(Tabell1[[#This Row],[Regnr]],Tabell3[Regnr],Tabell3[DiagnoseÅr],"")</f>
        <v/>
      </c>
    </row>
    <row r="8334" spans="1:12" x14ac:dyDescent="0.25">
      <c r="A8334" s="2">
        <v>37359</v>
      </c>
      <c r="C8334" t="s">
        <v>828</v>
      </c>
      <c r="D8334" t="s">
        <v>829</v>
      </c>
      <c r="E8334" t="s">
        <v>10</v>
      </c>
      <c r="F8334" t="s">
        <v>824</v>
      </c>
      <c r="G8334" t="s">
        <v>825</v>
      </c>
      <c r="H8334" t="s">
        <v>451</v>
      </c>
      <c r="I8334" t="s">
        <v>452</v>
      </c>
      <c r="K8334" t="str">
        <f>+_xlfn.XLOOKUP(Tabell1[[#This Row],[Regnr]],Tabell13[Regnr],Tabell13[Diagnose],"")</f>
        <v/>
      </c>
      <c r="L8334" t="str">
        <f>+_xlfn.XLOOKUP(Tabell1[[#This Row],[Regnr]],Tabell3[Regnr],Tabell3[DiagnoseÅr],"")</f>
        <v/>
      </c>
    </row>
    <row r="8335" spans="1:12" x14ac:dyDescent="0.25">
      <c r="A8335" s="2">
        <v>37359</v>
      </c>
      <c r="C8335" t="s">
        <v>830</v>
      </c>
      <c r="D8335" t="s">
        <v>831</v>
      </c>
      <c r="E8335" t="s">
        <v>10</v>
      </c>
      <c r="F8335" t="s">
        <v>824</v>
      </c>
      <c r="G8335" t="s">
        <v>825</v>
      </c>
      <c r="H8335" t="s">
        <v>451</v>
      </c>
      <c r="I8335" t="s">
        <v>452</v>
      </c>
      <c r="K8335" t="str">
        <f>+_xlfn.XLOOKUP(Tabell1[[#This Row],[Regnr]],Tabell13[Regnr],Tabell13[Diagnose],"")</f>
        <v>A</v>
      </c>
      <c r="L8335" t="str">
        <f>+_xlfn.XLOOKUP(Tabell1[[#This Row],[Regnr]],Tabell3[Regnr],Tabell3[DiagnoseÅr],"")</f>
        <v/>
      </c>
    </row>
    <row r="8336" spans="1:12" x14ac:dyDescent="0.25">
      <c r="A8336" s="2">
        <v>37359</v>
      </c>
      <c r="C8336" t="s">
        <v>832</v>
      </c>
      <c r="D8336" t="s">
        <v>833</v>
      </c>
      <c r="E8336" t="s">
        <v>10</v>
      </c>
      <c r="F8336" t="s">
        <v>824</v>
      </c>
      <c r="G8336" t="s">
        <v>825</v>
      </c>
      <c r="H8336" t="s">
        <v>451</v>
      </c>
      <c r="I8336" t="s">
        <v>452</v>
      </c>
      <c r="K8336" t="str">
        <f>+_xlfn.XLOOKUP(Tabell1[[#This Row],[Regnr]],Tabell13[Regnr],Tabell13[Diagnose],"")</f>
        <v>A</v>
      </c>
      <c r="L8336" t="str">
        <f>+_xlfn.XLOOKUP(Tabell1[[#This Row],[Regnr]],Tabell3[Regnr],Tabell3[DiagnoseÅr],"")</f>
        <v>Fri (2003)</v>
      </c>
    </row>
    <row r="8337" spans="1:12" x14ac:dyDescent="0.25">
      <c r="A8337" s="2">
        <v>37359</v>
      </c>
      <c r="C8337" t="s">
        <v>834</v>
      </c>
      <c r="D8337" t="s">
        <v>835</v>
      </c>
      <c r="E8337" t="s">
        <v>26</v>
      </c>
      <c r="F8337" t="s">
        <v>824</v>
      </c>
      <c r="G8337" t="s">
        <v>825</v>
      </c>
      <c r="H8337" t="s">
        <v>451</v>
      </c>
      <c r="I8337" t="s">
        <v>452</v>
      </c>
      <c r="K8337" t="str">
        <f>+_xlfn.XLOOKUP(Tabell1[[#This Row],[Regnr]],Tabell13[Regnr],Tabell13[Diagnose],"")</f>
        <v/>
      </c>
      <c r="L8337" t="str">
        <f>+_xlfn.XLOOKUP(Tabell1[[#This Row],[Regnr]],Tabell3[Regnr],Tabell3[DiagnoseÅr],"")</f>
        <v/>
      </c>
    </row>
    <row r="8338" spans="1:12" x14ac:dyDescent="0.25">
      <c r="A8338" s="2">
        <v>37358</v>
      </c>
      <c r="C8338" t="s">
        <v>818</v>
      </c>
      <c r="D8338" t="s">
        <v>819</v>
      </c>
      <c r="E8338" t="s">
        <v>10</v>
      </c>
      <c r="F8338" t="s">
        <v>672</v>
      </c>
      <c r="G8338" t="s">
        <v>673</v>
      </c>
      <c r="H8338" t="s">
        <v>820</v>
      </c>
      <c r="I8338" t="s">
        <v>821</v>
      </c>
      <c r="K8338" t="str">
        <f>+_xlfn.XLOOKUP(Tabell1[[#This Row],[Regnr]],Tabell13[Regnr],Tabell13[Diagnose],"")</f>
        <v/>
      </c>
      <c r="L8338" t="str">
        <f>+_xlfn.XLOOKUP(Tabell1[[#This Row],[Regnr]],Tabell3[Regnr],Tabell3[DiagnoseÅr],"")</f>
        <v/>
      </c>
    </row>
    <row r="8339" spans="1:12" x14ac:dyDescent="0.25">
      <c r="A8339" s="2">
        <v>37343</v>
      </c>
      <c r="C8339" t="s">
        <v>812</v>
      </c>
      <c r="D8339" t="s">
        <v>813</v>
      </c>
      <c r="E8339" t="s">
        <v>10</v>
      </c>
      <c r="F8339" t="s">
        <v>814</v>
      </c>
      <c r="G8339" t="s">
        <v>815</v>
      </c>
      <c r="H8339" t="s">
        <v>816</v>
      </c>
      <c r="I8339" t="s">
        <v>817</v>
      </c>
      <c r="K8339" t="str">
        <f>+_xlfn.XLOOKUP(Tabell1[[#This Row],[Regnr]],Tabell13[Regnr],Tabell13[Diagnose],"")</f>
        <v>A</v>
      </c>
      <c r="L8339" t="str">
        <f>+_xlfn.XLOOKUP(Tabell1[[#This Row],[Regnr]],Tabell3[Regnr],Tabell3[DiagnoseÅr],"")</f>
        <v>Distichiasis/Ektopiske Cillier (2011)</v>
      </c>
    </row>
    <row r="8340" spans="1:12" x14ac:dyDescent="0.25">
      <c r="A8340" s="2">
        <v>37325</v>
      </c>
      <c r="C8340" t="s">
        <v>806</v>
      </c>
      <c r="D8340" t="s">
        <v>807</v>
      </c>
      <c r="E8340" t="s">
        <v>10</v>
      </c>
      <c r="F8340" t="s">
        <v>598</v>
      </c>
      <c r="G8340" t="s">
        <v>599</v>
      </c>
      <c r="H8340" t="s">
        <v>629</v>
      </c>
      <c r="I8340" t="s">
        <v>630</v>
      </c>
      <c r="K8340" t="str">
        <f>+_xlfn.XLOOKUP(Tabell1[[#This Row],[Regnr]],Tabell13[Regnr],Tabell13[Diagnose],"")</f>
        <v/>
      </c>
      <c r="L8340" t="str">
        <f>+_xlfn.XLOOKUP(Tabell1[[#This Row],[Regnr]],Tabell3[Regnr],Tabell3[DiagnoseÅr],"")</f>
        <v/>
      </c>
    </row>
    <row r="8341" spans="1:12" x14ac:dyDescent="0.25">
      <c r="A8341" s="2">
        <v>37325</v>
      </c>
      <c r="C8341" t="s">
        <v>808</v>
      </c>
      <c r="D8341" t="s">
        <v>809</v>
      </c>
      <c r="E8341" t="s">
        <v>10</v>
      </c>
      <c r="F8341" t="s">
        <v>598</v>
      </c>
      <c r="G8341" t="s">
        <v>599</v>
      </c>
      <c r="H8341" t="s">
        <v>629</v>
      </c>
      <c r="I8341" t="s">
        <v>630</v>
      </c>
      <c r="K8341" t="str">
        <f>+_xlfn.XLOOKUP(Tabell1[[#This Row],[Regnr]],Tabell13[Regnr],Tabell13[Diagnose],"")</f>
        <v/>
      </c>
      <c r="L8341" t="str">
        <f>+_xlfn.XLOOKUP(Tabell1[[#This Row],[Regnr]],Tabell3[Regnr],Tabell3[DiagnoseÅr],"")</f>
        <v/>
      </c>
    </row>
    <row r="8342" spans="1:12" x14ac:dyDescent="0.25">
      <c r="A8342" s="2">
        <v>37325</v>
      </c>
      <c r="C8342" t="s">
        <v>810</v>
      </c>
      <c r="D8342" t="s">
        <v>811</v>
      </c>
      <c r="E8342" t="s">
        <v>26</v>
      </c>
      <c r="F8342" t="s">
        <v>598</v>
      </c>
      <c r="G8342" t="s">
        <v>599</v>
      </c>
      <c r="H8342" t="s">
        <v>629</v>
      </c>
      <c r="I8342" t="s">
        <v>630</v>
      </c>
      <c r="K8342" t="str">
        <f>+_xlfn.XLOOKUP(Tabell1[[#This Row],[Regnr]],Tabell13[Regnr],Tabell13[Diagnose],"")</f>
        <v/>
      </c>
      <c r="L8342" t="str">
        <f>+_xlfn.XLOOKUP(Tabell1[[#This Row],[Regnr]],Tabell3[Regnr],Tabell3[DiagnoseÅr],"")</f>
        <v/>
      </c>
    </row>
    <row r="8343" spans="1:12" x14ac:dyDescent="0.25">
      <c r="A8343" s="2">
        <v>37309</v>
      </c>
      <c r="C8343" t="s">
        <v>804</v>
      </c>
      <c r="D8343" t="s">
        <v>805</v>
      </c>
      <c r="E8343" t="s">
        <v>26</v>
      </c>
      <c r="F8343" t="s">
        <v>672</v>
      </c>
      <c r="G8343" t="s">
        <v>673</v>
      </c>
      <c r="H8343" t="s">
        <v>523</v>
      </c>
      <c r="I8343" t="s">
        <v>524</v>
      </c>
      <c r="K8343" t="str">
        <f>+_xlfn.XLOOKUP(Tabell1[[#This Row],[Regnr]],Tabell13[Regnr],Tabell13[Diagnose],"")</f>
        <v/>
      </c>
      <c r="L8343" t="str">
        <f>+_xlfn.XLOOKUP(Tabell1[[#This Row],[Regnr]],Tabell3[Regnr],Tabell3[DiagnoseÅr],"")</f>
        <v/>
      </c>
    </row>
    <row r="8344" spans="1:12" x14ac:dyDescent="0.25">
      <c r="A8344" s="2">
        <v>37307</v>
      </c>
      <c r="C8344" t="s">
        <v>798</v>
      </c>
      <c r="D8344" t="s">
        <v>799</v>
      </c>
      <c r="E8344" t="s">
        <v>26</v>
      </c>
      <c r="F8344" t="s">
        <v>800</v>
      </c>
      <c r="G8344" t="s">
        <v>801</v>
      </c>
      <c r="H8344" t="s">
        <v>802</v>
      </c>
      <c r="I8344" t="s">
        <v>803</v>
      </c>
      <c r="K8344" t="str">
        <f>+_xlfn.XLOOKUP(Tabell1[[#This Row],[Regnr]],Tabell13[Regnr],Tabell13[Diagnose],"")</f>
        <v/>
      </c>
      <c r="L8344" t="str">
        <f>+_xlfn.XLOOKUP(Tabell1[[#This Row],[Regnr]],Tabell3[Regnr],Tabell3[DiagnoseÅr],"")</f>
        <v/>
      </c>
    </row>
    <row r="8345" spans="1:12" x14ac:dyDescent="0.25">
      <c r="A8345" s="2">
        <v>37301</v>
      </c>
      <c r="C8345" t="s">
        <v>789</v>
      </c>
      <c r="D8345" t="s">
        <v>790</v>
      </c>
      <c r="E8345" t="s">
        <v>10</v>
      </c>
      <c r="F8345" t="s">
        <v>481</v>
      </c>
      <c r="G8345" t="s">
        <v>482</v>
      </c>
      <c r="H8345" t="s">
        <v>791</v>
      </c>
      <c r="I8345" t="s">
        <v>792</v>
      </c>
      <c r="K8345" t="str">
        <f>+_xlfn.XLOOKUP(Tabell1[[#This Row],[Regnr]],Tabell13[Regnr],Tabell13[Diagnose],"")</f>
        <v/>
      </c>
      <c r="L8345" t="str">
        <f>+_xlfn.XLOOKUP(Tabell1[[#This Row],[Regnr]],Tabell3[Regnr],Tabell3[DiagnoseÅr],"")</f>
        <v/>
      </c>
    </row>
    <row r="8346" spans="1:12" x14ac:dyDescent="0.25">
      <c r="A8346" s="2">
        <v>37301</v>
      </c>
      <c r="C8346" t="s">
        <v>793</v>
      </c>
      <c r="D8346" t="s">
        <v>794</v>
      </c>
      <c r="E8346" t="s">
        <v>26</v>
      </c>
      <c r="F8346" t="s">
        <v>481</v>
      </c>
      <c r="G8346" t="s">
        <v>482</v>
      </c>
      <c r="H8346" t="s">
        <v>791</v>
      </c>
      <c r="I8346" t="s">
        <v>792</v>
      </c>
      <c r="K8346" t="str">
        <f>+_xlfn.XLOOKUP(Tabell1[[#This Row],[Regnr]],Tabell13[Regnr],Tabell13[Diagnose],"")</f>
        <v/>
      </c>
      <c r="L8346" t="str">
        <f>+_xlfn.XLOOKUP(Tabell1[[#This Row],[Regnr]],Tabell3[Regnr],Tabell3[DiagnoseÅr],"")</f>
        <v/>
      </c>
    </row>
    <row r="8347" spans="1:12" x14ac:dyDescent="0.25">
      <c r="A8347" s="2">
        <v>37301</v>
      </c>
      <c r="C8347" t="s">
        <v>795</v>
      </c>
      <c r="D8347" t="s">
        <v>796</v>
      </c>
      <c r="E8347" t="s">
        <v>10</v>
      </c>
      <c r="K8347" t="str">
        <f>+_xlfn.XLOOKUP(Tabell1[[#This Row],[Regnr]],Tabell13[Regnr],Tabell13[Diagnose],"")</f>
        <v/>
      </c>
      <c r="L8347" t="str">
        <f>+_xlfn.XLOOKUP(Tabell1[[#This Row],[Regnr]],Tabell3[Regnr],Tabell3[DiagnoseÅr],"")</f>
        <v/>
      </c>
    </row>
    <row r="8348" spans="1:12" x14ac:dyDescent="0.25">
      <c r="A8348" s="2">
        <v>37301</v>
      </c>
      <c r="C8348" t="s">
        <v>797</v>
      </c>
      <c r="D8348" t="s">
        <v>796</v>
      </c>
      <c r="E8348" t="s">
        <v>10</v>
      </c>
      <c r="K8348" t="str">
        <f>+_xlfn.XLOOKUP(Tabell1[[#This Row],[Regnr]],Tabell13[Regnr],Tabell13[Diagnose],"")</f>
        <v/>
      </c>
      <c r="L8348" t="str">
        <f>+_xlfn.XLOOKUP(Tabell1[[#This Row],[Regnr]],Tabell3[Regnr],Tabell3[DiagnoseÅr],"")</f>
        <v/>
      </c>
    </row>
    <row r="8349" spans="1:12" x14ac:dyDescent="0.25">
      <c r="A8349" s="2">
        <v>37297</v>
      </c>
      <c r="C8349" t="s">
        <v>785</v>
      </c>
      <c r="D8349" t="s">
        <v>786</v>
      </c>
      <c r="E8349" t="s">
        <v>26</v>
      </c>
      <c r="F8349" t="s">
        <v>711</v>
      </c>
      <c r="G8349" t="s">
        <v>712</v>
      </c>
      <c r="H8349" t="s">
        <v>787</v>
      </c>
      <c r="I8349" t="s">
        <v>788</v>
      </c>
      <c r="K8349" t="str">
        <f>+_xlfn.XLOOKUP(Tabell1[[#This Row],[Regnr]],Tabell13[Regnr],Tabell13[Diagnose],"")</f>
        <v/>
      </c>
      <c r="L8349" t="str">
        <f>+_xlfn.XLOOKUP(Tabell1[[#This Row],[Regnr]],Tabell3[Regnr],Tabell3[DiagnoseÅr],"")</f>
        <v/>
      </c>
    </row>
    <row r="8350" spans="1:12" x14ac:dyDescent="0.25">
      <c r="A8350" s="2">
        <v>37296</v>
      </c>
      <c r="C8350" t="s">
        <v>779</v>
      </c>
      <c r="D8350" t="s">
        <v>780</v>
      </c>
      <c r="E8350" t="s">
        <v>10</v>
      </c>
      <c r="F8350" t="s">
        <v>781</v>
      </c>
      <c r="G8350" t="s">
        <v>782</v>
      </c>
      <c r="H8350" t="s">
        <v>783</v>
      </c>
      <c r="I8350" t="s">
        <v>784</v>
      </c>
      <c r="K8350" t="str">
        <f>+_xlfn.XLOOKUP(Tabell1[[#This Row],[Regnr]],Tabell13[Regnr],Tabell13[Diagnose],"")</f>
        <v>C</v>
      </c>
      <c r="L8350" t="str">
        <f>+_xlfn.XLOOKUP(Tabell1[[#This Row],[Regnr]],Tabell3[Regnr],Tabell3[DiagnoseÅr],"")</f>
        <v xml:space="preserve"> (2011)</v>
      </c>
    </row>
    <row r="8351" spans="1:12" x14ac:dyDescent="0.25">
      <c r="A8351" s="2">
        <v>37256</v>
      </c>
      <c r="C8351" t="s">
        <v>773</v>
      </c>
      <c r="D8351" t="s">
        <v>774</v>
      </c>
      <c r="E8351" t="s">
        <v>10</v>
      </c>
      <c r="F8351" t="s">
        <v>253</v>
      </c>
      <c r="G8351" t="s">
        <v>254</v>
      </c>
      <c r="H8351" t="s">
        <v>775</v>
      </c>
      <c r="I8351" t="s">
        <v>776</v>
      </c>
      <c r="K8351" t="str">
        <f>+_xlfn.XLOOKUP(Tabell1[[#This Row],[Regnr]],Tabell13[Regnr],Tabell13[Diagnose],"")</f>
        <v/>
      </c>
      <c r="L8351" t="str">
        <f>+_xlfn.XLOOKUP(Tabell1[[#This Row],[Regnr]],Tabell3[Regnr],Tabell3[DiagnoseÅr],"")</f>
        <v/>
      </c>
    </row>
    <row r="8352" spans="1:12" x14ac:dyDescent="0.25">
      <c r="A8352" s="2">
        <v>37256</v>
      </c>
      <c r="C8352" t="s">
        <v>777</v>
      </c>
      <c r="D8352" t="s">
        <v>778</v>
      </c>
      <c r="E8352" t="s">
        <v>26</v>
      </c>
      <c r="F8352" t="s">
        <v>253</v>
      </c>
      <c r="G8352" t="s">
        <v>254</v>
      </c>
      <c r="H8352" t="s">
        <v>775</v>
      </c>
      <c r="I8352" t="s">
        <v>776</v>
      </c>
      <c r="K8352" t="str">
        <f>+_xlfn.XLOOKUP(Tabell1[[#This Row],[Regnr]],Tabell13[Regnr],Tabell13[Diagnose],"")</f>
        <v>B</v>
      </c>
      <c r="L8352" t="str">
        <f>+_xlfn.XLOOKUP(Tabell1[[#This Row],[Regnr]],Tabell3[Regnr],Tabell3[DiagnoseÅr],"")</f>
        <v>Fri (2003)</v>
      </c>
    </row>
    <row r="8353" spans="1:12" x14ac:dyDescent="0.25">
      <c r="A8353" s="2">
        <v>37240</v>
      </c>
      <c r="C8353" t="s">
        <v>767</v>
      </c>
      <c r="D8353" t="s">
        <v>768</v>
      </c>
      <c r="E8353" t="s">
        <v>10</v>
      </c>
      <c r="F8353" t="s">
        <v>769</v>
      </c>
      <c r="G8353" t="s">
        <v>770</v>
      </c>
      <c r="H8353" t="s">
        <v>771</v>
      </c>
      <c r="I8353" t="s">
        <v>772</v>
      </c>
      <c r="K8353" t="str">
        <f>+_xlfn.XLOOKUP(Tabell1[[#This Row],[Regnr]],Tabell13[Regnr],Tabell13[Diagnose],"")</f>
        <v/>
      </c>
      <c r="L8353" t="str">
        <f>+_xlfn.XLOOKUP(Tabell1[[#This Row],[Regnr]],Tabell3[Regnr],Tabell3[DiagnoseÅr],"")</f>
        <v/>
      </c>
    </row>
    <row r="8354" spans="1:12" x14ac:dyDescent="0.25">
      <c r="A8354" s="2">
        <v>37226</v>
      </c>
      <c r="C8354" t="s">
        <v>763</v>
      </c>
      <c r="D8354" t="s">
        <v>764</v>
      </c>
      <c r="E8354" t="s">
        <v>26</v>
      </c>
      <c r="F8354" t="s">
        <v>477</v>
      </c>
      <c r="G8354" t="s">
        <v>478</v>
      </c>
      <c r="H8354" t="s">
        <v>765</v>
      </c>
      <c r="I8354" t="s">
        <v>766</v>
      </c>
      <c r="K8354" t="str">
        <f>+_xlfn.XLOOKUP(Tabell1[[#This Row],[Regnr]],Tabell13[Regnr],Tabell13[Diagnose],"")</f>
        <v>A</v>
      </c>
      <c r="L8354" t="str">
        <f>+_xlfn.XLOOKUP(Tabell1[[#This Row],[Regnr]],Tabell3[Regnr],Tabell3[DiagnoseÅr],"")</f>
        <v>Fri (2005)</v>
      </c>
    </row>
    <row r="8355" spans="1:12" x14ac:dyDescent="0.25">
      <c r="A8355" s="2">
        <v>37221</v>
      </c>
      <c r="C8355" t="s">
        <v>753</v>
      </c>
      <c r="D8355" t="s">
        <v>754</v>
      </c>
      <c r="E8355" t="s">
        <v>10</v>
      </c>
      <c r="F8355" t="s">
        <v>598</v>
      </c>
      <c r="G8355" t="s">
        <v>599</v>
      </c>
      <c r="H8355" t="s">
        <v>433</v>
      </c>
      <c r="I8355" t="s">
        <v>434</v>
      </c>
      <c r="K8355" t="str">
        <f>+_xlfn.XLOOKUP(Tabell1[[#This Row],[Regnr]],Tabell13[Regnr],Tabell13[Diagnose],"")</f>
        <v>A</v>
      </c>
      <c r="L8355" t="str">
        <f>+_xlfn.XLOOKUP(Tabell1[[#This Row],[Regnr]],Tabell3[Regnr],Tabell3[DiagnoseÅr],"")</f>
        <v/>
      </c>
    </row>
    <row r="8356" spans="1:12" x14ac:dyDescent="0.25">
      <c r="A8356" s="2">
        <v>37221</v>
      </c>
      <c r="C8356" t="s">
        <v>755</v>
      </c>
      <c r="D8356" t="s">
        <v>756</v>
      </c>
      <c r="E8356" t="s">
        <v>10</v>
      </c>
      <c r="F8356" t="s">
        <v>598</v>
      </c>
      <c r="G8356" t="s">
        <v>599</v>
      </c>
      <c r="H8356" t="s">
        <v>433</v>
      </c>
      <c r="I8356" t="s">
        <v>434</v>
      </c>
      <c r="K8356" t="str">
        <f>+_xlfn.XLOOKUP(Tabell1[[#This Row],[Regnr]],Tabell13[Regnr],Tabell13[Diagnose],"")</f>
        <v/>
      </c>
      <c r="L8356" t="str">
        <f>+_xlfn.XLOOKUP(Tabell1[[#This Row],[Regnr]],Tabell3[Regnr],Tabell3[DiagnoseÅr],"")</f>
        <v/>
      </c>
    </row>
    <row r="8357" spans="1:12" x14ac:dyDescent="0.25">
      <c r="A8357" s="2">
        <v>37221</v>
      </c>
      <c r="C8357" t="s">
        <v>757</v>
      </c>
      <c r="D8357" t="s">
        <v>758</v>
      </c>
      <c r="E8357" t="s">
        <v>10</v>
      </c>
      <c r="F8357" t="s">
        <v>598</v>
      </c>
      <c r="G8357" t="s">
        <v>599</v>
      </c>
      <c r="H8357" t="s">
        <v>433</v>
      </c>
      <c r="I8357" t="s">
        <v>434</v>
      </c>
      <c r="K8357" t="str">
        <f>+_xlfn.XLOOKUP(Tabell1[[#This Row],[Regnr]],Tabell13[Regnr],Tabell13[Diagnose],"")</f>
        <v/>
      </c>
      <c r="L8357" t="str">
        <f>+_xlfn.XLOOKUP(Tabell1[[#This Row],[Regnr]],Tabell3[Regnr],Tabell3[DiagnoseÅr],"")</f>
        <v/>
      </c>
    </row>
    <row r="8358" spans="1:12" x14ac:dyDescent="0.25">
      <c r="A8358" s="2">
        <v>37221</v>
      </c>
      <c r="C8358" t="s">
        <v>759</v>
      </c>
      <c r="D8358" t="s">
        <v>760</v>
      </c>
      <c r="E8358" t="s">
        <v>26</v>
      </c>
      <c r="F8358" t="s">
        <v>598</v>
      </c>
      <c r="G8358" t="s">
        <v>599</v>
      </c>
      <c r="H8358" t="s">
        <v>433</v>
      </c>
      <c r="I8358" t="s">
        <v>434</v>
      </c>
      <c r="K8358" t="str">
        <f>+_xlfn.XLOOKUP(Tabell1[[#This Row],[Regnr]],Tabell13[Regnr],Tabell13[Diagnose],"")</f>
        <v>A</v>
      </c>
      <c r="L8358" t="str">
        <f>+_xlfn.XLOOKUP(Tabell1[[#This Row],[Regnr]],Tabell3[Regnr],Tabell3[DiagnoseÅr],"")</f>
        <v/>
      </c>
    </row>
    <row r="8359" spans="1:12" x14ac:dyDescent="0.25">
      <c r="A8359" s="2">
        <v>37221</v>
      </c>
      <c r="C8359" t="s">
        <v>761</v>
      </c>
      <c r="D8359" t="s">
        <v>762</v>
      </c>
      <c r="E8359" t="s">
        <v>26</v>
      </c>
      <c r="F8359" t="s">
        <v>598</v>
      </c>
      <c r="G8359" t="s">
        <v>599</v>
      </c>
      <c r="H8359" t="s">
        <v>433</v>
      </c>
      <c r="I8359" t="s">
        <v>434</v>
      </c>
      <c r="K8359" t="str">
        <f>+_xlfn.XLOOKUP(Tabell1[[#This Row],[Regnr]],Tabell13[Regnr],Tabell13[Diagnose],"")</f>
        <v>A</v>
      </c>
      <c r="L8359" t="str">
        <f>+_xlfn.XLOOKUP(Tabell1[[#This Row],[Regnr]],Tabell3[Regnr],Tabell3[DiagnoseÅr],"")</f>
        <v/>
      </c>
    </row>
    <row r="8360" spans="1:12" x14ac:dyDescent="0.25">
      <c r="A8360" s="2">
        <v>37165</v>
      </c>
      <c r="C8360" t="s">
        <v>743</v>
      </c>
      <c r="D8360" t="s">
        <v>744</v>
      </c>
      <c r="E8360" t="s">
        <v>26</v>
      </c>
      <c r="F8360" t="s">
        <v>745</v>
      </c>
      <c r="G8360" t="s">
        <v>746</v>
      </c>
      <c r="H8360" t="s">
        <v>747</v>
      </c>
      <c r="I8360" t="s">
        <v>748</v>
      </c>
      <c r="K8360" t="str">
        <f>+_xlfn.XLOOKUP(Tabell1[[#This Row],[Regnr]],Tabell13[Regnr],Tabell13[Diagnose],"")</f>
        <v>B</v>
      </c>
      <c r="L8360" t="str">
        <f>+_xlfn.XLOOKUP(Tabell1[[#This Row],[Regnr]],Tabell3[Regnr],Tabell3[DiagnoseÅr],"")</f>
        <v>Fri (2005)</v>
      </c>
    </row>
    <row r="8361" spans="1:12" x14ac:dyDescent="0.25">
      <c r="A8361" s="2">
        <v>37165</v>
      </c>
      <c r="C8361" t="s">
        <v>749</v>
      </c>
      <c r="D8361" t="s">
        <v>750</v>
      </c>
      <c r="E8361" t="s">
        <v>10</v>
      </c>
      <c r="F8361" t="s">
        <v>672</v>
      </c>
      <c r="G8361" t="s">
        <v>673</v>
      </c>
      <c r="H8361" t="s">
        <v>751</v>
      </c>
      <c r="I8361" t="s">
        <v>752</v>
      </c>
      <c r="K8361" t="str">
        <f>+_xlfn.XLOOKUP(Tabell1[[#This Row],[Regnr]],Tabell13[Regnr],Tabell13[Diagnose],"")</f>
        <v>A</v>
      </c>
      <c r="L8361" t="str">
        <f>+_xlfn.XLOOKUP(Tabell1[[#This Row],[Regnr]],Tabell3[Regnr],Tabell3[DiagnoseÅr],"")</f>
        <v>Intet påvist (2009)</v>
      </c>
    </row>
    <row r="8362" spans="1:12" x14ac:dyDescent="0.25">
      <c r="A8362" s="2">
        <v>37162</v>
      </c>
      <c r="C8362" t="s">
        <v>737</v>
      </c>
      <c r="D8362" t="s">
        <v>738</v>
      </c>
      <c r="E8362" t="s">
        <v>10</v>
      </c>
      <c r="F8362" t="s">
        <v>739</v>
      </c>
      <c r="G8362" t="s">
        <v>740</v>
      </c>
      <c r="H8362" t="s">
        <v>741</v>
      </c>
      <c r="I8362" t="s">
        <v>742</v>
      </c>
      <c r="K8362" t="str">
        <f>+_xlfn.XLOOKUP(Tabell1[[#This Row],[Regnr]],Tabell13[Regnr],Tabell13[Diagnose],"")</f>
        <v/>
      </c>
      <c r="L8362" t="str">
        <f>+_xlfn.XLOOKUP(Tabell1[[#This Row],[Regnr]],Tabell3[Regnr],Tabell3[DiagnoseÅr],"")</f>
        <v/>
      </c>
    </row>
    <row r="8363" spans="1:12" x14ac:dyDescent="0.25">
      <c r="A8363" s="2">
        <v>37161</v>
      </c>
      <c r="C8363" t="s">
        <v>725</v>
      </c>
      <c r="D8363" t="s">
        <v>726</v>
      </c>
      <c r="E8363" t="s">
        <v>10</v>
      </c>
      <c r="F8363" t="s">
        <v>299</v>
      </c>
      <c r="G8363" t="s">
        <v>300</v>
      </c>
      <c r="H8363" t="s">
        <v>469</v>
      </c>
      <c r="I8363" t="s">
        <v>470</v>
      </c>
      <c r="K8363" t="str">
        <f>+_xlfn.XLOOKUP(Tabell1[[#This Row],[Regnr]],Tabell13[Regnr],Tabell13[Diagnose],"")</f>
        <v>A</v>
      </c>
      <c r="L8363" t="str">
        <f>+_xlfn.XLOOKUP(Tabell1[[#This Row],[Regnr]],Tabell3[Regnr],Tabell3[DiagnoseÅr],"")</f>
        <v>Fri (2003)</v>
      </c>
    </row>
    <row r="8364" spans="1:12" x14ac:dyDescent="0.25">
      <c r="A8364" s="2">
        <v>37161</v>
      </c>
      <c r="C8364" t="s">
        <v>727</v>
      </c>
      <c r="D8364" t="s">
        <v>728</v>
      </c>
      <c r="E8364" t="s">
        <v>10</v>
      </c>
      <c r="F8364" t="s">
        <v>299</v>
      </c>
      <c r="G8364" t="s">
        <v>300</v>
      </c>
      <c r="H8364" t="s">
        <v>469</v>
      </c>
      <c r="I8364" t="s">
        <v>470</v>
      </c>
      <c r="K8364" t="str">
        <f>+_xlfn.XLOOKUP(Tabell1[[#This Row],[Regnr]],Tabell13[Regnr],Tabell13[Diagnose],"")</f>
        <v>A</v>
      </c>
      <c r="L8364" t="str">
        <f>+_xlfn.XLOOKUP(Tabell1[[#This Row],[Regnr]],Tabell3[Regnr],Tabell3[DiagnoseÅr],"")</f>
        <v>Fri (2004)</v>
      </c>
    </row>
    <row r="8365" spans="1:12" x14ac:dyDescent="0.25">
      <c r="A8365" s="2">
        <v>37161</v>
      </c>
      <c r="C8365" t="s">
        <v>729</v>
      </c>
      <c r="D8365" t="s">
        <v>730</v>
      </c>
      <c r="E8365" t="s">
        <v>26</v>
      </c>
      <c r="F8365" t="s">
        <v>299</v>
      </c>
      <c r="G8365" t="s">
        <v>300</v>
      </c>
      <c r="H8365" t="s">
        <v>469</v>
      </c>
      <c r="I8365" t="s">
        <v>470</v>
      </c>
      <c r="K8365" t="str">
        <f>+_xlfn.XLOOKUP(Tabell1[[#This Row],[Regnr]],Tabell13[Regnr],Tabell13[Diagnose],"")</f>
        <v>C</v>
      </c>
      <c r="L8365" t="str">
        <f>+_xlfn.XLOOKUP(Tabell1[[#This Row],[Regnr]],Tabell3[Regnr],Tabell3[DiagnoseÅr],"")</f>
        <v>Fri (2003)</v>
      </c>
    </row>
    <row r="8366" spans="1:12" x14ac:dyDescent="0.25">
      <c r="A8366" s="2">
        <v>37161</v>
      </c>
      <c r="C8366" t="s">
        <v>731</v>
      </c>
      <c r="D8366" t="s">
        <v>732</v>
      </c>
      <c r="E8366" t="s">
        <v>26</v>
      </c>
      <c r="F8366" t="s">
        <v>299</v>
      </c>
      <c r="G8366" t="s">
        <v>300</v>
      </c>
      <c r="H8366" t="s">
        <v>469</v>
      </c>
      <c r="I8366" t="s">
        <v>470</v>
      </c>
      <c r="K8366" t="str">
        <f>+_xlfn.XLOOKUP(Tabell1[[#This Row],[Regnr]],Tabell13[Regnr],Tabell13[Diagnose],"")</f>
        <v>C</v>
      </c>
      <c r="L8366" t="str">
        <f>+_xlfn.XLOOKUP(Tabell1[[#This Row],[Regnr]],Tabell3[Regnr],Tabell3[DiagnoseÅr],"")</f>
        <v>Fri (2003)</v>
      </c>
    </row>
    <row r="8367" spans="1:12" x14ac:dyDescent="0.25">
      <c r="A8367" s="2">
        <v>37161</v>
      </c>
      <c r="C8367" t="s">
        <v>733</v>
      </c>
      <c r="D8367" t="s">
        <v>734</v>
      </c>
      <c r="E8367" t="s">
        <v>26</v>
      </c>
      <c r="F8367" t="s">
        <v>299</v>
      </c>
      <c r="G8367" t="s">
        <v>300</v>
      </c>
      <c r="H8367" t="s">
        <v>469</v>
      </c>
      <c r="I8367" t="s">
        <v>470</v>
      </c>
      <c r="K8367" t="str">
        <f>+_xlfn.XLOOKUP(Tabell1[[#This Row],[Regnr]],Tabell13[Regnr],Tabell13[Diagnose],"")</f>
        <v/>
      </c>
      <c r="L8367" t="str">
        <f>+_xlfn.XLOOKUP(Tabell1[[#This Row],[Regnr]],Tabell3[Regnr],Tabell3[DiagnoseÅr],"")</f>
        <v/>
      </c>
    </row>
    <row r="8368" spans="1:12" x14ac:dyDescent="0.25">
      <c r="A8368" s="2">
        <v>37161</v>
      </c>
      <c r="C8368" t="s">
        <v>735</v>
      </c>
      <c r="D8368" t="s">
        <v>736</v>
      </c>
      <c r="E8368" t="s">
        <v>26</v>
      </c>
      <c r="F8368" t="s">
        <v>299</v>
      </c>
      <c r="G8368" t="s">
        <v>300</v>
      </c>
      <c r="H8368" t="s">
        <v>469</v>
      </c>
      <c r="I8368" t="s">
        <v>470</v>
      </c>
      <c r="K8368" t="str">
        <f>+_xlfn.XLOOKUP(Tabell1[[#This Row],[Regnr]],Tabell13[Regnr],Tabell13[Diagnose],"")</f>
        <v>A</v>
      </c>
      <c r="L8368" t="str">
        <f>+_xlfn.XLOOKUP(Tabell1[[#This Row],[Regnr]],Tabell3[Regnr],Tabell3[DiagnoseÅr],"")</f>
        <v>Intet påvist (2006)</v>
      </c>
    </row>
    <row r="8369" spans="1:12" x14ac:dyDescent="0.25">
      <c r="A8369" s="2">
        <v>37094</v>
      </c>
      <c r="C8369" t="s">
        <v>719</v>
      </c>
      <c r="D8369" t="s">
        <v>720</v>
      </c>
      <c r="E8369" t="s">
        <v>26</v>
      </c>
      <c r="F8369" t="s">
        <v>721</v>
      </c>
      <c r="G8369" t="s">
        <v>722</v>
      </c>
      <c r="H8369" t="s">
        <v>723</v>
      </c>
      <c r="I8369" t="s">
        <v>724</v>
      </c>
      <c r="K8369" t="str">
        <f>+_xlfn.XLOOKUP(Tabell1[[#This Row],[Regnr]],Tabell13[Regnr],Tabell13[Diagnose],"")</f>
        <v>B</v>
      </c>
      <c r="L8369" t="str">
        <f>+_xlfn.XLOOKUP(Tabell1[[#This Row],[Regnr]],Tabell3[Regnr],Tabell3[DiagnoseÅr],"")</f>
        <v>Fri (2005)</v>
      </c>
    </row>
    <row r="8370" spans="1:12" x14ac:dyDescent="0.25">
      <c r="A8370" s="2">
        <v>37062</v>
      </c>
      <c r="C8370" t="s">
        <v>689</v>
      </c>
      <c r="D8370" t="s">
        <v>690</v>
      </c>
      <c r="E8370" t="s">
        <v>10</v>
      </c>
      <c r="F8370" t="s">
        <v>715</v>
      </c>
      <c r="G8370" t="s">
        <v>716</v>
      </c>
      <c r="H8370" t="s">
        <v>717</v>
      </c>
      <c r="I8370" t="s">
        <v>718</v>
      </c>
      <c r="K8370" t="str">
        <f>+_xlfn.XLOOKUP(Tabell1[[#This Row],[Regnr]],Tabell13[Regnr],Tabell13[Diagnose],"")</f>
        <v/>
      </c>
      <c r="L8370" t="str">
        <f>+_xlfn.XLOOKUP(Tabell1[[#This Row],[Regnr]],Tabell3[Regnr],Tabell3[DiagnoseÅr],"")</f>
        <v/>
      </c>
    </row>
    <row r="8371" spans="1:12" x14ac:dyDescent="0.25">
      <c r="A8371" s="2">
        <v>37043</v>
      </c>
      <c r="C8371" t="s">
        <v>709</v>
      </c>
      <c r="D8371" t="s">
        <v>710</v>
      </c>
      <c r="E8371" t="s">
        <v>10</v>
      </c>
      <c r="F8371" t="s">
        <v>711</v>
      </c>
      <c r="G8371" t="s">
        <v>712</v>
      </c>
      <c r="H8371" t="s">
        <v>713</v>
      </c>
      <c r="I8371" t="s">
        <v>714</v>
      </c>
      <c r="K8371" t="str">
        <f>+_xlfn.XLOOKUP(Tabell1[[#This Row],[Regnr]],Tabell13[Regnr],Tabell13[Diagnose],"")</f>
        <v/>
      </c>
      <c r="L8371" t="str">
        <f>+_xlfn.XLOOKUP(Tabell1[[#This Row],[Regnr]],Tabell3[Regnr],Tabell3[DiagnoseÅr],"")</f>
        <v/>
      </c>
    </row>
    <row r="8372" spans="1:12" x14ac:dyDescent="0.25">
      <c r="A8372" s="2">
        <v>37038</v>
      </c>
      <c r="C8372" t="s">
        <v>697</v>
      </c>
      <c r="D8372" t="s">
        <v>698</v>
      </c>
      <c r="E8372" t="s">
        <v>10</v>
      </c>
      <c r="F8372" t="s">
        <v>459</v>
      </c>
      <c r="G8372" t="s">
        <v>460</v>
      </c>
      <c r="H8372" t="s">
        <v>353</v>
      </c>
      <c r="I8372" t="s">
        <v>354</v>
      </c>
      <c r="K8372" t="str">
        <f>+_xlfn.XLOOKUP(Tabell1[[#This Row],[Regnr]],Tabell13[Regnr],Tabell13[Diagnose],"")</f>
        <v/>
      </c>
      <c r="L8372" t="str">
        <f>+_xlfn.XLOOKUP(Tabell1[[#This Row],[Regnr]],Tabell3[Regnr],Tabell3[DiagnoseÅr],"")</f>
        <v/>
      </c>
    </row>
    <row r="8373" spans="1:12" x14ac:dyDescent="0.25">
      <c r="A8373" s="2">
        <v>37038</v>
      </c>
      <c r="C8373" t="s">
        <v>699</v>
      </c>
      <c r="D8373" t="s">
        <v>700</v>
      </c>
      <c r="E8373" t="s">
        <v>10</v>
      </c>
      <c r="F8373" t="s">
        <v>459</v>
      </c>
      <c r="G8373" t="s">
        <v>460</v>
      </c>
      <c r="H8373" t="s">
        <v>353</v>
      </c>
      <c r="I8373" t="s">
        <v>354</v>
      </c>
      <c r="K8373" t="str">
        <f>+_xlfn.XLOOKUP(Tabell1[[#This Row],[Regnr]],Tabell13[Regnr],Tabell13[Diagnose],"")</f>
        <v>C</v>
      </c>
      <c r="L8373" t="str">
        <f>+_xlfn.XLOOKUP(Tabell1[[#This Row],[Regnr]],Tabell3[Regnr],Tabell3[DiagnoseÅr],"")</f>
        <v>Intet påvist (2009)</v>
      </c>
    </row>
    <row r="8374" spans="1:12" x14ac:dyDescent="0.25">
      <c r="A8374" s="2">
        <v>37038</v>
      </c>
      <c r="C8374" t="s">
        <v>701</v>
      </c>
      <c r="D8374" t="s">
        <v>702</v>
      </c>
      <c r="E8374" t="s">
        <v>10</v>
      </c>
      <c r="F8374" t="s">
        <v>459</v>
      </c>
      <c r="G8374" t="s">
        <v>460</v>
      </c>
      <c r="H8374" t="s">
        <v>353</v>
      </c>
      <c r="I8374" t="s">
        <v>354</v>
      </c>
      <c r="K8374" t="str">
        <f>+_xlfn.XLOOKUP(Tabell1[[#This Row],[Regnr]],Tabell13[Regnr],Tabell13[Diagnose],"")</f>
        <v/>
      </c>
      <c r="L8374" t="str">
        <f>+_xlfn.XLOOKUP(Tabell1[[#This Row],[Regnr]],Tabell3[Regnr],Tabell3[DiagnoseÅr],"")</f>
        <v/>
      </c>
    </row>
    <row r="8375" spans="1:12" x14ac:dyDescent="0.25">
      <c r="A8375" s="2">
        <v>37038</v>
      </c>
      <c r="C8375" t="s">
        <v>703</v>
      </c>
      <c r="D8375" t="s">
        <v>704</v>
      </c>
      <c r="E8375" t="s">
        <v>10</v>
      </c>
      <c r="F8375" t="s">
        <v>459</v>
      </c>
      <c r="G8375" t="s">
        <v>460</v>
      </c>
      <c r="H8375" t="s">
        <v>353</v>
      </c>
      <c r="I8375" t="s">
        <v>354</v>
      </c>
      <c r="K8375" t="str">
        <f>+_xlfn.XLOOKUP(Tabell1[[#This Row],[Regnr]],Tabell13[Regnr],Tabell13[Diagnose],"")</f>
        <v/>
      </c>
      <c r="L8375" t="str">
        <f>+_xlfn.XLOOKUP(Tabell1[[#This Row],[Regnr]],Tabell3[Regnr],Tabell3[DiagnoseÅr],"")</f>
        <v>Katarakt (2004)</v>
      </c>
    </row>
    <row r="8376" spans="1:12" x14ac:dyDescent="0.25">
      <c r="A8376" s="2">
        <v>37038</v>
      </c>
      <c r="C8376" t="s">
        <v>705</v>
      </c>
      <c r="D8376" t="s">
        <v>706</v>
      </c>
      <c r="E8376" t="s">
        <v>26</v>
      </c>
      <c r="F8376" t="s">
        <v>459</v>
      </c>
      <c r="G8376" t="s">
        <v>460</v>
      </c>
      <c r="H8376" t="s">
        <v>353</v>
      </c>
      <c r="I8376" t="s">
        <v>354</v>
      </c>
      <c r="K8376" t="str">
        <f>+_xlfn.XLOOKUP(Tabell1[[#This Row],[Regnr]],Tabell13[Regnr],Tabell13[Diagnose],"")</f>
        <v/>
      </c>
      <c r="L8376" t="str">
        <f>+_xlfn.XLOOKUP(Tabell1[[#This Row],[Regnr]],Tabell3[Regnr],Tabell3[DiagnoseÅr],"")</f>
        <v/>
      </c>
    </row>
    <row r="8377" spans="1:12" x14ac:dyDescent="0.25">
      <c r="A8377" s="2">
        <v>37038</v>
      </c>
      <c r="C8377" t="s">
        <v>707</v>
      </c>
      <c r="D8377" t="s">
        <v>708</v>
      </c>
      <c r="E8377" t="s">
        <v>26</v>
      </c>
      <c r="F8377" t="s">
        <v>459</v>
      </c>
      <c r="G8377" t="s">
        <v>460</v>
      </c>
      <c r="H8377" t="s">
        <v>353</v>
      </c>
      <c r="I8377" t="s">
        <v>354</v>
      </c>
      <c r="K8377" t="str">
        <f>+_xlfn.XLOOKUP(Tabell1[[#This Row],[Regnr]],Tabell13[Regnr],Tabell13[Diagnose],"")</f>
        <v/>
      </c>
      <c r="L8377" t="str">
        <f>+_xlfn.XLOOKUP(Tabell1[[#This Row],[Regnr]],Tabell3[Regnr],Tabell3[DiagnoseÅr],"")</f>
        <v/>
      </c>
    </row>
    <row r="8378" spans="1:12" x14ac:dyDescent="0.25">
      <c r="A8378" s="2">
        <v>37031</v>
      </c>
      <c r="C8378" t="s">
        <v>695</v>
      </c>
      <c r="D8378" t="s">
        <v>696</v>
      </c>
      <c r="E8378" t="s">
        <v>26</v>
      </c>
      <c r="K8378" t="str">
        <f>+_xlfn.XLOOKUP(Tabell1[[#This Row],[Regnr]],Tabell13[Regnr],Tabell13[Diagnose],"")</f>
        <v/>
      </c>
      <c r="L8378" t="str">
        <f>+_xlfn.XLOOKUP(Tabell1[[#This Row],[Regnr]],Tabell3[Regnr],Tabell3[DiagnoseÅr],"")</f>
        <v/>
      </c>
    </row>
    <row r="8379" spans="1:12" x14ac:dyDescent="0.25">
      <c r="A8379" s="2">
        <v>37019</v>
      </c>
      <c r="C8379" t="s">
        <v>693</v>
      </c>
      <c r="D8379" t="s">
        <v>694</v>
      </c>
      <c r="E8379" t="s">
        <v>26</v>
      </c>
      <c r="K8379" t="str">
        <f>+_xlfn.XLOOKUP(Tabell1[[#This Row],[Regnr]],Tabell13[Regnr],Tabell13[Diagnose],"")</f>
        <v/>
      </c>
      <c r="L8379" t="str">
        <f>+_xlfn.XLOOKUP(Tabell1[[#This Row],[Regnr]],Tabell3[Regnr],Tabell3[DiagnoseÅr],"")</f>
        <v/>
      </c>
    </row>
    <row r="8380" spans="1:12" x14ac:dyDescent="0.25">
      <c r="A8380" s="2">
        <v>37017</v>
      </c>
      <c r="C8380" t="s">
        <v>687</v>
      </c>
      <c r="D8380" t="s">
        <v>688</v>
      </c>
      <c r="E8380" t="s">
        <v>10</v>
      </c>
      <c r="F8380" t="s">
        <v>689</v>
      </c>
      <c r="G8380" t="s">
        <v>690</v>
      </c>
      <c r="H8380" t="s">
        <v>691</v>
      </c>
      <c r="I8380" t="s">
        <v>692</v>
      </c>
      <c r="K8380" t="str">
        <f>+_xlfn.XLOOKUP(Tabell1[[#This Row],[Regnr]],Tabell13[Regnr],Tabell13[Diagnose],"")</f>
        <v/>
      </c>
      <c r="L8380" t="str">
        <f>+_xlfn.XLOOKUP(Tabell1[[#This Row],[Regnr]],Tabell3[Regnr],Tabell3[DiagnoseÅr],"")</f>
        <v/>
      </c>
    </row>
    <row r="8381" spans="1:12" x14ac:dyDescent="0.25">
      <c r="A8381" s="2">
        <v>37015</v>
      </c>
      <c r="C8381" t="s">
        <v>681</v>
      </c>
      <c r="D8381" t="s">
        <v>682</v>
      </c>
      <c r="E8381" t="s">
        <v>10</v>
      </c>
      <c r="F8381" t="s">
        <v>683</v>
      </c>
      <c r="G8381" t="s">
        <v>684</v>
      </c>
      <c r="H8381" t="s">
        <v>685</v>
      </c>
      <c r="I8381" t="s">
        <v>686</v>
      </c>
      <c r="K8381" t="str">
        <f>+_xlfn.XLOOKUP(Tabell1[[#This Row],[Regnr]],Tabell13[Regnr],Tabell13[Diagnose],"")</f>
        <v/>
      </c>
      <c r="L8381" t="str">
        <f>+_xlfn.XLOOKUP(Tabell1[[#This Row],[Regnr]],Tabell3[Regnr],Tabell3[DiagnoseÅr],"")</f>
        <v/>
      </c>
    </row>
    <row r="8382" spans="1:12" x14ac:dyDescent="0.25">
      <c r="A8382" s="2">
        <v>36969</v>
      </c>
      <c r="C8382" t="s">
        <v>676</v>
      </c>
      <c r="D8382" t="s">
        <v>677</v>
      </c>
      <c r="E8382" t="s">
        <v>10</v>
      </c>
      <c r="F8382" t="s">
        <v>678</v>
      </c>
      <c r="G8382" t="s">
        <v>679</v>
      </c>
      <c r="H8382" t="s">
        <v>680</v>
      </c>
      <c r="K8382" t="str">
        <f>+_xlfn.XLOOKUP(Tabell1[[#This Row],[Regnr]],Tabell13[Regnr],Tabell13[Diagnose],"")</f>
        <v/>
      </c>
      <c r="L8382" t="str">
        <f>+_xlfn.XLOOKUP(Tabell1[[#This Row],[Regnr]],Tabell3[Regnr],Tabell3[DiagnoseÅr],"")</f>
        <v/>
      </c>
    </row>
    <row r="8383" spans="1:12" x14ac:dyDescent="0.25">
      <c r="A8383" s="2">
        <v>36962</v>
      </c>
      <c r="C8383" t="s">
        <v>670</v>
      </c>
      <c r="D8383" t="s">
        <v>671</v>
      </c>
      <c r="E8383" t="s">
        <v>26</v>
      </c>
      <c r="F8383" t="s">
        <v>672</v>
      </c>
      <c r="G8383" t="s">
        <v>673</v>
      </c>
      <c r="H8383" t="s">
        <v>674</v>
      </c>
      <c r="I8383" t="s">
        <v>675</v>
      </c>
      <c r="K8383" t="str">
        <f>+_xlfn.XLOOKUP(Tabell1[[#This Row],[Regnr]],Tabell13[Regnr],Tabell13[Diagnose],"")</f>
        <v/>
      </c>
      <c r="L8383" t="str">
        <f>+_xlfn.XLOOKUP(Tabell1[[#This Row],[Regnr]],Tabell3[Regnr],Tabell3[DiagnoseÅr],"")</f>
        <v/>
      </c>
    </row>
    <row r="8384" spans="1:12" x14ac:dyDescent="0.25">
      <c r="A8384" s="2">
        <v>36948</v>
      </c>
      <c r="C8384" t="s">
        <v>659</v>
      </c>
      <c r="D8384" t="s">
        <v>660</v>
      </c>
      <c r="E8384" t="s">
        <v>10</v>
      </c>
      <c r="F8384" t="s">
        <v>380</v>
      </c>
      <c r="G8384" t="s">
        <v>381</v>
      </c>
      <c r="H8384" t="s">
        <v>429</v>
      </c>
      <c r="I8384" t="s">
        <v>430</v>
      </c>
      <c r="K8384" t="str">
        <f>+_xlfn.XLOOKUP(Tabell1[[#This Row],[Regnr]],Tabell13[Regnr],Tabell13[Diagnose],"")</f>
        <v>A</v>
      </c>
      <c r="L8384" t="str">
        <f>+_xlfn.XLOOKUP(Tabell1[[#This Row],[Regnr]],Tabell3[Regnr],Tabell3[DiagnoseÅr],"")</f>
        <v xml:space="preserve"> (2002)</v>
      </c>
    </row>
    <row r="8385" spans="1:12" x14ac:dyDescent="0.25">
      <c r="A8385" s="2">
        <v>36948</v>
      </c>
      <c r="C8385" t="s">
        <v>661</v>
      </c>
      <c r="D8385" t="s">
        <v>186</v>
      </c>
      <c r="E8385" t="s">
        <v>10</v>
      </c>
      <c r="F8385" t="s">
        <v>380</v>
      </c>
      <c r="G8385" t="s">
        <v>381</v>
      </c>
      <c r="H8385" t="s">
        <v>429</v>
      </c>
      <c r="I8385" t="s">
        <v>430</v>
      </c>
      <c r="K8385" t="str">
        <f>+_xlfn.XLOOKUP(Tabell1[[#This Row],[Regnr]],Tabell13[Regnr],Tabell13[Diagnose],"")</f>
        <v>A</v>
      </c>
      <c r="L8385" t="str">
        <f>+_xlfn.XLOOKUP(Tabell1[[#This Row],[Regnr]],Tabell3[Regnr],Tabell3[DiagnoseÅr],"")</f>
        <v>Fri (2002)</v>
      </c>
    </row>
    <row r="8386" spans="1:12" x14ac:dyDescent="0.25">
      <c r="A8386" s="2">
        <v>36948</v>
      </c>
      <c r="C8386" t="s">
        <v>662</v>
      </c>
      <c r="D8386" t="s">
        <v>663</v>
      </c>
      <c r="E8386" t="s">
        <v>10</v>
      </c>
      <c r="F8386" t="s">
        <v>380</v>
      </c>
      <c r="G8386" t="s">
        <v>381</v>
      </c>
      <c r="H8386" t="s">
        <v>429</v>
      </c>
      <c r="I8386" t="s">
        <v>430</v>
      </c>
      <c r="K8386" t="str">
        <f>+_xlfn.XLOOKUP(Tabell1[[#This Row],[Regnr]],Tabell13[Regnr],Tabell13[Diagnose],"")</f>
        <v>A</v>
      </c>
      <c r="L8386" t="str">
        <f>+_xlfn.XLOOKUP(Tabell1[[#This Row],[Regnr]],Tabell3[Regnr],Tabell3[DiagnoseÅr],"")</f>
        <v/>
      </c>
    </row>
    <row r="8387" spans="1:12" x14ac:dyDescent="0.25">
      <c r="A8387" s="2">
        <v>36948</v>
      </c>
      <c r="C8387" t="s">
        <v>664</v>
      </c>
      <c r="D8387" t="s">
        <v>266</v>
      </c>
      <c r="E8387" t="s">
        <v>26</v>
      </c>
      <c r="F8387" t="s">
        <v>380</v>
      </c>
      <c r="G8387" t="s">
        <v>381</v>
      </c>
      <c r="H8387" t="s">
        <v>429</v>
      </c>
      <c r="I8387" t="s">
        <v>430</v>
      </c>
      <c r="K8387" t="str">
        <f>+_xlfn.XLOOKUP(Tabell1[[#This Row],[Regnr]],Tabell13[Regnr],Tabell13[Diagnose],"")</f>
        <v>C</v>
      </c>
      <c r="L8387" t="str">
        <f>+_xlfn.XLOOKUP(Tabell1[[#This Row],[Regnr]],Tabell3[Regnr],Tabell3[DiagnoseÅr],"")</f>
        <v/>
      </c>
    </row>
    <row r="8388" spans="1:12" x14ac:dyDescent="0.25">
      <c r="A8388" s="2">
        <v>36948</v>
      </c>
      <c r="C8388" t="s">
        <v>665</v>
      </c>
      <c r="D8388" t="s">
        <v>666</v>
      </c>
      <c r="E8388" t="s">
        <v>26</v>
      </c>
      <c r="F8388" t="s">
        <v>380</v>
      </c>
      <c r="G8388" t="s">
        <v>381</v>
      </c>
      <c r="H8388" t="s">
        <v>429</v>
      </c>
      <c r="I8388" t="s">
        <v>430</v>
      </c>
      <c r="K8388" t="str">
        <f>+_xlfn.XLOOKUP(Tabell1[[#This Row],[Regnr]],Tabell13[Regnr],Tabell13[Diagnose],"")</f>
        <v>A</v>
      </c>
      <c r="L8388" t="str">
        <f>+_xlfn.XLOOKUP(Tabell1[[#This Row],[Regnr]],Tabell3[Regnr],Tabell3[DiagnoseÅr],"")</f>
        <v>Fri (2002)</v>
      </c>
    </row>
    <row r="8389" spans="1:12" x14ac:dyDescent="0.25">
      <c r="A8389" s="2">
        <v>36948</v>
      </c>
      <c r="C8389" t="s">
        <v>667</v>
      </c>
      <c r="D8389" t="s">
        <v>196</v>
      </c>
      <c r="E8389" t="s">
        <v>26</v>
      </c>
      <c r="F8389" t="s">
        <v>380</v>
      </c>
      <c r="G8389" t="s">
        <v>381</v>
      </c>
      <c r="H8389" t="s">
        <v>429</v>
      </c>
      <c r="I8389" t="s">
        <v>430</v>
      </c>
      <c r="K8389" t="str">
        <f>+_xlfn.XLOOKUP(Tabell1[[#This Row],[Regnr]],Tabell13[Regnr],Tabell13[Diagnose],"")</f>
        <v>A</v>
      </c>
      <c r="L8389" t="str">
        <f>+_xlfn.XLOOKUP(Tabell1[[#This Row],[Regnr]],Tabell3[Regnr],Tabell3[DiagnoseÅr],"")</f>
        <v/>
      </c>
    </row>
    <row r="8390" spans="1:12" x14ac:dyDescent="0.25">
      <c r="A8390" s="2">
        <v>36948</v>
      </c>
      <c r="C8390" t="s">
        <v>668</v>
      </c>
      <c r="D8390" t="s">
        <v>669</v>
      </c>
      <c r="E8390" t="s">
        <v>26</v>
      </c>
      <c r="F8390" t="s">
        <v>380</v>
      </c>
      <c r="G8390" t="s">
        <v>381</v>
      </c>
      <c r="H8390" t="s">
        <v>429</v>
      </c>
      <c r="I8390" t="s">
        <v>430</v>
      </c>
      <c r="K8390" t="str">
        <f>+_xlfn.XLOOKUP(Tabell1[[#This Row],[Regnr]],Tabell13[Regnr],Tabell13[Diagnose],"")</f>
        <v>B</v>
      </c>
      <c r="L8390" t="str">
        <f>+_xlfn.XLOOKUP(Tabell1[[#This Row],[Regnr]],Tabell3[Regnr],Tabell3[DiagnoseÅr],"")</f>
        <v>Fri (2003)</v>
      </c>
    </row>
    <row r="8391" spans="1:12" x14ac:dyDescent="0.25">
      <c r="A8391" s="2">
        <v>36941</v>
      </c>
      <c r="C8391" t="s">
        <v>653</v>
      </c>
      <c r="D8391" t="s">
        <v>654</v>
      </c>
      <c r="E8391" t="s">
        <v>26</v>
      </c>
      <c r="F8391" t="s">
        <v>655</v>
      </c>
      <c r="G8391" t="s">
        <v>656</v>
      </c>
      <c r="H8391" t="s">
        <v>657</v>
      </c>
      <c r="I8391" t="s">
        <v>658</v>
      </c>
      <c r="K8391" t="str">
        <f>+_xlfn.XLOOKUP(Tabell1[[#This Row],[Regnr]],Tabell13[Regnr],Tabell13[Diagnose],"")</f>
        <v>A</v>
      </c>
      <c r="L8391" t="str">
        <f>+_xlfn.XLOOKUP(Tabell1[[#This Row],[Regnr]],Tabell3[Regnr],Tabell3[DiagnoseÅr],"")</f>
        <v>Fri (2005)</v>
      </c>
    </row>
    <row r="8392" spans="1:12" x14ac:dyDescent="0.25">
      <c r="A8392" s="2">
        <v>36916</v>
      </c>
      <c r="C8392" t="s">
        <v>651</v>
      </c>
      <c r="D8392" t="s">
        <v>652</v>
      </c>
      <c r="E8392" t="s">
        <v>10</v>
      </c>
      <c r="K8392" t="str">
        <f>+_xlfn.XLOOKUP(Tabell1[[#This Row],[Regnr]],Tabell13[Regnr],Tabell13[Diagnose],"")</f>
        <v/>
      </c>
      <c r="L8392" t="str">
        <f>+_xlfn.XLOOKUP(Tabell1[[#This Row],[Regnr]],Tabell3[Regnr],Tabell3[DiagnoseÅr],"")</f>
        <v/>
      </c>
    </row>
    <row r="8393" spans="1:12" x14ac:dyDescent="0.25">
      <c r="A8393" s="2">
        <v>36870</v>
      </c>
      <c r="C8393" t="s">
        <v>647</v>
      </c>
      <c r="D8393" t="s">
        <v>648</v>
      </c>
      <c r="E8393" t="s">
        <v>26</v>
      </c>
      <c r="F8393" t="s">
        <v>631</v>
      </c>
      <c r="G8393" t="s">
        <v>632</v>
      </c>
      <c r="H8393" t="s">
        <v>649</v>
      </c>
      <c r="I8393" t="s">
        <v>650</v>
      </c>
      <c r="K8393" t="str">
        <f>+_xlfn.XLOOKUP(Tabell1[[#This Row],[Regnr]],Tabell13[Regnr],Tabell13[Diagnose],"")</f>
        <v>A</v>
      </c>
      <c r="L8393" t="str">
        <f>+_xlfn.XLOOKUP(Tabell1[[#This Row],[Regnr]],Tabell3[Regnr],Tabell3[DiagnoseÅr],"")</f>
        <v>Fri (2003)</v>
      </c>
    </row>
    <row r="8394" spans="1:12" x14ac:dyDescent="0.25">
      <c r="A8394" s="2">
        <v>36861</v>
      </c>
      <c r="C8394" t="s">
        <v>645</v>
      </c>
      <c r="D8394" t="s">
        <v>646</v>
      </c>
      <c r="E8394" t="s">
        <v>10</v>
      </c>
      <c r="K8394" t="str">
        <f>+_xlfn.XLOOKUP(Tabell1[[#This Row],[Regnr]],Tabell13[Regnr],Tabell13[Diagnose],"")</f>
        <v/>
      </c>
      <c r="L8394" t="str">
        <f>+_xlfn.XLOOKUP(Tabell1[[#This Row],[Regnr]],Tabell3[Regnr],Tabell3[DiagnoseÅr],"")</f>
        <v/>
      </c>
    </row>
    <row r="8395" spans="1:12" x14ac:dyDescent="0.25">
      <c r="A8395" s="2">
        <v>36827</v>
      </c>
      <c r="C8395" t="s">
        <v>641</v>
      </c>
      <c r="D8395" t="s">
        <v>642</v>
      </c>
      <c r="E8395" t="s">
        <v>26</v>
      </c>
      <c r="F8395" t="s">
        <v>553</v>
      </c>
      <c r="G8395" t="s">
        <v>554</v>
      </c>
      <c r="H8395" t="s">
        <v>643</v>
      </c>
      <c r="I8395" t="s">
        <v>644</v>
      </c>
      <c r="K8395" t="str">
        <f>+_xlfn.XLOOKUP(Tabell1[[#This Row],[Regnr]],Tabell13[Regnr],Tabell13[Diagnose],"")</f>
        <v>B</v>
      </c>
      <c r="L8395" t="str">
        <f>+_xlfn.XLOOKUP(Tabell1[[#This Row],[Regnr]],Tabell3[Regnr],Tabell3[DiagnoseÅr],"")</f>
        <v>Fri (2005)</v>
      </c>
    </row>
    <row r="8396" spans="1:12" x14ac:dyDescent="0.25">
      <c r="A8396" s="2">
        <v>36823</v>
      </c>
      <c r="C8396" t="s">
        <v>635</v>
      </c>
      <c r="D8396" t="s">
        <v>636</v>
      </c>
      <c r="E8396" t="s">
        <v>10</v>
      </c>
      <c r="F8396" t="s">
        <v>637</v>
      </c>
      <c r="G8396" t="s">
        <v>638</v>
      </c>
      <c r="H8396" t="s">
        <v>639</v>
      </c>
      <c r="I8396" t="s">
        <v>640</v>
      </c>
      <c r="K8396" t="str">
        <f>+_xlfn.XLOOKUP(Tabell1[[#This Row],[Regnr]],Tabell13[Regnr],Tabell13[Diagnose],"")</f>
        <v>A</v>
      </c>
      <c r="L8396" t="str">
        <f>+_xlfn.XLOOKUP(Tabell1[[#This Row],[Regnr]],Tabell3[Regnr],Tabell3[DiagnoseÅr],"")</f>
        <v>Intet påvist (2008)</v>
      </c>
    </row>
    <row r="8397" spans="1:12" x14ac:dyDescent="0.25">
      <c r="A8397" s="2">
        <v>36819</v>
      </c>
      <c r="C8397" t="s">
        <v>629</v>
      </c>
      <c r="D8397" t="s">
        <v>630</v>
      </c>
      <c r="E8397" t="s">
        <v>26</v>
      </c>
      <c r="F8397" t="s">
        <v>631</v>
      </c>
      <c r="G8397" t="s">
        <v>632</v>
      </c>
      <c r="H8397" t="s">
        <v>633</v>
      </c>
      <c r="I8397" t="s">
        <v>634</v>
      </c>
      <c r="K8397" t="str">
        <f>+_xlfn.XLOOKUP(Tabell1[[#This Row],[Regnr]],Tabell13[Regnr],Tabell13[Diagnose],"")</f>
        <v>B</v>
      </c>
      <c r="L8397" t="str">
        <f>+_xlfn.XLOOKUP(Tabell1[[#This Row],[Regnr]],Tabell3[Regnr],Tabell3[DiagnoseÅr],"")</f>
        <v>Fri (2003)</v>
      </c>
    </row>
    <row r="8398" spans="1:12" x14ac:dyDescent="0.25">
      <c r="A8398" s="2">
        <v>36776</v>
      </c>
      <c r="C8398" t="s">
        <v>615</v>
      </c>
      <c r="D8398" t="s">
        <v>616</v>
      </c>
      <c r="E8398" t="s">
        <v>10</v>
      </c>
      <c r="F8398" t="s">
        <v>173</v>
      </c>
      <c r="G8398" t="s">
        <v>174</v>
      </c>
      <c r="H8398" t="s">
        <v>451</v>
      </c>
      <c r="I8398" t="s">
        <v>452</v>
      </c>
      <c r="K8398" t="str">
        <f>+_xlfn.XLOOKUP(Tabell1[[#This Row],[Regnr]],Tabell13[Regnr],Tabell13[Diagnose],"")</f>
        <v/>
      </c>
      <c r="L8398" t="str">
        <f>+_xlfn.XLOOKUP(Tabell1[[#This Row],[Regnr]],Tabell3[Regnr],Tabell3[DiagnoseÅr],"")</f>
        <v/>
      </c>
    </row>
    <row r="8399" spans="1:12" x14ac:dyDescent="0.25">
      <c r="A8399" s="2">
        <v>36776</v>
      </c>
      <c r="C8399" t="s">
        <v>617</v>
      </c>
      <c r="D8399" t="s">
        <v>618</v>
      </c>
      <c r="E8399" t="s">
        <v>10</v>
      </c>
      <c r="F8399" t="s">
        <v>173</v>
      </c>
      <c r="G8399" t="s">
        <v>174</v>
      </c>
      <c r="H8399" t="s">
        <v>451</v>
      </c>
      <c r="I8399" t="s">
        <v>452</v>
      </c>
      <c r="K8399" t="str">
        <f>+_xlfn.XLOOKUP(Tabell1[[#This Row],[Regnr]],Tabell13[Regnr],Tabell13[Diagnose],"")</f>
        <v>A</v>
      </c>
      <c r="L8399" t="str">
        <f>+_xlfn.XLOOKUP(Tabell1[[#This Row],[Regnr]],Tabell3[Regnr],Tabell3[DiagnoseÅr],"")</f>
        <v>Fri (2005)</v>
      </c>
    </row>
    <row r="8400" spans="1:12" x14ac:dyDescent="0.25">
      <c r="A8400" s="2">
        <v>36776</v>
      </c>
      <c r="C8400" t="s">
        <v>619</v>
      </c>
      <c r="D8400" t="s">
        <v>620</v>
      </c>
      <c r="E8400" t="s">
        <v>10</v>
      </c>
      <c r="F8400" t="s">
        <v>173</v>
      </c>
      <c r="G8400" t="s">
        <v>174</v>
      </c>
      <c r="H8400" t="s">
        <v>451</v>
      </c>
      <c r="I8400" t="s">
        <v>452</v>
      </c>
      <c r="K8400" t="str">
        <f>+_xlfn.XLOOKUP(Tabell1[[#This Row],[Regnr]],Tabell13[Regnr],Tabell13[Diagnose],"")</f>
        <v/>
      </c>
      <c r="L8400" t="str">
        <f>+_xlfn.XLOOKUP(Tabell1[[#This Row],[Regnr]],Tabell3[Regnr],Tabell3[DiagnoseÅr],"")</f>
        <v/>
      </c>
    </row>
    <row r="8401" spans="1:12" x14ac:dyDescent="0.25">
      <c r="A8401" s="2">
        <v>36776</v>
      </c>
      <c r="C8401" t="s">
        <v>621</v>
      </c>
      <c r="D8401" t="s">
        <v>622</v>
      </c>
      <c r="E8401" t="s">
        <v>10</v>
      </c>
      <c r="F8401" t="s">
        <v>173</v>
      </c>
      <c r="G8401" t="s">
        <v>174</v>
      </c>
      <c r="H8401" t="s">
        <v>451</v>
      </c>
      <c r="I8401" t="s">
        <v>452</v>
      </c>
      <c r="K8401" t="str">
        <f>+_xlfn.XLOOKUP(Tabell1[[#This Row],[Regnr]],Tabell13[Regnr],Tabell13[Diagnose],"")</f>
        <v/>
      </c>
      <c r="L8401" t="str">
        <f>+_xlfn.XLOOKUP(Tabell1[[#This Row],[Regnr]],Tabell3[Regnr],Tabell3[DiagnoseÅr],"")</f>
        <v/>
      </c>
    </row>
    <row r="8402" spans="1:12" x14ac:dyDescent="0.25">
      <c r="A8402" s="2">
        <v>36776</v>
      </c>
      <c r="C8402" t="s">
        <v>623</v>
      </c>
      <c r="D8402" t="s">
        <v>624</v>
      </c>
      <c r="E8402" t="s">
        <v>10</v>
      </c>
      <c r="F8402" t="s">
        <v>173</v>
      </c>
      <c r="G8402" t="s">
        <v>174</v>
      </c>
      <c r="H8402" t="s">
        <v>451</v>
      </c>
      <c r="I8402" t="s">
        <v>452</v>
      </c>
      <c r="K8402" t="str">
        <f>+_xlfn.XLOOKUP(Tabell1[[#This Row],[Regnr]],Tabell13[Regnr],Tabell13[Diagnose],"")</f>
        <v/>
      </c>
      <c r="L8402" t="str">
        <f>+_xlfn.XLOOKUP(Tabell1[[#This Row],[Regnr]],Tabell3[Regnr],Tabell3[DiagnoseÅr],"")</f>
        <v/>
      </c>
    </row>
    <row r="8403" spans="1:12" x14ac:dyDescent="0.25">
      <c r="A8403" s="2">
        <v>36776</v>
      </c>
      <c r="C8403" t="s">
        <v>625</v>
      </c>
      <c r="D8403" t="s">
        <v>626</v>
      </c>
      <c r="E8403" t="s">
        <v>26</v>
      </c>
      <c r="F8403" t="s">
        <v>173</v>
      </c>
      <c r="G8403" t="s">
        <v>174</v>
      </c>
      <c r="H8403" t="s">
        <v>451</v>
      </c>
      <c r="I8403" t="s">
        <v>452</v>
      </c>
      <c r="K8403" t="str">
        <f>+_xlfn.XLOOKUP(Tabell1[[#This Row],[Regnr]],Tabell13[Regnr],Tabell13[Diagnose],"")</f>
        <v/>
      </c>
      <c r="L8403" t="str">
        <f>+_xlfn.XLOOKUP(Tabell1[[#This Row],[Regnr]],Tabell3[Regnr],Tabell3[DiagnoseÅr],"")</f>
        <v/>
      </c>
    </row>
    <row r="8404" spans="1:12" x14ac:dyDescent="0.25">
      <c r="A8404" s="2">
        <v>36776</v>
      </c>
      <c r="C8404" t="s">
        <v>627</v>
      </c>
      <c r="D8404" t="s">
        <v>620</v>
      </c>
      <c r="E8404" t="s">
        <v>10</v>
      </c>
      <c r="F8404" t="s">
        <v>628</v>
      </c>
      <c r="H8404" t="s">
        <v>628</v>
      </c>
      <c r="K8404" t="str">
        <f>+_xlfn.XLOOKUP(Tabell1[[#This Row],[Regnr]],Tabell13[Regnr],Tabell13[Diagnose],"")</f>
        <v/>
      </c>
      <c r="L8404" t="str">
        <f>+_xlfn.XLOOKUP(Tabell1[[#This Row],[Regnr]],Tabell3[Regnr],Tabell3[DiagnoseÅr],"")</f>
        <v/>
      </c>
    </row>
    <row r="8405" spans="1:12" x14ac:dyDescent="0.25">
      <c r="A8405" s="2">
        <v>36756</v>
      </c>
      <c r="C8405" t="s">
        <v>607</v>
      </c>
      <c r="D8405" t="s">
        <v>608</v>
      </c>
      <c r="E8405" t="s">
        <v>26</v>
      </c>
      <c r="F8405" t="s">
        <v>609</v>
      </c>
      <c r="G8405" t="s">
        <v>610</v>
      </c>
      <c r="H8405" t="s">
        <v>611</v>
      </c>
      <c r="I8405" t="s">
        <v>612</v>
      </c>
      <c r="K8405" t="str">
        <f>+_xlfn.XLOOKUP(Tabell1[[#This Row],[Regnr]],Tabell13[Regnr],Tabell13[Diagnose],"")</f>
        <v/>
      </c>
      <c r="L8405" t="str">
        <f>+_xlfn.XLOOKUP(Tabell1[[#This Row],[Regnr]],Tabell3[Regnr],Tabell3[DiagnoseÅr],"")</f>
        <v/>
      </c>
    </row>
    <row r="8406" spans="1:12" x14ac:dyDescent="0.25">
      <c r="A8406" s="2">
        <v>36756</v>
      </c>
      <c r="C8406" t="s">
        <v>613</v>
      </c>
      <c r="D8406" t="s">
        <v>614</v>
      </c>
      <c r="E8406" t="s">
        <v>26</v>
      </c>
      <c r="F8406" t="s">
        <v>609</v>
      </c>
      <c r="G8406" t="s">
        <v>610</v>
      </c>
      <c r="H8406" t="s">
        <v>611</v>
      </c>
      <c r="I8406" t="s">
        <v>612</v>
      </c>
      <c r="K8406" t="str">
        <f>+_xlfn.XLOOKUP(Tabell1[[#This Row],[Regnr]],Tabell13[Regnr],Tabell13[Diagnose],"")</f>
        <v>C</v>
      </c>
      <c r="L8406" t="str">
        <f>+_xlfn.XLOOKUP(Tabell1[[#This Row],[Regnr]],Tabell3[Regnr],Tabell3[DiagnoseÅr],"")</f>
        <v/>
      </c>
    </row>
    <row r="8407" spans="1:12" x14ac:dyDescent="0.25">
      <c r="A8407" s="2">
        <v>36725</v>
      </c>
      <c r="C8407" t="s">
        <v>602</v>
      </c>
      <c r="D8407" t="s">
        <v>603</v>
      </c>
      <c r="E8407" t="s">
        <v>26</v>
      </c>
      <c r="F8407" t="s">
        <v>604</v>
      </c>
      <c r="G8407" t="s">
        <v>605</v>
      </c>
      <c r="H8407" t="s">
        <v>606</v>
      </c>
      <c r="K8407" t="str">
        <f>+_xlfn.XLOOKUP(Tabell1[[#This Row],[Regnr]],Tabell13[Regnr],Tabell13[Diagnose],"")</f>
        <v/>
      </c>
      <c r="L8407" t="str">
        <f>+_xlfn.XLOOKUP(Tabell1[[#This Row],[Regnr]],Tabell3[Regnr],Tabell3[DiagnoseÅr],"")</f>
        <v/>
      </c>
    </row>
    <row r="8408" spans="1:12" x14ac:dyDescent="0.25">
      <c r="A8408" s="2">
        <v>36710</v>
      </c>
      <c r="C8408" t="s">
        <v>598</v>
      </c>
      <c r="D8408" t="s">
        <v>599</v>
      </c>
      <c r="E8408" t="s">
        <v>10</v>
      </c>
      <c r="F8408" t="s">
        <v>71</v>
      </c>
      <c r="G8408" t="s">
        <v>72</v>
      </c>
      <c r="H8408" t="s">
        <v>600</v>
      </c>
      <c r="I8408" t="s">
        <v>601</v>
      </c>
      <c r="K8408" t="str">
        <f>+_xlfn.XLOOKUP(Tabell1[[#This Row],[Regnr]],Tabell13[Regnr],Tabell13[Diagnose],"")</f>
        <v>A</v>
      </c>
      <c r="L8408" t="str">
        <f>+_xlfn.XLOOKUP(Tabell1[[#This Row],[Regnr]],Tabell3[Regnr],Tabell3[DiagnoseÅr],"")</f>
        <v>Fri (2003)</v>
      </c>
    </row>
    <row r="8409" spans="1:12" x14ac:dyDescent="0.25">
      <c r="A8409" s="2">
        <v>36663</v>
      </c>
      <c r="C8409" t="s">
        <v>592</v>
      </c>
      <c r="D8409" t="s">
        <v>593</v>
      </c>
      <c r="E8409" t="s">
        <v>10</v>
      </c>
      <c r="F8409" t="s">
        <v>594</v>
      </c>
      <c r="G8409" t="s">
        <v>595</v>
      </c>
      <c r="H8409" t="s">
        <v>596</v>
      </c>
      <c r="I8409" t="s">
        <v>597</v>
      </c>
      <c r="K8409" t="str">
        <f>+_xlfn.XLOOKUP(Tabell1[[#This Row],[Regnr]],Tabell13[Regnr],Tabell13[Diagnose],"")</f>
        <v>A</v>
      </c>
      <c r="L8409" t="str">
        <f>+_xlfn.XLOOKUP(Tabell1[[#This Row],[Regnr]],Tabell3[Regnr],Tabell3[DiagnoseÅr],"")</f>
        <v/>
      </c>
    </row>
    <row r="8410" spans="1:12" x14ac:dyDescent="0.25">
      <c r="A8410" s="2">
        <v>36644</v>
      </c>
      <c r="C8410" t="s">
        <v>580</v>
      </c>
      <c r="D8410" t="s">
        <v>581</v>
      </c>
      <c r="E8410" t="s">
        <v>10</v>
      </c>
      <c r="F8410" t="s">
        <v>20</v>
      </c>
      <c r="G8410" t="s">
        <v>21</v>
      </c>
      <c r="H8410" t="s">
        <v>311</v>
      </c>
      <c r="I8410" t="s">
        <v>312</v>
      </c>
      <c r="K8410" t="str">
        <f>+_xlfn.XLOOKUP(Tabell1[[#This Row],[Regnr]],Tabell13[Regnr],Tabell13[Diagnose],"")</f>
        <v>B</v>
      </c>
      <c r="L8410" t="str">
        <f>+_xlfn.XLOOKUP(Tabell1[[#This Row],[Regnr]],Tabell3[Regnr],Tabell3[DiagnoseÅr],"")</f>
        <v>Cortical &amp; Katarakt, ikke medfødt (2008)</v>
      </c>
    </row>
    <row r="8411" spans="1:12" x14ac:dyDescent="0.25">
      <c r="A8411" s="2">
        <v>36644</v>
      </c>
      <c r="C8411" t="s">
        <v>582</v>
      </c>
      <c r="D8411" t="s">
        <v>583</v>
      </c>
      <c r="E8411" t="s">
        <v>10</v>
      </c>
      <c r="F8411" t="s">
        <v>20</v>
      </c>
      <c r="G8411" t="s">
        <v>21</v>
      </c>
      <c r="H8411" t="s">
        <v>311</v>
      </c>
      <c r="I8411" t="s">
        <v>312</v>
      </c>
      <c r="K8411" t="str">
        <f>+_xlfn.XLOOKUP(Tabell1[[#This Row],[Regnr]],Tabell13[Regnr],Tabell13[Diagnose],"")</f>
        <v/>
      </c>
      <c r="L8411" t="str">
        <f>+_xlfn.XLOOKUP(Tabell1[[#This Row],[Regnr]],Tabell3[Regnr],Tabell3[DiagnoseÅr],"")</f>
        <v/>
      </c>
    </row>
    <row r="8412" spans="1:12" x14ac:dyDescent="0.25">
      <c r="A8412" s="2">
        <v>36644</v>
      </c>
      <c r="C8412" t="s">
        <v>584</v>
      </c>
      <c r="D8412" t="s">
        <v>585</v>
      </c>
      <c r="E8412" t="s">
        <v>10</v>
      </c>
      <c r="F8412" t="s">
        <v>20</v>
      </c>
      <c r="G8412" t="s">
        <v>21</v>
      </c>
      <c r="H8412" t="s">
        <v>311</v>
      </c>
      <c r="I8412" t="s">
        <v>312</v>
      </c>
      <c r="K8412" t="str">
        <f>+_xlfn.XLOOKUP(Tabell1[[#This Row],[Regnr]],Tabell13[Regnr],Tabell13[Diagnose],"")</f>
        <v>A</v>
      </c>
      <c r="L8412" t="str">
        <f>+_xlfn.XLOOKUP(Tabell1[[#This Row],[Regnr]],Tabell3[Regnr],Tabell3[DiagnoseÅr],"")</f>
        <v>Fri (2002)</v>
      </c>
    </row>
    <row r="8413" spans="1:12" x14ac:dyDescent="0.25">
      <c r="A8413" s="2">
        <v>36644</v>
      </c>
      <c r="C8413" t="s">
        <v>586</v>
      </c>
      <c r="D8413" t="s">
        <v>587</v>
      </c>
      <c r="E8413" t="s">
        <v>26</v>
      </c>
      <c r="F8413" t="s">
        <v>20</v>
      </c>
      <c r="G8413" t="s">
        <v>21</v>
      </c>
      <c r="H8413" t="s">
        <v>311</v>
      </c>
      <c r="I8413" t="s">
        <v>312</v>
      </c>
      <c r="K8413" t="str">
        <f>+_xlfn.XLOOKUP(Tabell1[[#This Row],[Regnr]],Tabell13[Regnr],Tabell13[Diagnose],"")</f>
        <v>A</v>
      </c>
      <c r="L8413" t="str">
        <f>+_xlfn.XLOOKUP(Tabell1[[#This Row],[Regnr]],Tabell3[Regnr],Tabell3[DiagnoseÅr],"")</f>
        <v/>
      </c>
    </row>
    <row r="8414" spans="1:12" x14ac:dyDescent="0.25">
      <c r="A8414" s="2">
        <v>36644</v>
      </c>
      <c r="C8414" t="s">
        <v>588</v>
      </c>
      <c r="D8414" t="s">
        <v>589</v>
      </c>
      <c r="E8414" t="s">
        <v>26</v>
      </c>
      <c r="F8414" t="s">
        <v>20</v>
      </c>
      <c r="G8414" t="s">
        <v>21</v>
      </c>
      <c r="H8414" t="s">
        <v>311</v>
      </c>
      <c r="I8414" t="s">
        <v>312</v>
      </c>
      <c r="K8414" t="str">
        <f>+_xlfn.XLOOKUP(Tabell1[[#This Row],[Regnr]],Tabell13[Regnr],Tabell13[Diagnose],"")</f>
        <v/>
      </c>
      <c r="L8414" t="str">
        <f>+_xlfn.XLOOKUP(Tabell1[[#This Row],[Regnr]],Tabell3[Regnr],Tabell3[DiagnoseÅr],"")</f>
        <v/>
      </c>
    </row>
    <row r="8415" spans="1:12" x14ac:dyDescent="0.25">
      <c r="A8415" s="2">
        <v>36644</v>
      </c>
      <c r="C8415" t="s">
        <v>590</v>
      </c>
      <c r="D8415" t="s">
        <v>591</v>
      </c>
      <c r="E8415" t="s">
        <v>26</v>
      </c>
      <c r="F8415" t="s">
        <v>20</v>
      </c>
      <c r="G8415" t="s">
        <v>21</v>
      </c>
      <c r="H8415" t="s">
        <v>311</v>
      </c>
      <c r="I8415" t="s">
        <v>312</v>
      </c>
      <c r="K8415" t="str">
        <f>+_xlfn.XLOOKUP(Tabell1[[#This Row],[Regnr]],Tabell13[Regnr],Tabell13[Diagnose],"")</f>
        <v/>
      </c>
      <c r="L8415" t="str">
        <f>+_xlfn.XLOOKUP(Tabell1[[#This Row],[Regnr]],Tabell3[Regnr],Tabell3[DiagnoseÅr],"")</f>
        <v/>
      </c>
    </row>
    <row r="8416" spans="1:12" x14ac:dyDescent="0.25">
      <c r="A8416" s="2">
        <v>36631</v>
      </c>
      <c r="C8416" t="s">
        <v>570</v>
      </c>
      <c r="D8416" t="s">
        <v>571</v>
      </c>
      <c r="E8416" t="s">
        <v>10</v>
      </c>
      <c r="F8416" t="s">
        <v>545</v>
      </c>
      <c r="G8416" t="s">
        <v>546</v>
      </c>
      <c r="H8416" t="s">
        <v>421</v>
      </c>
      <c r="I8416" t="s">
        <v>422</v>
      </c>
      <c r="K8416" t="str">
        <f>+_xlfn.XLOOKUP(Tabell1[[#This Row],[Regnr]],Tabell13[Regnr],Tabell13[Diagnose],"")</f>
        <v/>
      </c>
      <c r="L8416" t="str">
        <f>+_xlfn.XLOOKUP(Tabell1[[#This Row],[Regnr]],Tabell3[Regnr],Tabell3[DiagnoseÅr],"")</f>
        <v/>
      </c>
    </row>
    <row r="8417" spans="1:12" x14ac:dyDescent="0.25">
      <c r="A8417" s="2">
        <v>36631</v>
      </c>
      <c r="C8417" t="s">
        <v>572</v>
      </c>
      <c r="D8417" t="s">
        <v>573</v>
      </c>
      <c r="E8417" t="s">
        <v>10</v>
      </c>
      <c r="F8417" t="s">
        <v>545</v>
      </c>
      <c r="G8417" t="s">
        <v>546</v>
      </c>
      <c r="H8417" t="s">
        <v>421</v>
      </c>
      <c r="I8417" t="s">
        <v>422</v>
      </c>
      <c r="K8417" t="str">
        <f>+_xlfn.XLOOKUP(Tabell1[[#This Row],[Regnr]],Tabell13[Regnr],Tabell13[Diagnose],"")</f>
        <v>A</v>
      </c>
      <c r="L8417" t="str">
        <f>+_xlfn.XLOOKUP(Tabell1[[#This Row],[Regnr]],Tabell3[Regnr],Tabell3[DiagnoseÅr],"")</f>
        <v>Intet påvist (2007)</v>
      </c>
    </row>
    <row r="8418" spans="1:12" x14ac:dyDescent="0.25">
      <c r="A8418" s="2">
        <v>36631</v>
      </c>
      <c r="C8418" t="s">
        <v>574</v>
      </c>
      <c r="D8418" t="s">
        <v>575</v>
      </c>
      <c r="E8418" t="s">
        <v>10</v>
      </c>
      <c r="F8418" t="s">
        <v>545</v>
      </c>
      <c r="G8418" t="s">
        <v>546</v>
      </c>
      <c r="H8418" t="s">
        <v>421</v>
      </c>
      <c r="I8418" t="s">
        <v>422</v>
      </c>
      <c r="K8418" t="str">
        <f>+_xlfn.XLOOKUP(Tabell1[[#This Row],[Regnr]],Tabell13[Regnr],Tabell13[Diagnose],"")</f>
        <v>E</v>
      </c>
      <c r="L8418" t="str">
        <f>+_xlfn.XLOOKUP(Tabell1[[#This Row],[Regnr]],Tabell3[Regnr],Tabell3[DiagnoseÅr],"")</f>
        <v/>
      </c>
    </row>
    <row r="8419" spans="1:12" x14ac:dyDescent="0.25">
      <c r="A8419" s="2">
        <v>36631</v>
      </c>
      <c r="C8419" t="s">
        <v>576</v>
      </c>
      <c r="D8419" t="s">
        <v>577</v>
      </c>
      <c r="E8419" t="s">
        <v>10</v>
      </c>
      <c r="F8419" t="s">
        <v>545</v>
      </c>
      <c r="G8419" t="s">
        <v>546</v>
      </c>
      <c r="H8419" t="s">
        <v>421</v>
      </c>
      <c r="I8419" t="s">
        <v>422</v>
      </c>
      <c r="K8419" t="str">
        <f>+_xlfn.XLOOKUP(Tabell1[[#This Row],[Regnr]],Tabell13[Regnr],Tabell13[Diagnose],"")</f>
        <v>C</v>
      </c>
      <c r="L8419" t="str">
        <f>+_xlfn.XLOOKUP(Tabell1[[#This Row],[Regnr]],Tabell3[Regnr],Tabell3[DiagnoseÅr],"")</f>
        <v/>
      </c>
    </row>
    <row r="8420" spans="1:12" x14ac:dyDescent="0.25">
      <c r="A8420" s="2">
        <v>36631</v>
      </c>
      <c r="C8420" t="s">
        <v>578</v>
      </c>
      <c r="D8420" t="s">
        <v>579</v>
      </c>
      <c r="E8420" t="s">
        <v>26</v>
      </c>
      <c r="F8420" t="s">
        <v>545</v>
      </c>
      <c r="G8420" t="s">
        <v>546</v>
      </c>
      <c r="H8420" t="s">
        <v>421</v>
      </c>
      <c r="I8420" t="s">
        <v>422</v>
      </c>
      <c r="K8420" t="str">
        <f>+_xlfn.XLOOKUP(Tabell1[[#This Row],[Regnr]],Tabell13[Regnr],Tabell13[Diagnose],"")</f>
        <v>B</v>
      </c>
      <c r="L8420" t="str">
        <f>+_xlfn.XLOOKUP(Tabell1[[#This Row],[Regnr]],Tabell3[Regnr],Tabell3[DiagnoseÅr],"")</f>
        <v>Intet påvist (2007)</v>
      </c>
    </row>
    <row r="8421" spans="1:12" x14ac:dyDescent="0.25">
      <c r="A8421" s="2">
        <v>36628</v>
      </c>
      <c r="C8421" t="s">
        <v>566</v>
      </c>
      <c r="D8421" t="s">
        <v>567</v>
      </c>
      <c r="E8421" t="s">
        <v>10</v>
      </c>
      <c r="F8421" t="s">
        <v>489</v>
      </c>
      <c r="G8421" t="s">
        <v>490</v>
      </c>
      <c r="H8421" t="s">
        <v>568</v>
      </c>
      <c r="I8421" t="s">
        <v>569</v>
      </c>
      <c r="K8421" t="str">
        <f>+_xlfn.XLOOKUP(Tabell1[[#This Row],[Regnr]],Tabell13[Regnr],Tabell13[Diagnose],"")</f>
        <v>C</v>
      </c>
      <c r="L8421" t="str">
        <f>+_xlfn.XLOOKUP(Tabell1[[#This Row],[Regnr]],Tabell3[Regnr],Tabell3[DiagnoseÅr],"")</f>
        <v>Fri (2002)</v>
      </c>
    </row>
    <row r="8422" spans="1:12" x14ac:dyDescent="0.25">
      <c r="A8422" s="2">
        <v>36626</v>
      </c>
      <c r="C8422" t="s">
        <v>558</v>
      </c>
      <c r="D8422" t="s">
        <v>559</v>
      </c>
      <c r="E8422" t="s">
        <v>10</v>
      </c>
      <c r="F8422" t="s">
        <v>241</v>
      </c>
      <c r="G8422" t="s">
        <v>242</v>
      </c>
      <c r="H8422" t="s">
        <v>411</v>
      </c>
      <c r="I8422" t="s">
        <v>412</v>
      </c>
      <c r="K8422" t="str">
        <f>+_xlfn.XLOOKUP(Tabell1[[#This Row],[Regnr]],Tabell13[Regnr],Tabell13[Diagnose],"")</f>
        <v/>
      </c>
      <c r="L8422" t="str">
        <f>+_xlfn.XLOOKUP(Tabell1[[#This Row],[Regnr]],Tabell3[Regnr],Tabell3[DiagnoseÅr],"")</f>
        <v/>
      </c>
    </row>
    <row r="8423" spans="1:12" x14ac:dyDescent="0.25">
      <c r="A8423" s="2">
        <v>36626</v>
      </c>
      <c r="C8423" t="s">
        <v>560</v>
      </c>
      <c r="D8423" t="s">
        <v>561</v>
      </c>
      <c r="E8423" t="s">
        <v>10</v>
      </c>
      <c r="F8423" t="s">
        <v>241</v>
      </c>
      <c r="G8423" t="s">
        <v>242</v>
      </c>
      <c r="H8423" t="s">
        <v>411</v>
      </c>
      <c r="I8423" t="s">
        <v>412</v>
      </c>
      <c r="K8423" t="str">
        <f>+_xlfn.XLOOKUP(Tabell1[[#This Row],[Regnr]],Tabell13[Regnr],Tabell13[Diagnose],"")</f>
        <v>C</v>
      </c>
      <c r="L8423" t="str">
        <f>+_xlfn.XLOOKUP(Tabell1[[#This Row],[Regnr]],Tabell3[Regnr],Tabell3[DiagnoseÅr],"")</f>
        <v xml:space="preserve"> (2004)</v>
      </c>
    </row>
    <row r="8424" spans="1:12" x14ac:dyDescent="0.25">
      <c r="A8424" s="2">
        <v>36626</v>
      </c>
      <c r="C8424" t="s">
        <v>562</v>
      </c>
      <c r="D8424" t="s">
        <v>563</v>
      </c>
      <c r="E8424" t="s">
        <v>10</v>
      </c>
      <c r="F8424" t="s">
        <v>241</v>
      </c>
      <c r="G8424" t="s">
        <v>242</v>
      </c>
      <c r="H8424" t="s">
        <v>411</v>
      </c>
      <c r="I8424" t="s">
        <v>412</v>
      </c>
      <c r="K8424" t="str">
        <f>+_xlfn.XLOOKUP(Tabell1[[#This Row],[Regnr]],Tabell13[Regnr],Tabell13[Diagnose],"")</f>
        <v/>
      </c>
      <c r="L8424" t="str">
        <f>+_xlfn.XLOOKUP(Tabell1[[#This Row],[Regnr]],Tabell3[Regnr],Tabell3[DiagnoseÅr],"")</f>
        <v/>
      </c>
    </row>
    <row r="8425" spans="1:12" x14ac:dyDescent="0.25">
      <c r="A8425" s="2">
        <v>36626</v>
      </c>
      <c r="C8425" t="s">
        <v>564</v>
      </c>
      <c r="D8425" t="s">
        <v>565</v>
      </c>
      <c r="E8425" t="s">
        <v>10</v>
      </c>
      <c r="F8425" t="s">
        <v>241</v>
      </c>
      <c r="G8425" t="s">
        <v>242</v>
      </c>
      <c r="H8425" t="s">
        <v>411</v>
      </c>
      <c r="I8425" t="s">
        <v>412</v>
      </c>
      <c r="K8425" t="str">
        <f>+_xlfn.XLOOKUP(Tabell1[[#This Row],[Regnr]],Tabell13[Regnr],Tabell13[Diagnose],"")</f>
        <v>C</v>
      </c>
      <c r="L8425" t="str">
        <f>+_xlfn.XLOOKUP(Tabell1[[#This Row],[Regnr]],Tabell3[Regnr],Tabell3[DiagnoseÅr],"")</f>
        <v>Fri (2003)</v>
      </c>
    </row>
    <row r="8426" spans="1:12" x14ac:dyDescent="0.25">
      <c r="A8426" s="2">
        <v>36622</v>
      </c>
      <c r="C8426" t="s">
        <v>557</v>
      </c>
      <c r="D8426" t="s">
        <v>552</v>
      </c>
      <c r="E8426" t="s">
        <v>26</v>
      </c>
      <c r="F8426" t="s">
        <v>553</v>
      </c>
      <c r="G8426" t="s">
        <v>554</v>
      </c>
      <c r="H8426" t="s">
        <v>555</v>
      </c>
      <c r="I8426" t="s">
        <v>556</v>
      </c>
      <c r="K8426" t="str">
        <f>+_xlfn.XLOOKUP(Tabell1[[#This Row],[Regnr]],Tabell13[Regnr],Tabell13[Diagnose],"")</f>
        <v/>
      </c>
      <c r="L8426" t="str">
        <f>+_xlfn.XLOOKUP(Tabell1[[#This Row],[Regnr]],Tabell3[Regnr],Tabell3[DiagnoseÅr],"")</f>
        <v/>
      </c>
    </row>
    <row r="8427" spans="1:12" x14ac:dyDescent="0.25">
      <c r="A8427" s="2">
        <v>36619</v>
      </c>
      <c r="C8427" t="s">
        <v>551</v>
      </c>
      <c r="D8427" t="s">
        <v>552</v>
      </c>
      <c r="E8427" t="s">
        <v>26</v>
      </c>
      <c r="F8427" t="s">
        <v>553</v>
      </c>
      <c r="G8427" t="s">
        <v>554</v>
      </c>
      <c r="H8427" t="s">
        <v>555</v>
      </c>
      <c r="I8427" t="s">
        <v>556</v>
      </c>
      <c r="K8427" t="str">
        <f>+_xlfn.XLOOKUP(Tabell1[[#This Row],[Regnr]],Tabell13[Regnr],Tabell13[Diagnose],"")</f>
        <v>B</v>
      </c>
      <c r="L8427" t="str">
        <f>+_xlfn.XLOOKUP(Tabell1[[#This Row],[Regnr]],Tabell3[Regnr],Tabell3[DiagnoseÅr],"")</f>
        <v>Fri (2005)</v>
      </c>
    </row>
    <row r="8428" spans="1:12" x14ac:dyDescent="0.25">
      <c r="A8428" s="2">
        <v>36542</v>
      </c>
      <c r="C8428" t="s">
        <v>543</v>
      </c>
      <c r="D8428" t="s">
        <v>544</v>
      </c>
      <c r="E8428" t="s">
        <v>10</v>
      </c>
      <c r="F8428" t="s">
        <v>545</v>
      </c>
      <c r="G8428" t="s">
        <v>546</v>
      </c>
      <c r="H8428" t="s">
        <v>439</v>
      </c>
      <c r="I8428" t="s">
        <v>440</v>
      </c>
      <c r="K8428" t="str">
        <f>+_xlfn.XLOOKUP(Tabell1[[#This Row],[Regnr]],Tabell13[Regnr],Tabell13[Diagnose],"")</f>
        <v>A</v>
      </c>
      <c r="L8428" t="str">
        <f>+_xlfn.XLOOKUP(Tabell1[[#This Row],[Regnr]],Tabell3[Regnr],Tabell3[DiagnoseÅr],"")</f>
        <v>Fri (2003)</v>
      </c>
    </row>
    <row r="8429" spans="1:12" x14ac:dyDescent="0.25">
      <c r="A8429" s="2">
        <v>36542</v>
      </c>
      <c r="C8429" t="s">
        <v>547</v>
      </c>
      <c r="D8429" t="s">
        <v>548</v>
      </c>
      <c r="E8429" t="s">
        <v>10</v>
      </c>
      <c r="F8429" t="s">
        <v>545</v>
      </c>
      <c r="G8429" t="s">
        <v>546</v>
      </c>
      <c r="H8429" t="s">
        <v>439</v>
      </c>
      <c r="I8429" t="s">
        <v>440</v>
      </c>
      <c r="K8429" t="str">
        <f>+_xlfn.XLOOKUP(Tabell1[[#This Row],[Regnr]],Tabell13[Regnr],Tabell13[Diagnose],"")</f>
        <v/>
      </c>
      <c r="L8429" t="str">
        <f>+_xlfn.XLOOKUP(Tabell1[[#This Row],[Regnr]],Tabell3[Regnr],Tabell3[DiagnoseÅr],"")</f>
        <v/>
      </c>
    </row>
    <row r="8430" spans="1:12" x14ac:dyDescent="0.25">
      <c r="A8430" s="2">
        <v>36542</v>
      </c>
      <c r="C8430" t="s">
        <v>549</v>
      </c>
      <c r="D8430" t="s">
        <v>550</v>
      </c>
      <c r="E8430" t="s">
        <v>26</v>
      </c>
      <c r="F8430" t="s">
        <v>545</v>
      </c>
      <c r="G8430" t="s">
        <v>546</v>
      </c>
      <c r="H8430" t="s">
        <v>439</v>
      </c>
      <c r="I8430" t="s">
        <v>440</v>
      </c>
      <c r="K8430" t="str">
        <f>+_xlfn.XLOOKUP(Tabell1[[#This Row],[Regnr]],Tabell13[Regnr],Tabell13[Diagnose],"")</f>
        <v>B</v>
      </c>
      <c r="L8430" t="str">
        <f>+_xlfn.XLOOKUP(Tabell1[[#This Row],[Regnr]],Tabell3[Regnr],Tabell3[DiagnoseÅr],"")</f>
        <v/>
      </c>
    </row>
    <row r="8431" spans="1:12" x14ac:dyDescent="0.25">
      <c r="A8431" s="2">
        <v>36455</v>
      </c>
      <c r="C8431" t="s">
        <v>529</v>
      </c>
      <c r="D8431" t="s">
        <v>530</v>
      </c>
      <c r="E8431" t="s">
        <v>10</v>
      </c>
      <c r="F8431" t="s">
        <v>419</v>
      </c>
      <c r="G8431" t="s">
        <v>420</v>
      </c>
      <c r="H8431" t="s">
        <v>431</v>
      </c>
      <c r="I8431" t="s">
        <v>432</v>
      </c>
      <c r="K8431" t="str">
        <f>+_xlfn.XLOOKUP(Tabell1[[#This Row],[Regnr]],Tabell13[Regnr],Tabell13[Diagnose],"")</f>
        <v/>
      </c>
      <c r="L8431" t="str">
        <f>+_xlfn.XLOOKUP(Tabell1[[#This Row],[Regnr]],Tabell3[Regnr],Tabell3[DiagnoseÅr],"")</f>
        <v/>
      </c>
    </row>
    <row r="8432" spans="1:12" x14ac:dyDescent="0.25">
      <c r="A8432" s="2">
        <v>36455</v>
      </c>
      <c r="C8432" t="s">
        <v>531</v>
      </c>
      <c r="D8432" t="s">
        <v>532</v>
      </c>
      <c r="E8432" t="s">
        <v>10</v>
      </c>
      <c r="F8432" t="s">
        <v>419</v>
      </c>
      <c r="G8432" t="s">
        <v>420</v>
      </c>
      <c r="H8432" t="s">
        <v>431</v>
      </c>
      <c r="I8432" t="s">
        <v>432</v>
      </c>
      <c r="K8432" t="str">
        <f>+_xlfn.XLOOKUP(Tabell1[[#This Row],[Regnr]],Tabell13[Regnr],Tabell13[Diagnose],"")</f>
        <v/>
      </c>
      <c r="L8432" t="str">
        <f>+_xlfn.XLOOKUP(Tabell1[[#This Row],[Regnr]],Tabell3[Regnr],Tabell3[DiagnoseÅr],"")</f>
        <v/>
      </c>
    </row>
    <row r="8433" spans="1:12" x14ac:dyDescent="0.25">
      <c r="A8433" s="2">
        <v>36455</v>
      </c>
      <c r="C8433" t="s">
        <v>533</v>
      </c>
      <c r="D8433" t="s">
        <v>534</v>
      </c>
      <c r="E8433" t="s">
        <v>10</v>
      </c>
      <c r="F8433" t="s">
        <v>419</v>
      </c>
      <c r="G8433" t="s">
        <v>420</v>
      </c>
      <c r="H8433" t="s">
        <v>431</v>
      </c>
      <c r="I8433" t="s">
        <v>432</v>
      </c>
      <c r="K8433" t="str">
        <f>+_xlfn.XLOOKUP(Tabell1[[#This Row],[Regnr]],Tabell13[Regnr],Tabell13[Diagnose],"")</f>
        <v/>
      </c>
      <c r="L8433" t="str">
        <f>+_xlfn.XLOOKUP(Tabell1[[#This Row],[Regnr]],Tabell3[Regnr],Tabell3[DiagnoseÅr],"")</f>
        <v/>
      </c>
    </row>
    <row r="8434" spans="1:12" x14ac:dyDescent="0.25">
      <c r="A8434" s="2">
        <v>36455</v>
      </c>
      <c r="C8434" t="s">
        <v>535</v>
      </c>
      <c r="D8434" t="s">
        <v>536</v>
      </c>
      <c r="E8434" t="s">
        <v>26</v>
      </c>
      <c r="F8434" t="s">
        <v>419</v>
      </c>
      <c r="G8434" t="s">
        <v>420</v>
      </c>
      <c r="H8434" t="s">
        <v>431</v>
      </c>
      <c r="I8434" t="s">
        <v>432</v>
      </c>
      <c r="K8434" t="str">
        <f>+_xlfn.XLOOKUP(Tabell1[[#This Row],[Regnr]],Tabell13[Regnr],Tabell13[Diagnose],"")</f>
        <v/>
      </c>
      <c r="L8434" t="str">
        <f>+_xlfn.XLOOKUP(Tabell1[[#This Row],[Regnr]],Tabell3[Regnr],Tabell3[DiagnoseÅr],"")</f>
        <v/>
      </c>
    </row>
    <row r="8435" spans="1:12" x14ac:dyDescent="0.25">
      <c r="A8435" s="2">
        <v>36455</v>
      </c>
      <c r="C8435" t="s">
        <v>537</v>
      </c>
      <c r="D8435" t="s">
        <v>538</v>
      </c>
      <c r="E8435" t="s">
        <v>26</v>
      </c>
      <c r="F8435" t="s">
        <v>419</v>
      </c>
      <c r="G8435" t="s">
        <v>420</v>
      </c>
      <c r="H8435" t="s">
        <v>431</v>
      </c>
      <c r="I8435" t="s">
        <v>432</v>
      </c>
      <c r="K8435" t="str">
        <f>+_xlfn.XLOOKUP(Tabell1[[#This Row],[Regnr]],Tabell13[Regnr],Tabell13[Diagnose],"")</f>
        <v/>
      </c>
      <c r="L8435" t="str">
        <f>+_xlfn.XLOOKUP(Tabell1[[#This Row],[Regnr]],Tabell3[Regnr],Tabell3[DiagnoseÅr],"")</f>
        <v/>
      </c>
    </row>
    <row r="8436" spans="1:12" x14ac:dyDescent="0.25">
      <c r="A8436" s="2">
        <v>36455</v>
      </c>
      <c r="C8436" t="s">
        <v>539</v>
      </c>
      <c r="D8436" t="s">
        <v>540</v>
      </c>
      <c r="E8436" t="s">
        <v>26</v>
      </c>
      <c r="F8436" t="s">
        <v>419</v>
      </c>
      <c r="G8436" t="s">
        <v>420</v>
      </c>
      <c r="H8436" t="s">
        <v>431</v>
      </c>
      <c r="I8436" t="s">
        <v>432</v>
      </c>
      <c r="K8436" t="str">
        <f>+_xlfn.XLOOKUP(Tabell1[[#This Row],[Regnr]],Tabell13[Regnr],Tabell13[Diagnose],"")</f>
        <v/>
      </c>
      <c r="L8436" t="str">
        <f>+_xlfn.XLOOKUP(Tabell1[[#This Row],[Regnr]],Tabell3[Regnr],Tabell3[DiagnoseÅr],"")</f>
        <v/>
      </c>
    </row>
    <row r="8437" spans="1:12" x14ac:dyDescent="0.25">
      <c r="A8437" s="2">
        <v>36455</v>
      </c>
      <c r="C8437" t="s">
        <v>541</v>
      </c>
      <c r="D8437" t="s">
        <v>542</v>
      </c>
      <c r="E8437" t="s">
        <v>26</v>
      </c>
      <c r="F8437" t="s">
        <v>419</v>
      </c>
      <c r="G8437" t="s">
        <v>420</v>
      </c>
      <c r="H8437" t="s">
        <v>431</v>
      </c>
      <c r="I8437" t="s">
        <v>432</v>
      </c>
      <c r="K8437" t="str">
        <f>+_xlfn.XLOOKUP(Tabell1[[#This Row],[Regnr]],Tabell13[Regnr],Tabell13[Diagnose],"")</f>
        <v/>
      </c>
      <c r="L8437" t="str">
        <f>+_xlfn.XLOOKUP(Tabell1[[#This Row],[Regnr]],Tabell3[Regnr],Tabell3[DiagnoseÅr],"")</f>
        <v/>
      </c>
    </row>
    <row r="8438" spans="1:12" x14ac:dyDescent="0.25">
      <c r="A8438" s="2">
        <v>36409</v>
      </c>
      <c r="C8438" t="s">
        <v>527</v>
      </c>
      <c r="D8438" t="s">
        <v>528</v>
      </c>
      <c r="E8438" t="s">
        <v>10</v>
      </c>
      <c r="K8438" t="str">
        <f>+_xlfn.XLOOKUP(Tabell1[[#This Row],[Regnr]],Tabell13[Regnr],Tabell13[Diagnose],"")</f>
        <v/>
      </c>
      <c r="L8438" t="str">
        <f>+_xlfn.XLOOKUP(Tabell1[[#This Row],[Regnr]],Tabell3[Regnr],Tabell3[DiagnoseÅr],"")</f>
        <v/>
      </c>
    </row>
    <row r="8439" spans="1:12" x14ac:dyDescent="0.25">
      <c r="A8439" s="2">
        <v>36393</v>
      </c>
      <c r="C8439" t="s">
        <v>523</v>
      </c>
      <c r="D8439" t="s">
        <v>524</v>
      </c>
      <c r="E8439" t="s">
        <v>26</v>
      </c>
      <c r="F8439" t="s">
        <v>497</v>
      </c>
      <c r="G8439" t="s">
        <v>498</v>
      </c>
      <c r="H8439" t="s">
        <v>525</v>
      </c>
      <c r="I8439" t="s">
        <v>526</v>
      </c>
      <c r="K8439" t="str">
        <f>+_xlfn.XLOOKUP(Tabell1[[#This Row],[Regnr]],Tabell13[Regnr],Tabell13[Diagnose],"")</f>
        <v/>
      </c>
      <c r="L8439" t="str">
        <f>+_xlfn.XLOOKUP(Tabell1[[#This Row],[Regnr]],Tabell3[Regnr],Tabell3[DiagnoseÅr],"")</f>
        <v/>
      </c>
    </row>
    <row r="8440" spans="1:12" x14ac:dyDescent="0.25">
      <c r="A8440" s="2">
        <v>36361</v>
      </c>
      <c r="C8440" t="s">
        <v>507</v>
      </c>
      <c r="D8440" t="s">
        <v>508</v>
      </c>
      <c r="E8440" t="s">
        <v>10</v>
      </c>
      <c r="F8440" t="s">
        <v>241</v>
      </c>
      <c r="G8440" t="s">
        <v>242</v>
      </c>
      <c r="H8440" t="s">
        <v>411</v>
      </c>
      <c r="I8440" t="s">
        <v>412</v>
      </c>
      <c r="K8440" t="str">
        <f>+_xlfn.XLOOKUP(Tabell1[[#This Row],[Regnr]],Tabell13[Regnr],Tabell13[Diagnose],"")</f>
        <v>C</v>
      </c>
      <c r="L8440" t="str">
        <f>+_xlfn.XLOOKUP(Tabell1[[#This Row],[Regnr]],Tabell3[Regnr],Tabell3[DiagnoseÅr],"")</f>
        <v>Fri (2000)</v>
      </c>
    </row>
    <row r="8441" spans="1:12" x14ac:dyDescent="0.25">
      <c r="A8441" s="2">
        <v>36361</v>
      </c>
      <c r="C8441" t="s">
        <v>509</v>
      </c>
      <c r="D8441" t="s">
        <v>510</v>
      </c>
      <c r="E8441" t="s">
        <v>10</v>
      </c>
      <c r="F8441" t="s">
        <v>241</v>
      </c>
      <c r="G8441" t="s">
        <v>242</v>
      </c>
      <c r="H8441" t="s">
        <v>411</v>
      </c>
      <c r="I8441" t="s">
        <v>412</v>
      </c>
      <c r="K8441" t="str">
        <f>+_xlfn.XLOOKUP(Tabell1[[#This Row],[Regnr]],Tabell13[Regnr],Tabell13[Diagnose],"")</f>
        <v>D</v>
      </c>
      <c r="L8441" t="str">
        <f>+_xlfn.XLOOKUP(Tabell1[[#This Row],[Regnr]],Tabell3[Regnr],Tabell3[DiagnoseÅr],"")</f>
        <v>Fri (2005)</v>
      </c>
    </row>
    <row r="8442" spans="1:12" x14ac:dyDescent="0.25">
      <c r="A8442" s="2">
        <v>36361</v>
      </c>
      <c r="C8442" t="s">
        <v>511</v>
      </c>
      <c r="D8442" t="s">
        <v>512</v>
      </c>
      <c r="E8442" t="s">
        <v>10</v>
      </c>
      <c r="F8442" t="s">
        <v>241</v>
      </c>
      <c r="G8442" t="s">
        <v>242</v>
      </c>
      <c r="H8442" t="s">
        <v>411</v>
      </c>
      <c r="I8442" t="s">
        <v>412</v>
      </c>
      <c r="K8442" t="str">
        <f>+_xlfn.XLOOKUP(Tabell1[[#This Row],[Regnr]],Tabell13[Regnr],Tabell13[Diagnose],"")</f>
        <v>D</v>
      </c>
      <c r="L8442" t="str">
        <f>+_xlfn.XLOOKUP(Tabell1[[#This Row],[Regnr]],Tabell3[Regnr],Tabell3[DiagnoseÅr],"")</f>
        <v>Fri (2001)</v>
      </c>
    </row>
    <row r="8443" spans="1:12" x14ac:dyDescent="0.25">
      <c r="A8443" s="2">
        <v>36361</v>
      </c>
      <c r="C8443" t="s">
        <v>513</v>
      </c>
      <c r="D8443" t="s">
        <v>514</v>
      </c>
      <c r="E8443" t="s">
        <v>10</v>
      </c>
      <c r="F8443" t="s">
        <v>241</v>
      </c>
      <c r="G8443" t="s">
        <v>242</v>
      </c>
      <c r="H8443" t="s">
        <v>411</v>
      </c>
      <c r="I8443" t="s">
        <v>412</v>
      </c>
      <c r="K8443" t="str">
        <f>+_xlfn.XLOOKUP(Tabell1[[#This Row],[Regnr]],Tabell13[Regnr],Tabell13[Diagnose],"")</f>
        <v>E</v>
      </c>
      <c r="L8443" t="str">
        <f>+_xlfn.XLOOKUP(Tabell1[[#This Row],[Regnr]],Tabell3[Regnr],Tabell3[DiagnoseÅr],"")</f>
        <v/>
      </c>
    </row>
    <row r="8444" spans="1:12" x14ac:dyDescent="0.25">
      <c r="A8444" s="2">
        <v>36361</v>
      </c>
      <c r="C8444" t="s">
        <v>515</v>
      </c>
      <c r="D8444" t="s">
        <v>516</v>
      </c>
      <c r="E8444" t="s">
        <v>10</v>
      </c>
      <c r="F8444" t="s">
        <v>241</v>
      </c>
      <c r="G8444" t="s">
        <v>242</v>
      </c>
      <c r="H8444" t="s">
        <v>411</v>
      </c>
      <c r="I8444" t="s">
        <v>412</v>
      </c>
      <c r="K8444" t="str">
        <f>+_xlfn.XLOOKUP(Tabell1[[#This Row],[Regnr]],Tabell13[Regnr],Tabell13[Diagnose],"")</f>
        <v>C</v>
      </c>
      <c r="L8444" t="str">
        <f>+_xlfn.XLOOKUP(Tabell1[[#This Row],[Regnr]],Tabell3[Regnr],Tabell3[DiagnoseÅr],"")</f>
        <v/>
      </c>
    </row>
    <row r="8445" spans="1:12" x14ac:dyDescent="0.25">
      <c r="A8445" s="2">
        <v>36361</v>
      </c>
      <c r="C8445" t="s">
        <v>517</v>
      </c>
      <c r="D8445" t="s">
        <v>518</v>
      </c>
      <c r="E8445" t="s">
        <v>10</v>
      </c>
      <c r="F8445" t="s">
        <v>241</v>
      </c>
      <c r="G8445" t="s">
        <v>242</v>
      </c>
      <c r="H8445" t="s">
        <v>411</v>
      </c>
      <c r="I8445" t="s">
        <v>412</v>
      </c>
      <c r="K8445" t="str">
        <f>+_xlfn.XLOOKUP(Tabell1[[#This Row],[Regnr]],Tabell13[Regnr],Tabell13[Diagnose],"")</f>
        <v>B</v>
      </c>
      <c r="L8445" t="str">
        <f>+_xlfn.XLOOKUP(Tabell1[[#This Row],[Regnr]],Tabell3[Regnr],Tabell3[DiagnoseÅr],"")</f>
        <v xml:space="preserve"> (2006)</v>
      </c>
    </row>
    <row r="8446" spans="1:12" x14ac:dyDescent="0.25">
      <c r="A8446" s="2">
        <v>36361</v>
      </c>
      <c r="C8446" t="s">
        <v>519</v>
      </c>
      <c r="D8446" t="s">
        <v>520</v>
      </c>
      <c r="E8446" t="s">
        <v>26</v>
      </c>
      <c r="F8446" t="s">
        <v>241</v>
      </c>
      <c r="G8446" t="s">
        <v>242</v>
      </c>
      <c r="H8446" t="s">
        <v>411</v>
      </c>
      <c r="I8446" t="s">
        <v>412</v>
      </c>
      <c r="K8446" t="str">
        <f>+_xlfn.XLOOKUP(Tabell1[[#This Row],[Regnr]],Tabell13[Regnr],Tabell13[Diagnose],"")</f>
        <v>E</v>
      </c>
      <c r="L8446" t="str">
        <f>+_xlfn.XLOOKUP(Tabell1[[#This Row],[Regnr]],Tabell3[Regnr],Tabell3[DiagnoseÅr],"")</f>
        <v/>
      </c>
    </row>
    <row r="8447" spans="1:12" x14ac:dyDescent="0.25">
      <c r="A8447" s="2">
        <v>36361</v>
      </c>
      <c r="C8447" t="s">
        <v>521</v>
      </c>
      <c r="D8447" t="s">
        <v>522</v>
      </c>
      <c r="E8447" t="s">
        <v>26</v>
      </c>
      <c r="F8447" t="s">
        <v>241</v>
      </c>
      <c r="G8447" t="s">
        <v>242</v>
      </c>
      <c r="H8447" t="s">
        <v>411</v>
      </c>
      <c r="I8447" t="s">
        <v>412</v>
      </c>
      <c r="K8447" t="str">
        <f>+_xlfn.XLOOKUP(Tabell1[[#This Row],[Regnr]],Tabell13[Regnr],Tabell13[Diagnose],"")</f>
        <v>B</v>
      </c>
      <c r="L8447" t="str">
        <f>+_xlfn.XLOOKUP(Tabell1[[#This Row],[Regnr]],Tabell3[Regnr],Tabell3[DiagnoseÅr],"")</f>
        <v/>
      </c>
    </row>
    <row r="8448" spans="1:12" x14ac:dyDescent="0.25">
      <c r="A8448" s="2">
        <v>36343</v>
      </c>
      <c r="C8448" t="s">
        <v>501</v>
      </c>
      <c r="D8448" t="s">
        <v>502</v>
      </c>
      <c r="E8448" t="s">
        <v>10</v>
      </c>
      <c r="F8448" t="s">
        <v>503</v>
      </c>
      <c r="G8448" t="s">
        <v>504</v>
      </c>
      <c r="H8448" t="s">
        <v>149</v>
      </c>
      <c r="I8448" t="s">
        <v>150</v>
      </c>
      <c r="K8448" t="str">
        <f>+_xlfn.XLOOKUP(Tabell1[[#This Row],[Regnr]],Tabell13[Regnr],Tabell13[Diagnose],"")</f>
        <v/>
      </c>
      <c r="L8448" t="str">
        <f>+_xlfn.XLOOKUP(Tabell1[[#This Row],[Regnr]],Tabell3[Regnr],Tabell3[DiagnoseÅr],"")</f>
        <v/>
      </c>
    </row>
    <row r="8449" spans="1:12" x14ac:dyDescent="0.25">
      <c r="A8449" s="2">
        <v>36343</v>
      </c>
      <c r="C8449" t="s">
        <v>505</v>
      </c>
      <c r="D8449" t="s">
        <v>506</v>
      </c>
      <c r="E8449" t="s">
        <v>10</v>
      </c>
      <c r="F8449" t="s">
        <v>503</v>
      </c>
      <c r="G8449" t="s">
        <v>504</v>
      </c>
      <c r="H8449" t="s">
        <v>149</v>
      </c>
      <c r="I8449" t="s">
        <v>150</v>
      </c>
      <c r="K8449" t="str">
        <f>+_xlfn.XLOOKUP(Tabell1[[#This Row],[Regnr]],Tabell13[Regnr],Tabell13[Diagnose],"")</f>
        <v/>
      </c>
      <c r="L8449" t="str">
        <f>+_xlfn.XLOOKUP(Tabell1[[#This Row],[Regnr]],Tabell3[Regnr],Tabell3[DiagnoseÅr],"")</f>
        <v/>
      </c>
    </row>
    <row r="8450" spans="1:12" x14ac:dyDescent="0.25">
      <c r="A8450" s="2">
        <v>36320</v>
      </c>
      <c r="C8450" t="s">
        <v>495</v>
      </c>
      <c r="D8450" t="s">
        <v>496</v>
      </c>
      <c r="E8450" t="s">
        <v>10</v>
      </c>
      <c r="F8450" t="s">
        <v>497</v>
      </c>
      <c r="G8450" t="s">
        <v>498</v>
      </c>
      <c r="H8450" t="s">
        <v>499</v>
      </c>
      <c r="I8450" t="s">
        <v>500</v>
      </c>
      <c r="K8450" t="str">
        <f>+_xlfn.XLOOKUP(Tabell1[[#This Row],[Regnr]],Tabell13[Regnr],Tabell13[Diagnose],"")</f>
        <v/>
      </c>
      <c r="L8450" t="str">
        <f>+_xlfn.XLOOKUP(Tabell1[[#This Row],[Regnr]],Tabell3[Regnr],Tabell3[DiagnoseÅr],"")</f>
        <v/>
      </c>
    </row>
    <row r="8451" spans="1:12" x14ac:dyDescent="0.25">
      <c r="A8451" s="2">
        <v>36297</v>
      </c>
      <c r="C8451" t="s">
        <v>487</v>
      </c>
      <c r="D8451" t="s">
        <v>488</v>
      </c>
      <c r="E8451" t="s">
        <v>26</v>
      </c>
      <c r="F8451" t="s">
        <v>489</v>
      </c>
      <c r="G8451" t="s">
        <v>490</v>
      </c>
      <c r="H8451" t="s">
        <v>491</v>
      </c>
      <c r="I8451" t="s">
        <v>492</v>
      </c>
      <c r="K8451" t="str">
        <f>+_xlfn.XLOOKUP(Tabell1[[#This Row],[Regnr]],Tabell13[Regnr],Tabell13[Diagnose],"")</f>
        <v/>
      </c>
      <c r="L8451" t="str">
        <f>+_xlfn.XLOOKUP(Tabell1[[#This Row],[Regnr]],Tabell3[Regnr],Tabell3[DiagnoseÅr],"")</f>
        <v/>
      </c>
    </row>
    <row r="8452" spans="1:12" x14ac:dyDescent="0.25">
      <c r="A8452" s="2">
        <v>36297</v>
      </c>
      <c r="C8452" t="s">
        <v>493</v>
      </c>
      <c r="D8452" t="s">
        <v>494</v>
      </c>
      <c r="E8452" t="s">
        <v>10</v>
      </c>
      <c r="K8452" t="str">
        <f>+_xlfn.XLOOKUP(Tabell1[[#This Row],[Regnr]],Tabell13[Regnr],Tabell13[Diagnose],"")</f>
        <v/>
      </c>
      <c r="L8452" t="str">
        <f>+_xlfn.XLOOKUP(Tabell1[[#This Row],[Regnr]],Tabell3[Regnr],Tabell3[DiagnoseÅr],"")</f>
        <v/>
      </c>
    </row>
    <row r="8453" spans="1:12" x14ac:dyDescent="0.25">
      <c r="A8453" s="2">
        <v>36236</v>
      </c>
      <c r="C8453" t="s">
        <v>481</v>
      </c>
      <c r="D8453" t="s">
        <v>482</v>
      </c>
      <c r="E8453" t="s">
        <v>10</v>
      </c>
      <c r="F8453" t="s">
        <v>483</v>
      </c>
      <c r="G8453" t="s">
        <v>484</v>
      </c>
      <c r="H8453" t="s">
        <v>485</v>
      </c>
      <c r="I8453" t="s">
        <v>486</v>
      </c>
      <c r="K8453" t="str">
        <f>+_xlfn.XLOOKUP(Tabell1[[#This Row],[Regnr]],Tabell13[Regnr],Tabell13[Diagnose],"")</f>
        <v/>
      </c>
      <c r="L8453" t="str">
        <f>+_xlfn.XLOOKUP(Tabell1[[#This Row],[Regnr]],Tabell3[Regnr],Tabell3[DiagnoseÅr],"")</f>
        <v/>
      </c>
    </row>
    <row r="8454" spans="1:12" x14ac:dyDescent="0.25">
      <c r="A8454" s="2">
        <v>36212</v>
      </c>
      <c r="C8454" t="s">
        <v>475</v>
      </c>
      <c r="D8454" t="s">
        <v>476</v>
      </c>
      <c r="E8454" t="s">
        <v>26</v>
      </c>
      <c r="F8454" t="s">
        <v>477</v>
      </c>
      <c r="G8454" t="s">
        <v>478</v>
      </c>
      <c r="H8454" t="s">
        <v>479</v>
      </c>
      <c r="I8454" t="s">
        <v>480</v>
      </c>
      <c r="K8454" t="str">
        <f>+_xlfn.XLOOKUP(Tabell1[[#This Row],[Regnr]],Tabell13[Regnr],Tabell13[Diagnose],"")</f>
        <v/>
      </c>
      <c r="L8454" t="str">
        <f>+_xlfn.XLOOKUP(Tabell1[[#This Row],[Regnr]],Tabell3[Regnr],Tabell3[DiagnoseÅr],"")</f>
        <v/>
      </c>
    </row>
    <row r="8455" spans="1:12" x14ac:dyDescent="0.25">
      <c r="A8455" s="2">
        <v>36120</v>
      </c>
      <c r="C8455" t="s">
        <v>469</v>
      </c>
      <c r="D8455" t="s">
        <v>470</v>
      </c>
      <c r="E8455" t="s">
        <v>26</v>
      </c>
      <c r="F8455" t="s">
        <v>471</v>
      </c>
      <c r="G8455" t="s">
        <v>472</v>
      </c>
      <c r="H8455" t="s">
        <v>473</v>
      </c>
      <c r="I8455" t="s">
        <v>474</v>
      </c>
      <c r="K8455" t="str">
        <f>+_xlfn.XLOOKUP(Tabell1[[#This Row],[Regnr]],Tabell13[Regnr],Tabell13[Diagnose],"")</f>
        <v>A</v>
      </c>
      <c r="L8455" t="str">
        <f>+_xlfn.XLOOKUP(Tabell1[[#This Row],[Regnr]],Tabell3[Regnr],Tabell3[DiagnoseÅr],"")</f>
        <v xml:space="preserve"> (2002)</v>
      </c>
    </row>
    <row r="8456" spans="1:12" x14ac:dyDescent="0.25">
      <c r="A8456" s="2">
        <v>36119</v>
      </c>
      <c r="C8456" t="s">
        <v>453</v>
      </c>
      <c r="D8456" t="s">
        <v>454</v>
      </c>
      <c r="E8456" t="s">
        <v>10</v>
      </c>
      <c r="F8456" t="s">
        <v>455</v>
      </c>
      <c r="G8456" t="s">
        <v>456</v>
      </c>
      <c r="H8456" t="s">
        <v>239</v>
      </c>
      <c r="I8456" t="s">
        <v>240</v>
      </c>
      <c r="K8456" t="str">
        <f>+_xlfn.XLOOKUP(Tabell1[[#This Row],[Regnr]],Tabell13[Regnr],Tabell13[Diagnose],"")</f>
        <v>A</v>
      </c>
      <c r="L8456" t="str">
        <f>+_xlfn.XLOOKUP(Tabell1[[#This Row],[Regnr]],Tabell3[Regnr],Tabell3[DiagnoseÅr],"")</f>
        <v>Fri (2001)</v>
      </c>
    </row>
    <row r="8457" spans="1:12" x14ac:dyDescent="0.25">
      <c r="A8457" s="2">
        <v>36119</v>
      </c>
      <c r="C8457" t="s">
        <v>457</v>
      </c>
      <c r="D8457" t="s">
        <v>458</v>
      </c>
      <c r="E8457" t="s">
        <v>10</v>
      </c>
      <c r="F8457" t="s">
        <v>455</v>
      </c>
      <c r="G8457" t="s">
        <v>456</v>
      </c>
      <c r="H8457" t="s">
        <v>239</v>
      </c>
      <c r="I8457" t="s">
        <v>240</v>
      </c>
      <c r="K8457" t="str">
        <f>+_xlfn.XLOOKUP(Tabell1[[#This Row],[Regnr]],Tabell13[Regnr],Tabell13[Diagnose],"")</f>
        <v/>
      </c>
      <c r="L8457" t="str">
        <f>+_xlfn.XLOOKUP(Tabell1[[#This Row],[Regnr]],Tabell3[Regnr],Tabell3[DiagnoseÅr],"")</f>
        <v/>
      </c>
    </row>
    <row r="8458" spans="1:12" x14ac:dyDescent="0.25">
      <c r="A8458" s="2">
        <v>36119</v>
      </c>
      <c r="C8458" t="s">
        <v>459</v>
      </c>
      <c r="D8458" t="s">
        <v>460</v>
      </c>
      <c r="E8458" t="s">
        <v>10</v>
      </c>
      <c r="F8458" t="s">
        <v>455</v>
      </c>
      <c r="G8458" t="s">
        <v>456</v>
      </c>
      <c r="H8458" t="s">
        <v>239</v>
      </c>
      <c r="I8458" t="s">
        <v>240</v>
      </c>
      <c r="K8458" t="str">
        <f>+_xlfn.XLOOKUP(Tabell1[[#This Row],[Regnr]],Tabell13[Regnr],Tabell13[Diagnose],"")</f>
        <v>A</v>
      </c>
      <c r="L8458" t="str">
        <f>+_xlfn.XLOOKUP(Tabell1[[#This Row],[Regnr]],Tabell3[Regnr],Tabell3[DiagnoseÅr],"")</f>
        <v>Fri (2001)</v>
      </c>
    </row>
    <row r="8459" spans="1:12" x14ac:dyDescent="0.25">
      <c r="A8459" s="2">
        <v>36119</v>
      </c>
      <c r="C8459" t="s">
        <v>461</v>
      </c>
      <c r="D8459" t="s">
        <v>462</v>
      </c>
      <c r="E8459" t="s">
        <v>10</v>
      </c>
      <c r="F8459" t="s">
        <v>455</v>
      </c>
      <c r="G8459" t="s">
        <v>456</v>
      </c>
      <c r="H8459" t="s">
        <v>239</v>
      </c>
      <c r="I8459" t="s">
        <v>240</v>
      </c>
      <c r="K8459" t="str">
        <f>+_xlfn.XLOOKUP(Tabell1[[#This Row],[Regnr]],Tabell13[Regnr],Tabell13[Diagnose],"")</f>
        <v>A</v>
      </c>
      <c r="L8459" t="str">
        <f>+_xlfn.XLOOKUP(Tabell1[[#This Row],[Regnr]],Tabell3[Regnr],Tabell3[DiagnoseÅr],"")</f>
        <v/>
      </c>
    </row>
    <row r="8460" spans="1:12" x14ac:dyDescent="0.25">
      <c r="A8460" s="2">
        <v>36119</v>
      </c>
      <c r="C8460" t="s">
        <v>463</v>
      </c>
      <c r="D8460" t="s">
        <v>464</v>
      </c>
      <c r="E8460" t="s">
        <v>26</v>
      </c>
      <c r="F8460" t="s">
        <v>455</v>
      </c>
      <c r="G8460" t="s">
        <v>456</v>
      </c>
      <c r="H8460" t="s">
        <v>239</v>
      </c>
      <c r="I8460" t="s">
        <v>240</v>
      </c>
      <c r="K8460" t="str">
        <f>+_xlfn.XLOOKUP(Tabell1[[#This Row],[Regnr]],Tabell13[Regnr],Tabell13[Diagnose],"")</f>
        <v>A</v>
      </c>
      <c r="L8460" t="str">
        <f>+_xlfn.XLOOKUP(Tabell1[[#This Row],[Regnr]],Tabell3[Regnr],Tabell3[DiagnoseÅr],"")</f>
        <v/>
      </c>
    </row>
    <row r="8461" spans="1:12" x14ac:dyDescent="0.25">
      <c r="A8461" s="2">
        <v>36119</v>
      </c>
      <c r="C8461" t="s">
        <v>465</v>
      </c>
      <c r="D8461" t="s">
        <v>466</v>
      </c>
      <c r="E8461" t="s">
        <v>26</v>
      </c>
      <c r="F8461" t="s">
        <v>455</v>
      </c>
      <c r="G8461" t="s">
        <v>456</v>
      </c>
      <c r="H8461" t="s">
        <v>239</v>
      </c>
      <c r="I8461" t="s">
        <v>240</v>
      </c>
      <c r="K8461" t="str">
        <f>+_xlfn.XLOOKUP(Tabell1[[#This Row],[Regnr]],Tabell13[Regnr],Tabell13[Diagnose],"")</f>
        <v>D</v>
      </c>
      <c r="L8461" t="str">
        <f>+_xlfn.XLOOKUP(Tabell1[[#This Row],[Regnr]],Tabell3[Regnr],Tabell3[DiagnoseÅr],"")</f>
        <v/>
      </c>
    </row>
    <row r="8462" spans="1:12" x14ac:dyDescent="0.25">
      <c r="A8462" s="2">
        <v>36119</v>
      </c>
      <c r="C8462" t="s">
        <v>467</v>
      </c>
      <c r="D8462" t="s">
        <v>468</v>
      </c>
      <c r="E8462" t="s">
        <v>26</v>
      </c>
      <c r="F8462" t="s">
        <v>455</v>
      </c>
      <c r="G8462" t="s">
        <v>456</v>
      </c>
      <c r="H8462" t="s">
        <v>239</v>
      </c>
      <c r="I8462" t="s">
        <v>240</v>
      </c>
      <c r="K8462" t="str">
        <f>+_xlfn.XLOOKUP(Tabell1[[#This Row],[Regnr]],Tabell13[Regnr],Tabell13[Diagnose],"")</f>
        <v>A</v>
      </c>
      <c r="L8462" t="str">
        <f>+_xlfn.XLOOKUP(Tabell1[[#This Row],[Regnr]],Tabell3[Regnr],Tabell3[DiagnoseÅr],"")</f>
        <v>Fri (2002)</v>
      </c>
    </row>
    <row r="8463" spans="1:12" x14ac:dyDescent="0.25">
      <c r="A8463" s="2">
        <v>35999</v>
      </c>
      <c r="C8463" t="s">
        <v>443</v>
      </c>
      <c r="D8463" t="s">
        <v>444</v>
      </c>
      <c r="E8463" t="s">
        <v>10</v>
      </c>
      <c r="F8463" t="s">
        <v>445</v>
      </c>
      <c r="G8463" t="s">
        <v>446</v>
      </c>
      <c r="H8463" t="s">
        <v>211</v>
      </c>
      <c r="I8463" t="s">
        <v>212</v>
      </c>
      <c r="K8463" t="str">
        <f>+_xlfn.XLOOKUP(Tabell1[[#This Row],[Regnr]],Tabell13[Regnr],Tabell13[Diagnose],"")</f>
        <v>A</v>
      </c>
      <c r="L8463" t="str">
        <f>+_xlfn.XLOOKUP(Tabell1[[#This Row],[Regnr]],Tabell3[Regnr],Tabell3[DiagnoseÅr],"")</f>
        <v>Fri (1999)</v>
      </c>
    </row>
    <row r="8464" spans="1:12" x14ac:dyDescent="0.25">
      <c r="A8464" s="2">
        <v>35999</v>
      </c>
      <c r="C8464" t="s">
        <v>447</v>
      </c>
      <c r="D8464" t="s">
        <v>448</v>
      </c>
      <c r="E8464" t="s">
        <v>10</v>
      </c>
      <c r="F8464" t="s">
        <v>445</v>
      </c>
      <c r="G8464" t="s">
        <v>446</v>
      </c>
      <c r="H8464" t="s">
        <v>211</v>
      </c>
      <c r="I8464" t="s">
        <v>212</v>
      </c>
      <c r="K8464" t="str">
        <f>+_xlfn.XLOOKUP(Tabell1[[#This Row],[Regnr]],Tabell13[Regnr],Tabell13[Diagnose],"")</f>
        <v/>
      </c>
      <c r="L8464" t="str">
        <f>+_xlfn.XLOOKUP(Tabell1[[#This Row],[Regnr]],Tabell3[Regnr],Tabell3[DiagnoseÅr],"")</f>
        <v/>
      </c>
    </row>
    <row r="8465" spans="1:12" x14ac:dyDescent="0.25">
      <c r="A8465" s="2">
        <v>35999</v>
      </c>
      <c r="C8465" t="s">
        <v>449</v>
      </c>
      <c r="D8465" t="s">
        <v>450</v>
      </c>
      <c r="E8465" t="s">
        <v>26</v>
      </c>
      <c r="F8465" t="s">
        <v>445</v>
      </c>
      <c r="G8465" t="s">
        <v>446</v>
      </c>
      <c r="H8465" t="s">
        <v>211</v>
      </c>
      <c r="I8465" t="s">
        <v>212</v>
      </c>
      <c r="K8465" t="str">
        <f>+_xlfn.XLOOKUP(Tabell1[[#This Row],[Regnr]],Tabell13[Regnr],Tabell13[Diagnose],"")</f>
        <v/>
      </c>
      <c r="L8465" t="str">
        <f>+_xlfn.XLOOKUP(Tabell1[[#This Row],[Regnr]],Tabell3[Regnr],Tabell3[DiagnoseÅr],"")</f>
        <v/>
      </c>
    </row>
    <row r="8466" spans="1:12" x14ac:dyDescent="0.25">
      <c r="A8466" s="2">
        <v>35999</v>
      </c>
      <c r="C8466" t="s">
        <v>451</v>
      </c>
      <c r="D8466" t="s">
        <v>452</v>
      </c>
      <c r="E8466" t="s">
        <v>26</v>
      </c>
      <c r="F8466" t="s">
        <v>445</v>
      </c>
      <c r="G8466" t="s">
        <v>446</v>
      </c>
      <c r="H8466" t="s">
        <v>211</v>
      </c>
      <c r="I8466" t="s">
        <v>212</v>
      </c>
      <c r="K8466" t="str">
        <f>+_xlfn.XLOOKUP(Tabell1[[#This Row],[Regnr]],Tabell13[Regnr],Tabell13[Diagnose],"")</f>
        <v>A</v>
      </c>
      <c r="L8466" t="str">
        <f>+_xlfn.XLOOKUP(Tabell1[[#This Row],[Regnr]],Tabell3[Regnr],Tabell3[DiagnoseÅr],"")</f>
        <v xml:space="preserve"> (2003)</v>
      </c>
    </row>
    <row r="8467" spans="1:12" x14ac:dyDescent="0.25">
      <c r="A8467" s="2">
        <v>35966</v>
      </c>
      <c r="C8467" t="s">
        <v>439</v>
      </c>
      <c r="D8467" t="s">
        <v>440</v>
      </c>
      <c r="E8467" t="s">
        <v>26</v>
      </c>
      <c r="F8467" t="s">
        <v>441</v>
      </c>
      <c r="G8467" t="s">
        <v>442</v>
      </c>
      <c r="H8467" t="s">
        <v>247</v>
      </c>
      <c r="I8467" t="s">
        <v>248</v>
      </c>
      <c r="K8467" t="str">
        <f>+_xlfn.XLOOKUP(Tabell1[[#This Row],[Regnr]],Tabell13[Regnr],Tabell13[Diagnose],"")</f>
        <v>A</v>
      </c>
      <c r="L8467" t="str">
        <f>+_xlfn.XLOOKUP(Tabell1[[#This Row],[Regnr]],Tabell3[Regnr],Tabell3[DiagnoseÅr],"")</f>
        <v>Fri (2001)</v>
      </c>
    </row>
    <row r="8468" spans="1:12" x14ac:dyDescent="0.25">
      <c r="A8468" s="2">
        <v>35955</v>
      </c>
      <c r="C8468" t="s">
        <v>433</v>
      </c>
      <c r="D8468" t="s">
        <v>434</v>
      </c>
      <c r="E8468" t="s">
        <v>26</v>
      </c>
      <c r="F8468" t="s">
        <v>435</v>
      </c>
      <c r="G8468" t="s">
        <v>436</v>
      </c>
      <c r="H8468" t="s">
        <v>437</v>
      </c>
      <c r="I8468" t="s">
        <v>438</v>
      </c>
      <c r="K8468" t="str">
        <f>+_xlfn.XLOOKUP(Tabell1[[#This Row],[Regnr]],Tabell13[Regnr],Tabell13[Diagnose],"")</f>
        <v>B</v>
      </c>
      <c r="L8468" t="str">
        <f>+_xlfn.XLOOKUP(Tabell1[[#This Row],[Regnr]],Tabell3[Regnr],Tabell3[DiagnoseÅr],"")</f>
        <v>Intet påvist (2006)</v>
      </c>
    </row>
    <row r="8469" spans="1:12" x14ac:dyDescent="0.25">
      <c r="A8469" s="2">
        <v>35923</v>
      </c>
      <c r="C8469" t="s">
        <v>425</v>
      </c>
      <c r="D8469" t="s">
        <v>426</v>
      </c>
      <c r="E8469" t="s">
        <v>10</v>
      </c>
      <c r="F8469" t="s">
        <v>155</v>
      </c>
      <c r="G8469" t="s">
        <v>156</v>
      </c>
      <c r="H8469" t="s">
        <v>237</v>
      </c>
      <c r="I8469" t="s">
        <v>238</v>
      </c>
      <c r="K8469" t="str">
        <f>+_xlfn.XLOOKUP(Tabell1[[#This Row],[Regnr]],Tabell13[Regnr],Tabell13[Diagnose],"")</f>
        <v/>
      </c>
      <c r="L8469" t="str">
        <f>+_xlfn.XLOOKUP(Tabell1[[#This Row],[Regnr]],Tabell3[Regnr],Tabell3[DiagnoseÅr],"")</f>
        <v/>
      </c>
    </row>
    <row r="8470" spans="1:12" x14ac:dyDescent="0.25">
      <c r="A8470" s="2">
        <v>35923</v>
      </c>
      <c r="C8470" t="s">
        <v>427</v>
      </c>
      <c r="D8470" t="s">
        <v>428</v>
      </c>
      <c r="E8470" t="s">
        <v>10</v>
      </c>
      <c r="F8470" t="s">
        <v>155</v>
      </c>
      <c r="G8470" t="s">
        <v>156</v>
      </c>
      <c r="H8470" t="s">
        <v>237</v>
      </c>
      <c r="I8470" t="s">
        <v>238</v>
      </c>
      <c r="K8470" t="str">
        <f>+_xlfn.XLOOKUP(Tabell1[[#This Row],[Regnr]],Tabell13[Regnr],Tabell13[Diagnose],"")</f>
        <v/>
      </c>
      <c r="L8470" t="str">
        <f>+_xlfn.XLOOKUP(Tabell1[[#This Row],[Regnr]],Tabell3[Regnr],Tabell3[DiagnoseÅr],"")</f>
        <v/>
      </c>
    </row>
    <row r="8471" spans="1:12" x14ac:dyDescent="0.25">
      <c r="A8471" s="2">
        <v>35923</v>
      </c>
      <c r="C8471" t="s">
        <v>429</v>
      </c>
      <c r="D8471" t="s">
        <v>430</v>
      </c>
      <c r="E8471" t="s">
        <v>26</v>
      </c>
      <c r="F8471" t="s">
        <v>155</v>
      </c>
      <c r="G8471" t="s">
        <v>156</v>
      </c>
      <c r="H8471" t="s">
        <v>237</v>
      </c>
      <c r="I8471" t="s">
        <v>238</v>
      </c>
      <c r="K8471" t="str">
        <f>+_xlfn.XLOOKUP(Tabell1[[#This Row],[Regnr]],Tabell13[Regnr],Tabell13[Diagnose],"")</f>
        <v>A</v>
      </c>
      <c r="L8471" t="str">
        <f>+_xlfn.XLOOKUP(Tabell1[[#This Row],[Regnr]],Tabell3[Regnr],Tabell3[DiagnoseÅr],"")</f>
        <v>Fri (2004)</v>
      </c>
    </row>
    <row r="8472" spans="1:12" x14ac:dyDescent="0.25">
      <c r="A8472" s="2">
        <v>35923</v>
      </c>
      <c r="C8472" t="s">
        <v>431</v>
      </c>
      <c r="D8472" t="s">
        <v>432</v>
      </c>
      <c r="E8472" t="s">
        <v>26</v>
      </c>
      <c r="F8472" t="s">
        <v>155</v>
      </c>
      <c r="G8472" t="s">
        <v>156</v>
      </c>
      <c r="H8472" t="s">
        <v>237</v>
      </c>
      <c r="I8472" t="s">
        <v>238</v>
      </c>
      <c r="K8472" t="str">
        <f>+_xlfn.XLOOKUP(Tabell1[[#This Row],[Regnr]],Tabell13[Regnr],Tabell13[Diagnose],"")</f>
        <v>C</v>
      </c>
      <c r="L8472" t="str">
        <f>+_xlfn.XLOOKUP(Tabell1[[#This Row],[Regnr]],Tabell3[Regnr],Tabell3[DiagnoseÅr],"")</f>
        <v>Fri (1999)</v>
      </c>
    </row>
    <row r="8473" spans="1:12" x14ac:dyDescent="0.25">
      <c r="A8473" s="2">
        <v>35880</v>
      </c>
      <c r="C8473" t="s">
        <v>423</v>
      </c>
      <c r="D8473" t="s">
        <v>424</v>
      </c>
      <c r="E8473" t="s">
        <v>26</v>
      </c>
      <c r="F8473" t="s">
        <v>403</v>
      </c>
      <c r="G8473" t="s">
        <v>404</v>
      </c>
      <c r="H8473" t="s">
        <v>399</v>
      </c>
      <c r="I8473" t="s">
        <v>400</v>
      </c>
      <c r="K8473" t="str">
        <f>+_xlfn.XLOOKUP(Tabell1[[#This Row],[Regnr]],Tabell13[Regnr],Tabell13[Diagnose],"")</f>
        <v/>
      </c>
      <c r="L8473" t="str">
        <f>+_xlfn.XLOOKUP(Tabell1[[#This Row],[Regnr]],Tabell3[Regnr],Tabell3[DiagnoseÅr],"")</f>
        <v/>
      </c>
    </row>
    <row r="8474" spans="1:12" x14ac:dyDescent="0.25">
      <c r="A8474" s="2">
        <v>35878</v>
      </c>
      <c r="C8474" t="s">
        <v>407</v>
      </c>
      <c r="D8474" t="s">
        <v>408</v>
      </c>
      <c r="E8474" t="s">
        <v>10</v>
      </c>
      <c r="F8474" t="s">
        <v>409</v>
      </c>
      <c r="G8474" t="s">
        <v>410</v>
      </c>
      <c r="H8474" t="s">
        <v>411</v>
      </c>
      <c r="I8474" t="s">
        <v>412</v>
      </c>
      <c r="K8474" t="str">
        <f>+_xlfn.XLOOKUP(Tabell1[[#This Row],[Regnr]],Tabell13[Regnr],Tabell13[Diagnose],"")</f>
        <v>A</v>
      </c>
      <c r="L8474" t="str">
        <f>+_xlfn.XLOOKUP(Tabell1[[#This Row],[Regnr]],Tabell3[Regnr],Tabell3[DiagnoseÅr],"")</f>
        <v>Fri (1999)</v>
      </c>
    </row>
    <row r="8475" spans="1:12" x14ac:dyDescent="0.25">
      <c r="A8475" s="2">
        <v>35878</v>
      </c>
      <c r="C8475" t="s">
        <v>413</v>
      </c>
      <c r="D8475" t="s">
        <v>414</v>
      </c>
      <c r="E8475" t="s">
        <v>10</v>
      </c>
      <c r="F8475" t="s">
        <v>409</v>
      </c>
      <c r="G8475" t="s">
        <v>410</v>
      </c>
      <c r="H8475" t="s">
        <v>411</v>
      </c>
      <c r="I8475" t="s">
        <v>412</v>
      </c>
      <c r="K8475" t="str">
        <f>+_xlfn.XLOOKUP(Tabell1[[#This Row],[Regnr]],Tabell13[Regnr],Tabell13[Diagnose],"")</f>
        <v>A</v>
      </c>
      <c r="L8475" t="str">
        <f>+_xlfn.XLOOKUP(Tabell1[[#This Row],[Regnr]],Tabell3[Regnr],Tabell3[DiagnoseÅr],"")</f>
        <v>Fri (1999)</v>
      </c>
    </row>
    <row r="8476" spans="1:12" x14ac:dyDescent="0.25">
      <c r="A8476" s="2">
        <v>35878</v>
      </c>
      <c r="C8476" t="s">
        <v>415</v>
      </c>
      <c r="D8476" t="s">
        <v>416</v>
      </c>
      <c r="E8476" t="s">
        <v>10</v>
      </c>
      <c r="F8476" t="s">
        <v>409</v>
      </c>
      <c r="G8476" t="s">
        <v>410</v>
      </c>
      <c r="H8476" t="s">
        <v>411</v>
      </c>
      <c r="I8476" t="s">
        <v>412</v>
      </c>
      <c r="K8476" t="str">
        <f>+_xlfn.XLOOKUP(Tabell1[[#This Row],[Regnr]],Tabell13[Regnr],Tabell13[Diagnose],"")</f>
        <v>E</v>
      </c>
      <c r="L8476" t="str">
        <f>+_xlfn.XLOOKUP(Tabell1[[#This Row],[Regnr]],Tabell3[Regnr],Tabell3[DiagnoseÅr],"")</f>
        <v>Fri (1999)</v>
      </c>
    </row>
    <row r="8477" spans="1:12" x14ac:dyDescent="0.25">
      <c r="A8477" s="2">
        <v>35878</v>
      </c>
      <c r="C8477" t="s">
        <v>417</v>
      </c>
      <c r="D8477" t="s">
        <v>418</v>
      </c>
      <c r="E8477" t="s">
        <v>10</v>
      </c>
      <c r="F8477" t="s">
        <v>409</v>
      </c>
      <c r="G8477" t="s">
        <v>410</v>
      </c>
      <c r="H8477" t="s">
        <v>411</v>
      </c>
      <c r="I8477" t="s">
        <v>412</v>
      </c>
      <c r="K8477" t="str">
        <f>+_xlfn.XLOOKUP(Tabell1[[#This Row],[Regnr]],Tabell13[Regnr],Tabell13[Diagnose],"")</f>
        <v>A</v>
      </c>
      <c r="L8477" t="str">
        <f>+_xlfn.XLOOKUP(Tabell1[[#This Row],[Regnr]],Tabell3[Regnr],Tabell3[DiagnoseÅr],"")</f>
        <v>Fri (1999)</v>
      </c>
    </row>
    <row r="8478" spans="1:12" x14ac:dyDescent="0.25">
      <c r="A8478" s="2">
        <v>35878</v>
      </c>
      <c r="C8478" t="s">
        <v>419</v>
      </c>
      <c r="D8478" t="s">
        <v>420</v>
      </c>
      <c r="E8478" t="s">
        <v>10</v>
      </c>
      <c r="F8478" t="s">
        <v>409</v>
      </c>
      <c r="G8478" t="s">
        <v>410</v>
      </c>
      <c r="H8478" t="s">
        <v>411</v>
      </c>
      <c r="I8478" t="s">
        <v>412</v>
      </c>
      <c r="K8478" t="str">
        <f>+_xlfn.XLOOKUP(Tabell1[[#This Row],[Regnr]],Tabell13[Regnr],Tabell13[Diagnose],"")</f>
        <v>C</v>
      </c>
      <c r="L8478" t="str">
        <f>+_xlfn.XLOOKUP(Tabell1[[#This Row],[Regnr]],Tabell3[Regnr],Tabell3[DiagnoseÅr],"")</f>
        <v>Fri (1999)</v>
      </c>
    </row>
    <row r="8479" spans="1:12" x14ac:dyDescent="0.25">
      <c r="A8479" s="2">
        <v>35878</v>
      </c>
      <c r="C8479" t="s">
        <v>421</v>
      </c>
      <c r="D8479" t="s">
        <v>422</v>
      </c>
      <c r="E8479" t="s">
        <v>26</v>
      </c>
      <c r="F8479" t="s">
        <v>409</v>
      </c>
      <c r="G8479" t="s">
        <v>410</v>
      </c>
      <c r="H8479" t="s">
        <v>411</v>
      </c>
      <c r="I8479" t="s">
        <v>412</v>
      </c>
      <c r="K8479" t="str">
        <f>+_xlfn.XLOOKUP(Tabell1[[#This Row],[Regnr]],Tabell13[Regnr],Tabell13[Diagnose],"")</f>
        <v>A</v>
      </c>
      <c r="L8479" t="str">
        <f>+_xlfn.XLOOKUP(Tabell1[[#This Row],[Regnr]],Tabell3[Regnr],Tabell3[DiagnoseÅr],"")</f>
        <v>Fri (2005)</v>
      </c>
    </row>
    <row r="8480" spans="1:12" x14ac:dyDescent="0.25">
      <c r="A8480" s="2">
        <v>35844</v>
      </c>
      <c r="C8480" t="s">
        <v>401</v>
      </c>
      <c r="D8480" t="s">
        <v>402</v>
      </c>
      <c r="E8480" t="s">
        <v>26</v>
      </c>
      <c r="F8480" t="s">
        <v>403</v>
      </c>
      <c r="G8480" t="s">
        <v>404</v>
      </c>
      <c r="H8480" t="s">
        <v>405</v>
      </c>
      <c r="I8480" t="s">
        <v>406</v>
      </c>
      <c r="K8480" t="str">
        <f>+_xlfn.XLOOKUP(Tabell1[[#This Row],[Regnr]],Tabell13[Regnr],Tabell13[Diagnose],"")</f>
        <v>A</v>
      </c>
      <c r="L8480" t="str">
        <f>+_xlfn.XLOOKUP(Tabell1[[#This Row],[Regnr]],Tabell3[Regnr],Tabell3[DiagnoseÅr],"")</f>
        <v>Fri (1999)</v>
      </c>
    </row>
    <row r="8481" spans="1:12" x14ac:dyDescent="0.25">
      <c r="A8481" s="2">
        <v>35594</v>
      </c>
      <c r="C8481" t="s">
        <v>395</v>
      </c>
      <c r="D8481" t="s">
        <v>396</v>
      </c>
      <c r="E8481" t="s">
        <v>26</v>
      </c>
      <c r="F8481" t="s">
        <v>397</v>
      </c>
      <c r="G8481" t="s">
        <v>398</v>
      </c>
      <c r="H8481" t="s">
        <v>399</v>
      </c>
      <c r="I8481" t="s">
        <v>400</v>
      </c>
      <c r="K8481" t="str">
        <f>+_xlfn.XLOOKUP(Tabell1[[#This Row],[Regnr]],Tabell13[Regnr],Tabell13[Diagnose],"")</f>
        <v/>
      </c>
      <c r="L8481" t="str">
        <f>+_xlfn.XLOOKUP(Tabell1[[#This Row],[Regnr]],Tabell3[Regnr],Tabell3[DiagnoseÅr],"")</f>
        <v/>
      </c>
    </row>
    <row r="8482" spans="1:12" x14ac:dyDescent="0.25">
      <c r="A8482" s="2">
        <v>35589</v>
      </c>
      <c r="C8482" t="s">
        <v>391</v>
      </c>
      <c r="D8482" t="s">
        <v>392</v>
      </c>
      <c r="E8482" t="s">
        <v>10</v>
      </c>
      <c r="K8482" t="str">
        <f>+_xlfn.XLOOKUP(Tabell1[[#This Row],[Regnr]],Tabell13[Regnr],Tabell13[Diagnose],"")</f>
        <v/>
      </c>
      <c r="L8482" t="str">
        <f>+_xlfn.XLOOKUP(Tabell1[[#This Row],[Regnr]],Tabell3[Regnr],Tabell3[DiagnoseÅr],"")</f>
        <v/>
      </c>
    </row>
    <row r="8483" spans="1:12" x14ac:dyDescent="0.25">
      <c r="A8483" s="2">
        <v>35589</v>
      </c>
      <c r="C8483" t="s">
        <v>393</v>
      </c>
      <c r="D8483" t="s">
        <v>394</v>
      </c>
      <c r="E8483" t="s">
        <v>26</v>
      </c>
      <c r="K8483" t="str">
        <f>+_xlfn.XLOOKUP(Tabell1[[#This Row],[Regnr]],Tabell13[Regnr],Tabell13[Diagnose],"")</f>
        <v/>
      </c>
      <c r="L8483" t="str">
        <f>+_xlfn.XLOOKUP(Tabell1[[#This Row],[Regnr]],Tabell3[Regnr],Tabell3[DiagnoseÅr],"")</f>
        <v/>
      </c>
    </row>
    <row r="8484" spans="1:12" x14ac:dyDescent="0.25">
      <c r="A8484" s="2">
        <v>35447</v>
      </c>
      <c r="C8484" t="s">
        <v>380</v>
      </c>
      <c r="D8484" t="s">
        <v>381</v>
      </c>
      <c r="E8484" t="s">
        <v>10</v>
      </c>
      <c r="F8484" t="s">
        <v>315</v>
      </c>
      <c r="G8484" t="s">
        <v>316</v>
      </c>
      <c r="H8484" t="s">
        <v>195</v>
      </c>
      <c r="I8484" t="s">
        <v>196</v>
      </c>
      <c r="K8484" t="str">
        <f>+_xlfn.XLOOKUP(Tabell1[[#This Row],[Regnr]],Tabell13[Regnr],Tabell13[Diagnose],"")</f>
        <v>A</v>
      </c>
      <c r="L8484" t="str">
        <f>+_xlfn.XLOOKUP(Tabell1[[#This Row],[Regnr]],Tabell3[Regnr],Tabell3[DiagnoseÅr],"")</f>
        <v>Fri (2001)</v>
      </c>
    </row>
    <row r="8485" spans="1:12" x14ac:dyDescent="0.25">
      <c r="A8485" s="2">
        <v>35447</v>
      </c>
      <c r="C8485" t="s">
        <v>382</v>
      </c>
      <c r="D8485" t="s">
        <v>190</v>
      </c>
      <c r="E8485" t="s">
        <v>10</v>
      </c>
      <c r="F8485" t="s">
        <v>315</v>
      </c>
      <c r="G8485" t="s">
        <v>316</v>
      </c>
      <c r="H8485" t="s">
        <v>195</v>
      </c>
      <c r="I8485" t="s">
        <v>196</v>
      </c>
      <c r="K8485" t="str">
        <f>+_xlfn.XLOOKUP(Tabell1[[#This Row],[Regnr]],Tabell13[Regnr],Tabell13[Diagnose],"")</f>
        <v/>
      </c>
      <c r="L8485" t="str">
        <f>+_xlfn.XLOOKUP(Tabell1[[#This Row],[Regnr]],Tabell3[Regnr],Tabell3[DiagnoseÅr],"")</f>
        <v/>
      </c>
    </row>
    <row r="8486" spans="1:12" x14ac:dyDescent="0.25">
      <c r="A8486" s="2">
        <v>35447</v>
      </c>
      <c r="C8486" t="s">
        <v>383</v>
      </c>
      <c r="D8486" t="s">
        <v>384</v>
      </c>
      <c r="E8486" t="s">
        <v>10</v>
      </c>
      <c r="F8486" t="s">
        <v>315</v>
      </c>
      <c r="G8486" t="s">
        <v>316</v>
      </c>
      <c r="H8486" t="s">
        <v>195</v>
      </c>
      <c r="I8486" t="s">
        <v>196</v>
      </c>
      <c r="K8486" t="str">
        <f>+_xlfn.XLOOKUP(Tabell1[[#This Row],[Regnr]],Tabell13[Regnr],Tabell13[Diagnose],"")</f>
        <v/>
      </c>
      <c r="L8486" t="str">
        <f>+_xlfn.XLOOKUP(Tabell1[[#This Row],[Regnr]],Tabell3[Regnr],Tabell3[DiagnoseÅr],"")</f>
        <v/>
      </c>
    </row>
    <row r="8487" spans="1:12" x14ac:dyDescent="0.25">
      <c r="A8487" s="2">
        <v>35447</v>
      </c>
      <c r="C8487" t="s">
        <v>385</v>
      </c>
      <c r="D8487" t="s">
        <v>386</v>
      </c>
      <c r="E8487" t="s">
        <v>10</v>
      </c>
      <c r="F8487" t="s">
        <v>315</v>
      </c>
      <c r="G8487" t="s">
        <v>316</v>
      </c>
      <c r="H8487" t="s">
        <v>195</v>
      </c>
      <c r="I8487" t="s">
        <v>196</v>
      </c>
      <c r="K8487" t="str">
        <f>+_xlfn.XLOOKUP(Tabell1[[#This Row],[Regnr]],Tabell13[Regnr],Tabell13[Diagnose],"")</f>
        <v>A</v>
      </c>
      <c r="L8487" t="str">
        <f>+_xlfn.XLOOKUP(Tabell1[[#This Row],[Regnr]],Tabell3[Regnr],Tabell3[DiagnoseÅr],"")</f>
        <v>Fri (2000)</v>
      </c>
    </row>
    <row r="8488" spans="1:12" x14ac:dyDescent="0.25">
      <c r="A8488" s="2">
        <v>35447</v>
      </c>
      <c r="C8488" t="s">
        <v>387</v>
      </c>
      <c r="D8488" t="s">
        <v>388</v>
      </c>
      <c r="E8488" t="s">
        <v>26</v>
      </c>
      <c r="F8488" t="s">
        <v>315</v>
      </c>
      <c r="G8488" t="s">
        <v>316</v>
      </c>
      <c r="H8488" t="s">
        <v>195</v>
      </c>
      <c r="I8488" t="s">
        <v>196</v>
      </c>
      <c r="K8488" t="str">
        <f>+_xlfn.XLOOKUP(Tabell1[[#This Row],[Regnr]],Tabell13[Regnr],Tabell13[Diagnose],"")</f>
        <v/>
      </c>
      <c r="L8488" t="str">
        <f>+_xlfn.XLOOKUP(Tabell1[[#This Row],[Regnr]],Tabell3[Regnr],Tabell3[DiagnoseÅr],"")</f>
        <v/>
      </c>
    </row>
    <row r="8489" spans="1:12" x14ac:dyDescent="0.25">
      <c r="A8489" s="2">
        <v>35447</v>
      </c>
      <c r="C8489" t="s">
        <v>389</v>
      </c>
      <c r="D8489" t="s">
        <v>390</v>
      </c>
      <c r="E8489" t="s">
        <v>26</v>
      </c>
      <c r="F8489" t="s">
        <v>315</v>
      </c>
      <c r="G8489" t="s">
        <v>316</v>
      </c>
      <c r="H8489" t="s">
        <v>195</v>
      </c>
      <c r="I8489" t="s">
        <v>196</v>
      </c>
      <c r="K8489" t="str">
        <f>+_xlfn.XLOOKUP(Tabell1[[#This Row],[Regnr]],Tabell13[Regnr],Tabell13[Diagnose],"")</f>
        <v/>
      </c>
      <c r="L8489" t="str">
        <f>+_xlfn.XLOOKUP(Tabell1[[#This Row],[Regnr]],Tabell3[Regnr],Tabell3[DiagnoseÅr],"")</f>
        <v/>
      </c>
    </row>
    <row r="8490" spans="1:12" x14ac:dyDescent="0.25">
      <c r="A8490" s="2">
        <v>35439</v>
      </c>
      <c r="C8490" t="s">
        <v>374</v>
      </c>
      <c r="D8490" t="s">
        <v>375</v>
      </c>
      <c r="E8490" t="s">
        <v>26</v>
      </c>
      <c r="F8490" t="s">
        <v>376</v>
      </c>
      <c r="G8490" t="s">
        <v>377</v>
      </c>
      <c r="H8490" t="s">
        <v>378</v>
      </c>
      <c r="I8490" t="s">
        <v>379</v>
      </c>
      <c r="K8490" t="str">
        <f>+_xlfn.XLOOKUP(Tabell1[[#This Row],[Regnr]],Tabell13[Regnr],Tabell13[Diagnose],"")</f>
        <v/>
      </c>
      <c r="L8490" t="str">
        <f>+_xlfn.XLOOKUP(Tabell1[[#This Row],[Regnr]],Tabell3[Regnr],Tabell3[DiagnoseÅr],"")</f>
        <v/>
      </c>
    </row>
    <row r="8491" spans="1:12" x14ac:dyDescent="0.25">
      <c r="A8491" s="2">
        <v>35415</v>
      </c>
      <c r="C8491" t="s">
        <v>366</v>
      </c>
      <c r="D8491" t="s">
        <v>367</v>
      </c>
      <c r="E8491" t="s">
        <v>26</v>
      </c>
      <c r="F8491" t="s">
        <v>315</v>
      </c>
      <c r="G8491" t="s">
        <v>316</v>
      </c>
      <c r="H8491" t="s">
        <v>137</v>
      </c>
      <c r="I8491" t="s">
        <v>138</v>
      </c>
      <c r="K8491" t="str">
        <f>+_xlfn.XLOOKUP(Tabell1[[#This Row],[Regnr]],Tabell13[Regnr],Tabell13[Diagnose],"")</f>
        <v/>
      </c>
      <c r="L8491" t="str">
        <f>+_xlfn.XLOOKUP(Tabell1[[#This Row],[Regnr]],Tabell3[Regnr],Tabell3[DiagnoseÅr],"")</f>
        <v/>
      </c>
    </row>
    <row r="8492" spans="1:12" x14ac:dyDescent="0.25">
      <c r="A8492" s="2">
        <v>35415</v>
      </c>
      <c r="C8492" t="s">
        <v>368</v>
      </c>
      <c r="D8492" t="s">
        <v>369</v>
      </c>
      <c r="E8492" t="s">
        <v>26</v>
      </c>
      <c r="F8492" t="s">
        <v>315</v>
      </c>
      <c r="G8492" t="s">
        <v>316</v>
      </c>
      <c r="H8492" t="s">
        <v>137</v>
      </c>
      <c r="I8492" t="s">
        <v>138</v>
      </c>
      <c r="K8492" t="str">
        <f>+_xlfn.XLOOKUP(Tabell1[[#This Row],[Regnr]],Tabell13[Regnr],Tabell13[Diagnose],"")</f>
        <v>A</v>
      </c>
      <c r="L8492" t="str">
        <f>+_xlfn.XLOOKUP(Tabell1[[#This Row],[Regnr]],Tabell3[Regnr],Tabell3[DiagnoseÅr],"")</f>
        <v>Fri (2001)</v>
      </c>
    </row>
    <row r="8493" spans="1:12" x14ac:dyDescent="0.25">
      <c r="A8493" s="2">
        <v>35415</v>
      </c>
      <c r="C8493" t="s">
        <v>370</v>
      </c>
      <c r="D8493" t="s">
        <v>371</v>
      </c>
      <c r="E8493" t="s">
        <v>26</v>
      </c>
      <c r="F8493" t="s">
        <v>315</v>
      </c>
      <c r="G8493" t="s">
        <v>316</v>
      </c>
      <c r="H8493" t="s">
        <v>137</v>
      </c>
      <c r="I8493" t="s">
        <v>138</v>
      </c>
      <c r="K8493" t="str">
        <f>+_xlfn.XLOOKUP(Tabell1[[#This Row],[Regnr]],Tabell13[Regnr],Tabell13[Diagnose],"")</f>
        <v>A</v>
      </c>
      <c r="L8493" t="str">
        <f>+_xlfn.XLOOKUP(Tabell1[[#This Row],[Regnr]],Tabell3[Regnr],Tabell3[DiagnoseÅr],"")</f>
        <v>Fri (2001)</v>
      </c>
    </row>
    <row r="8494" spans="1:12" x14ac:dyDescent="0.25">
      <c r="A8494" s="2">
        <v>35415</v>
      </c>
      <c r="C8494" t="s">
        <v>372</v>
      </c>
      <c r="D8494" t="s">
        <v>373</v>
      </c>
      <c r="E8494" t="s">
        <v>26</v>
      </c>
      <c r="F8494" t="s">
        <v>315</v>
      </c>
      <c r="G8494" t="s">
        <v>316</v>
      </c>
      <c r="H8494" t="s">
        <v>137</v>
      </c>
      <c r="I8494" t="s">
        <v>138</v>
      </c>
      <c r="K8494" t="str">
        <f>+_xlfn.XLOOKUP(Tabell1[[#This Row],[Regnr]],Tabell13[Regnr],Tabell13[Diagnose],"")</f>
        <v>A</v>
      </c>
      <c r="L8494" t="str">
        <f>+_xlfn.XLOOKUP(Tabell1[[#This Row],[Regnr]],Tabell3[Regnr],Tabell3[DiagnoseÅr],"")</f>
        <v>Katarakt (2003)</v>
      </c>
    </row>
    <row r="8495" spans="1:12" x14ac:dyDescent="0.25">
      <c r="A8495" s="2">
        <v>35350</v>
      </c>
      <c r="C8495" t="s">
        <v>355</v>
      </c>
      <c r="D8495" t="s">
        <v>356</v>
      </c>
      <c r="E8495" t="s">
        <v>10</v>
      </c>
      <c r="F8495" t="s">
        <v>171</v>
      </c>
      <c r="G8495" t="s">
        <v>172</v>
      </c>
      <c r="H8495" t="s">
        <v>39</v>
      </c>
      <c r="I8495" t="s">
        <v>40</v>
      </c>
      <c r="K8495" t="str">
        <f>+_xlfn.XLOOKUP(Tabell1[[#This Row],[Regnr]],Tabell13[Regnr],Tabell13[Diagnose],"")</f>
        <v/>
      </c>
      <c r="L8495" t="str">
        <f>+_xlfn.XLOOKUP(Tabell1[[#This Row],[Regnr]],Tabell3[Regnr],Tabell3[DiagnoseÅr],"")</f>
        <v/>
      </c>
    </row>
    <row r="8496" spans="1:12" x14ac:dyDescent="0.25">
      <c r="A8496" s="2">
        <v>35350</v>
      </c>
      <c r="C8496" t="s">
        <v>357</v>
      </c>
      <c r="D8496" t="s">
        <v>358</v>
      </c>
      <c r="E8496" t="s">
        <v>10</v>
      </c>
      <c r="F8496" t="s">
        <v>171</v>
      </c>
      <c r="G8496" t="s">
        <v>172</v>
      </c>
      <c r="H8496" t="s">
        <v>39</v>
      </c>
      <c r="I8496" t="s">
        <v>40</v>
      </c>
      <c r="K8496" t="str">
        <f>+_xlfn.XLOOKUP(Tabell1[[#This Row],[Regnr]],Tabell13[Regnr],Tabell13[Diagnose],"")</f>
        <v/>
      </c>
      <c r="L8496" t="str">
        <f>+_xlfn.XLOOKUP(Tabell1[[#This Row],[Regnr]],Tabell3[Regnr],Tabell3[DiagnoseÅr],"")</f>
        <v/>
      </c>
    </row>
    <row r="8497" spans="1:12" x14ac:dyDescent="0.25">
      <c r="A8497" s="2">
        <v>35350</v>
      </c>
      <c r="C8497" t="s">
        <v>359</v>
      </c>
      <c r="D8497" t="s">
        <v>196</v>
      </c>
      <c r="E8497" t="s">
        <v>26</v>
      </c>
      <c r="F8497" t="s">
        <v>171</v>
      </c>
      <c r="G8497" t="s">
        <v>172</v>
      </c>
      <c r="H8497" t="s">
        <v>39</v>
      </c>
      <c r="I8497" t="s">
        <v>40</v>
      </c>
      <c r="K8497" t="str">
        <f>+_xlfn.XLOOKUP(Tabell1[[#This Row],[Regnr]],Tabell13[Regnr],Tabell13[Diagnose],"")</f>
        <v/>
      </c>
      <c r="L8497" t="str">
        <f>+_xlfn.XLOOKUP(Tabell1[[#This Row],[Regnr]],Tabell3[Regnr],Tabell3[DiagnoseÅr],"")</f>
        <v/>
      </c>
    </row>
    <row r="8498" spans="1:12" x14ac:dyDescent="0.25">
      <c r="A8498" s="2">
        <v>35350</v>
      </c>
      <c r="C8498" t="s">
        <v>360</v>
      </c>
      <c r="D8498" t="s">
        <v>361</v>
      </c>
      <c r="E8498" t="s">
        <v>26</v>
      </c>
      <c r="F8498" t="s">
        <v>171</v>
      </c>
      <c r="G8498" t="s">
        <v>172</v>
      </c>
      <c r="H8498" t="s">
        <v>39</v>
      </c>
      <c r="I8498" t="s">
        <v>40</v>
      </c>
      <c r="K8498" t="str">
        <f>+_xlfn.XLOOKUP(Tabell1[[#This Row],[Regnr]],Tabell13[Regnr],Tabell13[Diagnose],"")</f>
        <v/>
      </c>
      <c r="L8498" t="str">
        <f>+_xlfn.XLOOKUP(Tabell1[[#This Row],[Regnr]],Tabell3[Regnr],Tabell3[DiagnoseÅr],"")</f>
        <v/>
      </c>
    </row>
    <row r="8499" spans="1:12" x14ac:dyDescent="0.25">
      <c r="A8499" s="2">
        <v>35350</v>
      </c>
      <c r="C8499" t="s">
        <v>362</v>
      </c>
      <c r="D8499" t="s">
        <v>363</v>
      </c>
      <c r="E8499" t="s">
        <v>26</v>
      </c>
      <c r="F8499" t="s">
        <v>171</v>
      </c>
      <c r="G8499" t="s">
        <v>172</v>
      </c>
      <c r="H8499" t="s">
        <v>39</v>
      </c>
      <c r="I8499" t="s">
        <v>40</v>
      </c>
      <c r="K8499" t="str">
        <f>+_xlfn.XLOOKUP(Tabell1[[#This Row],[Regnr]],Tabell13[Regnr],Tabell13[Diagnose],"")</f>
        <v/>
      </c>
      <c r="L8499" t="str">
        <f>+_xlfn.XLOOKUP(Tabell1[[#This Row],[Regnr]],Tabell3[Regnr],Tabell3[DiagnoseÅr],"")</f>
        <v/>
      </c>
    </row>
    <row r="8500" spans="1:12" x14ac:dyDescent="0.25">
      <c r="A8500" s="2">
        <v>35350</v>
      </c>
      <c r="C8500" t="s">
        <v>364</v>
      </c>
      <c r="D8500" t="s">
        <v>365</v>
      </c>
      <c r="E8500" t="s">
        <v>26</v>
      </c>
      <c r="F8500" t="s">
        <v>171</v>
      </c>
      <c r="G8500" t="s">
        <v>172</v>
      </c>
      <c r="H8500" t="s">
        <v>39</v>
      </c>
      <c r="I8500" t="s">
        <v>40</v>
      </c>
      <c r="K8500" t="str">
        <f>+_xlfn.XLOOKUP(Tabell1[[#This Row],[Regnr]],Tabell13[Regnr],Tabell13[Diagnose],"")</f>
        <v/>
      </c>
      <c r="L8500" t="str">
        <f>+_xlfn.XLOOKUP(Tabell1[[#This Row],[Regnr]],Tabell3[Regnr],Tabell3[DiagnoseÅr],"")</f>
        <v/>
      </c>
    </row>
    <row r="8501" spans="1:12" x14ac:dyDescent="0.25">
      <c r="A8501" s="2">
        <v>35247</v>
      </c>
      <c r="C8501" t="s">
        <v>345</v>
      </c>
      <c r="D8501" t="s">
        <v>346</v>
      </c>
      <c r="E8501" t="s">
        <v>10</v>
      </c>
      <c r="F8501" t="s">
        <v>16</v>
      </c>
      <c r="G8501" t="s">
        <v>17</v>
      </c>
      <c r="H8501" t="s">
        <v>187</v>
      </c>
      <c r="I8501" t="s">
        <v>188</v>
      </c>
      <c r="K8501" t="str">
        <f>+_xlfn.XLOOKUP(Tabell1[[#This Row],[Regnr]],Tabell13[Regnr],Tabell13[Diagnose],"")</f>
        <v>A</v>
      </c>
      <c r="L8501" t="str">
        <f>+_xlfn.XLOOKUP(Tabell1[[#This Row],[Regnr]],Tabell3[Regnr],Tabell3[DiagnoseÅr],"")</f>
        <v>Katarakt (2001)</v>
      </c>
    </row>
    <row r="8502" spans="1:12" x14ac:dyDescent="0.25">
      <c r="A8502" s="2">
        <v>35247</v>
      </c>
      <c r="C8502" t="s">
        <v>347</v>
      </c>
      <c r="D8502" t="s">
        <v>348</v>
      </c>
      <c r="E8502" t="s">
        <v>10</v>
      </c>
      <c r="F8502" t="s">
        <v>16</v>
      </c>
      <c r="G8502" t="s">
        <v>17</v>
      </c>
      <c r="H8502" t="s">
        <v>187</v>
      </c>
      <c r="I8502" t="s">
        <v>188</v>
      </c>
      <c r="K8502" t="str">
        <f>+_xlfn.XLOOKUP(Tabell1[[#This Row],[Regnr]],Tabell13[Regnr],Tabell13[Diagnose],"")</f>
        <v>B</v>
      </c>
      <c r="L8502" t="str">
        <f>+_xlfn.XLOOKUP(Tabell1[[#This Row],[Regnr]],Tabell3[Regnr],Tabell3[DiagnoseÅr],"")</f>
        <v>Katarakt (1998)</v>
      </c>
    </row>
    <row r="8503" spans="1:12" x14ac:dyDescent="0.25">
      <c r="A8503" s="2">
        <v>35247</v>
      </c>
      <c r="C8503" t="s">
        <v>349</v>
      </c>
      <c r="D8503" t="s">
        <v>350</v>
      </c>
      <c r="E8503" t="s">
        <v>10</v>
      </c>
      <c r="F8503" t="s">
        <v>16</v>
      </c>
      <c r="G8503" t="s">
        <v>17</v>
      </c>
      <c r="H8503" t="s">
        <v>187</v>
      </c>
      <c r="I8503" t="s">
        <v>188</v>
      </c>
      <c r="K8503" t="str">
        <f>+_xlfn.XLOOKUP(Tabell1[[#This Row],[Regnr]],Tabell13[Regnr],Tabell13[Diagnose],"")</f>
        <v>A</v>
      </c>
      <c r="L8503" t="str">
        <f>+_xlfn.XLOOKUP(Tabell1[[#This Row],[Regnr]],Tabell3[Regnr],Tabell3[DiagnoseÅr],"")</f>
        <v/>
      </c>
    </row>
    <row r="8504" spans="1:12" x14ac:dyDescent="0.25">
      <c r="A8504" s="2">
        <v>35247</v>
      </c>
      <c r="C8504" t="s">
        <v>351</v>
      </c>
      <c r="D8504" t="s">
        <v>352</v>
      </c>
      <c r="E8504" t="s">
        <v>10</v>
      </c>
      <c r="F8504" t="s">
        <v>16</v>
      </c>
      <c r="G8504" t="s">
        <v>17</v>
      </c>
      <c r="H8504" t="s">
        <v>187</v>
      </c>
      <c r="I8504" t="s">
        <v>188</v>
      </c>
      <c r="K8504" t="str">
        <f>+_xlfn.XLOOKUP(Tabell1[[#This Row],[Regnr]],Tabell13[Regnr],Tabell13[Diagnose],"")</f>
        <v>A</v>
      </c>
      <c r="L8504" t="str">
        <f>+_xlfn.XLOOKUP(Tabell1[[#This Row],[Regnr]],Tabell3[Regnr],Tabell3[DiagnoseÅr],"")</f>
        <v/>
      </c>
    </row>
    <row r="8505" spans="1:12" x14ac:dyDescent="0.25">
      <c r="A8505" s="2">
        <v>35247</v>
      </c>
      <c r="C8505" t="s">
        <v>353</v>
      </c>
      <c r="D8505" t="s">
        <v>354</v>
      </c>
      <c r="E8505" t="s">
        <v>26</v>
      </c>
      <c r="F8505" t="s">
        <v>16</v>
      </c>
      <c r="G8505" t="s">
        <v>17</v>
      </c>
      <c r="H8505" t="s">
        <v>187</v>
      </c>
      <c r="I8505" t="s">
        <v>188</v>
      </c>
      <c r="K8505" t="str">
        <f>+_xlfn.XLOOKUP(Tabell1[[#This Row],[Regnr]],Tabell13[Regnr],Tabell13[Diagnose],"")</f>
        <v>A</v>
      </c>
      <c r="L8505" t="str">
        <f>+_xlfn.XLOOKUP(Tabell1[[#This Row],[Regnr]],Tabell3[Regnr],Tabell3[DiagnoseÅr],"")</f>
        <v>Katarakt (2001)</v>
      </c>
    </row>
    <row r="8506" spans="1:12" x14ac:dyDescent="0.25">
      <c r="A8506" s="2">
        <v>35226</v>
      </c>
      <c r="C8506" t="s">
        <v>337</v>
      </c>
      <c r="D8506" t="s">
        <v>338</v>
      </c>
      <c r="E8506" t="s">
        <v>10</v>
      </c>
      <c r="F8506" t="s">
        <v>315</v>
      </c>
      <c r="G8506" t="s">
        <v>316</v>
      </c>
      <c r="H8506" t="s">
        <v>339</v>
      </c>
      <c r="I8506" t="s">
        <v>340</v>
      </c>
      <c r="K8506" t="str">
        <f>+_xlfn.XLOOKUP(Tabell1[[#This Row],[Regnr]],Tabell13[Regnr],Tabell13[Diagnose],"")</f>
        <v/>
      </c>
      <c r="L8506" t="str">
        <f>+_xlfn.XLOOKUP(Tabell1[[#This Row],[Regnr]],Tabell3[Regnr],Tabell3[DiagnoseÅr],"")</f>
        <v/>
      </c>
    </row>
    <row r="8507" spans="1:12" x14ac:dyDescent="0.25">
      <c r="A8507" s="2">
        <v>35226</v>
      </c>
      <c r="C8507" t="s">
        <v>341</v>
      </c>
      <c r="D8507" t="s">
        <v>342</v>
      </c>
      <c r="E8507" t="s">
        <v>26</v>
      </c>
      <c r="F8507" t="s">
        <v>315</v>
      </c>
      <c r="G8507" t="s">
        <v>316</v>
      </c>
      <c r="H8507" t="s">
        <v>339</v>
      </c>
      <c r="I8507" t="s">
        <v>340</v>
      </c>
      <c r="K8507" t="str">
        <f>+_xlfn.XLOOKUP(Tabell1[[#This Row],[Regnr]],Tabell13[Regnr],Tabell13[Diagnose],"")</f>
        <v/>
      </c>
      <c r="L8507" t="str">
        <f>+_xlfn.XLOOKUP(Tabell1[[#This Row],[Regnr]],Tabell3[Regnr],Tabell3[DiagnoseÅr],"")</f>
        <v/>
      </c>
    </row>
    <row r="8508" spans="1:12" x14ac:dyDescent="0.25">
      <c r="A8508" s="2">
        <v>35226</v>
      </c>
      <c r="C8508" t="s">
        <v>343</v>
      </c>
      <c r="D8508" t="s">
        <v>344</v>
      </c>
      <c r="E8508" t="s">
        <v>26</v>
      </c>
      <c r="F8508" t="s">
        <v>315</v>
      </c>
      <c r="G8508" t="s">
        <v>316</v>
      </c>
      <c r="H8508" t="s">
        <v>339</v>
      </c>
      <c r="I8508" t="s">
        <v>340</v>
      </c>
      <c r="K8508" t="str">
        <f>+_xlfn.XLOOKUP(Tabell1[[#This Row],[Regnr]],Tabell13[Regnr],Tabell13[Diagnose],"")</f>
        <v/>
      </c>
      <c r="L8508" t="str">
        <f>+_xlfn.XLOOKUP(Tabell1[[#This Row],[Regnr]],Tabell3[Regnr],Tabell3[DiagnoseÅr],"")</f>
        <v/>
      </c>
    </row>
    <row r="8509" spans="1:12" x14ac:dyDescent="0.25">
      <c r="A8509" s="2">
        <v>35173</v>
      </c>
      <c r="C8509" t="s">
        <v>329</v>
      </c>
      <c r="D8509" t="s">
        <v>330</v>
      </c>
      <c r="E8509" t="s">
        <v>10</v>
      </c>
      <c r="F8509" t="s">
        <v>315</v>
      </c>
      <c r="G8509" t="s">
        <v>316</v>
      </c>
      <c r="H8509" t="s">
        <v>237</v>
      </c>
      <c r="I8509" t="s">
        <v>238</v>
      </c>
      <c r="K8509" t="str">
        <f>+_xlfn.XLOOKUP(Tabell1[[#This Row],[Regnr]],Tabell13[Regnr],Tabell13[Diagnose],"")</f>
        <v/>
      </c>
      <c r="L8509" t="str">
        <f>+_xlfn.XLOOKUP(Tabell1[[#This Row],[Regnr]],Tabell3[Regnr],Tabell3[DiagnoseÅr],"")</f>
        <v/>
      </c>
    </row>
    <row r="8510" spans="1:12" x14ac:dyDescent="0.25">
      <c r="A8510" s="2">
        <v>35173</v>
      </c>
      <c r="C8510" t="s">
        <v>331</v>
      </c>
      <c r="D8510" t="s">
        <v>332</v>
      </c>
      <c r="E8510" t="s">
        <v>10</v>
      </c>
      <c r="F8510" t="s">
        <v>315</v>
      </c>
      <c r="G8510" t="s">
        <v>316</v>
      </c>
      <c r="H8510" t="s">
        <v>237</v>
      </c>
      <c r="I8510" t="s">
        <v>238</v>
      </c>
      <c r="K8510" t="str">
        <f>+_xlfn.XLOOKUP(Tabell1[[#This Row],[Regnr]],Tabell13[Regnr],Tabell13[Diagnose],"")</f>
        <v/>
      </c>
      <c r="L8510" t="str">
        <f>+_xlfn.XLOOKUP(Tabell1[[#This Row],[Regnr]],Tabell3[Regnr],Tabell3[DiagnoseÅr],"")</f>
        <v/>
      </c>
    </row>
    <row r="8511" spans="1:12" x14ac:dyDescent="0.25">
      <c r="A8511" s="2">
        <v>35173</v>
      </c>
      <c r="C8511" t="s">
        <v>333</v>
      </c>
      <c r="D8511" t="s">
        <v>334</v>
      </c>
      <c r="E8511" t="s">
        <v>10</v>
      </c>
      <c r="F8511" t="s">
        <v>315</v>
      </c>
      <c r="G8511" t="s">
        <v>316</v>
      </c>
      <c r="H8511" t="s">
        <v>237</v>
      </c>
      <c r="I8511" t="s">
        <v>238</v>
      </c>
      <c r="K8511" t="str">
        <f>+_xlfn.XLOOKUP(Tabell1[[#This Row],[Regnr]],Tabell13[Regnr],Tabell13[Diagnose],"")</f>
        <v>E</v>
      </c>
      <c r="L8511" t="str">
        <f>+_xlfn.XLOOKUP(Tabell1[[#This Row],[Regnr]],Tabell3[Regnr],Tabell3[DiagnoseÅr],"")</f>
        <v/>
      </c>
    </row>
    <row r="8512" spans="1:12" x14ac:dyDescent="0.25">
      <c r="A8512" s="2">
        <v>35173</v>
      </c>
      <c r="C8512" t="s">
        <v>335</v>
      </c>
      <c r="D8512" t="s">
        <v>336</v>
      </c>
      <c r="E8512" t="s">
        <v>26</v>
      </c>
      <c r="F8512" t="s">
        <v>315</v>
      </c>
      <c r="G8512" t="s">
        <v>316</v>
      </c>
      <c r="H8512" t="s">
        <v>237</v>
      </c>
      <c r="I8512" t="s">
        <v>238</v>
      </c>
      <c r="K8512" t="str">
        <f>+_xlfn.XLOOKUP(Tabell1[[#This Row],[Regnr]],Tabell13[Regnr],Tabell13[Diagnose],"")</f>
        <v>A</v>
      </c>
      <c r="L8512" t="str">
        <f>+_xlfn.XLOOKUP(Tabell1[[#This Row],[Regnr]],Tabell3[Regnr],Tabell3[DiagnoseÅr],"")</f>
        <v>Fri (2000)</v>
      </c>
    </row>
    <row r="8513" spans="1:12" x14ac:dyDescent="0.25">
      <c r="A8513" s="2">
        <v>35166</v>
      </c>
      <c r="C8513" t="s">
        <v>313</v>
      </c>
      <c r="D8513" t="s">
        <v>314</v>
      </c>
      <c r="E8513" t="s">
        <v>10</v>
      </c>
      <c r="F8513" t="s">
        <v>315</v>
      </c>
      <c r="G8513" t="s">
        <v>316</v>
      </c>
      <c r="H8513" t="s">
        <v>121</v>
      </c>
      <c r="I8513" t="s">
        <v>122</v>
      </c>
      <c r="K8513" t="str">
        <f>+_xlfn.XLOOKUP(Tabell1[[#This Row],[Regnr]],Tabell13[Regnr],Tabell13[Diagnose],"")</f>
        <v/>
      </c>
      <c r="L8513" t="str">
        <f>+_xlfn.XLOOKUP(Tabell1[[#This Row],[Regnr]],Tabell3[Regnr],Tabell3[DiagnoseÅr],"")</f>
        <v/>
      </c>
    </row>
    <row r="8514" spans="1:12" x14ac:dyDescent="0.25">
      <c r="A8514" s="2">
        <v>35166</v>
      </c>
      <c r="C8514" t="s">
        <v>317</v>
      </c>
      <c r="D8514" t="s">
        <v>318</v>
      </c>
      <c r="E8514" t="s">
        <v>10</v>
      </c>
      <c r="F8514" t="s">
        <v>315</v>
      </c>
      <c r="G8514" t="s">
        <v>316</v>
      </c>
      <c r="H8514" t="s">
        <v>121</v>
      </c>
      <c r="I8514" t="s">
        <v>122</v>
      </c>
      <c r="K8514" t="str">
        <f>+_xlfn.XLOOKUP(Tabell1[[#This Row],[Regnr]],Tabell13[Regnr],Tabell13[Diagnose],"")</f>
        <v/>
      </c>
      <c r="L8514" t="str">
        <f>+_xlfn.XLOOKUP(Tabell1[[#This Row],[Regnr]],Tabell3[Regnr],Tabell3[DiagnoseÅr],"")</f>
        <v/>
      </c>
    </row>
    <row r="8515" spans="1:12" x14ac:dyDescent="0.25">
      <c r="A8515" s="2">
        <v>35166</v>
      </c>
      <c r="C8515" t="s">
        <v>319</v>
      </c>
      <c r="D8515" t="s">
        <v>320</v>
      </c>
      <c r="E8515" t="s">
        <v>10</v>
      </c>
      <c r="F8515" t="s">
        <v>315</v>
      </c>
      <c r="G8515" t="s">
        <v>316</v>
      </c>
      <c r="H8515" t="s">
        <v>121</v>
      </c>
      <c r="I8515" t="s">
        <v>122</v>
      </c>
      <c r="K8515" t="str">
        <f>+_xlfn.XLOOKUP(Tabell1[[#This Row],[Regnr]],Tabell13[Regnr],Tabell13[Diagnose],"")</f>
        <v/>
      </c>
      <c r="L8515" t="str">
        <f>+_xlfn.XLOOKUP(Tabell1[[#This Row],[Regnr]],Tabell3[Regnr],Tabell3[DiagnoseÅr],"")</f>
        <v/>
      </c>
    </row>
    <row r="8516" spans="1:12" x14ac:dyDescent="0.25">
      <c r="A8516" s="2">
        <v>35166</v>
      </c>
      <c r="C8516" t="s">
        <v>321</v>
      </c>
      <c r="D8516" t="s">
        <v>322</v>
      </c>
      <c r="E8516" t="s">
        <v>26</v>
      </c>
      <c r="F8516" t="s">
        <v>315</v>
      </c>
      <c r="G8516" t="s">
        <v>316</v>
      </c>
      <c r="H8516" t="s">
        <v>121</v>
      </c>
      <c r="I8516" t="s">
        <v>122</v>
      </c>
      <c r="K8516" t="str">
        <f>+_xlfn.XLOOKUP(Tabell1[[#This Row],[Regnr]],Tabell13[Regnr],Tabell13[Diagnose],"")</f>
        <v/>
      </c>
      <c r="L8516" t="str">
        <f>+_xlfn.XLOOKUP(Tabell1[[#This Row],[Regnr]],Tabell3[Regnr],Tabell3[DiagnoseÅr],"")</f>
        <v>Fri (1999)</v>
      </c>
    </row>
    <row r="8517" spans="1:12" x14ac:dyDescent="0.25">
      <c r="A8517" s="2">
        <v>35166</v>
      </c>
      <c r="C8517" t="s">
        <v>323</v>
      </c>
      <c r="D8517" t="s">
        <v>324</v>
      </c>
      <c r="E8517" t="s">
        <v>26</v>
      </c>
      <c r="F8517" t="s">
        <v>315</v>
      </c>
      <c r="G8517" t="s">
        <v>316</v>
      </c>
      <c r="H8517" t="s">
        <v>121</v>
      </c>
      <c r="I8517" t="s">
        <v>122</v>
      </c>
      <c r="K8517" t="str">
        <f>+_xlfn.XLOOKUP(Tabell1[[#This Row],[Regnr]],Tabell13[Regnr],Tabell13[Diagnose],"")</f>
        <v>B</v>
      </c>
      <c r="L8517" t="str">
        <f>+_xlfn.XLOOKUP(Tabell1[[#This Row],[Regnr]],Tabell3[Regnr],Tabell3[DiagnoseÅr],"")</f>
        <v/>
      </c>
    </row>
    <row r="8518" spans="1:12" x14ac:dyDescent="0.25">
      <c r="A8518" s="2">
        <v>35166</v>
      </c>
      <c r="C8518" t="s">
        <v>325</v>
      </c>
      <c r="D8518" t="s">
        <v>326</v>
      </c>
      <c r="E8518" t="s">
        <v>26</v>
      </c>
      <c r="F8518" t="s">
        <v>315</v>
      </c>
      <c r="G8518" t="s">
        <v>316</v>
      </c>
      <c r="H8518" t="s">
        <v>121</v>
      </c>
      <c r="I8518" t="s">
        <v>122</v>
      </c>
      <c r="K8518" t="str">
        <f>+_xlfn.XLOOKUP(Tabell1[[#This Row],[Regnr]],Tabell13[Regnr],Tabell13[Diagnose],"")</f>
        <v>A</v>
      </c>
      <c r="L8518" t="str">
        <f>+_xlfn.XLOOKUP(Tabell1[[#This Row],[Regnr]],Tabell3[Regnr],Tabell3[DiagnoseÅr],"")</f>
        <v>Fri (2000)</v>
      </c>
    </row>
    <row r="8519" spans="1:12" x14ac:dyDescent="0.25">
      <c r="A8519" s="2">
        <v>35166</v>
      </c>
      <c r="C8519" t="s">
        <v>327</v>
      </c>
      <c r="D8519" t="s">
        <v>328</v>
      </c>
      <c r="E8519" t="s">
        <v>26</v>
      </c>
      <c r="F8519" t="s">
        <v>315</v>
      </c>
      <c r="G8519" t="s">
        <v>316</v>
      </c>
      <c r="H8519" t="s">
        <v>121</v>
      </c>
      <c r="I8519" t="s">
        <v>122</v>
      </c>
      <c r="K8519" t="str">
        <f>+_xlfn.XLOOKUP(Tabell1[[#This Row],[Regnr]],Tabell13[Regnr],Tabell13[Diagnose],"")</f>
        <v/>
      </c>
      <c r="L8519" t="str">
        <f>+_xlfn.XLOOKUP(Tabell1[[#This Row],[Regnr]],Tabell3[Regnr],Tabell3[DiagnoseÅr],"")</f>
        <v/>
      </c>
    </row>
    <row r="8520" spans="1:12" x14ac:dyDescent="0.25">
      <c r="A8520" s="2">
        <v>35157</v>
      </c>
      <c r="C8520" t="s">
        <v>299</v>
      </c>
      <c r="D8520" t="s">
        <v>300</v>
      </c>
      <c r="E8520" t="s">
        <v>10</v>
      </c>
      <c r="F8520" t="s">
        <v>301</v>
      </c>
      <c r="G8520" t="s">
        <v>302</v>
      </c>
      <c r="H8520" t="s">
        <v>239</v>
      </c>
      <c r="I8520" t="s">
        <v>240</v>
      </c>
      <c r="K8520" t="str">
        <f>+_xlfn.XLOOKUP(Tabell1[[#This Row],[Regnr]],Tabell13[Regnr],Tabell13[Diagnose],"")</f>
        <v>A</v>
      </c>
      <c r="L8520" t="str">
        <f>+_xlfn.XLOOKUP(Tabell1[[#This Row],[Regnr]],Tabell3[Regnr],Tabell3[DiagnoseÅr],"")</f>
        <v>Fri (2002)</v>
      </c>
    </row>
    <row r="8521" spans="1:12" x14ac:dyDescent="0.25">
      <c r="A8521" s="2">
        <v>35157</v>
      </c>
      <c r="C8521" t="s">
        <v>303</v>
      </c>
      <c r="D8521" t="s">
        <v>304</v>
      </c>
      <c r="E8521" t="s">
        <v>10</v>
      </c>
      <c r="F8521" t="s">
        <v>301</v>
      </c>
      <c r="G8521" t="s">
        <v>302</v>
      </c>
      <c r="H8521" t="s">
        <v>239</v>
      </c>
      <c r="I8521" t="s">
        <v>240</v>
      </c>
      <c r="K8521" t="str">
        <f>+_xlfn.XLOOKUP(Tabell1[[#This Row],[Regnr]],Tabell13[Regnr],Tabell13[Diagnose],"")</f>
        <v/>
      </c>
      <c r="L8521" t="str">
        <f>+_xlfn.XLOOKUP(Tabell1[[#This Row],[Regnr]],Tabell3[Regnr],Tabell3[DiagnoseÅr],"")</f>
        <v/>
      </c>
    </row>
    <row r="8522" spans="1:12" x14ac:dyDescent="0.25">
      <c r="A8522" s="2">
        <v>35157</v>
      </c>
      <c r="C8522" t="s">
        <v>305</v>
      </c>
      <c r="D8522" t="s">
        <v>306</v>
      </c>
      <c r="E8522" t="s">
        <v>10</v>
      </c>
      <c r="F8522" t="s">
        <v>301</v>
      </c>
      <c r="G8522" t="s">
        <v>302</v>
      </c>
      <c r="H8522" t="s">
        <v>239</v>
      </c>
      <c r="I8522" t="s">
        <v>240</v>
      </c>
      <c r="K8522" t="str">
        <f>+_xlfn.XLOOKUP(Tabell1[[#This Row],[Regnr]],Tabell13[Regnr],Tabell13[Diagnose],"")</f>
        <v/>
      </c>
      <c r="L8522" t="str">
        <f>+_xlfn.XLOOKUP(Tabell1[[#This Row],[Regnr]],Tabell3[Regnr],Tabell3[DiagnoseÅr],"")</f>
        <v/>
      </c>
    </row>
    <row r="8523" spans="1:12" x14ac:dyDescent="0.25">
      <c r="A8523" s="2">
        <v>35157</v>
      </c>
      <c r="C8523" t="s">
        <v>307</v>
      </c>
      <c r="D8523" t="s">
        <v>308</v>
      </c>
      <c r="E8523" t="s">
        <v>26</v>
      </c>
      <c r="F8523" t="s">
        <v>301</v>
      </c>
      <c r="G8523" t="s">
        <v>302</v>
      </c>
      <c r="H8523" t="s">
        <v>239</v>
      </c>
      <c r="I8523" t="s">
        <v>240</v>
      </c>
      <c r="K8523" t="str">
        <f>+_xlfn.XLOOKUP(Tabell1[[#This Row],[Regnr]],Tabell13[Regnr],Tabell13[Diagnose],"")</f>
        <v>A</v>
      </c>
      <c r="L8523" t="str">
        <f>+_xlfn.XLOOKUP(Tabell1[[#This Row],[Regnr]],Tabell3[Regnr],Tabell3[DiagnoseÅr],"")</f>
        <v/>
      </c>
    </row>
    <row r="8524" spans="1:12" x14ac:dyDescent="0.25">
      <c r="A8524" s="2">
        <v>35157</v>
      </c>
      <c r="C8524" t="s">
        <v>309</v>
      </c>
      <c r="D8524" t="s">
        <v>310</v>
      </c>
      <c r="E8524" t="s">
        <v>26</v>
      </c>
      <c r="F8524" t="s">
        <v>301</v>
      </c>
      <c r="G8524" t="s">
        <v>302</v>
      </c>
      <c r="H8524" t="s">
        <v>239</v>
      </c>
      <c r="I8524" t="s">
        <v>240</v>
      </c>
      <c r="K8524" t="str">
        <f>+_xlfn.XLOOKUP(Tabell1[[#This Row],[Regnr]],Tabell13[Regnr],Tabell13[Diagnose],"")</f>
        <v>A</v>
      </c>
      <c r="L8524" t="str">
        <f>+_xlfn.XLOOKUP(Tabell1[[#This Row],[Regnr]],Tabell3[Regnr],Tabell3[DiagnoseÅr],"")</f>
        <v>Fri (1998)</v>
      </c>
    </row>
    <row r="8525" spans="1:12" x14ac:dyDescent="0.25">
      <c r="A8525" s="2">
        <v>35157</v>
      </c>
      <c r="C8525" t="s">
        <v>311</v>
      </c>
      <c r="D8525" t="s">
        <v>312</v>
      </c>
      <c r="E8525" t="s">
        <v>26</v>
      </c>
      <c r="F8525" t="s">
        <v>301</v>
      </c>
      <c r="G8525" t="s">
        <v>302</v>
      </c>
      <c r="H8525" t="s">
        <v>239</v>
      </c>
      <c r="I8525" t="s">
        <v>240</v>
      </c>
      <c r="K8525" t="str">
        <f>+_xlfn.XLOOKUP(Tabell1[[#This Row],[Regnr]],Tabell13[Regnr],Tabell13[Diagnose],"")</f>
        <v>A</v>
      </c>
      <c r="L8525" t="str">
        <f>+_xlfn.XLOOKUP(Tabell1[[#This Row],[Regnr]],Tabell3[Regnr],Tabell3[DiagnoseÅr],"")</f>
        <v>Fri (2003)</v>
      </c>
    </row>
    <row r="8526" spans="1:12" x14ac:dyDescent="0.25">
      <c r="A8526" s="2">
        <v>35156</v>
      </c>
      <c r="C8526" t="s">
        <v>289</v>
      </c>
      <c r="D8526" t="s">
        <v>290</v>
      </c>
      <c r="E8526" t="s">
        <v>10</v>
      </c>
      <c r="F8526" t="s">
        <v>241</v>
      </c>
      <c r="G8526" t="s">
        <v>242</v>
      </c>
      <c r="H8526" t="s">
        <v>211</v>
      </c>
      <c r="I8526" t="s">
        <v>212</v>
      </c>
      <c r="K8526" t="str">
        <f>+_xlfn.XLOOKUP(Tabell1[[#This Row],[Regnr]],Tabell13[Regnr],Tabell13[Diagnose],"")</f>
        <v/>
      </c>
      <c r="L8526" t="str">
        <f>+_xlfn.XLOOKUP(Tabell1[[#This Row],[Regnr]],Tabell3[Regnr],Tabell3[DiagnoseÅr],"")</f>
        <v/>
      </c>
    </row>
    <row r="8527" spans="1:12" x14ac:dyDescent="0.25">
      <c r="A8527" s="2">
        <v>35156</v>
      </c>
      <c r="C8527" t="s">
        <v>291</v>
      </c>
      <c r="D8527" t="s">
        <v>292</v>
      </c>
      <c r="E8527" t="s">
        <v>10</v>
      </c>
      <c r="F8527" t="s">
        <v>241</v>
      </c>
      <c r="G8527" t="s">
        <v>242</v>
      </c>
      <c r="H8527" t="s">
        <v>211</v>
      </c>
      <c r="I8527" t="s">
        <v>212</v>
      </c>
      <c r="K8527" t="str">
        <f>+_xlfn.XLOOKUP(Tabell1[[#This Row],[Regnr]],Tabell13[Regnr],Tabell13[Diagnose],"")</f>
        <v>A</v>
      </c>
      <c r="L8527" t="str">
        <f>+_xlfn.XLOOKUP(Tabell1[[#This Row],[Regnr]],Tabell3[Regnr],Tabell3[DiagnoseÅr],"")</f>
        <v/>
      </c>
    </row>
    <row r="8528" spans="1:12" x14ac:dyDescent="0.25">
      <c r="A8528" s="2">
        <v>35156</v>
      </c>
      <c r="C8528" t="s">
        <v>293</v>
      </c>
      <c r="D8528" t="s">
        <v>294</v>
      </c>
      <c r="E8528" t="s">
        <v>10</v>
      </c>
      <c r="F8528" t="s">
        <v>241</v>
      </c>
      <c r="G8528" t="s">
        <v>242</v>
      </c>
      <c r="H8528" t="s">
        <v>211</v>
      </c>
      <c r="I8528" t="s">
        <v>212</v>
      </c>
      <c r="K8528" t="str">
        <f>+_xlfn.XLOOKUP(Tabell1[[#This Row],[Regnr]],Tabell13[Regnr],Tabell13[Diagnose],"")</f>
        <v>A</v>
      </c>
      <c r="L8528" t="str">
        <f>+_xlfn.XLOOKUP(Tabell1[[#This Row],[Regnr]],Tabell3[Regnr],Tabell3[DiagnoseÅr],"")</f>
        <v/>
      </c>
    </row>
    <row r="8529" spans="1:12" x14ac:dyDescent="0.25">
      <c r="A8529" s="2">
        <v>35156</v>
      </c>
      <c r="C8529" t="s">
        <v>295</v>
      </c>
      <c r="D8529" t="s">
        <v>296</v>
      </c>
      <c r="E8529" t="s">
        <v>26</v>
      </c>
      <c r="F8529" t="s">
        <v>241</v>
      </c>
      <c r="G8529" t="s">
        <v>242</v>
      </c>
      <c r="H8529" t="s">
        <v>211</v>
      </c>
      <c r="I8529" t="s">
        <v>212</v>
      </c>
      <c r="K8529" t="str">
        <f>+_xlfn.XLOOKUP(Tabell1[[#This Row],[Regnr]],Tabell13[Regnr],Tabell13[Diagnose],"")</f>
        <v/>
      </c>
      <c r="L8529" t="str">
        <f>+_xlfn.XLOOKUP(Tabell1[[#This Row],[Regnr]],Tabell3[Regnr],Tabell3[DiagnoseÅr],"")</f>
        <v/>
      </c>
    </row>
    <row r="8530" spans="1:12" x14ac:dyDescent="0.25">
      <c r="A8530" s="2">
        <v>35156</v>
      </c>
      <c r="C8530" t="s">
        <v>297</v>
      </c>
      <c r="D8530" t="s">
        <v>298</v>
      </c>
      <c r="E8530" t="s">
        <v>26</v>
      </c>
      <c r="F8530" t="s">
        <v>241</v>
      </c>
      <c r="G8530" t="s">
        <v>242</v>
      </c>
      <c r="H8530" t="s">
        <v>211</v>
      </c>
      <c r="I8530" t="s">
        <v>212</v>
      </c>
      <c r="K8530" t="str">
        <f>+_xlfn.XLOOKUP(Tabell1[[#This Row],[Regnr]],Tabell13[Regnr],Tabell13[Diagnose],"")</f>
        <v>A</v>
      </c>
      <c r="L8530" t="str">
        <f>+_xlfn.XLOOKUP(Tabell1[[#This Row],[Regnr]],Tabell3[Regnr],Tabell3[DiagnoseÅr],"")</f>
        <v>Fri (1999)</v>
      </c>
    </row>
    <row r="8531" spans="1:12" x14ac:dyDescent="0.25">
      <c r="A8531" s="2">
        <v>35104</v>
      </c>
      <c r="C8531" t="s">
        <v>283</v>
      </c>
      <c r="D8531" t="s">
        <v>284</v>
      </c>
      <c r="E8531" t="s">
        <v>26</v>
      </c>
      <c r="F8531" t="s">
        <v>285</v>
      </c>
      <c r="G8531" t="s">
        <v>286</v>
      </c>
      <c r="H8531" t="s">
        <v>287</v>
      </c>
      <c r="I8531" t="s">
        <v>288</v>
      </c>
      <c r="K8531" t="str">
        <f>+_xlfn.XLOOKUP(Tabell1[[#This Row],[Regnr]],Tabell13[Regnr],Tabell13[Diagnose],"")</f>
        <v>D</v>
      </c>
      <c r="L8531" t="str">
        <f>+_xlfn.XLOOKUP(Tabell1[[#This Row],[Regnr]],Tabell3[Regnr],Tabell3[DiagnoseÅr],"")</f>
        <v>Fri (2001)</v>
      </c>
    </row>
    <row r="8532" spans="1:12" x14ac:dyDescent="0.25">
      <c r="A8532" s="2">
        <v>35038</v>
      </c>
      <c r="C8532" t="s">
        <v>271</v>
      </c>
      <c r="D8532" t="s">
        <v>272</v>
      </c>
      <c r="E8532" t="s">
        <v>10</v>
      </c>
      <c r="F8532" t="s">
        <v>273</v>
      </c>
      <c r="G8532" t="s">
        <v>274</v>
      </c>
      <c r="H8532" t="s">
        <v>209</v>
      </c>
      <c r="I8532" t="s">
        <v>210</v>
      </c>
      <c r="K8532" t="str">
        <f>+_xlfn.XLOOKUP(Tabell1[[#This Row],[Regnr]],Tabell13[Regnr],Tabell13[Diagnose],"")</f>
        <v>A</v>
      </c>
      <c r="L8532" t="str">
        <f>+_xlfn.XLOOKUP(Tabell1[[#This Row],[Regnr]],Tabell3[Regnr],Tabell3[DiagnoseÅr],"")</f>
        <v xml:space="preserve"> (2002)</v>
      </c>
    </row>
    <row r="8533" spans="1:12" x14ac:dyDescent="0.25">
      <c r="A8533" s="2">
        <v>35038</v>
      </c>
      <c r="C8533" t="s">
        <v>275</v>
      </c>
      <c r="D8533" t="s">
        <v>276</v>
      </c>
      <c r="E8533" t="s">
        <v>10</v>
      </c>
      <c r="F8533" t="s">
        <v>273</v>
      </c>
      <c r="G8533" t="s">
        <v>274</v>
      </c>
      <c r="H8533" t="s">
        <v>209</v>
      </c>
      <c r="I8533" t="s">
        <v>210</v>
      </c>
      <c r="K8533" t="str">
        <f>+_xlfn.XLOOKUP(Tabell1[[#This Row],[Regnr]],Tabell13[Regnr],Tabell13[Diagnose],"")</f>
        <v>A</v>
      </c>
      <c r="L8533" t="str">
        <f>+_xlfn.XLOOKUP(Tabell1[[#This Row],[Regnr]],Tabell3[Regnr],Tabell3[DiagnoseÅr],"")</f>
        <v/>
      </c>
    </row>
    <row r="8534" spans="1:12" x14ac:dyDescent="0.25">
      <c r="A8534" s="2">
        <v>35038</v>
      </c>
      <c r="C8534" t="s">
        <v>277</v>
      </c>
      <c r="D8534" t="s">
        <v>278</v>
      </c>
      <c r="E8534" t="s">
        <v>26</v>
      </c>
      <c r="F8534" t="s">
        <v>273</v>
      </c>
      <c r="G8534" t="s">
        <v>274</v>
      </c>
      <c r="H8534" t="s">
        <v>209</v>
      </c>
      <c r="I8534" t="s">
        <v>210</v>
      </c>
      <c r="K8534" t="str">
        <f>+_xlfn.XLOOKUP(Tabell1[[#This Row],[Regnr]],Tabell13[Regnr],Tabell13[Diagnose],"")</f>
        <v>A</v>
      </c>
      <c r="L8534" t="str">
        <f>+_xlfn.XLOOKUP(Tabell1[[#This Row],[Regnr]],Tabell3[Regnr],Tabell3[DiagnoseÅr],"")</f>
        <v>Fri (1998)</v>
      </c>
    </row>
    <row r="8535" spans="1:12" x14ac:dyDescent="0.25">
      <c r="A8535" s="2">
        <v>35038</v>
      </c>
      <c r="C8535" t="s">
        <v>279</v>
      </c>
      <c r="D8535" t="s">
        <v>280</v>
      </c>
      <c r="E8535" t="s">
        <v>26</v>
      </c>
      <c r="F8535" t="s">
        <v>273</v>
      </c>
      <c r="G8535" t="s">
        <v>274</v>
      </c>
      <c r="H8535" t="s">
        <v>209</v>
      </c>
      <c r="I8535" t="s">
        <v>210</v>
      </c>
      <c r="K8535" t="str">
        <f>+_xlfn.XLOOKUP(Tabell1[[#This Row],[Regnr]],Tabell13[Regnr],Tabell13[Diagnose],"")</f>
        <v/>
      </c>
      <c r="L8535" t="str">
        <f>+_xlfn.XLOOKUP(Tabell1[[#This Row],[Regnr]],Tabell3[Regnr],Tabell3[DiagnoseÅr],"")</f>
        <v/>
      </c>
    </row>
    <row r="8536" spans="1:12" x14ac:dyDescent="0.25">
      <c r="A8536" s="2">
        <v>35038</v>
      </c>
      <c r="C8536" t="s">
        <v>281</v>
      </c>
      <c r="D8536" t="s">
        <v>282</v>
      </c>
      <c r="E8536" t="s">
        <v>26</v>
      </c>
      <c r="F8536" t="s">
        <v>273</v>
      </c>
      <c r="G8536" t="s">
        <v>274</v>
      </c>
      <c r="H8536" t="s">
        <v>209</v>
      </c>
      <c r="I8536" t="s">
        <v>210</v>
      </c>
      <c r="K8536" t="str">
        <f>+_xlfn.XLOOKUP(Tabell1[[#This Row],[Regnr]],Tabell13[Regnr],Tabell13[Diagnose],"")</f>
        <v>A</v>
      </c>
      <c r="L8536" t="str">
        <f>+_xlfn.XLOOKUP(Tabell1[[#This Row],[Regnr]],Tabell3[Regnr],Tabell3[DiagnoseÅr],"")</f>
        <v/>
      </c>
    </row>
    <row r="8537" spans="1:12" x14ac:dyDescent="0.25">
      <c r="A8537" s="2">
        <v>34882</v>
      </c>
      <c r="C8537" t="s">
        <v>259</v>
      </c>
      <c r="D8537" t="s">
        <v>260</v>
      </c>
      <c r="E8537" t="s">
        <v>10</v>
      </c>
      <c r="F8537" t="s">
        <v>261</v>
      </c>
      <c r="G8537" t="s">
        <v>262</v>
      </c>
      <c r="H8537" t="s">
        <v>93</v>
      </c>
      <c r="I8537" t="s">
        <v>94</v>
      </c>
      <c r="K8537" t="str">
        <f>+_xlfn.XLOOKUP(Tabell1[[#This Row],[Regnr]],Tabell13[Regnr],Tabell13[Diagnose],"")</f>
        <v/>
      </c>
      <c r="L8537" t="str">
        <f>+_xlfn.XLOOKUP(Tabell1[[#This Row],[Regnr]],Tabell3[Regnr],Tabell3[DiagnoseÅr],"")</f>
        <v/>
      </c>
    </row>
    <row r="8538" spans="1:12" x14ac:dyDescent="0.25">
      <c r="A8538" s="2">
        <v>34882</v>
      </c>
      <c r="C8538" t="s">
        <v>263</v>
      </c>
      <c r="D8538" t="s">
        <v>264</v>
      </c>
      <c r="E8538" t="s">
        <v>10</v>
      </c>
      <c r="F8538" t="s">
        <v>261</v>
      </c>
      <c r="G8538" t="s">
        <v>262</v>
      </c>
      <c r="H8538" t="s">
        <v>93</v>
      </c>
      <c r="I8538" t="s">
        <v>94</v>
      </c>
      <c r="K8538" t="str">
        <f>+_xlfn.XLOOKUP(Tabell1[[#This Row],[Regnr]],Tabell13[Regnr],Tabell13[Diagnose],"")</f>
        <v>A</v>
      </c>
      <c r="L8538" t="str">
        <f>+_xlfn.XLOOKUP(Tabell1[[#This Row],[Regnr]],Tabell3[Regnr],Tabell3[DiagnoseÅr],"")</f>
        <v/>
      </c>
    </row>
    <row r="8539" spans="1:12" x14ac:dyDescent="0.25">
      <c r="A8539" s="2">
        <v>34882</v>
      </c>
      <c r="C8539" t="s">
        <v>265</v>
      </c>
      <c r="D8539" t="s">
        <v>266</v>
      </c>
      <c r="E8539" t="s">
        <v>26</v>
      </c>
      <c r="F8539" t="s">
        <v>261</v>
      </c>
      <c r="G8539" t="s">
        <v>262</v>
      </c>
      <c r="H8539" t="s">
        <v>93</v>
      </c>
      <c r="I8539" t="s">
        <v>94</v>
      </c>
      <c r="K8539" t="str">
        <f>+_xlfn.XLOOKUP(Tabell1[[#This Row],[Regnr]],Tabell13[Regnr],Tabell13[Diagnose],"")</f>
        <v/>
      </c>
      <c r="L8539" t="str">
        <f>+_xlfn.XLOOKUP(Tabell1[[#This Row],[Regnr]],Tabell3[Regnr],Tabell3[DiagnoseÅr],"")</f>
        <v/>
      </c>
    </row>
    <row r="8540" spans="1:12" x14ac:dyDescent="0.25">
      <c r="A8540" s="2">
        <v>34882</v>
      </c>
      <c r="C8540" t="s">
        <v>267</v>
      </c>
      <c r="D8540" t="s">
        <v>268</v>
      </c>
      <c r="E8540" t="s">
        <v>26</v>
      </c>
      <c r="F8540" t="s">
        <v>261</v>
      </c>
      <c r="G8540" t="s">
        <v>262</v>
      </c>
      <c r="H8540" t="s">
        <v>93</v>
      </c>
      <c r="I8540" t="s">
        <v>94</v>
      </c>
      <c r="K8540" t="str">
        <f>+_xlfn.XLOOKUP(Tabell1[[#This Row],[Regnr]],Tabell13[Regnr],Tabell13[Diagnose],"")</f>
        <v/>
      </c>
      <c r="L8540" t="str">
        <f>+_xlfn.XLOOKUP(Tabell1[[#This Row],[Regnr]],Tabell3[Regnr],Tabell3[DiagnoseÅr],"")</f>
        <v/>
      </c>
    </row>
    <row r="8541" spans="1:12" x14ac:dyDescent="0.25">
      <c r="A8541" s="2">
        <v>34882</v>
      </c>
      <c r="C8541" t="s">
        <v>269</v>
      </c>
      <c r="D8541" t="s">
        <v>270</v>
      </c>
      <c r="E8541" t="s">
        <v>26</v>
      </c>
      <c r="F8541" t="s">
        <v>261</v>
      </c>
      <c r="G8541" t="s">
        <v>262</v>
      </c>
      <c r="H8541" t="s">
        <v>93</v>
      </c>
      <c r="I8541" t="s">
        <v>94</v>
      </c>
      <c r="K8541" t="str">
        <f>+_xlfn.XLOOKUP(Tabell1[[#This Row],[Regnr]],Tabell13[Regnr],Tabell13[Diagnose],"")</f>
        <v>A</v>
      </c>
      <c r="L8541" t="str">
        <f>+_xlfn.XLOOKUP(Tabell1[[#This Row],[Regnr]],Tabell3[Regnr],Tabell3[DiagnoseÅr],"")</f>
        <v>Fri (1999)</v>
      </c>
    </row>
    <row r="8542" spans="1:12" x14ac:dyDescent="0.25">
      <c r="A8542" s="2">
        <v>34796</v>
      </c>
      <c r="C8542" t="s">
        <v>253</v>
      </c>
      <c r="D8542" t="s">
        <v>254</v>
      </c>
      <c r="E8542" t="s">
        <v>10</v>
      </c>
      <c r="F8542" t="s">
        <v>255</v>
      </c>
      <c r="G8542" t="s">
        <v>256</v>
      </c>
      <c r="H8542" t="s">
        <v>257</v>
      </c>
      <c r="I8542" t="s">
        <v>258</v>
      </c>
      <c r="K8542" t="str">
        <f>+_xlfn.XLOOKUP(Tabell1[[#This Row],[Regnr]],Tabell13[Regnr],Tabell13[Diagnose],"")</f>
        <v/>
      </c>
      <c r="L8542" t="str">
        <f>+_xlfn.XLOOKUP(Tabell1[[#This Row],[Regnr]],Tabell3[Regnr],Tabell3[DiagnoseÅr],"")</f>
        <v>Fri (2000)</v>
      </c>
    </row>
    <row r="8543" spans="1:12" x14ac:dyDescent="0.25">
      <c r="A8543" s="2">
        <v>34762</v>
      </c>
      <c r="C8543" t="s">
        <v>247</v>
      </c>
      <c r="D8543" t="s">
        <v>248</v>
      </c>
      <c r="E8543" t="s">
        <v>26</v>
      </c>
      <c r="F8543" t="s">
        <v>249</v>
      </c>
      <c r="G8543" t="s">
        <v>250</v>
      </c>
      <c r="H8543" t="s">
        <v>251</v>
      </c>
      <c r="I8543" t="s">
        <v>252</v>
      </c>
      <c r="K8543" t="str">
        <f>+_xlfn.XLOOKUP(Tabell1[[#This Row],[Regnr]],Tabell13[Regnr],Tabell13[Diagnose],"")</f>
        <v/>
      </c>
      <c r="L8543" t="str">
        <f>+_xlfn.XLOOKUP(Tabell1[[#This Row],[Regnr]],Tabell3[Regnr],Tabell3[DiagnoseÅr],"")</f>
        <v/>
      </c>
    </row>
    <row r="8544" spans="1:12" x14ac:dyDescent="0.25">
      <c r="A8544" s="2">
        <v>34441</v>
      </c>
      <c r="C8544" t="s">
        <v>241</v>
      </c>
      <c r="D8544" t="s">
        <v>242</v>
      </c>
      <c r="E8544" t="s">
        <v>10</v>
      </c>
      <c r="F8544" t="s">
        <v>243</v>
      </c>
      <c r="G8544" t="s">
        <v>244</v>
      </c>
      <c r="H8544" t="s">
        <v>245</v>
      </c>
      <c r="I8544" t="s">
        <v>246</v>
      </c>
      <c r="K8544" t="str">
        <f>+_xlfn.XLOOKUP(Tabell1[[#This Row],[Regnr]],Tabell13[Regnr],Tabell13[Diagnose],"")</f>
        <v>A</v>
      </c>
      <c r="L8544" t="str">
        <f>+_xlfn.XLOOKUP(Tabell1[[#This Row],[Regnr]],Tabell3[Regnr],Tabell3[DiagnoseÅr],"")</f>
        <v>Fri (2005)</v>
      </c>
    </row>
    <row r="8545" spans="1:12" x14ac:dyDescent="0.25">
      <c r="A8545" s="2">
        <v>34387</v>
      </c>
      <c r="C8545" t="s">
        <v>225</v>
      </c>
      <c r="D8545" t="s">
        <v>226</v>
      </c>
      <c r="E8545" t="s">
        <v>10</v>
      </c>
      <c r="F8545" t="s">
        <v>133</v>
      </c>
      <c r="G8545" t="s">
        <v>134</v>
      </c>
      <c r="H8545" t="s">
        <v>227</v>
      </c>
      <c r="I8545" t="s">
        <v>228</v>
      </c>
      <c r="K8545" t="str">
        <f>+_xlfn.XLOOKUP(Tabell1[[#This Row],[Regnr]],Tabell13[Regnr],Tabell13[Diagnose],"")</f>
        <v/>
      </c>
      <c r="L8545" t="str">
        <f>+_xlfn.XLOOKUP(Tabell1[[#This Row],[Regnr]],Tabell3[Regnr],Tabell3[DiagnoseÅr],"")</f>
        <v/>
      </c>
    </row>
    <row r="8546" spans="1:12" x14ac:dyDescent="0.25">
      <c r="A8546" s="2">
        <v>34387</v>
      </c>
      <c r="C8546" t="s">
        <v>229</v>
      </c>
      <c r="D8546" t="s">
        <v>230</v>
      </c>
      <c r="E8546" t="s">
        <v>10</v>
      </c>
      <c r="F8546" t="s">
        <v>133</v>
      </c>
      <c r="G8546" t="s">
        <v>134</v>
      </c>
      <c r="H8546" t="s">
        <v>227</v>
      </c>
      <c r="I8546" t="s">
        <v>228</v>
      </c>
      <c r="K8546" t="str">
        <f>+_xlfn.XLOOKUP(Tabell1[[#This Row],[Regnr]],Tabell13[Regnr],Tabell13[Diagnose],"")</f>
        <v/>
      </c>
      <c r="L8546" t="str">
        <f>+_xlfn.XLOOKUP(Tabell1[[#This Row],[Regnr]],Tabell3[Regnr],Tabell3[DiagnoseÅr],"")</f>
        <v/>
      </c>
    </row>
    <row r="8547" spans="1:12" x14ac:dyDescent="0.25">
      <c r="A8547" s="2">
        <v>34387</v>
      </c>
      <c r="C8547" t="s">
        <v>231</v>
      </c>
      <c r="D8547" t="s">
        <v>232</v>
      </c>
      <c r="E8547" t="s">
        <v>10</v>
      </c>
      <c r="F8547" t="s">
        <v>133</v>
      </c>
      <c r="G8547" t="s">
        <v>134</v>
      </c>
      <c r="H8547" t="s">
        <v>227</v>
      </c>
      <c r="I8547" t="s">
        <v>228</v>
      </c>
      <c r="K8547" t="str">
        <f>+_xlfn.XLOOKUP(Tabell1[[#This Row],[Regnr]],Tabell13[Regnr],Tabell13[Diagnose],"")</f>
        <v/>
      </c>
      <c r="L8547" t="str">
        <f>+_xlfn.XLOOKUP(Tabell1[[#This Row],[Regnr]],Tabell3[Regnr],Tabell3[DiagnoseÅr],"")</f>
        <v/>
      </c>
    </row>
    <row r="8548" spans="1:12" x14ac:dyDescent="0.25">
      <c r="A8548" s="2">
        <v>34387</v>
      </c>
      <c r="C8548" t="s">
        <v>233</v>
      </c>
      <c r="D8548" t="s">
        <v>234</v>
      </c>
      <c r="E8548" t="s">
        <v>10</v>
      </c>
      <c r="F8548" t="s">
        <v>133</v>
      </c>
      <c r="G8548" t="s">
        <v>134</v>
      </c>
      <c r="H8548" t="s">
        <v>227</v>
      </c>
      <c r="I8548" t="s">
        <v>228</v>
      </c>
      <c r="K8548" t="str">
        <f>+_xlfn.XLOOKUP(Tabell1[[#This Row],[Regnr]],Tabell13[Regnr],Tabell13[Diagnose],"")</f>
        <v/>
      </c>
      <c r="L8548" t="str">
        <f>+_xlfn.XLOOKUP(Tabell1[[#This Row],[Regnr]],Tabell3[Regnr],Tabell3[DiagnoseÅr],"")</f>
        <v/>
      </c>
    </row>
    <row r="8549" spans="1:12" x14ac:dyDescent="0.25">
      <c r="A8549" s="2">
        <v>34387</v>
      </c>
      <c r="C8549" t="s">
        <v>235</v>
      </c>
      <c r="D8549" t="s">
        <v>236</v>
      </c>
      <c r="E8549" t="s">
        <v>10</v>
      </c>
      <c r="F8549" t="s">
        <v>133</v>
      </c>
      <c r="G8549" t="s">
        <v>134</v>
      </c>
      <c r="H8549" t="s">
        <v>227</v>
      </c>
      <c r="I8549" t="s">
        <v>228</v>
      </c>
      <c r="K8549" t="str">
        <f>+_xlfn.XLOOKUP(Tabell1[[#This Row],[Regnr]],Tabell13[Regnr],Tabell13[Diagnose],"")</f>
        <v>A</v>
      </c>
      <c r="L8549" t="str">
        <f>+_xlfn.XLOOKUP(Tabell1[[#This Row],[Regnr]],Tabell3[Regnr],Tabell3[DiagnoseÅr],"")</f>
        <v>Fri (1996)</v>
      </c>
    </row>
    <row r="8550" spans="1:12" x14ac:dyDescent="0.25">
      <c r="A8550" s="2">
        <v>34387</v>
      </c>
      <c r="C8550" t="s">
        <v>237</v>
      </c>
      <c r="D8550" t="s">
        <v>238</v>
      </c>
      <c r="E8550" t="s">
        <v>26</v>
      </c>
      <c r="F8550" t="s">
        <v>133</v>
      </c>
      <c r="G8550" t="s">
        <v>134</v>
      </c>
      <c r="H8550" t="s">
        <v>227</v>
      </c>
      <c r="I8550" t="s">
        <v>228</v>
      </c>
      <c r="K8550" t="str">
        <f>+_xlfn.XLOOKUP(Tabell1[[#This Row],[Regnr]],Tabell13[Regnr],Tabell13[Diagnose],"")</f>
        <v>A</v>
      </c>
      <c r="L8550" t="str">
        <f>+_xlfn.XLOOKUP(Tabell1[[#This Row],[Regnr]],Tabell3[Regnr],Tabell3[DiagnoseÅr],"")</f>
        <v xml:space="preserve"> (2003)</v>
      </c>
    </row>
    <row r="8551" spans="1:12" x14ac:dyDescent="0.25">
      <c r="A8551" s="2">
        <v>34387</v>
      </c>
      <c r="C8551" t="s">
        <v>239</v>
      </c>
      <c r="D8551" t="s">
        <v>240</v>
      </c>
      <c r="E8551" t="s">
        <v>26</v>
      </c>
      <c r="F8551" t="s">
        <v>133</v>
      </c>
      <c r="G8551" t="s">
        <v>134</v>
      </c>
      <c r="H8551" t="s">
        <v>227</v>
      </c>
      <c r="I8551" t="s">
        <v>228</v>
      </c>
      <c r="K8551" t="str">
        <f>+_xlfn.XLOOKUP(Tabell1[[#This Row],[Regnr]],Tabell13[Regnr],Tabell13[Diagnose],"")</f>
        <v>A</v>
      </c>
      <c r="L8551" t="str">
        <f>+_xlfn.XLOOKUP(Tabell1[[#This Row],[Regnr]],Tabell3[Regnr],Tabell3[DiagnoseÅr],"")</f>
        <v>Fri (1997)</v>
      </c>
    </row>
    <row r="8552" spans="1:12" x14ac:dyDescent="0.25">
      <c r="A8552" s="2">
        <v>34382</v>
      </c>
      <c r="C8552" t="s">
        <v>215</v>
      </c>
      <c r="D8552" t="s">
        <v>216</v>
      </c>
      <c r="E8552" t="s">
        <v>10</v>
      </c>
      <c r="F8552" t="s">
        <v>155</v>
      </c>
      <c r="G8552" t="s">
        <v>156</v>
      </c>
      <c r="H8552" t="s">
        <v>121</v>
      </c>
      <c r="I8552" t="s">
        <v>122</v>
      </c>
      <c r="K8552" t="str">
        <f>+_xlfn.XLOOKUP(Tabell1[[#This Row],[Regnr]],Tabell13[Regnr],Tabell13[Diagnose],"")</f>
        <v/>
      </c>
      <c r="L8552" t="str">
        <f>+_xlfn.XLOOKUP(Tabell1[[#This Row],[Regnr]],Tabell3[Regnr],Tabell3[DiagnoseÅr],"")</f>
        <v/>
      </c>
    </row>
    <row r="8553" spans="1:12" x14ac:dyDescent="0.25">
      <c r="A8553" s="2">
        <v>34382</v>
      </c>
      <c r="C8553" t="s">
        <v>217</v>
      </c>
      <c r="D8553" t="s">
        <v>218</v>
      </c>
      <c r="E8553" t="s">
        <v>10</v>
      </c>
      <c r="F8553" t="s">
        <v>155</v>
      </c>
      <c r="G8553" t="s">
        <v>156</v>
      </c>
      <c r="H8553" t="s">
        <v>121</v>
      </c>
      <c r="I8553" t="s">
        <v>122</v>
      </c>
      <c r="K8553" t="str">
        <f>+_xlfn.XLOOKUP(Tabell1[[#This Row],[Regnr]],Tabell13[Regnr],Tabell13[Diagnose],"")</f>
        <v/>
      </c>
      <c r="L8553" t="str">
        <f>+_xlfn.XLOOKUP(Tabell1[[#This Row],[Regnr]],Tabell3[Regnr],Tabell3[DiagnoseÅr],"")</f>
        <v/>
      </c>
    </row>
    <row r="8554" spans="1:12" x14ac:dyDescent="0.25">
      <c r="A8554" s="2">
        <v>34382</v>
      </c>
      <c r="C8554" t="s">
        <v>219</v>
      </c>
      <c r="D8554" t="s">
        <v>220</v>
      </c>
      <c r="E8554" t="s">
        <v>10</v>
      </c>
      <c r="F8554" t="s">
        <v>155</v>
      </c>
      <c r="G8554" t="s">
        <v>156</v>
      </c>
      <c r="H8554" t="s">
        <v>121</v>
      </c>
      <c r="I8554" t="s">
        <v>122</v>
      </c>
      <c r="K8554" t="str">
        <f>+_xlfn.XLOOKUP(Tabell1[[#This Row],[Regnr]],Tabell13[Regnr],Tabell13[Diagnose],"")</f>
        <v/>
      </c>
      <c r="L8554" t="str">
        <f>+_xlfn.XLOOKUP(Tabell1[[#This Row],[Regnr]],Tabell3[Regnr],Tabell3[DiagnoseÅr],"")</f>
        <v/>
      </c>
    </row>
    <row r="8555" spans="1:12" x14ac:dyDescent="0.25">
      <c r="A8555" s="2">
        <v>34382</v>
      </c>
      <c r="C8555" t="s">
        <v>221</v>
      </c>
      <c r="D8555" t="s">
        <v>222</v>
      </c>
      <c r="E8555" t="s">
        <v>10</v>
      </c>
      <c r="F8555" t="s">
        <v>155</v>
      </c>
      <c r="G8555" t="s">
        <v>156</v>
      </c>
      <c r="H8555" t="s">
        <v>121</v>
      </c>
      <c r="I8555" t="s">
        <v>122</v>
      </c>
      <c r="K8555" t="str">
        <f>+_xlfn.XLOOKUP(Tabell1[[#This Row],[Regnr]],Tabell13[Regnr],Tabell13[Diagnose],"")</f>
        <v/>
      </c>
      <c r="L8555" t="str">
        <f>+_xlfn.XLOOKUP(Tabell1[[#This Row],[Regnr]],Tabell3[Regnr],Tabell3[DiagnoseÅr],"")</f>
        <v/>
      </c>
    </row>
    <row r="8556" spans="1:12" x14ac:dyDescent="0.25">
      <c r="A8556" s="2">
        <v>34382</v>
      </c>
      <c r="C8556" t="s">
        <v>223</v>
      </c>
      <c r="D8556" t="s">
        <v>224</v>
      </c>
      <c r="E8556" t="s">
        <v>10</v>
      </c>
      <c r="F8556" t="s">
        <v>155</v>
      </c>
      <c r="G8556" t="s">
        <v>156</v>
      </c>
      <c r="H8556" t="s">
        <v>121</v>
      </c>
      <c r="I8556" t="s">
        <v>122</v>
      </c>
      <c r="K8556" t="str">
        <f>+_xlfn.XLOOKUP(Tabell1[[#This Row],[Regnr]],Tabell13[Regnr],Tabell13[Diagnose],"")</f>
        <v/>
      </c>
      <c r="L8556" t="str">
        <f>+_xlfn.XLOOKUP(Tabell1[[#This Row],[Regnr]],Tabell3[Regnr],Tabell3[DiagnoseÅr],"")</f>
        <v/>
      </c>
    </row>
    <row r="8557" spans="1:12" x14ac:dyDescent="0.25">
      <c r="A8557" s="2">
        <v>34367</v>
      </c>
      <c r="C8557" t="s">
        <v>213</v>
      </c>
      <c r="D8557" t="s">
        <v>214</v>
      </c>
      <c r="E8557" t="s">
        <v>10</v>
      </c>
      <c r="K8557" t="str">
        <f>+_xlfn.XLOOKUP(Tabell1[[#This Row],[Regnr]],Tabell13[Regnr],Tabell13[Diagnose],"")</f>
        <v>A</v>
      </c>
      <c r="L8557" t="str">
        <f>+_xlfn.XLOOKUP(Tabell1[[#This Row],[Regnr]],Tabell3[Regnr],Tabell3[DiagnoseÅr],"")</f>
        <v/>
      </c>
    </row>
    <row r="8558" spans="1:12" x14ac:dyDescent="0.25">
      <c r="A8558" s="2">
        <v>34082</v>
      </c>
      <c r="C8558" t="s">
        <v>205</v>
      </c>
      <c r="D8558" t="s">
        <v>206</v>
      </c>
      <c r="E8558" t="s">
        <v>10</v>
      </c>
      <c r="F8558" t="s">
        <v>69</v>
      </c>
      <c r="G8558" t="s">
        <v>70</v>
      </c>
      <c r="H8558" t="s">
        <v>57</v>
      </c>
      <c r="I8558" t="s">
        <v>58</v>
      </c>
      <c r="K8558" t="str">
        <f>+_xlfn.XLOOKUP(Tabell1[[#This Row],[Regnr]],Tabell13[Regnr],Tabell13[Diagnose],"")</f>
        <v/>
      </c>
      <c r="L8558" t="str">
        <f>+_xlfn.XLOOKUP(Tabell1[[#This Row],[Regnr]],Tabell3[Regnr],Tabell3[DiagnoseÅr],"")</f>
        <v/>
      </c>
    </row>
    <row r="8559" spans="1:12" x14ac:dyDescent="0.25">
      <c r="A8559" s="2">
        <v>34082</v>
      </c>
      <c r="C8559" t="s">
        <v>207</v>
      </c>
      <c r="D8559" t="s">
        <v>208</v>
      </c>
      <c r="E8559" t="s">
        <v>26</v>
      </c>
      <c r="F8559" t="s">
        <v>69</v>
      </c>
      <c r="G8559" t="s">
        <v>70</v>
      </c>
      <c r="H8559" t="s">
        <v>57</v>
      </c>
      <c r="I8559" t="s">
        <v>58</v>
      </c>
      <c r="K8559" t="str">
        <f>+_xlfn.XLOOKUP(Tabell1[[#This Row],[Regnr]],Tabell13[Regnr],Tabell13[Diagnose],"")</f>
        <v/>
      </c>
      <c r="L8559" t="str">
        <f>+_xlfn.XLOOKUP(Tabell1[[#This Row],[Regnr]],Tabell3[Regnr],Tabell3[DiagnoseÅr],"")</f>
        <v/>
      </c>
    </row>
    <row r="8560" spans="1:12" x14ac:dyDescent="0.25">
      <c r="A8560" s="2">
        <v>34082</v>
      </c>
      <c r="C8560" t="s">
        <v>209</v>
      </c>
      <c r="D8560" t="s">
        <v>210</v>
      </c>
      <c r="E8560" t="s">
        <v>26</v>
      </c>
      <c r="F8560" t="s">
        <v>69</v>
      </c>
      <c r="G8560" t="s">
        <v>70</v>
      </c>
      <c r="H8560" t="s">
        <v>57</v>
      </c>
      <c r="I8560" t="s">
        <v>58</v>
      </c>
      <c r="K8560" t="str">
        <f>+_xlfn.XLOOKUP(Tabell1[[#This Row],[Regnr]],Tabell13[Regnr],Tabell13[Diagnose],"")</f>
        <v>A</v>
      </c>
      <c r="L8560" t="str">
        <f>+_xlfn.XLOOKUP(Tabell1[[#This Row],[Regnr]],Tabell3[Regnr],Tabell3[DiagnoseÅr],"")</f>
        <v>Fri (1999)</v>
      </c>
    </row>
    <row r="8561" spans="1:12" x14ac:dyDescent="0.25">
      <c r="A8561" s="2">
        <v>34082</v>
      </c>
      <c r="C8561" t="s">
        <v>211</v>
      </c>
      <c r="D8561" t="s">
        <v>212</v>
      </c>
      <c r="E8561" t="s">
        <v>26</v>
      </c>
      <c r="F8561" t="s">
        <v>69</v>
      </c>
      <c r="G8561" t="s">
        <v>70</v>
      </c>
      <c r="H8561" t="s">
        <v>57</v>
      </c>
      <c r="I8561" t="s">
        <v>58</v>
      </c>
      <c r="K8561" t="str">
        <f>+_xlfn.XLOOKUP(Tabell1[[#This Row],[Regnr]],Tabell13[Regnr],Tabell13[Diagnose],"")</f>
        <v>A</v>
      </c>
      <c r="L8561" t="str">
        <f>+_xlfn.XLOOKUP(Tabell1[[#This Row],[Regnr]],Tabell3[Regnr],Tabell3[DiagnoseÅr],"")</f>
        <v>Fri (1998)</v>
      </c>
    </row>
    <row r="8562" spans="1:12" x14ac:dyDescent="0.25">
      <c r="A8562" s="2">
        <v>34001</v>
      </c>
      <c r="C8562" t="s">
        <v>197</v>
      </c>
      <c r="D8562" t="s">
        <v>198</v>
      </c>
      <c r="E8562" t="s">
        <v>10</v>
      </c>
      <c r="F8562" t="s">
        <v>69</v>
      </c>
      <c r="G8562" t="s">
        <v>70</v>
      </c>
      <c r="H8562" t="s">
        <v>18</v>
      </c>
      <c r="I8562" t="s">
        <v>19</v>
      </c>
      <c r="K8562" t="str">
        <f>+_xlfn.XLOOKUP(Tabell1[[#This Row],[Regnr]],Tabell13[Regnr],Tabell13[Diagnose],"")</f>
        <v/>
      </c>
      <c r="L8562" t="str">
        <f>+_xlfn.XLOOKUP(Tabell1[[#This Row],[Regnr]],Tabell3[Regnr],Tabell3[DiagnoseÅr],"")</f>
        <v/>
      </c>
    </row>
    <row r="8563" spans="1:12" x14ac:dyDescent="0.25">
      <c r="A8563" s="2">
        <v>34001</v>
      </c>
      <c r="C8563" t="s">
        <v>199</v>
      </c>
      <c r="D8563" t="s">
        <v>200</v>
      </c>
      <c r="E8563" t="s">
        <v>10</v>
      </c>
      <c r="F8563" t="s">
        <v>69</v>
      </c>
      <c r="G8563" t="s">
        <v>70</v>
      </c>
      <c r="H8563" t="s">
        <v>18</v>
      </c>
      <c r="I8563" t="s">
        <v>19</v>
      </c>
      <c r="K8563" t="str">
        <f>+_xlfn.XLOOKUP(Tabell1[[#This Row],[Regnr]],Tabell13[Regnr],Tabell13[Diagnose],"")</f>
        <v/>
      </c>
      <c r="L8563" t="str">
        <f>+_xlfn.XLOOKUP(Tabell1[[#This Row],[Regnr]],Tabell3[Regnr],Tabell3[DiagnoseÅr],"")</f>
        <v/>
      </c>
    </row>
    <row r="8564" spans="1:12" x14ac:dyDescent="0.25">
      <c r="A8564" s="2">
        <v>34001</v>
      </c>
      <c r="C8564" t="s">
        <v>201</v>
      </c>
      <c r="D8564" t="s">
        <v>202</v>
      </c>
      <c r="E8564" t="s">
        <v>26</v>
      </c>
      <c r="F8564" t="s">
        <v>69</v>
      </c>
      <c r="G8564" t="s">
        <v>70</v>
      </c>
      <c r="H8564" t="s">
        <v>18</v>
      </c>
      <c r="I8564" t="s">
        <v>19</v>
      </c>
      <c r="K8564" t="str">
        <f>+_xlfn.XLOOKUP(Tabell1[[#This Row],[Regnr]],Tabell13[Regnr],Tabell13[Diagnose],"")</f>
        <v>A</v>
      </c>
      <c r="L8564" t="str">
        <f>+_xlfn.XLOOKUP(Tabell1[[#This Row],[Regnr]],Tabell3[Regnr],Tabell3[DiagnoseÅr],"")</f>
        <v/>
      </c>
    </row>
    <row r="8565" spans="1:12" x14ac:dyDescent="0.25">
      <c r="A8565" s="2">
        <v>34001</v>
      </c>
      <c r="C8565" t="s">
        <v>203</v>
      </c>
      <c r="D8565" t="s">
        <v>204</v>
      </c>
      <c r="E8565" t="s">
        <v>26</v>
      </c>
      <c r="F8565" t="s">
        <v>69</v>
      </c>
      <c r="G8565" t="s">
        <v>70</v>
      </c>
      <c r="H8565" t="s">
        <v>18</v>
      </c>
      <c r="I8565" t="s">
        <v>19</v>
      </c>
      <c r="K8565" t="str">
        <f>+_xlfn.XLOOKUP(Tabell1[[#This Row],[Regnr]],Tabell13[Regnr],Tabell13[Diagnose],"")</f>
        <v/>
      </c>
      <c r="L8565" t="str">
        <f>+_xlfn.XLOOKUP(Tabell1[[#This Row],[Regnr]],Tabell3[Regnr],Tabell3[DiagnoseÅr],"")</f>
        <v/>
      </c>
    </row>
    <row r="8566" spans="1:12" x14ac:dyDescent="0.25">
      <c r="A8566" s="2">
        <v>34000</v>
      </c>
      <c r="C8566" t="s">
        <v>185</v>
      </c>
      <c r="D8566" t="s">
        <v>186</v>
      </c>
      <c r="E8566" t="s">
        <v>10</v>
      </c>
      <c r="F8566" t="s">
        <v>16</v>
      </c>
      <c r="G8566" t="s">
        <v>17</v>
      </c>
      <c r="H8566" t="s">
        <v>187</v>
      </c>
      <c r="I8566" t="s">
        <v>188</v>
      </c>
      <c r="K8566" t="str">
        <f>+_xlfn.XLOOKUP(Tabell1[[#This Row],[Regnr]],Tabell13[Regnr],Tabell13[Diagnose],"")</f>
        <v>A</v>
      </c>
      <c r="L8566" t="str">
        <f>+_xlfn.XLOOKUP(Tabell1[[#This Row],[Regnr]],Tabell3[Regnr],Tabell3[DiagnoseÅr],"")</f>
        <v>Katarakt (1998)</v>
      </c>
    </row>
    <row r="8567" spans="1:12" x14ac:dyDescent="0.25">
      <c r="A8567" s="2">
        <v>34000</v>
      </c>
      <c r="C8567" t="s">
        <v>189</v>
      </c>
      <c r="D8567" t="s">
        <v>190</v>
      </c>
      <c r="E8567" t="s">
        <v>10</v>
      </c>
      <c r="F8567" t="s">
        <v>16</v>
      </c>
      <c r="G8567" t="s">
        <v>17</v>
      </c>
      <c r="H8567" t="s">
        <v>187</v>
      </c>
      <c r="I8567" t="s">
        <v>188</v>
      </c>
      <c r="K8567" t="str">
        <f>+_xlfn.XLOOKUP(Tabell1[[#This Row],[Regnr]],Tabell13[Regnr],Tabell13[Diagnose],"")</f>
        <v/>
      </c>
      <c r="L8567" t="str">
        <f>+_xlfn.XLOOKUP(Tabell1[[#This Row],[Regnr]],Tabell3[Regnr],Tabell3[DiagnoseÅr],"")</f>
        <v/>
      </c>
    </row>
    <row r="8568" spans="1:12" x14ac:dyDescent="0.25">
      <c r="A8568" s="2">
        <v>34000</v>
      </c>
      <c r="C8568" t="s">
        <v>191</v>
      </c>
      <c r="D8568" t="s">
        <v>192</v>
      </c>
      <c r="E8568" t="s">
        <v>26</v>
      </c>
      <c r="F8568" t="s">
        <v>16</v>
      </c>
      <c r="G8568" t="s">
        <v>17</v>
      </c>
      <c r="H8568" t="s">
        <v>187</v>
      </c>
      <c r="I8568" t="s">
        <v>188</v>
      </c>
      <c r="K8568" t="str">
        <f>+_xlfn.XLOOKUP(Tabell1[[#This Row],[Regnr]],Tabell13[Regnr],Tabell13[Diagnose],"")</f>
        <v/>
      </c>
      <c r="L8568" t="str">
        <f>+_xlfn.XLOOKUP(Tabell1[[#This Row],[Regnr]],Tabell3[Regnr],Tabell3[DiagnoseÅr],"")</f>
        <v/>
      </c>
    </row>
    <row r="8569" spans="1:12" x14ac:dyDescent="0.25">
      <c r="A8569" s="2">
        <v>34000</v>
      </c>
      <c r="C8569" t="s">
        <v>193</v>
      </c>
      <c r="D8569" t="s">
        <v>194</v>
      </c>
      <c r="E8569" t="s">
        <v>26</v>
      </c>
      <c r="F8569" t="s">
        <v>16</v>
      </c>
      <c r="G8569" t="s">
        <v>17</v>
      </c>
      <c r="H8569" t="s">
        <v>187</v>
      </c>
      <c r="I8569" t="s">
        <v>188</v>
      </c>
      <c r="K8569" t="str">
        <f>+_xlfn.XLOOKUP(Tabell1[[#This Row],[Regnr]],Tabell13[Regnr],Tabell13[Diagnose],"")</f>
        <v/>
      </c>
      <c r="L8569" t="str">
        <f>+_xlfn.XLOOKUP(Tabell1[[#This Row],[Regnr]],Tabell3[Regnr],Tabell3[DiagnoseÅr],"")</f>
        <v/>
      </c>
    </row>
    <row r="8570" spans="1:12" x14ac:dyDescent="0.25">
      <c r="A8570" s="2">
        <v>34000</v>
      </c>
      <c r="C8570" t="s">
        <v>195</v>
      </c>
      <c r="D8570" t="s">
        <v>196</v>
      </c>
      <c r="E8570" t="s">
        <v>26</v>
      </c>
      <c r="F8570" t="s">
        <v>16</v>
      </c>
      <c r="G8570" t="s">
        <v>17</v>
      </c>
      <c r="H8570" t="s">
        <v>187</v>
      </c>
      <c r="I8570" t="s">
        <v>188</v>
      </c>
      <c r="K8570" t="str">
        <f>+_xlfn.XLOOKUP(Tabell1[[#This Row],[Regnr]],Tabell13[Regnr],Tabell13[Diagnose],"")</f>
        <v>A</v>
      </c>
      <c r="L8570" t="str">
        <f>+_xlfn.XLOOKUP(Tabell1[[#This Row],[Regnr]],Tabell3[Regnr],Tabell3[DiagnoseÅr],"")</f>
        <v>Fri (1996)</v>
      </c>
    </row>
    <row r="8571" spans="1:12" x14ac:dyDescent="0.25">
      <c r="A8571" s="2">
        <v>33951</v>
      </c>
      <c r="C8571" t="s">
        <v>169</v>
      </c>
      <c r="D8571" t="s">
        <v>170</v>
      </c>
      <c r="E8571" t="s">
        <v>26</v>
      </c>
      <c r="F8571" t="s">
        <v>171</v>
      </c>
      <c r="G8571" t="s">
        <v>172</v>
      </c>
      <c r="H8571" t="s">
        <v>39</v>
      </c>
      <c r="I8571" t="s">
        <v>40</v>
      </c>
      <c r="K8571" t="str">
        <f>+_xlfn.XLOOKUP(Tabell1[[#This Row],[Regnr]],Tabell13[Regnr],Tabell13[Diagnose],"")</f>
        <v>A</v>
      </c>
      <c r="L8571" t="str">
        <f>+_xlfn.XLOOKUP(Tabell1[[#This Row],[Regnr]],Tabell3[Regnr],Tabell3[DiagnoseÅr],"")</f>
        <v/>
      </c>
    </row>
    <row r="8572" spans="1:12" x14ac:dyDescent="0.25">
      <c r="A8572" s="2">
        <v>33951</v>
      </c>
      <c r="C8572" t="s">
        <v>173</v>
      </c>
      <c r="D8572" t="s">
        <v>174</v>
      </c>
      <c r="E8572" t="s">
        <v>10</v>
      </c>
      <c r="F8572" t="s">
        <v>171</v>
      </c>
      <c r="G8572" t="s">
        <v>172</v>
      </c>
      <c r="H8572" t="s">
        <v>39</v>
      </c>
      <c r="I8572" t="s">
        <v>40</v>
      </c>
      <c r="K8572" t="str">
        <f>+_xlfn.XLOOKUP(Tabell1[[#This Row],[Regnr]],Tabell13[Regnr],Tabell13[Diagnose],"")</f>
        <v>A</v>
      </c>
      <c r="L8572" t="str">
        <f>+_xlfn.XLOOKUP(Tabell1[[#This Row],[Regnr]],Tabell3[Regnr],Tabell3[DiagnoseÅr],"")</f>
        <v/>
      </c>
    </row>
    <row r="8573" spans="1:12" x14ac:dyDescent="0.25">
      <c r="A8573" s="2">
        <v>33951</v>
      </c>
      <c r="C8573" t="s">
        <v>175</v>
      </c>
      <c r="D8573" t="s">
        <v>176</v>
      </c>
      <c r="E8573" t="s">
        <v>10</v>
      </c>
      <c r="F8573" t="s">
        <v>171</v>
      </c>
      <c r="G8573" t="s">
        <v>172</v>
      </c>
      <c r="H8573" t="s">
        <v>39</v>
      </c>
      <c r="I8573" t="s">
        <v>40</v>
      </c>
      <c r="K8573" t="str">
        <f>+_xlfn.XLOOKUP(Tabell1[[#This Row],[Regnr]],Tabell13[Regnr],Tabell13[Diagnose],"")</f>
        <v>A</v>
      </c>
      <c r="L8573" t="str">
        <f>+_xlfn.XLOOKUP(Tabell1[[#This Row],[Regnr]],Tabell3[Regnr],Tabell3[DiagnoseÅr],"")</f>
        <v/>
      </c>
    </row>
    <row r="8574" spans="1:12" x14ac:dyDescent="0.25">
      <c r="A8574" s="2">
        <v>33951</v>
      </c>
      <c r="C8574" t="s">
        <v>177</v>
      </c>
      <c r="D8574" t="s">
        <v>178</v>
      </c>
      <c r="E8574" t="s">
        <v>10</v>
      </c>
      <c r="F8574" t="s">
        <v>171</v>
      </c>
      <c r="G8574" t="s">
        <v>172</v>
      </c>
      <c r="H8574" t="s">
        <v>39</v>
      </c>
      <c r="I8574" t="s">
        <v>40</v>
      </c>
      <c r="K8574" t="str">
        <f>+_xlfn.XLOOKUP(Tabell1[[#This Row],[Regnr]],Tabell13[Regnr],Tabell13[Diagnose],"")</f>
        <v/>
      </c>
      <c r="L8574" t="str">
        <f>+_xlfn.XLOOKUP(Tabell1[[#This Row],[Regnr]],Tabell3[Regnr],Tabell3[DiagnoseÅr],"")</f>
        <v/>
      </c>
    </row>
    <row r="8575" spans="1:12" x14ac:dyDescent="0.25">
      <c r="A8575" s="2">
        <v>33951</v>
      </c>
      <c r="C8575" t="s">
        <v>179</v>
      </c>
      <c r="D8575" t="s">
        <v>180</v>
      </c>
      <c r="E8575" t="s">
        <v>10</v>
      </c>
      <c r="F8575" t="s">
        <v>171</v>
      </c>
      <c r="G8575" t="s">
        <v>172</v>
      </c>
      <c r="H8575" t="s">
        <v>39</v>
      </c>
      <c r="I8575" t="s">
        <v>40</v>
      </c>
      <c r="K8575" t="str">
        <f>+_xlfn.XLOOKUP(Tabell1[[#This Row],[Regnr]],Tabell13[Regnr],Tabell13[Diagnose],"")</f>
        <v/>
      </c>
      <c r="L8575" t="str">
        <f>+_xlfn.XLOOKUP(Tabell1[[#This Row],[Regnr]],Tabell3[Regnr],Tabell3[DiagnoseÅr],"")</f>
        <v/>
      </c>
    </row>
    <row r="8576" spans="1:12" x14ac:dyDescent="0.25">
      <c r="A8576" s="2">
        <v>33951</v>
      </c>
      <c r="C8576" t="s">
        <v>181</v>
      </c>
      <c r="D8576" t="s">
        <v>182</v>
      </c>
      <c r="E8576" t="s">
        <v>10</v>
      </c>
      <c r="F8576" t="s">
        <v>171</v>
      </c>
      <c r="G8576" t="s">
        <v>172</v>
      </c>
      <c r="H8576" t="s">
        <v>39</v>
      </c>
      <c r="I8576" t="s">
        <v>40</v>
      </c>
      <c r="K8576" t="str">
        <f>+_xlfn.XLOOKUP(Tabell1[[#This Row],[Regnr]],Tabell13[Regnr],Tabell13[Diagnose],"")</f>
        <v/>
      </c>
      <c r="L8576" t="str">
        <f>+_xlfn.XLOOKUP(Tabell1[[#This Row],[Regnr]],Tabell3[Regnr],Tabell3[DiagnoseÅr],"")</f>
        <v/>
      </c>
    </row>
    <row r="8577" spans="1:12" x14ac:dyDescent="0.25">
      <c r="A8577" s="2">
        <v>33951</v>
      </c>
      <c r="C8577" t="s">
        <v>183</v>
      </c>
      <c r="D8577" t="s">
        <v>184</v>
      </c>
      <c r="E8577" t="s">
        <v>10</v>
      </c>
      <c r="F8577" t="s">
        <v>171</v>
      </c>
      <c r="G8577" t="s">
        <v>172</v>
      </c>
      <c r="H8577" t="s">
        <v>39</v>
      </c>
      <c r="I8577" t="s">
        <v>40</v>
      </c>
      <c r="K8577" t="str">
        <f>+_xlfn.XLOOKUP(Tabell1[[#This Row],[Regnr]],Tabell13[Regnr],Tabell13[Diagnose],"")</f>
        <v/>
      </c>
      <c r="L8577" t="str">
        <f>+_xlfn.XLOOKUP(Tabell1[[#This Row],[Regnr]],Tabell3[Regnr],Tabell3[DiagnoseÅr],"")</f>
        <v/>
      </c>
    </row>
    <row r="8578" spans="1:12" x14ac:dyDescent="0.25">
      <c r="A8578" s="2">
        <v>33881</v>
      </c>
      <c r="C8578" t="s">
        <v>155</v>
      </c>
      <c r="D8578" t="s">
        <v>156</v>
      </c>
      <c r="E8578" t="s">
        <v>10</v>
      </c>
      <c r="F8578" t="s">
        <v>8</v>
      </c>
      <c r="G8578" t="s">
        <v>9</v>
      </c>
      <c r="H8578" t="s">
        <v>29</v>
      </c>
      <c r="I8578" t="s">
        <v>30</v>
      </c>
      <c r="K8578" t="str">
        <f>+_xlfn.XLOOKUP(Tabell1[[#This Row],[Regnr]],Tabell13[Regnr],Tabell13[Diagnose],"")</f>
        <v>A</v>
      </c>
      <c r="L8578" t="str">
        <f>+_xlfn.XLOOKUP(Tabell1[[#This Row],[Regnr]],Tabell3[Regnr],Tabell3[DiagnoseÅr],"")</f>
        <v/>
      </c>
    </row>
    <row r="8579" spans="1:12" x14ac:dyDescent="0.25">
      <c r="A8579" s="2">
        <v>33881</v>
      </c>
      <c r="C8579" t="s">
        <v>157</v>
      </c>
      <c r="D8579" t="s">
        <v>158</v>
      </c>
      <c r="E8579" t="s">
        <v>10</v>
      </c>
      <c r="F8579" t="s">
        <v>8</v>
      </c>
      <c r="G8579" t="s">
        <v>9</v>
      </c>
      <c r="H8579" t="s">
        <v>29</v>
      </c>
      <c r="I8579" t="s">
        <v>30</v>
      </c>
      <c r="K8579" t="str">
        <f>+_xlfn.XLOOKUP(Tabell1[[#This Row],[Regnr]],Tabell13[Regnr],Tabell13[Diagnose],"")</f>
        <v/>
      </c>
      <c r="L8579" t="str">
        <f>+_xlfn.XLOOKUP(Tabell1[[#This Row],[Regnr]],Tabell3[Regnr],Tabell3[DiagnoseÅr],"")</f>
        <v/>
      </c>
    </row>
    <row r="8580" spans="1:12" x14ac:dyDescent="0.25">
      <c r="A8580" s="2">
        <v>33881</v>
      </c>
      <c r="C8580" t="s">
        <v>159</v>
      </c>
      <c r="D8580" t="s">
        <v>160</v>
      </c>
      <c r="E8580" t="s">
        <v>10</v>
      </c>
      <c r="F8580" t="s">
        <v>8</v>
      </c>
      <c r="G8580" t="s">
        <v>9</v>
      </c>
      <c r="H8580" t="s">
        <v>29</v>
      </c>
      <c r="I8580" t="s">
        <v>30</v>
      </c>
      <c r="K8580" t="str">
        <f>+_xlfn.XLOOKUP(Tabell1[[#This Row],[Regnr]],Tabell13[Regnr],Tabell13[Diagnose],"")</f>
        <v>A</v>
      </c>
      <c r="L8580" t="str">
        <f>+_xlfn.XLOOKUP(Tabell1[[#This Row],[Regnr]],Tabell3[Regnr],Tabell3[DiagnoseÅr],"")</f>
        <v/>
      </c>
    </row>
    <row r="8581" spans="1:12" x14ac:dyDescent="0.25">
      <c r="A8581" s="2">
        <v>33881</v>
      </c>
      <c r="C8581" t="s">
        <v>161</v>
      </c>
      <c r="D8581" t="s">
        <v>162</v>
      </c>
      <c r="E8581" t="s">
        <v>10</v>
      </c>
      <c r="F8581" t="s">
        <v>8</v>
      </c>
      <c r="G8581" t="s">
        <v>9</v>
      </c>
      <c r="H8581" t="s">
        <v>29</v>
      </c>
      <c r="I8581" t="s">
        <v>30</v>
      </c>
      <c r="K8581" t="str">
        <f>+_xlfn.XLOOKUP(Tabell1[[#This Row],[Regnr]],Tabell13[Regnr],Tabell13[Diagnose],"")</f>
        <v/>
      </c>
      <c r="L8581" t="str">
        <f>+_xlfn.XLOOKUP(Tabell1[[#This Row],[Regnr]],Tabell3[Regnr],Tabell3[DiagnoseÅr],"")</f>
        <v/>
      </c>
    </row>
    <row r="8582" spans="1:12" x14ac:dyDescent="0.25">
      <c r="A8582" s="2">
        <v>33881</v>
      </c>
      <c r="C8582" t="s">
        <v>163</v>
      </c>
      <c r="D8582" t="s">
        <v>164</v>
      </c>
      <c r="E8582" t="s">
        <v>26</v>
      </c>
      <c r="F8582" t="s">
        <v>8</v>
      </c>
      <c r="G8582" t="s">
        <v>9</v>
      </c>
      <c r="H8582" t="s">
        <v>29</v>
      </c>
      <c r="I8582" t="s">
        <v>30</v>
      </c>
      <c r="K8582" t="str">
        <f>+_xlfn.XLOOKUP(Tabell1[[#This Row],[Regnr]],Tabell13[Regnr],Tabell13[Diagnose],"")</f>
        <v>A</v>
      </c>
      <c r="L8582" t="str">
        <f>+_xlfn.XLOOKUP(Tabell1[[#This Row],[Regnr]],Tabell3[Regnr],Tabell3[DiagnoseÅr],"")</f>
        <v/>
      </c>
    </row>
    <row r="8583" spans="1:12" x14ac:dyDescent="0.25">
      <c r="A8583" s="2">
        <v>33881</v>
      </c>
      <c r="C8583" t="s">
        <v>165</v>
      </c>
      <c r="D8583" t="s">
        <v>166</v>
      </c>
      <c r="E8583" t="s">
        <v>26</v>
      </c>
      <c r="F8583" t="s">
        <v>8</v>
      </c>
      <c r="G8583" t="s">
        <v>9</v>
      </c>
      <c r="H8583" t="s">
        <v>29</v>
      </c>
      <c r="I8583" t="s">
        <v>30</v>
      </c>
      <c r="K8583" t="str">
        <f>+_xlfn.XLOOKUP(Tabell1[[#This Row],[Regnr]],Tabell13[Regnr],Tabell13[Diagnose],"")</f>
        <v/>
      </c>
      <c r="L8583" t="str">
        <f>+_xlfn.XLOOKUP(Tabell1[[#This Row],[Regnr]],Tabell3[Regnr],Tabell3[DiagnoseÅr],"")</f>
        <v/>
      </c>
    </row>
    <row r="8584" spans="1:12" x14ac:dyDescent="0.25">
      <c r="A8584" s="2">
        <v>33881</v>
      </c>
      <c r="C8584" t="s">
        <v>167</v>
      </c>
      <c r="D8584" t="s">
        <v>168</v>
      </c>
      <c r="E8584" t="s">
        <v>26</v>
      </c>
      <c r="F8584" t="s">
        <v>8</v>
      </c>
      <c r="G8584" t="s">
        <v>9</v>
      </c>
      <c r="H8584" t="s">
        <v>29</v>
      </c>
      <c r="I8584" t="s">
        <v>30</v>
      </c>
      <c r="K8584" t="str">
        <f>+_xlfn.XLOOKUP(Tabell1[[#This Row],[Regnr]],Tabell13[Regnr],Tabell13[Diagnose],"")</f>
        <v/>
      </c>
      <c r="L8584" t="str">
        <f>+_xlfn.XLOOKUP(Tabell1[[#This Row],[Regnr]],Tabell3[Regnr],Tabell3[DiagnoseÅr],"")</f>
        <v/>
      </c>
    </row>
    <row r="8585" spans="1:12" x14ac:dyDescent="0.25">
      <c r="A8585" s="2">
        <v>33860</v>
      </c>
      <c r="C8585" t="s">
        <v>149</v>
      </c>
      <c r="D8585" t="s">
        <v>150</v>
      </c>
      <c r="E8585" t="s">
        <v>26</v>
      </c>
      <c r="F8585" t="s">
        <v>151</v>
      </c>
      <c r="G8585" t="s">
        <v>152</v>
      </c>
      <c r="H8585" t="s">
        <v>153</v>
      </c>
      <c r="I8585" t="s">
        <v>154</v>
      </c>
      <c r="K8585" t="str">
        <f>+_xlfn.XLOOKUP(Tabell1[[#This Row],[Regnr]],Tabell13[Regnr],Tabell13[Diagnose],"")</f>
        <v/>
      </c>
      <c r="L8585" t="str">
        <f>+_xlfn.XLOOKUP(Tabell1[[#This Row],[Regnr]],Tabell3[Regnr],Tabell3[DiagnoseÅr],"")</f>
        <v/>
      </c>
    </row>
    <row r="8586" spans="1:12" x14ac:dyDescent="0.25">
      <c r="A8586" s="2">
        <v>33802</v>
      </c>
      <c r="C8586" t="s">
        <v>139</v>
      </c>
      <c r="D8586" t="s">
        <v>140</v>
      </c>
      <c r="E8586" t="s">
        <v>10</v>
      </c>
      <c r="F8586" t="s">
        <v>8</v>
      </c>
      <c r="G8586" t="s">
        <v>9</v>
      </c>
      <c r="H8586" t="s">
        <v>35</v>
      </c>
      <c r="I8586" t="s">
        <v>36</v>
      </c>
      <c r="K8586" t="str">
        <f>+_xlfn.XLOOKUP(Tabell1[[#This Row],[Regnr]],Tabell13[Regnr],Tabell13[Diagnose],"")</f>
        <v/>
      </c>
      <c r="L8586" t="str">
        <f>+_xlfn.XLOOKUP(Tabell1[[#This Row],[Regnr]],Tabell3[Regnr],Tabell3[DiagnoseÅr],"")</f>
        <v/>
      </c>
    </row>
    <row r="8587" spans="1:12" x14ac:dyDescent="0.25">
      <c r="A8587" s="2">
        <v>33802</v>
      </c>
      <c r="C8587" t="s">
        <v>141</v>
      </c>
      <c r="D8587" t="s">
        <v>142</v>
      </c>
      <c r="E8587" t="s">
        <v>10</v>
      </c>
      <c r="F8587" t="s">
        <v>8</v>
      </c>
      <c r="G8587" t="s">
        <v>9</v>
      </c>
      <c r="H8587" t="s">
        <v>35</v>
      </c>
      <c r="I8587" t="s">
        <v>36</v>
      </c>
      <c r="K8587" t="str">
        <f>+_xlfn.XLOOKUP(Tabell1[[#This Row],[Regnr]],Tabell13[Regnr],Tabell13[Diagnose],"")</f>
        <v/>
      </c>
      <c r="L8587" t="str">
        <f>+_xlfn.XLOOKUP(Tabell1[[#This Row],[Regnr]],Tabell3[Regnr],Tabell3[DiagnoseÅr],"")</f>
        <v/>
      </c>
    </row>
    <row r="8588" spans="1:12" x14ac:dyDescent="0.25">
      <c r="A8588" s="2">
        <v>33802</v>
      </c>
      <c r="C8588" t="s">
        <v>143</v>
      </c>
      <c r="D8588" t="s">
        <v>144</v>
      </c>
      <c r="E8588" t="s">
        <v>10</v>
      </c>
      <c r="F8588" t="s">
        <v>8</v>
      </c>
      <c r="G8588" t="s">
        <v>9</v>
      </c>
      <c r="H8588" t="s">
        <v>35</v>
      </c>
      <c r="I8588" t="s">
        <v>36</v>
      </c>
      <c r="K8588" t="str">
        <f>+_xlfn.XLOOKUP(Tabell1[[#This Row],[Regnr]],Tabell13[Regnr],Tabell13[Diagnose],"")</f>
        <v/>
      </c>
      <c r="L8588" t="str">
        <f>+_xlfn.XLOOKUP(Tabell1[[#This Row],[Regnr]],Tabell3[Regnr],Tabell3[DiagnoseÅr],"")</f>
        <v/>
      </c>
    </row>
    <row r="8589" spans="1:12" x14ac:dyDescent="0.25">
      <c r="A8589" s="2">
        <v>33802</v>
      </c>
      <c r="C8589" t="s">
        <v>145</v>
      </c>
      <c r="D8589" t="s">
        <v>146</v>
      </c>
      <c r="E8589" t="s">
        <v>26</v>
      </c>
      <c r="F8589" t="s">
        <v>8</v>
      </c>
      <c r="G8589" t="s">
        <v>9</v>
      </c>
      <c r="H8589" t="s">
        <v>35</v>
      </c>
      <c r="I8589" t="s">
        <v>36</v>
      </c>
      <c r="K8589" t="str">
        <f>+_xlfn.XLOOKUP(Tabell1[[#This Row],[Regnr]],Tabell13[Regnr],Tabell13[Diagnose],"")</f>
        <v/>
      </c>
      <c r="L8589" t="str">
        <f>+_xlfn.XLOOKUP(Tabell1[[#This Row],[Regnr]],Tabell3[Regnr],Tabell3[DiagnoseÅr],"")</f>
        <v/>
      </c>
    </row>
    <row r="8590" spans="1:12" x14ac:dyDescent="0.25">
      <c r="A8590" s="2">
        <v>33802</v>
      </c>
      <c r="C8590" t="s">
        <v>147</v>
      </c>
      <c r="D8590" t="s">
        <v>148</v>
      </c>
      <c r="E8590" t="s">
        <v>10</v>
      </c>
      <c r="F8590" t="s">
        <v>8</v>
      </c>
      <c r="G8590" t="s">
        <v>9</v>
      </c>
      <c r="H8590" t="s">
        <v>35</v>
      </c>
      <c r="I8590" t="s">
        <v>36</v>
      </c>
      <c r="K8590" t="str">
        <f>+_xlfn.XLOOKUP(Tabell1[[#This Row],[Regnr]],Tabell13[Regnr],Tabell13[Diagnose],"")</f>
        <v/>
      </c>
      <c r="L8590" t="str">
        <f>+_xlfn.XLOOKUP(Tabell1[[#This Row],[Regnr]],Tabell3[Regnr],Tabell3[DiagnoseÅr],"")</f>
        <v/>
      </c>
    </row>
    <row r="8591" spans="1:12" x14ac:dyDescent="0.25">
      <c r="A8591" s="2">
        <v>33642</v>
      </c>
      <c r="C8591" t="s">
        <v>131</v>
      </c>
      <c r="D8591" t="s">
        <v>132</v>
      </c>
      <c r="E8591" t="s">
        <v>10</v>
      </c>
      <c r="F8591" t="s">
        <v>79</v>
      </c>
      <c r="G8591" t="s">
        <v>80</v>
      </c>
      <c r="H8591" t="s">
        <v>87</v>
      </c>
      <c r="I8591" t="s">
        <v>88</v>
      </c>
      <c r="K8591" t="str">
        <f>+_xlfn.XLOOKUP(Tabell1[[#This Row],[Regnr]],Tabell13[Regnr],Tabell13[Diagnose],"")</f>
        <v/>
      </c>
      <c r="L8591" t="str">
        <f>+_xlfn.XLOOKUP(Tabell1[[#This Row],[Regnr]],Tabell3[Regnr],Tabell3[DiagnoseÅr],"")</f>
        <v/>
      </c>
    </row>
    <row r="8592" spans="1:12" x14ac:dyDescent="0.25">
      <c r="A8592" s="2">
        <v>33642</v>
      </c>
      <c r="C8592" t="s">
        <v>133</v>
      </c>
      <c r="D8592" t="s">
        <v>134</v>
      </c>
      <c r="E8592" t="s">
        <v>10</v>
      </c>
      <c r="F8592" t="s">
        <v>79</v>
      </c>
      <c r="G8592" t="s">
        <v>80</v>
      </c>
      <c r="H8592" t="s">
        <v>87</v>
      </c>
      <c r="I8592" t="s">
        <v>88</v>
      </c>
      <c r="K8592" t="str">
        <f>+_xlfn.XLOOKUP(Tabell1[[#This Row],[Regnr]],Tabell13[Regnr],Tabell13[Diagnose],"")</f>
        <v>A</v>
      </c>
      <c r="L8592" t="str">
        <f>+_xlfn.XLOOKUP(Tabell1[[#This Row],[Regnr]],Tabell3[Regnr],Tabell3[DiagnoseÅr],"")</f>
        <v/>
      </c>
    </row>
    <row r="8593" spans="1:12" x14ac:dyDescent="0.25">
      <c r="A8593" s="2">
        <v>33642</v>
      </c>
      <c r="C8593" t="s">
        <v>135</v>
      </c>
      <c r="D8593" t="s">
        <v>136</v>
      </c>
      <c r="E8593" t="s">
        <v>10</v>
      </c>
      <c r="F8593" t="s">
        <v>79</v>
      </c>
      <c r="G8593" t="s">
        <v>80</v>
      </c>
      <c r="H8593" t="s">
        <v>87</v>
      </c>
      <c r="I8593" t="s">
        <v>88</v>
      </c>
      <c r="K8593" t="str">
        <f>+_xlfn.XLOOKUP(Tabell1[[#This Row],[Regnr]],Tabell13[Regnr],Tabell13[Diagnose],"")</f>
        <v>A</v>
      </c>
      <c r="L8593" t="str">
        <f>+_xlfn.XLOOKUP(Tabell1[[#This Row],[Regnr]],Tabell3[Regnr],Tabell3[DiagnoseÅr],"")</f>
        <v>Fri (1999)</v>
      </c>
    </row>
    <row r="8594" spans="1:12" x14ac:dyDescent="0.25">
      <c r="A8594" s="2">
        <v>33642</v>
      </c>
      <c r="C8594" t="s">
        <v>137</v>
      </c>
      <c r="D8594" t="s">
        <v>138</v>
      </c>
      <c r="E8594" t="s">
        <v>26</v>
      </c>
      <c r="F8594" t="s">
        <v>79</v>
      </c>
      <c r="G8594" t="s">
        <v>80</v>
      </c>
      <c r="H8594" t="s">
        <v>87</v>
      </c>
      <c r="I8594" t="s">
        <v>88</v>
      </c>
      <c r="K8594" t="str">
        <f>+_xlfn.XLOOKUP(Tabell1[[#This Row],[Regnr]],Tabell13[Regnr],Tabell13[Diagnose],"")</f>
        <v>A</v>
      </c>
      <c r="L8594" t="str">
        <f>+_xlfn.XLOOKUP(Tabell1[[#This Row],[Regnr]],Tabell3[Regnr],Tabell3[DiagnoseÅr],"")</f>
        <v>Fri (1999)</v>
      </c>
    </row>
    <row r="8595" spans="1:12" x14ac:dyDescent="0.25">
      <c r="A8595" s="2">
        <v>33636</v>
      </c>
      <c r="C8595" t="s">
        <v>117</v>
      </c>
      <c r="D8595" t="s">
        <v>118</v>
      </c>
      <c r="E8595" t="s">
        <v>10</v>
      </c>
      <c r="F8595" t="s">
        <v>119</v>
      </c>
      <c r="G8595" t="s">
        <v>120</v>
      </c>
      <c r="H8595" t="s">
        <v>121</v>
      </c>
      <c r="I8595" t="s">
        <v>122</v>
      </c>
      <c r="K8595" t="str">
        <f>+_xlfn.XLOOKUP(Tabell1[[#This Row],[Regnr]],Tabell13[Regnr],Tabell13[Diagnose],"")</f>
        <v/>
      </c>
      <c r="L8595" t="str">
        <f>+_xlfn.XLOOKUP(Tabell1[[#This Row],[Regnr]],Tabell3[Regnr],Tabell3[DiagnoseÅr],"")</f>
        <v/>
      </c>
    </row>
    <row r="8596" spans="1:12" x14ac:dyDescent="0.25">
      <c r="A8596" s="2">
        <v>33636</v>
      </c>
      <c r="C8596" t="s">
        <v>123</v>
      </c>
      <c r="D8596" t="s">
        <v>124</v>
      </c>
      <c r="E8596" t="s">
        <v>10</v>
      </c>
      <c r="F8596" t="s">
        <v>119</v>
      </c>
      <c r="G8596" t="s">
        <v>120</v>
      </c>
      <c r="H8596" t="s">
        <v>121</v>
      </c>
      <c r="I8596" t="s">
        <v>122</v>
      </c>
      <c r="K8596" t="str">
        <f>+_xlfn.XLOOKUP(Tabell1[[#This Row],[Regnr]],Tabell13[Regnr],Tabell13[Diagnose],"")</f>
        <v/>
      </c>
      <c r="L8596" t="str">
        <f>+_xlfn.XLOOKUP(Tabell1[[#This Row],[Regnr]],Tabell3[Regnr],Tabell3[DiagnoseÅr],"")</f>
        <v/>
      </c>
    </row>
    <row r="8597" spans="1:12" x14ac:dyDescent="0.25">
      <c r="A8597" s="2">
        <v>33636</v>
      </c>
      <c r="C8597" t="s">
        <v>125</v>
      </c>
      <c r="D8597" t="s">
        <v>126</v>
      </c>
      <c r="E8597" t="s">
        <v>26</v>
      </c>
      <c r="F8597" t="s">
        <v>119</v>
      </c>
      <c r="G8597" t="s">
        <v>120</v>
      </c>
      <c r="H8597" t="s">
        <v>121</v>
      </c>
      <c r="I8597" t="s">
        <v>122</v>
      </c>
      <c r="K8597" t="str">
        <f>+_xlfn.XLOOKUP(Tabell1[[#This Row],[Regnr]],Tabell13[Regnr],Tabell13[Diagnose],"")</f>
        <v/>
      </c>
      <c r="L8597" t="str">
        <f>+_xlfn.XLOOKUP(Tabell1[[#This Row],[Regnr]],Tabell3[Regnr],Tabell3[DiagnoseÅr],"")</f>
        <v/>
      </c>
    </row>
    <row r="8598" spans="1:12" x14ac:dyDescent="0.25">
      <c r="A8598" s="2">
        <v>33636</v>
      </c>
      <c r="C8598" t="s">
        <v>127</v>
      </c>
      <c r="D8598" t="s">
        <v>128</v>
      </c>
      <c r="E8598" t="s">
        <v>26</v>
      </c>
      <c r="F8598" t="s">
        <v>119</v>
      </c>
      <c r="G8598" t="s">
        <v>120</v>
      </c>
      <c r="H8598" t="s">
        <v>121</v>
      </c>
      <c r="I8598" t="s">
        <v>122</v>
      </c>
      <c r="K8598" t="str">
        <f>+_xlfn.XLOOKUP(Tabell1[[#This Row],[Regnr]],Tabell13[Regnr],Tabell13[Diagnose],"")</f>
        <v/>
      </c>
      <c r="L8598" t="str">
        <f>+_xlfn.XLOOKUP(Tabell1[[#This Row],[Regnr]],Tabell3[Regnr],Tabell3[DiagnoseÅr],"")</f>
        <v/>
      </c>
    </row>
    <row r="8599" spans="1:12" x14ac:dyDescent="0.25">
      <c r="A8599" s="2">
        <v>33636</v>
      </c>
      <c r="C8599" t="s">
        <v>129</v>
      </c>
      <c r="D8599" t="s">
        <v>130</v>
      </c>
      <c r="E8599" t="s">
        <v>26</v>
      </c>
      <c r="F8599" t="s">
        <v>119</v>
      </c>
      <c r="G8599" t="s">
        <v>120</v>
      </c>
      <c r="H8599" t="s">
        <v>121</v>
      </c>
      <c r="I8599" t="s">
        <v>122</v>
      </c>
      <c r="K8599" t="str">
        <f>+_xlfn.XLOOKUP(Tabell1[[#This Row],[Regnr]],Tabell13[Regnr],Tabell13[Diagnose],"")</f>
        <v/>
      </c>
      <c r="L8599" t="str">
        <f>+_xlfn.XLOOKUP(Tabell1[[#This Row],[Regnr]],Tabell3[Regnr],Tabell3[DiagnoseÅr],"")</f>
        <v/>
      </c>
    </row>
    <row r="8600" spans="1:12" x14ac:dyDescent="0.25">
      <c r="A8600" s="2">
        <v>33301</v>
      </c>
      <c r="C8600" t="s">
        <v>107</v>
      </c>
      <c r="D8600" t="s">
        <v>108</v>
      </c>
      <c r="E8600" t="s">
        <v>10</v>
      </c>
      <c r="F8600" t="s">
        <v>109</v>
      </c>
      <c r="G8600" t="s">
        <v>110</v>
      </c>
      <c r="H8600" t="s">
        <v>45</v>
      </c>
      <c r="I8600" t="s">
        <v>46</v>
      </c>
      <c r="K8600" t="str">
        <f>+_xlfn.XLOOKUP(Tabell1[[#This Row],[Regnr]],Tabell13[Regnr],Tabell13[Diagnose],"")</f>
        <v/>
      </c>
      <c r="L8600" t="str">
        <f>+_xlfn.XLOOKUP(Tabell1[[#This Row],[Regnr]],Tabell3[Regnr],Tabell3[DiagnoseÅr],"")</f>
        <v/>
      </c>
    </row>
    <row r="8601" spans="1:12" x14ac:dyDescent="0.25">
      <c r="A8601" s="2">
        <v>33301</v>
      </c>
      <c r="C8601" t="s">
        <v>111</v>
      </c>
      <c r="D8601" t="s">
        <v>112</v>
      </c>
      <c r="E8601" t="s">
        <v>10</v>
      </c>
      <c r="F8601" t="s">
        <v>109</v>
      </c>
      <c r="G8601" t="s">
        <v>110</v>
      </c>
      <c r="H8601" t="s">
        <v>45</v>
      </c>
      <c r="I8601" t="s">
        <v>46</v>
      </c>
      <c r="K8601" t="str">
        <f>+_xlfn.XLOOKUP(Tabell1[[#This Row],[Regnr]],Tabell13[Regnr],Tabell13[Diagnose],"")</f>
        <v/>
      </c>
      <c r="L8601" t="str">
        <f>+_xlfn.XLOOKUP(Tabell1[[#This Row],[Regnr]],Tabell3[Regnr],Tabell3[DiagnoseÅr],"")</f>
        <v/>
      </c>
    </row>
    <row r="8602" spans="1:12" x14ac:dyDescent="0.25">
      <c r="A8602" s="2">
        <v>33301</v>
      </c>
      <c r="C8602" t="s">
        <v>113</v>
      </c>
      <c r="D8602" t="s">
        <v>114</v>
      </c>
      <c r="E8602" t="s">
        <v>26</v>
      </c>
      <c r="F8602" t="s">
        <v>109</v>
      </c>
      <c r="G8602" t="s">
        <v>110</v>
      </c>
      <c r="H8602" t="s">
        <v>45</v>
      </c>
      <c r="I8602" t="s">
        <v>46</v>
      </c>
      <c r="K8602" t="str">
        <f>+_xlfn.XLOOKUP(Tabell1[[#This Row],[Regnr]],Tabell13[Regnr],Tabell13[Diagnose],"")</f>
        <v/>
      </c>
      <c r="L8602" t="str">
        <f>+_xlfn.XLOOKUP(Tabell1[[#This Row],[Regnr]],Tabell3[Regnr],Tabell3[DiagnoseÅr],"")</f>
        <v/>
      </c>
    </row>
    <row r="8603" spans="1:12" x14ac:dyDescent="0.25">
      <c r="A8603" s="2">
        <v>33301</v>
      </c>
      <c r="C8603" t="s">
        <v>115</v>
      </c>
      <c r="D8603" t="s">
        <v>116</v>
      </c>
      <c r="E8603" t="s">
        <v>26</v>
      </c>
      <c r="F8603" t="s">
        <v>109</v>
      </c>
      <c r="G8603" t="s">
        <v>110</v>
      </c>
      <c r="H8603" t="s">
        <v>45</v>
      </c>
      <c r="I8603" t="s">
        <v>46</v>
      </c>
      <c r="K8603" t="str">
        <f>+_xlfn.XLOOKUP(Tabell1[[#This Row],[Regnr]],Tabell13[Regnr],Tabell13[Diagnose],"")</f>
        <v/>
      </c>
      <c r="L8603" t="str">
        <f>+_xlfn.XLOOKUP(Tabell1[[#This Row],[Regnr]],Tabell3[Regnr],Tabell3[DiagnoseÅr],"")</f>
        <v/>
      </c>
    </row>
    <row r="8604" spans="1:12" x14ac:dyDescent="0.25">
      <c r="A8604" s="2">
        <v>33226</v>
      </c>
      <c r="C8604" t="s">
        <v>97</v>
      </c>
      <c r="D8604" t="s">
        <v>98</v>
      </c>
      <c r="E8604" t="s">
        <v>10</v>
      </c>
      <c r="F8604" t="s">
        <v>41</v>
      </c>
      <c r="G8604" t="s">
        <v>42</v>
      </c>
      <c r="H8604" t="s">
        <v>29</v>
      </c>
      <c r="I8604" t="s">
        <v>30</v>
      </c>
      <c r="K8604" t="str">
        <f>+_xlfn.XLOOKUP(Tabell1[[#This Row],[Regnr]],Tabell13[Regnr],Tabell13[Diagnose],"")</f>
        <v/>
      </c>
      <c r="L8604" t="str">
        <f>+_xlfn.XLOOKUP(Tabell1[[#This Row],[Regnr]],Tabell3[Regnr],Tabell3[DiagnoseÅr],"")</f>
        <v/>
      </c>
    </row>
    <row r="8605" spans="1:12" x14ac:dyDescent="0.25">
      <c r="A8605" s="2">
        <v>33226</v>
      </c>
      <c r="C8605" t="s">
        <v>99</v>
      </c>
      <c r="D8605" t="s">
        <v>100</v>
      </c>
      <c r="E8605" t="s">
        <v>10</v>
      </c>
      <c r="F8605" t="s">
        <v>41</v>
      </c>
      <c r="G8605" t="s">
        <v>42</v>
      </c>
      <c r="H8605" t="s">
        <v>29</v>
      </c>
      <c r="I8605" t="s">
        <v>30</v>
      </c>
      <c r="K8605" t="str">
        <f>+_xlfn.XLOOKUP(Tabell1[[#This Row],[Regnr]],Tabell13[Regnr],Tabell13[Diagnose],"")</f>
        <v/>
      </c>
      <c r="L8605" t="str">
        <f>+_xlfn.XLOOKUP(Tabell1[[#This Row],[Regnr]],Tabell3[Regnr],Tabell3[DiagnoseÅr],"")</f>
        <v/>
      </c>
    </row>
    <row r="8606" spans="1:12" x14ac:dyDescent="0.25">
      <c r="A8606" s="2">
        <v>33226</v>
      </c>
      <c r="C8606" t="s">
        <v>101</v>
      </c>
      <c r="D8606" t="s">
        <v>102</v>
      </c>
      <c r="E8606" t="s">
        <v>10</v>
      </c>
      <c r="F8606" t="s">
        <v>41</v>
      </c>
      <c r="G8606" t="s">
        <v>42</v>
      </c>
      <c r="H8606" t="s">
        <v>29</v>
      </c>
      <c r="I8606" t="s">
        <v>30</v>
      </c>
      <c r="K8606" t="str">
        <f>+_xlfn.XLOOKUP(Tabell1[[#This Row],[Regnr]],Tabell13[Regnr],Tabell13[Diagnose],"")</f>
        <v/>
      </c>
      <c r="L8606" t="str">
        <f>+_xlfn.XLOOKUP(Tabell1[[#This Row],[Regnr]],Tabell3[Regnr],Tabell3[DiagnoseÅr],"")</f>
        <v/>
      </c>
    </row>
    <row r="8607" spans="1:12" x14ac:dyDescent="0.25">
      <c r="A8607" s="2">
        <v>33226</v>
      </c>
      <c r="C8607" t="s">
        <v>103</v>
      </c>
      <c r="D8607" t="s">
        <v>104</v>
      </c>
      <c r="E8607" t="s">
        <v>26</v>
      </c>
      <c r="F8607" t="s">
        <v>41</v>
      </c>
      <c r="G8607" t="s">
        <v>42</v>
      </c>
      <c r="H8607" t="s">
        <v>29</v>
      </c>
      <c r="I8607" t="s">
        <v>30</v>
      </c>
      <c r="K8607" t="str">
        <f>+_xlfn.XLOOKUP(Tabell1[[#This Row],[Regnr]],Tabell13[Regnr],Tabell13[Diagnose],"")</f>
        <v/>
      </c>
      <c r="L8607" t="str">
        <f>+_xlfn.XLOOKUP(Tabell1[[#This Row],[Regnr]],Tabell3[Regnr],Tabell3[DiagnoseÅr],"")</f>
        <v/>
      </c>
    </row>
    <row r="8608" spans="1:12" x14ac:dyDescent="0.25">
      <c r="A8608" s="2">
        <v>33226</v>
      </c>
      <c r="C8608" t="s">
        <v>105</v>
      </c>
      <c r="D8608" t="s">
        <v>106</v>
      </c>
      <c r="E8608" t="s">
        <v>26</v>
      </c>
      <c r="F8608" t="s">
        <v>41</v>
      </c>
      <c r="G8608" t="s">
        <v>42</v>
      </c>
      <c r="H8608" t="s">
        <v>29</v>
      </c>
      <c r="I8608" t="s">
        <v>30</v>
      </c>
      <c r="K8608" t="str">
        <f>+_xlfn.XLOOKUP(Tabell1[[#This Row],[Regnr]],Tabell13[Regnr],Tabell13[Diagnose],"")</f>
        <v/>
      </c>
      <c r="L8608" t="str">
        <f>+_xlfn.XLOOKUP(Tabell1[[#This Row],[Regnr]],Tabell3[Regnr],Tabell3[DiagnoseÅr],"")</f>
        <v/>
      </c>
    </row>
    <row r="8609" spans="1:12" x14ac:dyDescent="0.25">
      <c r="A8609" s="2">
        <v>33161</v>
      </c>
      <c r="C8609" t="s">
        <v>83</v>
      </c>
      <c r="D8609" t="s">
        <v>84</v>
      </c>
      <c r="E8609" t="s">
        <v>10</v>
      </c>
      <c r="F8609" t="s">
        <v>85</v>
      </c>
      <c r="G8609" t="s">
        <v>86</v>
      </c>
      <c r="H8609" t="s">
        <v>87</v>
      </c>
      <c r="I8609" t="s">
        <v>88</v>
      </c>
      <c r="K8609" t="str">
        <f>+_xlfn.XLOOKUP(Tabell1[[#This Row],[Regnr]],Tabell13[Regnr],Tabell13[Diagnose],"")</f>
        <v/>
      </c>
      <c r="L8609" t="str">
        <f>+_xlfn.XLOOKUP(Tabell1[[#This Row],[Regnr]],Tabell3[Regnr],Tabell3[DiagnoseÅr],"")</f>
        <v/>
      </c>
    </row>
    <row r="8610" spans="1:12" x14ac:dyDescent="0.25">
      <c r="A8610" s="2">
        <v>33161</v>
      </c>
      <c r="C8610" t="s">
        <v>89</v>
      </c>
      <c r="D8610" t="s">
        <v>90</v>
      </c>
      <c r="E8610" t="s">
        <v>10</v>
      </c>
      <c r="F8610" t="s">
        <v>85</v>
      </c>
      <c r="G8610" t="s">
        <v>86</v>
      </c>
      <c r="H8610" t="s">
        <v>87</v>
      </c>
      <c r="I8610" t="s">
        <v>88</v>
      </c>
      <c r="K8610" t="str">
        <f>+_xlfn.XLOOKUP(Tabell1[[#This Row],[Regnr]],Tabell13[Regnr],Tabell13[Diagnose],"")</f>
        <v/>
      </c>
      <c r="L8610" t="str">
        <f>+_xlfn.XLOOKUP(Tabell1[[#This Row],[Regnr]],Tabell3[Regnr],Tabell3[DiagnoseÅr],"")</f>
        <v/>
      </c>
    </row>
    <row r="8611" spans="1:12" x14ac:dyDescent="0.25">
      <c r="A8611" s="2">
        <v>33161</v>
      </c>
      <c r="C8611" t="s">
        <v>91</v>
      </c>
      <c r="D8611" t="s">
        <v>92</v>
      </c>
      <c r="E8611" t="s">
        <v>26</v>
      </c>
      <c r="F8611" t="s">
        <v>85</v>
      </c>
      <c r="G8611" t="s">
        <v>86</v>
      </c>
      <c r="H8611" t="s">
        <v>87</v>
      </c>
      <c r="I8611" t="s">
        <v>88</v>
      </c>
      <c r="K8611" t="str">
        <f>+_xlfn.XLOOKUP(Tabell1[[#This Row],[Regnr]],Tabell13[Regnr],Tabell13[Diagnose],"")</f>
        <v>A</v>
      </c>
      <c r="L8611" t="str">
        <f>+_xlfn.XLOOKUP(Tabell1[[#This Row],[Regnr]],Tabell3[Regnr],Tabell3[DiagnoseÅr],"")</f>
        <v/>
      </c>
    </row>
    <row r="8612" spans="1:12" x14ac:dyDescent="0.25">
      <c r="A8612" s="2">
        <v>33161</v>
      </c>
      <c r="C8612" t="s">
        <v>93</v>
      </c>
      <c r="D8612" t="s">
        <v>94</v>
      </c>
      <c r="E8612" t="s">
        <v>26</v>
      </c>
      <c r="F8612" t="s">
        <v>85</v>
      </c>
      <c r="G8612" t="s">
        <v>86</v>
      </c>
      <c r="H8612" t="s">
        <v>87</v>
      </c>
      <c r="I8612" t="s">
        <v>88</v>
      </c>
      <c r="K8612" t="str">
        <f>+_xlfn.XLOOKUP(Tabell1[[#This Row],[Regnr]],Tabell13[Regnr],Tabell13[Diagnose],"")</f>
        <v>A</v>
      </c>
      <c r="L8612" t="str">
        <f>+_xlfn.XLOOKUP(Tabell1[[#This Row],[Regnr]],Tabell3[Regnr],Tabell3[DiagnoseÅr],"")</f>
        <v>Fri (1997)</v>
      </c>
    </row>
    <row r="8613" spans="1:12" x14ac:dyDescent="0.25">
      <c r="A8613" s="2">
        <v>33161</v>
      </c>
      <c r="C8613" t="s">
        <v>95</v>
      </c>
      <c r="D8613" t="s">
        <v>96</v>
      </c>
      <c r="E8613" t="s">
        <v>26</v>
      </c>
      <c r="F8613" t="s">
        <v>85</v>
      </c>
      <c r="G8613" t="s">
        <v>86</v>
      </c>
      <c r="H8613" t="s">
        <v>87</v>
      </c>
      <c r="I8613" t="s">
        <v>88</v>
      </c>
      <c r="K8613" t="str">
        <f>+_xlfn.XLOOKUP(Tabell1[[#This Row],[Regnr]],Tabell13[Regnr],Tabell13[Diagnose],"")</f>
        <v>A</v>
      </c>
      <c r="L8613" t="str">
        <f>+_xlfn.XLOOKUP(Tabell1[[#This Row],[Regnr]],Tabell3[Regnr],Tabell3[DiagnoseÅr],"")</f>
        <v/>
      </c>
    </row>
    <row r="8614" spans="1:12" x14ac:dyDescent="0.25">
      <c r="A8614" s="2">
        <v>32994</v>
      </c>
      <c r="C8614" t="s">
        <v>69</v>
      </c>
      <c r="D8614" t="s">
        <v>70</v>
      </c>
      <c r="E8614" t="s">
        <v>10</v>
      </c>
      <c r="F8614" t="s">
        <v>71</v>
      </c>
      <c r="G8614" t="s">
        <v>72</v>
      </c>
      <c r="H8614" t="s">
        <v>73</v>
      </c>
      <c r="I8614" t="s">
        <v>74</v>
      </c>
      <c r="K8614" t="str">
        <f>+_xlfn.XLOOKUP(Tabell1[[#This Row],[Regnr]],Tabell13[Regnr],Tabell13[Diagnose],"")</f>
        <v>A</v>
      </c>
      <c r="L8614" t="str">
        <f>+_xlfn.XLOOKUP(Tabell1[[#This Row],[Regnr]],Tabell3[Regnr],Tabell3[DiagnoseÅr],"")</f>
        <v/>
      </c>
    </row>
    <row r="8615" spans="1:12" x14ac:dyDescent="0.25">
      <c r="A8615" s="2">
        <v>32994</v>
      </c>
      <c r="C8615" t="s">
        <v>75</v>
      </c>
      <c r="D8615" t="s">
        <v>76</v>
      </c>
      <c r="E8615" t="s">
        <v>10</v>
      </c>
      <c r="F8615" t="s">
        <v>71</v>
      </c>
      <c r="G8615" t="s">
        <v>72</v>
      </c>
      <c r="H8615" t="s">
        <v>73</v>
      </c>
      <c r="I8615" t="s">
        <v>74</v>
      </c>
      <c r="K8615" t="str">
        <f>+_xlfn.XLOOKUP(Tabell1[[#This Row],[Regnr]],Tabell13[Regnr],Tabell13[Diagnose],"")</f>
        <v>A</v>
      </c>
      <c r="L8615" t="str">
        <f>+_xlfn.XLOOKUP(Tabell1[[#This Row],[Regnr]],Tabell3[Regnr],Tabell3[DiagnoseÅr],"")</f>
        <v/>
      </c>
    </row>
    <row r="8616" spans="1:12" x14ac:dyDescent="0.25">
      <c r="A8616" s="2">
        <v>32994</v>
      </c>
      <c r="C8616" t="s">
        <v>77</v>
      </c>
      <c r="D8616" t="s">
        <v>78</v>
      </c>
      <c r="E8616" t="s">
        <v>10</v>
      </c>
      <c r="F8616" t="s">
        <v>71</v>
      </c>
      <c r="G8616" t="s">
        <v>72</v>
      </c>
      <c r="H8616" t="s">
        <v>73</v>
      </c>
      <c r="I8616" t="s">
        <v>74</v>
      </c>
      <c r="K8616" t="str">
        <f>+_xlfn.XLOOKUP(Tabell1[[#This Row],[Regnr]],Tabell13[Regnr],Tabell13[Diagnose],"")</f>
        <v/>
      </c>
      <c r="L8616" t="str">
        <f>+_xlfn.XLOOKUP(Tabell1[[#This Row],[Regnr]],Tabell3[Regnr],Tabell3[DiagnoseÅr],"")</f>
        <v/>
      </c>
    </row>
    <row r="8617" spans="1:12" x14ac:dyDescent="0.25">
      <c r="A8617" s="2">
        <v>32994</v>
      </c>
      <c r="C8617" t="s">
        <v>79</v>
      </c>
      <c r="D8617" t="s">
        <v>80</v>
      </c>
      <c r="E8617" t="s">
        <v>10</v>
      </c>
      <c r="F8617" t="s">
        <v>71</v>
      </c>
      <c r="G8617" t="s">
        <v>72</v>
      </c>
      <c r="H8617" t="s">
        <v>73</v>
      </c>
      <c r="I8617" t="s">
        <v>74</v>
      </c>
      <c r="K8617" t="str">
        <f>+_xlfn.XLOOKUP(Tabell1[[#This Row],[Regnr]],Tabell13[Regnr],Tabell13[Diagnose],"")</f>
        <v>A</v>
      </c>
      <c r="L8617" t="str">
        <f>+_xlfn.XLOOKUP(Tabell1[[#This Row],[Regnr]],Tabell3[Regnr],Tabell3[DiagnoseÅr],"")</f>
        <v/>
      </c>
    </row>
    <row r="8618" spans="1:12" x14ac:dyDescent="0.25">
      <c r="A8618" s="2">
        <v>32994</v>
      </c>
      <c r="C8618" t="s">
        <v>81</v>
      </c>
      <c r="D8618" t="s">
        <v>82</v>
      </c>
      <c r="E8618" t="s">
        <v>26</v>
      </c>
      <c r="F8618" t="s">
        <v>71</v>
      </c>
      <c r="G8618" t="s">
        <v>72</v>
      </c>
      <c r="H8618" t="s">
        <v>73</v>
      </c>
      <c r="I8618" t="s">
        <v>74</v>
      </c>
      <c r="K8618" t="str">
        <f>+_xlfn.XLOOKUP(Tabell1[[#This Row],[Regnr]],Tabell13[Regnr],Tabell13[Diagnose],"")</f>
        <v/>
      </c>
      <c r="L8618" t="str">
        <f>+_xlfn.XLOOKUP(Tabell1[[#This Row],[Regnr]],Tabell3[Regnr],Tabell3[DiagnoseÅr],"")</f>
        <v/>
      </c>
    </row>
    <row r="8619" spans="1:12" x14ac:dyDescent="0.25">
      <c r="A8619" s="2">
        <v>32933</v>
      </c>
      <c r="C8619" t="s">
        <v>55</v>
      </c>
      <c r="D8619" t="s">
        <v>56</v>
      </c>
      <c r="E8619" t="s">
        <v>10</v>
      </c>
      <c r="F8619" t="s">
        <v>16</v>
      </c>
      <c r="G8619" t="s">
        <v>17</v>
      </c>
      <c r="H8619" t="s">
        <v>57</v>
      </c>
      <c r="I8619" t="s">
        <v>58</v>
      </c>
      <c r="K8619" t="str">
        <f>+_xlfn.XLOOKUP(Tabell1[[#This Row],[Regnr]],Tabell13[Regnr],Tabell13[Diagnose],"")</f>
        <v>C</v>
      </c>
      <c r="L8619" t="str">
        <f>+_xlfn.XLOOKUP(Tabell1[[#This Row],[Regnr]],Tabell3[Regnr],Tabell3[DiagnoseÅr],"")</f>
        <v/>
      </c>
    </row>
    <row r="8620" spans="1:12" x14ac:dyDescent="0.25">
      <c r="A8620" s="2">
        <v>32933</v>
      </c>
      <c r="C8620" t="s">
        <v>59</v>
      </c>
      <c r="D8620" t="s">
        <v>60</v>
      </c>
      <c r="E8620" t="s">
        <v>10</v>
      </c>
      <c r="F8620" t="s">
        <v>16</v>
      </c>
      <c r="G8620" t="s">
        <v>17</v>
      </c>
      <c r="H8620" t="s">
        <v>57</v>
      </c>
      <c r="I8620" t="s">
        <v>58</v>
      </c>
      <c r="K8620" t="str">
        <f>+_xlfn.XLOOKUP(Tabell1[[#This Row],[Regnr]],Tabell13[Regnr],Tabell13[Diagnose],"")</f>
        <v>A</v>
      </c>
      <c r="L8620" t="str">
        <f>+_xlfn.XLOOKUP(Tabell1[[#This Row],[Regnr]],Tabell3[Regnr],Tabell3[DiagnoseÅr],"")</f>
        <v/>
      </c>
    </row>
    <row r="8621" spans="1:12" x14ac:dyDescent="0.25">
      <c r="A8621" s="2">
        <v>32933</v>
      </c>
      <c r="C8621" t="s">
        <v>61</v>
      </c>
      <c r="D8621" t="s">
        <v>62</v>
      </c>
      <c r="E8621" t="s">
        <v>10</v>
      </c>
      <c r="F8621" t="s">
        <v>16</v>
      </c>
      <c r="G8621" t="s">
        <v>17</v>
      </c>
      <c r="H8621" t="s">
        <v>57</v>
      </c>
      <c r="I8621" t="s">
        <v>58</v>
      </c>
      <c r="K8621" t="str">
        <f>+_xlfn.XLOOKUP(Tabell1[[#This Row],[Regnr]],Tabell13[Regnr],Tabell13[Diagnose],"")</f>
        <v>A</v>
      </c>
      <c r="L8621" t="str">
        <f>+_xlfn.XLOOKUP(Tabell1[[#This Row],[Regnr]],Tabell3[Regnr],Tabell3[DiagnoseÅr],"")</f>
        <v/>
      </c>
    </row>
    <row r="8622" spans="1:12" x14ac:dyDescent="0.25">
      <c r="A8622" s="2">
        <v>32933</v>
      </c>
      <c r="C8622" t="s">
        <v>63</v>
      </c>
      <c r="D8622" t="s">
        <v>64</v>
      </c>
      <c r="E8622" t="s">
        <v>10</v>
      </c>
      <c r="F8622" t="s">
        <v>16</v>
      </c>
      <c r="G8622" t="s">
        <v>17</v>
      </c>
      <c r="H8622" t="s">
        <v>57</v>
      </c>
      <c r="I8622" t="s">
        <v>58</v>
      </c>
      <c r="K8622" t="str">
        <f>+_xlfn.XLOOKUP(Tabell1[[#This Row],[Regnr]],Tabell13[Regnr],Tabell13[Diagnose],"")</f>
        <v>D</v>
      </c>
      <c r="L8622" t="str">
        <f>+_xlfn.XLOOKUP(Tabell1[[#This Row],[Regnr]],Tabell3[Regnr],Tabell3[DiagnoseÅr],"")</f>
        <v/>
      </c>
    </row>
    <row r="8623" spans="1:12" x14ac:dyDescent="0.25">
      <c r="A8623" s="2">
        <v>32933</v>
      </c>
      <c r="C8623" t="s">
        <v>65</v>
      </c>
      <c r="D8623" t="s">
        <v>66</v>
      </c>
      <c r="E8623" t="s">
        <v>26</v>
      </c>
      <c r="F8623" t="s">
        <v>16</v>
      </c>
      <c r="G8623" t="s">
        <v>17</v>
      </c>
      <c r="H8623" t="s">
        <v>57</v>
      </c>
      <c r="I8623" t="s">
        <v>58</v>
      </c>
      <c r="K8623" t="str">
        <f>+_xlfn.XLOOKUP(Tabell1[[#This Row],[Regnr]],Tabell13[Regnr],Tabell13[Diagnose],"")</f>
        <v/>
      </c>
      <c r="L8623" t="str">
        <f>+_xlfn.XLOOKUP(Tabell1[[#This Row],[Regnr]],Tabell3[Regnr],Tabell3[DiagnoseÅr],"")</f>
        <v/>
      </c>
    </row>
    <row r="8624" spans="1:12" x14ac:dyDescent="0.25">
      <c r="A8624" s="2">
        <v>32933</v>
      </c>
      <c r="C8624" t="s">
        <v>67</v>
      </c>
      <c r="D8624" t="s">
        <v>68</v>
      </c>
      <c r="E8624" t="s">
        <v>26</v>
      </c>
      <c r="F8624" t="s">
        <v>16</v>
      </c>
      <c r="G8624" t="s">
        <v>17</v>
      </c>
      <c r="H8624" t="s">
        <v>57</v>
      </c>
      <c r="I8624" t="s">
        <v>58</v>
      </c>
      <c r="K8624" t="str">
        <f>+_xlfn.XLOOKUP(Tabell1[[#This Row],[Regnr]],Tabell13[Regnr],Tabell13[Diagnose],"")</f>
        <v/>
      </c>
      <c r="L8624" t="str">
        <f>+_xlfn.XLOOKUP(Tabell1[[#This Row],[Regnr]],Tabell3[Regnr],Tabell3[DiagnoseÅr],"")</f>
        <v/>
      </c>
    </row>
    <row r="8625" spans="1:12" x14ac:dyDescent="0.25">
      <c r="A8625" s="2">
        <v>32802</v>
      </c>
      <c r="C8625" t="s">
        <v>41</v>
      </c>
      <c r="D8625" t="s">
        <v>42</v>
      </c>
      <c r="E8625" t="s">
        <v>10</v>
      </c>
      <c r="F8625" t="s">
        <v>43</v>
      </c>
      <c r="G8625" t="s">
        <v>44</v>
      </c>
      <c r="H8625" t="s">
        <v>45</v>
      </c>
      <c r="I8625" t="s">
        <v>46</v>
      </c>
      <c r="K8625" t="str">
        <f>+_xlfn.XLOOKUP(Tabell1[[#This Row],[Regnr]],Tabell13[Regnr],Tabell13[Diagnose],"")</f>
        <v>A</v>
      </c>
      <c r="L8625" t="str">
        <f>+_xlfn.XLOOKUP(Tabell1[[#This Row],[Regnr]],Tabell3[Regnr],Tabell3[DiagnoseÅr],"")</f>
        <v/>
      </c>
    </row>
    <row r="8626" spans="1:12" x14ac:dyDescent="0.25">
      <c r="A8626" s="2">
        <v>32802</v>
      </c>
      <c r="C8626" t="s">
        <v>47</v>
      </c>
      <c r="D8626" t="s">
        <v>48</v>
      </c>
      <c r="E8626" t="s">
        <v>10</v>
      </c>
      <c r="F8626" t="s">
        <v>43</v>
      </c>
      <c r="G8626" t="s">
        <v>44</v>
      </c>
      <c r="H8626" t="s">
        <v>45</v>
      </c>
      <c r="I8626" t="s">
        <v>46</v>
      </c>
      <c r="K8626" t="str">
        <f>+_xlfn.XLOOKUP(Tabell1[[#This Row],[Regnr]],Tabell13[Regnr],Tabell13[Diagnose],"")</f>
        <v/>
      </c>
      <c r="L8626" t="str">
        <f>+_xlfn.XLOOKUP(Tabell1[[#This Row],[Regnr]],Tabell3[Regnr],Tabell3[DiagnoseÅr],"")</f>
        <v/>
      </c>
    </row>
    <row r="8627" spans="1:12" x14ac:dyDescent="0.25">
      <c r="A8627" s="2">
        <v>32802</v>
      </c>
      <c r="C8627" t="s">
        <v>49</v>
      </c>
      <c r="D8627" t="s">
        <v>50</v>
      </c>
      <c r="E8627" t="s">
        <v>10</v>
      </c>
      <c r="F8627" t="s">
        <v>43</v>
      </c>
      <c r="G8627" t="s">
        <v>44</v>
      </c>
      <c r="H8627" t="s">
        <v>45</v>
      </c>
      <c r="I8627" t="s">
        <v>46</v>
      </c>
      <c r="K8627" t="str">
        <f>+_xlfn.XLOOKUP(Tabell1[[#This Row],[Regnr]],Tabell13[Regnr],Tabell13[Diagnose],"")</f>
        <v/>
      </c>
      <c r="L8627" t="str">
        <f>+_xlfn.XLOOKUP(Tabell1[[#This Row],[Regnr]],Tabell3[Regnr],Tabell3[DiagnoseÅr],"")</f>
        <v/>
      </c>
    </row>
    <row r="8628" spans="1:12" x14ac:dyDescent="0.25">
      <c r="A8628" s="2">
        <v>32802</v>
      </c>
      <c r="C8628" t="s">
        <v>51</v>
      </c>
      <c r="D8628" t="s">
        <v>52</v>
      </c>
      <c r="E8628" t="s">
        <v>10</v>
      </c>
      <c r="F8628" t="s">
        <v>43</v>
      </c>
      <c r="G8628" t="s">
        <v>44</v>
      </c>
      <c r="H8628" t="s">
        <v>45</v>
      </c>
      <c r="I8628" t="s">
        <v>46</v>
      </c>
      <c r="K8628" t="str">
        <f>+_xlfn.XLOOKUP(Tabell1[[#This Row],[Regnr]],Tabell13[Regnr],Tabell13[Diagnose],"")</f>
        <v/>
      </c>
      <c r="L8628" t="str">
        <f>+_xlfn.XLOOKUP(Tabell1[[#This Row],[Regnr]],Tabell3[Regnr],Tabell3[DiagnoseÅr],"")</f>
        <v/>
      </c>
    </row>
    <row r="8629" spans="1:12" x14ac:dyDescent="0.25">
      <c r="A8629" s="2">
        <v>32802</v>
      </c>
      <c r="C8629" t="s">
        <v>53</v>
      </c>
      <c r="D8629" t="s">
        <v>54</v>
      </c>
      <c r="E8629" t="s">
        <v>10</v>
      </c>
      <c r="F8629" t="s">
        <v>43</v>
      </c>
      <c r="G8629" t="s">
        <v>44</v>
      </c>
      <c r="H8629" t="s">
        <v>45</v>
      </c>
      <c r="I8629" t="s">
        <v>46</v>
      </c>
      <c r="K8629" t="str">
        <f>+_xlfn.XLOOKUP(Tabell1[[#This Row],[Regnr]],Tabell13[Regnr],Tabell13[Diagnose],"")</f>
        <v/>
      </c>
      <c r="L8629" t="str">
        <f>+_xlfn.XLOOKUP(Tabell1[[#This Row],[Regnr]],Tabell3[Regnr],Tabell3[DiagnoseÅr],"")</f>
        <v/>
      </c>
    </row>
    <row r="8630" spans="1:12" x14ac:dyDescent="0.25">
      <c r="A8630" s="2">
        <v>32724</v>
      </c>
      <c r="C8630" t="s">
        <v>27</v>
      </c>
      <c r="D8630" t="s">
        <v>28</v>
      </c>
      <c r="E8630" t="s">
        <v>10</v>
      </c>
      <c r="F8630" t="s">
        <v>16</v>
      </c>
      <c r="G8630" t="s">
        <v>17</v>
      </c>
      <c r="H8630" t="s">
        <v>29</v>
      </c>
      <c r="I8630" t="s">
        <v>30</v>
      </c>
      <c r="K8630" t="str">
        <f>+_xlfn.XLOOKUP(Tabell1[[#This Row],[Regnr]],Tabell13[Regnr],Tabell13[Diagnose],"")</f>
        <v>A</v>
      </c>
      <c r="L8630" t="str">
        <f>+_xlfn.XLOOKUP(Tabell1[[#This Row],[Regnr]],Tabell3[Regnr],Tabell3[DiagnoseÅr],"")</f>
        <v/>
      </c>
    </row>
    <row r="8631" spans="1:12" x14ac:dyDescent="0.25">
      <c r="A8631" s="2">
        <v>32724</v>
      </c>
      <c r="C8631" t="s">
        <v>31</v>
      </c>
      <c r="D8631" t="s">
        <v>32</v>
      </c>
      <c r="E8631" t="s">
        <v>10</v>
      </c>
      <c r="F8631" t="s">
        <v>16</v>
      </c>
      <c r="G8631" t="s">
        <v>17</v>
      </c>
      <c r="H8631" t="s">
        <v>29</v>
      </c>
      <c r="I8631" t="s">
        <v>30</v>
      </c>
      <c r="K8631" t="str">
        <f>+_xlfn.XLOOKUP(Tabell1[[#This Row],[Regnr]],Tabell13[Regnr],Tabell13[Diagnose],"")</f>
        <v>A</v>
      </c>
      <c r="L8631" t="str">
        <f>+_xlfn.XLOOKUP(Tabell1[[#This Row],[Regnr]],Tabell3[Regnr],Tabell3[DiagnoseÅr],"")</f>
        <v/>
      </c>
    </row>
    <row r="8632" spans="1:12" x14ac:dyDescent="0.25">
      <c r="A8632" s="2">
        <v>32724</v>
      </c>
      <c r="C8632" t="s">
        <v>33</v>
      </c>
      <c r="D8632" t="s">
        <v>34</v>
      </c>
      <c r="E8632" t="s">
        <v>10</v>
      </c>
      <c r="F8632" t="s">
        <v>16</v>
      </c>
      <c r="G8632" t="s">
        <v>17</v>
      </c>
      <c r="H8632" t="s">
        <v>29</v>
      </c>
      <c r="I8632" t="s">
        <v>30</v>
      </c>
      <c r="K8632" t="str">
        <f>+_xlfn.XLOOKUP(Tabell1[[#This Row],[Regnr]],Tabell13[Regnr],Tabell13[Diagnose],"")</f>
        <v>A</v>
      </c>
      <c r="L8632" t="str">
        <f>+_xlfn.XLOOKUP(Tabell1[[#This Row],[Regnr]],Tabell3[Regnr],Tabell3[DiagnoseÅr],"")</f>
        <v/>
      </c>
    </row>
    <row r="8633" spans="1:12" x14ac:dyDescent="0.25">
      <c r="A8633" s="2">
        <v>32724</v>
      </c>
      <c r="C8633" t="s">
        <v>35</v>
      </c>
      <c r="D8633" t="s">
        <v>36</v>
      </c>
      <c r="E8633" t="s">
        <v>26</v>
      </c>
      <c r="F8633" t="s">
        <v>16</v>
      </c>
      <c r="G8633" t="s">
        <v>17</v>
      </c>
      <c r="H8633" t="s">
        <v>29</v>
      </c>
      <c r="I8633" t="s">
        <v>30</v>
      </c>
      <c r="K8633" t="str">
        <f>+_xlfn.XLOOKUP(Tabell1[[#This Row],[Regnr]],Tabell13[Regnr],Tabell13[Diagnose],"")</f>
        <v>A</v>
      </c>
      <c r="L8633" t="str">
        <f>+_xlfn.XLOOKUP(Tabell1[[#This Row],[Regnr]],Tabell3[Regnr],Tabell3[DiagnoseÅr],"")</f>
        <v/>
      </c>
    </row>
    <row r="8634" spans="1:12" x14ac:dyDescent="0.25">
      <c r="A8634" s="2">
        <v>32724</v>
      </c>
      <c r="C8634" t="s">
        <v>37</v>
      </c>
      <c r="D8634" t="s">
        <v>38</v>
      </c>
      <c r="E8634" t="s">
        <v>26</v>
      </c>
      <c r="F8634" t="s">
        <v>16</v>
      </c>
      <c r="G8634" t="s">
        <v>17</v>
      </c>
      <c r="H8634" t="s">
        <v>29</v>
      </c>
      <c r="I8634" t="s">
        <v>30</v>
      </c>
      <c r="K8634" t="str">
        <f>+_xlfn.XLOOKUP(Tabell1[[#This Row],[Regnr]],Tabell13[Regnr],Tabell13[Diagnose],"")</f>
        <v>A</v>
      </c>
      <c r="L8634" t="str">
        <f>+_xlfn.XLOOKUP(Tabell1[[#This Row],[Regnr]],Tabell3[Regnr],Tabell3[DiagnoseÅr],"")</f>
        <v/>
      </c>
    </row>
    <row r="8635" spans="1:12" x14ac:dyDescent="0.25">
      <c r="A8635" s="2">
        <v>32724</v>
      </c>
      <c r="C8635" t="s">
        <v>39</v>
      </c>
      <c r="D8635" t="s">
        <v>40</v>
      </c>
      <c r="E8635" t="s">
        <v>26</v>
      </c>
      <c r="F8635" t="s">
        <v>16</v>
      </c>
      <c r="G8635" t="s">
        <v>17</v>
      </c>
      <c r="H8635" t="s">
        <v>29</v>
      </c>
      <c r="I8635" t="s">
        <v>30</v>
      </c>
      <c r="K8635" t="str">
        <f>+_xlfn.XLOOKUP(Tabell1[[#This Row],[Regnr]],Tabell13[Regnr],Tabell13[Diagnose],"")</f>
        <v>A</v>
      </c>
      <c r="L8635" t="str">
        <f>+_xlfn.XLOOKUP(Tabell1[[#This Row],[Regnr]],Tabell3[Regnr],Tabell3[DiagnoseÅr],"")</f>
        <v>Fri (1996)</v>
      </c>
    </row>
    <row r="8636" spans="1:12" x14ac:dyDescent="0.25">
      <c r="A8636" s="2">
        <v>32721</v>
      </c>
      <c r="C8636" t="s">
        <v>14</v>
      </c>
      <c r="D8636" t="s">
        <v>15</v>
      </c>
      <c r="E8636" t="s">
        <v>10</v>
      </c>
      <c r="F8636" t="s">
        <v>16</v>
      </c>
      <c r="G8636" t="s">
        <v>17</v>
      </c>
      <c r="H8636" t="s">
        <v>18</v>
      </c>
      <c r="I8636" t="s">
        <v>19</v>
      </c>
      <c r="K8636" t="str">
        <f>+_xlfn.XLOOKUP(Tabell1[[#This Row],[Regnr]],Tabell13[Regnr],Tabell13[Diagnose],"")</f>
        <v/>
      </c>
      <c r="L8636" t="str">
        <f>+_xlfn.XLOOKUP(Tabell1[[#This Row],[Regnr]],Tabell3[Regnr],Tabell3[DiagnoseÅr],"")</f>
        <v/>
      </c>
    </row>
    <row r="8637" spans="1:12" x14ac:dyDescent="0.25">
      <c r="A8637" s="2">
        <v>32721</v>
      </c>
      <c r="C8637" t="s">
        <v>20</v>
      </c>
      <c r="D8637" t="s">
        <v>21</v>
      </c>
      <c r="E8637" t="s">
        <v>10</v>
      </c>
      <c r="F8637" t="s">
        <v>16</v>
      </c>
      <c r="G8637" t="s">
        <v>17</v>
      </c>
      <c r="H8637" t="s">
        <v>18</v>
      </c>
      <c r="I8637" t="s">
        <v>19</v>
      </c>
      <c r="K8637" t="str">
        <f>+_xlfn.XLOOKUP(Tabell1[[#This Row],[Regnr]],Tabell13[Regnr],Tabell13[Diagnose],"")</f>
        <v>A</v>
      </c>
      <c r="L8637" t="str">
        <f>+_xlfn.XLOOKUP(Tabell1[[#This Row],[Regnr]],Tabell3[Regnr],Tabell3[DiagnoseÅr],"")</f>
        <v>Fri (2000)</v>
      </c>
    </row>
    <row r="8638" spans="1:12" x14ac:dyDescent="0.25">
      <c r="A8638" s="2">
        <v>32721</v>
      </c>
      <c r="C8638" t="s">
        <v>22</v>
      </c>
      <c r="D8638" t="s">
        <v>23</v>
      </c>
      <c r="E8638" t="s">
        <v>10</v>
      </c>
      <c r="F8638" t="s">
        <v>16</v>
      </c>
      <c r="G8638" t="s">
        <v>17</v>
      </c>
      <c r="H8638" t="s">
        <v>18</v>
      </c>
      <c r="I8638" t="s">
        <v>19</v>
      </c>
      <c r="K8638" t="str">
        <f>+_xlfn.XLOOKUP(Tabell1[[#This Row],[Regnr]],Tabell13[Regnr],Tabell13[Diagnose],"")</f>
        <v/>
      </c>
      <c r="L8638" t="str">
        <f>+_xlfn.XLOOKUP(Tabell1[[#This Row],[Regnr]],Tabell3[Regnr],Tabell3[DiagnoseÅr],"")</f>
        <v/>
      </c>
    </row>
    <row r="8639" spans="1:12" x14ac:dyDescent="0.25">
      <c r="A8639" s="2">
        <v>32721</v>
      </c>
      <c r="C8639" t="s">
        <v>24</v>
      </c>
      <c r="D8639" t="s">
        <v>25</v>
      </c>
      <c r="E8639" t="s">
        <v>26</v>
      </c>
      <c r="F8639" t="s">
        <v>16</v>
      </c>
      <c r="G8639" t="s">
        <v>17</v>
      </c>
      <c r="H8639" t="s">
        <v>18</v>
      </c>
      <c r="I8639" t="s">
        <v>19</v>
      </c>
      <c r="K8639" t="str">
        <f>+_xlfn.XLOOKUP(Tabell1[[#This Row],[Regnr]],Tabell13[Regnr],Tabell13[Diagnose],"")</f>
        <v>A</v>
      </c>
      <c r="L8639" t="str">
        <f>+_xlfn.XLOOKUP(Tabell1[[#This Row],[Regnr]],Tabell3[Regnr],Tabell3[DiagnoseÅr],"")</f>
        <v>Fri (1996)</v>
      </c>
    </row>
    <row r="8640" spans="1:12" x14ac:dyDescent="0.25">
      <c r="A8640" s="2">
        <v>31634</v>
      </c>
      <c r="C8640" t="s">
        <v>8</v>
      </c>
      <c r="D8640" t="s">
        <v>9</v>
      </c>
      <c r="E8640" t="s">
        <v>10</v>
      </c>
      <c r="F8640" t="s">
        <v>11</v>
      </c>
      <c r="G8640" t="s">
        <v>12</v>
      </c>
      <c r="H8640" t="s">
        <v>13</v>
      </c>
      <c r="I8640" t="s">
        <v>12</v>
      </c>
      <c r="K8640" t="str">
        <f>+_xlfn.XLOOKUP(Tabell1[[#This Row],[Regnr]],Tabell13[Regnr],Tabell13[Diagnose],"")</f>
        <v>A</v>
      </c>
      <c r="L8640" t="str">
        <f>+_xlfn.XLOOKUP(Tabell1[[#This Row],[Regnr]],Tabell3[Regnr],Tabell3[DiagnoseÅr],"")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25DB-17D5-4296-99DD-00492D9AB0E1}">
  <dimension ref="A1:G4318"/>
  <sheetViews>
    <sheetView workbookViewId="0">
      <selection activeCell="I24" sqref="I24"/>
    </sheetView>
  </sheetViews>
  <sheetFormatPr baseColWidth="10" defaultRowHeight="15" x14ac:dyDescent="0.25"/>
  <cols>
    <col min="1" max="1" width="11.7109375" customWidth="1"/>
    <col min="2" max="2" width="31.28515625" customWidth="1"/>
    <col min="3" max="3" width="15.140625" customWidth="1"/>
    <col min="4" max="4" width="11.5703125" customWidth="1"/>
    <col min="5" max="5" width="10.5703125" customWidth="1"/>
    <col min="6" max="6" width="12.140625" customWidth="1"/>
    <col min="7" max="7" width="14.5703125" customWidth="1"/>
  </cols>
  <sheetData>
    <row r="1" spans="1:7" x14ac:dyDescent="0.25">
      <c r="A1" t="s">
        <v>2</v>
      </c>
      <c r="B1" t="s">
        <v>3</v>
      </c>
      <c r="C1" t="s">
        <v>0</v>
      </c>
      <c r="D1" t="s">
        <v>19712</v>
      </c>
      <c r="E1" t="s">
        <v>19713</v>
      </c>
      <c r="F1" t="s">
        <v>19714</v>
      </c>
      <c r="G1" t="s">
        <v>19715</v>
      </c>
    </row>
    <row r="2" spans="1:7" x14ac:dyDescent="0.25">
      <c r="A2" t="s">
        <v>17959</v>
      </c>
      <c r="B2" t="s">
        <v>17960</v>
      </c>
      <c r="C2" s="5">
        <v>45535</v>
      </c>
      <c r="D2" t="s">
        <v>19735</v>
      </c>
      <c r="E2" t="s">
        <v>19735</v>
      </c>
      <c r="F2" t="s">
        <v>19735</v>
      </c>
      <c r="G2" s="1">
        <v>46172</v>
      </c>
    </row>
    <row r="3" spans="1:7" x14ac:dyDescent="0.25">
      <c r="A3" t="s">
        <v>18500</v>
      </c>
      <c r="B3" t="s">
        <v>18501</v>
      </c>
      <c r="C3" s="5">
        <v>45757</v>
      </c>
      <c r="D3" t="s">
        <v>19735</v>
      </c>
      <c r="E3" t="s">
        <v>19718</v>
      </c>
      <c r="F3" t="s">
        <v>19735</v>
      </c>
      <c r="G3" s="1">
        <v>46172</v>
      </c>
    </row>
    <row r="4" spans="1:7" x14ac:dyDescent="0.25">
      <c r="A4" t="s">
        <v>17085</v>
      </c>
      <c r="B4" t="s">
        <v>17086</v>
      </c>
      <c r="C4" s="5">
        <v>45351</v>
      </c>
      <c r="D4" t="s">
        <v>19735</v>
      </c>
      <c r="E4" t="s">
        <v>19735</v>
      </c>
      <c r="F4" t="s">
        <v>19735</v>
      </c>
      <c r="G4" s="1">
        <v>46172</v>
      </c>
    </row>
    <row r="5" spans="1:7" x14ac:dyDescent="0.25">
      <c r="A5" t="s">
        <v>15542</v>
      </c>
      <c r="B5" t="s">
        <v>15543</v>
      </c>
      <c r="C5" s="5">
        <v>44916</v>
      </c>
      <c r="D5" t="s">
        <v>19735</v>
      </c>
      <c r="E5" t="s">
        <v>19735</v>
      </c>
      <c r="F5" t="s">
        <v>19718</v>
      </c>
      <c r="G5" s="1">
        <v>46172</v>
      </c>
    </row>
    <row r="6" spans="1:7" x14ac:dyDescent="0.25">
      <c r="A6" t="s">
        <v>15777</v>
      </c>
      <c r="B6" t="s">
        <v>15778</v>
      </c>
      <c r="C6" s="5">
        <v>44985</v>
      </c>
      <c r="D6" t="s">
        <v>19735</v>
      </c>
      <c r="E6" t="s">
        <v>19735</v>
      </c>
      <c r="F6" t="s">
        <v>19735</v>
      </c>
      <c r="G6" s="1">
        <v>46172</v>
      </c>
    </row>
    <row r="7" spans="1:7" x14ac:dyDescent="0.25">
      <c r="A7" t="s">
        <v>18252</v>
      </c>
      <c r="B7" t="s">
        <v>18253</v>
      </c>
      <c r="C7" s="5">
        <v>45679</v>
      </c>
      <c r="D7" t="s">
        <v>19721</v>
      </c>
      <c r="E7" t="s">
        <v>19721</v>
      </c>
      <c r="F7" t="s">
        <v>19721</v>
      </c>
      <c r="G7" s="1">
        <v>46172</v>
      </c>
    </row>
    <row r="8" spans="1:7" x14ac:dyDescent="0.25">
      <c r="A8" t="s">
        <v>18623</v>
      </c>
      <c r="B8" t="s">
        <v>18624</v>
      </c>
      <c r="C8" s="5">
        <v>45777</v>
      </c>
      <c r="D8" t="s">
        <v>19735</v>
      </c>
      <c r="E8" t="s">
        <v>19718</v>
      </c>
      <c r="F8" t="s">
        <v>19735</v>
      </c>
      <c r="G8" s="1">
        <v>46169</v>
      </c>
    </row>
    <row r="9" spans="1:7" x14ac:dyDescent="0.25">
      <c r="A9" t="s">
        <v>18400</v>
      </c>
      <c r="B9" t="s">
        <v>18401</v>
      </c>
      <c r="C9" s="5">
        <v>45730</v>
      </c>
      <c r="D9" t="s">
        <v>19721</v>
      </c>
      <c r="E9" t="s">
        <v>19721</v>
      </c>
      <c r="F9" t="s">
        <v>19721</v>
      </c>
      <c r="G9" s="1">
        <v>46169</v>
      </c>
    </row>
    <row r="10" spans="1:7" x14ac:dyDescent="0.25">
      <c r="A10" t="s">
        <v>18390</v>
      </c>
      <c r="B10" t="s">
        <v>18391</v>
      </c>
      <c r="C10" s="5">
        <v>45730</v>
      </c>
      <c r="D10" t="s">
        <v>19721</v>
      </c>
      <c r="E10" t="s">
        <v>19735</v>
      </c>
      <c r="F10" t="s">
        <v>19721</v>
      </c>
      <c r="G10" s="1">
        <v>46169</v>
      </c>
    </row>
    <row r="11" spans="1:7" x14ac:dyDescent="0.25">
      <c r="A11" t="s">
        <v>18066</v>
      </c>
      <c r="B11" t="s">
        <v>18067</v>
      </c>
      <c r="C11" s="1">
        <v>45583</v>
      </c>
      <c r="D11" t="s">
        <v>19721</v>
      </c>
      <c r="E11" t="s">
        <v>19735</v>
      </c>
      <c r="F11" t="s">
        <v>19721</v>
      </c>
      <c r="G11" s="1">
        <v>46169</v>
      </c>
    </row>
    <row r="12" spans="1:7" x14ac:dyDescent="0.25">
      <c r="A12" t="s">
        <v>16507</v>
      </c>
      <c r="B12" t="s">
        <v>16508</v>
      </c>
      <c r="C12" s="1">
        <v>45164</v>
      </c>
      <c r="D12" t="s">
        <v>19735</v>
      </c>
      <c r="E12" t="s">
        <v>19735</v>
      </c>
      <c r="F12" t="s">
        <v>19735</v>
      </c>
      <c r="G12" s="1">
        <v>46169</v>
      </c>
    </row>
    <row r="13" spans="1:7" x14ac:dyDescent="0.25">
      <c r="A13" t="s">
        <v>18276</v>
      </c>
      <c r="B13" t="s">
        <v>18277</v>
      </c>
      <c r="C13" s="1">
        <v>45687</v>
      </c>
      <c r="D13" t="s">
        <v>19721</v>
      </c>
      <c r="E13" t="s">
        <v>19721</v>
      </c>
      <c r="F13" t="s">
        <v>19735</v>
      </c>
      <c r="G13" s="1">
        <v>46169</v>
      </c>
    </row>
    <row r="14" spans="1:7" x14ac:dyDescent="0.25">
      <c r="A14" t="s">
        <v>18071</v>
      </c>
      <c r="B14" t="s">
        <v>18072</v>
      </c>
      <c r="C14" s="1">
        <v>45583</v>
      </c>
      <c r="D14" t="s">
        <v>19721</v>
      </c>
      <c r="E14" t="s">
        <v>19721</v>
      </c>
      <c r="F14" t="s">
        <v>19721</v>
      </c>
      <c r="G14" s="1">
        <v>46164</v>
      </c>
    </row>
    <row r="15" spans="1:7" x14ac:dyDescent="0.25">
      <c r="A15" t="s">
        <v>18642</v>
      </c>
      <c r="B15" t="s">
        <v>18643</v>
      </c>
      <c r="C15" s="1">
        <v>45778</v>
      </c>
      <c r="D15" t="s">
        <v>19718</v>
      </c>
      <c r="E15" t="s">
        <v>19718</v>
      </c>
      <c r="F15" t="s">
        <v>19718</v>
      </c>
      <c r="G15" s="1">
        <v>46164</v>
      </c>
    </row>
    <row r="16" spans="1:7" x14ac:dyDescent="0.25">
      <c r="A16" t="s">
        <v>18244</v>
      </c>
      <c r="B16" t="s">
        <v>18245</v>
      </c>
      <c r="C16" s="1">
        <v>45679</v>
      </c>
      <c r="D16" t="s">
        <v>19735</v>
      </c>
      <c r="E16" t="s">
        <v>19718</v>
      </c>
      <c r="F16" t="s">
        <v>19735</v>
      </c>
      <c r="G16" s="1">
        <v>46164</v>
      </c>
    </row>
    <row r="17" spans="1:7" x14ac:dyDescent="0.25">
      <c r="A17" t="s">
        <v>18394</v>
      </c>
      <c r="B17" t="s">
        <v>18395</v>
      </c>
      <c r="C17" s="1">
        <v>45730</v>
      </c>
      <c r="D17" t="s">
        <v>19735</v>
      </c>
      <c r="E17" t="s">
        <v>19718</v>
      </c>
      <c r="F17" t="s">
        <v>19735</v>
      </c>
      <c r="G17" s="1">
        <v>46164</v>
      </c>
    </row>
    <row r="18" spans="1:7" x14ac:dyDescent="0.25">
      <c r="A18" t="s">
        <v>18422</v>
      </c>
      <c r="B18" t="s">
        <v>18423</v>
      </c>
      <c r="C18" s="5">
        <v>45740</v>
      </c>
      <c r="D18" t="s">
        <v>19721</v>
      </c>
      <c r="E18" t="s">
        <v>19735</v>
      </c>
      <c r="F18" t="s">
        <v>19721</v>
      </c>
      <c r="G18" s="1">
        <v>46160</v>
      </c>
    </row>
    <row r="19" spans="1:7" x14ac:dyDescent="0.25">
      <c r="A19" t="s">
        <v>18426</v>
      </c>
      <c r="B19" t="s">
        <v>18427</v>
      </c>
      <c r="C19" s="1">
        <v>45740</v>
      </c>
      <c r="D19" t="s">
        <v>19721</v>
      </c>
      <c r="E19" t="s">
        <v>19721</v>
      </c>
      <c r="F19" t="s">
        <v>19721</v>
      </c>
      <c r="G19" s="1">
        <v>46160</v>
      </c>
    </row>
    <row r="20" spans="1:7" x14ac:dyDescent="0.25">
      <c r="A20" t="s">
        <v>18207</v>
      </c>
      <c r="B20" t="s">
        <v>18208</v>
      </c>
      <c r="C20" s="1">
        <v>45657</v>
      </c>
      <c r="D20" t="s">
        <v>19721</v>
      </c>
      <c r="E20" t="s">
        <v>19721</v>
      </c>
      <c r="F20" t="s">
        <v>19721</v>
      </c>
      <c r="G20" s="1">
        <v>46160</v>
      </c>
    </row>
    <row r="21" spans="1:7" x14ac:dyDescent="0.25">
      <c r="A21" t="s">
        <v>17382</v>
      </c>
      <c r="B21" t="s">
        <v>17383</v>
      </c>
      <c r="C21" s="1">
        <v>45419</v>
      </c>
      <c r="D21" t="s">
        <v>19721</v>
      </c>
      <c r="E21" t="s">
        <v>19735</v>
      </c>
      <c r="F21" t="s">
        <v>19721</v>
      </c>
      <c r="G21" s="1">
        <v>46155</v>
      </c>
    </row>
    <row r="22" spans="1:7" x14ac:dyDescent="0.25">
      <c r="A22" t="s">
        <v>18232</v>
      </c>
      <c r="B22" t="s">
        <v>18233</v>
      </c>
      <c r="C22" s="1">
        <v>45668</v>
      </c>
      <c r="D22" t="s">
        <v>19718</v>
      </c>
      <c r="E22" t="s">
        <v>19718</v>
      </c>
      <c r="F22" t="s">
        <v>19718</v>
      </c>
      <c r="G22" s="1">
        <v>46154</v>
      </c>
    </row>
    <row r="23" spans="1:7" x14ac:dyDescent="0.25">
      <c r="A23" t="s">
        <v>18596</v>
      </c>
      <c r="B23" t="s">
        <v>18597</v>
      </c>
      <c r="C23" s="1">
        <v>45769</v>
      </c>
      <c r="D23" t="s">
        <v>19735</v>
      </c>
      <c r="E23" t="s">
        <v>19735</v>
      </c>
      <c r="F23" t="s">
        <v>19735</v>
      </c>
      <c r="G23" s="1">
        <v>46154</v>
      </c>
    </row>
    <row r="24" spans="1:7" x14ac:dyDescent="0.25">
      <c r="A24" t="s">
        <v>18138</v>
      </c>
      <c r="B24" t="s">
        <v>18139</v>
      </c>
      <c r="C24" s="1">
        <v>45628</v>
      </c>
      <c r="D24" t="s">
        <v>19721</v>
      </c>
      <c r="E24" t="s">
        <v>19721</v>
      </c>
      <c r="F24" t="s">
        <v>19721</v>
      </c>
      <c r="G24" s="1">
        <v>46153</v>
      </c>
    </row>
    <row r="25" spans="1:7" x14ac:dyDescent="0.25">
      <c r="A25" t="s">
        <v>18590</v>
      </c>
      <c r="B25" t="s">
        <v>18591</v>
      </c>
      <c r="C25" s="1">
        <v>45769</v>
      </c>
      <c r="D25" t="s">
        <v>19718</v>
      </c>
      <c r="E25" t="s">
        <v>19718</v>
      </c>
      <c r="F25" t="s">
        <v>19718</v>
      </c>
      <c r="G25" s="1">
        <v>46153</v>
      </c>
    </row>
    <row r="26" spans="1:7" x14ac:dyDescent="0.25">
      <c r="A26" t="s">
        <v>18158</v>
      </c>
      <c r="B26" t="s">
        <v>18159</v>
      </c>
      <c r="C26" s="1">
        <v>45641</v>
      </c>
      <c r="D26" t="s">
        <v>19735</v>
      </c>
      <c r="E26" t="s">
        <v>19735</v>
      </c>
      <c r="F26" t="s">
        <v>19735</v>
      </c>
      <c r="G26" s="1">
        <v>46153</v>
      </c>
    </row>
    <row r="27" spans="1:7" x14ac:dyDescent="0.25">
      <c r="A27" t="s">
        <v>17487</v>
      </c>
      <c r="B27" t="s">
        <v>17488</v>
      </c>
      <c r="C27" s="1">
        <v>45434</v>
      </c>
      <c r="D27" t="s">
        <v>19724</v>
      </c>
      <c r="E27" t="s">
        <v>19724</v>
      </c>
      <c r="F27" t="s">
        <v>19724</v>
      </c>
      <c r="G27" s="1">
        <v>46149</v>
      </c>
    </row>
    <row r="28" spans="1:7" x14ac:dyDescent="0.25">
      <c r="A28" t="s">
        <v>16935</v>
      </c>
      <c r="B28" t="s">
        <v>16936</v>
      </c>
      <c r="C28" s="5">
        <v>45310</v>
      </c>
      <c r="D28" t="s">
        <v>19735</v>
      </c>
      <c r="E28" t="s">
        <v>19735</v>
      </c>
      <c r="F28" t="s">
        <v>19735</v>
      </c>
      <c r="G28" s="1">
        <v>46148</v>
      </c>
    </row>
    <row r="29" spans="1:7" x14ac:dyDescent="0.25">
      <c r="A29" t="s">
        <v>18488</v>
      </c>
      <c r="B29" t="s">
        <v>18489</v>
      </c>
      <c r="C29" s="1">
        <v>45757</v>
      </c>
      <c r="D29" t="s">
        <v>19735</v>
      </c>
      <c r="E29" t="s">
        <v>19735</v>
      </c>
      <c r="F29" t="s">
        <v>19735</v>
      </c>
      <c r="G29" s="1">
        <v>46148</v>
      </c>
    </row>
    <row r="30" spans="1:7" x14ac:dyDescent="0.25">
      <c r="A30" t="s">
        <v>18069</v>
      </c>
      <c r="B30" t="s">
        <v>18070</v>
      </c>
      <c r="C30" s="5">
        <v>45583</v>
      </c>
      <c r="D30" t="s">
        <v>19735</v>
      </c>
      <c r="E30" t="s">
        <v>19735</v>
      </c>
      <c r="F30" t="s">
        <v>19735</v>
      </c>
      <c r="G30" s="1">
        <v>46148</v>
      </c>
    </row>
    <row r="31" spans="1:7" x14ac:dyDescent="0.25">
      <c r="A31" t="s">
        <v>16499</v>
      </c>
      <c r="B31" t="s">
        <v>16500</v>
      </c>
      <c r="C31" s="5">
        <v>45164</v>
      </c>
      <c r="D31" t="s">
        <v>19718</v>
      </c>
      <c r="E31" t="s">
        <v>19718</v>
      </c>
      <c r="F31" t="s">
        <v>19718</v>
      </c>
      <c r="G31" s="1">
        <v>46148</v>
      </c>
    </row>
    <row r="32" spans="1:7" x14ac:dyDescent="0.25">
      <c r="A32" t="s">
        <v>18087</v>
      </c>
      <c r="B32" t="s">
        <v>18088</v>
      </c>
      <c r="C32" s="5">
        <v>45590</v>
      </c>
      <c r="D32" t="s">
        <v>19721</v>
      </c>
      <c r="E32" t="s">
        <v>19735</v>
      </c>
      <c r="F32" t="s">
        <v>19721</v>
      </c>
      <c r="G32" s="1">
        <v>46147</v>
      </c>
    </row>
    <row r="33" spans="1:7" x14ac:dyDescent="0.25">
      <c r="A33" t="s">
        <v>17829</v>
      </c>
      <c r="B33" t="s">
        <v>17830</v>
      </c>
      <c r="C33" s="1">
        <v>45503</v>
      </c>
      <c r="D33" t="s">
        <v>19721</v>
      </c>
      <c r="E33" t="s">
        <v>19721</v>
      </c>
      <c r="F33" t="s">
        <v>19721</v>
      </c>
      <c r="G33" s="1">
        <v>46142</v>
      </c>
    </row>
    <row r="34" spans="1:7" x14ac:dyDescent="0.25">
      <c r="A34" t="s">
        <v>18594</v>
      </c>
      <c r="B34" t="s">
        <v>18595</v>
      </c>
      <c r="C34" s="1">
        <v>45769</v>
      </c>
      <c r="D34" t="s">
        <v>19718</v>
      </c>
      <c r="E34" t="s">
        <v>19718</v>
      </c>
      <c r="F34" t="s">
        <v>19718</v>
      </c>
      <c r="G34" s="1">
        <v>46142</v>
      </c>
    </row>
    <row r="35" spans="1:7" x14ac:dyDescent="0.25">
      <c r="A35" t="s">
        <v>15922</v>
      </c>
      <c r="B35" t="s">
        <v>15923</v>
      </c>
      <c r="C35" s="1">
        <v>45015</v>
      </c>
      <c r="D35" t="s">
        <v>19735</v>
      </c>
      <c r="E35" t="s">
        <v>19735</v>
      </c>
      <c r="F35" t="s">
        <v>19735</v>
      </c>
      <c r="G35" s="1">
        <v>46142</v>
      </c>
    </row>
    <row r="36" spans="1:7" x14ac:dyDescent="0.25">
      <c r="A36" t="s">
        <v>18540</v>
      </c>
      <c r="B36" t="s">
        <v>18541</v>
      </c>
      <c r="C36" s="1">
        <v>45762</v>
      </c>
      <c r="D36" t="s">
        <v>19735</v>
      </c>
      <c r="E36" t="s">
        <v>19735</v>
      </c>
      <c r="F36" t="s">
        <v>19735</v>
      </c>
      <c r="G36" s="1">
        <v>46141</v>
      </c>
    </row>
    <row r="37" spans="1:7" x14ac:dyDescent="0.25">
      <c r="A37" t="s">
        <v>18262</v>
      </c>
      <c r="B37" t="s">
        <v>18263</v>
      </c>
      <c r="C37" s="5">
        <v>45683</v>
      </c>
      <c r="D37" t="s">
        <v>19721</v>
      </c>
      <c r="E37" t="s">
        <v>19721</v>
      </c>
      <c r="F37" t="s">
        <v>19721</v>
      </c>
      <c r="G37" s="1">
        <v>46141</v>
      </c>
    </row>
    <row r="38" spans="1:7" x14ac:dyDescent="0.25">
      <c r="A38" t="s">
        <v>18549</v>
      </c>
      <c r="B38" t="s">
        <v>18550</v>
      </c>
      <c r="C38" s="1">
        <v>45764</v>
      </c>
      <c r="D38" t="s">
        <v>19718</v>
      </c>
      <c r="E38" t="s">
        <v>19718</v>
      </c>
      <c r="F38" t="s">
        <v>19718</v>
      </c>
      <c r="G38" s="1">
        <v>46141</v>
      </c>
    </row>
    <row r="39" spans="1:7" x14ac:dyDescent="0.25">
      <c r="A39" t="s">
        <v>18567</v>
      </c>
      <c r="B39" t="s">
        <v>18568</v>
      </c>
      <c r="C39" s="1">
        <v>45765</v>
      </c>
      <c r="D39" t="s">
        <v>19724</v>
      </c>
      <c r="E39" t="s">
        <v>19724</v>
      </c>
      <c r="F39" t="s">
        <v>19721</v>
      </c>
      <c r="G39" s="1">
        <v>46141</v>
      </c>
    </row>
    <row r="40" spans="1:7" x14ac:dyDescent="0.25">
      <c r="A40" t="s">
        <v>18060</v>
      </c>
      <c r="B40" t="s">
        <v>18061</v>
      </c>
      <c r="C40" s="1">
        <v>45579</v>
      </c>
      <c r="D40" t="s">
        <v>19718</v>
      </c>
      <c r="E40" t="s">
        <v>19718</v>
      </c>
      <c r="F40" t="s">
        <v>19718</v>
      </c>
      <c r="G40" s="1">
        <v>46140</v>
      </c>
    </row>
    <row r="41" spans="1:7" x14ac:dyDescent="0.25">
      <c r="A41" t="s">
        <v>18124</v>
      </c>
      <c r="B41" t="s">
        <v>1541</v>
      </c>
      <c r="C41" s="1">
        <v>45605</v>
      </c>
      <c r="D41" t="s">
        <v>19735</v>
      </c>
      <c r="E41" t="s">
        <v>19735</v>
      </c>
      <c r="F41" t="s">
        <v>19735</v>
      </c>
      <c r="G41" s="1">
        <v>46140</v>
      </c>
    </row>
    <row r="42" spans="1:7" x14ac:dyDescent="0.25">
      <c r="A42" t="s">
        <v>18498</v>
      </c>
      <c r="B42" t="s">
        <v>18499</v>
      </c>
      <c r="C42" s="1">
        <v>45757</v>
      </c>
      <c r="D42" t="s">
        <v>19735</v>
      </c>
      <c r="E42" t="s">
        <v>19735</v>
      </c>
      <c r="F42" t="s">
        <v>19735</v>
      </c>
      <c r="G42" s="1">
        <v>46139</v>
      </c>
    </row>
    <row r="43" spans="1:7" x14ac:dyDescent="0.25">
      <c r="A43" t="s">
        <v>18520</v>
      </c>
      <c r="B43" t="s">
        <v>18521</v>
      </c>
      <c r="C43" s="1">
        <v>45760</v>
      </c>
      <c r="D43" t="s">
        <v>19718</v>
      </c>
      <c r="E43" t="s">
        <v>19718</v>
      </c>
      <c r="F43" t="s">
        <v>19718</v>
      </c>
      <c r="G43" s="1">
        <v>46139</v>
      </c>
    </row>
    <row r="44" spans="1:7" x14ac:dyDescent="0.25">
      <c r="A44" t="s">
        <v>18490</v>
      </c>
      <c r="B44" t="s">
        <v>18491</v>
      </c>
      <c r="C44" s="1">
        <v>45757</v>
      </c>
      <c r="D44" t="s">
        <v>19735</v>
      </c>
      <c r="E44" t="s">
        <v>19735</v>
      </c>
      <c r="F44" t="s">
        <v>19735</v>
      </c>
      <c r="G44" s="1">
        <v>46139</v>
      </c>
    </row>
    <row r="45" spans="1:7" x14ac:dyDescent="0.25">
      <c r="A45" t="s">
        <v>18462</v>
      </c>
      <c r="B45" t="s">
        <v>18463</v>
      </c>
      <c r="C45" s="1">
        <v>45750</v>
      </c>
      <c r="D45" t="s">
        <v>19721</v>
      </c>
      <c r="E45" t="s">
        <v>19721</v>
      </c>
      <c r="F45" t="s">
        <v>19735</v>
      </c>
      <c r="G45" s="1">
        <v>46133</v>
      </c>
    </row>
    <row r="46" spans="1:7" x14ac:dyDescent="0.25">
      <c r="A46" t="s">
        <v>18456</v>
      </c>
      <c r="B46" t="s">
        <v>18457</v>
      </c>
      <c r="C46" s="1">
        <v>45750</v>
      </c>
      <c r="D46" t="s">
        <v>19718</v>
      </c>
      <c r="E46" t="s">
        <v>19718</v>
      </c>
      <c r="F46" t="s">
        <v>19718</v>
      </c>
      <c r="G46" s="1">
        <v>46133</v>
      </c>
    </row>
    <row r="47" spans="1:7" x14ac:dyDescent="0.25">
      <c r="A47" t="s">
        <v>17380</v>
      </c>
      <c r="B47" t="s">
        <v>17381</v>
      </c>
      <c r="C47" s="1">
        <v>45419</v>
      </c>
      <c r="D47" t="s">
        <v>19735</v>
      </c>
      <c r="E47" t="s">
        <v>19735</v>
      </c>
      <c r="F47" t="s">
        <v>19735</v>
      </c>
      <c r="G47" s="1">
        <v>46133</v>
      </c>
    </row>
    <row r="48" spans="1:7" x14ac:dyDescent="0.25">
      <c r="A48" t="s">
        <v>18559</v>
      </c>
      <c r="B48" t="s">
        <v>18560</v>
      </c>
      <c r="C48" s="1">
        <v>45765</v>
      </c>
      <c r="D48" t="s">
        <v>19735</v>
      </c>
      <c r="E48" t="s">
        <v>19735</v>
      </c>
      <c r="F48" t="s">
        <v>19718</v>
      </c>
      <c r="G48" s="1">
        <v>46133</v>
      </c>
    </row>
    <row r="49" spans="1:7" x14ac:dyDescent="0.25">
      <c r="A49" t="s">
        <v>18420</v>
      </c>
      <c r="B49" t="s">
        <v>18421</v>
      </c>
      <c r="C49" s="5">
        <v>45740</v>
      </c>
      <c r="D49" t="s">
        <v>19721</v>
      </c>
      <c r="E49" t="s">
        <v>19735</v>
      </c>
      <c r="F49" t="s">
        <v>19721</v>
      </c>
      <c r="G49" s="1">
        <v>46128</v>
      </c>
    </row>
    <row r="50" spans="1:7" x14ac:dyDescent="0.25">
      <c r="A50" t="s">
        <v>18392</v>
      </c>
      <c r="B50" t="s">
        <v>18393</v>
      </c>
      <c r="C50" s="1">
        <v>45730</v>
      </c>
      <c r="D50" t="s">
        <v>19718</v>
      </c>
      <c r="E50" t="s">
        <v>19718</v>
      </c>
      <c r="F50" t="s">
        <v>19718</v>
      </c>
      <c r="G50" s="1">
        <v>46128</v>
      </c>
    </row>
    <row r="51" spans="1:7" x14ac:dyDescent="0.25">
      <c r="A51" t="s">
        <v>18486</v>
      </c>
      <c r="B51" t="s">
        <v>18487</v>
      </c>
      <c r="C51" s="1">
        <v>45757</v>
      </c>
      <c r="D51" t="s">
        <v>19724</v>
      </c>
      <c r="E51" t="s">
        <v>19724</v>
      </c>
      <c r="F51" t="s">
        <v>19724</v>
      </c>
      <c r="G51" s="1">
        <v>46128</v>
      </c>
    </row>
    <row r="52" spans="1:7" x14ac:dyDescent="0.25">
      <c r="A52" t="s">
        <v>18528</v>
      </c>
      <c r="B52" t="s">
        <v>18529</v>
      </c>
      <c r="C52" s="1">
        <v>45760</v>
      </c>
      <c r="D52" t="s">
        <v>19735</v>
      </c>
      <c r="E52" t="s">
        <v>19735</v>
      </c>
      <c r="F52" t="s">
        <v>19735</v>
      </c>
      <c r="G52" s="1">
        <v>46128</v>
      </c>
    </row>
    <row r="53" spans="1:7" x14ac:dyDescent="0.25">
      <c r="A53" t="s">
        <v>14415</v>
      </c>
      <c r="B53" t="s">
        <v>14416</v>
      </c>
      <c r="C53" s="1">
        <v>44670</v>
      </c>
      <c r="D53" t="s">
        <v>19734</v>
      </c>
      <c r="E53" t="s">
        <v>19734</v>
      </c>
      <c r="F53" t="s">
        <v>19734</v>
      </c>
      <c r="G53" s="1">
        <v>46127</v>
      </c>
    </row>
    <row r="54" spans="1:7" x14ac:dyDescent="0.25">
      <c r="A54" t="s">
        <v>18242</v>
      </c>
      <c r="B54" t="s">
        <v>18243</v>
      </c>
      <c r="C54" s="5">
        <v>45668</v>
      </c>
      <c r="D54" t="s">
        <v>19718</v>
      </c>
      <c r="E54" t="s">
        <v>19718</v>
      </c>
      <c r="F54" t="s">
        <v>19718</v>
      </c>
      <c r="G54" s="1">
        <v>46125</v>
      </c>
    </row>
    <row r="55" spans="1:7" x14ac:dyDescent="0.25">
      <c r="A55" t="s">
        <v>18046</v>
      </c>
      <c r="B55" t="s">
        <v>18047</v>
      </c>
      <c r="C55" s="5">
        <v>45567</v>
      </c>
      <c r="D55" t="s">
        <v>19735</v>
      </c>
      <c r="E55" t="s">
        <v>19735</v>
      </c>
      <c r="F55" t="s">
        <v>19735</v>
      </c>
      <c r="G55" s="1">
        <v>46125</v>
      </c>
    </row>
    <row r="56" spans="1:7" x14ac:dyDescent="0.25">
      <c r="A56" t="s">
        <v>18130</v>
      </c>
      <c r="B56" t="s">
        <v>18131</v>
      </c>
      <c r="C56" s="1">
        <v>45606</v>
      </c>
      <c r="D56" t="s">
        <v>19721</v>
      </c>
      <c r="E56" t="s">
        <v>19721</v>
      </c>
      <c r="F56" t="s">
        <v>19721</v>
      </c>
      <c r="G56" s="1">
        <v>46125</v>
      </c>
    </row>
    <row r="57" spans="1:7" x14ac:dyDescent="0.25">
      <c r="A57" t="s">
        <v>17511</v>
      </c>
      <c r="B57" t="s">
        <v>17512</v>
      </c>
      <c r="C57" s="5">
        <v>45439</v>
      </c>
      <c r="D57" t="s">
        <v>19718</v>
      </c>
      <c r="E57" t="s">
        <v>19718</v>
      </c>
      <c r="F57" t="s">
        <v>19718</v>
      </c>
      <c r="G57" s="1">
        <v>46121</v>
      </c>
    </row>
    <row r="58" spans="1:7" x14ac:dyDescent="0.25">
      <c r="A58" t="s">
        <v>18300</v>
      </c>
      <c r="B58" t="s">
        <v>18301</v>
      </c>
      <c r="C58" s="1">
        <v>45708</v>
      </c>
      <c r="D58" t="s">
        <v>19735</v>
      </c>
      <c r="E58" t="s">
        <v>19735</v>
      </c>
      <c r="F58" t="s">
        <v>19735</v>
      </c>
      <c r="G58" s="1">
        <v>46113</v>
      </c>
    </row>
    <row r="59" spans="1:7" x14ac:dyDescent="0.25">
      <c r="A59" t="s">
        <v>18376</v>
      </c>
      <c r="B59" t="s">
        <v>18377</v>
      </c>
      <c r="C59" s="5">
        <v>45729</v>
      </c>
      <c r="D59" t="s">
        <v>19735</v>
      </c>
      <c r="E59" t="s">
        <v>19735</v>
      </c>
      <c r="F59" t="s">
        <v>19735</v>
      </c>
      <c r="G59" s="1">
        <v>46112</v>
      </c>
    </row>
    <row r="60" spans="1:7" x14ac:dyDescent="0.25">
      <c r="A60" t="s">
        <v>17233</v>
      </c>
      <c r="B60" t="s">
        <v>17234</v>
      </c>
      <c r="C60" s="1">
        <v>45382</v>
      </c>
      <c r="D60" t="s">
        <v>19735</v>
      </c>
      <c r="E60" t="s">
        <v>19735</v>
      </c>
      <c r="F60" t="s">
        <v>19735</v>
      </c>
      <c r="G60" s="1">
        <v>46112</v>
      </c>
    </row>
    <row r="61" spans="1:7" x14ac:dyDescent="0.25">
      <c r="A61" t="s">
        <v>14332</v>
      </c>
      <c r="B61" t="s">
        <v>14333</v>
      </c>
      <c r="C61" s="1">
        <v>44654</v>
      </c>
      <c r="D61" t="s">
        <v>19735</v>
      </c>
      <c r="E61" t="s">
        <v>19735</v>
      </c>
      <c r="F61" t="s">
        <v>19735</v>
      </c>
      <c r="G61" s="1">
        <v>46111</v>
      </c>
    </row>
    <row r="62" spans="1:7" x14ac:dyDescent="0.25">
      <c r="A62" t="s">
        <v>18416</v>
      </c>
      <c r="B62" t="s">
        <v>18417</v>
      </c>
      <c r="C62" s="1">
        <v>45739</v>
      </c>
      <c r="D62" t="s">
        <v>19735</v>
      </c>
      <c r="E62" t="s">
        <v>19735</v>
      </c>
      <c r="F62" t="s">
        <v>19735</v>
      </c>
      <c r="G62" s="1">
        <v>46111</v>
      </c>
    </row>
    <row r="63" spans="1:7" x14ac:dyDescent="0.25">
      <c r="A63" t="s">
        <v>15880</v>
      </c>
      <c r="B63" t="s">
        <v>15881</v>
      </c>
      <c r="C63" s="1">
        <v>44994</v>
      </c>
      <c r="D63" t="s">
        <v>19718</v>
      </c>
      <c r="E63" t="s">
        <v>19718</v>
      </c>
      <c r="F63" t="s">
        <v>19718</v>
      </c>
      <c r="G63" s="1">
        <v>46111</v>
      </c>
    </row>
    <row r="64" spans="1:7" x14ac:dyDescent="0.25">
      <c r="A64" t="s">
        <v>18424</v>
      </c>
      <c r="B64" t="s">
        <v>18425</v>
      </c>
      <c r="C64" s="1">
        <v>45740</v>
      </c>
      <c r="D64" t="s">
        <v>19735</v>
      </c>
      <c r="E64" t="s">
        <v>19735</v>
      </c>
      <c r="F64" t="s">
        <v>19735</v>
      </c>
      <c r="G64" s="1">
        <v>46111</v>
      </c>
    </row>
    <row r="65" spans="1:7" x14ac:dyDescent="0.25">
      <c r="A65" t="s">
        <v>17435</v>
      </c>
      <c r="B65" t="s">
        <v>17436</v>
      </c>
      <c r="C65" s="5">
        <v>45430</v>
      </c>
      <c r="D65" t="s">
        <v>19735</v>
      </c>
      <c r="E65" t="s">
        <v>19735</v>
      </c>
      <c r="F65" t="s">
        <v>19735</v>
      </c>
      <c r="G65" s="1">
        <v>46108</v>
      </c>
    </row>
    <row r="66" spans="1:7" x14ac:dyDescent="0.25">
      <c r="A66" t="s">
        <v>18418</v>
      </c>
      <c r="B66" t="s">
        <v>18419</v>
      </c>
      <c r="C66" s="1">
        <v>45740</v>
      </c>
      <c r="D66" t="s">
        <v>19735</v>
      </c>
      <c r="E66" t="s">
        <v>19735</v>
      </c>
      <c r="F66" t="s">
        <v>19735</v>
      </c>
      <c r="G66" s="1">
        <v>46108</v>
      </c>
    </row>
    <row r="67" spans="1:7" x14ac:dyDescent="0.25">
      <c r="A67" t="s">
        <v>18404</v>
      </c>
      <c r="B67" t="s">
        <v>18405</v>
      </c>
      <c r="C67" s="1">
        <v>45732</v>
      </c>
      <c r="D67" t="s">
        <v>19735</v>
      </c>
      <c r="E67" t="s">
        <v>19735</v>
      </c>
      <c r="F67" t="s">
        <v>19735</v>
      </c>
      <c r="G67" s="1">
        <v>46107</v>
      </c>
    </row>
    <row r="68" spans="1:7" x14ac:dyDescent="0.25">
      <c r="A68" t="s">
        <v>17609</v>
      </c>
      <c r="B68" t="s">
        <v>17610</v>
      </c>
      <c r="C68" s="1">
        <v>45475</v>
      </c>
      <c r="D68" t="s">
        <v>19721</v>
      </c>
      <c r="E68" t="s">
        <v>19721</v>
      </c>
      <c r="F68" t="s">
        <v>19721</v>
      </c>
      <c r="G68" s="1">
        <v>46107</v>
      </c>
    </row>
    <row r="69" spans="1:7" x14ac:dyDescent="0.25">
      <c r="A69" t="s">
        <v>17881</v>
      </c>
      <c r="B69" t="s">
        <v>17882</v>
      </c>
      <c r="C69" s="1">
        <v>45519</v>
      </c>
      <c r="D69" t="s">
        <v>19718</v>
      </c>
      <c r="E69" t="s">
        <v>19718</v>
      </c>
      <c r="F69" t="s">
        <v>19718</v>
      </c>
      <c r="G69" s="1">
        <v>46107</v>
      </c>
    </row>
    <row r="70" spans="1:7" x14ac:dyDescent="0.25">
      <c r="A70" t="s">
        <v>16844</v>
      </c>
      <c r="B70" t="s">
        <v>16845</v>
      </c>
      <c r="C70" s="1">
        <v>45272</v>
      </c>
      <c r="D70" t="s">
        <v>19735</v>
      </c>
      <c r="E70" t="s">
        <v>19735</v>
      </c>
      <c r="F70" t="s">
        <v>19735</v>
      </c>
      <c r="G70" s="1">
        <v>46104</v>
      </c>
    </row>
    <row r="71" spans="1:7" x14ac:dyDescent="0.25">
      <c r="A71" t="s">
        <v>17034</v>
      </c>
      <c r="B71" t="s">
        <v>17035</v>
      </c>
      <c r="C71" s="1">
        <v>45340</v>
      </c>
      <c r="D71" t="s">
        <v>19735</v>
      </c>
      <c r="E71" t="s">
        <v>19735</v>
      </c>
      <c r="F71" t="s">
        <v>19735</v>
      </c>
      <c r="G71" s="1">
        <v>46104</v>
      </c>
    </row>
    <row r="72" spans="1:7" x14ac:dyDescent="0.25">
      <c r="A72" t="s">
        <v>16373</v>
      </c>
      <c r="B72" t="s">
        <v>16374</v>
      </c>
      <c r="C72" s="1">
        <v>45137</v>
      </c>
      <c r="D72" t="s">
        <v>19724</v>
      </c>
      <c r="E72" t="s">
        <v>19721</v>
      </c>
      <c r="F72" t="s">
        <v>19724</v>
      </c>
      <c r="G72" s="1">
        <v>46104</v>
      </c>
    </row>
    <row r="73" spans="1:7" x14ac:dyDescent="0.25">
      <c r="A73" t="s">
        <v>17937</v>
      </c>
      <c r="B73" t="s">
        <v>17938</v>
      </c>
      <c r="C73" s="1">
        <v>45534</v>
      </c>
      <c r="D73" t="s">
        <v>19724</v>
      </c>
      <c r="E73" t="s">
        <v>19724</v>
      </c>
      <c r="F73" t="s">
        <v>19721</v>
      </c>
      <c r="G73" s="1">
        <v>46104</v>
      </c>
    </row>
    <row r="74" spans="1:7" x14ac:dyDescent="0.25">
      <c r="A74" t="s">
        <v>18236</v>
      </c>
      <c r="B74" t="s">
        <v>18237</v>
      </c>
      <c r="C74" s="1">
        <v>45668</v>
      </c>
      <c r="D74" t="s">
        <v>19718</v>
      </c>
      <c r="E74" t="s">
        <v>19718</v>
      </c>
      <c r="F74" t="s">
        <v>19718</v>
      </c>
      <c r="G74" s="1">
        <v>46104</v>
      </c>
    </row>
    <row r="75" spans="1:7" x14ac:dyDescent="0.25">
      <c r="A75" t="s">
        <v>18268</v>
      </c>
      <c r="B75" t="s">
        <v>18269</v>
      </c>
      <c r="C75" s="1">
        <v>45683</v>
      </c>
      <c r="D75" t="s">
        <v>19721</v>
      </c>
      <c r="E75" t="s">
        <v>19721</v>
      </c>
      <c r="F75" t="s">
        <v>19721</v>
      </c>
      <c r="G75" s="1">
        <v>46104</v>
      </c>
    </row>
    <row r="76" spans="1:7" x14ac:dyDescent="0.25">
      <c r="A76" t="s">
        <v>17789</v>
      </c>
      <c r="B76" t="s">
        <v>17790</v>
      </c>
      <c r="C76" s="1">
        <v>45498</v>
      </c>
      <c r="D76" t="s">
        <v>19721</v>
      </c>
      <c r="E76" t="s">
        <v>19721</v>
      </c>
      <c r="F76" t="s">
        <v>19735</v>
      </c>
      <c r="G76" s="1">
        <v>46102</v>
      </c>
    </row>
    <row r="77" spans="1:7" x14ac:dyDescent="0.25">
      <c r="A77" t="s">
        <v>18073</v>
      </c>
      <c r="B77" t="s">
        <v>18074</v>
      </c>
      <c r="C77" s="1">
        <v>45587</v>
      </c>
      <c r="D77" t="s">
        <v>19724</v>
      </c>
      <c r="E77" t="s">
        <v>19724</v>
      </c>
      <c r="F77" t="s">
        <v>19724</v>
      </c>
      <c r="G77" s="1">
        <v>46095</v>
      </c>
    </row>
    <row r="78" spans="1:7" x14ac:dyDescent="0.25">
      <c r="A78" t="s">
        <v>18278</v>
      </c>
      <c r="B78" t="s">
        <v>18279</v>
      </c>
      <c r="C78" s="1">
        <v>45687</v>
      </c>
      <c r="D78" t="s">
        <v>19735</v>
      </c>
      <c r="E78" t="s">
        <v>19718</v>
      </c>
      <c r="F78" t="s">
        <v>19735</v>
      </c>
      <c r="G78" s="1">
        <v>46095</v>
      </c>
    </row>
    <row r="79" spans="1:7" x14ac:dyDescent="0.25">
      <c r="A79" t="s">
        <v>18303</v>
      </c>
      <c r="B79" t="s">
        <v>18304</v>
      </c>
      <c r="C79" s="1">
        <v>45710</v>
      </c>
      <c r="D79" t="s">
        <v>19735</v>
      </c>
      <c r="E79" t="s">
        <v>19735</v>
      </c>
      <c r="F79" t="s">
        <v>19735</v>
      </c>
      <c r="G79" s="1">
        <v>46094</v>
      </c>
    </row>
    <row r="80" spans="1:7" x14ac:dyDescent="0.25">
      <c r="A80" t="s">
        <v>17951</v>
      </c>
      <c r="B80" t="s">
        <v>17952</v>
      </c>
      <c r="C80" s="1">
        <v>45535</v>
      </c>
      <c r="D80" t="s">
        <v>19721</v>
      </c>
      <c r="E80" t="s">
        <v>19735</v>
      </c>
      <c r="F80" t="s">
        <v>19721</v>
      </c>
      <c r="G80" s="1">
        <v>46093</v>
      </c>
    </row>
    <row r="81" spans="1:7" x14ac:dyDescent="0.25">
      <c r="A81" t="s">
        <v>18324</v>
      </c>
      <c r="B81" t="s">
        <v>18325</v>
      </c>
      <c r="C81" s="1">
        <v>45714</v>
      </c>
      <c r="D81" t="s">
        <v>19721</v>
      </c>
      <c r="E81" t="s">
        <v>19735</v>
      </c>
      <c r="F81" t="s">
        <v>19721</v>
      </c>
      <c r="G81" s="1">
        <v>46085</v>
      </c>
    </row>
    <row r="82" spans="1:7" x14ac:dyDescent="0.25">
      <c r="A82" t="s">
        <v>17485</v>
      </c>
      <c r="B82" t="s">
        <v>17486</v>
      </c>
      <c r="C82" s="1">
        <v>45434</v>
      </c>
      <c r="D82" t="s">
        <v>19724</v>
      </c>
      <c r="E82" t="s">
        <v>19724</v>
      </c>
      <c r="F82" t="s">
        <v>19724</v>
      </c>
      <c r="G82" s="1">
        <v>46084</v>
      </c>
    </row>
    <row r="83" spans="1:7" x14ac:dyDescent="0.25">
      <c r="A83" t="s">
        <v>16255</v>
      </c>
      <c r="B83" t="s">
        <v>16256</v>
      </c>
      <c r="C83" s="1">
        <v>45098</v>
      </c>
      <c r="D83" t="s">
        <v>19721</v>
      </c>
      <c r="E83" t="s">
        <v>19721</v>
      </c>
      <c r="F83" t="s">
        <v>19735</v>
      </c>
      <c r="G83" s="1">
        <v>46084</v>
      </c>
    </row>
    <row r="84" spans="1:7" x14ac:dyDescent="0.25">
      <c r="A84" t="s">
        <v>17327</v>
      </c>
      <c r="B84" t="s">
        <v>17328</v>
      </c>
      <c r="C84" s="1">
        <v>45402</v>
      </c>
      <c r="D84" t="s">
        <v>19724</v>
      </c>
      <c r="E84" t="s">
        <v>19721</v>
      </c>
      <c r="F84" t="s">
        <v>19724</v>
      </c>
      <c r="G84" s="1">
        <v>46084</v>
      </c>
    </row>
    <row r="85" spans="1:7" x14ac:dyDescent="0.25">
      <c r="A85" t="s">
        <v>15094</v>
      </c>
      <c r="B85" t="s">
        <v>15095</v>
      </c>
      <c r="C85" s="1">
        <v>44800</v>
      </c>
      <c r="D85" t="s">
        <v>19721</v>
      </c>
      <c r="E85" t="s">
        <v>19721</v>
      </c>
      <c r="F85" t="s">
        <v>19721</v>
      </c>
      <c r="G85" s="1">
        <v>46084</v>
      </c>
    </row>
    <row r="86" spans="1:7" x14ac:dyDescent="0.25">
      <c r="A86" t="s">
        <v>16415</v>
      </c>
      <c r="B86" t="s">
        <v>16416</v>
      </c>
      <c r="C86" s="1">
        <v>45145</v>
      </c>
      <c r="D86" t="s">
        <v>19721</v>
      </c>
      <c r="E86" t="s">
        <v>19721</v>
      </c>
      <c r="F86" t="s">
        <v>19721</v>
      </c>
      <c r="G86" s="1">
        <v>46083</v>
      </c>
    </row>
    <row r="87" spans="1:7" x14ac:dyDescent="0.25">
      <c r="A87" t="s">
        <v>18064</v>
      </c>
      <c r="B87" t="s">
        <v>18065</v>
      </c>
      <c r="C87" s="1">
        <v>45579</v>
      </c>
      <c r="D87" t="s">
        <v>19718</v>
      </c>
      <c r="E87" t="s">
        <v>19718</v>
      </c>
      <c r="F87" t="s">
        <v>19718</v>
      </c>
      <c r="G87" s="1">
        <v>46083</v>
      </c>
    </row>
    <row r="88" spans="1:7" x14ac:dyDescent="0.25">
      <c r="A88" t="s">
        <v>17399</v>
      </c>
      <c r="B88" t="s">
        <v>17400</v>
      </c>
      <c r="C88" s="1">
        <v>45424</v>
      </c>
      <c r="D88" t="s">
        <v>19721</v>
      </c>
      <c r="E88" t="s">
        <v>19721</v>
      </c>
      <c r="F88" t="s">
        <v>19721</v>
      </c>
      <c r="G88" s="1">
        <v>46083</v>
      </c>
    </row>
    <row r="89" spans="1:7" x14ac:dyDescent="0.25">
      <c r="A89" t="s">
        <v>17611</v>
      </c>
      <c r="B89" t="s">
        <v>17612</v>
      </c>
      <c r="C89" s="1">
        <v>45475</v>
      </c>
      <c r="D89" t="s">
        <v>19718</v>
      </c>
      <c r="E89" t="s">
        <v>19718</v>
      </c>
      <c r="F89" t="s">
        <v>19718</v>
      </c>
      <c r="G89" s="1">
        <v>46080</v>
      </c>
    </row>
    <row r="90" spans="1:7" x14ac:dyDescent="0.25">
      <c r="A90" t="s">
        <v>17613</v>
      </c>
      <c r="B90" t="s">
        <v>17614</v>
      </c>
      <c r="C90" s="1">
        <v>45475</v>
      </c>
      <c r="D90" t="s">
        <v>19718</v>
      </c>
      <c r="E90" t="s">
        <v>19718</v>
      </c>
      <c r="F90" t="s">
        <v>19718</v>
      </c>
      <c r="G90" s="1">
        <v>46080</v>
      </c>
    </row>
    <row r="91" spans="1:7" x14ac:dyDescent="0.25">
      <c r="A91" t="s">
        <v>18052</v>
      </c>
      <c r="B91" t="s">
        <v>18053</v>
      </c>
      <c r="C91" s="1">
        <v>45579</v>
      </c>
      <c r="D91" t="s">
        <v>19721</v>
      </c>
      <c r="E91" t="s">
        <v>19721</v>
      </c>
      <c r="F91" t="s">
        <v>19721</v>
      </c>
      <c r="G91" s="1">
        <v>46072</v>
      </c>
    </row>
    <row r="92" spans="1:7" x14ac:dyDescent="0.25">
      <c r="A92" t="s">
        <v>18292</v>
      </c>
      <c r="B92" t="s">
        <v>18293</v>
      </c>
      <c r="C92" s="1">
        <v>45691</v>
      </c>
      <c r="D92" t="s">
        <v>19718</v>
      </c>
      <c r="E92" t="s">
        <v>19718</v>
      </c>
      <c r="F92" t="s">
        <v>19718</v>
      </c>
      <c r="G92" s="1">
        <v>46071</v>
      </c>
    </row>
    <row r="93" spans="1:7" x14ac:dyDescent="0.25">
      <c r="A93" t="s">
        <v>17827</v>
      </c>
      <c r="B93" t="s">
        <v>17828</v>
      </c>
      <c r="C93" s="1">
        <v>45502</v>
      </c>
      <c r="D93" t="s">
        <v>19721</v>
      </c>
      <c r="E93" t="s">
        <v>19721</v>
      </c>
      <c r="F93" t="s">
        <v>19721</v>
      </c>
      <c r="G93" s="1">
        <v>46071</v>
      </c>
    </row>
    <row r="94" spans="1:7" x14ac:dyDescent="0.25">
      <c r="A94" t="s">
        <v>18266</v>
      </c>
      <c r="B94" t="s">
        <v>18267</v>
      </c>
      <c r="C94" s="1">
        <v>45683</v>
      </c>
      <c r="D94" t="s">
        <v>19718</v>
      </c>
      <c r="E94" t="s">
        <v>19718</v>
      </c>
      <c r="F94" t="s">
        <v>19718</v>
      </c>
      <c r="G94" s="1">
        <v>46071</v>
      </c>
    </row>
    <row r="95" spans="1:7" x14ac:dyDescent="0.25">
      <c r="A95" t="s">
        <v>18286</v>
      </c>
      <c r="B95" t="s">
        <v>18287</v>
      </c>
      <c r="C95" s="1">
        <v>45691</v>
      </c>
      <c r="D95" t="s">
        <v>19721</v>
      </c>
      <c r="E95" t="s">
        <v>19721</v>
      </c>
      <c r="F95" t="s">
        <v>19735</v>
      </c>
      <c r="G95" s="1">
        <v>46070</v>
      </c>
    </row>
    <row r="96" spans="1:7" x14ac:dyDescent="0.25">
      <c r="A96" t="s">
        <v>18062</v>
      </c>
      <c r="B96" t="s">
        <v>18063</v>
      </c>
      <c r="C96" s="1">
        <v>45579</v>
      </c>
      <c r="D96" t="s">
        <v>19721</v>
      </c>
      <c r="E96" t="s">
        <v>19721</v>
      </c>
      <c r="F96" t="s">
        <v>19721</v>
      </c>
      <c r="G96" s="1">
        <v>46069</v>
      </c>
    </row>
    <row r="97" spans="1:7" x14ac:dyDescent="0.25">
      <c r="A97" t="s">
        <v>17949</v>
      </c>
      <c r="B97" t="s">
        <v>17950</v>
      </c>
      <c r="C97" s="1">
        <v>45535</v>
      </c>
      <c r="D97" t="s">
        <v>19718</v>
      </c>
      <c r="E97" t="s">
        <v>19718</v>
      </c>
      <c r="F97" t="s">
        <v>19718</v>
      </c>
      <c r="G97" s="1">
        <v>46069</v>
      </c>
    </row>
    <row r="98" spans="1:7" x14ac:dyDescent="0.25">
      <c r="A98" t="s">
        <v>18272</v>
      </c>
      <c r="B98" t="s">
        <v>18273</v>
      </c>
      <c r="C98" s="1">
        <v>45687</v>
      </c>
      <c r="D98" t="s">
        <v>19735</v>
      </c>
      <c r="E98" t="s">
        <v>19735</v>
      </c>
      <c r="F98" t="s">
        <v>19735</v>
      </c>
      <c r="G98" s="1">
        <v>46067</v>
      </c>
    </row>
    <row r="99" spans="1:7" x14ac:dyDescent="0.25">
      <c r="A99" t="s">
        <v>17046</v>
      </c>
      <c r="B99" t="s">
        <v>17047</v>
      </c>
      <c r="C99" s="1">
        <v>45340</v>
      </c>
      <c r="D99" t="s">
        <v>19735</v>
      </c>
      <c r="E99" t="s">
        <v>19735</v>
      </c>
      <c r="F99" t="s">
        <v>19735</v>
      </c>
      <c r="G99" s="1">
        <v>46066</v>
      </c>
    </row>
    <row r="100" spans="1:7" x14ac:dyDescent="0.25">
      <c r="A100" t="s">
        <v>17195</v>
      </c>
      <c r="B100" t="s">
        <v>17196</v>
      </c>
      <c r="C100" s="1">
        <v>45378</v>
      </c>
      <c r="D100" t="s">
        <v>19718</v>
      </c>
      <c r="E100" t="s">
        <v>19718</v>
      </c>
      <c r="F100" t="s">
        <v>19718</v>
      </c>
      <c r="G100" s="1">
        <v>46065</v>
      </c>
    </row>
    <row r="101" spans="1:7" x14ac:dyDescent="0.25">
      <c r="A101" t="s">
        <v>18264</v>
      </c>
      <c r="B101" t="s">
        <v>18265</v>
      </c>
      <c r="C101" s="1">
        <v>45683</v>
      </c>
      <c r="D101" t="s">
        <v>19735</v>
      </c>
      <c r="E101" t="s">
        <v>19735</v>
      </c>
      <c r="F101" t="s">
        <v>19735</v>
      </c>
      <c r="G101" s="1">
        <v>46064</v>
      </c>
    </row>
    <row r="102" spans="1:7" x14ac:dyDescent="0.25">
      <c r="A102" t="s">
        <v>17493</v>
      </c>
      <c r="B102" t="s">
        <v>17494</v>
      </c>
      <c r="C102" s="1">
        <v>45438</v>
      </c>
      <c r="D102" t="s">
        <v>19735</v>
      </c>
      <c r="E102" t="s">
        <v>19735</v>
      </c>
      <c r="F102" t="s">
        <v>19735</v>
      </c>
      <c r="G102" s="1">
        <v>46063</v>
      </c>
    </row>
    <row r="103" spans="1:7" x14ac:dyDescent="0.25">
      <c r="A103" t="s">
        <v>16922</v>
      </c>
      <c r="B103" t="s">
        <v>16923</v>
      </c>
      <c r="C103" s="1">
        <v>45307</v>
      </c>
      <c r="D103" t="s">
        <v>19735</v>
      </c>
      <c r="E103" t="s">
        <v>19735</v>
      </c>
      <c r="F103" t="s">
        <v>19735</v>
      </c>
      <c r="G103" s="1">
        <v>46063</v>
      </c>
    </row>
    <row r="104" spans="1:7" x14ac:dyDescent="0.25">
      <c r="A104" t="s">
        <v>17781</v>
      </c>
      <c r="B104" t="s">
        <v>17782</v>
      </c>
      <c r="C104" s="1">
        <v>45498</v>
      </c>
      <c r="D104" t="s">
        <v>19721</v>
      </c>
      <c r="E104" t="s">
        <v>19721</v>
      </c>
      <c r="F104" t="s">
        <v>19735</v>
      </c>
      <c r="G104" s="1">
        <v>46063</v>
      </c>
    </row>
    <row r="105" spans="1:7" x14ac:dyDescent="0.25">
      <c r="A105" t="s">
        <v>18228</v>
      </c>
      <c r="B105" t="s">
        <v>18229</v>
      </c>
      <c r="C105" s="1">
        <v>45668</v>
      </c>
      <c r="D105" t="s">
        <v>19718</v>
      </c>
      <c r="E105" t="s">
        <v>19718</v>
      </c>
      <c r="F105" t="s">
        <v>19718</v>
      </c>
      <c r="G105" s="1">
        <v>46063</v>
      </c>
    </row>
    <row r="106" spans="1:7" x14ac:dyDescent="0.25">
      <c r="A106" t="s">
        <v>17747</v>
      </c>
      <c r="B106" t="s">
        <v>17748</v>
      </c>
      <c r="C106" s="1">
        <v>45492</v>
      </c>
      <c r="D106" t="s">
        <v>19721</v>
      </c>
      <c r="E106" t="s">
        <v>19721</v>
      </c>
      <c r="F106" t="s">
        <v>19721</v>
      </c>
      <c r="G106" s="1">
        <v>46058</v>
      </c>
    </row>
    <row r="107" spans="1:7" x14ac:dyDescent="0.25">
      <c r="A107" t="s">
        <v>16987</v>
      </c>
      <c r="B107" t="s">
        <v>16988</v>
      </c>
      <c r="C107" s="1">
        <v>45324</v>
      </c>
      <c r="D107" t="s">
        <v>19721</v>
      </c>
      <c r="E107" t="s">
        <v>19721</v>
      </c>
      <c r="F107" t="s">
        <v>19721</v>
      </c>
      <c r="G107" s="1">
        <v>46058</v>
      </c>
    </row>
    <row r="108" spans="1:7" x14ac:dyDescent="0.25">
      <c r="A108" t="s">
        <v>18274</v>
      </c>
      <c r="B108" t="s">
        <v>18275</v>
      </c>
      <c r="C108" s="1">
        <v>45687</v>
      </c>
      <c r="D108" t="s">
        <v>19718</v>
      </c>
      <c r="E108" t="s">
        <v>19718</v>
      </c>
      <c r="F108" t="s">
        <v>19718</v>
      </c>
      <c r="G108" s="1">
        <v>46058</v>
      </c>
    </row>
    <row r="109" spans="1:7" x14ac:dyDescent="0.25">
      <c r="A109" t="s">
        <v>17048</v>
      </c>
      <c r="B109" t="s">
        <v>17049</v>
      </c>
      <c r="C109" s="1">
        <v>45343</v>
      </c>
      <c r="D109" t="s">
        <v>19735</v>
      </c>
      <c r="E109" t="s">
        <v>19735</v>
      </c>
      <c r="F109" t="s">
        <v>19735</v>
      </c>
      <c r="G109" s="1">
        <v>46058</v>
      </c>
    </row>
    <row r="110" spans="1:7" x14ac:dyDescent="0.25">
      <c r="A110" t="s">
        <v>17580</v>
      </c>
      <c r="B110" t="s">
        <v>17581</v>
      </c>
      <c r="C110" s="1">
        <v>45471</v>
      </c>
      <c r="D110" t="s">
        <v>19718</v>
      </c>
      <c r="E110" t="s">
        <v>19718</v>
      </c>
      <c r="F110" t="s">
        <v>19718</v>
      </c>
      <c r="G110" s="1">
        <v>46058</v>
      </c>
    </row>
    <row r="111" spans="1:7" x14ac:dyDescent="0.25">
      <c r="A111" t="s">
        <v>17897</v>
      </c>
      <c r="B111" t="s">
        <v>17898</v>
      </c>
      <c r="C111" s="1">
        <v>45525</v>
      </c>
      <c r="D111" t="s">
        <v>19718</v>
      </c>
      <c r="E111" t="s">
        <v>19718</v>
      </c>
      <c r="F111" t="s">
        <v>19718</v>
      </c>
      <c r="G111" s="1">
        <v>46058</v>
      </c>
    </row>
    <row r="112" spans="1:7" x14ac:dyDescent="0.25">
      <c r="A112" t="s">
        <v>17013</v>
      </c>
      <c r="B112" t="s">
        <v>17014</v>
      </c>
      <c r="C112" s="1">
        <v>45331</v>
      </c>
      <c r="D112" t="s">
        <v>19735</v>
      </c>
      <c r="E112" t="s">
        <v>19718</v>
      </c>
      <c r="F112" t="s">
        <v>19735</v>
      </c>
      <c r="G112" s="1">
        <v>46058</v>
      </c>
    </row>
    <row r="113" spans="1:7" x14ac:dyDescent="0.25">
      <c r="A113" t="s">
        <v>15884</v>
      </c>
      <c r="B113" t="s">
        <v>15885</v>
      </c>
      <c r="C113" s="1">
        <v>44994</v>
      </c>
      <c r="D113" t="s">
        <v>19721</v>
      </c>
      <c r="E113" t="s">
        <v>19735</v>
      </c>
      <c r="F113" t="s">
        <v>19721</v>
      </c>
      <c r="G113" s="1">
        <v>46056</v>
      </c>
    </row>
    <row r="114" spans="1:7" x14ac:dyDescent="0.25">
      <c r="A114" t="s">
        <v>16862</v>
      </c>
      <c r="B114" t="s">
        <v>16863</v>
      </c>
      <c r="C114" s="1">
        <v>45283</v>
      </c>
      <c r="D114" t="s">
        <v>19718</v>
      </c>
      <c r="E114" t="s">
        <v>19718</v>
      </c>
      <c r="F114" t="s">
        <v>19718</v>
      </c>
      <c r="G114" s="1">
        <v>46056</v>
      </c>
    </row>
    <row r="115" spans="1:7" x14ac:dyDescent="0.25">
      <c r="A115" t="s">
        <v>18197</v>
      </c>
      <c r="B115" t="s">
        <v>18198</v>
      </c>
      <c r="C115" s="1">
        <v>45656</v>
      </c>
      <c r="D115" t="s">
        <v>19735</v>
      </c>
      <c r="E115" t="s">
        <v>19735</v>
      </c>
      <c r="F115" t="s">
        <v>19735</v>
      </c>
      <c r="G115" s="1">
        <v>46052</v>
      </c>
    </row>
    <row r="116" spans="1:7" x14ac:dyDescent="0.25">
      <c r="A116" t="s">
        <v>17631</v>
      </c>
      <c r="B116" t="s">
        <v>17632</v>
      </c>
      <c r="C116" s="1">
        <v>45479</v>
      </c>
      <c r="D116" t="s">
        <v>19735</v>
      </c>
      <c r="E116" t="s">
        <v>19735</v>
      </c>
      <c r="F116" t="s">
        <v>19735</v>
      </c>
      <c r="G116" s="1">
        <v>46052</v>
      </c>
    </row>
    <row r="117" spans="1:7" x14ac:dyDescent="0.25">
      <c r="A117" t="s">
        <v>18038</v>
      </c>
      <c r="B117" t="s">
        <v>18039</v>
      </c>
      <c r="C117" s="1">
        <v>45565</v>
      </c>
      <c r="D117" t="s">
        <v>19718</v>
      </c>
      <c r="E117" t="s">
        <v>19718</v>
      </c>
      <c r="F117" t="s">
        <v>19718</v>
      </c>
      <c r="G117" s="1">
        <v>46052</v>
      </c>
    </row>
    <row r="118" spans="1:7" x14ac:dyDescent="0.25">
      <c r="A118" t="s">
        <v>17279</v>
      </c>
      <c r="B118" t="s">
        <v>17280</v>
      </c>
      <c r="C118" s="1">
        <v>45393</v>
      </c>
      <c r="D118" t="s">
        <v>19735</v>
      </c>
      <c r="E118" t="s">
        <v>19735</v>
      </c>
      <c r="F118" t="s">
        <v>19735</v>
      </c>
      <c r="G118" s="1">
        <v>46048</v>
      </c>
    </row>
    <row r="119" spans="1:7" x14ac:dyDescent="0.25">
      <c r="A119" t="s">
        <v>17578</v>
      </c>
      <c r="B119" t="s">
        <v>17579</v>
      </c>
      <c r="C119" s="1">
        <v>45471</v>
      </c>
      <c r="D119" t="s">
        <v>19735</v>
      </c>
      <c r="E119" t="s">
        <v>19735</v>
      </c>
      <c r="F119" t="s">
        <v>19735</v>
      </c>
      <c r="G119" s="1">
        <v>46048</v>
      </c>
    </row>
    <row r="120" spans="1:7" x14ac:dyDescent="0.25">
      <c r="A120" t="s">
        <v>18058</v>
      </c>
      <c r="B120" t="s">
        <v>18059</v>
      </c>
      <c r="C120" s="1">
        <v>45579</v>
      </c>
      <c r="D120" t="s">
        <v>19721</v>
      </c>
      <c r="E120" t="s">
        <v>19721</v>
      </c>
      <c r="F120" t="s">
        <v>19721</v>
      </c>
      <c r="G120" s="1">
        <v>46046</v>
      </c>
    </row>
    <row r="121" spans="1:7" x14ac:dyDescent="0.25">
      <c r="A121" t="s">
        <v>17813</v>
      </c>
      <c r="B121" t="s">
        <v>17814</v>
      </c>
      <c r="C121" s="1">
        <v>45502</v>
      </c>
      <c r="D121" t="s">
        <v>19724</v>
      </c>
      <c r="E121" t="s">
        <v>19721</v>
      </c>
      <c r="F121" t="s">
        <v>19724</v>
      </c>
      <c r="G121" s="1">
        <v>46044</v>
      </c>
    </row>
    <row r="122" spans="1:7" x14ac:dyDescent="0.25">
      <c r="A122" t="s">
        <v>18011</v>
      </c>
      <c r="B122" t="s">
        <v>18012</v>
      </c>
      <c r="C122" s="1">
        <v>45557</v>
      </c>
      <c r="D122" t="s">
        <v>19735</v>
      </c>
      <c r="E122" t="s">
        <v>19735</v>
      </c>
      <c r="F122" t="s">
        <v>19735</v>
      </c>
      <c r="G122" s="1">
        <v>46043</v>
      </c>
    </row>
    <row r="123" spans="1:7" x14ac:dyDescent="0.25">
      <c r="A123" t="s">
        <v>18193</v>
      </c>
      <c r="B123" t="s">
        <v>18194</v>
      </c>
      <c r="C123" s="1">
        <v>45656</v>
      </c>
      <c r="D123" t="s">
        <v>19735</v>
      </c>
      <c r="E123" t="s">
        <v>19735</v>
      </c>
      <c r="F123" t="s">
        <v>19735</v>
      </c>
      <c r="G123" s="1">
        <v>46042</v>
      </c>
    </row>
    <row r="124" spans="1:7" x14ac:dyDescent="0.25">
      <c r="A124" t="s">
        <v>18215</v>
      </c>
      <c r="B124" t="s">
        <v>18216</v>
      </c>
      <c r="C124" s="1">
        <v>45660</v>
      </c>
      <c r="D124" t="s">
        <v>19724</v>
      </c>
      <c r="E124" t="s">
        <v>19724</v>
      </c>
      <c r="F124" t="s">
        <v>19724</v>
      </c>
      <c r="G124" s="1">
        <v>46041</v>
      </c>
    </row>
    <row r="125" spans="1:7" x14ac:dyDescent="0.25">
      <c r="A125" t="s">
        <v>18189</v>
      </c>
      <c r="B125" t="s">
        <v>18190</v>
      </c>
      <c r="C125" s="1">
        <v>45656</v>
      </c>
      <c r="D125" t="s">
        <v>19735</v>
      </c>
      <c r="E125" t="s">
        <v>19735</v>
      </c>
      <c r="F125" t="s">
        <v>19735</v>
      </c>
      <c r="G125" s="1">
        <v>46041</v>
      </c>
    </row>
    <row r="126" spans="1:7" x14ac:dyDescent="0.25">
      <c r="A126" t="s">
        <v>18195</v>
      </c>
      <c r="B126" t="s">
        <v>18196</v>
      </c>
      <c r="C126" s="1">
        <v>45656</v>
      </c>
      <c r="D126" t="s">
        <v>19735</v>
      </c>
      <c r="E126" t="s">
        <v>19735</v>
      </c>
      <c r="F126" t="s">
        <v>19735</v>
      </c>
      <c r="G126" s="1">
        <v>46040</v>
      </c>
    </row>
    <row r="127" spans="1:7" x14ac:dyDescent="0.25">
      <c r="A127" t="s">
        <v>18186</v>
      </c>
      <c r="B127" t="s">
        <v>18187</v>
      </c>
      <c r="C127" s="1">
        <v>45656</v>
      </c>
      <c r="D127" t="s">
        <v>19718</v>
      </c>
      <c r="E127" t="s">
        <v>19718</v>
      </c>
      <c r="F127" t="s">
        <v>19718</v>
      </c>
      <c r="G127" s="1">
        <v>46040</v>
      </c>
    </row>
    <row r="128" spans="1:7" x14ac:dyDescent="0.25">
      <c r="A128" t="s">
        <v>18191</v>
      </c>
      <c r="B128" t="s">
        <v>18192</v>
      </c>
      <c r="C128" s="1">
        <v>45656</v>
      </c>
      <c r="D128" t="s">
        <v>19718</v>
      </c>
      <c r="E128" t="s">
        <v>19718</v>
      </c>
      <c r="F128" t="s">
        <v>19718</v>
      </c>
      <c r="G128" s="1">
        <v>46040</v>
      </c>
    </row>
    <row r="129" spans="1:7" x14ac:dyDescent="0.25">
      <c r="A129" t="s">
        <v>17939</v>
      </c>
      <c r="B129" t="s">
        <v>17940</v>
      </c>
      <c r="C129" s="1">
        <v>45534</v>
      </c>
      <c r="D129" t="s">
        <v>19735</v>
      </c>
      <c r="E129" t="s">
        <v>19735</v>
      </c>
      <c r="F129" t="s">
        <v>19735</v>
      </c>
      <c r="G129" s="1">
        <v>46040</v>
      </c>
    </row>
    <row r="130" spans="1:7" x14ac:dyDescent="0.25">
      <c r="A130" t="s">
        <v>17365</v>
      </c>
      <c r="B130" t="s">
        <v>17366</v>
      </c>
      <c r="C130" s="1">
        <v>45413</v>
      </c>
      <c r="D130" t="s">
        <v>19735</v>
      </c>
      <c r="E130" t="s">
        <v>19735</v>
      </c>
      <c r="F130" t="s">
        <v>19735</v>
      </c>
      <c r="G130" s="1">
        <v>46039</v>
      </c>
    </row>
    <row r="131" spans="1:7" x14ac:dyDescent="0.25">
      <c r="A131" t="s">
        <v>17823</v>
      </c>
      <c r="B131" t="s">
        <v>17824</v>
      </c>
      <c r="C131" s="1">
        <v>45502</v>
      </c>
      <c r="D131" t="s">
        <v>19721</v>
      </c>
      <c r="E131" t="s">
        <v>19721</v>
      </c>
      <c r="F131" t="s">
        <v>19721</v>
      </c>
      <c r="G131" s="1">
        <v>46034</v>
      </c>
    </row>
    <row r="132" spans="1:7" x14ac:dyDescent="0.25">
      <c r="A132" t="s">
        <v>15878</v>
      </c>
      <c r="B132" t="s">
        <v>15879</v>
      </c>
      <c r="C132" s="1">
        <v>44994</v>
      </c>
      <c r="D132" t="s">
        <v>19721</v>
      </c>
      <c r="E132" t="s">
        <v>19721</v>
      </c>
      <c r="F132" t="s">
        <v>19721</v>
      </c>
      <c r="G132" s="1">
        <v>46031</v>
      </c>
    </row>
    <row r="133" spans="1:7" x14ac:dyDescent="0.25">
      <c r="A133" t="s">
        <v>18013</v>
      </c>
      <c r="B133" t="s">
        <v>18014</v>
      </c>
      <c r="C133" s="1">
        <v>45557</v>
      </c>
      <c r="D133" t="s">
        <v>19721</v>
      </c>
      <c r="E133" t="s">
        <v>19721</v>
      </c>
      <c r="F133" t="s">
        <v>19721</v>
      </c>
      <c r="G133" s="1">
        <v>46027</v>
      </c>
    </row>
    <row r="134" spans="1:7" x14ac:dyDescent="0.25">
      <c r="A134" t="s">
        <v>17635</v>
      </c>
      <c r="B134" t="s">
        <v>17636</v>
      </c>
      <c r="C134" s="1">
        <v>45479</v>
      </c>
      <c r="D134" t="s">
        <v>19721</v>
      </c>
      <c r="E134" t="s">
        <v>19721</v>
      </c>
      <c r="F134" t="s">
        <v>19721</v>
      </c>
      <c r="G134" s="1">
        <v>46027</v>
      </c>
    </row>
    <row r="135" spans="1:7" x14ac:dyDescent="0.25">
      <c r="A135" t="s">
        <v>17633</v>
      </c>
      <c r="B135" t="s">
        <v>17634</v>
      </c>
      <c r="C135" s="1">
        <v>45479</v>
      </c>
      <c r="D135" t="s">
        <v>19721</v>
      </c>
      <c r="E135" t="s">
        <v>19721</v>
      </c>
      <c r="F135" t="s">
        <v>19721</v>
      </c>
      <c r="G135" s="1">
        <v>46027</v>
      </c>
    </row>
    <row r="136" spans="1:7" x14ac:dyDescent="0.25">
      <c r="A136" t="s">
        <v>18056</v>
      </c>
      <c r="B136" t="s">
        <v>18057</v>
      </c>
      <c r="C136" s="1">
        <v>45579</v>
      </c>
      <c r="D136" t="s">
        <v>19721</v>
      </c>
      <c r="E136" t="s">
        <v>19721</v>
      </c>
      <c r="F136" t="s">
        <v>19721</v>
      </c>
      <c r="G136" s="1">
        <v>46027</v>
      </c>
    </row>
    <row r="137" spans="1:7" x14ac:dyDescent="0.25">
      <c r="A137" t="s">
        <v>17453</v>
      </c>
      <c r="B137" t="s">
        <v>17454</v>
      </c>
      <c r="C137" s="1">
        <v>45431</v>
      </c>
      <c r="D137" t="s">
        <v>19721</v>
      </c>
      <c r="E137" t="s">
        <v>19721</v>
      </c>
      <c r="F137" t="s">
        <v>19735</v>
      </c>
      <c r="G137" s="1">
        <v>46027</v>
      </c>
    </row>
    <row r="138" spans="1:7" x14ac:dyDescent="0.25">
      <c r="A138" t="s">
        <v>17559</v>
      </c>
      <c r="B138" t="s">
        <v>17560</v>
      </c>
      <c r="C138" s="1">
        <v>45460</v>
      </c>
      <c r="D138" t="s">
        <v>19735</v>
      </c>
      <c r="E138" t="s">
        <v>19735</v>
      </c>
      <c r="F138" t="s">
        <v>19735</v>
      </c>
      <c r="G138" s="1">
        <v>46013</v>
      </c>
    </row>
    <row r="139" spans="1:7" x14ac:dyDescent="0.25">
      <c r="A139" t="s">
        <v>17891</v>
      </c>
      <c r="B139" t="s">
        <v>17892</v>
      </c>
      <c r="C139" s="1">
        <v>45525</v>
      </c>
      <c r="D139" t="s">
        <v>19735</v>
      </c>
      <c r="E139" t="s">
        <v>19735</v>
      </c>
      <c r="F139" t="s">
        <v>19735</v>
      </c>
      <c r="G139" s="1">
        <v>46013</v>
      </c>
    </row>
    <row r="140" spans="1:7" x14ac:dyDescent="0.25">
      <c r="A140" t="s">
        <v>17423</v>
      </c>
      <c r="B140" t="s">
        <v>17424</v>
      </c>
      <c r="C140" s="1">
        <v>45428</v>
      </c>
      <c r="D140" t="s">
        <v>19721</v>
      </c>
      <c r="E140" t="s">
        <v>19721</v>
      </c>
      <c r="F140" t="s">
        <v>19721</v>
      </c>
      <c r="G140" s="1">
        <v>46013</v>
      </c>
    </row>
    <row r="141" spans="1:7" x14ac:dyDescent="0.25">
      <c r="A141" t="s">
        <v>17629</v>
      </c>
      <c r="B141" t="s">
        <v>17630</v>
      </c>
      <c r="C141" s="1">
        <v>45479</v>
      </c>
      <c r="D141" t="s">
        <v>19721</v>
      </c>
      <c r="E141" t="s">
        <v>19721</v>
      </c>
      <c r="F141" t="s">
        <v>19721</v>
      </c>
      <c r="G141" s="1">
        <v>46010</v>
      </c>
    </row>
    <row r="142" spans="1:7" x14ac:dyDescent="0.25">
      <c r="A142" t="s">
        <v>18042</v>
      </c>
      <c r="B142" t="s">
        <v>18043</v>
      </c>
      <c r="C142" s="1">
        <v>45565</v>
      </c>
      <c r="D142" t="s">
        <v>19735</v>
      </c>
      <c r="E142" t="s">
        <v>19735</v>
      </c>
      <c r="F142" t="s">
        <v>19718</v>
      </c>
      <c r="G142" s="1">
        <v>46010</v>
      </c>
    </row>
    <row r="143" spans="1:7" x14ac:dyDescent="0.25">
      <c r="A143" t="s">
        <v>17927</v>
      </c>
      <c r="B143" t="s">
        <v>17928</v>
      </c>
      <c r="C143" s="1">
        <v>45531</v>
      </c>
      <c r="D143" t="s">
        <v>19721</v>
      </c>
      <c r="E143" t="s">
        <v>19735</v>
      </c>
      <c r="F143" t="s">
        <v>19721</v>
      </c>
      <c r="G143" s="1">
        <v>46009</v>
      </c>
    </row>
    <row r="144" spans="1:7" x14ac:dyDescent="0.25">
      <c r="A144" t="s">
        <v>18015</v>
      </c>
      <c r="B144" t="s">
        <v>18016</v>
      </c>
      <c r="C144" s="1">
        <v>45557</v>
      </c>
      <c r="D144" t="s">
        <v>19735</v>
      </c>
      <c r="E144" t="s">
        <v>19735</v>
      </c>
      <c r="F144" t="s">
        <v>19735</v>
      </c>
      <c r="G144" s="1">
        <v>46006</v>
      </c>
    </row>
    <row r="145" spans="1:7" x14ac:dyDescent="0.25">
      <c r="A145" t="s">
        <v>17992</v>
      </c>
      <c r="B145" t="s">
        <v>17993</v>
      </c>
      <c r="C145" s="1">
        <v>45549</v>
      </c>
      <c r="D145" t="s">
        <v>19718</v>
      </c>
      <c r="E145" t="s">
        <v>19718</v>
      </c>
      <c r="F145" t="s">
        <v>19718</v>
      </c>
      <c r="G145" s="1">
        <v>46006</v>
      </c>
    </row>
    <row r="146" spans="1:7" x14ac:dyDescent="0.25">
      <c r="A146" t="s">
        <v>18136</v>
      </c>
      <c r="B146" t="s">
        <v>18137</v>
      </c>
      <c r="C146" s="1">
        <v>45606</v>
      </c>
      <c r="D146" t="s">
        <v>19735</v>
      </c>
      <c r="E146" t="s">
        <v>19735</v>
      </c>
      <c r="F146" t="s">
        <v>19735</v>
      </c>
      <c r="G146" s="1">
        <v>46006</v>
      </c>
    </row>
    <row r="147" spans="1:7" x14ac:dyDescent="0.25">
      <c r="A147" t="s">
        <v>17999</v>
      </c>
      <c r="B147" t="s">
        <v>18000</v>
      </c>
      <c r="C147" s="1">
        <v>45553</v>
      </c>
      <c r="D147" t="s">
        <v>19724</v>
      </c>
      <c r="E147" t="s">
        <v>19721</v>
      </c>
      <c r="F147" t="s">
        <v>19724</v>
      </c>
      <c r="G147" s="1">
        <v>46000</v>
      </c>
    </row>
    <row r="148" spans="1:7" x14ac:dyDescent="0.25">
      <c r="A148" t="s">
        <v>17275</v>
      </c>
      <c r="B148" t="s">
        <v>17276</v>
      </c>
      <c r="C148" s="1">
        <v>45393</v>
      </c>
      <c r="D148" t="s">
        <v>19718</v>
      </c>
      <c r="E148" t="s">
        <v>19718</v>
      </c>
      <c r="F148" t="s">
        <v>19718</v>
      </c>
      <c r="G148" s="1">
        <v>45995</v>
      </c>
    </row>
    <row r="149" spans="1:7" x14ac:dyDescent="0.25">
      <c r="A149" t="s">
        <v>17871</v>
      </c>
      <c r="B149" t="s">
        <v>17872</v>
      </c>
      <c r="C149" s="1">
        <v>45519</v>
      </c>
      <c r="D149" t="s">
        <v>19718</v>
      </c>
      <c r="E149" t="s">
        <v>19718</v>
      </c>
      <c r="F149" t="s">
        <v>19718</v>
      </c>
      <c r="G149" s="1">
        <v>45995</v>
      </c>
    </row>
    <row r="150" spans="1:7" x14ac:dyDescent="0.25">
      <c r="A150" t="s">
        <v>18040</v>
      </c>
      <c r="B150" t="s">
        <v>18041</v>
      </c>
      <c r="C150" s="1">
        <v>45565</v>
      </c>
      <c r="D150" t="s">
        <v>19735</v>
      </c>
      <c r="E150" t="s">
        <v>19735</v>
      </c>
      <c r="F150" t="s">
        <v>19735</v>
      </c>
      <c r="G150" s="1">
        <v>45992</v>
      </c>
    </row>
    <row r="151" spans="1:7" x14ac:dyDescent="0.25">
      <c r="A151" t="s">
        <v>17825</v>
      </c>
      <c r="B151" t="s">
        <v>17826</v>
      </c>
      <c r="C151" s="1">
        <v>45502</v>
      </c>
      <c r="D151" t="s">
        <v>19735</v>
      </c>
      <c r="E151" t="s">
        <v>19735</v>
      </c>
      <c r="F151" t="s">
        <v>19735</v>
      </c>
      <c r="G151" s="1">
        <v>45992</v>
      </c>
    </row>
    <row r="152" spans="1:7" x14ac:dyDescent="0.25">
      <c r="A152" t="s">
        <v>16832</v>
      </c>
      <c r="B152" t="s">
        <v>16833</v>
      </c>
      <c r="C152" s="1">
        <v>45268</v>
      </c>
      <c r="D152" t="s">
        <v>19721</v>
      </c>
      <c r="E152" t="s">
        <v>19721</v>
      </c>
      <c r="F152" t="s">
        <v>19721</v>
      </c>
      <c r="G152" s="1">
        <v>45992</v>
      </c>
    </row>
    <row r="153" spans="1:7" x14ac:dyDescent="0.25">
      <c r="A153" t="s">
        <v>15428</v>
      </c>
      <c r="B153" t="s">
        <v>15429</v>
      </c>
      <c r="C153" s="1">
        <v>44889</v>
      </c>
      <c r="D153" t="s">
        <v>19721</v>
      </c>
      <c r="E153" t="s">
        <v>19721</v>
      </c>
      <c r="F153" t="s">
        <v>19721</v>
      </c>
      <c r="G153" s="1">
        <v>45991</v>
      </c>
    </row>
    <row r="154" spans="1:7" x14ac:dyDescent="0.25">
      <c r="A154" t="s">
        <v>17777</v>
      </c>
      <c r="B154" t="s">
        <v>17778</v>
      </c>
      <c r="C154" s="1">
        <v>45496</v>
      </c>
      <c r="D154" t="s">
        <v>19721</v>
      </c>
      <c r="E154" t="s">
        <v>19721</v>
      </c>
      <c r="F154" t="s">
        <v>19721</v>
      </c>
      <c r="G154" s="1">
        <v>45989</v>
      </c>
    </row>
    <row r="155" spans="1:7" x14ac:dyDescent="0.25">
      <c r="A155" t="s">
        <v>17627</v>
      </c>
      <c r="B155" t="s">
        <v>17628</v>
      </c>
      <c r="C155" s="1">
        <v>45476</v>
      </c>
      <c r="D155" t="s">
        <v>19718</v>
      </c>
      <c r="E155" t="s">
        <v>19718</v>
      </c>
      <c r="F155" t="s">
        <v>19718</v>
      </c>
      <c r="G155" s="1">
        <v>45987</v>
      </c>
    </row>
    <row r="156" spans="1:7" x14ac:dyDescent="0.25">
      <c r="A156" t="s">
        <v>17819</v>
      </c>
      <c r="B156" t="s">
        <v>17820</v>
      </c>
      <c r="C156" s="1">
        <v>45502</v>
      </c>
      <c r="D156" t="s">
        <v>19721</v>
      </c>
      <c r="E156" t="s">
        <v>19721</v>
      </c>
      <c r="F156" t="s">
        <v>19721</v>
      </c>
      <c r="G156" s="1">
        <v>45987</v>
      </c>
    </row>
    <row r="157" spans="1:7" x14ac:dyDescent="0.25">
      <c r="A157" t="s">
        <v>18044</v>
      </c>
      <c r="B157" t="s">
        <v>18045</v>
      </c>
      <c r="C157" s="1">
        <v>45565</v>
      </c>
      <c r="D157" t="s">
        <v>19735</v>
      </c>
      <c r="E157" t="s">
        <v>19718</v>
      </c>
      <c r="F157" t="s">
        <v>19735</v>
      </c>
      <c r="G157" s="1">
        <v>45985</v>
      </c>
    </row>
    <row r="158" spans="1:7" x14ac:dyDescent="0.25">
      <c r="A158" t="s">
        <v>17895</v>
      </c>
      <c r="B158" t="s">
        <v>17896</v>
      </c>
      <c r="C158" s="1">
        <v>45525</v>
      </c>
      <c r="D158" t="s">
        <v>19718</v>
      </c>
      <c r="E158" t="s">
        <v>19718</v>
      </c>
      <c r="F158" t="s">
        <v>19718</v>
      </c>
      <c r="G158" s="1">
        <v>45982</v>
      </c>
    </row>
    <row r="159" spans="1:7" x14ac:dyDescent="0.25">
      <c r="A159" t="s">
        <v>18132</v>
      </c>
      <c r="B159" t="s">
        <v>18133</v>
      </c>
      <c r="C159" s="1">
        <v>45606</v>
      </c>
      <c r="D159" t="s">
        <v>19718</v>
      </c>
      <c r="E159" t="s">
        <v>19718</v>
      </c>
      <c r="F159" t="s">
        <v>19718</v>
      </c>
      <c r="G159" s="1">
        <v>45982</v>
      </c>
    </row>
    <row r="160" spans="1:7" x14ac:dyDescent="0.25">
      <c r="A160" t="s">
        <v>9511</v>
      </c>
      <c r="B160" t="s">
        <v>9512</v>
      </c>
      <c r="C160" s="1">
        <v>43276</v>
      </c>
      <c r="D160" t="s">
        <v>19721</v>
      </c>
      <c r="E160" t="s">
        <v>19721</v>
      </c>
      <c r="F160" t="s">
        <v>19721</v>
      </c>
      <c r="G160" s="1">
        <v>45979</v>
      </c>
    </row>
    <row r="161" spans="1:7" x14ac:dyDescent="0.25">
      <c r="A161" t="s">
        <v>18036</v>
      </c>
      <c r="B161" t="s">
        <v>18037</v>
      </c>
      <c r="C161" s="1">
        <v>45565</v>
      </c>
      <c r="D161" t="s">
        <v>19721</v>
      </c>
      <c r="E161" t="s">
        <v>19721</v>
      </c>
      <c r="F161" t="s">
        <v>19721</v>
      </c>
      <c r="G161" s="1">
        <v>45978</v>
      </c>
    </row>
    <row r="162" spans="1:7" x14ac:dyDescent="0.25">
      <c r="A162" t="s">
        <v>17877</v>
      </c>
      <c r="B162" t="s">
        <v>17878</v>
      </c>
      <c r="C162" s="1">
        <v>45519</v>
      </c>
      <c r="D162" t="s">
        <v>19718</v>
      </c>
      <c r="E162" t="s">
        <v>19718</v>
      </c>
      <c r="F162" t="s">
        <v>19718</v>
      </c>
      <c r="G162" s="1">
        <v>45978</v>
      </c>
    </row>
    <row r="163" spans="1:7" x14ac:dyDescent="0.25">
      <c r="A163" t="s">
        <v>17994</v>
      </c>
      <c r="B163" t="s">
        <v>17995</v>
      </c>
      <c r="C163" s="1">
        <v>45553</v>
      </c>
      <c r="D163" t="s">
        <v>19721</v>
      </c>
      <c r="E163" t="s">
        <v>19721</v>
      </c>
      <c r="F163" t="s">
        <v>19721</v>
      </c>
      <c r="G163" s="1">
        <v>45975</v>
      </c>
    </row>
    <row r="164" spans="1:7" x14ac:dyDescent="0.25">
      <c r="A164" t="s">
        <v>7971</v>
      </c>
      <c r="B164" t="s">
        <v>7972</v>
      </c>
      <c r="C164" s="1">
        <v>42686</v>
      </c>
      <c r="D164" t="s">
        <v>19721</v>
      </c>
      <c r="E164" t="s">
        <v>19721</v>
      </c>
      <c r="F164" t="s">
        <v>19721</v>
      </c>
      <c r="G164" s="1">
        <v>45975</v>
      </c>
    </row>
    <row r="165" spans="1:7" x14ac:dyDescent="0.25">
      <c r="A165" t="s">
        <v>17621</v>
      </c>
      <c r="B165" t="s">
        <v>17622</v>
      </c>
      <c r="C165" s="1">
        <v>45476</v>
      </c>
      <c r="D165" t="s">
        <v>19721</v>
      </c>
      <c r="E165" t="s">
        <v>19721</v>
      </c>
      <c r="F165" t="s">
        <v>19721</v>
      </c>
      <c r="G165" s="1">
        <v>45975</v>
      </c>
    </row>
    <row r="166" spans="1:7" x14ac:dyDescent="0.25">
      <c r="A166" t="s">
        <v>18003</v>
      </c>
      <c r="B166" t="s">
        <v>18004</v>
      </c>
      <c r="C166" s="1">
        <v>45557</v>
      </c>
      <c r="D166" t="s">
        <v>19721</v>
      </c>
      <c r="E166" t="s">
        <v>19721</v>
      </c>
      <c r="F166" t="s">
        <v>19721</v>
      </c>
      <c r="G166" s="1">
        <v>45974</v>
      </c>
    </row>
    <row r="167" spans="1:7" x14ac:dyDescent="0.25">
      <c r="A167" t="s">
        <v>17767</v>
      </c>
      <c r="B167" t="s">
        <v>17768</v>
      </c>
      <c r="C167" s="1">
        <v>45496</v>
      </c>
      <c r="D167" t="s">
        <v>19735</v>
      </c>
      <c r="E167" t="s">
        <v>19735</v>
      </c>
      <c r="F167" t="s">
        <v>19735</v>
      </c>
      <c r="G167" s="1">
        <v>45974</v>
      </c>
    </row>
    <row r="168" spans="1:7" x14ac:dyDescent="0.25">
      <c r="A168" t="s">
        <v>17173</v>
      </c>
      <c r="B168" t="s">
        <v>17174</v>
      </c>
      <c r="C168" s="1">
        <v>45371</v>
      </c>
      <c r="D168" t="s">
        <v>19721</v>
      </c>
      <c r="E168" t="s">
        <v>19721</v>
      </c>
      <c r="F168" t="s">
        <v>19721</v>
      </c>
      <c r="G168" s="1">
        <v>45974</v>
      </c>
    </row>
    <row r="169" spans="1:7" x14ac:dyDescent="0.25">
      <c r="A169" t="s">
        <v>17984</v>
      </c>
      <c r="B169" t="s">
        <v>17985</v>
      </c>
      <c r="C169" s="1">
        <v>45549</v>
      </c>
      <c r="D169" t="s">
        <v>19735</v>
      </c>
      <c r="E169" t="s">
        <v>19718</v>
      </c>
      <c r="F169" t="s">
        <v>19735</v>
      </c>
      <c r="G169" s="1">
        <v>45974</v>
      </c>
    </row>
    <row r="170" spans="1:7" x14ac:dyDescent="0.25">
      <c r="A170" t="s">
        <v>18128</v>
      </c>
      <c r="B170" t="s">
        <v>18129</v>
      </c>
      <c r="C170" s="1">
        <v>45606</v>
      </c>
      <c r="D170" t="s">
        <v>19721</v>
      </c>
      <c r="E170" t="s">
        <v>19721</v>
      </c>
      <c r="F170" t="s">
        <v>19721</v>
      </c>
      <c r="G170" s="1">
        <v>45973</v>
      </c>
    </row>
    <row r="171" spans="1:7" x14ac:dyDescent="0.25">
      <c r="A171" t="s">
        <v>17361</v>
      </c>
      <c r="B171" t="s">
        <v>17362</v>
      </c>
      <c r="C171" s="1">
        <v>45413</v>
      </c>
      <c r="D171" t="s">
        <v>19721</v>
      </c>
      <c r="E171" t="s">
        <v>19721</v>
      </c>
      <c r="F171" t="s">
        <v>19721</v>
      </c>
      <c r="G171" s="1">
        <v>45973</v>
      </c>
    </row>
    <row r="172" spans="1:7" x14ac:dyDescent="0.25">
      <c r="A172" t="s">
        <v>18134</v>
      </c>
      <c r="B172" t="s">
        <v>18135</v>
      </c>
      <c r="C172" s="1">
        <v>45606</v>
      </c>
      <c r="D172" t="s">
        <v>19718</v>
      </c>
      <c r="E172" t="s">
        <v>19718</v>
      </c>
      <c r="F172" t="s">
        <v>19718</v>
      </c>
      <c r="G172" s="1">
        <v>45973</v>
      </c>
    </row>
    <row r="173" spans="1:7" x14ac:dyDescent="0.25">
      <c r="A173" t="s">
        <v>17333</v>
      </c>
      <c r="B173" t="s">
        <v>17334</v>
      </c>
      <c r="C173" s="1">
        <v>45402</v>
      </c>
      <c r="D173" t="s">
        <v>19735</v>
      </c>
      <c r="E173" t="s">
        <v>19735</v>
      </c>
      <c r="F173" t="s">
        <v>19735</v>
      </c>
      <c r="G173" s="1">
        <v>45973</v>
      </c>
    </row>
    <row r="174" spans="1:7" x14ac:dyDescent="0.25">
      <c r="A174" t="s">
        <v>18099</v>
      </c>
      <c r="B174" t="s">
        <v>18100</v>
      </c>
      <c r="C174" s="1">
        <v>45590</v>
      </c>
      <c r="D174" t="s">
        <v>19735</v>
      </c>
      <c r="E174" t="s">
        <v>19735</v>
      </c>
      <c r="F174" t="s">
        <v>19735</v>
      </c>
      <c r="G174" s="1">
        <v>45973</v>
      </c>
    </row>
    <row r="175" spans="1:7" x14ac:dyDescent="0.25">
      <c r="A175" t="s">
        <v>12076</v>
      </c>
      <c r="B175" t="s">
        <v>12077</v>
      </c>
      <c r="C175" s="1">
        <v>44126</v>
      </c>
      <c r="D175" t="s">
        <v>19721</v>
      </c>
      <c r="E175" t="s">
        <v>19721</v>
      </c>
      <c r="F175" t="s">
        <v>19721</v>
      </c>
      <c r="G175" s="1">
        <v>45973</v>
      </c>
    </row>
    <row r="176" spans="1:7" x14ac:dyDescent="0.25">
      <c r="A176" t="s">
        <v>14060</v>
      </c>
      <c r="B176" t="s">
        <v>14061</v>
      </c>
      <c r="C176" s="1">
        <v>44613</v>
      </c>
      <c r="D176" t="s">
        <v>19735</v>
      </c>
      <c r="E176" t="s">
        <v>19718</v>
      </c>
      <c r="F176" t="s">
        <v>19735</v>
      </c>
      <c r="G176" s="1">
        <v>45973</v>
      </c>
    </row>
    <row r="177" spans="1:7" x14ac:dyDescent="0.25">
      <c r="A177" t="s">
        <v>18030</v>
      </c>
      <c r="B177" t="s">
        <v>18031</v>
      </c>
      <c r="C177" s="1">
        <v>45564</v>
      </c>
      <c r="D177" t="s">
        <v>19718</v>
      </c>
      <c r="E177" t="s">
        <v>19718</v>
      </c>
      <c r="F177" t="s">
        <v>19718</v>
      </c>
      <c r="G177" s="1">
        <v>45972</v>
      </c>
    </row>
    <row r="178" spans="1:7" x14ac:dyDescent="0.25">
      <c r="A178" t="s">
        <v>17175</v>
      </c>
      <c r="B178" t="s">
        <v>17176</v>
      </c>
      <c r="C178" s="1">
        <v>45371</v>
      </c>
      <c r="D178" t="s">
        <v>19721</v>
      </c>
      <c r="E178" t="s">
        <v>19721</v>
      </c>
      <c r="F178" t="s">
        <v>19721</v>
      </c>
      <c r="G178" s="1">
        <v>45972</v>
      </c>
    </row>
    <row r="179" spans="1:7" x14ac:dyDescent="0.25">
      <c r="A179" t="s">
        <v>15377</v>
      </c>
      <c r="B179" t="s">
        <v>15378</v>
      </c>
      <c r="C179" s="1">
        <v>44882</v>
      </c>
      <c r="D179" t="s">
        <v>19721</v>
      </c>
      <c r="E179" t="s">
        <v>19721</v>
      </c>
      <c r="F179" t="s">
        <v>19721</v>
      </c>
      <c r="G179" s="1">
        <v>45972</v>
      </c>
    </row>
    <row r="180" spans="1:7" x14ac:dyDescent="0.25">
      <c r="A180" t="s">
        <v>17619</v>
      </c>
      <c r="B180" t="s">
        <v>17620</v>
      </c>
      <c r="C180" s="1">
        <v>45476</v>
      </c>
      <c r="D180" t="s">
        <v>19718</v>
      </c>
      <c r="E180" t="s">
        <v>19718</v>
      </c>
      <c r="F180" t="s">
        <v>19718</v>
      </c>
      <c r="G180" s="1">
        <v>45972</v>
      </c>
    </row>
    <row r="181" spans="1:7" x14ac:dyDescent="0.25">
      <c r="A181" t="s">
        <v>18081</v>
      </c>
      <c r="B181" t="s">
        <v>18082</v>
      </c>
      <c r="C181" s="1">
        <v>45590</v>
      </c>
      <c r="D181" t="s">
        <v>19718</v>
      </c>
      <c r="E181" t="s">
        <v>19718</v>
      </c>
      <c r="F181" t="s">
        <v>19718</v>
      </c>
      <c r="G181" s="1">
        <v>45968</v>
      </c>
    </row>
    <row r="182" spans="1:7" x14ac:dyDescent="0.25">
      <c r="A182" t="s">
        <v>17815</v>
      </c>
      <c r="B182" t="s">
        <v>17816</v>
      </c>
      <c r="C182" s="1">
        <v>45502</v>
      </c>
      <c r="D182" t="s">
        <v>19721</v>
      </c>
      <c r="E182" t="s">
        <v>19735</v>
      </c>
      <c r="F182" t="s">
        <v>19721</v>
      </c>
      <c r="G182" s="1">
        <v>45968</v>
      </c>
    </row>
    <row r="183" spans="1:7" x14ac:dyDescent="0.25">
      <c r="A183" t="s">
        <v>18079</v>
      </c>
      <c r="B183" t="s">
        <v>18080</v>
      </c>
      <c r="C183" s="1">
        <v>45587</v>
      </c>
      <c r="D183" t="s">
        <v>19735</v>
      </c>
      <c r="E183" t="s">
        <v>19735</v>
      </c>
      <c r="F183" t="s">
        <v>19735</v>
      </c>
      <c r="G183" s="1">
        <v>45967</v>
      </c>
    </row>
    <row r="184" spans="1:7" x14ac:dyDescent="0.25">
      <c r="A184" t="s">
        <v>18075</v>
      </c>
      <c r="B184" t="s">
        <v>18076</v>
      </c>
      <c r="C184" s="1">
        <v>45587</v>
      </c>
      <c r="D184" t="s">
        <v>19721</v>
      </c>
      <c r="E184" t="s">
        <v>19721</v>
      </c>
      <c r="F184" t="s">
        <v>19721</v>
      </c>
      <c r="G184" s="1">
        <v>45967</v>
      </c>
    </row>
    <row r="185" spans="1:7" x14ac:dyDescent="0.25">
      <c r="A185" t="s">
        <v>17331</v>
      </c>
      <c r="B185" t="s">
        <v>17332</v>
      </c>
      <c r="C185" s="1">
        <v>45402</v>
      </c>
      <c r="D185" t="s">
        <v>19735</v>
      </c>
      <c r="E185" t="s">
        <v>19735</v>
      </c>
      <c r="F185" t="s">
        <v>19718</v>
      </c>
      <c r="G185" s="1">
        <v>45967</v>
      </c>
    </row>
    <row r="186" spans="1:7" x14ac:dyDescent="0.25">
      <c r="A186" t="s">
        <v>17753</v>
      </c>
      <c r="B186" t="s">
        <v>17754</v>
      </c>
      <c r="C186" s="1">
        <v>45495</v>
      </c>
      <c r="D186" t="s">
        <v>19718</v>
      </c>
      <c r="E186" t="s">
        <v>19718</v>
      </c>
      <c r="F186" t="s">
        <v>19718</v>
      </c>
      <c r="G186" s="1">
        <v>45967</v>
      </c>
    </row>
    <row r="187" spans="1:7" x14ac:dyDescent="0.25">
      <c r="A187" t="s">
        <v>17207</v>
      </c>
      <c r="B187" t="s">
        <v>17208</v>
      </c>
      <c r="C187" s="1">
        <v>45379</v>
      </c>
      <c r="D187" t="s">
        <v>19718</v>
      </c>
      <c r="E187" t="s">
        <v>19718</v>
      </c>
      <c r="F187" t="s">
        <v>19718</v>
      </c>
      <c r="G187" s="1">
        <v>45967</v>
      </c>
    </row>
    <row r="188" spans="1:7" x14ac:dyDescent="0.25">
      <c r="A188" t="s">
        <v>17247</v>
      </c>
      <c r="B188" t="s">
        <v>17248</v>
      </c>
      <c r="C188" s="1">
        <v>45386</v>
      </c>
      <c r="D188" t="s">
        <v>19718</v>
      </c>
      <c r="E188" t="s">
        <v>19718</v>
      </c>
      <c r="F188" t="s">
        <v>19718</v>
      </c>
      <c r="G188" s="1">
        <v>45967</v>
      </c>
    </row>
    <row r="189" spans="1:7" x14ac:dyDescent="0.25">
      <c r="A189" t="s">
        <v>17889</v>
      </c>
      <c r="B189" t="s">
        <v>17890</v>
      </c>
      <c r="C189" s="1">
        <v>45525</v>
      </c>
      <c r="D189" t="s">
        <v>19718</v>
      </c>
      <c r="E189" t="s">
        <v>19718</v>
      </c>
      <c r="F189" t="s">
        <v>19718</v>
      </c>
      <c r="G189" s="1">
        <v>45966</v>
      </c>
    </row>
    <row r="190" spans="1:7" x14ac:dyDescent="0.25">
      <c r="A190" t="s">
        <v>17367</v>
      </c>
      <c r="B190" t="s">
        <v>17368</v>
      </c>
      <c r="C190" s="1">
        <v>45413</v>
      </c>
      <c r="D190" t="s">
        <v>19735</v>
      </c>
      <c r="E190" t="s">
        <v>19735</v>
      </c>
      <c r="F190" t="s">
        <v>19735</v>
      </c>
      <c r="G190" s="1">
        <v>45966</v>
      </c>
    </row>
    <row r="191" spans="1:7" x14ac:dyDescent="0.25">
      <c r="A191" t="s">
        <v>17363</v>
      </c>
      <c r="B191" t="s">
        <v>17364</v>
      </c>
      <c r="C191" s="1">
        <v>45413</v>
      </c>
      <c r="D191" t="s">
        <v>19721</v>
      </c>
      <c r="E191" t="s">
        <v>19721</v>
      </c>
      <c r="F191" t="s">
        <v>19721</v>
      </c>
      <c r="G191" s="1">
        <v>45964</v>
      </c>
    </row>
    <row r="192" spans="1:7" x14ac:dyDescent="0.25">
      <c r="A192" t="s">
        <v>17553</v>
      </c>
      <c r="B192" t="s">
        <v>17554</v>
      </c>
      <c r="C192" s="1">
        <v>45454</v>
      </c>
      <c r="D192" t="s">
        <v>19721</v>
      </c>
      <c r="E192" t="s">
        <v>19721</v>
      </c>
      <c r="F192" t="s">
        <v>19735</v>
      </c>
      <c r="G192" s="1">
        <v>45964</v>
      </c>
    </row>
    <row r="193" spans="1:7" x14ac:dyDescent="0.25">
      <c r="A193" t="s">
        <v>17255</v>
      </c>
      <c r="B193" t="s">
        <v>17256</v>
      </c>
      <c r="C193" s="1">
        <v>45388</v>
      </c>
      <c r="D193" t="s">
        <v>19721</v>
      </c>
      <c r="E193" t="s">
        <v>19721</v>
      </c>
      <c r="F193" t="s">
        <v>19721</v>
      </c>
      <c r="G193" s="1">
        <v>45964</v>
      </c>
    </row>
    <row r="194" spans="1:7" x14ac:dyDescent="0.25">
      <c r="A194" t="s">
        <v>10225</v>
      </c>
      <c r="B194" t="s">
        <v>10226</v>
      </c>
      <c r="C194" s="1">
        <v>43547</v>
      </c>
      <c r="D194" t="s">
        <v>19724</v>
      </c>
      <c r="E194" t="s">
        <v>19724</v>
      </c>
      <c r="F194" t="s">
        <v>19724</v>
      </c>
      <c r="G194" s="1">
        <v>45961</v>
      </c>
    </row>
    <row r="195" spans="1:7" x14ac:dyDescent="0.25">
      <c r="A195" t="s">
        <v>18105</v>
      </c>
      <c r="B195" t="s">
        <v>18106</v>
      </c>
      <c r="C195" s="1">
        <v>45590</v>
      </c>
      <c r="D195" t="s">
        <v>19718</v>
      </c>
      <c r="E195" t="s">
        <v>19718</v>
      </c>
      <c r="F195" t="s">
        <v>19718</v>
      </c>
      <c r="G195" s="1">
        <v>45961</v>
      </c>
    </row>
    <row r="196" spans="1:7" x14ac:dyDescent="0.25">
      <c r="A196" t="s">
        <v>17969</v>
      </c>
      <c r="B196" t="s">
        <v>17970</v>
      </c>
      <c r="C196" s="1">
        <v>45544</v>
      </c>
      <c r="D196" t="s">
        <v>19721</v>
      </c>
      <c r="E196" t="s">
        <v>19721</v>
      </c>
      <c r="F196" t="s">
        <v>19721</v>
      </c>
      <c r="G196" s="1">
        <v>45961</v>
      </c>
    </row>
    <row r="197" spans="1:7" x14ac:dyDescent="0.25">
      <c r="A197" t="s">
        <v>17965</v>
      </c>
      <c r="B197" t="s">
        <v>17966</v>
      </c>
      <c r="C197" s="1">
        <v>45544</v>
      </c>
      <c r="D197" t="s">
        <v>19721</v>
      </c>
      <c r="E197" t="s">
        <v>19721</v>
      </c>
      <c r="F197" t="s">
        <v>19721</v>
      </c>
      <c r="G197" s="1">
        <v>45961</v>
      </c>
    </row>
    <row r="198" spans="1:7" x14ac:dyDescent="0.25">
      <c r="A198" t="s">
        <v>17588</v>
      </c>
      <c r="B198" t="s">
        <v>17589</v>
      </c>
      <c r="C198" s="1">
        <v>45474</v>
      </c>
      <c r="D198" t="s">
        <v>19721</v>
      </c>
      <c r="E198" t="s">
        <v>19721</v>
      </c>
      <c r="F198" t="s">
        <v>19721</v>
      </c>
      <c r="G198" s="1">
        <v>45959</v>
      </c>
    </row>
    <row r="199" spans="1:7" x14ac:dyDescent="0.25">
      <c r="A199" t="s">
        <v>15996</v>
      </c>
      <c r="B199" t="s">
        <v>15997</v>
      </c>
      <c r="C199" s="1">
        <v>45038</v>
      </c>
      <c r="D199" t="s">
        <v>19735</v>
      </c>
      <c r="E199" t="s">
        <v>19735</v>
      </c>
      <c r="F199" t="s">
        <v>19735</v>
      </c>
      <c r="G199" s="1">
        <v>45959</v>
      </c>
    </row>
    <row r="200" spans="1:7" x14ac:dyDescent="0.25">
      <c r="A200" t="s">
        <v>16638</v>
      </c>
      <c r="B200" t="s">
        <v>16639</v>
      </c>
      <c r="C200" s="1">
        <v>45209</v>
      </c>
      <c r="D200" t="s">
        <v>19721</v>
      </c>
      <c r="E200" t="s">
        <v>19721</v>
      </c>
      <c r="F200" t="s">
        <v>19721</v>
      </c>
      <c r="G200" s="1">
        <v>45959</v>
      </c>
    </row>
    <row r="201" spans="1:7" x14ac:dyDescent="0.25">
      <c r="A201" t="s">
        <v>17645</v>
      </c>
      <c r="B201" t="s">
        <v>17646</v>
      </c>
      <c r="C201" s="1">
        <v>45481</v>
      </c>
      <c r="D201" t="s">
        <v>19718</v>
      </c>
      <c r="E201" t="s">
        <v>19718</v>
      </c>
      <c r="F201" t="s">
        <v>19718</v>
      </c>
      <c r="G201" s="1">
        <v>45957</v>
      </c>
    </row>
    <row r="202" spans="1:7" x14ac:dyDescent="0.25">
      <c r="A202" t="s">
        <v>17566</v>
      </c>
      <c r="B202" t="s">
        <v>567</v>
      </c>
      <c r="C202" s="1">
        <v>45460</v>
      </c>
      <c r="D202" t="s">
        <v>19718</v>
      </c>
      <c r="E202" t="s">
        <v>19718</v>
      </c>
      <c r="F202" t="s">
        <v>19718</v>
      </c>
      <c r="G202" s="1">
        <v>45957</v>
      </c>
    </row>
    <row r="203" spans="1:7" x14ac:dyDescent="0.25">
      <c r="A203" t="s">
        <v>18077</v>
      </c>
      <c r="B203" t="s">
        <v>18078</v>
      </c>
      <c r="C203" s="1">
        <v>45587</v>
      </c>
      <c r="D203" t="s">
        <v>19721</v>
      </c>
      <c r="E203" t="s">
        <v>19735</v>
      </c>
      <c r="F203" t="s">
        <v>19721</v>
      </c>
      <c r="G203" s="1">
        <v>45957</v>
      </c>
    </row>
    <row r="204" spans="1:7" x14ac:dyDescent="0.25">
      <c r="A204" t="s">
        <v>17695</v>
      </c>
      <c r="B204" t="s">
        <v>7349</v>
      </c>
      <c r="C204" s="1">
        <v>45486</v>
      </c>
      <c r="D204" t="s">
        <v>19718</v>
      </c>
      <c r="E204" t="s">
        <v>19718</v>
      </c>
      <c r="F204" t="s">
        <v>19718</v>
      </c>
      <c r="G204" s="1">
        <v>45956</v>
      </c>
    </row>
    <row r="205" spans="1:7" x14ac:dyDescent="0.25">
      <c r="A205" t="s">
        <v>17171</v>
      </c>
      <c r="B205" t="s">
        <v>17172</v>
      </c>
      <c r="C205" s="1">
        <v>45371</v>
      </c>
      <c r="D205" t="s">
        <v>19735</v>
      </c>
      <c r="E205" t="s">
        <v>19735</v>
      </c>
      <c r="F205" t="s">
        <v>19735</v>
      </c>
      <c r="G205" s="1">
        <v>45950</v>
      </c>
    </row>
    <row r="206" spans="1:7" x14ac:dyDescent="0.25">
      <c r="A206" t="s">
        <v>17287</v>
      </c>
      <c r="B206" t="s">
        <v>17288</v>
      </c>
      <c r="C206" s="1">
        <v>45396</v>
      </c>
      <c r="D206" t="s">
        <v>19721</v>
      </c>
      <c r="E206" t="s">
        <v>19721</v>
      </c>
      <c r="F206" t="s">
        <v>19721</v>
      </c>
      <c r="G206" s="1">
        <v>45949</v>
      </c>
    </row>
    <row r="207" spans="1:7" x14ac:dyDescent="0.25">
      <c r="A207" t="s">
        <v>17495</v>
      </c>
      <c r="B207" t="s">
        <v>17496</v>
      </c>
      <c r="C207" s="1">
        <v>45438</v>
      </c>
      <c r="D207" t="s">
        <v>19721</v>
      </c>
      <c r="E207" t="s">
        <v>19721</v>
      </c>
      <c r="F207" t="s">
        <v>19721</v>
      </c>
      <c r="G207" s="1">
        <v>45949</v>
      </c>
    </row>
    <row r="208" spans="1:7" x14ac:dyDescent="0.25">
      <c r="A208" t="s">
        <v>17935</v>
      </c>
      <c r="B208" t="s">
        <v>17936</v>
      </c>
      <c r="C208" s="1">
        <v>45531</v>
      </c>
      <c r="D208" t="s">
        <v>19718</v>
      </c>
      <c r="E208" t="s">
        <v>19718</v>
      </c>
      <c r="F208" t="s">
        <v>19718</v>
      </c>
      <c r="G208" s="1">
        <v>45949</v>
      </c>
    </row>
    <row r="209" spans="1:7" x14ac:dyDescent="0.25">
      <c r="A209" t="s">
        <v>17283</v>
      </c>
      <c r="B209" t="s">
        <v>17284</v>
      </c>
      <c r="C209" s="1">
        <v>45396</v>
      </c>
      <c r="D209" t="s">
        <v>19721</v>
      </c>
      <c r="E209" t="s">
        <v>19721</v>
      </c>
      <c r="F209" t="s">
        <v>19721</v>
      </c>
      <c r="G209" s="1">
        <v>45949</v>
      </c>
    </row>
    <row r="210" spans="1:7" x14ac:dyDescent="0.25">
      <c r="A210" t="s">
        <v>17317</v>
      </c>
      <c r="B210" t="s">
        <v>17318</v>
      </c>
      <c r="C210" s="1">
        <v>45401</v>
      </c>
      <c r="D210" t="s">
        <v>19735</v>
      </c>
      <c r="E210" t="s">
        <v>19735</v>
      </c>
      <c r="F210" t="s">
        <v>19735</v>
      </c>
      <c r="G210" s="1">
        <v>45944</v>
      </c>
    </row>
    <row r="211" spans="1:7" x14ac:dyDescent="0.25">
      <c r="A211" t="s">
        <v>13939</v>
      </c>
      <c r="B211" t="s">
        <v>13940</v>
      </c>
      <c r="C211" s="1">
        <v>44582</v>
      </c>
      <c r="D211" t="s">
        <v>19721</v>
      </c>
      <c r="E211" t="s">
        <v>19721</v>
      </c>
      <c r="F211" t="s">
        <v>19721</v>
      </c>
      <c r="G211" s="1">
        <v>45944</v>
      </c>
    </row>
    <row r="212" spans="1:7" x14ac:dyDescent="0.25">
      <c r="A212" t="s">
        <v>17323</v>
      </c>
      <c r="B212" t="s">
        <v>17324</v>
      </c>
      <c r="C212" s="1">
        <v>45402</v>
      </c>
      <c r="D212" t="s">
        <v>19721</v>
      </c>
      <c r="E212" t="s">
        <v>19735</v>
      </c>
      <c r="F212" t="s">
        <v>19721</v>
      </c>
      <c r="G212" s="1">
        <v>45942</v>
      </c>
    </row>
    <row r="213" spans="1:7" x14ac:dyDescent="0.25">
      <c r="A213" t="s">
        <v>17329</v>
      </c>
      <c r="B213" t="s">
        <v>17330</v>
      </c>
      <c r="C213" s="1">
        <v>45402</v>
      </c>
      <c r="D213" t="s">
        <v>19735</v>
      </c>
      <c r="E213" t="s">
        <v>19735</v>
      </c>
      <c r="F213" t="s">
        <v>19735</v>
      </c>
      <c r="G213" s="1">
        <v>45942</v>
      </c>
    </row>
    <row r="214" spans="1:7" x14ac:dyDescent="0.25">
      <c r="A214" t="s">
        <v>17931</v>
      </c>
      <c r="B214" t="s">
        <v>17932</v>
      </c>
      <c r="C214" s="1">
        <v>45531</v>
      </c>
      <c r="D214" t="s">
        <v>19735</v>
      </c>
      <c r="E214" t="s">
        <v>19735</v>
      </c>
      <c r="F214" t="s">
        <v>19735</v>
      </c>
      <c r="G214" s="1">
        <v>45940</v>
      </c>
    </row>
    <row r="215" spans="1:7" x14ac:dyDescent="0.25">
      <c r="A215" t="s">
        <v>15658</v>
      </c>
      <c r="B215" t="s">
        <v>15659</v>
      </c>
      <c r="C215" s="1">
        <v>44951</v>
      </c>
      <c r="D215" t="s">
        <v>19721</v>
      </c>
      <c r="E215" t="s">
        <v>19721</v>
      </c>
      <c r="F215" t="s">
        <v>19721</v>
      </c>
      <c r="G215" s="1">
        <v>45937</v>
      </c>
    </row>
    <row r="216" spans="1:7" x14ac:dyDescent="0.25">
      <c r="A216" t="s">
        <v>16557</v>
      </c>
      <c r="B216" t="s">
        <v>16558</v>
      </c>
      <c r="C216" s="1">
        <v>45183</v>
      </c>
      <c r="D216" t="s">
        <v>19735</v>
      </c>
      <c r="E216" t="s">
        <v>19735</v>
      </c>
      <c r="F216" t="s">
        <v>19735</v>
      </c>
      <c r="G216" s="1">
        <v>45937</v>
      </c>
    </row>
    <row r="217" spans="1:7" x14ac:dyDescent="0.25">
      <c r="A217" t="s">
        <v>17623</v>
      </c>
      <c r="B217" t="s">
        <v>17624</v>
      </c>
      <c r="C217" s="1">
        <v>45476</v>
      </c>
      <c r="D217" t="s">
        <v>19718</v>
      </c>
      <c r="E217" t="s">
        <v>19718</v>
      </c>
      <c r="F217" t="s">
        <v>19718</v>
      </c>
      <c r="G217" s="1">
        <v>45936</v>
      </c>
    </row>
    <row r="218" spans="1:7" x14ac:dyDescent="0.25">
      <c r="A218" t="s">
        <v>16387</v>
      </c>
      <c r="B218" t="s">
        <v>16388</v>
      </c>
      <c r="C218" s="1">
        <v>45137</v>
      </c>
      <c r="D218" t="s">
        <v>19721</v>
      </c>
      <c r="E218" t="s">
        <v>19721</v>
      </c>
      <c r="F218" t="s">
        <v>19735</v>
      </c>
      <c r="G218" s="1">
        <v>45936</v>
      </c>
    </row>
    <row r="219" spans="1:7" x14ac:dyDescent="0.25">
      <c r="A219" t="s">
        <v>18009</v>
      </c>
      <c r="B219" t="s">
        <v>18010</v>
      </c>
      <c r="C219" s="1">
        <v>45557</v>
      </c>
      <c r="D219" t="s">
        <v>19735</v>
      </c>
      <c r="E219" t="s">
        <v>19735</v>
      </c>
      <c r="F219" t="s">
        <v>19735</v>
      </c>
      <c r="G219" s="1">
        <v>45936</v>
      </c>
    </row>
    <row r="220" spans="1:7" x14ac:dyDescent="0.25">
      <c r="A220" t="s">
        <v>18023</v>
      </c>
      <c r="B220" t="s">
        <v>18024</v>
      </c>
      <c r="C220" s="1">
        <v>45564</v>
      </c>
      <c r="D220" t="s">
        <v>19718</v>
      </c>
      <c r="E220" t="s">
        <v>19718</v>
      </c>
      <c r="F220" t="s">
        <v>19718</v>
      </c>
      <c r="G220" s="1">
        <v>45936</v>
      </c>
    </row>
    <row r="221" spans="1:7" x14ac:dyDescent="0.25">
      <c r="A221" t="s">
        <v>16888</v>
      </c>
      <c r="B221" t="s">
        <v>16889</v>
      </c>
      <c r="C221" s="1">
        <v>45293</v>
      </c>
      <c r="D221" t="s">
        <v>19721</v>
      </c>
      <c r="E221" t="s">
        <v>19721</v>
      </c>
      <c r="F221" t="s">
        <v>19721</v>
      </c>
      <c r="G221" s="1">
        <v>45934</v>
      </c>
    </row>
    <row r="222" spans="1:7" x14ac:dyDescent="0.25">
      <c r="A222" t="s">
        <v>16515</v>
      </c>
      <c r="B222" t="s">
        <v>16516</v>
      </c>
      <c r="C222" s="1">
        <v>45169</v>
      </c>
      <c r="D222" t="s">
        <v>19718</v>
      </c>
      <c r="E222" t="s">
        <v>19718</v>
      </c>
      <c r="F222" t="s">
        <v>19718</v>
      </c>
      <c r="G222" s="1">
        <v>45931</v>
      </c>
    </row>
    <row r="223" spans="1:7" x14ac:dyDescent="0.25">
      <c r="A223" t="s">
        <v>13773</v>
      </c>
      <c r="B223" t="s">
        <v>13774</v>
      </c>
      <c r="C223" s="1">
        <v>44539</v>
      </c>
      <c r="D223" t="s">
        <v>19724</v>
      </c>
      <c r="E223" t="s">
        <v>19724</v>
      </c>
      <c r="F223" t="s">
        <v>19724</v>
      </c>
      <c r="G223" s="1">
        <v>45929</v>
      </c>
    </row>
    <row r="224" spans="1:7" x14ac:dyDescent="0.25">
      <c r="A224" t="s">
        <v>15078</v>
      </c>
      <c r="B224" t="s">
        <v>15079</v>
      </c>
      <c r="C224" s="1">
        <v>44795</v>
      </c>
      <c r="D224" t="s">
        <v>19735</v>
      </c>
      <c r="E224" t="s">
        <v>19735</v>
      </c>
      <c r="F224" t="s">
        <v>19735</v>
      </c>
      <c r="G224" s="1">
        <v>45929</v>
      </c>
    </row>
    <row r="225" spans="1:7" x14ac:dyDescent="0.25">
      <c r="A225" t="s">
        <v>16876</v>
      </c>
      <c r="B225" t="s">
        <v>16877</v>
      </c>
      <c r="C225" s="1">
        <v>45285</v>
      </c>
      <c r="D225" t="s">
        <v>19735</v>
      </c>
      <c r="E225" t="s">
        <v>19735</v>
      </c>
      <c r="F225" t="s">
        <v>19735</v>
      </c>
      <c r="G225" s="1">
        <v>45929</v>
      </c>
    </row>
    <row r="226" spans="1:7" x14ac:dyDescent="0.25">
      <c r="A226" t="s">
        <v>17237</v>
      </c>
      <c r="B226" t="s">
        <v>17238</v>
      </c>
      <c r="C226" s="1">
        <v>45383</v>
      </c>
      <c r="D226" t="s">
        <v>19718</v>
      </c>
      <c r="E226" t="s">
        <v>19718</v>
      </c>
      <c r="F226" t="s">
        <v>19718</v>
      </c>
      <c r="G226" s="1">
        <v>45929</v>
      </c>
    </row>
    <row r="227" spans="1:7" x14ac:dyDescent="0.25">
      <c r="A227" t="s">
        <v>16652</v>
      </c>
      <c r="B227" t="s">
        <v>16653</v>
      </c>
      <c r="C227" s="1">
        <v>45211</v>
      </c>
      <c r="D227" t="s">
        <v>19721</v>
      </c>
      <c r="E227" t="s">
        <v>19735</v>
      </c>
      <c r="F227" t="s">
        <v>19721</v>
      </c>
      <c r="G227" s="1">
        <v>45929</v>
      </c>
    </row>
    <row r="228" spans="1:7" x14ac:dyDescent="0.25">
      <c r="A228" t="s">
        <v>17961</v>
      </c>
      <c r="B228" t="s">
        <v>17962</v>
      </c>
      <c r="C228" s="1">
        <v>45544</v>
      </c>
      <c r="D228" t="s">
        <v>19718</v>
      </c>
      <c r="E228" t="s">
        <v>19718</v>
      </c>
      <c r="F228" t="s">
        <v>19718</v>
      </c>
      <c r="G228" s="1">
        <v>45928</v>
      </c>
    </row>
    <row r="229" spans="1:7" x14ac:dyDescent="0.25">
      <c r="A229" t="s">
        <v>17749</v>
      </c>
      <c r="B229" t="s">
        <v>17750</v>
      </c>
      <c r="C229" s="1">
        <v>45492</v>
      </c>
      <c r="D229" t="s">
        <v>19721</v>
      </c>
      <c r="E229" t="s">
        <v>19735</v>
      </c>
      <c r="F229" t="s">
        <v>19721</v>
      </c>
      <c r="G229" s="1">
        <v>45919</v>
      </c>
    </row>
    <row r="230" spans="1:7" x14ac:dyDescent="0.25">
      <c r="A230" t="s">
        <v>17791</v>
      </c>
      <c r="B230" t="s">
        <v>17792</v>
      </c>
      <c r="C230" s="1">
        <v>45498</v>
      </c>
      <c r="D230" t="s">
        <v>19721</v>
      </c>
      <c r="E230" t="s">
        <v>19721</v>
      </c>
      <c r="F230" t="s">
        <v>19721</v>
      </c>
      <c r="G230" s="1">
        <v>45919</v>
      </c>
    </row>
    <row r="231" spans="1:7" x14ac:dyDescent="0.25">
      <c r="A231" t="s">
        <v>17017</v>
      </c>
      <c r="B231" t="s">
        <v>17018</v>
      </c>
      <c r="C231" s="1">
        <v>45332</v>
      </c>
      <c r="D231" t="s">
        <v>19718</v>
      </c>
      <c r="E231" t="s">
        <v>19718</v>
      </c>
      <c r="F231" t="s">
        <v>19718</v>
      </c>
      <c r="G231" s="1">
        <v>45918</v>
      </c>
    </row>
    <row r="232" spans="1:7" x14ac:dyDescent="0.25">
      <c r="A232" t="s">
        <v>17617</v>
      </c>
      <c r="B232" t="s">
        <v>17618</v>
      </c>
      <c r="C232" s="1">
        <v>45476</v>
      </c>
      <c r="D232" t="s">
        <v>19718</v>
      </c>
      <c r="E232" t="s">
        <v>19718</v>
      </c>
      <c r="F232" t="s">
        <v>19718</v>
      </c>
      <c r="G232" s="1">
        <v>45918</v>
      </c>
    </row>
    <row r="233" spans="1:7" x14ac:dyDescent="0.25">
      <c r="A233" t="s">
        <v>17963</v>
      </c>
      <c r="B233" t="s">
        <v>17964</v>
      </c>
      <c r="C233" s="1">
        <v>45544</v>
      </c>
      <c r="D233" t="s">
        <v>19735</v>
      </c>
      <c r="E233" t="s">
        <v>19735</v>
      </c>
      <c r="F233" t="s">
        <v>19735</v>
      </c>
      <c r="G233" s="1">
        <v>45913</v>
      </c>
    </row>
    <row r="234" spans="1:7" x14ac:dyDescent="0.25">
      <c r="A234" t="s">
        <v>17177</v>
      </c>
      <c r="B234" t="s">
        <v>17178</v>
      </c>
      <c r="C234" s="1">
        <v>45371</v>
      </c>
      <c r="D234" t="s">
        <v>19724</v>
      </c>
      <c r="E234" t="s">
        <v>19724</v>
      </c>
      <c r="F234" t="s">
        <v>19721</v>
      </c>
      <c r="G234" s="1">
        <v>45912</v>
      </c>
    </row>
    <row r="235" spans="1:7" x14ac:dyDescent="0.25">
      <c r="A235" t="s">
        <v>17235</v>
      </c>
      <c r="B235" t="s">
        <v>17236</v>
      </c>
      <c r="C235" s="1">
        <v>45383</v>
      </c>
      <c r="D235" t="s">
        <v>19718</v>
      </c>
      <c r="E235" t="s">
        <v>19718</v>
      </c>
      <c r="F235" t="s">
        <v>19718</v>
      </c>
      <c r="G235" s="1">
        <v>45912</v>
      </c>
    </row>
    <row r="236" spans="1:7" x14ac:dyDescent="0.25">
      <c r="A236" t="s">
        <v>17967</v>
      </c>
      <c r="B236" t="s">
        <v>17968</v>
      </c>
      <c r="C236" s="1">
        <v>45544</v>
      </c>
      <c r="D236" t="s">
        <v>19735</v>
      </c>
      <c r="E236" t="s">
        <v>19718</v>
      </c>
      <c r="F236" t="s">
        <v>19735</v>
      </c>
      <c r="G236" s="1">
        <v>45912</v>
      </c>
    </row>
    <row r="237" spans="1:7" x14ac:dyDescent="0.25">
      <c r="A237" t="s">
        <v>16359</v>
      </c>
      <c r="B237" t="s">
        <v>16360</v>
      </c>
      <c r="C237" s="1">
        <v>45133</v>
      </c>
      <c r="D237" t="s">
        <v>19721</v>
      </c>
      <c r="E237" t="s">
        <v>19721</v>
      </c>
      <c r="F237" t="s">
        <v>19721</v>
      </c>
      <c r="G237" s="1">
        <v>45910</v>
      </c>
    </row>
    <row r="238" spans="1:7" x14ac:dyDescent="0.25">
      <c r="A238" t="s">
        <v>17308</v>
      </c>
      <c r="B238" t="s">
        <v>17309</v>
      </c>
      <c r="C238" s="1">
        <v>45401</v>
      </c>
      <c r="D238" t="s">
        <v>19718</v>
      </c>
      <c r="E238" t="s">
        <v>19718</v>
      </c>
      <c r="F238" t="s">
        <v>19718</v>
      </c>
      <c r="G238" s="1">
        <v>45909</v>
      </c>
    </row>
    <row r="239" spans="1:7" x14ac:dyDescent="0.25">
      <c r="A239" t="s">
        <v>17639</v>
      </c>
      <c r="B239" t="s">
        <v>17640</v>
      </c>
      <c r="C239" s="1">
        <v>45479</v>
      </c>
      <c r="D239" t="s">
        <v>19721</v>
      </c>
      <c r="E239" t="s">
        <v>19721</v>
      </c>
      <c r="F239" t="s">
        <v>19735</v>
      </c>
      <c r="G239" s="1">
        <v>45908</v>
      </c>
    </row>
    <row r="240" spans="1:7" x14ac:dyDescent="0.25">
      <c r="A240" t="s">
        <v>17681</v>
      </c>
      <c r="B240" t="s">
        <v>17682</v>
      </c>
      <c r="C240" s="1">
        <v>45482</v>
      </c>
      <c r="D240" t="s">
        <v>19718</v>
      </c>
      <c r="E240" t="s">
        <v>19718</v>
      </c>
      <c r="F240" t="s">
        <v>19718</v>
      </c>
      <c r="G240" s="1">
        <v>45908</v>
      </c>
    </row>
    <row r="241" spans="1:7" x14ac:dyDescent="0.25">
      <c r="A241" t="s">
        <v>14624</v>
      </c>
      <c r="B241" t="s">
        <v>14625</v>
      </c>
      <c r="C241" s="1">
        <v>44704</v>
      </c>
      <c r="D241" t="s">
        <v>19724</v>
      </c>
      <c r="E241" t="s">
        <v>19724</v>
      </c>
      <c r="F241" t="s">
        <v>19724</v>
      </c>
      <c r="G241" s="1">
        <v>45904</v>
      </c>
    </row>
    <row r="242" spans="1:7" x14ac:dyDescent="0.25">
      <c r="A242" t="s">
        <v>16574</v>
      </c>
      <c r="B242" t="s">
        <v>16575</v>
      </c>
      <c r="C242" s="1">
        <v>45188</v>
      </c>
      <c r="D242" t="s">
        <v>19735</v>
      </c>
      <c r="E242" t="s">
        <v>19735</v>
      </c>
      <c r="F242" t="s">
        <v>19735</v>
      </c>
      <c r="G242" s="1">
        <v>45904</v>
      </c>
    </row>
    <row r="243" spans="1:7" x14ac:dyDescent="0.25">
      <c r="A243" t="s">
        <v>16511</v>
      </c>
      <c r="B243" t="s">
        <v>16512</v>
      </c>
      <c r="C243" s="1">
        <v>45164</v>
      </c>
      <c r="D243" t="s">
        <v>19735</v>
      </c>
      <c r="E243" t="s">
        <v>19735</v>
      </c>
      <c r="F243" t="s">
        <v>19735</v>
      </c>
      <c r="G243" s="1">
        <v>45904</v>
      </c>
    </row>
    <row r="244" spans="1:7" x14ac:dyDescent="0.25">
      <c r="A244" t="s">
        <v>17576</v>
      </c>
      <c r="B244" t="s">
        <v>17577</v>
      </c>
      <c r="C244" s="1">
        <v>45467</v>
      </c>
      <c r="D244" t="s">
        <v>19735</v>
      </c>
      <c r="E244" t="s">
        <v>19735</v>
      </c>
      <c r="F244" t="s">
        <v>19718</v>
      </c>
      <c r="G244" s="1">
        <v>45904</v>
      </c>
    </row>
    <row r="245" spans="1:7" x14ac:dyDescent="0.25">
      <c r="A245" t="s">
        <v>17887</v>
      </c>
      <c r="B245" t="s">
        <v>17888</v>
      </c>
      <c r="C245" s="1">
        <v>45520</v>
      </c>
      <c r="D245" t="s">
        <v>19718</v>
      </c>
      <c r="E245" t="s">
        <v>19718</v>
      </c>
      <c r="F245" t="s">
        <v>19718</v>
      </c>
      <c r="G245" s="1">
        <v>45904</v>
      </c>
    </row>
    <row r="246" spans="1:7" x14ac:dyDescent="0.25">
      <c r="A246" t="s">
        <v>17291</v>
      </c>
      <c r="B246" t="s">
        <v>17292</v>
      </c>
      <c r="C246" s="1">
        <v>45396</v>
      </c>
      <c r="D246" t="s">
        <v>19735</v>
      </c>
      <c r="E246" t="s">
        <v>19735</v>
      </c>
      <c r="F246" t="s">
        <v>19735</v>
      </c>
      <c r="G246" s="1">
        <v>45904</v>
      </c>
    </row>
    <row r="247" spans="1:7" x14ac:dyDescent="0.25">
      <c r="A247" t="s">
        <v>17945</v>
      </c>
      <c r="B247" t="s">
        <v>17946</v>
      </c>
      <c r="C247" s="1">
        <v>45534</v>
      </c>
      <c r="D247" t="s">
        <v>19735</v>
      </c>
      <c r="E247" t="s">
        <v>19735</v>
      </c>
      <c r="F247" t="s">
        <v>19735</v>
      </c>
      <c r="G247" s="1">
        <v>45904</v>
      </c>
    </row>
    <row r="248" spans="1:7" x14ac:dyDescent="0.25">
      <c r="A248" t="s">
        <v>17079</v>
      </c>
      <c r="B248" t="s">
        <v>17080</v>
      </c>
      <c r="C248" s="1">
        <v>45351</v>
      </c>
      <c r="D248" t="s">
        <v>19721</v>
      </c>
      <c r="E248" t="s">
        <v>19735</v>
      </c>
      <c r="F248" t="s">
        <v>19721</v>
      </c>
      <c r="G248" s="1">
        <v>45904</v>
      </c>
    </row>
    <row r="249" spans="1:7" x14ac:dyDescent="0.25">
      <c r="A249" t="s">
        <v>17751</v>
      </c>
      <c r="B249" t="s">
        <v>17752</v>
      </c>
      <c r="C249" s="1">
        <v>45492</v>
      </c>
      <c r="D249" t="s">
        <v>19721</v>
      </c>
      <c r="E249" t="s">
        <v>19735</v>
      </c>
      <c r="F249" t="s">
        <v>19721</v>
      </c>
      <c r="G249" s="1">
        <v>45904</v>
      </c>
    </row>
    <row r="250" spans="1:7" x14ac:dyDescent="0.25">
      <c r="A250" t="s">
        <v>17809</v>
      </c>
      <c r="B250" t="s">
        <v>17810</v>
      </c>
      <c r="C250" s="1">
        <v>45502</v>
      </c>
      <c r="D250" t="s">
        <v>19735</v>
      </c>
      <c r="E250" t="s">
        <v>19735</v>
      </c>
      <c r="F250" t="s">
        <v>19735</v>
      </c>
      <c r="G250" s="1">
        <v>45898</v>
      </c>
    </row>
    <row r="251" spans="1:7" x14ac:dyDescent="0.25">
      <c r="A251" t="s">
        <v>17775</v>
      </c>
      <c r="B251" t="s">
        <v>17776</v>
      </c>
      <c r="C251" s="1">
        <v>45496</v>
      </c>
      <c r="D251" t="s">
        <v>19735</v>
      </c>
      <c r="E251" t="s">
        <v>19735</v>
      </c>
      <c r="F251" t="s">
        <v>19735</v>
      </c>
      <c r="G251" s="1">
        <v>45898</v>
      </c>
    </row>
    <row r="252" spans="1:7" x14ac:dyDescent="0.25">
      <c r="A252" t="s">
        <v>17885</v>
      </c>
      <c r="B252" t="s">
        <v>17886</v>
      </c>
      <c r="C252" s="1">
        <v>45520</v>
      </c>
      <c r="D252" t="s">
        <v>19718</v>
      </c>
      <c r="E252" t="s">
        <v>19718</v>
      </c>
      <c r="F252" t="s">
        <v>19718</v>
      </c>
      <c r="G252" s="1">
        <v>45898</v>
      </c>
    </row>
    <row r="253" spans="1:7" x14ac:dyDescent="0.25">
      <c r="A253" t="s">
        <v>17217</v>
      </c>
      <c r="B253" t="s">
        <v>17218</v>
      </c>
      <c r="C253" s="1">
        <v>45381</v>
      </c>
      <c r="D253" t="s">
        <v>19721</v>
      </c>
      <c r="E253" t="s">
        <v>19721</v>
      </c>
      <c r="F253" t="s">
        <v>19735</v>
      </c>
      <c r="G253" s="1">
        <v>45898</v>
      </c>
    </row>
    <row r="254" spans="1:7" x14ac:dyDescent="0.25">
      <c r="A254" t="s">
        <v>17843</v>
      </c>
      <c r="B254" t="s">
        <v>17844</v>
      </c>
      <c r="C254" s="1">
        <v>45507</v>
      </c>
      <c r="D254" t="s">
        <v>19721</v>
      </c>
      <c r="E254" t="s">
        <v>19735</v>
      </c>
      <c r="F254" t="s">
        <v>19721</v>
      </c>
      <c r="G254" s="1">
        <v>45896</v>
      </c>
    </row>
    <row r="255" spans="1:7" x14ac:dyDescent="0.25">
      <c r="A255" t="s">
        <v>17477</v>
      </c>
      <c r="B255" t="s">
        <v>17478</v>
      </c>
      <c r="C255" s="1">
        <v>45434</v>
      </c>
      <c r="D255" t="s">
        <v>19724</v>
      </c>
      <c r="E255" t="s">
        <v>19724</v>
      </c>
      <c r="F255" t="s">
        <v>19724</v>
      </c>
      <c r="G255" s="1">
        <v>45896</v>
      </c>
    </row>
    <row r="256" spans="1:7" x14ac:dyDescent="0.25">
      <c r="A256" t="s">
        <v>17215</v>
      </c>
      <c r="B256" t="s">
        <v>17216</v>
      </c>
      <c r="C256" s="1">
        <v>45381</v>
      </c>
      <c r="D256" t="s">
        <v>19735</v>
      </c>
      <c r="E256" t="s">
        <v>19735</v>
      </c>
      <c r="F256" t="s">
        <v>19735</v>
      </c>
      <c r="G256" s="1">
        <v>45896</v>
      </c>
    </row>
    <row r="257" spans="1:7" x14ac:dyDescent="0.25">
      <c r="A257" t="s">
        <v>17153</v>
      </c>
      <c r="B257" t="s">
        <v>17154</v>
      </c>
      <c r="C257" s="1">
        <v>45368</v>
      </c>
      <c r="D257" t="s">
        <v>19718</v>
      </c>
      <c r="E257" t="s">
        <v>19718</v>
      </c>
      <c r="F257" t="s">
        <v>19718</v>
      </c>
      <c r="G257" s="1">
        <v>45895</v>
      </c>
    </row>
    <row r="258" spans="1:7" x14ac:dyDescent="0.25">
      <c r="A258" t="s">
        <v>17807</v>
      </c>
      <c r="B258" t="s">
        <v>17808</v>
      </c>
      <c r="C258" s="1">
        <v>45502</v>
      </c>
      <c r="D258" t="s">
        <v>19735</v>
      </c>
      <c r="E258" t="s">
        <v>19735</v>
      </c>
      <c r="F258" t="s">
        <v>19735</v>
      </c>
      <c r="G258" s="1">
        <v>45894</v>
      </c>
    </row>
    <row r="259" spans="1:7" x14ac:dyDescent="0.25">
      <c r="A259" t="s">
        <v>17201</v>
      </c>
      <c r="B259" t="s">
        <v>17202</v>
      </c>
      <c r="C259" s="1">
        <v>45379</v>
      </c>
      <c r="D259" t="s">
        <v>19735</v>
      </c>
      <c r="E259" t="s">
        <v>19735</v>
      </c>
      <c r="F259" t="s">
        <v>19735</v>
      </c>
      <c r="G259" s="1">
        <v>45890</v>
      </c>
    </row>
    <row r="260" spans="1:7" x14ac:dyDescent="0.25">
      <c r="A260" t="s">
        <v>17564</v>
      </c>
      <c r="B260" t="s">
        <v>17565</v>
      </c>
      <c r="C260" s="1">
        <v>45460</v>
      </c>
      <c r="D260" t="s">
        <v>19735</v>
      </c>
      <c r="E260" t="s">
        <v>19735</v>
      </c>
      <c r="F260" t="s">
        <v>19735</v>
      </c>
      <c r="G260" s="1">
        <v>45890</v>
      </c>
    </row>
    <row r="261" spans="1:7" x14ac:dyDescent="0.25">
      <c r="A261" t="s">
        <v>17649</v>
      </c>
      <c r="B261" t="s">
        <v>17650</v>
      </c>
      <c r="C261" s="1">
        <v>45481</v>
      </c>
      <c r="D261" t="s">
        <v>19718</v>
      </c>
      <c r="E261" t="s">
        <v>19718</v>
      </c>
      <c r="F261" t="s">
        <v>19718</v>
      </c>
      <c r="G261" s="1">
        <v>45890</v>
      </c>
    </row>
    <row r="262" spans="1:7" x14ac:dyDescent="0.25">
      <c r="A262" t="s">
        <v>16503</v>
      </c>
      <c r="B262" t="s">
        <v>16504</v>
      </c>
      <c r="C262" s="1">
        <v>45164</v>
      </c>
      <c r="D262" t="s">
        <v>19718</v>
      </c>
      <c r="E262" t="s">
        <v>19718</v>
      </c>
      <c r="F262" t="s">
        <v>19718</v>
      </c>
      <c r="G262" s="1">
        <v>45890</v>
      </c>
    </row>
    <row r="263" spans="1:7" x14ac:dyDescent="0.25">
      <c r="A263" t="s">
        <v>17447</v>
      </c>
      <c r="B263" t="s">
        <v>17448</v>
      </c>
      <c r="C263" s="1">
        <v>45431</v>
      </c>
      <c r="D263" t="s">
        <v>19735</v>
      </c>
      <c r="E263" t="s">
        <v>19735</v>
      </c>
      <c r="F263" t="s">
        <v>19735</v>
      </c>
      <c r="G263" s="1">
        <v>45890</v>
      </c>
    </row>
    <row r="264" spans="1:7" x14ac:dyDescent="0.25">
      <c r="A264" t="s">
        <v>17120</v>
      </c>
      <c r="B264" t="s">
        <v>17121</v>
      </c>
      <c r="C264" s="1">
        <v>45361</v>
      </c>
      <c r="D264" t="s">
        <v>19735</v>
      </c>
      <c r="E264" t="s">
        <v>19735</v>
      </c>
      <c r="F264" t="s">
        <v>19735</v>
      </c>
      <c r="G264" s="1">
        <v>45889</v>
      </c>
    </row>
    <row r="265" spans="1:7" x14ac:dyDescent="0.25">
      <c r="A265" t="s">
        <v>17042</v>
      </c>
      <c r="B265" t="s">
        <v>17043</v>
      </c>
      <c r="C265" s="1">
        <v>45340</v>
      </c>
      <c r="D265" t="s">
        <v>19735</v>
      </c>
      <c r="E265" t="s">
        <v>19735</v>
      </c>
      <c r="F265" t="s">
        <v>19735</v>
      </c>
      <c r="G265" s="1">
        <v>45889</v>
      </c>
    </row>
    <row r="266" spans="1:7" x14ac:dyDescent="0.25">
      <c r="A266" t="s">
        <v>17229</v>
      </c>
      <c r="B266" t="s">
        <v>17230</v>
      </c>
      <c r="C266" s="1">
        <v>45382</v>
      </c>
      <c r="D266" t="s">
        <v>19735</v>
      </c>
      <c r="E266" t="s">
        <v>19735</v>
      </c>
      <c r="F266" t="s">
        <v>19735</v>
      </c>
      <c r="G266" s="1">
        <v>45888</v>
      </c>
    </row>
    <row r="267" spans="1:7" x14ac:dyDescent="0.25">
      <c r="A267" t="s">
        <v>16243</v>
      </c>
      <c r="B267" t="s">
        <v>16244</v>
      </c>
      <c r="C267" s="1">
        <v>45088</v>
      </c>
      <c r="D267" t="s">
        <v>19735</v>
      </c>
      <c r="E267" t="s">
        <v>19735</v>
      </c>
      <c r="F267" t="s">
        <v>19735</v>
      </c>
      <c r="G267" s="1">
        <v>45888</v>
      </c>
    </row>
    <row r="268" spans="1:7" x14ac:dyDescent="0.25">
      <c r="A268" t="s">
        <v>17044</v>
      </c>
      <c r="B268" t="s">
        <v>17045</v>
      </c>
      <c r="C268" s="1">
        <v>45340</v>
      </c>
      <c r="D268" t="s">
        <v>19721</v>
      </c>
      <c r="E268" t="s">
        <v>19721</v>
      </c>
      <c r="F268" t="s">
        <v>19721</v>
      </c>
      <c r="G268" s="1">
        <v>45888</v>
      </c>
    </row>
    <row r="269" spans="1:7" x14ac:dyDescent="0.25">
      <c r="A269" t="s">
        <v>17509</v>
      </c>
      <c r="B269" t="s">
        <v>17510</v>
      </c>
      <c r="C269" s="1">
        <v>45439</v>
      </c>
      <c r="D269" t="s">
        <v>19735</v>
      </c>
      <c r="E269" t="s">
        <v>19735</v>
      </c>
      <c r="F269" t="s">
        <v>19735</v>
      </c>
      <c r="G269" s="1">
        <v>45888</v>
      </c>
    </row>
    <row r="270" spans="1:7" x14ac:dyDescent="0.25">
      <c r="A270" t="s">
        <v>15638</v>
      </c>
      <c r="B270" t="s">
        <v>15639</v>
      </c>
      <c r="C270" s="1">
        <v>44947</v>
      </c>
      <c r="D270" t="s">
        <v>19718</v>
      </c>
      <c r="E270" t="s">
        <v>19718</v>
      </c>
      <c r="F270" t="s">
        <v>19718</v>
      </c>
      <c r="G270" s="1">
        <v>45888</v>
      </c>
    </row>
    <row r="271" spans="1:7" x14ac:dyDescent="0.25">
      <c r="A271" t="s">
        <v>17429</v>
      </c>
      <c r="B271" t="s">
        <v>17430</v>
      </c>
      <c r="C271" s="1">
        <v>45429</v>
      </c>
      <c r="D271" t="s">
        <v>19735</v>
      </c>
      <c r="E271" t="s">
        <v>19735</v>
      </c>
      <c r="F271" t="s">
        <v>19718</v>
      </c>
      <c r="G271" s="1">
        <v>45888</v>
      </c>
    </row>
    <row r="272" spans="1:7" x14ac:dyDescent="0.25">
      <c r="A272" t="s">
        <v>16099</v>
      </c>
      <c r="B272" t="s">
        <v>16100</v>
      </c>
      <c r="C272" s="1">
        <v>45055</v>
      </c>
      <c r="D272" t="s">
        <v>19718</v>
      </c>
      <c r="E272" t="s">
        <v>19718</v>
      </c>
      <c r="F272" t="s">
        <v>19718</v>
      </c>
      <c r="G272" s="1">
        <v>45887</v>
      </c>
    </row>
    <row r="273" spans="1:7" x14ac:dyDescent="0.25">
      <c r="A273" t="s">
        <v>17795</v>
      </c>
      <c r="B273" t="s">
        <v>17796</v>
      </c>
      <c r="C273" s="1">
        <v>45499</v>
      </c>
      <c r="D273" t="s">
        <v>19718</v>
      </c>
      <c r="E273" t="s">
        <v>19718</v>
      </c>
      <c r="F273" t="s">
        <v>19718</v>
      </c>
      <c r="G273" s="1">
        <v>45884</v>
      </c>
    </row>
    <row r="274" spans="1:7" x14ac:dyDescent="0.25">
      <c r="A274" t="s">
        <v>17029</v>
      </c>
      <c r="B274" t="s">
        <v>17030</v>
      </c>
      <c r="C274" s="1">
        <v>45337</v>
      </c>
      <c r="D274" t="s">
        <v>19735</v>
      </c>
      <c r="E274" t="s">
        <v>19735</v>
      </c>
      <c r="F274" t="s">
        <v>19735</v>
      </c>
      <c r="G274" s="1">
        <v>45883</v>
      </c>
    </row>
    <row r="275" spans="1:7" x14ac:dyDescent="0.25">
      <c r="A275" t="s">
        <v>16931</v>
      </c>
      <c r="B275" t="s">
        <v>16932</v>
      </c>
      <c r="C275" s="1">
        <v>45310</v>
      </c>
      <c r="D275" t="s">
        <v>19721</v>
      </c>
      <c r="E275" t="s">
        <v>19721</v>
      </c>
      <c r="F275" t="s">
        <v>19721</v>
      </c>
      <c r="G275" s="1">
        <v>45883</v>
      </c>
    </row>
    <row r="276" spans="1:7" x14ac:dyDescent="0.25">
      <c r="A276" t="s">
        <v>16668</v>
      </c>
      <c r="B276" t="s">
        <v>16669</v>
      </c>
      <c r="C276" s="1">
        <v>45224</v>
      </c>
      <c r="D276" t="s">
        <v>19721</v>
      </c>
      <c r="E276" t="s">
        <v>19721</v>
      </c>
      <c r="F276" t="s">
        <v>19721</v>
      </c>
      <c r="G276" s="1">
        <v>45883</v>
      </c>
    </row>
    <row r="277" spans="1:7" x14ac:dyDescent="0.25">
      <c r="A277" t="s">
        <v>16190</v>
      </c>
      <c r="B277" t="s">
        <v>16191</v>
      </c>
      <c r="C277" s="1">
        <v>45080</v>
      </c>
      <c r="D277" t="s">
        <v>19735</v>
      </c>
      <c r="E277" t="s">
        <v>19735</v>
      </c>
      <c r="F277" t="s">
        <v>19735</v>
      </c>
      <c r="G277" s="1">
        <v>45883</v>
      </c>
    </row>
    <row r="278" spans="1:7" x14ac:dyDescent="0.25">
      <c r="A278" t="s">
        <v>17572</v>
      </c>
      <c r="B278" t="s">
        <v>17573</v>
      </c>
      <c r="C278" s="1">
        <v>45467</v>
      </c>
      <c r="D278" t="s">
        <v>19735</v>
      </c>
      <c r="E278" t="s">
        <v>19718</v>
      </c>
      <c r="F278" t="s">
        <v>19735</v>
      </c>
      <c r="G278" s="1">
        <v>45882</v>
      </c>
    </row>
    <row r="279" spans="1:7" x14ac:dyDescent="0.25">
      <c r="A279" t="s">
        <v>17397</v>
      </c>
      <c r="B279" t="s">
        <v>17398</v>
      </c>
      <c r="C279" s="1">
        <v>45424</v>
      </c>
      <c r="D279" t="s">
        <v>19721</v>
      </c>
      <c r="E279" t="s">
        <v>19721</v>
      </c>
      <c r="F279" t="s">
        <v>19721</v>
      </c>
      <c r="G279" s="1">
        <v>45880</v>
      </c>
    </row>
    <row r="280" spans="1:7" x14ac:dyDescent="0.25">
      <c r="A280" t="s">
        <v>14833</v>
      </c>
      <c r="B280" t="s">
        <v>14834</v>
      </c>
      <c r="C280" s="1">
        <v>44742</v>
      </c>
      <c r="D280" t="s">
        <v>19721</v>
      </c>
      <c r="E280" t="s">
        <v>19735</v>
      </c>
      <c r="F280" t="s">
        <v>19721</v>
      </c>
      <c r="G280" s="1">
        <v>45879</v>
      </c>
    </row>
    <row r="281" spans="1:7" x14ac:dyDescent="0.25">
      <c r="A281" t="s">
        <v>15565</v>
      </c>
      <c r="B281" t="s">
        <v>15566</v>
      </c>
      <c r="C281" s="1">
        <v>44924</v>
      </c>
      <c r="D281" t="s">
        <v>19718</v>
      </c>
      <c r="E281" t="s">
        <v>19718</v>
      </c>
      <c r="F281" t="s">
        <v>19718</v>
      </c>
      <c r="G281" s="1">
        <v>45879</v>
      </c>
    </row>
    <row r="282" spans="1:7" x14ac:dyDescent="0.25">
      <c r="A282" t="s">
        <v>15779</v>
      </c>
      <c r="B282" t="s">
        <v>15780</v>
      </c>
      <c r="C282" s="1">
        <v>44985</v>
      </c>
      <c r="D282" t="s">
        <v>19718</v>
      </c>
      <c r="E282" t="s">
        <v>19718</v>
      </c>
      <c r="F282" t="s">
        <v>19718</v>
      </c>
      <c r="G282" s="1">
        <v>45879</v>
      </c>
    </row>
    <row r="283" spans="1:7" x14ac:dyDescent="0.25">
      <c r="A283" t="s">
        <v>16916</v>
      </c>
      <c r="B283" t="s">
        <v>16917</v>
      </c>
      <c r="C283" s="1">
        <v>45307</v>
      </c>
      <c r="D283" t="s">
        <v>19735</v>
      </c>
      <c r="E283" t="s">
        <v>19735</v>
      </c>
      <c r="F283" t="s">
        <v>19735</v>
      </c>
      <c r="G283" s="1">
        <v>45879</v>
      </c>
    </row>
    <row r="284" spans="1:7" x14ac:dyDescent="0.25">
      <c r="A284" t="s">
        <v>17647</v>
      </c>
      <c r="B284" t="s">
        <v>17648</v>
      </c>
      <c r="C284" s="1">
        <v>45481</v>
      </c>
      <c r="D284" t="s">
        <v>19735</v>
      </c>
      <c r="E284" t="s">
        <v>19735</v>
      </c>
      <c r="F284" t="s">
        <v>19735</v>
      </c>
      <c r="G284" s="1">
        <v>45875</v>
      </c>
    </row>
    <row r="285" spans="1:7" x14ac:dyDescent="0.25">
      <c r="A285" t="s">
        <v>17643</v>
      </c>
      <c r="B285" t="s">
        <v>17644</v>
      </c>
      <c r="C285" s="1">
        <v>45481</v>
      </c>
      <c r="D285" t="s">
        <v>19735</v>
      </c>
      <c r="E285" t="s">
        <v>19735</v>
      </c>
      <c r="F285" t="s">
        <v>19735</v>
      </c>
      <c r="G285" s="1">
        <v>45875</v>
      </c>
    </row>
    <row r="286" spans="1:7" x14ac:dyDescent="0.25">
      <c r="A286" t="s">
        <v>16786</v>
      </c>
      <c r="B286" t="s">
        <v>16787</v>
      </c>
      <c r="C286" s="1">
        <v>45258</v>
      </c>
      <c r="D286" t="s">
        <v>19721</v>
      </c>
      <c r="E286" t="s">
        <v>19735</v>
      </c>
      <c r="F286" t="s">
        <v>19721</v>
      </c>
      <c r="G286" s="1">
        <v>45875</v>
      </c>
    </row>
    <row r="287" spans="1:7" x14ac:dyDescent="0.25">
      <c r="A287" t="s">
        <v>17401</v>
      </c>
      <c r="B287" t="s">
        <v>17402</v>
      </c>
      <c r="C287" s="1">
        <v>45424</v>
      </c>
      <c r="D287" t="s">
        <v>19735</v>
      </c>
      <c r="E287" t="s">
        <v>19735</v>
      </c>
      <c r="F287" t="s">
        <v>19735</v>
      </c>
      <c r="G287" s="1">
        <v>45869</v>
      </c>
    </row>
    <row r="288" spans="1:7" x14ac:dyDescent="0.25">
      <c r="A288" t="s">
        <v>17708</v>
      </c>
      <c r="B288" t="s">
        <v>17709</v>
      </c>
      <c r="C288" s="1">
        <v>45488</v>
      </c>
      <c r="D288" t="s">
        <v>19718</v>
      </c>
      <c r="E288" t="s">
        <v>19718</v>
      </c>
      <c r="F288" t="s">
        <v>19718</v>
      </c>
      <c r="G288" s="1">
        <v>45868</v>
      </c>
    </row>
    <row r="289" spans="1:7" x14ac:dyDescent="0.25">
      <c r="A289" t="s">
        <v>16784</v>
      </c>
      <c r="B289" t="s">
        <v>16785</v>
      </c>
      <c r="C289" s="1">
        <v>45258</v>
      </c>
      <c r="D289" t="s">
        <v>19735</v>
      </c>
      <c r="E289" t="s">
        <v>19735</v>
      </c>
      <c r="F289" t="s">
        <v>19735</v>
      </c>
      <c r="G289" s="1">
        <v>45868</v>
      </c>
    </row>
    <row r="290" spans="1:7" x14ac:dyDescent="0.25">
      <c r="A290" t="s">
        <v>17463</v>
      </c>
      <c r="B290" t="s">
        <v>17464</v>
      </c>
      <c r="C290" s="1">
        <v>45434</v>
      </c>
      <c r="D290" t="s">
        <v>19724</v>
      </c>
      <c r="E290" t="s">
        <v>19721</v>
      </c>
      <c r="F290" t="s">
        <v>19724</v>
      </c>
      <c r="G290" s="1">
        <v>45867</v>
      </c>
    </row>
    <row r="291" spans="1:7" x14ac:dyDescent="0.25">
      <c r="A291" t="s">
        <v>16010</v>
      </c>
      <c r="B291" t="s">
        <v>16011</v>
      </c>
      <c r="C291" s="1">
        <v>45038</v>
      </c>
      <c r="D291" t="s">
        <v>19721</v>
      </c>
      <c r="E291" t="s">
        <v>19721</v>
      </c>
      <c r="F291" t="s">
        <v>19721</v>
      </c>
      <c r="G291" s="1">
        <v>45867</v>
      </c>
    </row>
    <row r="292" spans="1:7" x14ac:dyDescent="0.25">
      <c r="A292" t="s">
        <v>17087</v>
      </c>
      <c r="B292" t="s">
        <v>17088</v>
      </c>
      <c r="C292" s="1">
        <v>45351</v>
      </c>
      <c r="D292" t="s">
        <v>19718</v>
      </c>
      <c r="E292" t="s">
        <v>19718</v>
      </c>
      <c r="F292" t="s">
        <v>19718</v>
      </c>
      <c r="G292" s="1">
        <v>45867</v>
      </c>
    </row>
    <row r="293" spans="1:7" x14ac:dyDescent="0.25">
      <c r="A293" t="s">
        <v>17455</v>
      </c>
      <c r="B293" t="s">
        <v>17456</v>
      </c>
      <c r="C293" s="1">
        <v>45431</v>
      </c>
      <c r="D293" t="s">
        <v>19718</v>
      </c>
      <c r="E293" t="s">
        <v>19718</v>
      </c>
      <c r="F293" t="s">
        <v>19718</v>
      </c>
      <c r="G293" s="1">
        <v>45863</v>
      </c>
    </row>
    <row r="294" spans="1:7" x14ac:dyDescent="0.25">
      <c r="A294" t="s">
        <v>16369</v>
      </c>
      <c r="B294" t="s">
        <v>16370</v>
      </c>
      <c r="C294" s="1">
        <v>45137</v>
      </c>
      <c r="D294" t="s">
        <v>19735</v>
      </c>
      <c r="E294" t="s">
        <v>19735</v>
      </c>
      <c r="F294" t="s">
        <v>19735</v>
      </c>
      <c r="G294" s="1">
        <v>45862</v>
      </c>
    </row>
    <row r="295" spans="1:7" x14ac:dyDescent="0.25">
      <c r="A295" t="s">
        <v>17155</v>
      </c>
      <c r="B295" t="s">
        <v>17156</v>
      </c>
      <c r="C295" s="1">
        <v>45368</v>
      </c>
      <c r="D295" t="s">
        <v>19718</v>
      </c>
      <c r="E295" t="s">
        <v>19718</v>
      </c>
      <c r="F295" t="s">
        <v>19718</v>
      </c>
      <c r="G295" s="1">
        <v>45861</v>
      </c>
    </row>
    <row r="296" spans="1:7" x14ac:dyDescent="0.25">
      <c r="A296" t="s">
        <v>17568</v>
      </c>
      <c r="B296" t="s">
        <v>17569</v>
      </c>
      <c r="C296" s="1">
        <v>45467</v>
      </c>
      <c r="D296" t="s">
        <v>19735</v>
      </c>
      <c r="E296" t="s">
        <v>19735</v>
      </c>
      <c r="F296" t="s">
        <v>19718</v>
      </c>
      <c r="G296" s="1">
        <v>45861</v>
      </c>
    </row>
    <row r="297" spans="1:7" x14ac:dyDescent="0.25">
      <c r="A297" t="s">
        <v>17659</v>
      </c>
      <c r="B297" t="s">
        <v>17660</v>
      </c>
      <c r="C297" s="1">
        <v>45481</v>
      </c>
      <c r="D297" t="s">
        <v>19718</v>
      </c>
      <c r="E297" t="s">
        <v>19718</v>
      </c>
      <c r="F297" t="s">
        <v>19718</v>
      </c>
      <c r="G297" s="1">
        <v>45861</v>
      </c>
    </row>
    <row r="298" spans="1:7" x14ac:dyDescent="0.25">
      <c r="A298" t="s">
        <v>17657</v>
      </c>
      <c r="B298" t="s">
        <v>17658</v>
      </c>
      <c r="C298" s="1">
        <v>45481</v>
      </c>
      <c r="D298" t="s">
        <v>19718</v>
      </c>
      <c r="E298" t="s">
        <v>19718</v>
      </c>
      <c r="F298" t="s">
        <v>19718</v>
      </c>
      <c r="G298" s="1">
        <v>45860</v>
      </c>
    </row>
    <row r="299" spans="1:7" x14ac:dyDescent="0.25">
      <c r="A299" t="s">
        <v>17582</v>
      </c>
      <c r="B299" t="s">
        <v>17583</v>
      </c>
      <c r="C299" s="1">
        <v>45471</v>
      </c>
      <c r="D299" t="s">
        <v>19718</v>
      </c>
      <c r="E299" t="s">
        <v>19718</v>
      </c>
      <c r="F299" t="s">
        <v>19718</v>
      </c>
      <c r="G299" s="1">
        <v>45859</v>
      </c>
    </row>
    <row r="300" spans="1:7" x14ac:dyDescent="0.25">
      <c r="A300" t="s">
        <v>16395</v>
      </c>
      <c r="B300" t="s">
        <v>16396</v>
      </c>
      <c r="C300" s="1">
        <v>45139</v>
      </c>
      <c r="D300" t="s">
        <v>19735</v>
      </c>
      <c r="E300" t="s">
        <v>19735</v>
      </c>
      <c r="F300" t="s">
        <v>19735</v>
      </c>
      <c r="G300" s="1">
        <v>45859</v>
      </c>
    </row>
    <row r="301" spans="1:7" x14ac:dyDescent="0.25">
      <c r="A301" t="s">
        <v>17471</v>
      </c>
      <c r="B301" t="s">
        <v>17472</v>
      </c>
      <c r="C301" s="1">
        <v>45434</v>
      </c>
      <c r="D301" t="s">
        <v>19724</v>
      </c>
      <c r="E301" t="s">
        <v>19724</v>
      </c>
      <c r="F301" t="s">
        <v>19724</v>
      </c>
      <c r="G301" s="1">
        <v>45859</v>
      </c>
    </row>
    <row r="302" spans="1:7" x14ac:dyDescent="0.25">
      <c r="A302" t="s">
        <v>17465</v>
      </c>
      <c r="B302" t="s">
        <v>17466</v>
      </c>
      <c r="C302" s="1">
        <v>45434</v>
      </c>
      <c r="D302" t="s">
        <v>19721</v>
      </c>
      <c r="E302" t="s">
        <v>19721</v>
      </c>
      <c r="F302" t="s">
        <v>19721</v>
      </c>
      <c r="G302" s="1">
        <v>45859</v>
      </c>
    </row>
    <row r="303" spans="1:7" x14ac:dyDescent="0.25">
      <c r="A303" t="s">
        <v>17686</v>
      </c>
      <c r="B303" t="s">
        <v>17687</v>
      </c>
      <c r="C303" s="1">
        <v>45482</v>
      </c>
      <c r="D303" t="s">
        <v>19718</v>
      </c>
      <c r="E303" t="s">
        <v>19718</v>
      </c>
      <c r="F303" t="s">
        <v>19718</v>
      </c>
      <c r="G303" s="1">
        <v>45852</v>
      </c>
    </row>
    <row r="304" spans="1:7" x14ac:dyDescent="0.25">
      <c r="A304" t="s">
        <v>17684</v>
      </c>
      <c r="B304" t="s">
        <v>17685</v>
      </c>
      <c r="C304" s="1">
        <v>45482</v>
      </c>
      <c r="D304" t="s">
        <v>19735</v>
      </c>
      <c r="E304" t="s">
        <v>19735</v>
      </c>
      <c r="F304" t="s">
        <v>19735</v>
      </c>
      <c r="G304" s="1">
        <v>45852</v>
      </c>
    </row>
    <row r="305" spans="1:7" x14ac:dyDescent="0.25">
      <c r="A305" t="s">
        <v>17151</v>
      </c>
      <c r="B305" t="s">
        <v>17152</v>
      </c>
      <c r="C305" s="1">
        <v>45368</v>
      </c>
      <c r="D305" t="s">
        <v>19718</v>
      </c>
      <c r="E305" t="s">
        <v>19718</v>
      </c>
      <c r="F305" t="s">
        <v>19718</v>
      </c>
      <c r="G305" s="1">
        <v>45847</v>
      </c>
    </row>
    <row r="306" spans="1:7" x14ac:dyDescent="0.25">
      <c r="A306" t="s">
        <v>9404</v>
      </c>
      <c r="B306" t="s">
        <v>9405</v>
      </c>
      <c r="C306" s="1">
        <v>43247</v>
      </c>
      <c r="D306" t="s">
        <v>19721</v>
      </c>
      <c r="E306" t="s">
        <v>19721</v>
      </c>
      <c r="F306" t="s">
        <v>19721</v>
      </c>
      <c r="G306" s="1">
        <v>45847</v>
      </c>
    </row>
    <row r="307" spans="1:7" x14ac:dyDescent="0.25">
      <c r="A307" t="s">
        <v>14708</v>
      </c>
      <c r="B307" t="s">
        <v>14709</v>
      </c>
      <c r="C307" s="1">
        <v>44717</v>
      </c>
      <c r="D307" t="s">
        <v>19724</v>
      </c>
      <c r="E307" t="s">
        <v>19721</v>
      </c>
      <c r="F307" t="s">
        <v>19724</v>
      </c>
      <c r="G307" s="1">
        <v>45841</v>
      </c>
    </row>
    <row r="308" spans="1:7" x14ac:dyDescent="0.25">
      <c r="A308" t="s">
        <v>16782</v>
      </c>
      <c r="B308" t="s">
        <v>16783</v>
      </c>
      <c r="C308" s="1">
        <v>45258</v>
      </c>
      <c r="D308" t="s">
        <v>19721</v>
      </c>
      <c r="E308" t="s">
        <v>19721</v>
      </c>
      <c r="F308" t="s">
        <v>19721</v>
      </c>
      <c r="G308" s="1">
        <v>45841</v>
      </c>
    </row>
    <row r="309" spans="1:7" x14ac:dyDescent="0.25">
      <c r="A309" t="s">
        <v>17227</v>
      </c>
      <c r="B309" t="s">
        <v>17228</v>
      </c>
      <c r="C309" s="1">
        <v>45382</v>
      </c>
      <c r="D309" t="s">
        <v>19735</v>
      </c>
      <c r="E309" t="s">
        <v>19735</v>
      </c>
      <c r="F309" t="s">
        <v>19735</v>
      </c>
      <c r="G309" s="1">
        <v>45841</v>
      </c>
    </row>
    <row r="310" spans="1:7" x14ac:dyDescent="0.25">
      <c r="A310" t="s">
        <v>16939</v>
      </c>
      <c r="B310" t="s">
        <v>16940</v>
      </c>
      <c r="C310" s="1">
        <v>45310</v>
      </c>
      <c r="D310" t="s">
        <v>19718</v>
      </c>
      <c r="E310" t="s">
        <v>19718</v>
      </c>
      <c r="F310" t="s">
        <v>19718</v>
      </c>
      <c r="G310" s="1">
        <v>45839</v>
      </c>
    </row>
    <row r="311" spans="1:7" x14ac:dyDescent="0.25">
      <c r="A311" t="s">
        <v>14774</v>
      </c>
      <c r="B311" t="s">
        <v>14775</v>
      </c>
      <c r="C311" s="1">
        <v>44730</v>
      </c>
      <c r="D311" t="s">
        <v>19724</v>
      </c>
      <c r="E311" t="s">
        <v>19724</v>
      </c>
      <c r="F311" t="s">
        <v>19724</v>
      </c>
      <c r="G311" s="1">
        <v>45838</v>
      </c>
    </row>
    <row r="312" spans="1:7" x14ac:dyDescent="0.25">
      <c r="A312" t="s">
        <v>17213</v>
      </c>
      <c r="B312" t="s">
        <v>17214</v>
      </c>
      <c r="C312" s="1">
        <v>45381</v>
      </c>
      <c r="D312" t="s">
        <v>19721</v>
      </c>
      <c r="E312" t="s">
        <v>19721</v>
      </c>
      <c r="F312" t="s">
        <v>19721</v>
      </c>
      <c r="G312" s="1">
        <v>45838</v>
      </c>
    </row>
    <row r="313" spans="1:7" x14ac:dyDescent="0.25">
      <c r="A313" t="s">
        <v>16411</v>
      </c>
      <c r="B313" t="s">
        <v>16412</v>
      </c>
      <c r="C313" s="1">
        <v>45145</v>
      </c>
      <c r="D313" t="s">
        <v>19735</v>
      </c>
      <c r="E313" t="s">
        <v>19735</v>
      </c>
      <c r="F313" t="s">
        <v>19735</v>
      </c>
      <c r="G313" s="1">
        <v>45838</v>
      </c>
    </row>
    <row r="314" spans="1:7" x14ac:dyDescent="0.25">
      <c r="A314" t="s">
        <v>16804</v>
      </c>
      <c r="B314" t="s">
        <v>16805</v>
      </c>
      <c r="C314" s="1">
        <v>45266</v>
      </c>
      <c r="D314" t="s">
        <v>19718</v>
      </c>
      <c r="E314" t="s">
        <v>19718</v>
      </c>
      <c r="F314" t="s">
        <v>19718</v>
      </c>
      <c r="G314" s="1">
        <v>45838</v>
      </c>
    </row>
    <row r="315" spans="1:7" x14ac:dyDescent="0.25">
      <c r="A315" t="s">
        <v>17570</v>
      </c>
      <c r="B315" t="s">
        <v>17571</v>
      </c>
      <c r="C315" s="1">
        <v>45467</v>
      </c>
      <c r="D315" t="s">
        <v>19718</v>
      </c>
      <c r="E315" t="s">
        <v>19718</v>
      </c>
      <c r="F315" t="s">
        <v>19718</v>
      </c>
      <c r="G315" s="1">
        <v>45836</v>
      </c>
    </row>
    <row r="316" spans="1:7" x14ac:dyDescent="0.25">
      <c r="A316" t="s">
        <v>17467</v>
      </c>
      <c r="B316" t="s">
        <v>17468</v>
      </c>
      <c r="C316" s="1">
        <v>45434</v>
      </c>
      <c r="D316" t="s">
        <v>19721</v>
      </c>
      <c r="E316" t="s">
        <v>19721</v>
      </c>
      <c r="F316" t="s">
        <v>19721</v>
      </c>
      <c r="G316" s="1">
        <v>45836</v>
      </c>
    </row>
    <row r="317" spans="1:7" x14ac:dyDescent="0.25">
      <c r="A317" t="s">
        <v>17241</v>
      </c>
      <c r="B317" t="s">
        <v>17242</v>
      </c>
      <c r="C317" s="1">
        <v>45383</v>
      </c>
      <c r="D317" t="s">
        <v>19735</v>
      </c>
      <c r="E317" t="s">
        <v>19735</v>
      </c>
      <c r="F317" t="s">
        <v>19735</v>
      </c>
      <c r="G317" s="1">
        <v>45834</v>
      </c>
    </row>
    <row r="318" spans="1:7" x14ac:dyDescent="0.25">
      <c r="A318" t="s">
        <v>16834</v>
      </c>
      <c r="B318" t="s">
        <v>16835</v>
      </c>
      <c r="C318" s="1">
        <v>45268</v>
      </c>
      <c r="D318" t="s">
        <v>19735</v>
      </c>
      <c r="E318" t="s">
        <v>19735</v>
      </c>
      <c r="F318" t="s">
        <v>19735</v>
      </c>
      <c r="G318" s="1">
        <v>45833</v>
      </c>
    </row>
    <row r="319" spans="1:7" x14ac:dyDescent="0.25">
      <c r="A319" t="s">
        <v>14265</v>
      </c>
      <c r="B319" t="s">
        <v>14266</v>
      </c>
      <c r="C319" s="1">
        <v>44643</v>
      </c>
      <c r="D319" t="s">
        <v>19735</v>
      </c>
      <c r="E319" t="s">
        <v>19735</v>
      </c>
      <c r="F319" t="s">
        <v>19735</v>
      </c>
      <c r="G319" s="1">
        <v>45833</v>
      </c>
    </row>
    <row r="320" spans="1:7" x14ac:dyDescent="0.25">
      <c r="A320" t="s">
        <v>17157</v>
      </c>
      <c r="B320" t="s">
        <v>17158</v>
      </c>
      <c r="C320" s="1">
        <v>45368</v>
      </c>
      <c r="D320" t="s">
        <v>19735</v>
      </c>
      <c r="E320" t="s">
        <v>19735</v>
      </c>
      <c r="F320" t="s">
        <v>19718</v>
      </c>
      <c r="G320" s="1">
        <v>45833</v>
      </c>
    </row>
    <row r="321" spans="1:7" x14ac:dyDescent="0.25">
      <c r="A321" t="s">
        <v>17019</v>
      </c>
      <c r="B321" t="s">
        <v>17020</v>
      </c>
      <c r="C321" s="1">
        <v>45332</v>
      </c>
      <c r="D321" t="s">
        <v>19721</v>
      </c>
      <c r="E321" t="s">
        <v>19721</v>
      </c>
      <c r="F321" t="s">
        <v>19721</v>
      </c>
      <c r="G321" s="1">
        <v>45833</v>
      </c>
    </row>
    <row r="322" spans="1:7" x14ac:dyDescent="0.25">
      <c r="A322" t="s">
        <v>17499</v>
      </c>
      <c r="B322" t="s">
        <v>17500</v>
      </c>
      <c r="C322" s="1">
        <v>45438</v>
      </c>
      <c r="D322" t="s">
        <v>19735</v>
      </c>
      <c r="E322" t="s">
        <v>19735</v>
      </c>
      <c r="F322" t="s">
        <v>19735</v>
      </c>
      <c r="G322" s="1">
        <v>45833</v>
      </c>
    </row>
    <row r="323" spans="1:7" x14ac:dyDescent="0.25">
      <c r="A323" t="s">
        <v>16004</v>
      </c>
      <c r="B323" t="s">
        <v>16005</v>
      </c>
      <c r="C323" s="1">
        <v>45038</v>
      </c>
      <c r="D323" t="s">
        <v>19735</v>
      </c>
      <c r="E323" t="s">
        <v>19735</v>
      </c>
      <c r="F323" t="s">
        <v>19735</v>
      </c>
      <c r="G323" s="1">
        <v>45833</v>
      </c>
    </row>
    <row r="324" spans="1:7" x14ac:dyDescent="0.25">
      <c r="A324" t="s">
        <v>17469</v>
      </c>
      <c r="B324" t="s">
        <v>17470</v>
      </c>
      <c r="C324" s="1">
        <v>45434</v>
      </c>
      <c r="D324" t="s">
        <v>19721</v>
      </c>
      <c r="E324" t="s">
        <v>19735</v>
      </c>
      <c r="F324" t="s">
        <v>19721</v>
      </c>
      <c r="G324" s="1">
        <v>45833</v>
      </c>
    </row>
    <row r="325" spans="1:7" x14ac:dyDescent="0.25">
      <c r="A325" t="s">
        <v>17345</v>
      </c>
      <c r="B325" t="s">
        <v>17346</v>
      </c>
      <c r="C325" s="1">
        <v>45411</v>
      </c>
      <c r="D325" t="s">
        <v>19735</v>
      </c>
      <c r="E325" t="s">
        <v>19735</v>
      </c>
      <c r="F325" t="s">
        <v>19718</v>
      </c>
      <c r="G325" s="1">
        <v>45829</v>
      </c>
    </row>
    <row r="326" spans="1:7" x14ac:dyDescent="0.25">
      <c r="A326" t="s">
        <v>17359</v>
      </c>
      <c r="B326" t="s">
        <v>17360</v>
      </c>
      <c r="C326" s="1">
        <v>45412</v>
      </c>
      <c r="D326" t="s">
        <v>19735</v>
      </c>
      <c r="E326" t="s">
        <v>19735</v>
      </c>
      <c r="F326" t="s">
        <v>19735</v>
      </c>
      <c r="G326" s="1">
        <v>45828</v>
      </c>
    </row>
    <row r="327" spans="1:7" x14ac:dyDescent="0.25">
      <c r="A327" t="s">
        <v>16898</v>
      </c>
      <c r="B327" t="s">
        <v>16899</v>
      </c>
      <c r="C327" s="1">
        <v>45304</v>
      </c>
      <c r="D327" t="s">
        <v>19721</v>
      </c>
      <c r="E327" t="s">
        <v>19735</v>
      </c>
      <c r="F327" t="s">
        <v>19721</v>
      </c>
      <c r="G327" s="1">
        <v>45828</v>
      </c>
    </row>
    <row r="328" spans="1:7" x14ac:dyDescent="0.25">
      <c r="A328" t="s">
        <v>11259</v>
      </c>
      <c r="B328" t="s">
        <v>11260</v>
      </c>
      <c r="C328" s="1">
        <v>43903</v>
      </c>
      <c r="D328" t="s">
        <v>19718</v>
      </c>
      <c r="E328" t="s">
        <v>19718</v>
      </c>
      <c r="F328" t="s">
        <v>19718</v>
      </c>
      <c r="G328" s="1">
        <v>45828</v>
      </c>
    </row>
    <row r="329" spans="1:7" x14ac:dyDescent="0.25">
      <c r="A329" t="s">
        <v>17083</v>
      </c>
      <c r="B329" t="s">
        <v>17084</v>
      </c>
      <c r="C329" s="1">
        <v>45351</v>
      </c>
      <c r="D329" t="s">
        <v>19721</v>
      </c>
      <c r="E329" t="s">
        <v>19721</v>
      </c>
      <c r="F329" t="s">
        <v>19721</v>
      </c>
      <c r="G329" s="1">
        <v>45828</v>
      </c>
    </row>
    <row r="330" spans="1:7" x14ac:dyDescent="0.25">
      <c r="A330" t="s">
        <v>17076</v>
      </c>
      <c r="B330" t="s">
        <v>17077</v>
      </c>
      <c r="C330" s="1">
        <v>45351</v>
      </c>
      <c r="D330" t="s">
        <v>19735</v>
      </c>
      <c r="E330" t="s">
        <v>19735</v>
      </c>
      <c r="F330" t="s">
        <v>19735</v>
      </c>
      <c r="G330" s="1">
        <v>45828</v>
      </c>
    </row>
    <row r="331" spans="1:7" x14ac:dyDescent="0.25">
      <c r="A331" t="s">
        <v>17473</v>
      </c>
      <c r="B331" t="s">
        <v>17474</v>
      </c>
      <c r="C331" s="1">
        <v>45434</v>
      </c>
      <c r="D331" t="s">
        <v>19721</v>
      </c>
      <c r="E331" t="s">
        <v>19721</v>
      </c>
      <c r="F331" t="s">
        <v>19721</v>
      </c>
      <c r="G331" s="1">
        <v>45828</v>
      </c>
    </row>
    <row r="332" spans="1:7" x14ac:dyDescent="0.25">
      <c r="A332" t="s">
        <v>17481</v>
      </c>
      <c r="B332" t="s">
        <v>17482</v>
      </c>
      <c r="C332" s="1">
        <v>45434</v>
      </c>
      <c r="D332" t="s">
        <v>19724</v>
      </c>
      <c r="E332" t="s">
        <v>19721</v>
      </c>
      <c r="F332" t="s">
        <v>19724</v>
      </c>
      <c r="G332" s="1">
        <v>45828</v>
      </c>
    </row>
    <row r="333" spans="1:7" x14ac:dyDescent="0.25">
      <c r="A333" t="s">
        <v>17475</v>
      </c>
      <c r="B333" t="s">
        <v>17476</v>
      </c>
      <c r="C333" s="1">
        <v>45434</v>
      </c>
      <c r="D333" t="s">
        <v>19724</v>
      </c>
      <c r="E333" t="s">
        <v>19721</v>
      </c>
      <c r="F333" t="s">
        <v>19724</v>
      </c>
      <c r="G333" s="1">
        <v>45828</v>
      </c>
    </row>
    <row r="334" spans="1:7" x14ac:dyDescent="0.25">
      <c r="A334" t="s">
        <v>17507</v>
      </c>
      <c r="B334" t="s">
        <v>17508</v>
      </c>
      <c r="C334" s="1">
        <v>45439</v>
      </c>
      <c r="D334" t="s">
        <v>19721</v>
      </c>
      <c r="E334" t="s">
        <v>19721</v>
      </c>
      <c r="F334" t="s">
        <v>19735</v>
      </c>
      <c r="G334" s="1">
        <v>45821</v>
      </c>
    </row>
    <row r="335" spans="1:7" x14ac:dyDescent="0.25">
      <c r="A335" t="s">
        <v>17295</v>
      </c>
      <c r="B335" t="s">
        <v>17296</v>
      </c>
      <c r="C335" s="1">
        <v>45396</v>
      </c>
      <c r="D335" t="s">
        <v>19721</v>
      </c>
      <c r="E335" t="s">
        <v>19721</v>
      </c>
      <c r="F335" t="s">
        <v>19721</v>
      </c>
      <c r="G335" s="1">
        <v>45819</v>
      </c>
    </row>
    <row r="336" spans="1:7" x14ac:dyDescent="0.25">
      <c r="A336" t="s">
        <v>17293</v>
      </c>
      <c r="B336" t="s">
        <v>17294</v>
      </c>
      <c r="C336" s="1">
        <v>45396</v>
      </c>
      <c r="D336" t="s">
        <v>19721</v>
      </c>
      <c r="E336" t="s">
        <v>19721</v>
      </c>
      <c r="F336" t="s">
        <v>19735</v>
      </c>
      <c r="G336" s="1">
        <v>45819</v>
      </c>
    </row>
    <row r="337" spans="1:7" x14ac:dyDescent="0.25">
      <c r="A337" t="s">
        <v>16409</v>
      </c>
      <c r="B337" t="s">
        <v>16410</v>
      </c>
      <c r="C337" s="1">
        <v>45145</v>
      </c>
      <c r="D337" t="s">
        <v>19721</v>
      </c>
      <c r="E337" t="s">
        <v>19721</v>
      </c>
      <c r="F337" t="s">
        <v>19721</v>
      </c>
      <c r="G337" s="1">
        <v>45818</v>
      </c>
    </row>
    <row r="338" spans="1:7" x14ac:dyDescent="0.25">
      <c r="A338" t="s">
        <v>16636</v>
      </c>
      <c r="B338" t="s">
        <v>16637</v>
      </c>
      <c r="C338" s="1">
        <v>45209</v>
      </c>
      <c r="D338" t="s">
        <v>19735</v>
      </c>
      <c r="E338" t="s">
        <v>19735</v>
      </c>
      <c r="F338" t="s">
        <v>19735</v>
      </c>
      <c r="G338" s="1">
        <v>45818</v>
      </c>
    </row>
    <row r="339" spans="1:7" x14ac:dyDescent="0.25">
      <c r="A339" t="s">
        <v>17395</v>
      </c>
      <c r="B339" t="s">
        <v>17396</v>
      </c>
      <c r="C339" s="1">
        <v>45424</v>
      </c>
      <c r="D339" t="s">
        <v>19721</v>
      </c>
      <c r="E339" t="s">
        <v>19721</v>
      </c>
      <c r="F339" t="s">
        <v>19721</v>
      </c>
      <c r="G339" s="1">
        <v>45813</v>
      </c>
    </row>
    <row r="340" spans="1:7" x14ac:dyDescent="0.25">
      <c r="A340" t="s">
        <v>14110</v>
      </c>
      <c r="B340" t="s">
        <v>14111</v>
      </c>
      <c r="C340" s="1">
        <v>44620</v>
      </c>
      <c r="D340" t="s">
        <v>19735</v>
      </c>
      <c r="E340" t="s">
        <v>19718</v>
      </c>
      <c r="F340" t="s">
        <v>19735</v>
      </c>
      <c r="G340" s="1">
        <v>45812</v>
      </c>
    </row>
    <row r="341" spans="1:7" x14ac:dyDescent="0.25">
      <c r="A341" t="s">
        <v>17479</v>
      </c>
      <c r="B341" t="s">
        <v>17480</v>
      </c>
      <c r="C341" s="1">
        <v>45434</v>
      </c>
      <c r="D341" t="s">
        <v>19718</v>
      </c>
      <c r="E341" t="s">
        <v>19718</v>
      </c>
      <c r="F341" t="s">
        <v>19718</v>
      </c>
      <c r="G341" s="1">
        <v>45812</v>
      </c>
    </row>
    <row r="342" spans="1:7" x14ac:dyDescent="0.25">
      <c r="A342" t="s">
        <v>16002</v>
      </c>
      <c r="B342" t="s">
        <v>16003</v>
      </c>
      <c r="C342" s="1">
        <v>45038</v>
      </c>
      <c r="D342" t="s">
        <v>19735</v>
      </c>
      <c r="E342" t="s">
        <v>19735</v>
      </c>
      <c r="F342" t="s">
        <v>19735</v>
      </c>
      <c r="G342" s="1">
        <v>45811</v>
      </c>
    </row>
    <row r="343" spans="1:7" x14ac:dyDescent="0.25">
      <c r="A343" t="s">
        <v>16728</v>
      </c>
      <c r="B343" t="s">
        <v>16729</v>
      </c>
      <c r="C343" s="1">
        <v>45234</v>
      </c>
      <c r="D343" t="s">
        <v>19721</v>
      </c>
      <c r="E343" t="s">
        <v>19721</v>
      </c>
      <c r="F343" t="s">
        <v>19721</v>
      </c>
      <c r="G343" s="1">
        <v>45810</v>
      </c>
    </row>
    <row r="344" spans="1:7" x14ac:dyDescent="0.25">
      <c r="A344" t="s">
        <v>17415</v>
      </c>
      <c r="B344" t="s">
        <v>17416</v>
      </c>
      <c r="C344" s="1">
        <v>45424</v>
      </c>
      <c r="D344" t="s">
        <v>19718</v>
      </c>
      <c r="E344" t="s">
        <v>19718</v>
      </c>
      <c r="F344" t="s">
        <v>19718</v>
      </c>
      <c r="G344" s="1">
        <v>45807</v>
      </c>
    </row>
    <row r="345" spans="1:7" x14ac:dyDescent="0.25">
      <c r="A345" t="s">
        <v>16332</v>
      </c>
      <c r="B345" t="s">
        <v>16333</v>
      </c>
      <c r="C345" s="1">
        <v>45130</v>
      </c>
      <c r="D345" t="s">
        <v>19718</v>
      </c>
      <c r="E345" t="s">
        <v>19718</v>
      </c>
      <c r="F345" t="s">
        <v>19718</v>
      </c>
      <c r="G345" s="1">
        <v>45807</v>
      </c>
    </row>
    <row r="346" spans="1:7" x14ac:dyDescent="0.25">
      <c r="A346" t="s">
        <v>16896</v>
      </c>
      <c r="B346" t="s">
        <v>16897</v>
      </c>
      <c r="C346" s="1">
        <v>45304</v>
      </c>
      <c r="D346" t="s">
        <v>19718</v>
      </c>
      <c r="E346" t="s">
        <v>19718</v>
      </c>
      <c r="F346" t="s">
        <v>19718</v>
      </c>
      <c r="G346" s="1">
        <v>45807</v>
      </c>
    </row>
    <row r="347" spans="1:7" x14ac:dyDescent="0.25">
      <c r="A347" t="s">
        <v>16890</v>
      </c>
      <c r="B347" t="s">
        <v>16891</v>
      </c>
      <c r="C347" s="1">
        <v>45304</v>
      </c>
      <c r="D347" t="s">
        <v>19718</v>
      </c>
      <c r="E347" t="s">
        <v>19718</v>
      </c>
      <c r="F347" t="s">
        <v>19718</v>
      </c>
      <c r="G347" s="1">
        <v>45807</v>
      </c>
    </row>
    <row r="348" spans="1:7" x14ac:dyDescent="0.25">
      <c r="A348" t="s">
        <v>16894</v>
      </c>
      <c r="B348" t="s">
        <v>16895</v>
      </c>
      <c r="C348" s="1">
        <v>45304</v>
      </c>
      <c r="D348" t="s">
        <v>19735</v>
      </c>
      <c r="E348" t="s">
        <v>19735</v>
      </c>
      <c r="F348" t="s">
        <v>19735</v>
      </c>
      <c r="G348" s="1">
        <v>45807</v>
      </c>
    </row>
    <row r="349" spans="1:7" x14ac:dyDescent="0.25">
      <c r="A349" t="s">
        <v>17413</v>
      </c>
      <c r="B349" t="s">
        <v>17414</v>
      </c>
      <c r="C349" s="1">
        <v>45424</v>
      </c>
      <c r="D349" t="s">
        <v>19721</v>
      </c>
      <c r="E349" t="s">
        <v>19721</v>
      </c>
      <c r="F349" t="s">
        <v>19735</v>
      </c>
      <c r="G349" s="1">
        <v>45807</v>
      </c>
    </row>
    <row r="350" spans="1:7" x14ac:dyDescent="0.25">
      <c r="A350" t="s">
        <v>17449</v>
      </c>
      <c r="B350" t="s">
        <v>17450</v>
      </c>
      <c r="C350" s="1">
        <v>45431</v>
      </c>
      <c r="D350" t="s">
        <v>19735</v>
      </c>
      <c r="E350" t="s">
        <v>19735</v>
      </c>
      <c r="F350" t="s">
        <v>19735</v>
      </c>
      <c r="G350" s="1">
        <v>45807</v>
      </c>
    </row>
    <row r="351" spans="1:7" x14ac:dyDescent="0.25">
      <c r="A351" t="s">
        <v>17411</v>
      </c>
      <c r="B351" t="s">
        <v>17412</v>
      </c>
      <c r="C351" s="1">
        <v>45424</v>
      </c>
      <c r="D351" t="s">
        <v>19735</v>
      </c>
      <c r="E351" t="s">
        <v>19735</v>
      </c>
      <c r="F351" t="s">
        <v>19735</v>
      </c>
      <c r="G351" s="1">
        <v>45804</v>
      </c>
    </row>
    <row r="352" spans="1:7" x14ac:dyDescent="0.25">
      <c r="A352" t="s">
        <v>17289</v>
      </c>
      <c r="B352" t="s">
        <v>17290</v>
      </c>
      <c r="C352" s="1">
        <v>45396</v>
      </c>
      <c r="D352" t="s">
        <v>19718</v>
      </c>
      <c r="E352" t="s">
        <v>19718</v>
      </c>
      <c r="F352" t="s">
        <v>19718</v>
      </c>
      <c r="G352" s="1">
        <v>45804</v>
      </c>
    </row>
    <row r="353" spans="1:7" x14ac:dyDescent="0.25">
      <c r="A353" t="s">
        <v>12930</v>
      </c>
      <c r="B353" t="s">
        <v>12931</v>
      </c>
      <c r="C353" s="1">
        <v>44329</v>
      </c>
      <c r="D353" t="s">
        <v>19721</v>
      </c>
      <c r="E353" t="s">
        <v>19735</v>
      </c>
      <c r="F353" t="s">
        <v>19721</v>
      </c>
      <c r="G353" s="1">
        <v>45803</v>
      </c>
    </row>
    <row r="354" spans="1:7" x14ac:dyDescent="0.25">
      <c r="A354" t="s">
        <v>11033</v>
      </c>
      <c r="B354" t="s">
        <v>11034</v>
      </c>
      <c r="C354" s="1">
        <v>43832</v>
      </c>
      <c r="D354" t="s">
        <v>19724</v>
      </c>
      <c r="E354" t="s">
        <v>19724</v>
      </c>
      <c r="F354" t="s">
        <v>19724</v>
      </c>
      <c r="G354" s="1">
        <v>45803</v>
      </c>
    </row>
    <row r="355" spans="1:7" x14ac:dyDescent="0.25">
      <c r="A355" t="s">
        <v>17064</v>
      </c>
      <c r="B355" t="s">
        <v>17065</v>
      </c>
      <c r="C355" s="1">
        <v>45350</v>
      </c>
      <c r="D355" t="s">
        <v>19721</v>
      </c>
      <c r="E355" t="s">
        <v>19721</v>
      </c>
      <c r="F355" t="s">
        <v>19721</v>
      </c>
      <c r="G355" s="1">
        <v>45803</v>
      </c>
    </row>
    <row r="356" spans="1:7" x14ac:dyDescent="0.25">
      <c r="A356" t="s">
        <v>16654</v>
      </c>
      <c r="B356" t="s">
        <v>13097</v>
      </c>
      <c r="C356" s="1">
        <v>45220</v>
      </c>
      <c r="D356" t="s">
        <v>19721</v>
      </c>
      <c r="E356" t="s">
        <v>19721</v>
      </c>
      <c r="F356" t="s">
        <v>19735</v>
      </c>
      <c r="G356" s="1">
        <v>45803</v>
      </c>
    </row>
    <row r="357" spans="1:7" x14ac:dyDescent="0.25">
      <c r="A357" t="s">
        <v>16826</v>
      </c>
      <c r="B357" t="s">
        <v>16827</v>
      </c>
      <c r="C357" s="1">
        <v>45268</v>
      </c>
      <c r="D357" t="s">
        <v>19735</v>
      </c>
      <c r="E357" t="s">
        <v>19718</v>
      </c>
      <c r="F357" t="s">
        <v>19735</v>
      </c>
      <c r="G357" s="1">
        <v>45803</v>
      </c>
    </row>
    <row r="358" spans="1:7" x14ac:dyDescent="0.25">
      <c r="A358" t="s">
        <v>17349</v>
      </c>
      <c r="B358" t="s">
        <v>17350</v>
      </c>
      <c r="C358" s="1">
        <v>45411</v>
      </c>
      <c r="D358" t="s">
        <v>19735</v>
      </c>
      <c r="E358" t="s">
        <v>19735</v>
      </c>
      <c r="F358" t="s">
        <v>19735</v>
      </c>
      <c r="G358" s="1">
        <v>45799</v>
      </c>
    </row>
    <row r="359" spans="1:7" x14ac:dyDescent="0.25">
      <c r="A359" t="s">
        <v>16991</v>
      </c>
      <c r="B359" t="s">
        <v>16992</v>
      </c>
      <c r="C359" s="1">
        <v>45325</v>
      </c>
      <c r="D359" t="s">
        <v>19721</v>
      </c>
      <c r="E359" t="s">
        <v>19721</v>
      </c>
      <c r="F359" t="s">
        <v>19721</v>
      </c>
      <c r="G359" s="1">
        <v>45799</v>
      </c>
    </row>
    <row r="360" spans="1:7" x14ac:dyDescent="0.25">
      <c r="A360" t="s">
        <v>17409</v>
      </c>
      <c r="B360" t="s">
        <v>17410</v>
      </c>
      <c r="C360" s="1">
        <v>45424</v>
      </c>
      <c r="D360" t="s">
        <v>19718</v>
      </c>
      <c r="E360" t="s">
        <v>19718</v>
      </c>
      <c r="F360" t="s">
        <v>19718</v>
      </c>
      <c r="G360" s="1">
        <v>45799</v>
      </c>
    </row>
    <row r="361" spans="1:7" x14ac:dyDescent="0.25">
      <c r="A361" t="s">
        <v>16674</v>
      </c>
      <c r="B361" t="s">
        <v>16675</v>
      </c>
      <c r="C361" s="1">
        <v>45228</v>
      </c>
      <c r="D361" t="s">
        <v>19721</v>
      </c>
      <c r="E361" t="s">
        <v>19735</v>
      </c>
      <c r="F361" t="s">
        <v>19721</v>
      </c>
      <c r="G361" s="1">
        <v>45799</v>
      </c>
    </row>
    <row r="362" spans="1:7" x14ac:dyDescent="0.25">
      <c r="A362" t="s">
        <v>17388</v>
      </c>
      <c r="B362" t="s">
        <v>17389</v>
      </c>
      <c r="C362" s="1">
        <v>45422</v>
      </c>
      <c r="D362" t="s">
        <v>19721</v>
      </c>
      <c r="E362" t="s">
        <v>19721</v>
      </c>
      <c r="F362" t="s">
        <v>19721</v>
      </c>
      <c r="G362" s="1">
        <v>45799</v>
      </c>
    </row>
    <row r="363" spans="1:7" x14ac:dyDescent="0.25">
      <c r="A363" t="s">
        <v>17343</v>
      </c>
      <c r="B363" t="s">
        <v>17344</v>
      </c>
      <c r="C363" s="1">
        <v>45411</v>
      </c>
      <c r="D363" t="s">
        <v>19718</v>
      </c>
      <c r="E363" t="s">
        <v>19718</v>
      </c>
      <c r="F363" t="s">
        <v>19718</v>
      </c>
      <c r="G363" s="1">
        <v>45796</v>
      </c>
    </row>
    <row r="364" spans="1:7" x14ac:dyDescent="0.25">
      <c r="A364" t="s">
        <v>16666</v>
      </c>
      <c r="B364" t="s">
        <v>16667</v>
      </c>
      <c r="C364" s="1">
        <v>45224</v>
      </c>
      <c r="D364" t="s">
        <v>19735</v>
      </c>
      <c r="E364" t="s">
        <v>19735</v>
      </c>
      <c r="F364" t="s">
        <v>19735</v>
      </c>
      <c r="G364" s="1">
        <v>45793</v>
      </c>
    </row>
    <row r="365" spans="1:7" x14ac:dyDescent="0.25">
      <c r="A365" t="s">
        <v>17219</v>
      </c>
      <c r="B365" t="s">
        <v>17220</v>
      </c>
      <c r="C365" s="1">
        <v>45381</v>
      </c>
      <c r="D365" t="s">
        <v>19721</v>
      </c>
      <c r="E365" t="s">
        <v>19721</v>
      </c>
      <c r="F365" t="s">
        <v>19721</v>
      </c>
      <c r="G365" s="1">
        <v>45793</v>
      </c>
    </row>
    <row r="366" spans="1:7" x14ac:dyDescent="0.25">
      <c r="A366" t="s">
        <v>17405</v>
      </c>
      <c r="B366" t="s">
        <v>17406</v>
      </c>
      <c r="C366" s="1">
        <v>45424</v>
      </c>
      <c r="D366" t="s">
        <v>19735</v>
      </c>
      <c r="E366" t="s">
        <v>19735</v>
      </c>
      <c r="F366" t="s">
        <v>19735</v>
      </c>
      <c r="G366" s="1">
        <v>45793</v>
      </c>
    </row>
    <row r="367" spans="1:7" x14ac:dyDescent="0.25">
      <c r="A367" t="s">
        <v>17357</v>
      </c>
      <c r="B367" t="s">
        <v>17358</v>
      </c>
      <c r="C367" s="1">
        <v>45412</v>
      </c>
      <c r="D367" t="s">
        <v>19735</v>
      </c>
      <c r="E367" t="s">
        <v>19735</v>
      </c>
      <c r="F367" t="s">
        <v>19735</v>
      </c>
      <c r="G367" s="1">
        <v>45792</v>
      </c>
    </row>
    <row r="368" spans="1:7" x14ac:dyDescent="0.25">
      <c r="A368" t="s">
        <v>15767</v>
      </c>
      <c r="B368" t="s">
        <v>15768</v>
      </c>
      <c r="C368" s="1">
        <v>44979</v>
      </c>
      <c r="D368" t="s">
        <v>19735</v>
      </c>
      <c r="E368" t="s">
        <v>19735</v>
      </c>
      <c r="F368" t="s">
        <v>19735</v>
      </c>
      <c r="G368" s="1">
        <v>45791</v>
      </c>
    </row>
    <row r="369" spans="1:7" x14ac:dyDescent="0.25">
      <c r="A369" t="s">
        <v>16008</v>
      </c>
      <c r="B369" t="s">
        <v>16009</v>
      </c>
      <c r="C369" s="1">
        <v>45038</v>
      </c>
      <c r="D369" t="s">
        <v>19718</v>
      </c>
      <c r="E369" t="s">
        <v>19718</v>
      </c>
      <c r="F369" t="s">
        <v>19718</v>
      </c>
      <c r="G369" s="1">
        <v>45790</v>
      </c>
    </row>
    <row r="370" spans="1:7" x14ac:dyDescent="0.25">
      <c r="A370" t="s">
        <v>17351</v>
      </c>
      <c r="B370" t="s">
        <v>17352</v>
      </c>
      <c r="C370" s="1">
        <v>45412</v>
      </c>
      <c r="D370" t="s">
        <v>19735</v>
      </c>
      <c r="E370" t="s">
        <v>19735</v>
      </c>
      <c r="F370" t="s">
        <v>19718</v>
      </c>
      <c r="G370" s="1">
        <v>45790</v>
      </c>
    </row>
    <row r="371" spans="1:7" x14ac:dyDescent="0.25">
      <c r="A371" t="s">
        <v>17355</v>
      </c>
      <c r="B371" t="s">
        <v>17356</v>
      </c>
      <c r="C371" s="1">
        <v>45412</v>
      </c>
      <c r="D371" t="s">
        <v>19735</v>
      </c>
      <c r="E371" t="s">
        <v>19735</v>
      </c>
      <c r="F371" t="s">
        <v>19735</v>
      </c>
      <c r="G371" s="1">
        <v>45790</v>
      </c>
    </row>
    <row r="372" spans="1:7" x14ac:dyDescent="0.25">
      <c r="A372" t="s">
        <v>16103</v>
      </c>
      <c r="B372" t="s">
        <v>16104</v>
      </c>
      <c r="C372" s="1">
        <v>45055</v>
      </c>
      <c r="D372" t="s">
        <v>19735</v>
      </c>
      <c r="E372" t="s">
        <v>19735</v>
      </c>
      <c r="F372" t="s">
        <v>19735</v>
      </c>
      <c r="G372" s="1">
        <v>45790</v>
      </c>
    </row>
    <row r="373" spans="1:7" x14ac:dyDescent="0.25">
      <c r="A373" t="s">
        <v>17337</v>
      </c>
      <c r="B373" t="s">
        <v>17338</v>
      </c>
      <c r="C373" s="1">
        <v>45406</v>
      </c>
      <c r="D373" t="s">
        <v>19721</v>
      </c>
      <c r="E373" t="s">
        <v>19721</v>
      </c>
      <c r="F373" t="s">
        <v>19735</v>
      </c>
      <c r="G373" s="1">
        <v>45790</v>
      </c>
    </row>
    <row r="374" spans="1:7" x14ac:dyDescent="0.25">
      <c r="A374" t="s">
        <v>17251</v>
      </c>
      <c r="B374" t="s">
        <v>17252</v>
      </c>
      <c r="C374" s="1">
        <v>45386</v>
      </c>
      <c r="D374" t="s">
        <v>19721</v>
      </c>
      <c r="E374" t="s">
        <v>19735</v>
      </c>
      <c r="F374" t="s">
        <v>19721</v>
      </c>
      <c r="G374" s="1">
        <v>45790</v>
      </c>
    </row>
    <row r="375" spans="1:7" x14ac:dyDescent="0.25">
      <c r="A375" t="s">
        <v>16886</v>
      </c>
      <c r="B375" t="s">
        <v>16887</v>
      </c>
      <c r="C375" s="1">
        <v>45293</v>
      </c>
      <c r="D375" t="s">
        <v>19735</v>
      </c>
      <c r="E375" t="s">
        <v>19735</v>
      </c>
      <c r="F375" t="s">
        <v>19735</v>
      </c>
      <c r="G375" s="1">
        <v>45790</v>
      </c>
    </row>
    <row r="376" spans="1:7" x14ac:dyDescent="0.25">
      <c r="A376" t="s">
        <v>17239</v>
      </c>
      <c r="B376" t="s">
        <v>17240</v>
      </c>
      <c r="C376" s="1">
        <v>45383</v>
      </c>
      <c r="D376" t="s">
        <v>19718</v>
      </c>
      <c r="E376" t="s">
        <v>19718</v>
      </c>
      <c r="F376" t="s">
        <v>19718</v>
      </c>
      <c r="G376" s="1">
        <v>45786</v>
      </c>
    </row>
    <row r="377" spans="1:7" x14ac:dyDescent="0.25">
      <c r="A377" t="s">
        <v>17301</v>
      </c>
      <c r="B377" t="s">
        <v>17302</v>
      </c>
      <c r="C377" s="1">
        <v>45399</v>
      </c>
      <c r="D377" t="s">
        <v>19718</v>
      </c>
      <c r="E377" t="s">
        <v>19718</v>
      </c>
      <c r="F377" t="s">
        <v>19718</v>
      </c>
      <c r="G377" s="1">
        <v>45784</v>
      </c>
    </row>
    <row r="378" spans="1:7" x14ac:dyDescent="0.25">
      <c r="A378" t="s">
        <v>13415</v>
      </c>
      <c r="B378" t="s">
        <v>13416</v>
      </c>
      <c r="C378" s="1">
        <v>44433</v>
      </c>
      <c r="D378" t="s">
        <v>19721</v>
      </c>
      <c r="E378" t="s">
        <v>19735</v>
      </c>
      <c r="F378" t="s">
        <v>19721</v>
      </c>
      <c r="G378" s="1">
        <v>45784</v>
      </c>
    </row>
    <row r="379" spans="1:7" x14ac:dyDescent="0.25">
      <c r="A379" t="s">
        <v>16918</v>
      </c>
      <c r="B379" t="s">
        <v>16919</v>
      </c>
      <c r="C379" s="1">
        <v>45307</v>
      </c>
      <c r="D379" t="s">
        <v>19735</v>
      </c>
      <c r="E379" t="s">
        <v>19718</v>
      </c>
      <c r="F379" t="s">
        <v>19735</v>
      </c>
      <c r="G379" s="1">
        <v>45783</v>
      </c>
    </row>
    <row r="380" spans="1:7" x14ac:dyDescent="0.25">
      <c r="A380" t="s">
        <v>16383</v>
      </c>
      <c r="B380" t="s">
        <v>16384</v>
      </c>
      <c r="C380" s="1">
        <v>45137</v>
      </c>
      <c r="D380" t="s">
        <v>19724</v>
      </c>
      <c r="E380" t="s">
        <v>19724</v>
      </c>
      <c r="F380" t="s">
        <v>19724</v>
      </c>
      <c r="G380" s="1">
        <v>45783</v>
      </c>
    </row>
    <row r="381" spans="1:7" x14ac:dyDescent="0.25">
      <c r="A381" t="s">
        <v>16676</v>
      </c>
      <c r="B381" t="s">
        <v>16677</v>
      </c>
      <c r="C381" s="1">
        <v>45228</v>
      </c>
      <c r="D381" t="s">
        <v>19735</v>
      </c>
      <c r="E381" t="s">
        <v>19735</v>
      </c>
      <c r="F381" t="s">
        <v>19735</v>
      </c>
      <c r="G381" s="1">
        <v>45783</v>
      </c>
    </row>
    <row r="382" spans="1:7" x14ac:dyDescent="0.25">
      <c r="A382" t="s">
        <v>17341</v>
      </c>
      <c r="B382" t="s">
        <v>17342</v>
      </c>
      <c r="C382" s="1">
        <v>45407</v>
      </c>
      <c r="D382" t="s">
        <v>19735</v>
      </c>
      <c r="E382" t="s">
        <v>19735</v>
      </c>
      <c r="F382" t="s">
        <v>19735</v>
      </c>
      <c r="G382" s="1">
        <v>45780</v>
      </c>
    </row>
    <row r="383" spans="1:7" x14ac:dyDescent="0.25">
      <c r="A383" t="s">
        <v>16178</v>
      </c>
      <c r="B383" t="s">
        <v>16179</v>
      </c>
      <c r="C383" s="1">
        <v>45078</v>
      </c>
      <c r="D383" t="s">
        <v>19735</v>
      </c>
      <c r="E383" t="s">
        <v>19735</v>
      </c>
      <c r="F383" t="s">
        <v>19735</v>
      </c>
      <c r="G383" s="1">
        <v>45780</v>
      </c>
    </row>
    <row r="384" spans="1:7" x14ac:dyDescent="0.25">
      <c r="A384" t="s">
        <v>17126</v>
      </c>
      <c r="B384" t="s">
        <v>17127</v>
      </c>
      <c r="C384" s="1">
        <v>45361</v>
      </c>
      <c r="D384" t="s">
        <v>19724</v>
      </c>
      <c r="E384" t="s">
        <v>19721</v>
      </c>
      <c r="F384" t="s">
        <v>19724</v>
      </c>
      <c r="G384" s="1">
        <v>45775</v>
      </c>
    </row>
    <row r="385" spans="1:7" x14ac:dyDescent="0.25">
      <c r="A385" t="s">
        <v>17072</v>
      </c>
      <c r="B385" t="s">
        <v>17073</v>
      </c>
      <c r="C385" s="1">
        <v>45350</v>
      </c>
      <c r="D385" t="s">
        <v>19721</v>
      </c>
      <c r="E385" t="s">
        <v>19721</v>
      </c>
      <c r="F385" t="s">
        <v>19721</v>
      </c>
      <c r="G385" s="1">
        <v>45775</v>
      </c>
    </row>
    <row r="386" spans="1:7" x14ac:dyDescent="0.25">
      <c r="A386" t="s">
        <v>16588</v>
      </c>
      <c r="B386" t="s">
        <v>16589</v>
      </c>
      <c r="C386" s="1">
        <v>45194</v>
      </c>
      <c r="D386" t="s">
        <v>19721</v>
      </c>
      <c r="E386" t="s">
        <v>19721</v>
      </c>
      <c r="F386" t="s">
        <v>19735</v>
      </c>
      <c r="G386" s="1">
        <v>45772</v>
      </c>
    </row>
    <row r="387" spans="1:7" x14ac:dyDescent="0.25">
      <c r="A387" t="s">
        <v>17211</v>
      </c>
      <c r="B387" t="s">
        <v>17212</v>
      </c>
      <c r="C387" s="1">
        <v>45381</v>
      </c>
      <c r="D387" t="s">
        <v>19735</v>
      </c>
      <c r="E387" t="s">
        <v>19735</v>
      </c>
      <c r="F387" t="s">
        <v>19735</v>
      </c>
      <c r="G387" s="1">
        <v>45772</v>
      </c>
    </row>
    <row r="388" spans="1:7" x14ac:dyDescent="0.25">
      <c r="A388" t="s">
        <v>16964</v>
      </c>
      <c r="B388" t="s">
        <v>16965</v>
      </c>
      <c r="C388" s="1">
        <v>45317</v>
      </c>
      <c r="D388" t="s">
        <v>19718</v>
      </c>
      <c r="E388" t="s">
        <v>19718</v>
      </c>
      <c r="F388" t="s">
        <v>19718</v>
      </c>
      <c r="G388" s="1">
        <v>45772</v>
      </c>
    </row>
    <row r="389" spans="1:7" x14ac:dyDescent="0.25">
      <c r="A389" t="s">
        <v>14476</v>
      </c>
      <c r="B389" t="s">
        <v>14477</v>
      </c>
      <c r="C389" s="1">
        <v>44684</v>
      </c>
      <c r="D389" t="s">
        <v>19721</v>
      </c>
      <c r="E389" t="s">
        <v>19721</v>
      </c>
      <c r="F389" t="s">
        <v>19721</v>
      </c>
      <c r="G389" s="1">
        <v>45771</v>
      </c>
    </row>
    <row r="390" spans="1:7" x14ac:dyDescent="0.25">
      <c r="A390" t="s">
        <v>16063</v>
      </c>
      <c r="B390" t="s">
        <v>16064</v>
      </c>
      <c r="C390" s="1">
        <v>45046</v>
      </c>
      <c r="D390" t="s">
        <v>19721</v>
      </c>
      <c r="E390" t="s">
        <v>19721</v>
      </c>
      <c r="F390" t="s">
        <v>19721</v>
      </c>
      <c r="G390" s="1">
        <v>45771</v>
      </c>
    </row>
    <row r="391" spans="1:7" x14ac:dyDescent="0.25">
      <c r="A391" t="s">
        <v>17266</v>
      </c>
      <c r="B391" t="s">
        <v>17267</v>
      </c>
      <c r="C391" s="1">
        <v>45392</v>
      </c>
      <c r="D391" t="s">
        <v>19721</v>
      </c>
      <c r="E391" t="s">
        <v>19735</v>
      </c>
      <c r="F391" t="s">
        <v>19721</v>
      </c>
      <c r="G391" s="1">
        <v>45763</v>
      </c>
    </row>
    <row r="392" spans="1:7" x14ac:dyDescent="0.25">
      <c r="A392" t="s">
        <v>17089</v>
      </c>
      <c r="B392" t="s">
        <v>17090</v>
      </c>
      <c r="C392" s="1">
        <v>45351</v>
      </c>
      <c r="D392" t="s">
        <v>19718</v>
      </c>
      <c r="E392" t="s">
        <v>19718</v>
      </c>
      <c r="F392" t="s">
        <v>19718</v>
      </c>
      <c r="G392" s="1">
        <v>45763</v>
      </c>
    </row>
    <row r="393" spans="1:7" x14ac:dyDescent="0.25">
      <c r="A393" t="s">
        <v>16880</v>
      </c>
      <c r="B393" t="s">
        <v>16881</v>
      </c>
      <c r="C393" s="1">
        <v>45293</v>
      </c>
      <c r="D393" t="s">
        <v>19724</v>
      </c>
      <c r="E393" t="s">
        <v>19724</v>
      </c>
      <c r="F393" t="s">
        <v>19721</v>
      </c>
      <c r="G393" s="1">
        <v>45762</v>
      </c>
    </row>
    <row r="394" spans="1:7" x14ac:dyDescent="0.25">
      <c r="A394" t="s">
        <v>16836</v>
      </c>
      <c r="B394" t="s">
        <v>16837</v>
      </c>
      <c r="C394" s="1">
        <v>45268</v>
      </c>
      <c r="D394" t="s">
        <v>19735</v>
      </c>
      <c r="E394" t="s">
        <v>19735</v>
      </c>
      <c r="F394" t="s">
        <v>19735</v>
      </c>
      <c r="G394" s="1">
        <v>45761</v>
      </c>
    </row>
    <row r="395" spans="1:7" x14ac:dyDescent="0.25">
      <c r="A395" t="s">
        <v>16073</v>
      </c>
      <c r="B395" t="s">
        <v>16074</v>
      </c>
      <c r="C395" s="1">
        <v>45051</v>
      </c>
      <c r="D395" t="s">
        <v>19735</v>
      </c>
      <c r="E395" t="s">
        <v>19735</v>
      </c>
      <c r="F395" t="s">
        <v>19735</v>
      </c>
      <c r="G395" s="1">
        <v>45761</v>
      </c>
    </row>
    <row r="396" spans="1:7" x14ac:dyDescent="0.25">
      <c r="A396" t="s">
        <v>13032</v>
      </c>
      <c r="B396" t="s">
        <v>13033</v>
      </c>
      <c r="C396" s="1">
        <v>44360</v>
      </c>
      <c r="D396" t="s">
        <v>19735</v>
      </c>
      <c r="E396" t="s">
        <v>19735</v>
      </c>
      <c r="F396" t="s">
        <v>19735</v>
      </c>
      <c r="G396" s="1">
        <v>45761</v>
      </c>
    </row>
    <row r="397" spans="1:7" x14ac:dyDescent="0.25">
      <c r="A397" t="s">
        <v>17124</v>
      </c>
      <c r="B397" t="s">
        <v>17125</v>
      </c>
      <c r="C397" s="1">
        <v>45361</v>
      </c>
      <c r="D397" t="s">
        <v>19718</v>
      </c>
      <c r="E397" t="s">
        <v>19718</v>
      </c>
      <c r="F397" t="s">
        <v>19718</v>
      </c>
      <c r="G397" s="1">
        <v>45761</v>
      </c>
    </row>
    <row r="398" spans="1:7" x14ac:dyDescent="0.25">
      <c r="A398" t="s">
        <v>17272</v>
      </c>
      <c r="B398" t="s">
        <v>5670</v>
      </c>
      <c r="C398" s="1">
        <v>45392</v>
      </c>
      <c r="D398" t="s">
        <v>19721</v>
      </c>
      <c r="E398" t="s">
        <v>19721</v>
      </c>
      <c r="F398" t="s">
        <v>19735</v>
      </c>
      <c r="G398" s="1">
        <v>45759</v>
      </c>
    </row>
    <row r="399" spans="1:7" x14ac:dyDescent="0.25">
      <c r="A399" t="s">
        <v>13946</v>
      </c>
      <c r="B399" t="s">
        <v>13947</v>
      </c>
      <c r="C399" s="1">
        <v>44582</v>
      </c>
      <c r="D399" t="s">
        <v>19721</v>
      </c>
      <c r="E399" t="s">
        <v>19721</v>
      </c>
      <c r="F399" t="s">
        <v>19721</v>
      </c>
      <c r="G399" s="1">
        <v>45758</v>
      </c>
    </row>
    <row r="400" spans="1:7" x14ac:dyDescent="0.25">
      <c r="A400" t="s">
        <v>16726</v>
      </c>
      <c r="B400" t="s">
        <v>16727</v>
      </c>
      <c r="C400" s="1">
        <v>45234</v>
      </c>
      <c r="D400" t="s">
        <v>19721</v>
      </c>
      <c r="E400" t="s">
        <v>19721</v>
      </c>
      <c r="F400" t="s">
        <v>19721</v>
      </c>
      <c r="G400" s="1">
        <v>45758</v>
      </c>
    </row>
    <row r="401" spans="1:7" x14ac:dyDescent="0.25">
      <c r="A401" t="s">
        <v>16724</v>
      </c>
      <c r="B401" t="s">
        <v>16725</v>
      </c>
      <c r="C401" s="1">
        <v>45234</v>
      </c>
      <c r="D401" t="s">
        <v>19735</v>
      </c>
      <c r="E401" t="s">
        <v>19735</v>
      </c>
      <c r="F401" t="s">
        <v>19735</v>
      </c>
      <c r="G401" s="1">
        <v>45758</v>
      </c>
    </row>
    <row r="402" spans="1:7" x14ac:dyDescent="0.25">
      <c r="A402" t="s">
        <v>17260</v>
      </c>
      <c r="B402" t="s">
        <v>17261</v>
      </c>
      <c r="C402" s="1">
        <v>45389</v>
      </c>
      <c r="D402" t="s">
        <v>19735</v>
      </c>
      <c r="E402" t="s">
        <v>19735</v>
      </c>
      <c r="F402" t="s">
        <v>19735</v>
      </c>
      <c r="G402" s="1">
        <v>45757</v>
      </c>
    </row>
    <row r="403" spans="1:7" x14ac:dyDescent="0.25">
      <c r="A403" t="s">
        <v>16846</v>
      </c>
      <c r="B403" t="s">
        <v>16847</v>
      </c>
      <c r="C403" s="1">
        <v>45272</v>
      </c>
      <c r="D403" t="s">
        <v>19718</v>
      </c>
      <c r="E403" t="s">
        <v>19718</v>
      </c>
      <c r="F403" t="s">
        <v>19718</v>
      </c>
      <c r="G403" s="1">
        <v>45756</v>
      </c>
    </row>
    <row r="404" spans="1:7" x14ac:dyDescent="0.25">
      <c r="A404" t="s">
        <v>14772</v>
      </c>
      <c r="B404" t="s">
        <v>14773</v>
      </c>
      <c r="C404" s="1">
        <v>44730</v>
      </c>
      <c r="D404" t="s">
        <v>19721</v>
      </c>
      <c r="E404" t="s">
        <v>19721</v>
      </c>
      <c r="F404" t="s">
        <v>19721</v>
      </c>
      <c r="G404" s="1">
        <v>45754</v>
      </c>
    </row>
    <row r="405" spans="1:7" x14ac:dyDescent="0.25">
      <c r="A405" t="s">
        <v>16634</v>
      </c>
      <c r="B405" t="s">
        <v>16635</v>
      </c>
      <c r="C405" s="1">
        <v>45209</v>
      </c>
      <c r="D405" t="s">
        <v>19718</v>
      </c>
      <c r="E405" t="s">
        <v>19718</v>
      </c>
      <c r="F405" t="s">
        <v>19718</v>
      </c>
      <c r="G405" s="1">
        <v>45754</v>
      </c>
    </row>
    <row r="406" spans="1:7" x14ac:dyDescent="0.25">
      <c r="A406" t="s">
        <v>17221</v>
      </c>
      <c r="B406" t="s">
        <v>17222</v>
      </c>
      <c r="C406" s="1">
        <v>45381</v>
      </c>
      <c r="D406" t="s">
        <v>19718</v>
      </c>
      <c r="E406" t="s">
        <v>19718</v>
      </c>
      <c r="F406" t="s">
        <v>19718</v>
      </c>
      <c r="G406" s="1">
        <v>45753</v>
      </c>
    </row>
    <row r="407" spans="1:7" x14ac:dyDescent="0.25">
      <c r="A407" t="s">
        <v>17105</v>
      </c>
      <c r="B407" t="s">
        <v>837</v>
      </c>
      <c r="C407" s="1">
        <v>45359</v>
      </c>
      <c r="D407" t="s">
        <v>19734</v>
      </c>
      <c r="E407" t="s">
        <v>19734</v>
      </c>
      <c r="F407" t="s">
        <v>19734</v>
      </c>
      <c r="G407" s="1">
        <v>45743</v>
      </c>
    </row>
    <row r="408" spans="1:7" x14ac:dyDescent="0.25">
      <c r="A408" t="s">
        <v>17179</v>
      </c>
      <c r="B408" t="s">
        <v>17180</v>
      </c>
      <c r="C408" s="1">
        <v>45374</v>
      </c>
      <c r="D408" t="s">
        <v>19735</v>
      </c>
      <c r="E408" t="s">
        <v>19735</v>
      </c>
      <c r="F408" t="s">
        <v>19735</v>
      </c>
      <c r="G408" s="1">
        <v>45742</v>
      </c>
    </row>
    <row r="409" spans="1:7" x14ac:dyDescent="0.25">
      <c r="A409" t="s">
        <v>16467</v>
      </c>
      <c r="B409" t="s">
        <v>16468</v>
      </c>
      <c r="C409" s="1">
        <v>45151</v>
      </c>
      <c r="D409" t="s">
        <v>19735</v>
      </c>
      <c r="E409" t="s">
        <v>19735</v>
      </c>
      <c r="F409" t="s">
        <v>19735</v>
      </c>
      <c r="G409" s="1">
        <v>45741</v>
      </c>
    </row>
    <row r="410" spans="1:7" x14ac:dyDescent="0.25">
      <c r="A410" t="s">
        <v>16962</v>
      </c>
      <c r="B410" t="s">
        <v>16963</v>
      </c>
      <c r="C410" s="1">
        <v>45312</v>
      </c>
      <c r="D410" t="s">
        <v>19735</v>
      </c>
      <c r="E410" t="s">
        <v>19735</v>
      </c>
      <c r="F410" t="s">
        <v>19735</v>
      </c>
      <c r="G410" s="1">
        <v>45741</v>
      </c>
    </row>
    <row r="411" spans="1:7" x14ac:dyDescent="0.25">
      <c r="A411" t="s">
        <v>16774</v>
      </c>
      <c r="B411" t="s">
        <v>16775</v>
      </c>
      <c r="C411" s="1">
        <v>45252</v>
      </c>
      <c r="D411" t="s">
        <v>19724</v>
      </c>
      <c r="E411" t="s">
        <v>19721</v>
      </c>
      <c r="F411" t="s">
        <v>19724</v>
      </c>
      <c r="G411" s="1">
        <v>45741</v>
      </c>
    </row>
    <row r="412" spans="1:7" x14ac:dyDescent="0.25">
      <c r="A412" t="s">
        <v>16736</v>
      </c>
      <c r="B412" t="s">
        <v>16737</v>
      </c>
      <c r="C412" s="1">
        <v>45235</v>
      </c>
      <c r="D412" t="s">
        <v>19735</v>
      </c>
      <c r="E412" t="s">
        <v>19718</v>
      </c>
      <c r="F412" t="s">
        <v>19735</v>
      </c>
      <c r="G412" s="1">
        <v>45740</v>
      </c>
    </row>
    <row r="413" spans="1:7" x14ac:dyDescent="0.25">
      <c r="A413" t="s">
        <v>15920</v>
      </c>
      <c r="B413" t="s">
        <v>15921</v>
      </c>
      <c r="C413" s="1">
        <v>45015</v>
      </c>
      <c r="D413" t="s">
        <v>19721</v>
      </c>
      <c r="E413" t="s">
        <v>19721</v>
      </c>
      <c r="F413" t="s">
        <v>19721</v>
      </c>
      <c r="G413" s="1">
        <v>45740</v>
      </c>
    </row>
    <row r="414" spans="1:7" x14ac:dyDescent="0.25">
      <c r="A414" t="s">
        <v>15793</v>
      </c>
      <c r="B414" t="s">
        <v>15794</v>
      </c>
      <c r="C414" s="1">
        <v>44986</v>
      </c>
      <c r="D414" t="s">
        <v>19718</v>
      </c>
      <c r="E414" t="s">
        <v>19718</v>
      </c>
      <c r="F414" t="s">
        <v>19718</v>
      </c>
      <c r="G414" s="1">
        <v>45734</v>
      </c>
    </row>
    <row r="415" spans="1:7" x14ac:dyDescent="0.25">
      <c r="A415" t="s">
        <v>17081</v>
      </c>
      <c r="B415" t="s">
        <v>17082</v>
      </c>
      <c r="C415" s="1">
        <v>45351</v>
      </c>
      <c r="D415" t="s">
        <v>19718</v>
      </c>
      <c r="E415" t="s">
        <v>19718</v>
      </c>
      <c r="F415" t="s">
        <v>19718</v>
      </c>
      <c r="G415" s="1">
        <v>45731</v>
      </c>
    </row>
    <row r="416" spans="1:7" x14ac:dyDescent="0.25">
      <c r="A416" t="s">
        <v>16718</v>
      </c>
      <c r="B416" t="s">
        <v>16719</v>
      </c>
      <c r="C416" s="1">
        <v>45234</v>
      </c>
      <c r="D416" t="s">
        <v>19718</v>
      </c>
      <c r="E416" t="s">
        <v>19718</v>
      </c>
      <c r="F416" t="s">
        <v>19718</v>
      </c>
      <c r="G416" s="1">
        <v>45731</v>
      </c>
    </row>
    <row r="417" spans="1:7" x14ac:dyDescent="0.25">
      <c r="A417" t="s">
        <v>17066</v>
      </c>
      <c r="B417" t="s">
        <v>17067</v>
      </c>
      <c r="C417" s="1">
        <v>45350</v>
      </c>
      <c r="D417" t="s">
        <v>19721</v>
      </c>
      <c r="E417" t="s">
        <v>19721</v>
      </c>
      <c r="F417" t="s">
        <v>19721</v>
      </c>
      <c r="G417" s="1">
        <v>45731</v>
      </c>
    </row>
    <row r="418" spans="1:7" x14ac:dyDescent="0.25">
      <c r="A418" t="s">
        <v>17068</v>
      </c>
      <c r="B418" t="s">
        <v>17069</v>
      </c>
      <c r="C418" s="1">
        <v>45350</v>
      </c>
      <c r="D418" t="s">
        <v>19718</v>
      </c>
      <c r="E418" t="s">
        <v>19718</v>
      </c>
      <c r="F418" t="s">
        <v>19718</v>
      </c>
      <c r="G418" s="1">
        <v>45731</v>
      </c>
    </row>
    <row r="419" spans="1:7" x14ac:dyDescent="0.25">
      <c r="A419" t="s">
        <v>16806</v>
      </c>
      <c r="B419" t="s">
        <v>16807</v>
      </c>
      <c r="C419" s="1">
        <v>45266</v>
      </c>
      <c r="D419" t="s">
        <v>19721</v>
      </c>
      <c r="E419" t="s">
        <v>19721</v>
      </c>
      <c r="F419" t="s">
        <v>19721</v>
      </c>
      <c r="G419" s="1">
        <v>45731</v>
      </c>
    </row>
    <row r="420" spans="1:7" x14ac:dyDescent="0.25">
      <c r="A420" t="s">
        <v>16435</v>
      </c>
      <c r="B420" t="s">
        <v>16436</v>
      </c>
      <c r="C420" s="1">
        <v>45145</v>
      </c>
      <c r="D420" t="s">
        <v>19721</v>
      </c>
      <c r="E420" t="s">
        <v>19721</v>
      </c>
      <c r="F420" t="s">
        <v>19721</v>
      </c>
      <c r="G420" s="1">
        <v>45730</v>
      </c>
    </row>
    <row r="421" spans="1:7" x14ac:dyDescent="0.25">
      <c r="A421" t="s">
        <v>16830</v>
      </c>
      <c r="B421" t="s">
        <v>16831</v>
      </c>
      <c r="C421" s="1">
        <v>45268</v>
      </c>
      <c r="D421" t="s">
        <v>19735</v>
      </c>
      <c r="E421" t="s">
        <v>19735</v>
      </c>
      <c r="F421" t="s">
        <v>19735</v>
      </c>
      <c r="G421" s="1">
        <v>45730</v>
      </c>
    </row>
    <row r="422" spans="1:7" x14ac:dyDescent="0.25">
      <c r="A422" t="s">
        <v>16143</v>
      </c>
      <c r="B422" t="s">
        <v>16144</v>
      </c>
      <c r="C422" s="1">
        <v>45068</v>
      </c>
      <c r="D422" t="s">
        <v>19735</v>
      </c>
      <c r="E422" t="s">
        <v>19735</v>
      </c>
      <c r="F422" t="s">
        <v>19735</v>
      </c>
      <c r="G422" s="1">
        <v>45730</v>
      </c>
    </row>
    <row r="423" spans="1:7" x14ac:dyDescent="0.25">
      <c r="A423" t="s">
        <v>17140</v>
      </c>
      <c r="B423" t="s">
        <v>17141</v>
      </c>
      <c r="C423" s="1">
        <v>45365</v>
      </c>
      <c r="D423" t="s">
        <v>19735</v>
      </c>
      <c r="E423" t="s">
        <v>19735</v>
      </c>
      <c r="F423" t="s">
        <v>19735</v>
      </c>
      <c r="G423" s="1">
        <v>45730</v>
      </c>
    </row>
    <row r="424" spans="1:7" x14ac:dyDescent="0.25">
      <c r="A424" t="s">
        <v>11831</v>
      </c>
      <c r="B424" t="s">
        <v>11832</v>
      </c>
      <c r="C424" s="1">
        <v>44049</v>
      </c>
      <c r="D424" t="s">
        <v>19735</v>
      </c>
      <c r="E424" t="s">
        <v>19735</v>
      </c>
      <c r="F424" t="s">
        <v>19735</v>
      </c>
      <c r="G424" s="1">
        <v>45727</v>
      </c>
    </row>
    <row r="425" spans="1:7" x14ac:dyDescent="0.25">
      <c r="A425" t="s">
        <v>16461</v>
      </c>
      <c r="B425" t="s">
        <v>16462</v>
      </c>
      <c r="C425" s="1">
        <v>45151</v>
      </c>
      <c r="D425" t="s">
        <v>19721</v>
      </c>
      <c r="E425" t="s">
        <v>19718</v>
      </c>
      <c r="F425" t="s">
        <v>19721</v>
      </c>
      <c r="G425" s="1">
        <v>45724</v>
      </c>
    </row>
    <row r="426" spans="1:7" x14ac:dyDescent="0.25">
      <c r="A426" t="s">
        <v>17021</v>
      </c>
      <c r="B426" t="s">
        <v>17022</v>
      </c>
      <c r="C426" s="1">
        <v>45332</v>
      </c>
      <c r="D426" t="s">
        <v>19721</v>
      </c>
      <c r="E426" t="s">
        <v>19721</v>
      </c>
      <c r="F426" t="s">
        <v>19721</v>
      </c>
      <c r="G426" s="1">
        <v>45723</v>
      </c>
    </row>
    <row r="427" spans="1:7" x14ac:dyDescent="0.25">
      <c r="A427" t="s">
        <v>16882</v>
      </c>
      <c r="B427" t="s">
        <v>16883</v>
      </c>
      <c r="C427" s="1">
        <v>45293</v>
      </c>
      <c r="D427" t="s">
        <v>19721</v>
      </c>
      <c r="E427" t="s">
        <v>19721</v>
      </c>
      <c r="F427" t="s">
        <v>19721</v>
      </c>
      <c r="G427" s="1">
        <v>45719</v>
      </c>
    </row>
    <row r="428" spans="1:7" x14ac:dyDescent="0.25">
      <c r="A428" t="s">
        <v>17070</v>
      </c>
      <c r="B428" t="s">
        <v>17071</v>
      </c>
      <c r="C428" s="1">
        <v>45350</v>
      </c>
      <c r="D428" t="s">
        <v>19718</v>
      </c>
      <c r="E428" t="s">
        <v>19718</v>
      </c>
      <c r="F428" t="s">
        <v>19718</v>
      </c>
      <c r="G428" s="1">
        <v>45719</v>
      </c>
    </row>
    <row r="429" spans="1:7" x14ac:dyDescent="0.25">
      <c r="A429" t="s">
        <v>16760</v>
      </c>
      <c r="B429" t="s">
        <v>16761</v>
      </c>
      <c r="C429" s="1">
        <v>45244</v>
      </c>
      <c r="D429" t="s">
        <v>19721</v>
      </c>
      <c r="E429" t="s">
        <v>19721</v>
      </c>
      <c r="F429" t="s">
        <v>19721</v>
      </c>
      <c r="G429" s="1">
        <v>45717</v>
      </c>
    </row>
    <row r="430" spans="1:7" x14ac:dyDescent="0.25">
      <c r="A430" t="s">
        <v>15232</v>
      </c>
      <c r="B430" t="s">
        <v>15233</v>
      </c>
      <c r="C430" s="1">
        <v>44827</v>
      </c>
      <c r="D430" t="s">
        <v>19735</v>
      </c>
      <c r="E430" t="s">
        <v>19735</v>
      </c>
      <c r="F430" t="s">
        <v>19735</v>
      </c>
      <c r="G430" s="1">
        <v>45717</v>
      </c>
    </row>
    <row r="431" spans="1:7" x14ac:dyDescent="0.25">
      <c r="A431" t="s">
        <v>16758</v>
      </c>
      <c r="B431" t="s">
        <v>16759</v>
      </c>
      <c r="C431" s="1">
        <v>45244</v>
      </c>
      <c r="D431" t="s">
        <v>19721</v>
      </c>
      <c r="E431" t="s">
        <v>19721</v>
      </c>
      <c r="F431" t="s">
        <v>19721</v>
      </c>
      <c r="G431" s="1">
        <v>45717</v>
      </c>
    </row>
    <row r="432" spans="1:7" x14ac:dyDescent="0.25">
      <c r="A432" t="s">
        <v>14182</v>
      </c>
      <c r="B432" t="s">
        <v>14183</v>
      </c>
      <c r="C432" s="1">
        <v>44635</v>
      </c>
      <c r="D432" t="s">
        <v>19721</v>
      </c>
      <c r="E432" t="s">
        <v>19721</v>
      </c>
      <c r="F432" t="s">
        <v>19721</v>
      </c>
      <c r="G432" s="1">
        <v>45717</v>
      </c>
    </row>
    <row r="433" spans="1:7" x14ac:dyDescent="0.25">
      <c r="A433" t="s">
        <v>16014</v>
      </c>
      <c r="B433" t="s">
        <v>16015</v>
      </c>
      <c r="C433" s="1">
        <v>45038</v>
      </c>
      <c r="D433" t="s">
        <v>19721</v>
      </c>
      <c r="E433" t="s">
        <v>19721</v>
      </c>
      <c r="F433" t="s">
        <v>19721</v>
      </c>
      <c r="G433" s="1">
        <v>45717</v>
      </c>
    </row>
    <row r="434" spans="1:7" x14ac:dyDescent="0.25">
      <c r="A434" t="s">
        <v>12877</v>
      </c>
      <c r="B434" t="s">
        <v>3041</v>
      </c>
      <c r="C434" s="1">
        <v>44321</v>
      </c>
      <c r="D434" t="s">
        <v>19718</v>
      </c>
      <c r="E434" t="s">
        <v>19718</v>
      </c>
      <c r="F434" t="s">
        <v>19718</v>
      </c>
      <c r="G434" s="1">
        <v>45715</v>
      </c>
    </row>
    <row r="435" spans="1:7" x14ac:dyDescent="0.25">
      <c r="A435" t="s">
        <v>16006</v>
      </c>
      <c r="B435" t="s">
        <v>16007</v>
      </c>
      <c r="C435" s="1">
        <v>45038</v>
      </c>
      <c r="D435" t="s">
        <v>19721</v>
      </c>
      <c r="E435" t="s">
        <v>19735</v>
      </c>
      <c r="F435" t="s">
        <v>19721</v>
      </c>
      <c r="G435" s="1">
        <v>45714</v>
      </c>
    </row>
    <row r="436" spans="1:7" x14ac:dyDescent="0.25">
      <c r="A436" t="s">
        <v>16850</v>
      </c>
      <c r="B436" t="s">
        <v>16851</v>
      </c>
      <c r="C436" s="1">
        <v>45272</v>
      </c>
      <c r="D436" t="s">
        <v>19721</v>
      </c>
      <c r="E436" t="s">
        <v>19721</v>
      </c>
      <c r="F436" t="s">
        <v>19721</v>
      </c>
      <c r="G436" s="1">
        <v>45714</v>
      </c>
    </row>
    <row r="437" spans="1:7" x14ac:dyDescent="0.25">
      <c r="A437" t="s">
        <v>16954</v>
      </c>
      <c r="B437" t="s">
        <v>16955</v>
      </c>
      <c r="C437" s="1">
        <v>45312</v>
      </c>
      <c r="D437" t="s">
        <v>19735</v>
      </c>
      <c r="E437" t="s">
        <v>19735</v>
      </c>
      <c r="F437" t="s">
        <v>19735</v>
      </c>
      <c r="G437" s="1">
        <v>45714</v>
      </c>
    </row>
    <row r="438" spans="1:7" x14ac:dyDescent="0.25">
      <c r="A438" t="s">
        <v>17015</v>
      </c>
      <c r="B438" t="s">
        <v>17016</v>
      </c>
      <c r="C438" s="1">
        <v>45332</v>
      </c>
      <c r="D438" t="s">
        <v>19735</v>
      </c>
      <c r="E438" t="s">
        <v>19735</v>
      </c>
      <c r="F438" t="s">
        <v>19735</v>
      </c>
      <c r="G438" s="1">
        <v>45712</v>
      </c>
    </row>
    <row r="439" spans="1:7" x14ac:dyDescent="0.25">
      <c r="A439" t="s">
        <v>16960</v>
      </c>
      <c r="B439" t="s">
        <v>16961</v>
      </c>
      <c r="C439" s="1">
        <v>45312</v>
      </c>
      <c r="D439" t="s">
        <v>19718</v>
      </c>
      <c r="E439" t="s">
        <v>19718</v>
      </c>
      <c r="F439" t="s">
        <v>19718</v>
      </c>
      <c r="G439" s="1">
        <v>45712</v>
      </c>
    </row>
    <row r="440" spans="1:7" x14ac:dyDescent="0.25">
      <c r="A440" t="s">
        <v>16188</v>
      </c>
      <c r="B440" t="s">
        <v>16189</v>
      </c>
      <c r="C440" s="1">
        <v>45080</v>
      </c>
      <c r="D440" t="s">
        <v>19735</v>
      </c>
      <c r="E440" t="s">
        <v>19735</v>
      </c>
      <c r="F440" t="s">
        <v>19735</v>
      </c>
      <c r="G440" s="1">
        <v>45712</v>
      </c>
    </row>
    <row r="441" spans="1:7" x14ac:dyDescent="0.25">
      <c r="A441" t="s">
        <v>16483</v>
      </c>
      <c r="B441" t="s">
        <v>16484</v>
      </c>
      <c r="C441" s="1">
        <v>45160</v>
      </c>
      <c r="D441" t="s">
        <v>19718</v>
      </c>
      <c r="E441" t="s">
        <v>19718</v>
      </c>
      <c r="F441" t="s">
        <v>19718</v>
      </c>
      <c r="G441" s="1">
        <v>45710</v>
      </c>
    </row>
    <row r="442" spans="1:7" x14ac:dyDescent="0.25">
      <c r="A442" t="s">
        <v>16780</v>
      </c>
      <c r="B442" t="s">
        <v>16781</v>
      </c>
      <c r="C442" s="1">
        <v>45252</v>
      </c>
      <c r="D442" t="s">
        <v>19735</v>
      </c>
      <c r="E442" t="s">
        <v>19718</v>
      </c>
      <c r="F442" t="s">
        <v>19735</v>
      </c>
      <c r="G442" s="1">
        <v>45709</v>
      </c>
    </row>
    <row r="443" spans="1:7" x14ac:dyDescent="0.25">
      <c r="A443" t="s">
        <v>16908</v>
      </c>
      <c r="B443" t="s">
        <v>16909</v>
      </c>
      <c r="C443" s="1">
        <v>45306</v>
      </c>
      <c r="D443" t="s">
        <v>19718</v>
      </c>
      <c r="E443" t="s">
        <v>19718</v>
      </c>
      <c r="F443" t="s">
        <v>19718</v>
      </c>
      <c r="G443" s="1">
        <v>45708</v>
      </c>
    </row>
    <row r="444" spans="1:7" x14ac:dyDescent="0.25">
      <c r="A444" t="s">
        <v>16981</v>
      </c>
      <c r="B444" t="s">
        <v>16982</v>
      </c>
      <c r="C444" s="1">
        <v>45324</v>
      </c>
      <c r="D444" t="s">
        <v>19721</v>
      </c>
      <c r="E444" t="s">
        <v>19735</v>
      </c>
      <c r="F444" t="s">
        <v>19721</v>
      </c>
      <c r="G444" s="1">
        <v>45708</v>
      </c>
    </row>
    <row r="445" spans="1:7" x14ac:dyDescent="0.25">
      <c r="A445" t="s">
        <v>16012</v>
      </c>
      <c r="B445" t="s">
        <v>16013</v>
      </c>
      <c r="C445" s="1">
        <v>45038</v>
      </c>
      <c r="D445" t="s">
        <v>19735</v>
      </c>
      <c r="E445" t="s">
        <v>19735</v>
      </c>
      <c r="F445" t="s">
        <v>19735</v>
      </c>
      <c r="G445" s="1">
        <v>45707</v>
      </c>
    </row>
    <row r="446" spans="1:7" x14ac:dyDescent="0.25">
      <c r="A446" t="s">
        <v>14612</v>
      </c>
      <c r="B446" t="s">
        <v>14613</v>
      </c>
      <c r="C446" s="1">
        <v>44703</v>
      </c>
      <c r="D446" t="s">
        <v>19721</v>
      </c>
      <c r="E446" t="s">
        <v>19721</v>
      </c>
      <c r="F446" t="s">
        <v>19721</v>
      </c>
      <c r="G446" s="1">
        <v>45707</v>
      </c>
    </row>
    <row r="447" spans="1:7" x14ac:dyDescent="0.25">
      <c r="A447" t="s">
        <v>16580</v>
      </c>
      <c r="B447" t="s">
        <v>16581</v>
      </c>
      <c r="C447" s="1">
        <v>45188</v>
      </c>
      <c r="D447" t="s">
        <v>19735</v>
      </c>
      <c r="E447" t="s">
        <v>19735</v>
      </c>
      <c r="F447" t="s">
        <v>19735</v>
      </c>
      <c r="G447" s="1">
        <v>45707</v>
      </c>
    </row>
    <row r="448" spans="1:7" x14ac:dyDescent="0.25">
      <c r="A448" t="s">
        <v>14118</v>
      </c>
      <c r="B448" t="s">
        <v>14119</v>
      </c>
      <c r="C448" s="1">
        <v>44620</v>
      </c>
      <c r="D448" t="s">
        <v>19721</v>
      </c>
      <c r="E448" t="s">
        <v>19721</v>
      </c>
      <c r="F448" t="s">
        <v>19721</v>
      </c>
      <c r="G448" s="1">
        <v>45705</v>
      </c>
    </row>
    <row r="449" spans="1:7" x14ac:dyDescent="0.25">
      <c r="A449" t="s">
        <v>16956</v>
      </c>
      <c r="B449" t="s">
        <v>16957</v>
      </c>
      <c r="C449" s="1">
        <v>45312</v>
      </c>
      <c r="D449" t="s">
        <v>19735</v>
      </c>
      <c r="E449" t="s">
        <v>19735</v>
      </c>
      <c r="F449" t="s">
        <v>19735</v>
      </c>
      <c r="G449" s="1">
        <v>45704</v>
      </c>
    </row>
    <row r="450" spans="1:7" x14ac:dyDescent="0.25">
      <c r="A450" t="s">
        <v>17003</v>
      </c>
      <c r="B450" t="s">
        <v>17004</v>
      </c>
      <c r="C450" s="1">
        <v>45325</v>
      </c>
      <c r="D450" t="s">
        <v>19721</v>
      </c>
      <c r="E450" t="s">
        <v>19721</v>
      </c>
      <c r="F450" t="s">
        <v>19735</v>
      </c>
      <c r="G450" s="1">
        <v>45701</v>
      </c>
    </row>
    <row r="451" spans="1:7" x14ac:dyDescent="0.25">
      <c r="A451" t="s">
        <v>16838</v>
      </c>
      <c r="B451" t="s">
        <v>16839</v>
      </c>
      <c r="C451" s="1">
        <v>45268</v>
      </c>
      <c r="D451" t="s">
        <v>19735</v>
      </c>
      <c r="E451" t="s">
        <v>19735</v>
      </c>
      <c r="F451" t="s">
        <v>19735</v>
      </c>
      <c r="G451" s="1">
        <v>45701</v>
      </c>
    </row>
    <row r="452" spans="1:7" x14ac:dyDescent="0.25">
      <c r="A452" t="s">
        <v>16753</v>
      </c>
      <c r="B452" t="s">
        <v>16754</v>
      </c>
      <c r="C452" s="1">
        <v>45244</v>
      </c>
      <c r="D452" t="s">
        <v>19735</v>
      </c>
      <c r="E452" t="s">
        <v>19735</v>
      </c>
      <c r="F452" t="s">
        <v>19718</v>
      </c>
      <c r="G452" s="1">
        <v>45701</v>
      </c>
    </row>
    <row r="453" spans="1:7" x14ac:dyDescent="0.25">
      <c r="A453" t="s">
        <v>16985</v>
      </c>
      <c r="B453" t="s">
        <v>16986</v>
      </c>
      <c r="C453" s="1">
        <v>45324</v>
      </c>
      <c r="D453" t="s">
        <v>19735</v>
      </c>
      <c r="E453" t="s">
        <v>19735</v>
      </c>
      <c r="F453" t="s">
        <v>19735</v>
      </c>
      <c r="G453" s="1">
        <v>45700</v>
      </c>
    </row>
    <row r="454" spans="1:7" x14ac:dyDescent="0.25">
      <c r="A454" t="s">
        <v>16995</v>
      </c>
      <c r="B454" t="s">
        <v>16996</v>
      </c>
      <c r="C454" s="1">
        <v>45325</v>
      </c>
      <c r="D454" t="s">
        <v>19721</v>
      </c>
      <c r="E454" t="s">
        <v>19721</v>
      </c>
      <c r="F454" t="s">
        <v>19721</v>
      </c>
      <c r="G454" s="1">
        <v>45700</v>
      </c>
    </row>
    <row r="455" spans="1:7" x14ac:dyDescent="0.25">
      <c r="A455" t="s">
        <v>16796</v>
      </c>
      <c r="B455" t="s">
        <v>16797</v>
      </c>
      <c r="C455" s="1">
        <v>45265</v>
      </c>
      <c r="D455" t="s">
        <v>19721</v>
      </c>
      <c r="E455" t="s">
        <v>19721</v>
      </c>
      <c r="F455" t="s">
        <v>19721</v>
      </c>
      <c r="G455" s="1">
        <v>45699</v>
      </c>
    </row>
    <row r="456" spans="1:7" x14ac:dyDescent="0.25">
      <c r="A456" t="s">
        <v>16742</v>
      </c>
      <c r="B456" t="s">
        <v>16743</v>
      </c>
      <c r="C456" s="1">
        <v>45238</v>
      </c>
      <c r="D456" t="s">
        <v>19721</v>
      </c>
      <c r="E456" t="s">
        <v>19721</v>
      </c>
      <c r="F456" t="s">
        <v>19721</v>
      </c>
      <c r="G456" s="1">
        <v>45696</v>
      </c>
    </row>
    <row r="457" spans="1:7" x14ac:dyDescent="0.25">
      <c r="A457" t="s">
        <v>16756</v>
      </c>
      <c r="B457" t="s">
        <v>16757</v>
      </c>
      <c r="C457" s="1">
        <v>45244</v>
      </c>
      <c r="D457" t="s">
        <v>19721</v>
      </c>
      <c r="E457" t="s">
        <v>19721</v>
      </c>
      <c r="F457" t="s">
        <v>19721</v>
      </c>
      <c r="G457" s="1">
        <v>45696</v>
      </c>
    </row>
    <row r="458" spans="1:7" x14ac:dyDescent="0.25">
      <c r="A458" t="s">
        <v>16000</v>
      </c>
      <c r="B458" t="s">
        <v>16001</v>
      </c>
      <c r="C458" s="1">
        <v>45038</v>
      </c>
      <c r="D458" t="s">
        <v>19718</v>
      </c>
      <c r="E458" t="s">
        <v>19718</v>
      </c>
      <c r="F458" t="s">
        <v>19718</v>
      </c>
      <c r="G458" s="1">
        <v>45696</v>
      </c>
    </row>
    <row r="459" spans="1:7" x14ac:dyDescent="0.25">
      <c r="A459" t="s">
        <v>16999</v>
      </c>
      <c r="B459" t="s">
        <v>17000</v>
      </c>
      <c r="C459" s="1">
        <v>45325</v>
      </c>
      <c r="D459" t="s">
        <v>19721</v>
      </c>
      <c r="E459" t="s">
        <v>19735</v>
      </c>
      <c r="F459" t="s">
        <v>19721</v>
      </c>
      <c r="G459" s="1">
        <v>45695</v>
      </c>
    </row>
    <row r="460" spans="1:7" x14ac:dyDescent="0.25">
      <c r="A460" t="s">
        <v>16997</v>
      </c>
      <c r="B460" t="s">
        <v>16998</v>
      </c>
      <c r="C460" s="1">
        <v>45325</v>
      </c>
      <c r="D460" t="s">
        <v>19718</v>
      </c>
      <c r="E460" t="s">
        <v>19718</v>
      </c>
      <c r="F460" t="s">
        <v>19718</v>
      </c>
      <c r="G460" s="1">
        <v>45695</v>
      </c>
    </row>
    <row r="461" spans="1:7" x14ac:dyDescent="0.25">
      <c r="A461" t="s">
        <v>16598</v>
      </c>
      <c r="B461" t="s">
        <v>16599</v>
      </c>
      <c r="C461" s="1">
        <v>45198</v>
      </c>
      <c r="D461" t="s">
        <v>19721</v>
      </c>
      <c r="E461" t="s">
        <v>19721</v>
      </c>
      <c r="F461" t="s">
        <v>19721</v>
      </c>
      <c r="G461" s="1">
        <v>45695</v>
      </c>
    </row>
    <row r="462" spans="1:7" x14ac:dyDescent="0.25">
      <c r="A462" t="s">
        <v>16381</v>
      </c>
      <c r="B462" t="s">
        <v>16382</v>
      </c>
      <c r="C462" s="1">
        <v>45137</v>
      </c>
      <c r="D462" t="s">
        <v>19718</v>
      </c>
      <c r="E462" t="s">
        <v>19718</v>
      </c>
      <c r="F462" t="s">
        <v>19718</v>
      </c>
      <c r="G462" s="1">
        <v>45695</v>
      </c>
    </row>
    <row r="463" spans="1:7" x14ac:dyDescent="0.25">
      <c r="A463" t="s">
        <v>14268</v>
      </c>
      <c r="B463" t="s">
        <v>14269</v>
      </c>
      <c r="C463" s="1">
        <v>44643</v>
      </c>
      <c r="D463" t="s">
        <v>19735</v>
      </c>
      <c r="E463" t="s">
        <v>19735</v>
      </c>
      <c r="F463" t="s">
        <v>19735</v>
      </c>
      <c r="G463" s="1">
        <v>45694</v>
      </c>
    </row>
    <row r="464" spans="1:7" x14ac:dyDescent="0.25">
      <c r="A464" t="s">
        <v>17001</v>
      </c>
      <c r="B464" t="s">
        <v>17002</v>
      </c>
      <c r="C464" s="1">
        <v>45325</v>
      </c>
      <c r="D464" t="s">
        <v>19718</v>
      </c>
      <c r="E464" t="s">
        <v>19718</v>
      </c>
      <c r="F464" t="s">
        <v>19718</v>
      </c>
      <c r="G464" s="1">
        <v>45693</v>
      </c>
    </row>
    <row r="465" spans="1:7" x14ac:dyDescent="0.25">
      <c r="A465" t="s">
        <v>16989</v>
      </c>
      <c r="B465" t="s">
        <v>16990</v>
      </c>
      <c r="C465" s="1">
        <v>45325</v>
      </c>
      <c r="D465" t="s">
        <v>19735</v>
      </c>
      <c r="E465" t="s">
        <v>19718</v>
      </c>
      <c r="F465" t="s">
        <v>19735</v>
      </c>
      <c r="G465" s="1">
        <v>45693</v>
      </c>
    </row>
    <row r="466" spans="1:7" x14ac:dyDescent="0.25">
      <c r="A466" t="s">
        <v>14550</v>
      </c>
      <c r="B466" t="s">
        <v>14551</v>
      </c>
      <c r="C466" s="1">
        <v>44689</v>
      </c>
      <c r="D466" t="s">
        <v>19718</v>
      </c>
      <c r="E466" t="s">
        <v>19718</v>
      </c>
      <c r="F466" t="s">
        <v>19718</v>
      </c>
      <c r="G466" s="1">
        <v>45693</v>
      </c>
    </row>
    <row r="467" spans="1:7" x14ac:dyDescent="0.25">
      <c r="A467" t="s">
        <v>16912</v>
      </c>
      <c r="B467" t="s">
        <v>16913</v>
      </c>
      <c r="C467" s="1">
        <v>45307</v>
      </c>
      <c r="D467" t="s">
        <v>19718</v>
      </c>
      <c r="E467" t="s">
        <v>19718</v>
      </c>
      <c r="F467" t="s">
        <v>19718</v>
      </c>
      <c r="G467" s="1">
        <v>45692</v>
      </c>
    </row>
    <row r="468" spans="1:7" x14ac:dyDescent="0.25">
      <c r="A468" t="s">
        <v>16993</v>
      </c>
      <c r="B468" t="s">
        <v>16994</v>
      </c>
      <c r="C468" s="1">
        <v>45325</v>
      </c>
      <c r="D468" t="s">
        <v>19718</v>
      </c>
      <c r="E468" t="s">
        <v>19718</v>
      </c>
      <c r="F468" t="s">
        <v>19718</v>
      </c>
      <c r="G468" s="1">
        <v>45692</v>
      </c>
    </row>
    <row r="469" spans="1:7" x14ac:dyDescent="0.25">
      <c r="A469" t="s">
        <v>15994</v>
      </c>
      <c r="B469" t="s">
        <v>15995</v>
      </c>
      <c r="C469" s="1">
        <v>45037</v>
      </c>
      <c r="D469" t="s">
        <v>19735</v>
      </c>
      <c r="E469" t="s">
        <v>19735</v>
      </c>
      <c r="F469" t="s">
        <v>19735</v>
      </c>
      <c r="G469" s="1">
        <v>45691</v>
      </c>
    </row>
    <row r="470" spans="1:7" x14ac:dyDescent="0.25">
      <c r="A470" t="s">
        <v>16904</v>
      </c>
      <c r="B470" t="s">
        <v>16905</v>
      </c>
      <c r="C470" s="1">
        <v>45306</v>
      </c>
      <c r="D470" t="s">
        <v>19721</v>
      </c>
      <c r="E470" t="s">
        <v>19721</v>
      </c>
      <c r="F470" t="s">
        <v>19721</v>
      </c>
      <c r="G470" s="1">
        <v>45688</v>
      </c>
    </row>
    <row r="471" spans="1:7" x14ac:dyDescent="0.25">
      <c r="A471" t="s">
        <v>15500</v>
      </c>
      <c r="B471" t="s">
        <v>15501</v>
      </c>
      <c r="C471" s="1">
        <v>44906</v>
      </c>
      <c r="D471" t="s">
        <v>19721</v>
      </c>
      <c r="E471" t="s">
        <v>19721</v>
      </c>
      <c r="F471" t="s">
        <v>19721</v>
      </c>
      <c r="G471" s="1">
        <v>45687</v>
      </c>
    </row>
    <row r="472" spans="1:7" x14ac:dyDescent="0.25">
      <c r="A472" t="s">
        <v>13617</v>
      </c>
      <c r="B472" t="s">
        <v>13618</v>
      </c>
      <c r="C472" s="1">
        <v>44497</v>
      </c>
      <c r="D472" t="s">
        <v>19721</v>
      </c>
      <c r="E472" t="s">
        <v>19721</v>
      </c>
      <c r="F472" t="s">
        <v>19721</v>
      </c>
      <c r="G472" s="1">
        <v>45686</v>
      </c>
    </row>
    <row r="473" spans="1:7" x14ac:dyDescent="0.25">
      <c r="A473" t="s">
        <v>16668</v>
      </c>
      <c r="B473" t="s">
        <v>16669</v>
      </c>
      <c r="C473" s="1">
        <v>45224</v>
      </c>
      <c r="D473" t="s">
        <v>19721</v>
      </c>
      <c r="E473" t="s">
        <v>19721</v>
      </c>
      <c r="F473" t="s">
        <v>19721</v>
      </c>
      <c r="G473" s="1">
        <v>45685</v>
      </c>
    </row>
    <row r="474" spans="1:7" x14ac:dyDescent="0.25">
      <c r="A474" t="s">
        <v>16184</v>
      </c>
      <c r="B474" t="s">
        <v>16185</v>
      </c>
      <c r="C474" s="1">
        <v>45080</v>
      </c>
      <c r="D474" t="s">
        <v>19718</v>
      </c>
      <c r="E474" t="s">
        <v>19718</v>
      </c>
      <c r="F474" t="s">
        <v>19718</v>
      </c>
      <c r="G474" s="1">
        <v>45685</v>
      </c>
    </row>
    <row r="475" spans="1:7" x14ac:dyDescent="0.25">
      <c r="A475" t="s">
        <v>12973</v>
      </c>
      <c r="B475" t="s">
        <v>12974</v>
      </c>
      <c r="C475" s="1">
        <v>44342</v>
      </c>
      <c r="D475" t="s">
        <v>19721</v>
      </c>
      <c r="E475" t="s">
        <v>19721</v>
      </c>
      <c r="F475" t="s">
        <v>19721</v>
      </c>
      <c r="G475" s="1">
        <v>45684</v>
      </c>
    </row>
    <row r="476" spans="1:7" x14ac:dyDescent="0.25">
      <c r="A476" t="s">
        <v>16762</v>
      </c>
      <c r="B476" t="s">
        <v>16763</v>
      </c>
      <c r="C476" s="1">
        <v>45249</v>
      </c>
      <c r="D476" t="s">
        <v>19721</v>
      </c>
      <c r="E476" t="s">
        <v>19721</v>
      </c>
      <c r="F476" t="s">
        <v>19721</v>
      </c>
      <c r="G476" s="1">
        <v>45684</v>
      </c>
    </row>
    <row r="477" spans="1:7" x14ac:dyDescent="0.25">
      <c r="A477" t="s">
        <v>16910</v>
      </c>
      <c r="B477" t="s">
        <v>16911</v>
      </c>
      <c r="C477" s="1">
        <v>45306</v>
      </c>
      <c r="D477" t="s">
        <v>19735</v>
      </c>
      <c r="E477" t="s">
        <v>19735</v>
      </c>
      <c r="F477" t="s">
        <v>19718</v>
      </c>
      <c r="G477" s="1">
        <v>45684</v>
      </c>
    </row>
    <row r="478" spans="1:7" x14ac:dyDescent="0.25">
      <c r="A478" t="s">
        <v>10819</v>
      </c>
      <c r="B478" t="s">
        <v>706</v>
      </c>
      <c r="C478" s="1">
        <v>43748</v>
      </c>
      <c r="D478" t="s">
        <v>19724</v>
      </c>
      <c r="E478" t="s">
        <v>19724</v>
      </c>
      <c r="F478" t="s">
        <v>19724</v>
      </c>
      <c r="G478" s="1">
        <v>45684</v>
      </c>
    </row>
    <row r="479" spans="1:7" x14ac:dyDescent="0.25">
      <c r="A479" t="s">
        <v>16730</v>
      </c>
      <c r="B479" t="s">
        <v>16731</v>
      </c>
      <c r="C479" s="1">
        <v>45235</v>
      </c>
      <c r="D479" t="s">
        <v>19718</v>
      </c>
      <c r="E479" t="s">
        <v>19718</v>
      </c>
      <c r="F479" t="s">
        <v>19718</v>
      </c>
      <c r="G479" s="1">
        <v>45684</v>
      </c>
    </row>
    <row r="480" spans="1:7" x14ac:dyDescent="0.25">
      <c r="A480" t="s">
        <v>16900</v>
      </c>
      <c r="B480" t="s">
        <v>16901</v>
      </c>
      <c r="C480" s="1">
        <v>45306</v>
      </c>
      <c r="D480" t="s">
        <v>19721</v>
      </c>
      <c r="E480" t="s">
        <v>19721</v>
      </c>
      <c r="F480" t="s">
        <v>19721</v>
      </c>
      <c r="G480" s="1">
        <v>45681</v>
      </c>
    </row>
    <row r="481" spans="1:7" x14ac:dyDescent="0.25">
      <c r="A481" t="s">
        <v>16902</v>
      </c>
      <c r="B481" t="s">
        <v>16903</v>
      </c>
      <c r="C481" s="1">
        <v>45306</v>
      </c>
      <c r="D481" t="s">
        <v>19721</v>
      </c>
      <c r="E481" t="s">
        <v>19721</v>
      </c>
      <c r="F481" t="s">
        <v>19735</v>
      </c>
      <c r="G481" s="1">
        <v>45680</v>
      </c>
    </row>
    <row r="482" spans="1:7" x14ac:dyDescent="0.25">
      <c r="A482" t="s">
        <v>15331</v>
      </c>
      <c r="B482" t="s">
        <v>15332</v>
      </c>
      <c r="C482" s="1">
        <v>44869</v>
      </c>
      <c r="D482" t="s">
        <v>19735</v>
      </c>
      <c r="E482" t="s">
        <v>19735</v>
      </c>
      <c r="F482" t="s">
        <v>19735</v>
      </c>
      <c r="G482" s="1">
        <v>45680</v>
      </c>
    </row>
    <row r="483" spans="1:7" x14ac:dyDescent="0.25">
      <c r="A483" t="s">
        <v>16906</v>
      </c>
      <c r="B483" t="s">
        <v>16907</v>
      </c>
      <c r="C483" s="1">
        <v>45306</v>
      </c>
      <c r="D483" t="s">
        <v>19718</v>
      </c>
      <c r="E483" t="s">
        <v>19718</v>
      </c>
      <c r="F483" t="s">
        <v>19718</v>
      </c>
      <c r="G483" s="1">
        <v>45680</v>
      </c>
    </row>
    <row r="484" spans="1:7" x14ac:dyDescent="0.25">
      <c r="A484" t="s">
        <v>16351</v>
      </c>
      <c r="B484" t="s">
        <v>16352</v>
      </c>
      <c r="C484" s="1">
        <v>45131</v>
      </c>
      <c r="D484" t="s">
        <v>19735</v>
      </c>
      <c r="E484" t="s">
        <v>19735</v>
      </c>
      <c r="F484" t="s">
        <v>19735</v>
      </c>
      <c r="G484" s="1">
        <v>45679</v>
      </c>
    </row>
    <row r="485" spans="1:7" x14ac:dyDescent="0.25">
      <c r="A485" t="s">
        <v>16347</v>
      </c>
      <c r="B485" t="s">
        <v>16348</v>
      </c>
      <c r="C485" s="1">
        <v>45131</v>
      </c>
      <c r="D485" t="s">
        <v>19735</v>
      </c>
      <c r="E485" t="s">
        <v>19735</v>
      </c>
      <c r="F485" t="s">
        <v>19735</v>
      </c>
      <c r="G485" s="1">
        <v>45678</v>
      </c>
    </row>
    <row r="486" spans="1:7" x14ac:dyDescent="0.25">
      <c r="A486" t="s">
        <v>15954</v>
      </c>
      <c r="B486" t="s">
        <v>15955</v>
      </c>
      <c r="C486" s="1">
        <v>45020</v>
      </c>
      <c r="D486" t="s">
        <v>19724</v>
      </c>
      <c r="E486" t="s">
        <v>19724</v>
      </c>
      <c r="F486" t="s">
        <v>19735</v>
      </c>
      <c r="G486" s="1">
        <v>45675</v>
      </c>
    </row>
    <row r="487" spans="1:7" x14ac:dyDescent="0.25">
      <c r="A487" t="s">
        <v>16698</v>
      </c>
      <c r="B487" t="s">
        <v>16699</v>
      </c>
      <c r="C487" s="1">
        <v>45229</v>
      </c>
      <c r="D487" t="s">
        <v>19735</v>
      </c>
      <c r="E487" t="s">
        <v>19735</v>
      </c>
      <c r="F487" t="s">
        <v>19735</v>
      </c>
      <c r="G487" s="1">
        <v>45667</v>
      </c>
    </row>
    <row r="488" spans="1:7" x14ac:dyDescent="0.25">
      <c r="A488" t="s">
        <v>14606</v>
      </c>
      <c r="B488" t="s">
        <v>14607</v>
      </c>
      <c r="C488" s="1">
        <v>44701</v>
      </c>
      <c r="D488" t="s">
        <v>19718</v>
      </c>
      <c r="E488" t="s">
        <v>19718</v>
      </c>
      <c r="F488" t="s">
        <v>19718</v>
      </c>
      <c r="G488" s="1">
        <v>45667</v>
      </c>
    </row>
    <row r="489" spans="1:7" x14ac:dyDescent="0.25">
      <c r="A489" t="s">
        <v>16317</v>
      </c>
      <c r="B489" t="s">
        <v>16318</v>
      </c>
      <c r="C489" s="1">
        <v>45124</v>
      </c>
      <c r="D489" t="s">
        <v>19718</v>
      </c>
      <c r="E489" t="s">
        <v>19718</v>
      </c>
      <c r="F489" t="s">
        <v>19718</v>
      </c>
      <c r="G489" s="1">
        <v>45666</v>
      </c>
    </row>
    <row r="490" spans="1:7" x14ac:dyDescent="0.25">
      <c r="A490" t="s">
        <v>16720</v>
      </c>
      <c r="B490" t="s">
        <v>16721</v>
      </c>
      <c r="C490" s="1">
        <v>45234</v>
      </c>
      <c r="D490" t="s">
        <v>19721</v>
      </c>
      <c r="E490" t="s">
        <v>19735</v>
      </c>
      <c r="F490" t="s">
        <v>19721</v>
      </c>
      <c r="G490" s="1">
        <v>45664</v>
      </c>
    </row>
    <row r="491" spans="1:7" x14ac:dyDescent="0.25">
      <c r="A491" t="s">
        <v>16211</v>
      </c>
      <c r="B491" t="s">
        <v>16212</v>
      </c>
      <c r="C491" s="1">
        <v>45086</v>
      </c>
      <c r="D491" t="s">
        <v>19721</v>
      </c>
      <c r="E491" t="s">
        <v>19721</v>
      </c>
      <c r="F491" t="s">
        <v>19721</v>
      </c>
      <c r="G491" s="1">
        <v>45664</v>
      </c>
    </row>
    <row r="492" spans="1:7" x14ac:dyDescent="0.25">
      <c r="A492" t="s">
        <v>15835</v>
      </c>
      <c r="B492" t="s">
        <v>15836</v>
      </c>
      <c r="C492" s="1">
        <v>44991</v>
      </c>
      <c r="D492" t="s">
        <v>19721</v>
      </c>
      <c r="E492" t="s">
        <v>19721</v>
      </c>
      <c r="F492" t="s">
        <v>19735</v>
      </c>
      <c r="G492" s="1">
        <v>45664</v>
      </c>
    </row>
    <row r="493" spans="1:7" x14ac:dyDescent="0.25">
      <c r="A493" t="s">
        <v>16269</v>
      </c>
      <c r="B493" t="s">
        <v>16270</v>
      </c>
      <c r="C493" s="1">
        <v>45104</v>
      </c>
      <c r="D493" t="s">
        <v>19724</v>
      </c>
      <c r="E493" t="s">
        <v>19724</v>
      </c>
      <c r="F493" t="s">
        <v>19724</v>
      </c>
      <c r="G493" s="1">
        <v>45646</v>
      </c>
    </row>
    <row r="494" spans="1:7" x14ac:dyDescent="0.25">
      <c r="A494" t="s">
        <v>16810</v>
      </c>
      <c r="B494" t="s">
        <v>16811</v>
      </c>
      <c r="C494" s="1">
        <v>45268</v>
      </c>
      <c r="D494" t="s">
        <v>19721</v>
      </c>
      <c r="E494" t="s">
        <v>19721</v>
      </c>
      <c r="F494" t="s">
        <v>19721</v>
      </c>
      <c r="G494" s="1">
        <v>45646</v>
      </c>
    </row>
    <row r="495" spans="1:7" x14ac:dyDescent="0.25">
      <c r="A495" t="s">
        <v>16610</v>
      </c>
      <c r="B495" t="s">
        <v>16611</v>
      </c>
      <c r="C495" s="1">
        <v>45203</v>
      </c>
      <c r="D495" t="s">
        <v>19718</v>
      </c>
      <c r="E495" t="s">
        <v>19718</v>
      </c>
      <c r="F495" t="s">
        <v>19718</v>
      </c>
      <c r="G495" s="1">
        <v>45646</v>
      </c>
    </row>
    <row r="496" spans="1:7" x14ac:dyDescent="0.25">
      <c r="A496" t="s">
        <v>16604</v>
      </c>
      <c r="B496" t="s">
        <v>16605</v>
      </c>
      <c r="C496" s="1">
        <v>45203</v>
      </c>
      <c r="D496" t="s">
        <v>19735</v>
      </c>
      <c r="E496" t="s">
        <v>19735</v>
      </c>
      <c r="F496" t="s">
        <v>19735</v>
      </c>
      <c r="G496" s="1">
        <v>45646</v>
      </c>
    </row>
    <row r="497" spans="1:7" x14ac:dyDescent="0.25">
      <c r="A497" t="s">
        <v>16067</v>
      </c>
      <c r="B497" t="s">
        <v>16068</v>
      </c>
      <c r="C497" s="1">
        <v>45046</v>
      </c>
      <c r="D497" t="s">
        <v>19735</v>
      </c>
      <c r="E497" t="s">
        <v>19735</v>
      </c>
      <c r="F497" t="s">
        <v>19735</v>
      </c>
      <c r="G497" s="1">
        <v>45646</v>
      </c>
    </row>
    <row r="498" spans="1:7" x14ac:dyDescent="0.25">
      <c r="A498" t="s">
        <v>13345</v>
      </c>
      <c r="B498" t="s">
        <v>13346</v>
      </c>
      <c r="C498" s="1">
        <v>44397</v>
      </c>
      <c r="D498" t="s">
        <v>19721</v>
      </c>
      <c r="E498" t="s">
        <v>19721</v>
      </c>
      <c r="F498" t="s">
        <v>19721</v>
      </c>
      <c r="G498" s="1">
        <v>45643</v>
      </c>
    </row>
    <row r="499" spans="1:7" x14ac:dyDescent="0.25">
      <c r="A499" t="s">
        <v>16433</v>
      </c>
      <c r="B499" t="s">
        <v>16434</v>
      </c>
      <c r="C499" s="1">
        <v>45145</v>
      </c>
      <c r="D499" t="s">
        <v>19721</v>
      </c>
      <c r="E499" t="s">
        <v>19721</v>
      </c>
      <c r="F499" t="s">
        <v>19721</v>
      </c>
      <c r="G499" s="1">
        <v>45643</v>
      </c>
    </row>
    <row r="500" spans="1:7" x14ac:dyDescent="0.25">
      <c r="A500" t="s">
        <v>16840</v>
      </c>
      <c r="B500" t="s">
        <v>16841</v>
      </c>
      <c r="C500" s="1">
        <v>45268</v>
      </c>
      <c r="D500" t="s">
        <v>19735</v>
      </c>
      <c r="E500" t="s">
        <v>19735</v>
      </c>
      <c r="F500" t="s">
        <v>19735</v>
      </c>
      <c r="G500" s="1">
        <v>45642</v>
      </c>
    </row>
    <row r="501" spans="1:7" x14ac:dyDescent="0.25">
      <c r="A501" t="s">
        <v>16792</v>
      </c>
      <c r="B501" t="s">
        <v>16793</v>
      </c>
      <c r="C501" s="1">
        <v>45265</v>
      </c>
      <c r="D501" t="s">
        <v>19718</v>
      </c>
      <c r="E501" t="s">
        <v>19718</v>
      </c>
      <c r="F501" t="s">
        <v>19718</v>
      </c>
      <c r="G501" s="1">
        <v>45642</v>
      </c>
    </row>
    <row r="502" spans="1:7" x14ac:dyDescent="0.25">
      <c r="A502" t="s">
        <v>16471</v>
      </c>
      <c r="B502" t="s">
        <v>16472</v>
      </c>
      <c r="C502" s="1">
        <v>45154</v>
      </c>
      <c r="D502" t="s">
        <v>19718</v>
      </c>
      <c r="E502" t="s">
        <v>19718</v>
      </c>
      <c r="F502" t="s">
        <v>19718</v>
      </c>
      <c r="G502" s="1">
        <v>45642</v>
      </c>
    </row>
    <row r="503" spans="1:7" x14ac:dyDescent="0.25">
      <c r="A503" t="s">
        <v>16081</v>
      </c>
      <c r="B503" t="s">
        <v>16082</v>
      </c>
      <c r="C503" s="1">
        <v>45054</v>
      </c>
      <c r="D503" t="s">
        <v>19724</v>
      </c>
      <c r="E503" t="s">
        <v>19724</v>
      </c>
      <c r="F503" t="s">
        <v>19724</v>
      </c>
      <c r="G503" s="1">
        <v>45642</v>
      </c>
    </row>
    <row r="504" spans="1:7" x14ac:dyDescent="0.25">
      <c r="A504" t="s">
        <v>16790</v>
      </c>
      <c r="B504" t="s">
        <v>16791</v>
      </c>
      <c r="C504" s="1">
        <v>45265</v>
      </c>
      <c r="D504" t="s">
        <v>19735</v>
      </c>
      <c r="E504" t="s">
        <v>19735</v>
      </c>
      <c r="F504" t="s">
        <v>19735</v>
      </c>
      <c r="G504" s="1">
        <v>45639</v>
      </c>
    </row>
    <row r="505" spans="1:7" x14ac:dyDescent="0.25">
      <c r="A505" t="s">
        <v>16492</v>
      </c>
      <c r="B505" t="s">
        <v>16493</v>
      </c>
      <c r="C505" s="1">
        <v>45161</v>
      </c>
      <c r="D505" t="s">
        <v>19721</v>
      </c>
      <c r="E505" t="s">
        <v>19721</v>
      </c>
      <c r="F505" t="s">
        <v>19721</v>
      </c>
      <c r="G505" s="1">
        <v>45639</v>
      </c>
    </row>
    <row r="506" spans="1:7" x14ac:dyDescent="0.25">
      <c r="A506" t="s">
        <v>16800</v>
      </c>
      <c r="B506" t="s">
        <v>16801</v>
      </c>
      <c r="C506" s="1">
        <v>45265</v>
      </c>
      <c r="D506" t="s">
        <v>19735</v>
      </c>
      <c r="E506" t="s">
        <v>19735</v>
      </c>
      <c r="F506" t="s">
        <v>19735</v>
      </c>
      <c r="G506" s="1">
        <v>45639</v>
      </c>
    </row>
    <row r="507" spans="1:7" x14ac:dyDescent="0.25">
      <c r="A507" t="s">
        <v>16427</v>
      </c>
      <c r="B507" t="s">
        <v>16428</v>
      </c>
      <c r="C507" s="1">
        <v>45145</v>
      </c>
      <c r="D507" t="s">
        <v>19721</v>
      </c>
      <c r="E507" t="s">
        <v>19721</v>
      </c>
      <c r="F507" t="s">
        <v>19721</v>
      </c>
      <c r="G507" s="1">
        <v>45638</v>
      </c>
    </row>
    <row r="508" spans="1:7" x14ac:dyDescent="0.25">
      <c r="A508" t="s">
        <v>16798</v>
      </c>
      <c r="B508" t="s">
        <v>16799</v>
      </c>
      <c r="C508" s="1">
        <v>45265</v>
      </c>
      <c r="D508" t="s">
        <v>19735</v>
      </c>
      <c r="E508" t="s">
        <v>19735</v>
      </c>
      <c r="F508" t="s">
        <v>19735</v>
      </c>
      <c r="G508" s="1">
        <v>45638</v>
      </c>
    </row>
    <row r="509" spans="1:7" x14ac:dyDescent="0.25">
      <c r="A509" t="s">
        <v>16297</v>
      </c>
      <c r="B509" t="s">
        <v>16298</v>
      </c>
      <c r="C509" s="1">
        <v>45108</v>
      </c>
      <c r="D509" t="s">
        <v>19721</v>
      </c>
      <c r="E509" t="s">
        <v>19735</v>
      </c>
      <c r="F509" t="s">
        <v>19721</v>
      </c>
      <c r="G509" s="1">
        <v>45638</v>
      </c>
    </row>
    <row r="510" spans="1:7" x14ac:dyDescent="0.25">
      <c r="A510" t="s">
        <v>16794</v>
      </c>
      <c r="B510" t="s">
        <v>16795</v>
      </c>
      <c r="C510" s="1">
        <v>45265</v>
      </c>
      <c r="D510" t="s">
        <v>19718</v>
      </c>
      <c r="E510" t="s">
        <v>19718</v>
      </c>
      <c r="F510" t="s">
        <v>19718</v>
      </c>
      <c r="G510" s="1">
        <v>45638</v>
      </c>
    </row>
    <row r="511" spans="1:7" x14ac:dyDescent="0.25">
      <c r="A511" t="s">
        <v>16776</v>
      </c>
      <c r="B511" t="s">
        <v>16777</v>
      </c>
      <c r="C511" s="1">
        <v>45252</v>
      </c>
      <c r="D511" t="s">
        <v>19721</v>
      </c>
      <c r="E511" t="s">
        <v>19721</v>
      </c>
      <c r="F511" t="s">
        <v>19735</v>
      </c>
      <c r="G511" s="1">
        <v>45632</v>
      </c>
    </row>
    <row r="512" spans="1:7" x14ac:dyDescent="0.25">
      <c r="A512" t="s">
        <v>13599</v>
      </c>
      <c r="B512" t="s">
        <v>13600</v>
      </c>
      <c r="C512" s="1">
        <v>44494</v>
      </c>
      <c r="D512" t="s">
        <v>19735</v>
      </c>
      <c r="E512" t="s">
        <v>19735</v>
      </c>
      <c r="F512" t="s">
        <v>19735</v>
      </c>
      <c r="G512" s="1">
        <v>45632</v>
      </c>
    </row>
    <row r="513" spans="1:7" x14ac:dyDescent="0.25">
      <c r="A513" t="s">
        <v>16642</v>
      </c>
      <c r="B513" t="s">
        <v>16643</v>
      </c>
      <c r="C513" s="1">
        <v>45209</v>
      </c>
      <c r="D513" t="s">
        <v>19721</v>
      </c>
      <c r="E513" t="s">
        <v>19721</v>
      </c>
      <c r="F513" t="s">
        <v>19721</v>
      </c>
      <c r="G513" s="1">
        <v>45631</v>
      </c>
    </row>
    <row r="514" spans="1:7" x14ac:dyDescent="0.25">
      <c r="A514" t="s">
        <v>16180</v>
      </c>
      <c r="B514" t="s">
        <v>16181</v>
      </c>
      <c r="C514" s="1">
        <v>45078</v>
      </c>
      <c r="D514" t="s">
        <v>19735</v>
      </c>
      <c r="E514" t="s">
        <v>19735</v>
      </c>
      <c r="F514" t="s">
        <v>19735</v>
      </c>
      <c r="G514" s="1">
        <v>45628</v>
      </c>
    </row>
    <row r="515" spans="1:7" x14ac:dyDescent="0.25">
      <c r="A515" t="s">
        <v>13563</v>
      </c>
      <c r="B515" t="s">
        <v>13564</v>
      </c>
      <c r="C515" s="1">
        <v>44483</v>
      </c>
      <c r="D515" t="s">
        <v>19721</v>
      </c>
      <c r="E515" t="s">
        <v>19721</v>
      </c>
      <c r="F515" t="s">
        <v>19721</v>
      </c>
      <c r="G515" s="1">
        <v>45626</v>
      </c>
    </row>
    <row r="516" spans="1:7" x14ac:dyDescent="0.25">
      <c r="A516" t="s">
        <v>14638</v>
      </c>
      <c r="B516" t="s">
        <v>837</v>
      </c>
      <c r="C516" s="1">
        <v>44705</v>
      </c>
      <c r="D516" t="s">
        <v>19718</v>
      </c>
      <c r="E516" t="s">
        <v>19718</v>
      </c>
      <c r="F516" t="s">
        <v>19718</v>
      </c>
      <c r="G516" s="1">
        <v>45624</v>
      </c>
    </row>
    <row r="517" spans="1:7" x14ac:dyDescent="0.25">
      <c r="A517" t="s">
        <v>15557</v>
      </c>
      <c r="B517" t="s">
        <v>15558</v>
      </c>
      <c r="C517" s="1">
        <v>44924</v>
      </c>
      <c r="D517" t="s">
        <v>19718</v>
      </c>
      <c r="E517" t="s">
        <v>19718</v>
      </c>
      <c r="F517" t="s">
        <v>19718</v>
      </c>
      <c r="G517" s="1">
        <v>45624</v>
      </c>
    </row>
    <row r="518" spans="1:7" x14ac:dyDescent="0.25">
      <c r="A518" t="s">
        <v>15553</v>
      </c>
      <c r="B518" t="s">
        <v>15554</v>
      </c>
      <c r="C518" s="1">
        <v>44924</v>
      </c>
      <c r="D518" t="s">
        <v>19721</v>
      </c>
      <c r="E518" t="s">
        <v>19721</v>
      </c>
      <c r="F518" t="s">
        <v>19721</v>
      </c>
      <c r="G518" s="1">
        <v>45624</v>
      </c>
    </row>
    <row r="519" spans="1:7" x14ac:dyDescent="0.25">
      <c r="A519" t="s">
        <v>16431</v>
      </c>
      <c r="B519" t="s">
        <v>16432</v>
      </c>
      <c r="C519" s="1">
        <v>45145</v>
      </c>
      <c r="D519" t="s">
        <v>19735</v>
      </c>
      <c r="E519" t="s">
        <v>19735</v>
      </c>
      <c r="F519" t="s">
        <v>19735</v>
      </c>
      <c r="G519" s="1">
        <v>45624</v>
      </c>
    </row>
    <row r="520" spans="1:7" x14ac:dyDescent="0.25">
      <c r="A520" t="s">
        <v>16168</v>
      </c>
      <c r="B520" t="s">
        <v>16169</v>
      </c>
      <c r="C520" s="1">
        <v>45075</v>
      </c>
      <c r="D520" t="s">
        <v>19735</v>
      </c>
      <c r="E520" t="s">
        <v>19735</v>
      </c>
      <c r="F520" t="s">
        <v>19735</v>
      </c>
      <c r="G520" s="1">
        <v>45624</v>
      </c>
    </row>
    <row r="521" spans="1:7" x14ac:dyDescent="0.25">
      <c r="A521" t="s">
        <v>16495</v>
      </c>
      <c r="B521" t="s">
        <v>16496</v>
      </c>
      <c r="C521" s="1">
        <v>45161</v>
      </c>
      <c r="D521" t="s">
        <v>19735</v>
      </c>
      <c r="E521" t="s">
        <v>19735</v>
      </c>
      <c r="F521" t="s">
        <v>19718</v>
      </c>
      <c r="G521" s="1">
        <v>45623</v>
      </c>
    </row>
    <row r="522" spans="1:7" x14ac:dyDescent="0.25">
      <c r="A522" t="s">
        <v>15522</v>
      </c>
      <c r="B522" t="s">
        <v>15523</v>
      </c>
      <c r="C522" s="1">
        <v>44911</v>
      </c>
      <c r="D522" t="s">
        <v>19724</v>
      </c>
      <c r="E522" t="s">
        <v>19721</v>
      </c>
      <c r="F522" t="s">
        <v>19724</v>
      </c>
      <c r="G522" s="1">
        <v>45621</v>
      </c>
    </row>
    <row r="523" spans="1:7" x14ac:dyDescent="0.25">
      <c r="A523" t="s">
        <v>16684</v>
      </c>
      <c r="B523" t="s">
        <v>16685</v>
      </c>
      <c r="C523" s="1">
        <v>45228</v>
      </c>
      <c r="D523" t="s">
        <v>19724</v>
      </c>
      <c r="E523" t="s">
        <v>19724</v>
      </c>
      <c r="F523" t="s">
        <v>19724</v>
      </c>
      <c r="G523" s="1">
        <v>45621</v>
      </c>
    </row>
    <row r="524" spans="1:7" x14ac:dyDescent="0.25">
      <c r="A524" t="s">
        <v>16602</v>
      </c>
      <c r="B524" t="s">
        <v>16603</v>
      </c>
      <c r="C524" s="1">
        <v>45198</v>
      </c>
      <c r="D524" t="s">
        <v>19735</v>
      </c>
      <c r="E524" t="s">
        <v>19735</v>
      </c>
      <c r="F524" t="s">
        <v>19735</v>
      </c>
      <c r="G524" s="1">
        <v>45620</v>
      </c>
    </row>
    <row r="525" spans="1:7" x14ac:dyDescent="0.25">
      <c r="A525" t="s">
        <v>15528</v>
      </c>
      <c r="B525" t="s">
        <v>15529</v>
      </c>
      <c r="C525" s="1">
        <v>44913</v>
      </c>
      <c r="D525" t="s">
        <v>19721</v>
      </c>
      <c r="E525" t="s">
        <v>19721</v>
      </c>
      <c r="F525" t="s">
        <v>19721</v>
      </c>
      <c r="G525" s="1">
        <v>45620</v>
      </c>
    </row>
    <row r="526" spans="1:7" x14ac:dyDescent="0.25">
      <c r="A526" t="s">
        <v>15363</v>
      </c>
      <c r="B526" t="s">
        <v>15364</v>
      </c>
      <c r="C526" s="1">
        <v>44878</v>
      </c>
      <c r="D526" t="s">
        <v>19735</v>
      </c>
      <c r="E526" t="s">
        <v>19735</v>
      </c>
      <c r="F526" t="s">
        <v>19735</v>
      </c>
      <c r="G526" s="1">
        <v>45618</v>
      </c>
    </row>
    <row r="527" spans="1:7" x14ac:dyDescent="0.25">
      <c r="A527" t="s">
        <v>15375</v>
      </c>
      <c r="B527" t="s">
        <v>15376</v>
      </c>
      <c r="C527" s="1">
        <v>44882</v>
      </c>
      <c r="D527" t="s">
        <v>19735</v>
      </c>
      <c r="E527" t="s">
        <v>19735</v>
      </c>
      <c r="F527" t="s">
        <v>19735</v>
      </c>
      <c r="G527" s="1">
        <v>45618</v>
      </c>
    </row>
    <row r="528" spans="1:7" x14ac:dyDescent="0.25">
      <c r="A528" t="s">
        <v>15671</v>
      </c>
      <c r="B528" t="s">
        <v>15672</v>
      </c>
      <c r="C528" s="1">
        <v>44958</v>
      </c>
      <c r="D528" t="s">
        <v>19735</v>
      </c>
      <c r="E528" t="s">
        <v>19735</v>
      </c>
      <c r="F528" t="s">
        <v>19735</v>
      </c>
      <c r="G528" s="1">
        <v>45618</v>
      </c>
    </row>
    <row r="529" spans="1:7" x14ac:dyDescent="0.25">
      <c r="A529" t="s">
        <v>15814</v>
      </c>
      <c r="B529" t="s">
        <v>15815</v>
      </c>
      <c r="C529" s="1">
        <v>44988</v>
      </c>
      <c r="D529" t="s">
        <v>19735</v>
      </c>
      <c r="E529" t="s">
        <v>19735</v>
      </c>
      <c r="F529" t="s">
        <v>19735</v>
      </c>
      <c r="G529" s="1">
        <v>45615</v>
      </c>
    </row>
    <row r="530" spans="1:7" x14ac:dyDescent="0.25">
      <c r="A530" t="s">
        <v>16186</v>
      </c>
      <c r="B530" t="s">
        <v>16187</v>
      </c>
      <c r="C530" s="1">
        <v>45080</v>
      </c>
      <c r="D530" t="s">
        <v>19718</v>
      </c>
      <c r="E530" t="s">
        <v>19718</v>
      </c>
      <c r="F530" t="s">
        <v>19718</v>
      </c>
      <c r="G530" s="1">
        <v>45614</v>
      </c>
    </row>
    <row r="531" spans="1:7" x14ac:dyDescent="0.25">
      <c r="A531" t="s">
        <v>16172</v>
      </c>
      <c r="B531" t="s">
        <v>16173</v>
      </c>
      <c r="C531" s="1">
        <v>45078</v>
      </c>
      <c r="D531" t="s">
        <v>19721</v>
      </c>
      <c r="E531" t="s">
        <v>19721</v>
      </c>
      <c r="F531" t="s">
        <v>19721</v>
      </c>
      <c r="G531" s="1">
        <v>45611</v>
      </c>
    </row>
    <row r="532" spans="1:7" x14ac:dyDescent="0.25">
      <c r="A532" t="s">
        <v>16738</v>
      </c>
      <c r="B532" t="s">
        <v>16739</v>
      </c>
      <c r="C532" s="1">
        <v>45235</v>
      </c>
      <c r="D532" t="s">
        <v>19718</v>
      </c>
      <c r="E532" t="s">
        <v>19718</v>
      </c>
      <c r="F532" t="s">
        <v>19718</v>
      </c>
      <c r="G532" s="1">
        <v>45610</v>
      </c>
    </row>
    <row r="533" spans="1:7" x14ac:dyDescent="0.25">
      <c r="A533" t="s">
        <v>16497</v>
      </c>
      <c r="B533" t="s">
        <v>16498</v>
      </c>
      <c r="C533" s="1">
        <v>45161</v>
      </c>
      <c r="D533" t="s">
        <v>19718</v>
      </c>
      <c r="E533" t="s">
        <v>19718</v>
      </c>
      <c r="F533" t="s">
        <v>19718</v>
      </c>
      <c r="G533" s="1">
        <v>45610</v>
      </c>
    </row>
    <row r="534" spans="1:7" x14ac:dyDescent="0.25">
      <c r="A534" t="s">
        <v>16141</v>
      </c>
      <c r="B534" t="s">
        <v>16142</v>
      </c>
      <c r="C534" s="1">
        <v>45068</v>
      </c>
      <c r="D534" t="s">
        <v>19721</v>
      </c>
      <c r="E534" t="s">
        <v>19721</v>
      </c>
      <c r="F534" t="s">
        <v>19721</v>
      </c>
      <c r="G534" s="1">
        <v>45608</v>
      </c>
    </row>
    <row r="535" spans="1:7" x14ac:dyDescent="0.25">
      <c r="A535" t="s">
        <v>13575</v>
      </c>
      <c r="B535" t="s">
        <v>13576</v>
      </c>
      <c r="C535" s="1">
        <v>44484</v>
      </c>
      <c r="D535" t="s">
        <v>19724</v>
      </c>
      <c r="E535" t="s">
        <v>19724</v>
      </c>
      <c r="F535" t="s">
        <v>19724</v>
      </c>
      <c r="G535" s="1">
        <v>45608</v>
      </c>
    </row>
    <row r="536" spans="1:7" x14ac:dyDescent="0.25">
      <c r="A536" t="s">
        <v>15516</v>
      </c>
      <c r="B536" t="s">
        <v>15517</v>
      </c>
      <c r="C536" s="1">
        <v>44911</v>
      </c>
      <c r="D536" t="s">
        <v>19718</v>
      </c>
      <c r="E536" t="s">
        <v>19718</v>
      </c>
      <c r="F536" t="s">
        <v>19718</v>
      </c>
      <c r="G536" s="1">
        <v>45608</v>
      </c>
    </row>
    <row r="537" spans="1:7" x14ac:dyDescent="0.25">
      <c r="A537" t="s">
        <v>16746</v>
      </c>
      <c r="B537" t="s">
        <v>16747</v>
      </c>
      <c r="C537" s="1">
        <v>45239</v>
      </c>
      <c r="D537" t="s">
        <v>19735</v>
      </c>
      <c r="E537" t="s">
        <v>19735</v>
      </c>
      <c r="F537" t="s">
        <v>19718</v>
      </c>
      <c r="G537" s="1">
        <v>45607</v>
      </c>
    </row>
    <row r="538" spans="1:7" x14ac:dyDescent="0.25">
      <c r="A538" t="s">
        <v>16043</v>
      </c>
      <c r="B538" t="s">
        <v>16044</v>
      </c>
      <c r="C538" s="1">
        <v>45045</v>
      </c>
      <c r="D538" t="s">
        <v>19718</v>
      </c>
      <c r="E538" t="s">
        <v>19718</v>
      </c>
      <c r="F538" t="s">
        <v>19718</v>
      </c>
      <c r="G538" s="1">
        <v>45607</v>
      </c>
    </row>
    <row r="539" spans="1:7" x14ac:dyDescent="0.25">
      <c r="A539" t="s">
        <v>9637</v>
      </c>
      <c r="B539" t="s">
        <v>3669</v>
      </c>
      <c r="C539" s="1">
        <v>43322</v>
      </c>
      <c r="D539" t="s">
        <v>19724</v>
      </c>
      <c r="E539" t="s">
        <v>19724</v>
      </c>
      <c r="F539" t="s">
        <v>19724</v>
      </c>
      <c r="G539" s="1">
        <v>45607</v>
      </c>
    </row>
    <row r="540" spans="1:7" x14ac:dyDescent="0.25">
      <c r="A540" t="s">
        <v>16494</v>
      </c>
      <c r="B540" t="s">
        <v>15140</v>
      </c>
      <c r="C540" s="1">
        <v>45161</v>
      </c>
      <c r="D540" t="s">
        <v>19735</v>
      </c>
      <c r="E540" t="s">
        <v>19735</v>
      </c>
      <c r="F540" t="s">
        <v>19735</v>
      </c>
      <c r="G540" s="1">
        <v>45603</v>
      </c>
    </row>
    <row r="541" spans="1:7" x14ac:dyDescent="0.25">
      <c r="A541" t="s">
        <v>16321</v>
      </c>
      <c r="B541" t="s">
        <v>16322</v>
      </c>
      <c r="C541" s="1">
        <v>45124</v>
      </c>
      <c r="D541" t="s">
        <v>19735</v>
      </c>
      <c r="E541" t="s">
        <v>19735</v>
      </c>
      <c r="F541" t="s">
        <v>19735</v>
      </c>
      <c r="G541" s="1">
        <v>45602</v>
      </c>
    </row>
    <row r="542" spans="1:7" x14ac:dyDescent="0.25">
      <c r="A542" t="s">
        <v>16363</v>
      </c>
      <c r="B542" t="s">
        <v>16364</v>
      </c>
      <c r="C542" s="1">
        <v>45137</v>
      </c>
      <c r="D542" t="s">
        <v>19718</v>
      </c>
      <c r="E542" t="s">
        <v>19718</v>
      </c>
      <c r="F542" t="s">
        <v>19718</v>
      </c>
      <c r="G542" s="1">
        <v>45602</v>
      </c>
    </row>
    <row r="543" spans="1:7" x14ac:dyDescent="0.25">
      <c r="A543" t="s">
        <v>16596</v>
      </c>
      <c r="B543" t="s">
        <v>16597</v>
      </c>
      <c r="C543" s="1">
        <v>45198</v>
      </c>
      <c r="D543" t="s">
        <v>19735</v>
      </c>
      <c r="E543" t="s">
        <v>19735</v>
      </c>
      <c r="F543" t="s">
        <v>19735</v>
      </c>
      <c r="G543" s="1">
        <v>45601</v>
      </c>
    </row>
    <row r="544" spans="1:7" x14ac:dyDescent="0.25">
      <c r="A544" t="s">
        <v>16065</v>
      </c>
      <c r="B544" t="s">
        <v>16066</v>
      </c>
      <c r="C544" s="1">
        <v>45046</v>
      </c>
      <c r="D544" t="s">
        <v>19735</v>
      </c>
      <c r="E544" t="s">
        <v>19735</v>
      </c>
      <c r="F544" t="s">
        <v>19735</v>
      </c>
      <c r="G544" s="1">
        <v>45596</v>
      </c>
    </row>
    <row r="545" spans="1:7" x14ac:dyDescent="0.25">
      <c r="A545" t="s">
        <v>16122</v>
      </c>
      <c r="B545" t="s">
        <v>16123</v>
      </c>
      <c r="C545" s="1">
        <v>45066</v>
      </c>
      <c r="D545" t="s">
        <v>19721</v>
      </c>
      <c r="E545" t="s">
        <v>19721</v>
      </c>
      <c r="F545" t="s">
        <v>19721</v>
      </c>
      <c r="G545" s="1">
        <v>45596</v>
      </c>
    </row>
    <row r="546" spans="1:7" x14ac:dyDescent="0.25">
      <c r="A546" t="s">
        <v>16594</v>
      </c>
      <c r="B546" t="s">
        <v>16595</v>
      </c>
      <c r="C546" s="1">
        <v>45198</v>
      </c>
      <c r="D546" t="s">
        <v>19718</v>
      </c>
      <c r="E546" t="s">
        <v>19718</v>
      </c>
      <c r="F546" t="s">
        <v>19718</v>
      </c>
      <c r="G546" s="1">
        <v>45596</v>
      </c>
    </row>
    <row r="547" spans="1:7" x14ac:dyDescent="0.25">
      <c r="A547" t="s">
        <v>15365</v>
      </c>
      <c r="B547" t="s">
        <v>15366</v>
      </c>
      <c r="C547" s="1">
        <v>44881</v>
      </c>
      <c r="D547" t="s">
        <v>19721</v>
      </c>
      <c r="E547" t="s">
        <v>19721</v>
      </c>
      <c r="F547" t="s">
        <v>19721</v>
      </c>
      <c r="G547" s="1">
        <v>45595</v>
      </c>
    </row>
    <row r="548" spans="1:7" x14ac:dyDescent="0.25">
      <c r="A548" t="s">
        <v>16465</v>
      </c>
      <c r="B548" t="s">
        <v>16466</v>
      </c>
      <c r="C548" s="1">
        <v>45151</v>
      </c>
      <c r="D548" t="s">
        <v>19735</v>
      </c>
      <c r="E548" t="s">
        <v>19735</v>
      </c>
      <c r="F548" t="s">
        <v>19735</v>
      </c>
      <c r="G548" s="1">
        <v>45594</v>
      </c>
    </row>
    <row r="549" spans="1:7" x14ac:dyDescent="0.25">
      <c r="A549" t="s">
        <v>13900</v>
      </c>
      <c r="B549" t="s">
        <v>13901</v>
      </c>
      <c r="C549" s="1">
        <v>44568</v>
      </c>
      <c r="D549" t="s">
        <v>19721</v>
      </c>
      <c r="E549" t="s">
        <v>19735</v>
      </c>
      <c r="F549" t="s">
        <v>19721</v>
      </c>
      <c r="G549" s="1">
        <v>45590</v>
      </c>
    </row>
    <row r="550" spans="1:7" x14ac:dyDescent="0.25">
      <c r="A550" t="s">
        <v>16274</v>
      </c>
      <c r="B550" t="s">
        <v>16275</v>
      </c>
      <c r="C550" s="1">
        <v>45105</v>
      </c>
      <c r="D550" t="s">
        <v>19718</v>
      </c>
      <c r="E550" t="s">
        <v>19718</v>
      </c>
      <c r="F550" t="s">
        <v>19718</v>
      </c>
      <c r="G550" s="1">
        <v>45590</v>
      </c>
    </row>
    <row r="551" spans="1:7" x14ac:dyDescent="0.25">
      <c r="A551" t="s">
        <v>16280</v>
      </c>
      <c r="B551" t="s">
        <v>16281</v>
      </c>
      <c r="C551" s="1">
        <v>45105</v>
      </c>
      <c r="D551" t="s">
        <v>19718</v>
      </c>
      <c r="E551" t="s">
        <v>19718</v>
      </c>
      <c r="F551" t="s">
        <v>19718</v>
      </c>
      <c r="G551" s="1">
        <v>45590</v>
      </c>
    </row>
    <row r="552" spans="1:7" x14ac:dyDescent="0.25">
      <c r="A552" t="s">
        <v>15998</v>
      </c>
      <c r="B552" t="s">
        <v>15999</v>
      </c>
      <c r="C552" s="1">
        <v>45038</v>
      </c>
      <c r="D552" t="s">
        <v>19735</v>
      </c>
      <c r="E552" t="s">
        <v>19735</v>
      </c>
      <c r="F552" t="s">
        <v>19735</v>
      </c>
      <c r="G552" s="1">
        <v>45587</v>
      </c>
    </row>
    <row r="553" spans="1:7" x14ac:dyDescent="0.25">
      <c r="A553" t="s">
        <v>16425</v>
      </c>
      <c r="B553" t="s">
        <v>16426</v>
      </c>
      <c r="C553" s="1">
        <v>45145</v>
      </c>
      <c r="D553" t="s">
        <v>19735</v>
      </c>
      <c r="E553" t="s">
        <v>19735</v>
      </c>
      <c r="F553" t="s">
        <v>19735</v>
      </c>
      <c r="G553" s="1">
        <v>45583</v>
      </c>
    </row>
    <row r="554" spans="1:7" x14ac:dyDescent="0.25">
      <c r="A554" t="s">
        <v>15409</v>
      </c>
      <c r="B554" t="s">
        <v>15410</v>
      </c>
      <c r="C554" s="1">
        <v>44888</v>
      </c>
      <c r="D554" t="s">
        <v>19735</v>
      </c>
      <c r="E554" t="s">
        <v>19735</v>
      </c>
      <c r="F554" t="s">
        <v>19735</v>
      </c>
      <c r="G554" s="1">
        <v>45583</v>
      </c>
    </row>
    <row r="555" spans="1:7" x14ac:dyDescent="0.25">
      <c r="A555" t="s">
        <v>15743</v>
      </c>
      <c r="B555" t="s">
        <v>15744</v>
      </c>
      <c r="C555" s="1">
        <v>44966</v>
      </c>
      <c r="D555" t="s">
        <v>19721</v>
      </c>
      <c r="E555" t="s">
        <v>19721</v>
      </c>
      <c r="F555" t="s">
        <v>19721</v>
      </c>
      <c r="G555" s="1">
        <v>45581</v>
      </c>
    </row>
    <row r="556" spans="1:7" x14ac:dyDescent="0.25">
      <c r="A556" t="s">
        <v>16292</v>
      </c>
      <c r="B556" t="s">
        <v>16293</v>
      </c>
      <c r="C556" s="1">
        <v>45108</v>
      </c>
      <c r="D556" t="s">
        <v>19735</v>
      </c>
      <c r="E556" t="s">
        <v>19735</v>
      </c>
      <c r="F556" t="s">
        <v>19735</v>
      </c>
      <c r="G556" s="1">
        <v>45581</v>
      </c>
    </row>
    <row r="557" spans="1:7" x14ac:dyDescent="0.25">
      <c r="A557" t="s">
        <v>16535</v>
      </c>
      <c r="B557" t="s">
        <v>16536</v>
      </c>
      <c r="C557" s="1">
        <v>45172</v>
      </c>
      <c r="D557" t="s">
        <v>19721</v>
      </c>
      <c r="E557" t="s">
        <v>19735</v>
      </c>
      <c r="F557" t="s">
        <v>19721</v>
      </c>
      <c r="G557" s="1">
        <v>45581</v>
      </c>
    </row>
    <row r="558" spans="1:7" x14ac:dyDescent="0.25">
      <c r="A558" t="s">
        <v>16600</v>
      </c>
      <c r="B558" t="s">
        <v>16601</v>
      </c>
      <c r="C558" s="1">
        <v>45198</v>
      </c>
      <c r="D558" t="s">
        <v>19735</v>
      </c>
      <c r="E558" t="s">
        <v>19718</v>
      </c>
      <c r="F558" t="s">
        <v>19735</v>
      </c>
      <c r="G558" s="1">
        <v>45581</v>
      </c>
    </row>
    <row r="559" spans="1:7" x14ac:dyDescent="0.25">
      <c r="A559" t="s">
        <v>16489</v>
      </c>
      <c r="B559" t="s">
        <v>1565</v>
      </c>
      <c r="C559" s="1">
        <v>45161</v>
      </c>
      <c r="D559" t="s">
        <v>19718</v>
      </c>
      <c r="E559" t="s">
        <v>19718</v>
      </c>
      <c r="F559" t="s">
        <v>19718</v>
      </c>
      <c r="G559" s="1">
        <v>45581</v>
      </c>
    </row>
    <row r="560" spans="1:7" x14ac:dyDescent="0.25">
      <c r="A560" t="s">
        <v>16576</v>
      </c>
      <c r="B560" t="s">
        <v>16577</v>
      </c>
      <c r="C560" s="1">
        <v>45188</v>
      </c>
      <c r="D560" t="s">
        <v>19735</v>
      </c>
      <c r="E560" t="s">
        <v>19735</v>
      </c>
      <c r="F560" t="s">
        <v>19718</v>
      </c>
      <c r="G560" s="1">
        <v>45581</v>
      </c>
    </row>
    <row r="561" spans="1:7" x14ac:dyDescent="0.25">
      <c r="A561" t="s">
        <v>15831</v>
      </c>
      <c r="B561" t="s">
        <v>15832</v>
      </c>
      <c r="C561" s="1">
        <v>44991</v>
      </c>
      <c r="D561" t="s">
        <v>19735</v>
      </c>
      <c r="E561" t="s">
        <v>19735</v>
      </c>
      <c r="F561" t="s">
        <v>19735</v>
      </c>
      <c r="G561" s="1">
        <v>45581</v>
      </c>
    </row>
    <row r="562" spans="1:7" x14ac:dyDescent="0.25">
      <c r="A562" t="s">
        <v>15067</v>
      </c>
      <c r="B562" t="s">
        <v>15068</v>
      </c>
      <c r="C562" s="1">
        <v>44791</v>
      </c>
      <c r="D562" t="s">
        <v>19721</v>
      </c>
      <c r="E562" t="s">
        <v>19721</v>
      </c>
      <c r="F562" t="s">
        <v>19721</v>
      </c>
      <c r="G562" s="1">
        <v>45580</v>
      </c>
    </row>
    <row r="563" spans="1:7" x14ac:dyDescent="0.25">
      <c r="A563" t="s">
        <v>16301</v>
      </c>
      <c r="B563" t="s">
        <v>16302</v>
      </c>
      <c r="C563" s="1">
        <v>45108</v>
      </c>
      <c r="D563" t="s">
        <v>19735</v>
      </c>
      <c r="E563" t="s">
        <v>19735</v>
      </c>
      <c r="F563" t="s">
        <v>19735</v>
      </c>
      <c r="G563" s="1">
        <v>45577</v>
      </c>
    </row>
    <row r="564" spans="1:7" x14ac:dyDescent="0.25">
      <c r="A564" t="s">
        <v>16437</v>
      </c>
      <c r="B564" t="s">
        <v>16438</v>
      </c>
      <c r="C564" s="1">
        <v>45145</v>
      </c>
      <c r="D564" t="s">
        <v>19718</v>
      </c>
      <c r="E564" t="s">
        <v>19718</v>
      </c>
      <c r="F564" t="s">
        <v>19718</v>
      </c>
      <c r="G564" s="1">
        <v>45576</v>
      </c>
    </row>
    <row r="565" spans="1:7" x14ac:dyDescent="0.25">
      <c r="A565" t="s">
        <v>15677</v>
      </c>
      <c r="B565" t="s">
        <v>15678</v>
      </c>
      <c r="C565" s="1">
        <v>44961</v>
      </c>
      <c r="D565" t="s">
        <v>19718</v>
      </c>
      <c r="E565" t="s">
        <v>19718</v>
      </c>
      <c r="F565" t="s">
        <v>19718</v>
      </c>
      <c r="G565" s="1">
        <v>45576</v>
      </c>
    </row>
    <row r="566" spans="1:7" x14ac:dyDescent="0.25">
      <c r="A566" t="s">
        <v>16031</v>
      </c>
      <c r="B566" t="s">
        <v>16032</v>
      </c>
      <c r="C566" s="1">
        <v>45039</v>
      </c>
      <c r="D566" t="s">
        <v>19718</v>
      </c>
      <c r="E566" t="s">
        <v>19718</v>
      </c>
      <c r="F566" t="s">
        <v>19718</v>
      </c>
      <c r="G566" s="1">
        <v>45576</v>
      </c>
    </row>
    <row r="567" spans="1:7" x14ac:dyDescent="0.25">
      <c r="A567" t="s">
        <v>15310</v>
      </c>
      <c r="B567" t="s">
        <v>15311</v>
      </c>
      <c r="C567" s="1">
        <v>44858</v>
      </c>
      <c r="D567" t="s">
        <v>19718</v>
      </c>
      <c r="E567" t="s">
        <v>19718</v>
      </c>
      <c r="F567" t="s">
        <v>19718</v>
      </c>
      <c r="G567" s="1">
        <v>45576</v>
      </c>
    </row>
    <row r="568" spans="1:7" x14ac:dyDescent="0.25">
      <c r="A568" t="s">
        <v>15559</v>
      </c>
      <c r="B568" t="s">
        <v>15560</v>
      </c>
      <c r="C568" s="1">
        <v>44924</v>
      </c>
      <c r="D568" t="s">
        <v>19735</v>
      </c>
      <c r="E568" t="s">
        <v>19735</v>
      </c>
      <c r="F568" t="s">
        <v>19735</v>
      </c>
      <c r="G568" s="1">
        <v>45576</v>
      </c>
    </row>
    <row r="569" spans="1:7" x14ac:dyDescent="0.25">
      <c r="A569" t="s">
        <v>13062</v>
      </c>
      <c r="B569" t="s">
        <v>13063</v>
      </c>
      <c r="C569" s="1">
        <v>44362</v>
      </c>
      <c r="D569" t="s">
        <v>19718</v>
      </c>
      <c r="E569" t="s">
        <v>19718</v>
      </c>
      <c r="F569" t="s">
        <v>19718</v>
      </c>
      <c r="G569" s="1">
        <v>45576</v>
      </c>
    </row>
    <row r="570" spans="1:7" x14ac:dyDescent="0.25">
      <c r="A570" t="s">
        <v>15868</v>
      </c>
      <c r="B570" t="s">
        <v>15869</v>
      </c>
      <c r="C570" s="1">
        <v>44993</v>
      </c>
      <c r="D570" t="s">
        <v>19718</v>
      </c>
      <c r="E570" t="s">
        <v>19718</v>
      </c>
      <c r="F570" t="s">
        <v>19718</v>
      </c>
      <c r="G570" s="1">
        <v>45576</v>
      </c>
    </row>
    <row r="571" spans="1:7" x14ac:dyDescent="0.25">
      <c r="A571" t="s">
        <v>15025</v>
      </c>
      <c r="B571" t="s">
        <v>15026</v>
      </c>
      <c r="C571" s="1">
        <v>44779</v>
      </c>
      <c r="D571" t="s">
        <v>19721</v>
      </c>
      <c r="E571" t="s">
        <v>19721</v>
      </c>
      <c r="F571" t="s">
        <v>19721</v>
      </c>
      <c r="G571" s="1">
        <v>45574</v>
      </c>
    </row>
    <row r="572" spans="1:7" x14ac:dyDescent="0.25">
      <c r="A572" t="s">
        <v>16357</v>
      </c>
      <c r="B572" t="s">
        <v>16358</v>
      </c>
      <c r="C572" s="1">
        <v>45131</v>
      </c>
      <c r="D572" t="s">
        <v>19721</v>
      </c>
      <c r="E572" t="s">
        <v>19721</v>
      </c>
      <c r="F572" t="s">
        <v>19735</v>
      </c>
      <c r="G572" s="1">
        <v>45573</v>
      </c>
    </row>
    <row r="573" spans="1:7" x14ac:dyDescent="0.25">
      <c r="A573" t="s">
        <v>16209</v>
      </c>
      <c r="B573" t="s">
        <v>16210</v>
      </c>
      <c r="C573" s="1">
        <v>45086</v>
      </c>
      <c r="D573" t="s">
        <v>19721</v>
      </c>
      <c r="E573" t="s">
        <v>19735</v>
      </c>
      <c r="F573" t="s">
        <v>19721</v>
      </c>
      <c r="G573" s="1">
        <v>45573</v>
      </c>
    </row>
    <row r="574" spans="1:7" x14ac:dyDescent="0.25">
      <c r="A574" t="s">
        <v>16158</v>
      </c>
      <c r="B574" t="s">
        <v>16159</v>
      </c>
      <c r="C574" s="1">
        <v>45072</v>
      </c>
      <c r="D574" t="s">
        <v>19721</v>
      </c>
      <c r="E574" t="s">
        <v>19735</v>
      </c>
      <c r="F574" t="s">
        <v>19721</v>
      </c>
      <c r="G574" s="1">
        <v>45573</v>
      </c>
    </row>
    <row r="575" spans="1:7" x14ac:dyDescent="0.25">
      <c r="A575" t="s">
        <v>16156</v>
      </c>
      <c r="B575" t="s">
        <v>16157</v>
      </c>
      <c r="C575" s="1">
        <v>45072</v>
      </c>
      <c r="D575" t="s">
        <v>19718</v>
      </c>
      <c r="E575" t="s">
        <v>19718</v>
      </c>
      <c r="F575" t="s">
        <v>19718</v>
      </c>
      <c r="G575" s="1">
        <v>45573</v>
      </c>
    </row>
    <row r="576" spans="1:7" x14ac:dyDescent="0.25">
      <c r="A576" t="s">
        <v>16539</v>
      </c>
      <c r="B576" t="s">
        <v>16540</v>
      </c>
      <c r="C576" s="1">
        <v>45172</v>
      </c>
      <c r="D576" t="s">
        <v>19721</v>
      </c>
      <c r="E576" t="s">
        <v>19735</v>
      </c>
      <c r="F576" t="s">
        <v>19721</v>
      </c>
      <c r="G576" s="1">
        <v>45573</v>
      </c>
    </row>
    <row r="577" spans="1:7" x14ac:dyDescent="0.25">
      <c r="A577" t="s">
        <v>16160</v>
      </c>
      <c r="B577" t="s">
        <v>16161</v>
      </c>
      <c r="C577" s="1">
        <v>45072</v>
      </c>
      <c r="D577" t="s">
        <v>19735</v>
      </c>
      <c r="E577" t="s">
        <v>19735</v>
      </c>
      <c r="F577" t="s">
        <v>19735</v>
      </c>
      <c r="G577" s="1">
        <v>45573</v>
      </c>
    </row>
    <row r="578" spans="1:7" x14ac:dyDescent="0.25">
      <c r="A578" t="s">
        <v>16361</v>
      </c>
      <c r="B578" t="s">
        <v>16362</v>
      </c>
      <c r="C578" s="1">
        <v>45133</v>
      </c>
      <c r="D578" t="s">
        <v>19718</v>
      </c>
      <c r="E578" t="s">
        <v>19718</v>
      </c>
      <c r="F578" t="s">
        <v>19718</v>
      </c>
      <c r="G578" s="1">
        <v>45573</v>
      </c>
    </row>
    <row r="579" spans="1:7" x14ac:dyDescent="0.25">
      <c r="A579" t="s">
        <v>16537</v>
      </c>
      <c r="B579" t="s">
        <v>16538</v>
      </c>
      <c r="C579" s="1">
        <v>45172</v>
      </c>
      <c r="D579" t="s">
        <v>19718</v>
      </c>
      <c r="E579" t="s">
        <v>19718</v>
      </c>
      <c r="F579" t="s">
        <v>19718</v>
      </c>
      <c r="G579" s="1">
        <v>45572</v>
      </c>
    </row>
    <row r="580" spans="1:7" x14ac:dyDescent="0.25">
      <c r="A580" t="s">
        <v>16549</v>
      </c>
      <c r="B580" t="s">
        <v>16550</v>
      </c>
      <c r="C580" s="1">
        <v>45172</v>
      </c>
      <c r="D580" t="s">
        <v>19735</v>
      </c>
      <c r="E580" t="s">
        <v>19735</v>
      </c>
      <c r="F580" t="s">
        <v>19735</v>
      </c>
      <c r="G580" s="1">
        <v>45569</v>
      </c>
    </row>
    <row r="581" spans="1:7" x14ac:dyDescent="0.25">
      <c r="A581" t="s">
        <v>15224</v>
      </c>
      <c r="B581" t="s">
        <v>15225</v>
      </c>
      <c r="C581" s="1">
        <v>44825</v>
      </c>
      <c r="D581" t="s">
        <v>19734</v>
      </c>
      <c r="E581" t="s">
        <v>19734</v>
      </c>
      <c r="F581" t="s">
        <v>19734</v>
      </c>
      <c r="G581" s="1">
        <v>45568</v>
      </c>
    </row>
    <row r="582" spans="1:7" x14ac:dyDescent="0.25">
      <c r="A582" t="s">
        <v>15892</v>
      </c>
      <c r="B582" t="s">
        <v>15893</v>
      </c>
      <c r="C582" s="1">
        <v>44995</v>
      </c>
      <c r="D582" t="s">
        <v>19721</v>
      </c>
      <c r="E582" t="s">
        <v>19721</v>
      </c>
      <c r="F582" t="s">
        <v>19721</v>
      </c>
      <c r="G582" s="1">
        <v>45566</v>
      </c>
    </row>
    <row r="583" spans="1:7" x14ac:dyDescent="0.25">
      <c r="A583" t="s">
        <v>16145</v>
      </c>
      <c r="B583" t="s">
        <v>16146</v>
      </c>
      <c r="C583" s="1">
        <v>45072</v>
      </c>
      <c r="D583" t="s">
        <v>19721</v>
      </c>
      <c r="E583" t="s">
        <v>19721</v>
      </c>
      <c r="F583" t="s">
        <v>19721</v>
      </c>
      <c r="G583" s="1">
        <v>45566</v>
      </c>
    </row>
    <row r="584" spans="1:7" x14ac:dyDescent="0.25">
      <c r="A584" t="s">
        <v>15008</v>
      </c>
      <c r="B584" t="s">
        <v>15009</v>
      </c>
      <c r="C584" s="1">
        <v>44776</v>
      </c>
      <c r="D584" t="s">
        <v>19724</v>
      </c>
      <c r="E584" t="s">
        <v>19724</v>
      </c>
      <c r="F584" t="s">
        <v>19724</v>
      </c>
      <c r="G584" s="1">
        <v>45566</v>
      </c>
    </row>
    <row r="585" spans="1:7" x14ac:dyDescent="0.25">
      <c r="A585" t="s">
        <v>16545</v>
      </c>
      <c r="B585" t="s">
        <v>16546</v>
      </c>
      <c r="C585" s="1">
        <v>45172</v>
      </c>
      <c r="D585" t="s">
        <v>19735</v>
      </c>
      <c r="E585" t="s">
        <v>19735</v>
      </c>
      <c r="F585" t="s">
        <v>19735</v>
      </c>
      <c r="G585" s="1">
        <v>45566</v>
      </c>
    </row>
    <row r="586" spans="1:7" x14ac:dyDescent="0.25">
      <c r="A586" t="s">
        <v>16213</v>
      </c>
      <c r="B586" t="s">
        <v>16214</v>
      </c>
      <c r="C586" s="1">
        <v>45086</v>
      </c>
      <c r="D586" t="s">
        <v>19735</v>
      </c>
      <c r="E586" t="s">
        <v>19735</v>
      </c>
      <c r="F586" t="s">
        <v>19735</v>
      </c>
      <c r="G586" s="1">
        <v>45566</v>
      </c>
    </row>
    <row r="587" spans="1:7" x14ac:dyDescent="0.25">
      <c r="A587" t="s">
        <v>16139</v>
      </c>
      <c r="B587" t="s">
        <v>16140</v>
      </c>
      <c r="C587" s="1">
        <v>45068</v>
      </c>
      <c r="D587" t="s">
        <v>19721</v>
      </c>
      <c r="E587" t="s">
        <v>19735</v>
      </c>
      <c r="F587" t="s">
        <v>19721</v>
      </c>
      <c r="G587" s="1">
        <v>45566</v>
      </c>
    </row>
    <row r="588" spans="1:7" x14ac:dyDescent="0.25">
      <c r="A588" t="s">
        <v>16568</v>
      </c>
      <c r="B588" t="s">
        <v>16569</v>
      </c>
      <c r="C588" s="1">
        <v>45188</v>
      </c>
      <c r="D588" t="s">
        <v>19718</v>
      </c>
      <c r="E588" t="s">
        <v>19718</v>
      </c>
      <c r="F588" t="s">
        <v>19718</v>
      </c>
      <c r="G588" s="1">
        <v>45566</v>
      </c>
    </row>
    <row r="589" spans="1:7" x14ac:dyDescent="0.25">
      <c r="A589" t="s">
        <v>16543</v>
      </c>
      <c r="B589" t="s">
        <v>16544</v>
      </c>
      <c r="C589" s="1">
        <v>45172</v>
      </c>
      <c r="D589" t="s">
        <v>19718</v>
      </c>
      <c r="E589" t="s">
        <v>19718</v>
      </c>
      <c r="F589" t="s">
        <v>19718</v>
      </c>
      <c r="G589" s="1">
        <v>45562</v>
      </c>
    </row>
    <row r="590" spans="1:7" x14ac:dyDescent="0.25">
      <c r="A590" t="s">
        <v>16570</v>
      </c>
      <c r="B590" t="s">
        <v>16571</v>
      </c>
      <c r="C590" s="1">
        <v>45188</v>
      </c>
      <c r="D590" t="s">
        <v>19721</v>
      </c>
      <c r="E590" t="s">
        <v>19721</v>
      </c>
      <c r="F590" t="s">
        <v>19721</v>
      </c>
      <c r="G590" s="1">
        <v>45562</v>
      </c>
    </row>
    <row r="591" spans="1:7" x14ac:dyDescent="0.25">
      <c r="A591" t="s">
        <v>15866</v>
      </c>
      <c r="B591" t="s">
        <v>15867</v>
      </c>
      <c r="C591" s="1">
        <v>44993</v>
      </c>
      <c r="D591" t="s">
        <v>19735</v>
      </c>
      <c r="E591" t="s">
        <v>19735</v>
      </c>
      <c r="F591" t="s">
        <v>19735</v>
      </c>
      <c r="G591" s="1">
        <v>45558</v>
      </c>
    </row>
    <row r="592" spans="1:7" x14ac:dyDescent="0.25">
      <c r="A592" t="s">
        <v>16529</v>
      </c>
      <c r="B592" t="s">
        <v>16530</v>
      </c>
      <c r="C592" s="1">
        <v>45171</v>
      </c>
      <c r="D592" t="s">
        <v>19718</v>
      </c>
      <c r="E592" t="s">
        <v>19718</v>
      </c>
      <c r="F592" t="s">
        <v>19718</v>
      </c>
      <c r="G592" s="1">
        <v>45555</v>
      </c>
    </row>
    <row r="593" spans="1:7" x14ac:dyDescent="0.25">
      <c r="A593" t="s">
        <v>16523</v>
      </c>
      <c r="B593" t="s">
        <v>16524</v>
      </c>
      <c r="C593" s="1">
        <v>45171</v>
      </c>
      <c r="D593" t="s">
        <v>19721</v>
      </c>
      <c r="E593" t="s">
        <v>19721</v>
      </c>
      <c r="F593" t="s">
        <v>19735</v>
      </c>
      <c r="G593" s="1">
        <v>45555</v>
      </c>
    </row>
    <row r="594" spans="1:7" x14ac:dyDescent="0.25">
      <c r="A594" t="s">
        <v>15530</v>
      </c>
      <c r="B594" t="s">
        <v>15531</v>
      </c>
      <c r="C594" s="1">
        <v>44913</v>
      </c>
      <c r="D594" t="s">
        <v>19735</v>
      </c>
      <c r="E594" t="s">
        <v>19735</v>
      </c>
      <c r="F594" t="s">
        <v>19735</v>
      </c>
      <c r="G594" s="1">
        <v>45555</v>
      </c>
    </row>
    <row r="595" spans="1:7" x14ac:dyDescent="0.25">
      <c r="A595" t="s">
        <v>16527</v>
      </c>
      <c r="B595" t="s">
        <v>16528</v>
      </c>
      <c r="C595" s="1">
        <v>45171</v>
      </c>
      <c r="D595" t="s">
        <v>19735</v>
      </c>
      <c r="E595" t="s">
        <v>19735</v>
      </c>
      <c r="F595" t="s">
        <v>19718</v>
      </c>
      <c r="G595" s="1">
        <v>45555</v>
      </c>
    </row>
    <row r="596" spans="1:7" x14ac:dyDescent="0.25">
      <c r="A596" t="s">
        <v>16153</v>
      </c>
      <c r="B596" t="s">
        <v>16154</v>
      </c>
      <c r="C596" s="1">
        <v>45072</v>
      </c>
      <c r="D596" t="s">
        <v>19724</v>
      </c>
      <c r="E596" t="s">
        <v>19724</v>
      </c>
      <c r="F596" t="s">
        <v>19724</v>
      </c>
      <c r="G596" s="1">
        <v>45553</v>
      </c>
    </row>
    <row r="597" spans="1:7" x14ac:dyDescent="0.25">
      <c r="A597" t="s">
        <v>16469</v>
      </c>
      <c r="B597" t="s">
        <v>16470</v>
      </c>
      <c r="C597" s="1">
        <v>45151</v>
      </c>
      <c r="D597" t="s">
        <v>19718</v>
      </c>
      <c r="E597" t="s">
        <v>19718</v>
      </c>
      <c r="F597" t="s">
        <v>19718</v>
      </c>
      <c r="G597" s="1">
        <v>45553</v>
      </c>
    </row>
    <row r="598" spans="1:7" x14ac:dyDescent="0.25">
      <c r="A598" t="s">
        <v>15977</v>
      </c>
      <c r="B598" t="s">
        <v>15978</v>
      </c>
      <c r="C598" s="1">
        <v>45026</v>
      </c>
      <c r="D598" t="s">
        <v>19718</v>
      </c>
      <c r="E598" t="s">
        <v>19718</v>
      </c>
      <c r="F598" t="s">
        <v>19718</v>
      </c>
      <c r="G598" s="1">
        <v>45548</v>
      </c>
    </row>
    <row r="599" spans="1:7" x14ac:dyDescent="0.25">
      <c r="A599" t="s">
        <v>14616</v>
      </c>
      <c r="B599" t="s">
        <v>14617</v>
      </c>
      <c r="C599" s="1">
        <v>44703</v>
      </c>
      <c r="D599" t="s">
        <v>19721</v>
      </c>
      <c r="E599" t="s">
        <v>19721</v>
      </c>
      <c r="F599" t="s">
        <v>19721</v>
      </c>
      <c r="G599" s="1">
        <v>45541</v>
      </c>
    </row>
    <row r="600" spans="1:7" x14ac:dyDescent="0.25">
      <c r="A600" t="s">
        <v>16148</v>
      </c>
      <c r="B600" t="s">
        <v>16149</v>
      </c>
      <c r="C600" s="1">
        <v>45072</v>
      </c>
      <c r="D600" t="s">
        <v>19718</v>
      </c>
      <c r="E600" t="s">
        <v>19718</v>
      </c>
      <c r="F600" t="s">
        <v>19718</v>
      </c>
      <c r="G600" s="1">
        <v>45539</v>
      </c>
    </row>
    <row r="601" spans="1:7" x14ac:dyDescent="0.25">
      <c r="A601" t="s">
        <v>16192</v>
      </c>
      <c r="B601" t="s">
        <v>16193</v>
      </c>
      <c r="C601" s="1">
        <v>45080</v>
      </c>
      <c r="D601" t="s">
        <v>19735</v>
      </c>
      <c r="E601" t="s">
        <v>19718</v>
      </c>
      <c r="F601" t="s">
        <v>19735</v>
      </c>
      <c r="G601" s="1">
        <v>45539</v>
      </c>
    </row>
    <row r="602" spans="1:7" x14ac:dyDescent="0.25">
      <c r="A602" t="s">
        <v>15737</v>
      </c>
      <c r="B602" t="s">
        <v>15738</v>
      </c>
      <c r="C602" s="1">
        <v>44966</v>
      </c>
      <c r="D602" t="s">
        <v>19735</v>
      </c>
      <c r="E602" t="s">
        <v>19718</v>
      </c>
      <c r="F602" t="s">
        <v>19735</v>
      </c>
      <c r="G602" s="1">
        <v>45539</v>
      </c>
    </row>
    <row r="603" spans="1:7" x14ac:dyDescent="0.25">
      <c r="A603" t="s">
        <v>15512</v>
      </c>
      <c r="B603" t="s">
        <v>15513</v>
      </c>
      <c r="C603" s="1">
        <v>44911</v>
      </c>
      <c r="D603" t="s">
        <v>19718</v>
      </c>
      <c r="E603" t="s">
        <v>19718</v>
      </c>
      <c r="F603" t="s">
        <v>19718</v>
      </c>
      <c r="G603" s="1">
        <v>45539</v>
      </c>
    </row>
    <row r="604" spans="1:7" x14ac:dyDescent="0.25">
      <c r="A604" t="s">
        <v>16284</v>
      </c>
      <c r="B604" t="s">
        <v>16285</v>
      </c>
      <c r="C604" s="1">
        <v>45106</v>
      </c>
      <c r="D604" t="s">
        <v>19718</v>
      </c>
      <c r="E604" t="s">
        <v>19718</v>
      </c>
      <c r="F604" t="s">
        <v>19718</v>
      </c>
      <c r="G604" s="1">
        <v>45539</v>
      </c>
    </row>
    <row r="605" spans="1:7" x14ac:dyDescent="0.25">
      <c r="A605" t="s">
        <v>16150</v>
      </c>
      <c r="B605" t="s">
        <v>16151</v>
      </c>
      <c r="C605" s="1">
        <v>45072</v>
      </c>
      <c r="D605" t="s">
        <v>19724</v>
      </c>
      <c r="E605" t="s">
        <v>19724</v>
      </c>
      <c r="F605" t="s">
        <v>19724</v>
      </c>
      <c r="G605" s="1">
        <v>45539</v>
      </c>
    </row>
    <row r="606" spans="1:7" x14ac:dyDescent="0.25">
      <c r="A606" t="s">
        <v>16531</v>
      </c>
      <c r="B606" t="s">
        <v>16532</v>
      </c>
      <c r="C606" s="1">
        <v>45171</v>
      </c>
      <c r="D606" t="s">
        <v>19718</v>
      </c>
      <c r="E606" t="s">
        <v>19718</v>
      </c>
      <c r="F606" t="s">
        <v>19718</v>
      </c>
      <c r="G606" s="1">
        <v>45539</v>
      </c>
    </row>
    <row r="607" spans="1:7" x14ac:dyDescent="0.25">
      <c r="A607" t="s">
        <v>15373</v>
      </c>
      <c r="B607" t="s">
        <v>15374</v>
      </c>
      <c r="C607" s="1">
        <v>44881</v>
      </c>
      <c r="D607" t="s">
        <v>19721</v>
      </c>
      <c r="E607" t="s">
        <v>19721</v>
      </c>
      <c r="F607" t="s">
        <v>19721</v>
      </c>
      <c r="G607" s="1">
        <v>45539</v>
      </c>
    </row>
    <row r="608" spans="1:7" x14ac:dyDescent="0.25">
      <c r="A608" t="s">
        <v>16155</v>
      </c>
      <c r="B608" t="s">
        <v>4986</v>
      </c>
      <c r="C608" s="1">
        <v>45072</v>
      </c>
      <c r="D608" t="s">
        <v>19721</v>
      </c>
      <c r="E608" t="s">
        <v>19721</v>
      </c>
      <c r="F608" t="s">
        <v>19735</v>
      </c>
      <c r="G608" s="1">
        <v>45539</v>
      </c>
    </row>
    <row r="609" spans="1:7" x14ac:dyDescent="0.25">
      <c r="A609" t="s">
        <v>15549</v>
      </c>
      <c r="B609" t="s">
        <v>15550</v>
      </c>
      <c r="C609" s="1">
        <v>44924</v>
      </c>
      <c r="D609" t="s">
        <v>19735</v>
      </c>
      <c r="E609" t="s">
        <v>19735</v>
      </c>
      <c r="F609" t="s">
        <v>19735</v>
      </c>
      <c r="G609" s="1">
        <v>45535</v>
      </c>
    </row>
    <row r="610" spans="1:7" x14ac:dyDescent="0.25">
      <c r="A610" t="s">
        <v>16487</v>
      </c>
      <c r="B610" t="s">
        <v>16488</v>
      </c>
      <c r="C610" s="1">
        <v>45160</v>
      </c>
      <c r="D610" t="s">
        <v>19735</v>
      </c>
      <c r="E610" t="s">
        <v>19735</v>
      </c>
      <c r="F610" t="s">
        <v>19735</v>
      </c>
      <c r="G610" s="1">
        <v>45535</v>
      </c>
    </row>
    <row r="611" spans="1:7" x14ac:dyDescent="0.25">
      <c r="A611" t="s">
        <v>16152</v>
      </c>
      <c r="B611" t="s">
        <v>1563</v>
      </c>
      <c r="C611" s="1">
        <v>45072</v>
      </c>
      <c r="D611" t="s">
        <v>19735</v>
      </c>
      <c r="E611" t="s">
        <v>19735</v>
      </c>
      <c r="F611" t="s">
        <v>19735</v>
      </c>
      <c r="G611" s="1">
        <v>45534</v>
      </c>
    </row>
    <row r="612" spans="1:7" x14ac:dyDescent="0.25">
      <c r="A612" t="s">
        <v>15872</v>
      </c>
      <c r="B612" t="s">
        <v>15873</v>
      </c>
      <c r="C612" s="1">
        <v>44994</v>
      </c>
      <c r="D612" t="s">
        <v>19735</v>
      </c>
      <c r="E612" t="s">
        <v>19718</v>
      </c>
      <c r="F612" t="s">
        <v>19735</v>
      </c>
      <c r="G612" s="1">
        <v>45534</v>
      </c>
    </row>
    <row r="613" spans="1:7" x14ac:dyDescent="0.25">
      <c r="A613" t="s">
        <v>16453</v>
      </c>
      <c r="B613" t="s">
        <v>16454</v>
      </c>
      <c r="C613" s="1">
        <v>45148</v>
      </c>
      <c r="D613" t="s">
        <v>19718</v>
      </c>
      <c r="E613" t="s">
        <v>19718</v>
      </c>
      <c r="F613" t="s">
        <v>19718</v>
      </c>
      <c r="G613" s="1">
        <v>45534</v>
      </c>
    </row>
    <row r="614" spans="1:7" x14ac:dyDescent="0.25">
      <c r="A614" t="s">
        <v>15012</v>
      </c>
      <c r="B614" t="s">
        <v>15013</v>
      </c>
      <c r="C614" s="1">
        <v>44776</v>
      </c>
      <c r="D614" t="s">
        <v>19735</v>
      </c>
      <c r="E614" t="s">
        <v>19735</v>
      </c>
      <c r="F614" t="s">
        <v>19735</v>
      </c>
      <c r="G614" s="1">
        <v>45533</v>
      </c>
    </row>
    <row r="615" spans="1:7" x14ac:dyDescent="0.25">
      <c r="A615" t="s">
        <v>16481</v>
      </c>
      <c r="B615" t="s">
        <v>16482</v>
      </c>
      <c r="C615" s="1">
        <v>45160</v>
      </c>
      <c r="D615" t="s">
        <v>19718</v>
      </c>
      <c r="E615" t="s">
        <v>19718</v>
      </c>
      <c r="F615" t="s">
        <v>19718</v>
      </c>
      <c r="G615" s="1">
        <v>45533</v>
      </c>
    </row>
    <row r="616" spans="1:7" x14ac:dyDescent="0.25">
      <c r="A616" t="s">
        <v>16479</v>
      </c>
      <c r="B616" t="s">
        <v>16480</v>
      </c>
      <c r="C616" s="1">
        <v>45160</v>
      </c>
      <c r="D616" t="s">
        <v>19735</v>
      </c>
      <c r="E616" t="s">
        <v>19735</v>
      </c>
      <c r="F616" t="s">
        <v>19735</v>
      </c>
      <c r="G616" s="1">
        <v>45530</v>
      </c>
    </row>
    <row r="617" spans="1:7" x14ac:dyDescent="0.25">
      <c r="A617" t="s">
        <v>15492</v>
      </c>
      <c r="B617" t="s">
        <v>15493</v>
      </c>
      <c r="C617" s="1">
        <v>44905</v>
      </c>
      <c r="D617" t="s">
        <v>19735</v>
      </c>
      <c r="E617" t="s">
        <v>19735</v>
      </c>
      <c r="F617" t="s">
        <v>19735</v>
      </c>
      <c r="G617" s="1">
        <v>45530</v>
      </c>
    </row>
    <row r="618" spans="1:7" x14ac:dyDescent="0.25">
      <c r="A618" t="s">
        <v>16041</v>
      </c>
      <c r="B618" t="s">
        <v>16042</v>
      </c>
      <c r="C618" s="1">
        <v>45045</v>
      </c>
      <c r="D618" t="s">
        <v>19718</v>
      </c>
      <c r="E618" t="s">
        <v>19718</v>
      </c>
      <c r="F618" t="s">
        <v>19718</v>
      </c>
      <c r="G618" s="1">
        <v>45526</v>
      </c>
    </row>
    <row r="619" spans="1:7" x14ac:dyDescent="0.25">
      <c r="A619" t="s">
        <v>15514</v>
      </c>
      <c r="B619" t="s">
        <v>15515</v>
      </c>
      <c r="C619" s="1">
        <v>44911</v>
      </c>
      <c r="D619" t="s">
        <v>19718</v>
      </c>
      <c r="E619" t="s">
        <v>19718</v>
      </c>
      <c r="F619" t="s">
        <v>19718</v>
      </c>
      <c r="G619" s="1">
        <v>45526</v>
      </c>
    </row>
    <row r="620" spans="1:7" x14ac:dyDescent="0.25">
      <c r="A620" t="s">
        <v>16309</v>
      </c>
      <c r="B620" t="s">
        <v>16310</v>
      </c>
      <c r="C620" s="1">
        <v>45123</v>
      </c>
      <c r="D620" t="s">
        <v>19721</v>
      </c>
      <c r="E620" t="s">
        <v>19735</v>
      </c>
      <c r="F620" t="s">
        <v>19721</v>
      </c>
      <c r="G620" s="1">
        <v>45524</v>
      </c>
    </row>
    <row r="621" spans="1:7" x14ac:dyDescent="0.25">
      <c r="A621" t="s">
        <v>16315</v>
      </c>
      <c r="B621" t="s">
        <v>16316</v>
      </c>
      <c r="C621" s="1">
        <v>45123</v>
      </c>
      <c r="D621" t="s">
        <v>19735</v>
      </c>
      <c r="E621" t="s">
        <v>19735</v>
      </c>
      <c r="F621" t="s">
        <v>19735</v>
      </c>
      <c r="G621" s="1">
        <v>45524</v>
      </c>
    </row>
    <row r="622" spans="1:7" x14ac:dyDescent="0.25">
      <c r="A622" t="s">
        <v>15819</v>
      </c>
      <c r="B622" t="s">
        <v>15820</v>
      </c>
      <c r="C622" s="1">
        <v>44988</v>
      </c>
      <c r="D622" t="s">
        <v>19718</v>
      </c>
      <c r="E622" t="s">
        <v>19718</v>
      </c>
      <c r="F622" t="s">
        <v>19718</v>
      </c>
      <c r="G622" s="1">
        <v>45520</v>
      </c>
    </row>
    <row r="623" spans="1:7" x14ac:dyDescent="0.25">
      <c r="A623" t="s">
        <v>14831</v>
      </c>
      <c r="B623" t="s">
        <v>14832</v>
      </c>
      <c r="C623" s="1">
        <v>44742</v>
      </c>
      <c r="D623" t="s">
        <v>19721</v>
      </c>
      <c r="E623" t="s">
        <v>19721</v>
      </c>
      <c r="F623" t="s">
        <v>19721</v>
      </c>
      <c r="G623" s="1">
        <v>45519</v>
      </c>
    </row>
    <row r="624" spans="1:7" x14ac:dyDescent="0.25">
      <c r="A624" t="s">
        <v>11972</v>
      </c>
      <c r="B624" t="s">
        <v>11973</v>
      </c>
      <c r="C624" s="1">
        <v>44088</v>
      </c>
      <c r="D624" t="s">
        <v>19735</v>
      </c>
      <c r="E624" t="s">
        <v>19735</v>
      </c>
      <c r="F624" t="s">
        <v>19735</v>
      </c>
      <c r="G624" s="1">
        <v>45518</v>
      </c>
    </row>
    <row r="625" spans="1:7" x14ac:dyDescent="0.25">
      <c r="A625" t="s">
        <v>15663</v>
      </c>
      <c r="B625" t="s">
        <v>15664</v>
      </c>
      <c r="C625" s="1">
        <v>44953</v>
      </c>
      <c r="D625" t="s">
        <v>19718</v>
      </c>
      <c r="E625" t="s">
        <v>19718</v>
      </c>
      <c r="F625" t="s">
        <v>19718</v>
      </c>
      <c r="G625" s="1">
        <v>45513</v>
      </c>
    </row>
    <row r="626" spans="1:7" x14ac:dyDescent="0.25">
      <c r="A626" t="s">
        <v>15660</v>
      </c>
      <c r="B626" t="s">
        <v>15661</v>
      </c>
      <c r="C626" s="1">
        <v>44953</v>
      </c>
      <c r="D626" t="s">
        <v>19718</v>
      </c>
      <c r="E626" t="s">
        <v>19718</v>
      </c>
      <c r="F626" t="s">
        <v>19718</v>
      </c>
      <c r="G626" s="1">
        <v>45513</v>
      </c>
    </row>
    <row r="627" spans="1:7" x14ac:dyDescent="0.25">
      <c r="A627" t="s">
        <v>13164</v>
      </c>
      <c r="B627" t="s">
        <v>13165</v>
      </c>
      <c r="C627" s="1">
        <v>44373</v>
      </c>
      <c r="D627" t="s">
        <v>19721</v>
      </c>
      <c r="E627" t="s">
        <v>19735</v>
      </c>
      <c r="F627" t="s">
        <v>19721</v>
      </c>
      <c r="G627" s="1">
        <v>45512</v>
      </c>
    </row>
    <row r="628" spans="1:7" x14ac:dyDescent="0.25">
      <c r="A628" t="s">
        <v>16085</v>
      </c>
      <c r="B628" t="s">
        <v>16086</v>
      </c>
      <c r="C628" s="1">
        <v>45054</v>
      </c>
      <c r="D628" t="s">
        <v>19721</v>
      </c>
      <c r="E628" t="s">
        <v>19721</v>
      </c>
      <c r="F628" t="s">
        <v>19721</v>
      </c>
      <c r="G628" s="1">
        <v>45512</v>
      </c>
    </row>
    <row r="629" spans="1:7" x14ac:dyDescent="0.25">
      <c r="A629" t="s">
        <v>16355</v>
      </c>
      <c r="B629" t="s">
        <v>16356</v>
      </c>
      <c r="C629" s="1">
        <v>45131</v>
      </c>
      <c r="D629" t="s">
        <v>19735</v>
      </c>
      <c r="E629" t="s">
        <v>19735</v>
      </c>
      <c r="F629" t="s">
        <v>19735</v>
      </c>
      <c r="G629" s="1">
        <v>45512</v>
      </c>
    </row>
    <row r="630" spans="1:7" x14ac:dyDescent="0.25">
      <c r="A630" t="s">
        <v>16288</v>
      </c>
      <c r="B630" t="s">
        <v>16289</v>
      </c>
      <c r="C630" s="1">
        <v>45106</v>
      </c>
      <c r="D630" t="s">
        <v>19735</v>
      </c>
      <c r="E630" t="s">
        <v>19735</v>
      </c>
      <c r="F630" t="s">
        <v>19735</v>
      </c>
      <c r="G630" s="1">
        <v>45508</v>
      </c>
    </row>
    <row r="631" spans="1:7" x14ac:dyDescent="0.25">
      <c r="A631" t="s">
        <v>15532</v>
      </c>
      <c r="B631" t="s">
        <v>15533</v>
      </c>
      <c r="C631" s="1">
        <v>44914</v>
      </c>
      <c r="D631" t="s">
        <v>19735</v>
      </c>
      <c r="E631" t="s">
        <v>19735</v>
      </c>
      <c r="F631" t="s">
        <v>19735</v>
      </c>
      <c r="G631" s="1">
        <v>45508</v>
      </c>
    </row>
    <row r="632" spans="1:7" x14ac:dyDescent="0.25">
      <c r="A632" t="s">
        <v>14243</v>
      </c>
      <c r="B632" t="s">
        <v>14244</v>
      </c>
      <c r="C632" s="1">
        <v>44640</v>
      </c>
      <c r="D632" t="s">
        <v>19735</v>
      </c>
      <c r="E632" t="s">
        <v>19735</v>
      </c>
      <c r="F632" t="s">
        <v>19735</v>
      </c>
      <c r="G632" s="1">
        <v>45508</v>
      </c>
    </row>
    <row r="633" spans="1:7" x14ac:dyDescent="0.25">
      <c r="A633" t="s">
        <v>16313</v>
      </c>
      <c r="B633" t="s">
        <v>16314</v>
      </c>
      <c r="C633" s="1">
        <v>45123</v>
      </c>
      <c r="D633" t="s">
        <v>19735</v>
      </c>
      <c r="E633" t="s">
        <v>19735</v>
      </c>
      <c r="F633" t="s">
        <v>19735</v>
      </c>
      <c r="G633" s="1">
        <v>45508</v>
      </c>
    </row>
    <row r="634" spans="1:7" x14ac:dyDescent="0.25">
      <c r="A634" t="s">
        <v>16311</v>
      </c>
      <c r="B634" t="s">
        <v>16312</v>
      </c>
      <c r="C634" s="1">
        <v>45123</v>
      </c>
      <c r="D634" t="s">
        <v>19721</v>
      </c>
      <c r="E634" t="s">
        <v>19721</v>
      </c>
      <c r="F634" t="s">
        <v>19735</v>
      </c>
      <c r="G634" s="1">
        <v>45508</v>
      </c>
    </row>
    <row r="635" spans="1:7" x14ac:dyDescent="0.25">
      <c r="A635" t="s">
        <v>16307</v>
      </c>
      <c r="B635" t="s">
        <v>16308</v>
      </c>
      <c r="C635" s="1">
        <v>45123</v>
      </c>
      <c r="D635" t="s">
        <v>19735</v>
      </c>
      <c r="E635" t="s">
        <v>19735</v>
      </c>
      <c r="F635" t="s">
        <v>19735</v>
      </c>
      <c r="G635" s="1">
        <v>45508</v>
      </c>
    </row>
    <row r="636" spans="1:7" x14ac:dyDescent="0.25">
      <c r="A636" t="s">
        <v>16166</v>
      </c>
      <c r="B636" t="s">
        <v>16167</v>
      </c>
      <c r="C636" s="1">
        <v>45072</v>
      </c>
      <c r="D636" t="s">
        <v>19724</v>
      </c>
      <c r="E636" t="s">
        <v>19724</v>
      </c>
      <c r="F636" t="s">
        <v>19724</v>
      </c>
      <c r="G636" s="1">
        <v>45497</v>
      </c>
    </row>
    <row r="637" spans="1:7" x14ac:dyDescent="0.25">
      <c r="A637" t="s">
        <v>16263</v>
      </c>
      <c r="B637" t="s">
        <v>16264</v>
      </c>
      <c r="C637" s="1">
        <v>45104</v>
      </c>
      <c r="D637" t="s">
        <v>19735</v>
      </c>
      <c r="E637" t="s">
        <v>19735</v>
      </c>
      <c r="F637" t="s">
        <v>19735</v>
      </c>
      <c r="G637" s="1">
        <v>45496</v>
      </c>
    </row>
    <row r="638" spans="1:7" x14ac:dyDescent="0.25">
      <c r="A638" t="s">
        <v>15449</v>
      </c>
      <c r="B638" t="s">
        <v>15450</v>
      </c>
      <c r="C638" s="1">
        <v>44901</v>
      </c>
      <c r="D638" t="s">
        <v>19724</v>
      </c>
      <c r="E638" t="s">
        <v>19724</v>
      </c>
      <c r="F638" t="s">
        <v>19721</v>
      </c>
      <c r="G638" s="1">
        <v>45495</v>
      </c>
    </row>
    <row r="639" spans="1:7" x14ac:dyDescent="0.25">
      <c r="A639" t="s">
        <v>16164</v>
      </c>
      <c r="B639" t="s">
        <v>16165</v>
      </c>
      <c r="C639" s="1">
        <v>45072</v>
      </c>
      <c r="D639" t="s">
        <v>19718</v>
      </c>
      <c r="E639" t="s">
        <v>19718</v>
      </c>
      <c r="F639" t="s">
        <v>19718</v>
      </c>
      <c r="G639" s="1">
        <v>45492</v>
      </c>
    </row>
    <row r="640" spans="1:7" x14ac:dyDescent="0.25">
      <c r="A640" t="s">
        <v>12854</v>
      </c>
      <c r="B640" t="s">
        <v>12855</v>
      </c>
      <c r="C640" s="1">
        <v>44319</v>
      </c>
      <c r="D640" t="s">
        <v>19724</v>
      </c>
      <c r="E640" t="s">
        <v>19724</v>
      </c>
      <c r="F640" t="s">
        <v>19724</v>
      </c>
      <c r="G640" s="1">
        <v>45489</v>
      </c>
    </row>
    <row r="641" spans="1:7" x14ac:dyDescent="0.25">
      <c r="A641" t="s">
        <v>13817</v>
      </c>
      <c r="B641" t="s">
        <v>13818</v>
      </c>
      <c r="C641" s="1">
        <v>44547</v>
      </c>
      <c r="D641" t="s">
        <v>19721</v>
      </c>
      <c r="E641" t="s">
        <v>19735</v>
      </c>
      <c r="F641" t="s">
        <v>19721</v>
      </c>
      <c r="G641" s="1">
        <v>45489</v>
      </c>
    </row>
    <row r="642" spans="1:7" x14ac:dyDescent="0.25">
      <c r="A642" t="s">
        <v>10893</v>
      </c>
      <c r="B642" t="s">
        <v>10894</v>
      </c>
      <c r="C642" s="1">
        <v>43773</v>
      </c>
      <c r="D642" t="s">
        <v>19735</v>
      </c>
      <c r="E642" t="s">
        <v>19735</v>
      </c>
      <c r="F642" t="s">
        <v>19735</v>
      </c>
      <c r="G642" s="1">
        <v>45485</v>
      </c>
    </row>
    <row r="643" spans="1:7" x14ac:dyDescent="0.25">
      <c r="A643" t="s">
        <v>16069</v>
      </c>
      <c r="B643" t="s">
        <v>16070</v>
      </c>
      <c r="C643" s="1">
        <v>45046</v>
      </c>
      <c r="D643" t="s">
        <v>19718</v>
      </c>
      <c r="E643" t="s">
        <v>19718</v>
      </c>
      <c r="F643" t="s">
        <v>19718</v>
      </c>
      <c r="G643" s="1">
        <v>45485</v>
      </c>
    </row>
    <row r="644" spans="1:7" x14ac:dyDescent="0.25">
      <c r="A644" t="s">
        <v>16018</v>
      </c>
      <c r="B644" t="s">
        <v>16019</v>
      </c>
      <c r="C644" s="1">
        <v>45038</v>
      </c>
      <c r="D644" t="s">
        <v>19721</v>
      </c>
      <c r="E644" t="s">
        <v>19721</v>
      </c>
      <c r="F644" t="s">
        <v>19721</v>
      </c>
      <c r="G644" s="1">
        <v>45484</v>
      </c>
    </row>
    <row r="645" spans="1:7" x14ac:dyDescent="0.25">
      <c r="A645" t="s">
        <v>16026</v>
      </c>
      <c r="B645" t="s">
        <v>16027</v>
      </c>
      <c r="C645" s="1">
        <v>45038</v>
      </c>
      <c r="D645" t="s">
        <v>19718</v>
      </c>
      <c r="E645" t="s">
        <v>19718</v>
      </c>
      <c r="F645" t="s">
        <v>19718</v>
      </c>
      <c r="G645" s="1">
        <v>45483</v>
      </c>
    </row>
    <row r="646" spans="1:7" x14ac:dyDescent="0.25">
      <c r="A646" t="s">
        <v>14843</v>
      </c>
      <c r="B646" t="s">
        <v>14844</v>
      </c>
      <c r="C646" s="1">
        <v>44742</v>
      </c>
      <c r="D646" t="s">
        <v>19724</v>
      </c>
      <c r="E646" t="s">
        <v>19721</v>
      </c>
      <c r="F646" t="s">
        <v>19724</v>
      </c>
      <c r="G646" s="1">
        <v>45483</v>
      </c>
    </row>
    <row r="647" spans="1:7" x14ac:dyDescent="0.25">
      <c r="A647" t="s">
        <v>15886</v>
      </c>
      <c r="B647" t="s">
        <v>15887</v>
      </c>
      <c r="C647" s="1">
        <v>44994</v>
      </c>
      <c r="D647" t="s">
        <v>19724</v>
      </c>
      <c r="E647" t="s">
        <v>19724</v>
      </c>
      <c r="F647" t="s">
        <v>19724</v>
      </c>
      <c r="G647" s="1">
        <v>45482</v>
      </c>
    </row>
    <row r="648" spans="1:7" x14ac:dyDescent="0.25">
      <c r="A648" t="s">
        <v>11357</v>
      </c>
      <c r="B648" t="s">
        <v>11358</v>
      </c>
      <c r="C648" s="1">
        <v>43942</v>
      </c>
      <c r="D648" t="s">
        <v>19735</v>
      </c>
      <c r="E648" t="s">
        <v>19735</v>
      </c>
      <c r="F648" t="s">
        <v>19735</v>
      </c>
      <c r="G648" s="1">
        <v>45482</v>
      </c>
    </row>
    <row r="649" spans="1:7" x14ac:dyDescent="0.25">
      <c r="A649" t="s">
        <v>15606</v>
      </c>
      <c r="B649" t="s">
        <v>15607</v>
      </c>
      <c r="C649" s="1">
        <v>44939</v>
      </c>
      <c r="D649" t="s">
        <v>19735</v>
      </c>
      <c r="E649" t="s">
        <v>19735</v>
      </c>
      <c r="F649" t="s">
        <v>19735</v>
      </c>
      <c r="G649" s="1">
        <v>45476</v>
      </c>
    </row>
    <row r="650" spans="1:7" x14ac:dyDescent="0.25">
      <c r="A650" t="s">
        <v>15445</v>
      </c>
      <c r="B650" t="s">
        <v>15446</v>
      </c>
      <c r="C650" s="1">
        <v>44901</v>
      </c>
      <c r="D650" t="s">
        <v>19721</v>
      </c>
      <c r="E650" t="s">
        <v>19721</v>
      </c>
      <c r="F650" t="s">
        <v>19721</v>
      </c>
      <c r="G650" s="1">
        <v>45475</v>
      </c>
    </row>
    <row r="651" spans="1:7" x14ac:dyDescent="0.25">
      <c r="A651" t="s">
        <v>14336</v>
      </c>
      <c r="B651" t="s">
        <v>14337</v>
      </c>
      <c r="C651" s="1">
        <v>44655</v>
      </c>
      <c r="D651" t="s">
        <v>19735</v>
      </c>
      <c r="E651" t="s">
        <v>19735</v>
      </c>
      <c r="F651" t="s">
        <v>19735</v>
      </c>
      <c r="G651" s="1">
        <v>45475</v>
      </c>
    </row>
    <row r="652" spans="1:7" x14ac:dyDescent="0.25">
      <c r="A652" t="s">
        <v>15397</v>
      </c>
      <c r="B652" t="s">
        <v>15398</v>
      </c>
      <c r="C652" s="1">
        <v>44885</v>
      </c>
      <c r="D652" t="s">
        <v>19721</v>
      </c>
      <c r="E652" t="s">
        <v>19721</v>
      </c>
      <c r="F652" t="s">
        <v>19721</v>
      </c>
      <c r="G652" s="1">
        <v>45472</v>
      </c>
    </row>
    <row r="653" spans="1:7" x14ac:dyDescent="0.25">
      <c r="A653" t="s">
        <v>15616</v>
      </c>
      <c r="B653" t="s">
        <v>15617</v>
      </c>
      <c r="C653" s="1">
        <v>44944</v>
      </c>
      <c r="D653" t="s">
        <v>19734</v>
      </c>
      <c r="E653" t="s">
        <v>19734</v>
      </c>
      <c r="F653" t="s">
        <v>19734</v>
      </c>
      <c r="G653" s="1">
        <v>45472</v>
      </c>
    </row>
    <row r="654" spans="1:7" x14ac:dyDescent="0.25">
      <c r="A654" t="s">
        <v>15348</v>
      </c>
      <c r="B654" t="s">
        <v>1278</v>
      </c>
      <c r="C654" s="1">
        <v>44872</v>
      </c>
      <c r="D654" t="s">
        <v>19721</v>
      </c>
      <c r="E654" t="s">
        <v>19735</v>
      </c>
      <c r="F654" t="s">
        <v>19721</v>
      </c>
      <c r="G654" s="1">
        <v>45472</v>
      </c>
    </row>
    <row r="655" spans="1:7" x14ac:dyDescent="0.25">
      <c r="A655" t="s">
        <v>16162</v>
      </c>
      <c r="B655" t="s">
        <v>16163</v>
      </c>
      <c r="C655" s="1">
        <v>45072</v>
      </c>
      <c r="D655" t="s">
        <v>19718</v>
      </c>
      <c r="E655" t="s">
        <v>19718</v>
      </c>
      <c r="F655" t="s">
        <v>19718</v>
      </c>
      <c r="G655" s="1">
        <v>45472</v>
      </c>
    </row>
    <row r="656" spans="1:7" x14ac:dyDescent="0.25">
      <c r="A656" t="s">
        <v>16217</v>
      </c>
      <c r="B656" t="s">
        <v>16218</v>
      </c>
      <c r="C656" s="1">
        <v>45086</v>
      </c>
      <c r="D656" t="s">
        <v>19718</v>
      </c>
      <c r="E656" t="s">
        <v>19718</v>
      </c>
      <c r="F656" t="s">
        <v>19718</v>
      </c>
      <c r="G656" s="1">
        <v>45472</v>
      </c>
    </row>
    <row r="657" spans="1:7" x14ac:dyDescent="0.25">
      <c r="A657" t="s">
        <v>15642</v>
      </c>
      <c r="B657" t="s">
        <v>15643</v>
      </c>
      <c r="C657" s="1">
        <v>44950</v>
      </c>
      <c r="D657" t="s">
        <v>19718</v>
      </c>
      <c r="E657" t="s">
        <v>19718</v>
      </c>
      <c r="F657" t="s">
        <v>19718</v>
      </c>
      <c r="G657" s="1">
        <v>45469</v>
      </c>
    </row>
    <row r="658" spans="1:7" x14ac:dyDescent="0.25">
      <c r="A658" t="s">
        <v>15484</v>
      </c>
      <c r="B658" t="s">
        <v>15485</v>
      </c>
      <c r="C658" s="1">
        <v>44904</v>
      </c>
      <c r="D658" t="s">
        <v>19735</v>
      </c>
      <c r="E658" t="s">
        <v>19735</v>
      </c>
      <c r="F658" t="s">
        <v>19735</v>
      </c>
      <c r="G658" s="1">
        <v>45469</v>
      </c>
    </row>
    <row r="659" spans="1:7" x14ac:dyDescent="0.25">
      <c r="A659" t="s">
        <v>16022</v>
      </c>
      <c r="B659" t="s">
        <v>16023</v>
      </c>
      <c r="C659" s="1">
        <v>45038</v>
      </c>
      <c r="D659" t="s">
        <v>19735</v>
      </c>
      <c r="E659" t="s">
        <v>19735</v>
      </c>
      <c r="F659" t="s">
        <v>19735</v>
      </c>
      <c r="G659" s="1">
        <v>45464</v>
      </c>
    </row>
    <row r="660" spans="1:7" x14ac:dyDescent="0.25">
      <c r="A660" t="s">
        <v>14636</v>
      </c>
      <c r="B660" t="s">
        <v>14637</v>
      </c>
      <c r="C660" s="1">
        <v>44705</v>
      </c>
      <c r="D660" t="s">
        <v>19721</v>
      </c>
      <c r="E660" t="s">
        <v>19721</v>
      </c>
      <c r="F660" t="s">
        <v>19721</v>
      </c>
      <c r="G660" s="1">
        <v>45464</v>
      </c>
    </row>
    <row r="661" spans="1:7" x14ac:dyDescent="0.25">
      <c r="A661" t="s">
        <v>15482</v>
      </c>
      <c r="B661" t="s">
        <v>15483</v>
      </c>
      <c r="C661" s="1">
        <v>44904</v>
      </c>
      <c r="D661" t="s">
        <v>19718</v>
      </c>
      <c r="E661" t="s">
        <v>19718</v>
      </c>
      <c r="F661" t="s">
        <v>19718</v>
      </c>
      <c r="G661" s="1">
        <v>45464</v>
      </c>
    </row>
    <row r="662" spans="1:7" x14ac:dyDescent="0.25">
      <c r="A662" t="s">
        <v>15441</v>
      </c>
      <c r="B662" t="s">
        <v>15442</v>
      </c>
      <c r="C662" s="1">
        <v>44901</v>
      </c>
      <c r="D662" t="s">
        <v>19721</v>
      </c>
      <c r="E662" t="s">
        <v>19721</v>
      </c>
      <c r="F662" t="s">
        <v>19735</v>
      </c>
      <c r="G662" s="1">
        <v>45464</v>
      </c>
    </row>
    <row r="663" spans="1:7" x14ac:dyDescent="0.25">
      <c r="A663" t="s">
        <v>15829</v>
      </c>
      <c r="B663" t="s">
        <v>15830</v>
      </c>
      <c r="C663" s="1">
        <v>44989</v>
      </c>
      <c r="D663" t="s">
        <v>19735</v>
      </c>
      <c r="E663" t="s">
        <v>19735</v>
      </c>
      <c r="F663" t="s">
        <v>19735</v>
      </c>
      <c r="G663" s="1">
        <v>45462</v>
      </c>
    </row>
    <row r="664" spans="1:7" x14ac:dyDescent="0.25">
      <c r="A664" t="s">
        <v>15131</v>
      </c>
      <c r="B664" t="s">
        <v>15132</v>
      </c>
      <c r="C664" s="1">
        <v>44806</v>
      </c>
      <c r="D664" t="s">
        <v>19721</v>
      </c>
      <c r="E664" t="s">
        <v>19721</v>
      </c>
      <c r="F664" t="s">
        <v>19721</v>
      </c>
      <c r="G664" s="1">
        <v>45462</v>
      </c>
    </row>
    <row r="665" spans="1:7" x14ac:dyDescent="0.25">
      <c r="A665" t="s">
        <v>15133</v>
      </c>
      <c r="B665" t="s">
        <v>15134</v>
      </c>
      <c r="C665" s="1">
        <v>44806</v>
      </c>
      <c r="D665" t="s">
        <v>19721</v>
      </c>
      <c r="E665" t="s">
        <v>19721</v>
      </c>
      <c r="F665" t="s">
        <v>19721</v>
      </c>
      <c r="G665" s="1">
        <v>45461</v>
      </c>
    </row>
    <row r="666" spans="1:7" x14ac:dyDescent="0.25">
      <c r="A666" t="s">
        <v>15761</v>
      </c>
      <c r="B666" t="s">
        <v>15762</v>
      </c>
      <c r="C666" s="1">
        <v>44977</v>
      </c>
      <c r="D666" t="s">
        <v>19721</v>
      </c>
      <c r="E666" t="s">
        <v>19721</v>
      </c>
      <c r="F666" t="s">
        <v>19721</v>
      </c>
      <c r="G666" s="1">
        <v>45460</v>
      </c>
    </row>
    <row r="667" spans="1:7" x14ac:dyDescent="0.25">
      <c r="A667" t="s">
        <v>11096</v>
      </c>
      <c r="B667" t="s">
        <v>11097</v>
      </c>
      <c r="C667" s="1">
        <v>43856</v>
      </c>
      <c r="D667" t="s">
        <v>19721</v>
      </c>
      <c r="E667" t="s">
        <v>19735</v>
      </c>
      <c r="F667" t="s">
        <v>19721</v>
      </c>
      <c r="G667" s="1">
        <v>45460</v>
      </c>
    </row>
    <row r="668" spans="1:7" x14ac:dyDescent="0.25">
      <c r="A668" t="s">
        <v>15755</v>
      </c>
      <c r="B668" t="s">
        <v>15756</v>
      </c>
      <c r="C668" s="1">
        <v>44977</v>
      </c>
      <c r="D668" t="s">
        <v>19735</v>
      </c>
      <c r="E668" t="s">
        <v>19718</v>
      </c>
      <c r="F668" t="s">
        <v>19735</v>
      </c>
      <c r="G668" s="1">
        <v>45460</v>
      </c>
    </row>
    <row r="669" spans="1:7" x14ac:dyDescent="0.25">
      <c r="A669" t="s">
        <v>14811</v>
      </c>
      <c r="B669" t="s">
        <v>14812</v>
      </c>
      <c r="C669" s="1">
        <v>44740</v>
      </c>
      <c r="D669" t="s">
        <v>19721</v>
      </c>
      <c r="E669" t="s">
        <v>19735</v>
      </c>
      <c r="F669" t="s">
        <v>19721</v>
      </c>
      <c r="G669" s="1">
        <v>45457</v>
      </c>
    </row>
    <row r="670" spans="1:7" x14ac:dyDescent="0.25">
      <c r="A670" t="s">
        <v>15904</v>
      </c>
      <c r="B670" t="s">
        <v>15905</v>
      </c>
      <c r="C670" s="1">
        <v>45007</v>
      </c>
      <c r="D670" t="s">
        <v>19718</v>
      </c>
      <c r="E670" t="s">
        <v>19718</v>
      </c>
      <c r="F670" t="s">
        <v>19718</v>
      </c>
      <c r="G670" s="1">
        <v>45457</v>
      </c>
    </row>
    <row r="671" spans="1:7" x14ac:dyDescent="0.25">
      <c r="A671" t="s">
        <v>15520</v>
      </c>
      <c r="B671" t="s">
        <v>15521</v>
      </c>
      <c r="C671" s="1">
        <v>44911</v>
      </c>
      <c r="D671" t="s">
        <v>19718</v>
      </c>
      <c r="E671" t="s">
        <v>19718</v>
      </c>
      <c r="F671" t="s">
        <v>19718</v>
      </c>
      <c r="G671" s="1">
        <v>45457</v>
      </c>
    </row>
    <row r="672" spans="1:7" x14ac:dyDescent="0.25">
      <c r="A672" t="s">
        <v>16083</v>
      </c>
      <c r="B672" t="s">
        <v>16084</v>
      </c>
      <c r="C672" s="1">
        <v>45054</v>
      </c>
      <c r="D672" t="s">
        <v>19735</v>
      </c>
      <c r="E672" t="s">
        <v>19735</v>
      </c>
      <c r="F672" t="s">
        <v>19735</v>
      </c>
      <c r="G672" s="1">
        <v>45456</v>
      </c>
    </row>
    <row r="673" spans="1:7" x14ac:dyDescent="0.25">
      <c r="A673" t="s">
        <v>13066</v>
      </c>
      <c r="B673" t="s">
        <v>13067</v>
      </c>
      <c r="C673" s="1">
        <v>44362</v>
      </c>
      <c r="D673" t="s">
        <v>19718</v>
      </c>
      <c r="E673" t="s">
        <v>19718</v>
      </c>
      <c r="F673" t="s">
        <v>19718</v>
      </c>
      <c r="G673" s="1">
        <v>45456</v>
      </c>
    </row>
    <row r="674" spans="1:7" x14ac:dyDescent="0.25">
      <c r="A674" t="s">
        <v>15739</v>
      </c>
      <c r="B674" t="s">
        <v>15740</v>
      </c>
      <c r="C674" s="1">
        <v>44966</v>
      </c>
      <c r="D674" t="s">
        <v>19721</v>
      </c>
      <c r="E674" t="s">
        <v>19721</v>
      </c>
      <c r="F674" t="s">
        <v>19735</v>
      </c>
      <c r="G674" s="1">
        <v>45454</v>
      </c>
    </row>
    <row r="675" spans="1:7" x14ac:dyDescent="0.25">
      <c r="A675" t="s">
        <v>15799</v>
      </c>
      <c r="B675" t="s">
        <v>15800</v>
      </c>
      <c r="C675" s="1">
        <v>44987</v>
      </c>
      <c r="D675" t="s">
        <v>19735</v>
      </c>
      <c r="E675" t="s">
        <v>19735</v>
      </c>
      <c r="F675" t="s">
        <v>19735</v>
      </c>
      <c r="G675" s="1">
        <v>45453</v>
      </c>
    </row>
    <row r="676" spans="1:7" x14ac:dyDescent="0.25">
      <c r="A676" t="s">
        <v>15797</v>
      </c>
      <c r="B676" t="s">
        <v>15798</v>
      </c>
      <c r="C676" s="1">
        <v>44987</v>
      </c>
      <c r="D676" t="s">
        <v>19718</v>
      </c>
      <c r="E676" t="s">
        <v>19718</v>
      </c>
      <c r="F676" t="s">
        <v>19718</v>
      </c>
      <c r="G676" s="1">
        <v>45453</v>
      </c>
    </row>
    <row r="677" spans="1:7" x14ac:dyDescent="0.25">
      <c r="A677" t="s">
        <v>16219</v>
      </c>
      <c r="B677" t="s">
        <v>16220</v>
      </c>
      <c r="C677" s="1">
        <v>45086</v>
      </c>
      <c r="D677" t="s">
        <v>19718</v>
      </c>
      <c r="E677" t="s">
        <v>19718</v>
      </c>
      <c r="F677" t="s">
        <v>19718</v>
      </c>
      <c r="G677" s="1">
        <v>45453</v>
      </c>
    </row>
    <row r="678" spans="1:7" x14ac:dyDescent="0.25">
      <c r="A678" t="s">
        <v>15823</v>
      </c>
      <c r="B678" t="s">
        <v>15824</v>
      </c>
      <c r="C678" s="1">
        <v>44989</v>
      </c>
      <c r="D678" t="s">
        <v>19721</v>
      </c>
      <c r="E678" t="s">
        <v>19721</v>
      </c>
      <c r="F678" t="s">
        <v>19721</v>
      </c>
      <c r="G678" s="1">
        <v>45450</v>
      </c>
    </row>
    <row r="679" spans="1:7" x14ac:dyDescent="0.25">
      <c r="A679" t="s">
        <v>14484</v>
      </c>
      <c r="B679" t="s">
        <v>14485</v>
      </c>
      <c r="C679" s="1">
        <v>44685</v>
      </c>
      <c r="D679" t="s">
        <v>19735</v>
      </c>
      <c r="E679" t="s">
        <v>19735</v>
      </c>
      <c r="F679" t="s">
        <v>19735</v>
      </c>
      <c r="G679" s="1">
        <v>45450</v>
      </c>
    </row>
    <row r="680" spans="1:7" x14ac:dyDescent="0.25">
      <c r="A680" t="s">
        <v>15825</v>
      </c>
      <c r="B680" t="s">
        <v>15826</v>
      </c>
      <c r="C680" s="1">
        <v>44989</v>
      </c>
      <c r="D680" t="s">
        <v>19721</v>
      </c>
      <c r="E680" t="s">
        <v>19721</v>
      </c>
      <c r="F680" t="s">
        <v>19721</v>
      </c>
      <c r="G680" s="1">
        <v>45450</v>
      </c>
    </row>
    <row r="681" spans="1:7" x14ac:dyDescent="0.25">
      <c r="A681" t="s">
        <v>15339</v>
      </c>
      <c r="B681" t="s">
        <v>15340</v>
      </c>
      <c r="C681" s="1">
        <v>44869</v>
      </c>
      <c r="D681" t="s">
        <v>19735</v>
      </c>
      <c r="E681" t="s">
        <v>19735</v>
      </c>
      <c r="F681" t="s">
        <v>19735</v>
      </c>
      <c r="G681" s="1">
        <v>45450</v>
      </c>
    </row>
    <row r="682" spans="1:7" x14ac:dyDescent="0.25">
      <c r="A682" t="s">
        <v>15745</v>
      </c>
      <c r="B682" t="s">
        <v>15746</v>
      </c>
      <c r="C682" s="1">
        <v>44966</v>
      </c>
      <c r="D682" t="s">
        <v>19721</v>
      </c>
      <c r="E682" t="s">
        <v>19735</v>
      </c>
      <c r="F682" t="s">
        <v>19721</v>
      </c>
      <c r="G682" s="1">
        <v>45448</v>
      </c>
    </row>
    <row r="683" spans="1:7" x14ac:dyDescent="0.25">
      <c r="A683" t="s">
        <v>15952</v>
      </c>
      <c r="B683" t="s">
        <v>15953</v>
      </c>
      <c r="C683" s="1">
        <v>45018</v>
      </c>
      <c r="D683" t="s">
        <v>19721</v>
      </c>
      <c r="E683" t="s">
        <v>19721</v>
      </c>
      <c r="F683" t="s">
        <v>19721</v>
      </c>
      <c r="G683" s="1">
        <v>45446</v>
      </c>
    </row>
    <row r="684" spans="1:7" x14ac:dyDescent="0.25">
      <c r="A684" t="s">
        <v>16033</v>
      </c>
      <c r="B684" t="s">
        <v>16034</v>
      </c>
      <c r="C684" s="1">
        <v>45039</v>
      </c>
      <c r="D684" t="s">
        <v>19721</v>
      </c>
      <c r="E684" t="s">
        <v>19721</v>
      </c>
      <c r="F684" t="s">
        <v>19721</v>
      </c>
      <c r="G684" s="1">
        <v>45446</v>
      </c>
    </row>
    <row r="685" spans="1:7" x14ac:dyDescent="0.25">
      <c r="A685" t="s">
        <v>16049</v>
      </c>
      <c r="B685" t="s">
        <v>16050</v>
      </c>
      <c r="C685" s="1">
        <v>45045</v>
      </c>
      <c r="D685" t="s">
        <v>19735</v>
      </c>
      <c r="E685" t="s">
        <v>19735</v>
      </c>
      <c r="F685" t="s">
        <v>19735</v>
      </c>
      <c r="G685" s="1">
        <v>45443</v>
      </c>
    </row>
    <row r="686" spans="1:7" x14ac:dyDescent="0.25">
      <c r="A686" t="s">
        <v>15972</v>
      </c>
      <c r="B686" t="s">
        <v>15973</v>
      </c>
      <c r="C686" s="1">
        <v>45026</v>
      </c>
      <c r="D686" t="s">
        <v>19721</v>
      </c>
      <c r="E686" t="s">
        <v>19721</v>
      </c>
      <c r="F686" t="s">
        <v>19721</v>
      </c>
      <c r="G686" s="1">
        <v>45443</v>
      </c>
    </row>
    <row r="687" spans="1:7" x14ac:dyDescent="0.25">
      <c r="A687" t="s">
        <v>15902</v>
      </c>
      <c r="B687" t="s">
        <v>15903</v>
      </c>
      <c r="C687" s="1">
        <v>45007</v>
      </c>
      <c r="D687" t="s">
        <v>19718</v>
      </c>
      <c r="E687" t="s">
        <v>19718</v>
      </c>
      <c r="F687" t="s">
        <v>19718</v>
      </c>
      <c r="G687" s="1">
        <v>45443</v>
      </c>
    </row>
    <row r="688" spans="1:7" x14ac:dyDescent="0.25">
      <c r="A688" t="s">
        <v>15803</v>
      </c>
      <c r="B688" t="s">
        <v>15804</v>
      </c>
      <c r="C688" s="1">
        <v>44987</v>
      </c>
      <c r="D688" t="s">
        <v>19721</v>
      </c>
      <c r="E688" t="s">
        <v>19721</v>
      </c>
      <c r="F688" t="s">
        <v>19735</v>
      </c>
      <c r="G688" s="1">
        <v>45443</v>
      </c>
    </row>
    <row r="689" spans="1:7" x14ac:dyDescent="0.25">
      <c r="A689" t="s">
        <v>15534</v>
      </c>
      <c r="B689" t="s">
        <v>15535</v>
      </c>
      <c r="C689" s="1">
        <v>44914</v>
      </c>
      <c r="D689" t="s">
        <v>19718</v>
      </c>
      <c r="E689" t="s">
        <v>19718</v>
      </c>
      <c r="F689" t="s">
        <v>19718</v>
      </c>
      <c r="G689" s="1">
        <v>45442</v>
      </c>
    </row>
    <row r="690" spans="1:7" x14ac:dyDescent="0.25">
      <c r="A690" t="s">
        <v>14943</v>
      </c>
      <c r="B690" t="s">
        <v>14944</v>
      </c>
      <c r="C690" s="1">
        <v>44757</v>
      </c>
      <c r="D690" t="s">
        <v>19718</v>
      </c>
      <c r="E690" t="s">
        <v>19718</v>
      </c>
      <c r="F690" t="s">
        <v>19718</v>
      </c>
      <c r="G690" s="1">
        <v>45442</v>
      </c>
    </row>
    <row r="691" spans="1:7" x14ac:dyDescent="0.25">
      <c r="A691" t="s">
        <v>16089</v>
      </c>
      <c r="B691" t="s">
        <v>16090</v>
      </c>
      <c r="C691" s="1">
        <v>45054</v>
      </c>
      <c r="D691" t="s">
        <v>19721</v>
      </c>
      <c r="E691" t="s">
        <v>19721</v>
      </c>
      <c r="F691" t="s">
        <v>19721</v>
      </c>
      <c r="G691" s="1">
        <v>45442</v>
      </c>
    </row>
    <row r="692" spans="1:7" x14ac:dyDescent="0.25">
      <c r="A692" t="s">
        <v>15472</v>
      </c>
      <c r="B692" t="s">
        <v>11993</v>
      </c>
      <c r="C692" s="1">
        <v>44904</v>
      </c>
      <c r="D692" t="s">
        <v>19721</v>
      </c>
      <c r="E692" t="s">
        <v>19721</v>
      </c>
      <c r="F692" t="s">
        <v>19721</v>
      </c>
      <c r="G692" s="1">
        <v>45442</v>
      </c>
    </row>
    <row r="693" spans="1:7" x14ac:dyDescent="0.25">
      <c r="A693" t="s">
        <v>15496</v>
      </c>
      <c r="B693" t="s">
        <v>15497</v>
      </c>
      <c r="C693" s="1">
        <v>44906</v>
      </c>
      <c r="D693" t="s">
        <v>19721</v>
      </c>
      <c r="E693" t="s">
        <v>19721</v>
      </c>
      <c r="F693" t="s">
        <v>19721</v>
      </c>
      <c r="G693" s="1">
        <v>45442</v>
      </c>
    </row>
    <row r="694" spans="1:7" x14ac:dyDescent="0.25">
      <c r="A694" t="s">
        <v>15128</v>
      </c>
      <c r="B694" t="s">
        <v>15129</v>
      </c>
      <c r="C694" s="1">
        <v>44806</v>
      </c>
      <c r="D694" t="s">
        <v>19735</v>
      </c>
      <c r="E694" t="s">
        <v>19735</v>
      </c>
      <c r="F694" t="s">
        <v>19735</v>
      </c>
      <c r="G694" s="1">
        <v>45441</v>
      </c>
    </row>
    <row r="695" spans="1:7" x14ac:dyDescent="0.25">
      <c r="A695" t="s">
        <v>14031</v>
      </c>
      <c r="B695" t="s">
        <v>14032</v>
      </c>
      <c r="C695" s="1">
        <v>44609</v>
      </c>
      <c r="D695" t="s">
        <v>19735</v>
      </c>
      <c r="E695" t="s">
        <v>19735</v>
      </c>
      <c r="F695" t="s">
        <v>19735</v>
      </c>
      <c r="G695" s="1">
        <v>45440</v>
      </c>
    </row>
    <row r="696" spans="1:7" x14ac:dyDescent="0.25">
      <c r="A696" t="s">
        <v>15329</v>
      </c>
      <c r="B696" t="s">
        <v>15330</v>
      </c>
      <c r="C696" s="1">
        <v>44869</v>
      </c>
      <c r="D696" t="s">
        <v>19718</v>
      </c>
      <c r="E696" t="s">
        <v>19718</v>
      </c>
      <c r="F696" t="s">
        <v>19718</v>
      </c>
      <c r="G696" s="1">
        <v>45440</v>
      </c>
    </row>
    <row r="697" spans="1:7" x14ac:dyDescent="0.25">
      <c r="A697" t="s">
        <v>16057</v>
      </c>
      <c r="B697" t="s">
        <v>16058</v>
      </c>
      <c r="C697" s="1">
        <v>45045</v>
      </c>
      <c r="D697" t="s">
        <v>19735</v>
      </c>
      <c r="E697" t="s">
        <v>19735</v>
      </c>
      <c r="F697" t="s">
        <v>19735</v>
      </c>
      <c r="G697" s="1">
        <v>45440</v>
      </c>
    </row>
    <row r="698" spans="1:7" x14ac:dyDescent="0.25">
      <c r="A698" t="s">
        <v>15876</v>
      </c>
      <c r="B698" t="s">
        <v>15877</v>
      </c>
      <c r="C698" s="1">
        <v>44994</v>
      </c>
      <c r="D698" t="s">
        <v>19735</v>
      </c>
      <c r="E698" t="s">
        <v>19735</v>
      </c>
      <c r="F698" t="s">
        <v>19735</v>
      </c>
      <c r="G698" s="1">
        <v>45440</v>
      </c>
    </row>
    <row r="699" spans="1:7" x14ac:dyDescent="0.25">
      <c r="A699" t="s">
        <v>15540</v>
      </c>
      <c r="B699" t="s">
        <v>15541</v>
      </c>
      <c r="C699" s="1">
        <v>44914</v>
      </c>
      <c r="D699" t="s">
        <v>19735</v>
      </c>
      <c r="E699" t="s">
        <v>19735</v>
      </c>
      <c r="F699" t="s">
        <v>19735</v>
      </c>
      <c r="G699" s="1">
        <v>45440</v>
      </c>
    </row>
    <row r="700" spans="1:7" x14ac:dyDescent="0.25">
      <c r="A700" t="s">
        <v>16055</v>
      </c>
      <c r="B700" t="s">
        <v>16056</v>
      </c>
      <c r="C700" s="1">
        <v>45045</v>
      </c>
      <c r="D700" t="s">
        <v>19724</v>
      </c>
      <c r="E700" t="s">
        <v>19724</v>
      </c>
      <c r="F700" t="s">
        <v>19724</v>
      </c>
      <c r="G700" s="1">
        <v>45433</v>
      </c>
    </row>
    <row r="701" spans="1:7" x14ac:dyDescent="0.25">
      <c r="A701" t="s">
        <v>15244</v>
      </c>
      <c r="B701" t="s">
        <v>15245</v>
      </c>
      <c r="C701" s="1">
        <v>44829</v>
      </c>
      <c r="D701" t="s">
        <v>19735</v>
      </c>
      <c r="E701" t="s">
        <v>19735</v>
      </c>
      <c r="F701" t="s">
        <v>19735</v>
      </c>
      <c r="G701" s="1">
        <v>45427</v>
      </c>
    </row>
    <row r="702" spans="1:7" x14ac:dyDescent="0.25">
      <c r="A702" t="s">
        <v>14562</v>
      </c>
      <c r="B702" t="s">
        <v>14563</v>
      </c>
      <c r="C702" s="1">
        <v>44691</v>
      </c>
      <c r="D702" t="s">
        <v>19724</v>
      </c>
      <c r="E702" t="s">
        <v>19724</v>
      </c>
      <c r="F702" t="s">
        <v>19724</v>
      </c>
      <c r="G702" s="1">
        <v>45427</v>
      </c>
    </row>
    <row r="703" spans="1:7" x14ac:dyDescent="0.25">
      <c r="A703" t="s">
        <v>16024</v>
      </c>
      <c r="B703" t="s">
        <v>16025</v>
      </c>
      <c r="C703" s="1">
        <v>45038</v>
      </c>
      <c r="D703" t="s">
        <v>19718</v>
      </c>
      <c r="E703" t="s">
        <v>19718</v>
      </c>
      <c r="F703" t="s">
        <v>19718</v>
      </c>
      <c r="G703" s="1">
        <v>45427</v>
      </c>
    </row>
    <row r="704" spans="1:7" x14ac:dyDescent="0.25">
      <c r="A704" t="s">
        <v>14401</v>
      </c>
      <c r="B704" t="s">
        <v>14402</v>
      </c>
      <c r="C704" s="1">
        <v>44667</v>
      </c>
      <c r="D704" t="s">
        <v>19721</v>
      </c>
      <c r="E704" t="s">
        <v>19735</v>
      </c>
      <c r="F704" t="s">
        <v>19721</v>
      </c>
      <c r="G704" s="1">
        <v>45427</v>
      </c>
    </row>
    <row r="705" spans="1:7" x14ac:dyDescent="0.25">
      <c r="A705" t="s">
        <v>16051</v>
      </c>
      <c r="B705" t="s">
        <v>16052</v>
      </c>
      <c r="C705" s="1">
        <v>45045</v>
      </c>
      <c r="D705" t="s">
        <v>19718</v>
      </c>
      <c r="E705" t="s">
        <v>19718</v>
      </c>
      <c r="F705" t="s">
        <v>19718</v>
      </c>
      <c r="G705" s="1">
        <v>45427</v>
      </c>
    </row>
    <row r="706" spans="1:7" x14ac:dyDescent="0.25">
      <c r="A706" t="s">
        <v>15727</v>
      </c>
      <c r="B706" t="s">
        <v>15728</v>
      </c>
      <c r="C706" s="1">
        <v>44966</v>
      </c>
      <c r="D706" t="s">
        <v>19718</v>
      </c>
      <c r="E706" t="s">
        <v>19718</v>
      </c>
      <c r="F706" t="s">
        <v>19718</v>
      </c>
      <c r="G706" s="1">
        <v>45426</v>
      </c>
    </row>
    <row r="707" spans="1:7" x14ac:dyDescent="0.25">
      <c r="A707" t="s">
        <v>15888</v>
      </c>
      <c r="B707" t="s">
        <v>15889</v>
      </c>
      <c r="C707" s="1">
        <v>44994</v>
      </c>
      <c r="D707" t="s">
        <v>19721</v>
      </c>
      <c r="E707" t="s">
        <v>19721</v>
      </c>
      <c r="F707" t="s">
        <v>19721</v>
      </c>
      <c r="G707" s="1">
        <v>45426</v>
      </c>
    </row>
    <row r="708" spans="1:7" x14ac:dyDescent="0.25">
      <c r="A708" t="s">
        <v>15561</v>
      </c>
      <c r="B708" t="s">
        <v>15562</v>
      </c>
      <c r="C708" s="1">
        <v>44924</v>
      </c>
      <c r="D708" t="s">
        <v>19735</v>
      </c>
      <c r="E708" t="s">
        <v>19735</v>
      </c>
      <c r="F708" t="s">
        <v>19735</v>
      </c>
      <c r="G708" s="1">
        <v>45425</v>
      </c>
    </row>
    <row r="709" spans="1:7" x14ac:dyDescent="0.25">
      <c r="A709" t="s">
        <v>12171</v>
      </c>
      <c r="B709" t="s">
        <v>12172</v>
      </c>
      <c r="C709" s="1">
        <v>44144</v>
      </c>
      <c r="D709" t="s">
        <v>19724</v>
      </c>
      <c r="E709" t="s">
        <v>19724</v>
      </c>
      <c r="F709" t="s">
        <v>19724</v>
      </c>
      <c r="G709" s="1">
        <v>45425</v>
      </c>
    </row>
    <row r="710" spans="1:7" x14ac:dyDescent="0.25">
      <c r="A710" t="s">
        <v>13908</v>
      </c>
      <c r="B710" t="s">
        <v>13909</v>
      </c>
      <c r="C710" s="1">
        <v>44568</v>
      </c>
      <c r="D710" t="s">
        <v>19718</v>
      </c>
      <c r="E710" t="s">
        <v>19718</v>
      </c>
      <c r="F710" t="s">
        <v>19718</v>
      </c>
      <c r="G710" s="1">
        <v>45425</v>
      </c>
    </row>
    <row r="711" spans="1:7" x14ac:dyDescent="0.25">
      <c r="C711" s="4"/>
      <c r="D711" t="s">
        <v>19724</v>
      </c>
      <c r="E711" t="s">
        <v>19724</v>
      </c>
      <c r="F711" t="s">
        <v>19724</v>
      </c>
      <c r="G711" s="1">
        <v>45425</v>
      </c>
    </row>
    <row r="712" spans="1:7" x14ac:dyDescent="0.25">
      <c r="A712" t="s">
        <v>14163</v>
      </c>
      <c r="B712" t="s">
        <v>837</v>
      </c>
      <c r="C712" s="1">
        <v>44632</v>
      </c>
      <c r="D712" t="s">
        <v>19721</v>
      </c>
      <c r="E712" t="s">
        <v>19721</v>
      </c>
      <c r="F712" t="s">
        <v>19721</v>
      </c>
      <c r="G712" s="1">
        <v>45422</v>
      </c>
    </row>
    <row r="713" spans="1:7" x14ac:dyDescent="0.25">
      <c r="A713" t="s">
        <v>15801</v>
      </c>
      <c r="B713" t="s">
        <v>15802</v>
      </c>
      <c r="C713" s="1">
        <v>44987</v>
      </c>
      <c r="D713" t="s">
        <v>19735</v>
      </c>
      <c r="E713" t="s">
        <v>19735</v>
      </c>
      <c r="F713" t="s">
        <v>19735</v>
      </c>
      <c r="G713" s="1">
        <v>45422</v>
      </c>
    </row>
    <row r="714" spans="1:7" x14ac:dyDescent="0.25">
      <c r="A714" t="s">
        <v>16091</v>
      </c>
      <c r="B714" t="s">
        <v>16092</v>
      </c>
      <c r="C714" s="1">
        <v>45054</v>
      </c>
      <c r="D714" t="s">
        <v>19721</v>
      </c>
      <c r="E714" t="s">
        <v>19721</v>
      </c>
      <c r="F714" t="s">
        <v>19721</v>
      </c>
      <c r="G714" s="1">
        <v>45422</v>
      </c>
    </row>
    <row r="715" spans="1:7" x14ac:dyDescent="0.25">
      <c r="A715" t="s">
        <v>15646</v>
      </c>
      <c r="B715" t="s">
        <v>15647</v>
      </c>
      <c r="C715" s="1">
        <v>44950</v>
      </c>
      <c r="D715" t="s">
        <v>19721</v>
      </c>
      <c r="E715" t="s">
        <v>19721</v>
      </c>
      <c r="F715" t="s">
        <v>19721</v>
      </c>
      <c r="G715" s="1">
        <v>45420</v>
      </c>
    </row>
    <row r="716" spans="1:7" x14ac:dyDescent="0.25">
      <c r="A716" t="s">
        <v>15934</v>
      </c>
      <c r="B716" t="s">
        <v>15935</v>
      </c>
      <c r="C716" s="1">
        <v>45016</v>
      </c>
      <c r="D716" t="s">
        <v>19718</v>
      </c>
      <c r="E716" t="s">
        <v>19718</v>
      </c>
      <c r="F716" t="s">
        <v>19718</v>
      </c>
      <c r="G716" s="1">
        <v>45420</v>
      </c>
    </row>
    <row r="717" spans="1:7" x14ac:dyDescent="0.25">
      <c r="A717" t="s">
        <v>14881</v>
      </c>
      <c r="B717" t="s">
        <v>14882</v>
      </c>
      <c r="C717" s="1">
        <v>44749</v>
      </c>
      <c r="D717" t="s">
        <v>19724</v>
      </c>
      <c r="E717" t="s">
        <v>19721</v>
      </c>
      <c r="F717" t="s">
        <v>19724</v>
      </c>
      <c r="G717" s="1">
        <v>45420</v>
      </c>
    </row>
    <row r="718" spans="1:7" x14ac:dyDescent="0.25">
      <c r="A718" t="s">
        <v>16020</v>
      </c>
      <c r="B718" t="s">
        <v>16021</v>
      </c>
      <c r="C718" s="1">
        <v>45038</v>
      </c>
      <c r="D718" t="s">
        <v>19718</v>
      </c>
      <c r="E718" t="s">
        <v>19718</v>
      </c>
      <c r="F718" t="s">
        <v>19718</v>
      </c>
      <c r="G718" s="1">
        <v>45420</v>
      </c>
    </row>
    <row r="719" spans="1:7" x14ac:dyDescent="0.25">
      <c r="A719" t="s">
        <v>14108</v>
      </c>
      <c r="B719" t="s">
        <v>14109</v>
      </c>
      <c r="C719" s="1">
        <v>44620</v>
      </c>
      <c r="D719" t="s">
        <v>19718</v>
      </c>
      <c r="E719" t="s">
        <v>19718</v>
      </c>
      <c r="F719" t="s">
        <v>19718</v>
      </c>
      <c r="G719" s="1">
        <v>45419</v>
      </c>
    </row>
    <row r="720" spans="1:7" x14ac:dyDescent="0.25">
      <c r="A720" t="s">
        <v>9571</v>
      </c>
      <c r="B720" t="s">
        <v>9572</v>
      </c>
      <c r="C720" s="1">
        <v>43287</v>
      </c>
      <c r="D720" t="s">
        <v>19724</v>
      </c>
      <c r="E720" t="s">
        <v>19724</v>
      </c>
      <c r="F720" t="s">
        <v>19724</v>
      </c>
      <c r="G720" s="1">
        <v>45419</v>
      </c>
    </row>
    <row r="721" spans="1:7" x14ac:dyDescent="0.25">
      <c r="A721" t="s">
        <v>16037</v>
      </c>
      <c r="B721" t="s">
        <v>16038</v>
      </c>
      <c r="C721" s="1">
        <v>45039</v>
      </c>
      <c r="D721" t="s">
        <v>19718</v>
      </c>
      <c r="E721" t="s">
        <v>19718</v>
      </c>
      <c r="F721" t="s">
        <v>19718</v>
      </c>
      <c r="G721" s="1">
        <v>45419</v>
      </c>
    </row>
    <row r="722" spans="1:7" x14ac:dyDescent="0.25">
      <c r="A722" t="s">
        <v>15936</v>
      </c>
      <c r="B722" t="s">
        <v>15937</v>
      </c>
      <c r="C722" s="1">
        <v>45016</v>
      </c>
      <c r="D722" t="s">
        <v>19718</v>
      </c>
      <c r="E722" t="s">
        <v>19718</v>
      </c>
      <c r="F722" t="s">
        <v>19718</v>
      </c>
      <c r="G722" s="1">
        <v>45417</v>
      </c>
    </row>
    <row r="723" spans="1:7" x14ac:dyDescent="0.25">
      <c r="A723" t="s">
        <v>15942</v>
      </c>
      <c r="B723" t="s">
        <v>15943</v>
      </c>
      <c r="C723" s="1">
        <v>45016</v>
      </c>
      <c r="D723" t="s">
        <v>19735</v>
      </c>
      <c r="E723" t="s">
        <v>19735</v>
      </c>
      <c r="F723" t="s">
        <v>19735</v>
      </c>
      <c r="G723" s="1">
        <v>45417</v>
      </c>
    </row>
    <row r="724" spans="1:7" x14ac:dyDescent="0.25">
      <c r="A724" t="s">
        <v>15932</v>
      </c>
      <c r="B724" t="s">
        <v>15933</v>
      </c>
      <c r="C724" s="1">
        <v>45016</v>
      </c>
      <c r="D724" t="s">
        <v>19735</v>
      </c>
      <c r="E724" t="s">
        <v>19735</v>
      </c>
      <c r="F724" t="s">
        <v>19735</v>
      </c>
      <c r="G724" s="1">
        <v>45417</v>
      </c>
    </row>
    <row r="725" spans="1:7" x14ac:dyDescent="0.25">
      <c r="A725" t="s">
        <v>15979</v>
      </c>
      <c r="B725" t="s">
        <v>15980</v>
      </c>
      <c r="C725" s="1">
        <v>45032</v>
      </c>
      <c r="D725" t="s">
        <v>19718</v>
      </c>
      <c r="E725" t="s">
        <v>19718</v>
      </c>
      <c r="F725" t="s">
        <v>19718</v>
      </c>
      <c r="G725" s="1">
        <v>45417</v>
      </c>
    </row>
    <row r="726" spans="1:7" x14ac:dyDescent="0.25">
      <c r="A726" t="s">
        <v>15807</v>
      </c>
      <c r="B726" t="s">
        <v>15808</v>
      </c>
      <c r="C726" s="1">
        <v>44988</v>
      </c>
      <c r="D726" t="s">
        <v>19721</v>
      </c>
      <c r="E726" t="s">
        <v>19721</v>
      </c>
      <c r="F726" t="s">
        <v>19735</v>
      </c>
      <c r="G726" s="1">
        <v>45415</v>
      </c>
    </row>
    <row r="727" spans="1:7" x14ac:dyDescent="0.25">
      <c r="A727" t="s">
        <v>14960</v>
      </c>
      <c r="B727" t="s">
        <v>14961</v>
      </c>
      <c r="C727" s="1">
        <v>44765</v>
      </c>
      <c r="D727" t="s">
        <v>19735</v>
      </c>
      <c r="E727" t="s">
        <v>19735</v>
      </c>
      <c r="F727" t="s">
        <v>19735</v>
      </c>
      <c r="G727" s="1">
        <v>45414</v>
      </c>
    </row>
    <row r="728" spans="1:7" x14ac:dyDescent="0.25">
      <c r="A728" t="s">
        <v>15145</v>
      </c>
      <c r="B728" t="s">
        <v>15146</v>
      </c>
      <c r="C728" s="1">
        <v>44809</v>
      </c>
      <c r="D728" t="s">
        <v>19721</v>
      </c>
      <c r="E728" t="s">
        <v>19721</v>
      </c>
      <c r="F728" t="s">
        <v>19721</v>
      </c>
      <c r="G728" s="1">
        <v>45412</v>
      </c>
    </row>
    <row r="729" spans="1:7" x14ac:dyDescent="0.25">
      <c r="A729" t="s">
        <v>15898</v>
      </c>
      <c r="B729" t="s">
        <v>15899</v>
      </c>
      <c r="C729" s="1">
        <v>45007</v>
      </c>
      <c r="D729" t="s">
        <v>19718</v>
      </c>
      <c r="E729" t="s">
        <v>19718</v>
      </c>
      <c r="F729" t="s">
        <v>19718</v>
      </c>
      <c r="G729" s="1">
        <v>45412</v>
      </c>
    </row>
    <row r="730" spans="1:7" x14ac:dyDescent="0.25">
      <c r="A730" t="s">
        <v>15230</v>
      </c>
      <c r="B730" t="s">
        <v>15231</v>
      </c>
      <c r="C730" s="1">
        <v>44825</v>
      </c>
      <c r="D730" t="s">
        <v>19735</v>
      </c>
      <c r="E730" t="s">
        <v>19735</v>
      </c>
      <c r="F730" t="s">
        <v>19735</v>
      </c>
      <c r="G730" s="1">
        <v>45412</v>
      </c>
    </row>
    <row r="731" spans="1:7" x14ac:dyDescent="0.25">
      <c r="A731" t="s">
        <v>15981</v>
      </c>
      <c r="B731" t="s">
        <v>15982</v>
      </c>
      <c r="C731" s="1">
        <v>45032</v>
      </c>
      <c r="D731" t="s">
        <v>19735</v>
      </c>
      <c r="E731" t="s">
        <v>19735</v>
      </c>
      <c r="F731" t="s">
        <v>19735</v>
      </c>
      <c r="G731" s="1">
        <v>45412</v>
      </c>
    </row>
    <row r="732" spans="1:7" x14ac:dyDescent="0.25">
      <c r="A732" t="s">
        <v>15290</v>
      </c>
      <c r="B732" t="s">
        <v>15291</v>
      </c>
      <c r="C732" s="1">
        <v>44846</v>
      </c>
      <c r="D732" t="s">
        <v>19718</v>
      </c>
      <c r="E732" t="s">
        <v>19718</v>
      </c>
      <c r="F732" t="s">
        <v>19718</v>
      </c>
      <c r="G732" s="1">
        <v>45412</v>
      </c>
    </row>
    <row r="733" spans="1:7" x14ac:dyDescent="0.25">
      <c r="A733" t="s">
        <v>15667</v>
      </c>
      <c r="B733" t="s">
        <v>15668</v>
      </c>
      <c r="C733" s="1">
        <v>44958</v>
      </c>
      <c r="D733" t="s">
        <v>19718</v>
      </c>
      <c r="E733" t="s">
        <v>19718</v>
      </c>
      <c r="F733" t="s">
        <v>19718</v>
      </c>
      <c r="G733" s="1">
        <v>45412</v>
      </c>
    </row>
    <row r="734" spans="1:7" x14ac:dyDescent="0.25">
      <c r="A734" t="s">
        <v>15912</v>
      </c>
      <c r="B734" t="s">
        <v>15913</v>
      </c>
      <c r="C734" s="1">
        <v>45015</v>
      </c>
      <c r="D734" t="s">
        <v>19735</v>
      </c>
      <c r="E734" t="s">
        <v>19735</v>
      </c>
      <c r="F734" t="s">
        <v>19735</v>
      </c>
      <c r="G734" s="1">
        <v>45411</v>
      </c>
    </row>
    <row r="735" spans="1:7" x14ac:dyDescent="0.25">
      <c r="A735" t="s">
        <v>15916</v>
      </c>
      <c r="B735" t="s">
        <v>15917</v>
      </c>
      <c r="C735" s="1">
        <v>45015</v>
      </c>
      <c r="D735" t="s">
        <v>19735</v>
      </c>
      <c r="E735" t="s">
        <v>19735</v>
      </c>
      <c r="F735" t="s">
        <v>19735</v>
      </c>
      <c r="G735" s="1">
        <v>45410</v>
      </c>
    </row>
    <row r="736" spans="1:7" x14ac:dyDescent="0.25">
      <c r="A736" t="s">
        <v>15698</v>
      </c>
      <c r="B736" t="s">
        <v>15699</v>
      </c>
      <c r="C736" s="1">
        <v>44963</v>
      </c>
      <c r="D736" t="s">
        <v>19735</v>
      </c>
      <c r="E736" t="s">
        <v>19735</v>
      </c>
      <c r="F736" t="s">
        <v>19735</v>
      </c>
      <c r="G736" s="1">
        <v>45410</v>
      </c>
    </row>
    <row r="737" spans="1:7" x14ac:dyDescent="0.25">
      <c r="A737" t="s">
        <v>15983</v>
      </c>
      <c r="B737" t="s">
        <v>15984</v>
      </c>
      <c r="C737" s="1">
        <v>45032</v>
      </c>
      <c r="D737" t="s">
        <v>19735</v>
      </c>
      <c r="E737" t="s">
        <v>19735</v>
      </c>
      <c r="F737" t="s">
        <v>19735</v>
      </c>
      <c r="G737" s="1">
        <v>45410</v>
      </c>
    </row>
    <row r="738" spans="1:7" x14ac:dyDescent="0.25">
      <c r="A738" t="s">
        <v>15987</v>
      </c>
      <c r="B738" t="s">
        <v>15988</v>
      </c>
      <c r="C738" s="1">
        <v>45035</v>
      </c>
      <c r="D738" t="s">
        <v>19721</v>
      </c>
      <c r="E738" t="s">
        <v>19721</v>
      </c>
      <c r="F738" t="s">
        <v>19735</v>
      </c>
      <c r="G738" s="1">
        <v>45410</v>
      </c>
    </row>
    <row r="739" spans="1:7" x14ac:dyDescent="0.25">
      <c r="A739" t="s">
        <v>16028</v>
      </c>
      <c r="B739" t="s">
        <v>16029</v>
      </c>
      <c r="C739" s="1">
        <v>45039</v>
      </c>
      <c r="D739" t="s">
        <v>19735</v>
      </c>
      <c r="E739" t="s">
        <v>19735</v>
      </c>
      <c r="F739" t="s">
        <v>19735</v>
      </c>
      <c r="G739" s="1">
        <v>45410</v>
      </c>
    </row>
    <row r="740" spans="1:7" x14ac:dyDescent="0.25">
      <c r="A740" t="s">
        <v>14029</v>
      </c>
      <c r="B740" t="s">
        <v>14030</v>
      </c>
      <c r="C740" s="1">
        <v>44609</v>
      </c>
      <c r="D740" t="s">
        <v>19735</v>
      </c>
      <c r="E740" t="s">
        <v>19735</v>
      </c>
      <c r="F740" t="s">
        <v>19735</v>
      </c>
      <c r="G740" s="1">
        <v>45410</v>
      </c>
    </row>
    <row r="741" spans="1:7" x14ac:dyDescent="0.25">
      <c r="A741" t="s">
        <v>14027</v>
      </c>
      <c r="B741" t="s">
        <v>14028</v>
      </c>
      <c r="C741" s="1">
        <v>44609</v>
      </c>
      <c r="D741" t="s">
        <v>19735</v>
      </c>
      <c r="E741" t="s">
        <v>19735</v>
      </c>
      <c r="F741" t="s">
        <v>19735</v>
      </c>
      <c r="G741" s="1">
        <v>45410</v>
      </c>
    </row>
    <row r="742" spans="1:7" x14ac:dyDescent="0.25">
      <c r="A742" t="s">
        <v>16035</v>
      </c>
      <c r="B742" t="s">
        <v>16036</v>
      </c>
      <c r="C742" s="1">
        <v>45039</v>
      </c>
      <c r="D742" t="s">
        <v>19721</v>
      </c>
      <c r="E742" t="s">
        <v>19721</v>
      </c>
      <c r="F742" t="s">
        <v>19721</v>
      </c>
      <c r="G742" s="1">
        <v>45410</v>
      </c>
    </row>
    <row r="743" spans="1:7" x14ac:dyDescent="0.25">
      <c r="A743" t="s">
        <v>13589</v>
      </c>
      <c r="B743" t="s">
        <v>13590</v>
      </c>
      <c r="C743" s="1">
        <v>44494</v>
      </c>
      <c r="D743" t="s">
        <v>19735</v>
      </c>
      <c r="E743" t="s">
        <v>19735</v>
      </c>
      <c r="F743" t="s">
        <v>19735</v>
      </c>
      <c r="G743" s="1">
        <v>45410</v>
      </c>
    </row>
    <row r="744" spans="1:7" x14ac:dyDescent="0.25">
      <c r="A744" t="s">
        <v>13199</v>
      </c>
      <c r="B744" t="s">
        <v>13200</v>
      </c>
      <c r="C744" s="1">
        <v>44381</v>
      </c>
      <c r="D744" t="s">
        <v>19735</v>
      </c>
      <c r="E744" t="s">
        <v>19735</v>
      </c>
      <c r="F744" t="s">
        <v>19735</v>
      </c>
      <c r="G744" s="1">
        <v>45409</v>
      </c>
    </row>
    <row r="745" spans="1:7" x14ac:dyDescent="0.25">
      <c r="A745" t="s">
        <v>15747</v>
      </c>
      <c r="B745" t="s">
        <v>15748</v>
      </c>
      <c r="C745" s="1">
        <v>44966</v>
      </c>
      <c r="D745" t="s">
        <v>19718</v>
      </c>
      <c r="E745" t="s">
        <v>19718</v>
      </c>
      <c r="F745" t="s">
        <v>19718</v>
      </c>
      <c r="G745" s="1">
        <v>45409</v>
      </c>
    </row>
    <row r="746" spans="1:7" x14ac:dyDescent="0.25">
      <c r="A746" t="s">
        <v>14678</v>
      </c>
      <c r="B746" t="s">
        <v>14679</v>
      </c>
      <c r="C746" s="1">
        <v>44708</v>
      </c>
      <c r="D746" t="s">
        <v>19718</v>
      </c>
      <c r="E746" t="s">
        <v>19718</v>
      </c>
      <c r="F746" t="s">
        <v>19718</v>
      </c>
      <c r="G746" s="1">
        <v>45409</v>
      </c>
    </row>
    <row r="747" spans="1:7" x14ac:dyDescent="0.25">
      <c r="A747" t="s">
        <v>15720</v>
      </c>
      <c r="B747" t="s">
        <v>15721</v>
      </c>
      <c r="C747" s="1">
        <v>44966</v>
      </c>
      <c r="D747" t="s">
        <v>19718</v>
      </c>
      <c r="E747" t="s">
        <v>19718</v>
      </c>
      <c r="F747" t="s">
        <v>19718</v>
      </c>
      <c r="G747" s="1">
        <v>45408</v>
      </c>
    </row>
    <row r="748" spans="1:7" x14ac:dyDescent="0.25">
      <c r="A748" t="s">
        <v>15787</v>
      </c>
      <c r="B748" t="s">
        <v>15788</v>
      </c>
      <c r="C748" s="1">
        <v>44986</v>
      </c>
      <c r="D748" t="s">
        <v>19718</v>
      </c>
      <c r="E748" t="s">
        <v>19718</v>
      </c>
      <c r="F748" t="s">
        <v>19718</v>
      </c>
      <c r="G748" s="1">
        <v>45408</v>
      </c>
    </row>
    <row r="749" spans="1:7" x14ac:dyDescent="0.25">
      <c r="A749" t="s">
        <v>14350</v>
      </c>
      <c r="B749" t="s">
        <v>14351</v>
      </c>
      <c r="C749" s="1">
        <v>44658</v>
      </c>
      <c r="D749" t="s">
        <v>19718</v>
      </c>
      <c r="E749" t="s">
        <v>19718</v>
      </c>
      <c r="F749" t="s">
        <v>19718</v>
      </c>
      <c r="G749" s="1">
        <v>45405</v>
      </c>
    </row>
    <row r="750" spans="1:7" x14ac:dyDescent="0.25">
      <c r="A750" t="s">
        <v>15712</v>
      </c>
      <c r="B750" t="s">
        <v>15713</v>
      </c>
      <c r="C750" s="1">
        <v>44964</v>
      </c>
      <c r="D750" t="s">
        <v>19735</v>
      </c>
      <c r="E750" t="s">
        <v>19718</v>
      </c>
      <c r="F750" t="s">
        <v>19735</v>
      </c>
      <c r="G750" s="1">
        <v>45405</v>
      </c>
    </row>
    <row r="751" spans="1:7" x14ac:dyDescent="0.25">
      <c r="A751" t="s">
        <v>15538</v>
      </c>
      <c r="B751" t="s">
        <v>15539</v>
      </c>
      <c r="C751" s="1">
        <v>44914</v>
      </c>
      <c r="D751" t="s">
        <v>19718</v>
      </c>
      <c r="E751" t="s">
        <v>19718</v>
      </c>
      <c r="F751" t="s">
        <v>19718</v>
      </c>
      <c r="G751" s="1">
        <v>45404</v>
      </c>
    </row>
    <row r="752" spans="1:7" x14ac:dyDescent="0.25">
      <c r="A752" t="s">
        <v>15288</v>
      </c>
      <c r="B752" t="s">
        <v>15289</v>
      </c>
      <c r="C752" s="1">
        <v>44846</v>
      </c>
      <c r="D752" t="s">
        <v>19735</v>
      </c>
      <c r="E752" t="s">
        <v>19735</v>
      </c>
      <c r="F752" t="s">
        <v>19718</v>
      </c>
      <c r="G752" s="1">
        <v>45404</v>
      </c>
    </row>
    <row r="753" spans="1:7" x14ac:dyDescent="0.25">
      <c r="A753" t="s">
        <v>15284</v>
      </c>
      <c r="B753" t="s">
        <v>15285</v>
      </c>
      <c r="C753" s="1">
        <v>44846</v>
      </c>
      <c r="D753" t="s">
        <v>19735</v>
      </c>
      <c r="E753" t="s">
        <v>19718</v>
      </c>
      <c r="F753" t="s">
        <v>19735</v>
      </c>
      <c r="G753" s="1">
        <v>45404</v>
      </c>
    </row>
    <row r="754" spans="1:7" x14ac:dyDescent="0.25">
      <c r="A754" t="s">
        <v>15473</v>
      </c>
      <c r="B754" t="s">
        <v>1820</v>
      </c>
      <c r="C754" s="1">
        <v>44904</v>
      </c>
      <c r="D754" t="s">
        <v>19734</v>
      </c>
      <c r="E754" t="s">
        <v>19734</v>
      </c>
      <c r="F754" t="s">
        <v>19724</v>
      </c>
      <c r="G754" s="1">
        <v>45404</v>
      </c>
    </row>
    <row r="755" spans="1:7" x14ac:dyDescent="0.25">
      <c r="A755" t="s">
        <v>15286</v>
      </c>
      <c r="B755" t="s">
        <v>15287</v>
      </c>
      <c r="C755" s="1">
        <v>44846</v>
      </c>
      <c r="D755" t="s">
        <v>19735</v>
      </c>
      <c r="E755" t="s">
        <v>19718</v>
      </c>
      <c r="F755" t="s">
        <v>19735</v>
      </c>
      <c r="G755" s="1">
        <v>45404</v>
      </c>
    </row>
    <row r="756" spans="1:7" x14ac:dyDescent="0.25">
      <c r="A756" t="s">
        <v>15281</v>
      </c>
      <c r="B756" t="s">
        <v>15282</v>
      </c>
      <c r="C756" s="1">
        <v>44846</v>
      </c>
      <c r="D756" t="s">
        <v>19735</v>
      </c>
      <c r="E756" t="s">
        <v>19735</v>
      </c>
      <c r="F756" t="s">
        <v>19718</v>
      </c>
      <c r="G756" s="1">
        <v>45404</v>
      </c>
    </row>
    <row r="757" spans="1:7" x14ac:dyDescent="0.25">
      <c r="A757" t="s">
        <v>15379</v>
      </c>
      <c r="B757" t="s">
        <v>15380</v>
      </c>
      <c r="C757" s="1">
        <v>44882</v>
      </c>
      <c r="D757" t="s">
        <v>19721</v>
      </c>
      <c r="E757" t="s">
        <v>19721</v>
      </c>
      <c r="F757" t="s">
        <v>19721</v>
      </c>
      <c r="G757" s="1">
        <v>45402</v>
      </c>
    </row>
    <row r="758" spans="1:7" x14ac:dyDescent="0.25">
      <c r="A758" t="s">
        <v>15914</v>
      </c>
      <c r="B758" t="s">
        <v>15915</v>
      </c>
      <c r="C758" s="1">
        <v>45015</v>
      </c>
      <c r="D758" t="s">
        <v>19721</v>
      </c>
      <c r="E758" t="s">
        <v>19735</v>
      </c>
      <c r="F758" t="s">
        <v>19721</v>
      </c>
      <c r="G758" s="1">
        <v>45402</v>
      </c>
    </row>
    <row r="759" spans="1:7" x14ac:dyDescent="0.25">
      <c r="A759" t="s">
        <v>15985</v>
      </c>
      <c r="B759" t="s">
        <v>15986</v>
      </c>
      <c r="C759" s="1">
        <v>45032</v>
      </c>
      <c r="D759" t="s">
        <v>19718</v>
      </c>
      <c r="E759" t="s">
        <v>19718</v>
      </c>
      <c r="F759" t="s">
        <v>19718</v>
      </c>
      <c r="G759" s="1">
        <v>45402</v>
      </c>
    </row>
    <row r="760" spans="1:7" x14ac:dyDescent="0.25">
      <c r="A760" t="s">
        <v>14770</v>
      </c>
      <c r="B760" t="s">
        <v>14771</v>
      </c>
      <c r="C760" s="1">
        <v>44730</v>
      </c>
      <c r="D760" t="s">
        <v>19735</v>
      </c>
      <c r="E760" t="s">
        <v>19735</v>
      </c>
      <c r="F760" t="s">
        <v>19735</v>
      </c>
      <c r="G760" s="1">
        <v>45401</v>
      </c>
    </row>
    <row r="761" spans="1:7" x14ac:dyDescent="0.25">
      <c r="A761" t="s">
        <v>14568</v>
      </c>
      <c r="B761" t="s">
        <v>14569</v>
      </c>
      <c r="C761" s="1">
        <v>44692</v>
      </c>
      <c r="D761" t="s">
        <v>19721</v>
      </c>
      <c r="E761" t="s">
        <v>19721</v>
      </c>
      <c r="F761" t="s">
        <v>19735</v>
      </c>
      <c r="G761" s="1">
        <v>45399</v>
      </c>
    </row>
    <row r="762" spans="1:7" x14ac:dyDescent="0.25">
      <c r="A762" t="s">
        <v>15195</v>
      </c>
      <c r="B762" t="s">
        <v>15196</v>
      </c>
      <c r="C762" s="1">
        <v>44820</v>
      </c>
      <c r="D762" t="s">
        <v>19735</v>
      </c>
      <c r="E762" t="s">
        <v>19735</v>
      </c>
      <c r="F762" t="s">
        <v>19735</v>
      </c>
      <c r="G762" s="1">
        <v>45399</v>
      </c>
    </row>
    <row r="763" spans="1:7" x14ac:dyDescent="0.25">
      <c r="A763" t="s">
        <v>15292</v>
      </c>
      <c r="B763" t="s">
        <v>15293</v>
      </c>
      <c r="C763" s="1">
        <v>44846</v>
      </c>
      <c r="D763" t="s">
        <v>19718</v>
      </c>
      <c r="E763" t="s">
        <v>19718</v>
      </c>
      <c r="F763" t="s">
        <v>19718</v>
      </c>
      <c r="G763" s="1">
        <v>45399</v>
      </c>
    </row>
    <row r="764" spans="1:7" x14ac:dyDescent="0.25">
      <c r="A764" t="s">
        <v>13948</v>
      </c>
      <c r="B764" t="s">
        <v>13949</v>
      </c>
      <c r="C764" s="1">
        <v>44588</v>
      </c>
      <c r="D764" t="s">
        <v>19721</v>
      </c>
      <c r="E764" t="s">
        <v>19721</v>
      </c>
      <c r="F764" t="s">
        <v>19721</v>
      </c>
      <c r="G764" s="1">
        <v>45397</v>
      </c>
    </row>
    <row r="765" spans="1:7" x14ac:dyDescent="0.25">
      <c r="A765" t="s">
        <v>15361</v>
      </c>
      <c r="B765" t="s">
        <v>15362</v>
      </c>
      <c r="C765" s="1">
        <v>44874</v>
      </c>
      <c r="D765" t="s">
        <v>19721</v>
      </c>
      <c r="E765" t="s">
        <v>19721</v>
      </c>
      <c r="F765" t="s">
        <v>19721</v>
      </c>
      <c r="G765" s="1">
        <v>45395</v>
      </c>
    </row>
    <row r="766" spans="1:7" x14ac:dyDescent="0.25">
      <c r="A766" t="s">
        <v>15461</v>
      </c>
      <c r="B766" t="s">
        <v>15462</v>
      </c>
      <c r="C766" s="1">
        <v>44903</v>
      </c>
      <c r="D766" t="s">
        <v>19734</v>
      </c>
      <c r="E766" t="s">
        <v>19734</v>
      </c>
      <c r="F766" t="s">
        <v>19734</v>
      </c>
      <c r="G766" s="1">
        <v>45395</v>
      </c>
    </row>
    <row r="767" spans="1:7" x14ac:dyDescent="0.25">
      <c r="A767" t="s">
        <v>15536</v>
      </c>
      <c r="B767" t="s">
        <v>15537</v>
      </c>
      <c r="C767" s="1">
        <v>44914</v>
      </c>
      <c r="D767" t="s">
        <v>19718</v>
      </c>
      <c r="E767" t="s">
        <v>19718</v>
      </c>
      <c r="F767" t="s">
        <v>19718</v>
      </c>
      <c r="G767" s="1">
        <v>45395</v>
      </c>
    </row>
    <row r="768" spans="1:7" x14ac:dyDescent="0.25">
      <c r="A768" t="s">
        <v>15938</v>
      </c>
      <c r="B768" t="s">
        <v>15939</v>
      </c>
      <c r="C768" s="1">
        <v>45016</v>
      </c>
      <c r="D768" t="s">
        <v>19735</v>
      </c>
      <c r="E768" t="s">
        <v>19735</v>
      </c>
      <c r="F768" t="s">
        <v>19735</v>
      </c>
      <c r="G768" s="1">
        <v>45395</v>
      </c>
    </row>
    <row r="769" spans="1:7" x14ac:dyDescent="0.25">
      <c r="A769" t="s">
        <v>15816</v>
      </c>
      <c r="B769" t="s">
        <v>15817</v>
      </c>
      <c r="C769" s="1">
        <v>44988</v>
      </c>
      <c r="D769" t="s">
        <v>19718</v>
      </c>
      <c r="E769" t="s">
        <v>19718</v>
      </c>
      <c r="F769" t="s">
        <v>19718</v>
      </c>
      <c r="G769" s="1">
        <v>45395</v>
      </c>
    </row>
    <row r="770" spans="1:7" x14ac:dyDescent="0.25">
      <c r="A770" t="s">
        <v>12846</v>
      </c>
      <c r="B770" t="s">
        <v>12847</v>
      </c>
      <c r="C770" s="1">
        <v>44319</v>
      </c>
      <c r="D770" t="s">
        <v>19735</v>
      </c>
      <c r="E770" t="s">
        <v>19735</v>
      </c>
      <c r="F770" t="s">
        <v>19735</v>
      </c>
      <c r="G770" s="1">
        <v>45395</v>
      </c>
    </row>
    <row r="771" spans="1:7" x14ac:dyDescent="0.25">
      <c r="A771" t="s">
        <v>14608</v>
      </c>
      <c r="B771" t="s">
        <v>14609</v>
      </c>
      <c r="C771" s="1">
        <v>44703</v>
      </c>
      <c r="D771" t="s">
        <v>19721</v>
      </c>
      <c r="E771" t="s">
        <v>19721</v>
      </c>
      <c r="F771" t="s">
        <v>19721</v>
      </c>
      <c r="G771" s="1">
        <v>45394</v>
      </c>
    </row>
    <row r="772" spans="1:7" x14ac:dyDescent="0.25">
      <c r="A772" t="s">
        <v>15950</v>
      </c>
      <c r="B772" t="s">
        <v>15951</v>
      </c>
      <c r="C772" s="1">
        <v>45018</v>
      </c>
      <c r="D772" t="s">
        <v>19735</v>
      </c>
      <c r="E772" t="s">
        <v>19735</v>
      </c>
      <c r="F772" t="s">
        <v>19735</v>
      </c>
      <c r="G772" s="1">
        <v>45394</v>
      </c>
    </row>
    <row r="773" spans="1:7" x14ac:dyDescent="0.25">
      <c r="A773" t="s">
        <v>14525</v>
      </c>
      <c r="B773" t="s">
        <v>14526</v>
      </c>
      <c r="C773" s="1">
        <v>44686</v>
      </c>
      <c r="D773" t="s">
        <v>19721</v>
      </c>
      <c r="E773" t="s">
        <v>19721</v>
      </c>
      <c r="F773" t="s">
        <v>19721</v>
      </c>
      <c r="G773" s="1">
        <v>45394</v>
      </c>
    </row>
    <row r="774" spans="1:7" x14ac:dyDescent="0.25">
      <c r="A774" t="s">
        <v>15466</v>
      </c>
      <c r="B774" t="s">
        <v>15467</v>
      </c>
      <c r="C774" s="1">
        <v>44903</v>
      </c>
      <c r="D774" t="s">
        <v>19735</v>
      </c>
      <c r="E774" t="s">
        <v>19735</v>
      </c>
      <c r="F774" t="s">
        <v>19735</v>
      </c>
      <c r="G774" s="1">
        <v>45392</v>
      </c>
    </row>
    <row r="775" spans="1:7" x14ac:dyDescent="0.25">
      <c r="A775" t="s">
        <v>15650</v>
      </c>
      <c r="B775" t="s">
        <v>15651</v>
      </c>
      <c r="C775" s="1">
        <v>44950</v>
      </c>
      <c r="D775" t="s">
        <v>19718</v>
      </c>
      <c r="E775" t="s">
        <v>19718</v>
      </c>
      <c r="F775" t="s">
        <v>19718</v>
      </c>
      <c r="G775" s="1">
        <v>45392</v>
      </c>
    </row>
    <row r="776" spans="1:7" x14ac:dyDescent="0.25">
      <c r="A776" t="s">
        <v>12848</v>
      </c>
      <c r="B776" t="s">
        <v>12849</v>
      </c>
      <c r="C776" s="1">
        <v>44319</v>
      </c>
      <c r="D776" t="s">
        <v>19718</v>
      </c>
      <c r="E776" t="s">
        <v>19718</v>
      </c>
      <c r="F776" t="s">
        <v>19718</v>
      </c>
      <c r="G776" s="1">
        <v>45392</v>
      </c>
    </row>
    <row r="777" spans="1:7" x14ac:dyDescent="0.25">
      <c r="A777" t="s">
        <v>15940</v>
      </c>
      <c r="B777" t="s">
        <v>15941</v>
      </c>
      <c r="C777" s="1">
        <v>45016</v>
      </c>
      <c r="D777" t="s">
        <v>19735</v>
      </c>
      <c r="E777" t="s">
        <v>19735</v>
      </c>
      <c r="F777" t="s">
        <v>19735</v>
      </c>
      <c r="G777" s="1">
        <v>45391</v>
      </c>
    </row>
    <row r="778" spans="1:7" x14ac:dyDescent="0.25">
      <c r="A778" t="s">
        <v>15475</v>
      </c>
      <c r="B778" t="s">
        <v>15476</v>
      </c>
      <c r="C778" s="1">
        <v>44904</v>
      </c>
      <c r="D778" t="s">
        <v>19724</v>
      </c>
      <c r="E778" t="s">
        <v>19721</v>
      </c>
      <c r="F778" t="s">
        <v>19724</v>
      </c>
      <c r="G778" s="1">
        <v>45390</v>
      </c>
    </row>
    <row r="779" spans="1:7" x14ac:dyDescent="0.25">
      <c r="A779" t="s">
        <v>15735</v>
      </c>
      <c r="B779" t="s">
        <v>15736</v>
      </c>
      <c r="C779" s="1">
        <v>44966</v>
      </c>
      <c r="D779" t="s">
        <v>19718</v>
      </c>
      <c r="E779" t="s">
        <v>19718</v>
      </c>
      <c r="F779" t="s">
        <v>19718</v>
      </c>
      <c r="G779" s="1">
        <v>45387</v>
      </c>
    </row>
    <row r="780" spans="1:7" x14ac:dyDescent="0.25">
      <c r="A780" t="s">
        <v>14375</v>
      </c>
      <c r="B780" t="s">
        <v>14376</v>
      </c>
      <c r="C780" s="1">
        <v>44665</v>
      </c>
      <c r="D780" t="s">
        <v>19735</v>
      </c>
      <c r="E780" t="s">
        <v>19735</v>
      </c>
      <c r="F780" t="s">
        <v>19735</v>
      </c>
      <c r="G780" s="1">
        <v>45386</v>
      </c>
    </row>
    <row r="781" spans="1:7" x14ac:dyDescent="0.25">
      <c r="A781" t="s">
        <v>14861</v>
      </c>
      <c r="B781" t="s">
        <v>14862</v>
      </c>
      <c r="C781" s="1">
        <v>44743</v>
      </c>
      <c r="D781" t="s">
        <v>19721</v>
      </c>
      <c r="E781" t="s">
        <v>19721</v>
      </c>
      <c r="F781" t="s">
        <v>19721</v>
      </c>
      <c r="G781" s="1">
        <v>45386</v>
      </c>
    </row>
    <row r="782" spans="1:7" x14ac:dyDescent="0.25">
      <c r="A782" t="s">
        <v>14192</v>
      </c>
      <c r="B782" t="s">
        <v>14193</v>
      </c>
      <c r="C782" s="1">
        <v>44635</v>
      </c>
      <c r="D782" t="s">
        <v>19721</v>
      </c>
      <c r="E782" t="s">
        <v>19735</v>
      </c>
      <c r="F782" t="s">
        <v>19721</v>
      </c>
      <c r="G782" s="1">
        <v>45384</v>
      </c>
    </row>
    <row r="783" spans="1:7" x14ac:dyDescent="0.25">
      <c r="A783" t="s">
        <v>15104</v>
      </c>
      <c r="B783" t="s">
        <v>15105</v>
      </c>
      <c r="C783" s="1">
        <v>44801</v>
      </c>
      <c r="D783" t="s">
        <v>19718</v>
      </c>
      <c r="E783" t="s">
        <v>19718</v>
      </c>
      <c r="F783" t="s">
        <v>19718</v>
      </c>
      <c r="G783" s="1">
        <v>45384</v>
      </c>
    </row>
    <row r="784" spans="1:7" x14ac:dyDescent="0.25">
      <c r="A784" t="s">
        <v>15896</v>
      </c>
      <c r="B784" t="s">
        <v>15897</v>
      </c>
      <c r="C784" s="1">
        <v>44999</v>
      </c>
      <c r="D784" t="s">
        <v>19735</v>
      </c>
      <c r="E784" t="s">
        <v>19735</v>
      </c>
      <c r="F784" t="s">
        <v>19735</v>
      </c>
      <c r="G784" s="1">
        <v>45377</v>
      </c>
    </row>
    <row r="785" spans="1:7" x14ac:dyDescent="0.25">
      <c r="A785" t="s">
        <v>14098</v>
      </c>
      <c r="B785" t="s">
        <v>14099</v>
      </c>
      <c r="C785" s="1">
        <v>44620</v>
      </c>
      <c r="D785" t="s">
        <v>19721</v>
      </c>
      <c r="E785" t="s">
        <v>19721</v>
      </c>
      <c r="F785" t="s">
        <v>19735</v>
      </c>
      <c r="G785" s="1">
        <v>45377</v>
      </c>
    </row>
    <row r="786" spans="1:7" x14ac:dyDescent="0.25">
      <c r="A786" t="s">
        <v>15906</v>
      </c>
      <c r="B786" t="s">
        <v>15907</v>
      </c>
      <c r="C786" s="1">
        <v>45007</v>
      </c>
      <c r="D786" t="s">
        <v>19735</v>
      </c>
      <c r="E786" t="s">
        <v>19735</v>
      </c>
      <c r="F786" t="s">
        <v>19735</v>
      </c>
      <c r="G786" s="1">
        <v>45376</v>
      </c>
    </row>
    <row r="787" spans="1:7" x14ac:dyDescent="0.25">
      <c r="A787" t="s">
        <v>15669</v>
      </c>
      <c r="B787" t="s">
        <v>15670</v>
      </c>
      <c r="C787" s="1">
        <v>44958</v>
      </c>
      <c r="D787" t="s">
        <v>19735</v>
      </c>
      <c r="E787" t="s">
        <v>19735</v>
      </c>
      <c r="F787" t="s">
        <v>19735</v>
      </c>
      <c r="G787" s="1">
        <v>45376</v>
      </c>
    </row>
    <row r="788" spans="1:7" x14ac:dyDescent="0.25">
      <c r="A788" t="s">
        <v>15765</v>
      </c>
      <c r="B788" t="s">
        <v>15766</v>
      </c>
      <c r="C788" s="1">
        <v>44979</v>
      </c>
      <c r="D788" t="s">
        <v>19721</v>
      </c>
      <c r="E788" t="s">
        <v>19721</v>
      </c>
      <c r="F788" t="s">
        <v>19721</v>
      </c>
      <c r="G788" s="1">
        <v>45376</v>
      </c>
    </row>
    <row r="789" spans="1:7" x14ac:dyDescent="0.25">
      <c r="A789" t="s">
        <v>14829</v>
      </c>
      <c r="B789" t="s">
        <v>14830</v>
      </c>
      <c r="C789" s="1">
        <v>44742</v>
      </c>
      <c r="D789" t="s">
        <v>19721</v>
      </c>
      <c r="E789" t="s">
        <v>19721</v>
      </c>
      <c r="F789" t="s">
        <v>19721</v>
      </c>
      <c r="G789" s="1">
        <v>45376</v>
      </c>
    </row>
    <row r="790" spans="1:7" x14ac:dyDescent="0.25">
      <c r="A790" t="s">
        <v>14819</v>
      </c>
      <c r="B790" t="s">
        <v>14820</v>
      </c>
      <c r="C790" s="1">
        <v>44741</v>
      </c>
      <c r="D790" t="s">
        <v>19735</v>
      </c>
      <c r="E790" t="s">
        <v>19735</v>
      </c>
      <c r="F790" t="s">
        <v>19735</v>
      </c>
      <c r="G790" s="1">
        <v>45374</v>
      </c>
    </row>
    <row r="791" spans="1:7" x14ac:dyDescent="0.25">
      <c r="A791" t="s">
        <v>14100</v>
      </c>
      <c r="B791" t="s">
        <v>14101</v>
      </c>
      <c r="C791" s="1">
        <v>44620</v>
      </c>
      <c r="D791" t="s">
        <v>19718</v>
      </c>
      <c r="E791" t="s">
        <v>19718</v>
      </c>
      <c r="F791" t="s">
        <v>19718</v>
      </c>
      <c r="G791" s="1">
        <v>45374</v>
      </c>
    </row>
    <row r="792" spans="1:7" x14ac:dyDescent="0.25">
      <c r="A792" t="s">
        <v>15236</v>
      </c>
      <c r="B792" t="s">
        <v>15237</v>
      </c>
      <c r="C792" s="1">
        <v>44827</v>
      </c>
      <c r="D792" t="s">
        <v>19721</v>
      </c>
      <c r="E792" t="s">
        <v>19721</v>
      </c>
      <c r="F792" t="s">
        <v>19721</v>
      </c>
      <c r="G792" s="1">
        <v>45373</v>
      </c>
    </row>
    <row r="793" spans="1:7" x14ac:dyDescent="0.25">
      <c r="A793" t="s">
        <v>14147</v>
      </c>
      <c r="B793" t="s">
        <v>14148</v>
      </c>
      <c r="C793" s="1">
        <v>44628</v>
      </c>
      <c r="D793" t="s">
        <v>19735</v>
      </c>
      <c r="E793" t="s">
        <v>19718</v>
      </c>
      <c r="F793" t="s">
        <v>19735</v>
      </c>
      <c r="G793" s="1">
        <v>45373</v>
      </c>
    </row>
    <row r="794" spans="1:7" x14ac:dyDescent="0.25">
      <c r="A794" t="s">
        <v>15894</v>
      </c>
      <c r="B794" t="s">
        <v>15895</v>
      </c>
      <c r="C794" s="1">
        <v>44995</v>
      </c>
      <c r="D794" t="s">
        <v>19735</v>
      </c>
      <c r="E794" t="s">
        <v>19735</v>
      </c>
      <c r="F794" t="s">
        <v>19718</v>
      </c>
      <c r="G794" s="1">
        <v>45371</v>
      </c>
    </row>
    <row r="795" spans="1:7" x14ac:dyDescent="0.25">
      <c r="A795" t="s">
        <v>13223</v>
      </c>
      <c r="B795" t="s">
        <v>13224</v>
      </c>
      <c r="C795" s="1">
        <v>44382</v>
      </c>
      <c r="D795" t="s">
        <v>19721</v>
      </c>
      <c r="E795" t="s">
        <v>19721</v>
      </c>
      <c r="F795" t="s">
        <v>19735</v>
      </c>
      <c r="G795" s="1">
        <v>45369</v>
      </c>
    </row>
    <row r="796" spans="1:7" x14ac:dyDescent="0.25">
      <c r="A796" t="s">
        <v>15864</v>
      </c>
      <c r="B796" t="s">
        <v>15865</v>
      </c>
      <c r="C796" s="1">
        <v>44993</v>
      </c>
      <c r="D796" t="s">
        <v>19718</v>
      </c>
      <c r="E796" t="s">
        <v>19718</v>
      </c>
      <c r="F796" t="s">
        <v>19718</v>
      </c>
      <c r="G796" s="1">
        <v>45367</v>
      </c>
    </row>
    <row r="797" spans="1:7" x14ac:dyDescent="0.25">
      <c r="A797" t="s">
        <v>14241</v>
      </c>
      <c r="B797" t="s">
        <v>14242</v>
      </c>
      <c r="C797" s="1">
        <v>44640</v>
      </c>
      <c r="D797" t="s">
        <v>19718</v>
      </c>
      <c r="E797" t="s">
        <v>19718</v>
      </c>
      <c r="F797" t="s">
        <v>19718</v>
      </c>
      <c r="G797" s="1">
        <v>45367</v>
      </c>
    </row>
    <row r="798" spans="1:7" x14ac:dyDescent="0.25">
      <c r="A798" t="s">
        <v>15821</v>
      </c>
      <c r="B798" t="s">
        <v>15822</v>
      </c>
      <c r="C798" s="1">
        <v>44988</v>
      </c>
      <c r="D798" t="s">
        <v>19718</v>
      </c>
      <c r="E798" t="s">
        <v>19718</v>
      </c>
      <c r="F798" t="s">
        <v>19718</v>
      </c>
      <c r="G798" s="1">
        <v>45364</v>
      </c>
    </row>
    <row r="799" spans="1:7" x14ac:dyDescent="0.25">
      <c r="A799" t="s">
        <v>10255</v>
      </c>
      <c r="B799" t="s">
        <v>10256</v>
      </c>
      <c r="C799" s="1">
        <v>43550</v>
      </c>
      <c r="D799" t="s">
        <v>19721</v>
      </c>
      <c r="E799" t="s">
        <v>19735</v>
      </c>
      <c r="F799" t="s">
        <v>19721</v>
      </c>
      <c r="G799" s="1">
        <v>45364</v>
      </c>
    </row>
    <row r="800" spans="1:7" x14ac:dyDescent="0.25">
      <c r="A800" t="s">
        <v>14523</v>
      </c>
      <c r="B800" t="s">
        <v>14524</v>
      </c>
      <c r="C800" s="1">
        <v>44686</v>
      </c>
      <c r="D800" t="s">
        <v>19721</v>
      </c>
      <c r="E800" t="s">
        <v>19721</v>
      </c>
      <c r="F800" t="s">
        <v>19721</v>
      </c>
      <c r="G800" s="1">
        <v>45364</v>
      </c>
    </row>
    <row r="801" spans="1:7" x14ac:dyDescent="0.25">
      <c r="A801" t="s">
        <v>15353</v>
      </c>
      <c r="B801" t="s">
        <v>15354</v>
      </c>
      <c r="C801" s="1">
        <v>44874</v>
      </c>
      <c r="D801" t="s">
        <v>19735</v>
      </c>
      <c r="E801" t="s">
        <v>19735</v>
      </c>
      <c r="F801" t="s">
        <v>19735</v>
      </c>
      <c r="G801" s="1">
        <v>45364</v>
      </c>
    </row>
    <row r="802" spans="1:7" x14ac:dyDescent="0.25">
      <c r="A802" t="s">
        <v>13340</v>
      </c>
      <c r="B802" t="s">
        <v>140</v>
      </c>
      <c r="C802" s="1">
        <v>44396</v>
      </c>
      <c r="D802" t="s">
        <v>19724</v>
      </c>
      <c r="E802" t="s">
        <v>19724</v>
      </c>
      <c r="F802" t="s">
        <v>19724</v>
      </c>
      <c r="G802" s="1">
        <v>45363</v>
      </c>
    </row>
    <row r="803" spans="1:7" x14ac:dyDescent="0.25">
      <c r="A803" t="s">
        <v>15870</v>
      </c>
      <c r="B803" t="s">
        <v>15871</v>
      </c>
      <c r="C803" s="1">
        <v>44994</v>
      </c>
      <c r="D803" t="s">
        <v>19735</v>
      </c>
      <c r="E803" t="s">
        <v>19718</v>
      </c>
      <c r="F803" t="s">
        <v>19735</v>
      </c>
      <c r="G803" s="1">
        <v>45363</v>
      </c>
    </row>
    <row r="804" spans="1:7" x14ac:dyDescent="0.25">
      <c r="A804" t="s">
        <v>15874</v>
      </c>
      <c r="B804" t="s">
        <v>15875</v>
      </c>
      <c r="C804" s="1">
        <v>44994</v>
      </c>
      <c r="D804" t="s">
        <v>19718</v>
      </c>
      <c r="E804" t="s">
        <v>19718</v>
      </c>
      <c r="F804" t="s">
        <v>19718</v>
      </c>
      <c r="G804" s="1">
        <v>45363</v>
      </c>
    </row>
    <row r="805" spans="1:7" x14ac:dyDescent="0.25">
      <c r="A805" t="s">
        <v>15275</v>
      </c>
      <c r="B805" t="s">
        <v>15276</v>
      </c>
      <c r="C805" s="1">
        <v>44843</v>
      </c>
      <c r="D805" t="s">
        <v>19718</v>
      </c>
      <c r="E805" t="s">
        <v>19718</v>
      </c>
      <c r="F805" t="s">
        <v>19718</v>
      </c>
      <c r="G805" s="1">
        <v>45359</v>
      </c>
    </row>
    <row r="806" spans="1:7" x14ac:dyDescent="0.25">
      <c r="A806" t="s">
        <v>15763</v>
      </c>
      <c r="B806" t="s">
        <v>15764</v>
      </c>
      <c r="C806" s="1">
        <v>44979</v>
      </c>
      <c r="D806" t="s">
        <v>19721</v>
      </c>
      <c r="E806" t="s">
        <v>19721</v>
      </c>
      <c r="F806" t="s">
        <v>19721</v>
      </c>
      <c r="G806" s="1">
        <v>45359</v>
      </c>
    </row>
    <row r="807" spans="1:7" x14ac:dyDescent="0.25">
      <c r="A807" t="s">
        <v>15420</v>
      </c>
      <c r="B807" t="s">
        <v>15421</v>
      </c>
      <c r="C807" s="1">
        <v>44889</v>
      </c>
      <c r="D807" t="s">
        <v>19721</v>
      </c>
      <c r="E807" t="s">
        <v>19721</v>
      </c>
      <c r="F807" t="s">
        <v>19721</v>
      </c>
      <c r="G807" s="1">
        <v>45359</v>
      </c>
    </row>
    <row r="808" spans="1:7" x14ac:dyDescent="0.25">
      <c r="A808" t="s">
        <v>15769</v>
      </c>
      <c r="B808" t="s">
        <v>15770</v>
      </c>
      <c r="C808" s="1">
        <v>44979</v>
      </c>
      <c r="D808" t="s">
        <v>19735</v>
      </c>
      <c r="E808" t="s">
        <v>19735</v>
      </c>
      <c r="F808" t="s">
        <v>19735</v>
      </c>
      <c r="G808" s="1">
        <v>45359</v>
      </c>
    </row>
    <row r="809" spans="1:7" x14ac:dyDescent="0.25">
      <c r="A809" t="s">
        <v>14238</v>
      </c>
      <c r="B809" t="s">
        <v>14239</v>
      </c>
      <c r="C809" s="1">
        <v>44640</v>
      </c>
      <c r="D809" t="s">
        <v>19735</v>
      </c>
      <c r="E809" t="s">
        <v>19735</v>
      </c>
      <c r="F809" t="s">
        <v>19735</v>
      </c>
      <c r="G809" s="1">
        <v>45359</v>
      </c>
    </row>
    <row r="810" spans="1:7" x14ac:dyDescent="0.25">
      <c r="A810" t="s">
        <v>15234</v>
      </c>
      <c r="B810" t="s">
        <v>15235</v>
      </c>
      <c r="C810" s="1">
        <v>44827</v>
      </c>
      <c r="D810" t="s">
        <v>19735</v>
      </c>
      <c r="E810" t="s">
        <v>19735</v>
      </c>
      <c r="F810" t="s">
        <v>19735</v>
      </c>
      <c r="G810" s="1">
        <v>45359</v>
      </c>
    </row>
    <row r="811" spans="1:7" x14ac:dyDescent="0.25">
      <c r="A811" t="s">
        <v>15357</v>
      </c>
      <c r="B811" t="s">
        <v>15358</v>
      </c>
      <c r="C811" s="1">
        <v>44874</v>
      </c>
      <c r="D811" t="s">
        <v>19735</v>
      </c>
      <c r="E811" t="s">
        <v>19735</v>
      </c>
      <c r="F811" t="s">
        <v>19735</v>
      </c>
      <c r="G811" s="1">
        <v>45358</v>
      </c>
    </row>
    <row r="812" spans="1:7" x14ac:dyDescent="0.25">
      <c r="A812" t="s">
        <v>15610</v>
      </c>
      <c r="B812" t="s">
        <v>15611</v>
      </c>
      <c r="C812" s="1">
        <v>44939</v>
      </c>
      <c r="D812" t="s">
        <v>19721</v>
      </c>
      <c r="E812" t="s">
        <v>19735</v>
      </c>
      <c r="F812" t="s">
        <v>19721</v>
      </c>
      <c r="G812" s="1">
        <v>45358</v>
      </c>
    </row>
    <row r="813" spans="1:7" x14ac:dyDescent="0.25">
      <c r="A813" t="s">
        <v>15321</v>
      </c>
      <c r="B813" t="s">
        <v>15322</v>
      </c>
      <c r="C813" s="1">
        <v>44863</v>
      </c>
      <c r="D813" t="s">
        <v>19724</v>
      </c>
      <c r="E813" t="s">
        <v>19724</v>
      </c>
      <c r="F813" t="s">
        <v>19724</v>
      </c>
      <c r="G813" s="1">
        <v>45357</v>
      </c>
    </row>
    <row r="814" spans="1:7" x14ac:dyDescent="0.25">
      <c r="A814" t="s">
        <v>14807</v>
      </c>
      <c r="B814" t="s">
        <v>14808</v>
      </c>
      <c r="C814" s="1">
        <v>44740</v>
      </c>
      <c r="D814" t="s">
        <v>19718</v>
      </c>
      <c r="E814" t="s">
        <v>19718</v>
      </c>
      <c r="F814" t="s">
        <v>19718</v>
      </c>
      <c r="G814" s="1">
        <v>45357</v>
      </c>
    </row>
    <row r="815" spans="1:7" x14ac:dyDescent="0.25">
      <c r="A815" t="s">
        <v>15749</v>
      </c>
      <c r="B815" t="s">
        <v>15750</v>
      </c>
      <c r="C815" s="1">
        <v>44966</v>
      </c>
      <c r="D815" t="s">
        <v>19721</v>
      </c>
      <c r="E815" t="s">
        <v>19721</v>
      </c>
      <c r="F815" t="s">
        <v>19721</v>
      </c>
      <c r="G815" s="1">
        <v>45357</v>
      </c>
    </row>
    <row r="816" spans="1:7" x14ac:dyDescent="0.25">
      <c r="A816" t="s">
        <v>14009</v>
      </c>
      <c r="B816" t="s">
        <v>14010</v>
      </c>
      <c r="C816" s="1">
        <v>44607</v>
      </c>
      <c r="D816" t="s">
        <v>19721</v>
      </c>
      <c r="E816" t="s">
        <v>19721</v>
      </c>
      <c r="F816" t="s">
        <v>19721</v>
      </c>
      <c r="G816" s="1">
        <v>45356</v>
      </c>
    </row>
    <row r="817" spans="1:7" x14ac:dyDescent="0.25">
      <c r="A817" t="s">
        <v>15447</v>
      </c>
      <c r="B817" t="s">
        <v>15448</v>
      </c>
      <c r="C817" s="1">
        <v>44901</v>
      </c>
      <c r="D817" t="s">
        <v>19721</v>
      </c>
      <c r="E817" t="s">
        <v>19721</v>
      </c>
      <c r="F817" t="s">
        <v>19721</v>
      </c>
      <c r="G817" s="1">
        <v>45355</v>
      </c>
    </row>
    <row r="818" spans="1:7" x14ac:dyDescent="0.25">
      <c r="A818" t="s">
        <v>14459</v>
      </c>
      <c r="B818" t="s">
        <v>14460</v>
      </c>
      <c r="C818" s="1">
        <v>44683</v>
      </c>
      <c r="D818" t="s">
        <v>19721</v>
      </c>
      <c r="E818" t="s">
        <v>19721</v>
      </c>
      <c r="F818" t="s">
        <v>19721</v>
      </c>
      <c r="G818" s="1">
        <v>45353</v>
      </c>
    </row>
    <row r="819" spans="1:7" x14ac:dyDescent="0.25">
      <c r="A819" t="s">
        <v>14443</v>
      </c>
      <c r="B819" t="s">
        <v>14444</v>
      </c>
      <c r="C819" s="1">
        <v>44679</v>
      </c>
      <c r="D819" t="s">
        <v>19735</v>
      </c>
      <c r="E819" t="s">
        <v>19735</v>
      </c>
      <c r="F819" t="s">
        <v>19735</v>
      </c>
      <c r="G819" s="1">
        <v>45353</v>
      </c>
    </row>
    <row r="820" spans="1:7" x14ac:dyDescent="0.25">
      <c r="A820" t="s">
        <v>14112</v>
      </c>
      <c r="B820" t="s">
        <v>14113</v>
      </c>
      <c r="C820" s="1">
        <v>44620</v>
      </c>
      <c r="D820" t="s">
        <v>19718</v>
      </c>
      <c r="E820" t="s">
        <v>19718</v>
      </c>
      <c r="F820" t="s">
        <v>19718</v>
      </c>
      <c r="G820" s="1">
        <v>45350</v>
      </c>
    </row>
    <row r="821" spans="1:7" x14ac:dyDescent="0.25">
      <c r="A821" t="s">
        <v>12701</v>
      </c>
      <c r="B821" t="s">
        <v>12702</v>
      </c>
      <c r="C821" s="1">
        <v>44288</v>
      </c>
      <c r="D821" t="s">
        <v>19718</v>
      </c>
      <c r="E821" t="s">
        <v>19718</v>
      </c>
      <c r="F821" t="s">
        <v>19718</v>
      </c>
      <c r="G821" s="1">
        <v>45350</v>
      </c>
    </row>
    <row r="822" spans="1:7" x14ac:dyDescent="0.25">
      <c r="A822" t="s">
        <v>15443</v>
      </c>
      <c r="B822" t="s">
        <v>15444</v>
      </c>
      <c r="C822" s="1">
        <v>44901</v>
      </c>
      <c r="D822" t="s">
        <v>19721</v>
      </c>
      <c r="E822" t="s">
        <v>19721</v>
      </c>
      <c r="F822" t="s">
        <v>19721</v>
      </c>
      <c r="G822" s="1">
        <v>45350</v>
      </c>
    </row>
    <row r="823" spans="1:7" x14ac:dyDescent="0.25">
      <c r="A823" t="s">
        <v>14666</v>
      </c>
      <c r="B823" t="s">
        <v>14667</v>
      </c>
      <c r="C823" s="1">
        <v>44707</v>
      </c>
      <c r="D823" t="s">
        <v>19724</v>
      </c>
      <c r="E823" t="s">
        <v>19724</v>
      </c>
      <c r="F823" t="s">
        <v>19724</v>
      </c>
      <c r="G823" s="1">
        <v>45350</v>
      </c>
    </row>
    <row r="824" spans="1:7" x14ac:dyDescent="0.25">
      <c r="A824" t="s">
        <v>14208</v>
      </c>
      <c r="B824" t="s">
        <v>14209</v>
      </c>
      <c r="C824" s="1">
        <v>44637</v>
      </c>
      <c r="D824" t="s">
        <v>19721</v>
      </c>
      <c r="E824" t="s">
        <v>19721</v>
      </c>
      <c r="F824" t="s">
        <v>19721</v>
      </c>
      <c r="G824" s="1">
        <v>45349</v>
      </c>
    </row>
    <row r="825" spans="1:7" x14ac:dyDescent="0.25">
      <c r="A825" t="s">
        <v>14815</v>
      </c>
      <c r="B825" t="s">
        <v>14816</v>
      </c>
      <c r="C825" s="1">
        <v>44741</v>
      </c>
      <c r="D825" t="s">
        <v>19721</v>
      </c>
      <c r="E825" t="s">
        <v>19721</v>
      </c>
      <c r="F825" t="s">
        <v>19721</v>
      </c>
      <c r="G825" s="1">
        <v>45349</v>
      </c>
    </row>
    <row r="826" spans="1:7" x14ac:dyDescent="0.25">
      <c r="A826" t="s">
        <v>14508</v>
      </c>
      <c r="B826" t="s">
        <v>14509</v>
      </c>
      <c r="C826" s="1">
        <v>44686</v>
      </c>
      <c r="D826" t="s">
        <v>19735</v>
      </c>
      <c r="E826" t="s">
        <v>19735</v>
      </c>
      <c r="F826" t="s">
        <v>19735</v>
      </c>
      <c r="G826" s="1">
        <v>45345</v>
      </c>
    </row>
    <row r="827" spans="1:7" x14ac:dyDescent="0.25">
      <c r="A827" t="s">
        <v>14712</v>
      </c>
      <c r="B827" t="s">
        <v>14713</v>
      </c>
      <c r="C827" s="1">
        <v>44717</v>
      </c>
      <c r="D827" t="s">
        <v>19724</v>
      </c>
      <c r="E827" t="s">
        <v>19724</v>
      </c>
      <c r="F827" t="s">
        <v>19724</v>
      </c>
      <c r="G827" s="1">
        <v>45345</v>
      </c>
    </row>
    <row r="828" spans="1:7" x14ac:dyDescent="0.25">
      <c r="A828" t="s">
        <v>15673</v>
      </c>
      <c r="B828" t="s">
        <v>15674</v>
      </c>
      <c r="C828" s="1">
        <v>44958</v>
      </c>
      <c r="D828" t="s">
        <v>19721</v>
      </c>
      <c r="E828" t="s">
        <v>19721</v>
      </c>
      <c r="F828" t="s">
        <v>19721</v>
      </c>
      <c r="G828" s="1">
        <v>45345</v>
      </c>
    </row>
    <row r="829" spans="1:7" x14ac:dyDescent="0.25">
      <c r="A829" t="s">
        <v>15692</v>
      </c>
      <c r="B829" t="s">
        <v>15693</v>
      </c>
      <c r="C829" s="1">
        <v>44963</v>
      </c>
      <c r="D829" t="s">
        <v>19718</v>
      </c>
      <c r="E829" t="s">
        <v>19718</v>
      </c>
      <c r="F829" t="s">
        <v>19718</v>
      </c>
      <c r="G829" s="1">
        <v>45344</v>
      </c>
    </row>
    <row r="830" spans="1:7" x14ac:dyDescent="0.25">
      <c r="A830" t="s">
        <v>15084</v>
      </c>
      <c r="B830" t="s">
        <v>15085</v>
      </c>
      <c r="C830" s="1">
        <v>44795</v>
      </c>
      <c r="D830" t="s">
        <v>19721</v>
      </c>
      <c r="E830" t="s">
        <v>19721</v>
      </c>
      <c r="F830" t="s">
        <v>19721</v>
      </c>
      <c r="G830" s="1">
        <v>45344</v>
      </c>
    </row>
    <row r="831" spans="1:7" x14ac:dyDescent="0.25">
      <c r="A831" t="s">
        <v>15080</v>
      </c>
      <c r="B831" t="s">
        <v>15081</v>
      </c>
      <c r="C831" s="1">
        <v>44795</v>
      </c>
      <c r="D831" t="s">
        <v>19721</v>
      </c>
      <c r="E831" t="s">
        <v>19721</v>
      </c>
      <c r="F831" t="s">
        <v>19721</v>
      </c>
      <c r="G831" s="1">
        <v>45344</v>
      </c>
    </row>
    <row r="832" spans="1:7" x14ac:dyDescent="0.25">
      <c r="A832" t="s">
        <v>15137</v>
      </c>
      <c r="B832" t="s">
        <v>15138</v>
      </c>
      <c r="C832" s="1">
        <v>44806</v>
      </c>
      <c r="D832" t="s">
        <v>19735</v>
      </c>
      <c r="E832" t="s">
        <v>19735</v>
      </c>
      <c r="F832" t="s">
        <v>19735</v>
      </c>
      <c r="G832" s="1">
        <v>45344</v>
      </c>
    </row>
    <row r="833" spans="1:7" x14ac:dyDescent="0.25">
      <c r="A833" t="s">
        <v>15082</v>
      </c>
      <c r="B833" t="s">
        <v>15083</v>
      </c>
      <c r="C833" s="1">
        <v>44795</v>
      </c>
      <c r="D833" t="s">
        <v>19735</v>
      </c>
      <c r="E833" t="s">
        <v>19735</v>
      </c>
      <c r="F833" t="s">
        <v>19735</v>
      </c>
      <c r="G833" s="1">
        <v>45344</v>
      </c>
    </row>
    <row r="834" spans="1:7" x14ac:dyDescent="0.25">
      <c r="A834" t="s">
        <v>15422</v>
      </c>
      <c r="B834" t="s">
        <v>15423</v>
      </c>
      <c r="C834" s="1">
        <v>44889</v>
      </c>
      <c r="D834" t="s">
        <v>19721</v>
      </c>
      <c r="E834" t="s">
        <v>19721</v>
      </c>
      <c r="F834" t="s">
        <v>19721</v>
      </c>
      <c r="G834" s="1">
        <v>45343</v>
      </c>
    </row>
    <row r="835" spans="1:7" x14ac:dyDescent="0.25">
      <c r="A835" t="s">
        <v>14385</v>
      </c>
      <c r="B835" t="s">
        <v>14386</v>
      </c>
      <c r="C835" s="1">
        <v>44667</v>
      </c>
      <c r="D835" t="s">
        <v>19718</v>
      </c>
      <c r="E835" t="s">
        <v>19718</v>
      </c>
      <c r="F835" t="s">
        <v>19718</v>
      </c>
      <c r="G835" s="1">
        <v>45343</v>
      </c>
    </row>
    <row r="836" spans="1:7" x14ac:dyDescent="0.25">
      <c r="A836" t="s">
        <v>14817</v>
      </c>
      <c r="B836" t="s">
        <v>14818</v>
      </c>
      <c r="C836" s="1">
        <v>44741</v>
      </c>
      <c r="D836" t="s">
        <v>19735</v>
      </c>
      <c r="E836" t="s">
        <v>19735</v>
      </c>
      <c r="F836" t="s">
        <v>19735</v>
      </c>
      <c r="G836" s="1">
        <v>45342</v>
      </c>
    </row>
    <row r="837" spans="1:7" x14ac:dyDescent="0.25">
      <c r="A837" t="s">
        <v>15451</v>
      </c>
      <c r="B837" t="s">
        <v>15452</v>
      </c>
      <c r="C837" s="1">
        <v>44903</v>
      </c>
      <c r="D837" t="s">
        <v>19721</v>
      </c>
      <c r="E837" t="s">
        <v>19735</v>
      </c>
      <c r="F837" t="s">
        <v>19721</v>
      </c>
      <c r="G837" s="1">
        <v>45341</v>
      </c>
    </row>
    <row r="838" spans="1:7" x14ac:dyDescent="0.25">
      <c r="A838" t="s">
        <v>14137</v>
      </c>
      <c r="B838" t="s">
        <v>14138</v>
      </c>
      <c r="C838" s="1">
        <v>44628</v>
      </c>
      <c r="D838" t="s">
        <v>19724</v>
      </c>
      <c r="E838" t="s">
        <v>19724</v>
      </c>
      <c r="F838" t="s">
        <v>19724</v>
      </c>
      <c r="G838" s="1">
        <v>45341</v>
      </c>
    </row>
    <row r="839" spans="1:7" x14ac:dyDescent="0.25">
      <c r="A839" t="s">
        <v>13322</v>
      </c>
      <c r="B839" t="s">
        <v>13323</v>
      </c>
      <c r="C839" s="1">
        <v>44390</v>
      </c>
      <c r="D839" t="s">
        <v>19721</v>
      </c>
      <c r="E839" t="s">
        <v>19721</v>
      </c>
      <c r="F839" t="s">
        <v>19735</v>
      </c>
      <c r="G839" s="1">
        <v>45339</v>
      </c>
    </row>
    <row r="840" spans="1:7" x14ac:dyDescent="0.25">
      <c r="A840" t="s">
        <v>13196</v>
      </c>
      <c r="B840" t="s">
        <v>13197</v>
      </c>
      <c r="C840" s="1">
        <v>44381</v>
      </c>
      <c r="D840" t="s">
        <v>19735</v>
      </c>
      <c r="E840" t="s">
        <v>19735</v>
      </c>
      <c r="F840" t="s">
        <v>19735</v>
      </c>
      <c r="G840" s="1">
        <v>45339</v>
      </c>
    </row>
    <row r="841" spans="1:7" x14ac:dyDescent="0.25">
      <c r="A841" t="s">
        <v>14082</v>
      </c>
      <c r="B841" t="s">
        <v>14083</v>
      </c>
      <c r="C841" s="1">
        <v>44619</v>
      </c>
      <c r="D841" t="s">
        <v>19721</v>
      </c>
      <c r="E841" t="s">
        <v>19721</v>
      </c>
      <c r="F841" t="s">
        <v>19721</v>
      </c>
      <c r="G841" s="1">
        <v>45339</v>
      </c>
    </row>
    <row r="842" spans="1:7" x14ac:dyDescent="0.25">
      <c r="A842" t="s">
        <v>15591</v>
      </c>
      <c r="B842" t="s">
        <v>15592</v>
      </c>
      <c r="C842" s="1">
        <v>44934</v>
      </c>
      <c r="D842" t="s">
        <v>19735</v>
      </c>
      <c r="E842" t="s">
        <v>19735</v>
      </c>
      <c r="F842" t="s">
        <v>19735</v>
      </c>
      <c r="G842" s="1">
        <v>45339</v>
      </c>
    </row>
    <row r="843" spans="1:7" x14ac:dyDescent="0.25">
      <c r="A843" t="s">
        <v>15277</v>
      </c>
      <c r="B843" t="s">
        <v>15278</v>
      </c>
      <c r="C843" s="1">
        <v>44843</v>
      </c>
      <c r="D843" t="s">
        <v>19721</v>
      </c>
      <c r="E843" t="s">
        <v>19721</v>
      </c>
      <c r="F843" t="s">
        <v>19721</v>
      </c>
      <c r="G843" s="1">
        <v>45339</v>
      </c>
    </row>
    <row r="844" spans="1:7" x14ac:dyDescent="0.25">
      <c r="A844" t="s">
        <v>15269</v>
      </c>
      <c r="B844" t="s">
        <v>15270</v>
      </c>
      <c r="C844" s="1">
        <v>44843</v>
      </c>
      <c r="D844" t="s">
        <v>19735</v>
      </c>
      <c r="E844" t="s">
        <v>19735</v>
      </c>
      <c r="F844" t="s">
        <v>19735</v>
      </c>
      <c r="G844" s="1">
        <v>45339</v>
      </c>
    </row>
    <row r="845" spans="1:7" x14ac:dyDescent="0.25">
      <c r="A845" t="s">
        <v>15271</v>
      </c>
      <c r="B845" t="s">
        <v>15272</v>
      </c>
      <c r="C845" s="1">
        <v>44843</v>
      </c>
      <c r="D845" t="s">
        <v>19721</v>
      </c>
      <c r="E845" t="s">
        <v>19721</v>
      </c>
      <c r="F845" t="s">
        <v>19721</v>
      </c>
      <c r="G845" s="1">
        <v>45339</v>
      </c>
    </row>
    <row r="846" spans="1:7" x14ac:dyDescent="0.25">
      <c r="A846" t="s">
        <v>14433</v>
      </c>
      <c r="B846" t="s">
        <v>14434</v>
      </c>
      <c r="C846" s="1">
        <v>44678</v>
      </c>
      <c r="D846" t="s">
        <v>19718</v>
      </c>
      <c r="E846" t="s">
        <v>19718</v>
      </c>
      <c r="F846" t="s">
        <v>19718</v>
      </c>
      <c r="G846" s="1">
        <v>45339</v>
      </c>
    </row>
    <row r="847" spans="1:7" x14ac:dyDescent="0.25">
      <c r="A847" t="s">
        <v>15439</v>
      </c>
      <c r="B847" t="s">
        <v>15440</v>
      </c>
      <c r="C847" s="1">
        <v>44895</v>
      </c>
      <c r="D847" t="s">
        <v>19721</v>
      </c>
      <c r="E847" t="s">
        <v>19721</v>
      </c>
      <c r="F847" t="s">
        <v>19735</v>
      </c>
      <c r="G847" s="1">
        <v>45338</v>
      </c>
    </row>
    <row r="848" spans="1:7" x14ac:dyDescent="0.25">
      <c r="A848" t="s">
        <v>14322</v>
      </c>
      <c r="B848" t="s">
        <v>14323</v>
      </c>
      <c r="C848" s="1">
        <v>44654</v>
      </c>
      <c r="D848" t="s">
        <v>19735</v>
      </c>
      <c r="E848" t="s">
        <v>19735</v>
      </c>
      <c r="F848" t="s">
        <v>19735</v>
      </c>
      <c r="G848" s="1">
        <v>45337</v>
      </c>
    </row>
    <row r="849" spans="1:7" x14ac:dyDescent="0.25">
      <c r="A849" t="s">
        <v>15433</v>
      </c>
      <c r="B849" t="s">
        <v>15434</v>
      </c>
      <c r="C849" s="1">
        <v>44895</v>
      </c>
      <c r="D849" t="s">
        <v>19721</v>
      </c>
      <c r="E849" t="s">
        <v>19721</v>
      </c>
      <c r="F849" t="s">
        <v>19735</v>
      </c>
      <c r="G849" s="1">
        <v>45335</v>
      </c>
    </row>
    <row r="850" spans="1:7" x14ac:dyDescent="0.25">
      <c r="A850" t="s">
        <v>15714</v>
      </c>
      <c r="B850" t="s">
        <v>15715</v>
      </c>
      <c r="C850" s="1">
        <v>44964</v>
      </c>
      <c r="D850" t="s">
        <v>19718</v>
      </c>
      <c r="E850" t="s">
        <v>19718</v>
      </c>
      <c r="F850" t="s">
        <v>19718</v>
      </c>
      <c r="G850" s="1">
        <v>45335</v>
      </c>
    </row>
    <row r="851" spans="1:7" x14ac:dyDescent="0.25">
      <c r="A851" t="s">
        <v>14068</v>
      </c>
      <c r="B851" t="s">
        <v>14069</v>
      </c>
      <c r="C851" s="1">
        <v>44613</v>
      </c>
      <c r="D851" t="s">
        <v>19718</v>
      </c>
      <c r="E851" t="s">
        <v>19718</v>
      </c>
      <c r="F851" t="s">
        <v>19718</v>
      </c>
      <c r="G851" s="1">
        <v>45335</v>
      </c>
    </row>
    <row r="852" spans="1:7" x14ac:dyDescent="0.25">
      <c r="A852" t="s">
        <v>15116</v>
      </c>
      <c r="B852" t="s">
        <v>15117</v>
      </c>
      <c r="C852" s="1">
        <v>44804</v>
      </c>
      <c r="D852" t="s">
        <v>19718</v>
      </c>
      <c r="E852" t="s">
        <v>19718</v>
      </c>
      <c r="F852" t="s">
        <v>19718</v>
      </c>
      <c r="G852" s="1">
        <v>45334</v>
      </c>
    </row>
    <row r="853" spans="1:7" x14ac:dyDescent="0.25">
      <c r="A853" t="s">
        <v>15579</v>
      </c>
      <c r="B853" t="s">
        <v>15580</v>
      </c>
      <c r="C853" s="1">
        <v>44934</v>
      </c>
      <c r="D853" t="s">
        <v>19735</v>
      </c>
      <c r="E853" t="s">
        <v>19735</v>
      </c>
      <c r="F853" t="s">
        <v>19735</v>
      </c>
      <c r="G853" s="1">
        <v>45332</v>
      </c>
    </row>
    <row r="854" spans="1:7" x14ac:dyDescent="0.25">
      <c r="A854" t="s">
        <v>15464</v>
      </c>
      <c r="B854" t="s">
        <v>15465</v>
      </c>
      <c r="C854" s="1">
        <v>44903</v>
      </c>
      <c r="D854" t="s">
        <v>19724</v>
      </c>
      <c r="E854" t="s">
        <v>19724</v>
      </c>
      <c r="F854" t="s">
        <v>19724</v>
      </c>
      <c r="G854" s="1">
        <v>45332</v>
      </c>
    </row>
    <row r="855" spans="1:7" x14ac:dyDescent="0.25">
      <c r="A855" t="s">
        <v>12435</v>
      </c>
      <c r="B855" t="s">
        <v>12436</v>
      </c>
      <c r="C855" s="1">
        <v>44209</v>
      </c>
      <c r="D855" t="s">
        <v>19721</v>
      </c>
      <c r="E855" t="s">
        <v>19721</v>
      </c>
      <c r="F855" t="s">
        <v>19721</v>
      </c>
      <c r="G855" s="1">
        <v>45332</v>
      </c>
    </row>
    <row r="856" spans="1:7" x14ac:dyDescent="0.25">
      <c r="A856" t="s">
        <v>15430</v>
      </c>
      <c r="B856" t="s">
        <v>15431</v>
      </c>
      <c r="C856" s="1">
        <v>44895</v>
      </c>
      <c r="D856" t="s">
        <v>19721</v>
      </c>
      <c r="E856" t="s">
        <v>19721</v>
      </c>
      <c r="F856" t="s">
        <v>19721</v>
      </c>
      <c r="G856" s="1">
        <v>45332</v>
      </c>
    </row>
    <row r="857" spans="1:7" x14ac:dyDescent="0.25">
      <c r="A857" t="s">
        <v>15414</v>
      </c>
      <c r="B857" t="s">
        <v>15415</v>
      </c>
      <c r="C857" s="1">
        <v>44889</v>
      </c>
      <c r="D857" t="s">
        <v>19721</v>
      </c>
      <c r="E857" t="s">
        <v>19721</v>
      </c>
      <c r="F857" t="s">
        <v>19721</v>
      </c>
      <c r="G857" s="1">
        <v>45331</v>
      </c>
    </row>
    <row r="858" spans="1:7" x14ac:dyDescent="0.25">
      <c r="A858" t="s">
        <v>15110</v>
      </c>
      <c r="B858" t="s">
        <v>15111</v>
      </c>
      <c r="C858" s="1">
        <v>44804</v>
      </c>
      <c r="D858" t="s">
        <v>19735</v>
      </c>
      <c r="E858" t="s">
        <v>19735</v>
      </c>
      <c r="F858" t="s">
        <v>19735</v>
      </c>
      <c r="G858" s="1">
        <v>45331</v>
      </c>
    </row>
    <row r="859" spans="1:7" x14ac:dyDescent="0.25">
      <c r="A859" t="s">
        <v>15696</v>
      </c>
      <c r="B859" t="s">
        <v>15697</v>
      </c>
      <c r="C859" s="1">
        <v>44963</v>
      </c>
      <c r="D859" t="s">
        <v>19735</v>
      </c>
      <c r="E859" t="s">
        <v>19735</v>
      </c>
      <c r="F859" t="s">
        <v>19735</v>
      </c>
      <c r="G859" s="1">
        <v>45331</v>
      </c>
    </row>
    <row r="860" spans="1:7" x14ac:dyDescent="0.25">
      <c r="A860" t="s">
        <v>14188</v>
      </c>
      <c r="B860" t="s">
        <v>14189</v>
      </c>
      <c r="C860" s="1">
        <v>44635</v>
      </c>
      <c r="D860" t="s">
        <v>19718</v>
      </c>
      <c r="E860" t="s">
        <v>19718</v>
      </c>
      <c r="F860" t="s">
        <v>19718</v>
      </c>
      <c r="G860" s="1">
        <v>45328</v>
      </c>
    </row>
    <row r="861" spans="1:7" x14ac:dyDescent="0.25">
      <c r="A861" t="s">
        <v>14813</v>
      </c>
      <c r="B861" t="s">
        <v>14814</v>
      </c>
      <c r="C861" s="1">
        <v>44741</v>
      </c>
      <c r="D861" t="s">
        <v>19735</v>
      </c>
      <c r="E861" t="s">
        <v>19735</v>
      </c>
      <c r="F861" t="s">
        <v>19735</v>
      </c>
      <c r="G861" s="1">
        <v>45328</v>
      </c>
    </row>
    <row r="862" spans="1:7" x14ac:dyDescent="0.25">
      <c r="A862" t="s">
        <v>15474</v>
      </c>
      <c r="B862" t="s">
        <v>363</v>
      </c>
      <c r="C862" s="1">
        <v>44904</v>
      </c>
      <c r="D862" t="s">
        <v>19721</v>
      </c>
      <c r="E862" t="s">
        <v>19721</v>
      </c>
      <c r="F862" t="s">
        <v>19721</v>
      </c>
      <c r="G862" s="1">
        <v>45327</v>
      </c>
    </row>
    <row r="863" spans="1:7" x14ac:dyDescent="0.25">
      <c r="A863" t="s">
        <v>15587</v>
      </c>
      <c r="B863" t="s">
        <v>15588</v>
      </c>
      <c r="C863" s="1">
        <v>44934</v>
      </c>
      <c r="D863" t="s">
        <v>19718</v>
      </c>
      <c r="E863" t="s">
        <v>19718</v>
      </c>
      <c r="F863" t="s">
        <v>19718</v>
      </c>
      <c r="G863" s="1">
        <v>45327</v>
      </c>
    </row>
    <row r="864" spans="1:7" x14ac:dyDescent="0.25">
      <c r="A864" t="s">
        <v>13855</v>
      </c>
      <c r="B864" t="s">
        <v>13856</v>
      </c>
      <c r="C864" s="1">
        <v>44549</v>
      </c>
      <c r="D864" t="s">
        <v>19721</v>
      </c>
      <c r="E864" t="s">
        <v>19721</v>
      </c>
      <c r="F864" t="s">
        <v>19721</v>
      </c>
      <c r="G864" s="1">
        <v>45326</v>
      </c>
    </row>
    <row r="865" spans="1:7" x14ac:dyDescent="0.25">
      <c r="A865" t="s">
        <v>15335</v>
      </c>
      <c r="B865" t="s">
        <v>15336</v>
      </c>
      <c r="C865" s="1">
        <v>44869</v>
      </c>
      <c r="D865" t="s">
        <v>19724</v>
      </c>
      <c r="E865" t="s">
        <v>19721</v>
      </c>
      <c r="F865" t="s">
        <v>19724</v>
      </c>
      <c r="G865" s="1">
        <v>45326</v>
      </c>
    </row>
    <row r="866" spans="1:7" x14ac:dyDescent="0.25">
      <c r="A866" t="s">
        <v>14714</v>
      </c>
      <c r="B866" t="s">
        <v>14715</v>
      </c>
      <c r="C866" s="1">
        <v>44717</v>
      </c>
      <c r="D866" t="s">
        <v>19724</v>
      </c>
      <c r="E866" t="s">
        <v>19724</v>
      </c>
      <c r="F866" t="s">
        <v>19724</v>
      </c>
      <c r="G866" s="1">
        <v>45324</v>
      </c>
    </row>
    <row r="867" spans="1:7" x14ac:dyDescent="0.25">
      <c r="A867" t="s">
        <v>15114</v>
      </c>
      <c r="B867" t="s">
        <v>15115</v>
      </c>
      <c r="C867" s="1">
        <v>44804</v>
      </c>
      <c r="D867" t="s">
        <v>19718</v>
      </c>
      <c r="E867" t="s">
        <v>19718</v>
      </c>
      <c r="F867" t="s">
        <v>19718</v>
      </c>
      <c r="G867" s="1">
        <v>45324</v>
      </c>
    </row>
    <row r="868" spans="1:7" x14ac:dyDescent="0.25">
      <c r="A868" t="s">
        <v>15589</v>
      </c>
      <c r="B868" t="s">
        <v>15590</v>
      </c>
      <c r="C868" s="1">
        <v>44934</v>
      </c>
      <c r="D868" t="s">
        <v>19718</v>
      </c>
      <c r="E868" t="s">
        <v>19718</v>
      </c>
      <c r="F868" t="s">
        <v>19718</v>
      </c>
      <c r="G868" s="1">
        <v>45324</v>
      </c>
    </row>
    <row r="869" spans="1:7" x14ac:dyDescent="0.25">
      <c r="A869" t="s">
        <v>14445</v>
      </c>
      <c r="B869" t="s">
        <v>14446</v>
      </c>
      <c r="C869" s="1">
        <v>44679</v>
      </c>
      <c r="D869" t="s">
        <v>19735</v>
      </c>
      <c r="E869" t="s">
        <v>19718</v>
      </c>
      <c r="F869" t="s">
        <v>19735</v>
      </c>
      <c r="G869" s="1">
        <v>45324</v>
      </c>
    </row>
    <row r="870" spans="1:7" x14ac:dyDescent="0.25">
      <c r="A870" t="s">
        <v>14889</v>
      </c>
      <c r="B870" t="s">
        <v>14890</v>
      </c>
      <c r="C870" s="1">
        <v>44751</v>
      </c>
      <c r="D870" t="s">
        <v>19721</v>
      </c>
      <c r="E870" t="s">
        <v>19721</v>
      </c>
      <c r="F870" t="s">
        <v>19721</v>
      </c>
      <c r="G870" s="1">
        <v>45324</v>
      </c>
    </row>
    <row r="871" spans="1:7" x14ac:dyDescent="0.25">
      <c r="A871" t="s">
        <v>15455</v>
      </c>
      <c r="B871" t="s">
        <v>15456</v>
      </c>
      <c r="C871" s="1">
        <v>44903</v>
      </c>
      <c r="D871" t="s">
        <v>19735</v>
      </c>
      <c r="E871" t="s">
        <v>19735</v>
      </c>
      <c r="F871" t="s">
        <v>19735</v>
      </c>
      <c r="G871" s="1">
        <v>45324</v>
      </c>
    </row>
    <row r="872" spans="1:7" x14ac:dyDescent="0.25">
      <c r="A872" t="s">
        <v>13742</v>
      </c>
      <c r="B872" t="s">
        <v>13743</v>
      </c>
      <c r="C872" s="1">
        <v>44536</v>
      </c>
      <c r="D872" t="s">
        <v>19721</v>
      </c>
      <c r="E872" t="s">
        <v>19721</v>
      </c>
      <c r="F872" t="s">
        <v>19721</v>
      </c>
      <c r="G872" s="1">
        <v>45324</v>
      </c>
    </row>
    <row r="873" spans="1:7" x14ac:dyDescent="0.25">
      <c r="A873" t="s">
        <v>14983</v>
      </c>
      <c r="B873" t="s">
        <v>14984</v>
      </c>
      <c r="C873" s="1">
        <v>44770</v>
      </c>
      <c r="D873" t="s">
        <v>19724</v>
      </c>
      <c r="E873" t="s">
        <v>19721</v>
      </c>
      <c r="F873" t="s">
        <v>19724</v>
      </c>
      <c r="G873" s="1">
        <v>45321</v>
      </c>
    </row>
    <row r="874" spans="1:7" x14ac:dyDescent="0.25">
      <c r="A874" t="s">
        <v>15391</v>
      </c>
      <c r="B874" t="s">
        <v>15392</v>
      </c>
      <c r="C874" s="1">
        <v>44883</v>
      </c>
      <c r="D874" t="s">
        <v>19721</v>
      </c>
      <c r="E874" t="s">
        <v>19735</v>
      </c>
      <c r="F874" t="s">
        <v>19721</v>
      </c>
      <c r="G874" s="1">
        <v>45321</v>
      </c>
    </row>
    <row r="875" spans="1:7" x14ac:dyDescent="0.25">
      <c r="A875" t="s">
        <v>15412</v>
      </c>
      <c r="B875" t="s">
        <v>15413</v>
      </c>
      <c r="C875" s="1">
        <v>44889</v>
      </c>
      <c r="D875" t="s">
        <v>19721</v>
      </c>
      <c r="E875" t="s">
        <v>19735</v>
      </c>
      <c r="F875" t="s">
        <v>19721</v>
      </c>
      <c r="G875" s="1">
        <v>45321</v>
      </c>
    </row>
    <row r="876" spans="1:7" x14ac:dyDescent="0.25">
      <c r="A876" t="s">
        <v>14417</v>
      </c>
      <c r="B876" t="s">
        <v>14418</v>
      </c>
      <c r="C876" s="1">
        <v>44677</v>
      </c>
      <c r="D876" t="s">
        <v>19718</v>
      </c>
      <c r="E876" t="s">
        <v>19718</v>
      </c>
      <c r="F876" t="s">
        <v>19718</v>
      </c>
      <c r="G876" s="1">
        <v>45321</v>
      </c>
    </row>
    <row r="877" spans="1:7" x14ac:dyDescent="0.25">
      <c r="A877" t="s">
        <v>14865</v>
      </c>
      <c r="B877" t="s">
        <v>14866</v>
      </c>
      <c r="C877" s="1">
        <v>44744</v>
      </c>
      <c r="D877" t="s">
        <v>19718</v>
      </c>
      <c r="E877" t="s">
        <v>19718</v>
      </c>
      <c r="F877" t="s">
        <v>19718</v>
      </c>
      <c r="G877" s="1">
        <v>45321</v>
      </c>
    </row>
    <row r="878" spans="1:7" x14ac:dyDescent="0.25">
      <c r="A878" t="s">
        <v>14867</v>
      </c>
      <c r="B878" t="s">
        <v>14868</v>
      </c>
      <c r="C878" s="1">
        <v>44744</v>
      </c>
      <c r="D878" t="s">
        <v>19735</v>
      </c>
      <c r="E878" t="s">
        <v>19735</v>
      </c>
      <c r="F878" t="s">
        <v>19735</v>
      </c>
      <c r="G878" s="1">
        <v>45321</v>
      </c>
    </row>
    <row r="879" spans="1:7" x14ac:dyDescent="0.25">
      <c r="A879" t="s">
        <v>15393</v>
      </c>
      <c r="B879" t="s">
        <v>15394</v>
      </c>
      <c r="C879" s="1">
        <v>44883</v>
      </c>
      <c r="D879" t="s">
        <v>19718</v>
      </c>
      <c r="E879" t="s">
        <v>19718</v>
      </c>
      <c r="F879" t="s">
        <v>19718</v>
      </c>
      <c r="G879" s="1">
        <v>45321</v>
      </c>
    </row>
    <row r="880" spans="1:7" x14ac:dyDescent="0.25">
      <c r="A880" t="s">
        <v>15518</v>
      </c>
      <c r="B880" t="s">
        <v>15519</v>
      </c>
      <c r="C880" s="1">
        <v>44911</v>
      </c>
      <c r="D880" t="s">
        <v>19718</v>
      </c>
      <c r="E880" t="s">
        <v>19718</v>
      </c>
      <c r="F880" t="s">
        <v>19718</v>
      </c>
      <c r="G880" s="1">
        <v>45320</v>
      </c>
    </row>
    <row r="881" spans="1:7" x14ac:dyDescent="0.25">
      <c r="A881" t="s">
        <v>15112</v>
      </c>
      <c r="B881" t="s">
        <v>15113</v>
      </c>
      <c r="C881" s="1">
        <v>44804</v>
      </c>
      <c r="D881" t="s">
        <v>19735</v>
      </c>
      <c r="E881" t="s">
        <v>19735</v>
      </c>
      <c r="F881" t="s">
        <v>19735</v>
      </c>
      <c r="G881" s="1">
        <v>45320</v>
      </c>
    </row>
    <row r="882" spans="1:7" x14ac:dyDescent="0.25">
      <c r="A882" t="s">
        <v>13295</v>
      </c>
      <c r="B882" t="s">
        <v>13296</v>
      </c>
      <c r="C882" s="1">
        <v>44389</v>
      </c>
      <c r="D882" t="s">
        <v>19735</v>
      </c>
      <c r="E882" t="s">
        <v>19735</v>
      </c>
      <c r="F882" t="s">
        <v>19735</v>
      </c>
      <c r="G882" s="1">
        <v>45320</v>
      </c>
    </row>
    <row r="883" spans="1:7" x14ac:dyDescent="0.25">
      <c r="A883" t="s">
        <v>15468</v>
      </c>
      <c r="B883" t="s">
        <v>15469</v>
      </c>
      <c r="C883" s="1">
        <v>44903</v>
      </c>
      <c r="D883" t="s">
        <v>19724</v>
      </c>
      <c r="E883" t="s">
        <v>19721</v>
      </c>
      <c r="F883" t="s">
        <v>19724</v>
      </c>
      <c r="G883" s="1">
        <v>45319</v>
      </c>
    </row>
    <row r="884" spans="1:7" x14ac:dyDescent="0.25">
      <c r="A884" t="s">
        <v>14151</v>
      </c>
      <c r="B884" t="s">
        <v>14152</v>
      </c>
      <c r="C884" s="1">
        <v>44628</v>
      </c>
      <c r="D884" t="s">
        <v>19735</v>
      </c>
      <c r="E884" t="s">
        <v>19735</v>
      </c>
      <c r="F884" t="s">
        <v>19735</v>
      </c>
      <c r="G884" s="1">
        <v>45317</v>
      </c>
    </row>
    <row r="885" spans="1:7" x14ac:dyDescent="0.25">
      <c r="A885" t="s">
        <v>15108</v>
      </c>
      <c r="B885" t="s">
        <v>15109</v>
      </c>
      <c r="C885" s="1">
        <v>44804</v>
      </c>
      <c r="D885" t="s">
        <v>19721</v>
      </c>
      <c r="E885" t="s">
        <v>19721</v>
      </c>
      <c r="F885" t="s">
        <v>19721</v>
      </c>
      <c r="G885" s="1">
        <v>45317</v>
      </c>
    </row>
    <row r="886" spans="1:7" x14ac:dyDescent="0.25">
      <c r="A886" t="s">
        <v>15636</v>
      </c>
      <c r="B886" t="s">
        <v>15637</v>
      </c>
      <c r="C886" s="1">
        <v>44947</v>
      </c>
      <c r="D886" t="s">
        <v>19735</v>
      </c>
      <c r="E886" t="s">
        <v>19735</v>
      </c>
      <c r="F886" t="s">
        <v>19735</v>
      </c>
      <c r="G886" s="1">
        <v>45317</v>
      </c>
    </row>
    <row r="887" spans="1:7" x14ac:dyDescent="0.25">
      <c r="A887" t="s">
        <v>12836</v>
      </c>
      <c r="B887" t="s">
        <v>12837</v>
      </c>
      <c r="C887" s="1">
        <v>44318</v>
      </c>
      <c r="D887" t="s">
        <v>19721</v>
      </c>
      <c r="E887" t="s">
        <v>19721</v>
      </c>
      <c r="F887" t="s">
        <v>19721</v>
      </c>
      <c r="G887" s="1">
        <v>45317</v>
      </c>
    </row>
    <row r="888" spans="1:7" x14ac:dyDescent="0.25">
      <c r="A888" t="s">
        <v>14987</v>
      </c>
      <c r="B888" t="s">
        <v>14988</v>
      </c>
      <c r="C888" s="1">
        <v>44770</v>
      </c>
      <c r="D888" t="s">
        <v>19734</v>
      </c>
      <c r="E888" t="s">
        <v>19724</v>
      </c>
      <c r="F888" t="s">
        <v>19734</v>
      </c>
      <c r="G888" s="1">
        <v>45317</v>
      </c>
    </row>
    <row r="889" spans="1:7" x14ac:dyDescent="0.25">
      <c r="A889" t="s">
        <v>15604</v>
      </c>
      <c r="B889" t="s">
        <v>15605</v>
      </c>
      <c r="C889" s="1">
        <v>44939</v>
      </c>
      <c r="D889" t="s">
        <v>19721</v>
      </c>
      <c r="E889" t="s">
        <v>19735</v>
      </c>
      <c r="F889" t="s">
        <v>19721</v>
      </c>
      <c r="G889" s="1">
        <v>45315</v>
      </c>
    </row>
    <row r="890" spans="1:7" x14ac:dyDescent="0.25">
      <c r="A890" t="s">
        <v>14556</v>
      </c>
      <c r="B890" t="s">
        <v>14557</v>
      </c>
      <c r="C890" s="1">
        <v>44689</v>
      </c>
      <c r="D890" t="s">
        <v>19724</v>
      </c>
      <c r="E890" t="s">
        <v>19721</v>
      </c>
      <c r="F890" t="s">
        <v>19724</v>
      </c>
      <c r="G890" s="1">
        <v>45315</v>
      </c>
    </row>
    <row r="891" spans="1:7" x14ac:dyDescent="0.25">
      <c r="A891" t="s">
        <v>14883</v>
      </c>
      <c r="B891" t="s">
        <v>14884</v>
      </c>
      <c r="C891" s="1">
        <v>44749</v>
      </c>
      <c r="D891" t="s">
        <v>19724</v>
      </c>
      <c r="E891" t="s">
        <v>19724</v>
      </c>
      <c r="F891" t="s">
        <v>19724</v>
      </c>
      <c r="G891" s="1">
        <v>45315</v>
      </c>
    </row>
    <row r="892" spans="1:7" x14ac:dyDescent="0.25">
      <c r="A892" t="s">
        <v>12065</v>
      </c>
      <c r="B892" t="s">
        <v>12066</v>
      </c>
      <c r="C892" s="1">
        <v>44120</v>
      </c>
      <c r="D892" t="s">
        <v>19721</v>
      </c>
      <c r="E892" t="s">
        <v>19721</v>
      </c>
      <c r="F892" t="s">
        <v>19721</v>
      </c>
      <c r="G892" s="1">
        <v>45314</v>
      </c>
    </row>
    <row r="893" spans="1:7" x14ac:dyDescent="0.25">
      <c r="A893" t="s">
        <v>15470</v>
      </c>
      <c r="B893" t="s">
        <v>15471</v>
      </c>
      <c r="C893" s="1">
        <v>44903</v>
      </c>
      <c r="D893" t="s">
        <v>19734</v>
      </c>
      <c r="E893" t="s">
        <v>19734</v>
      </c>
      <c r="F893" t="s">
        <v>19734</v>
      </c>
      <c r="G893" s="1">
        <v>45314</v>
      </c>
    </row>
    <row r="894" spans="1:7" x14ac:dyDescent="0.25">
      <c r="A894" t="s">
        <v>13374</v>
      </c>
      <c r="B894" t="s">
        <v>13375</v>
      </c>
      <c r="C894" s="1">
        <v>44414</v>
      </c>
      <c r="D894" t="s">
        <v>19721</v>
      </c>
      <c r="E894" t="s">
        <v>19721</v>
      </c>
      <c r="F894" t="s">
        <v>19721</v>
      </c>
      <c r="G894" s="1">
        <v>45313</v>
      </c>
    </row>
    <row r="895" spans="1:7" x14ac:dyDescent="0.25">
      <c r="A895" t="s">
        <v>9971</v>
      </c>
      <c r="B895" t="s">
        <v>9972</v>
      </c>
      <c r="C895" s="1">
        <v>43470</v>
      </c>
      <c r="D895" t="s">
        <v>19721</v>
      </c>
      <c r="E895" t="s">
        <v>19721</v>
      </c>
      <c r="F895" t="s">
        <v>19721</v>
      </c>
      <c r="G895" s="1">
        <v>45313</v>
      </c>
    </row>
    <row r="896" spans="1:7" x14ac:dyDescent="0.25">
      <c r="A896" t="s">
        <v>15096</v>
      </c>
      <c r="B896" t="s">
        <v>15097</v>
      </c>
      <c r="C896" s="1">
        <v>44801</v>
      </c>
      <c r="D896" t="s">
        <v>19721</v>
      </c>
      <c r="E896" t="s">
        <v>19721</v>
      </c>
      <c r="F896" t="s">
        <v>19721</v>
      </c>
      <c r="G896" s="1">
        <v>45310</v>
      </c>
    </row>
    <row r="897" spans="1:7" x14ac:dyDescent="0.25">
      <c r="A897" t="s">
        <v>15437</v>
      </c>
      <c r="B897" t="s">
        <v>15438</v>
      </c>
      <c r="C897" s="1">
        <v>44895</v>
      </c>
      <c r="D897" t="s">
        <v>19718</v>
      </c>
      <c r="E897" t="s">
        <v>19718</v>
      </c>
      <c r="F897" t="s">
        <v>19718</v>
      </c>
      <c r="G897" s="1">
        <v>45310</v>
      </c>
    </row>
    <row r="898" spans="1:7" x14ac:dyDescent="0.25">
      <c r="A898" t="s">
        <v>15583</v>
      </c>
      <c r="B898" t="s">
        <v>15584</v>
      </c>
      <c r="C898" s="1">
        <v>44934</v>
      </c>
      <c r="D898" t="s">
        <v>19718</v>
      </c>
      <c r="E898" t="s">
        <v>19718</v>
      </c>
      <c r="F898" t="s">
        <v>19718</v>
      </c>
      <c r="G898" s="1">
        <v>45310</v>
      </c>
    </row>
    <row r="899" spans="1:7" x14ac:dyDescent="0.25">
      <c r="A899" t="s">
        <v>15577</v>
      </c>
      <c r="B899" t="s">
        <v>15578</v>
      </c>
      <c r="C899" s="1">
        <v>44934</v>
      </c>
      <c r="D899" t="s">
        <v>19735</v>
      </c>
      <c r="E899" t="s">
        <v>19735</v>
      </c>
      <c r="F899" t="s">
        <v>19718</v>
      </c>
      <c r="G899" s="1">
        <v>45310</v>
      </c>
    </row>
    <row r="900" spans="1:7" x14ac:dyDescent="0.25">
      <c r="A900" t="s">
        <v>15581</v>
      </c>
      <c r="B900" t="s">
        <v>15582</v>
      </c>
      <c r="C900" s="1">
        <v>44934</v>
      </c>
      <c r="D900" t="s">
        <v>19718</v>
      </c>
      <c r="E900" t="s">
        <v>19718</v>
      </c>
      <c r="F900" t="s">
        <v>19718</v>
      </c>
      <c r="G900" s="1">
        <v>45310</v>
      </c>
    </row>
    <row r="901" spans="1:7" x14ac:dyDescent="0.25">
      <c r="A901" t="s">
        <v>14859</v>
      </c>
      <c r="B901" t="s">
        <v>14860</v>
      </c>
      <c r="C901" s="1">
        <v>44743</v>
      </c>
      <c r="D901" t="s">
        <v>19735</v>
      </c>
      <c r="E901" t="s">
        <v>19735</v>
      </c>
      <c r="F901" t="s">
        <v>19735</v>
      </c>
      <c r="G901" s="1">
        <v>45309</v>
      </c>
    </row>
    <row r="902" spans="1:7" x14ac:dyDescent="0.25">
      <c r="A902" t="s">
        <v>15608</v>
      </c>
      <c r="B902" t="s">
        <v>15609</v>
      </c>
      <c r="C902" s="1">
        <v>44939</v>
      </c>
      <c r="D902" t="s">
        <v>19735</v>
      </c>
      <c r="E902" t="s">
        <v>19718</v>
      </c>
      <c r="F902" t="s">
        <v>19735</v>
      </c>
      <c r="G902" s="1">
        <v>45309</v>
      </c>
    </row>
    <row r="903" spans="1:7" x14ac:dyDescent="0.25">
      <c r="A903" t="s">
        <v>15502</v>
      </c>
      <c r="B903" t="s">
        <v>15503</v>
      </c>
      <c r="C903" s="1">
        <v>44906</v>
      </c>
      <c r="D903" t="s">
        <v>19724</v>
      </c>
      <c r="E903" t="s">
        <v>19724</v>
      </c>
      <c r="F903" t="s">
        <v>19721</v>
      </c>
      <c r="G903" s="1">
        <v>45309</v>
      </c>
    </row>
    <row r="904" spans="1:7" x14ac:dyDescent="0.25">
      <c r="A904" t="s">
        <v>14397</v>
      </c>
      <c r="B904" t="s">
        <v>14398</v>
      </c>
      <c r="C904" s="1">
        <v>44667</v>
      </c>
      <c r="D904" t="s">
        <v>19735</v>
      </c>
      <c r="E904" t="s">
        <v>19735</v>
      </c>
      <c r="F904" t="s">
        <v>19735</v>
      </c>
      <c r="G904" s="1">
        <v>45309</v>
      </c>
    </row>
    <row r="905" spans="1:7" x14ac:dyDescent="0.25">
      <c r="A905" t="s">
        <v>12794</v>
      </c>
      <c r="B905" t="s">
        <v>12795</v>
      </c>
      <c r="C905" s="1">
        <v>44307</v>
      </c>
      <c r="D905" t="s">
        <v>19735</v>
      </c>
      <c r="E905" t="s">
        <v>19735</v>
      </c>
      <c r="F905" t="s">
        <v>19735</v>
      </c>
      <c r="G905" s="1">
        <v>45309</v>
      </c>
    </row>
    <row r="906" spans="1:7" x14ac:dyDescent="0.25">
      <c r="A906" t="s">
        <v>15296</v>
      </c>
      <c r="B906" t="s">
        <v>15297</v>
      </c>
      <c r="C906" s="1">
        <v>44850</v>
      </c>
      <c r="D906" t="s">
        <v>19721</v>
      </c>
      <c r="E906" t="s">
        <v>19721</v>
      </c>
      <c r="F906" t="s">
        <v>19721</v>
      </c>
      <c r="G906" s="1">
        <v>45308</v>
      </c>
    </row>
    <row r="907" spans="1:7" x14ac:dyDescent="0.25">
      <c r="A907" t="s">
        <v>15575</v>
      </c>
      <c r="B907" t="s">
        <v>15576</v>
      </c>
      <c r="C907" s="1">
        <v>44924</v>
      </c>
      <c r="D907" t="s">
        <v>19735</v>
      </c>
      <c r="E907" t="s">
        <v>19735</v>
      </c>
      <c r="F907" t="s">
        <v>19735</v>
      </c>
      <c r="G907" s="1">
        <v>45307</v>
      </c>
    </row>
    <row r="908" spans="1:7" x14ac:dyDescent="0.25">
      <c r="A908" t="s">
        <v>13497</v>
      </c>
      <c r="B908" t="s">
        <v>13498</v>
      </c>
      <c r="C908" s="1">
        <v>44456</v>
      </c>
      <c r="D908" t="s">
        <v>19724</v>
      </c>
      <c r="E908" t="s">
        <v>19724</v>
      </c>
      <c r="F908" t="s">
        <v>19724</v>
      </c>
      <c r="G908" s="1">
        <v>45306</v>
      </c>
    </row>
    <row r="909" spans="1:7" x14ac:dyDescent="0.25">
      <c r="A909" t="s">
        <v>15585</v>
      </c>
      <c r="B909" t="s">
        <v>15586</v>
      </c>
      <c r="C909" s="1">
        <v>44934</v>
      </c>
      <c r="D909" t="s">
        <v>19718</v>
      </c>
      <c r="E909" t="s">
        <v>19718</v>
      </c>
      <c r="F909" t="s">
        <v>19718</v>
      </c>
      <c r="G909" s="1">
        <v>45305</v>
      </c>
    </row>
    <row r="910" spans="1:7" x14ac:dyDescent="0.25">
      <c r="A910" t="s">
        <v>14190</v>
      </c>
      <c r="B910" t="s">
        <v>14191</v>
      </c>
      <c r="C910" s="1">
        <v>44635</v>
      </c>
      <c r="D910" t="s">
        <v>19721</v>
      </c>
      <c r="E910" t="s">
        <v>19721</v>
      </c>
      <c r="F910" t="s">
        <v>19721</v>
      </c>
      <c r="G910" s="1">
        <v>45305</v>
      </c>
    </row>
    <row r="911" spans="1:7" x14ac:dyDescent="0.25">
      <c r="A911" t="s">
        <v>15524</v>
      </c>
      <c r="B911" t="s">
        <v>15525</v>
      </c>
      <c r="C911" s="1">
        <v>44913</v>
      </c>
      <c r="D911" t="s">
        <v>19724</v>
      </c>
      <c r="E911" t="s">
        <v>19724</v>
      </c>
      <c r="F911" t="s">
        <v>19724</v>
      </c>
      <c r="G911" s="1">
        <v>45304</v>
      </c>
    </row>
    <row r="912" spans="1:7" x14ac:dyDescent="0.25">
      <c r="A912" t="s">
        <v>14628</v>
      </c>
      <c r="B912" t="s">
        <v>14629</v>
      </c>
      <c r="C912" s="1">
        <v>44704</v>
      </c>
      <c r="D912" t="s">
        <v>19721</v>
      </c>
      <c r="E912" t="s">
        <v>19721</v>
      </c>
      <c r="F912" t="s">
        <v>19721</v>
      </c>
      <c r="G912" s="1">
        <v>45304</v>
      </c>
    </row>
    <row r="913" spans="1:7" x14ac:dyDescent="0.25">
      <c r="A913" t="s">
        <v>15265</v>
      </c>
      <c r="B913" t="s">
        <v>15266</v>
      </c>
      <c r="C913" s="1">
        <v>44838</v>
      </c>
      <c r="D913" t="s">
        <v>19735</v>
      </c>
      <c r="E913" t="s">
        <v>19735</v>
      </c>
      <c r="F913" t="s">
        <v>19735</v>
      </c>
      <c r="G913" s="1">
        <v>45304</v>
      </c>
    </row>
    <row r="914" spans="1:7" x14ac:dyDescent="0.25">
      <c r="A914" t="s">
        <v>15435</v>
      </c>
      <c r="B914" t="s">
        <v>15436</v>
      </c>
      <c r="C914" s="1">
        <v>44895</v>
      </c>
      <c r="D914" t="s">
        <v>19735</v>
      </c>
      <c r="E914" t="s">
        <v>19735</v>
      </c>
      <c r="F914" t="s">
        <v>19735</v>
      </c>
      <c r="G914" s="1">
        <v>45302</v>
      </c>
    </row>
    <row r="915" spans="1:7" x14ac:dyDescent="0.25">
      <c r="A915" t="s">
        <v>14519</v>
      </c>
      <c r="B915" t="s">
        <v>14520</v>
      </c>
      <c r="C915" s="1">
        <v>44686</v>
      </c>
      <c r="D915" t="s">
        <v>19721</v>
      </c>
      <c r="E915" t="s">
        <v>19721</v>
      </c>
      <c r="F915" t="s">
        <v>19735</v>
      </c>
      <c r="G915" s="1">
        <v>45301</v>
      </c>
    </row>
    <row r="916" spans="1:7" x14ac:dyDescent="0.25">
      <c r="A916" t="s">
        <v>14658</v>
      </c>
      <c r="B916" t="s">
        <v>14659</v>
      </c>
      <c r="C916" s="1">
        <v>44707</v>
      </c>
      <c r="D916" t="s">
        <v>19721</v>
      </c>
      <c r="E916" t="s">
        <v>19721</v>
      </c>
      <c r="F916" t="s">
        <v>19735</v>
      </c>
      <c r="G916" s="1">
        <v>45300</v>
      </c>
    </row>
    <row r="917" spans="1:7" x14ac:dyDescent="0.25">
      <c r="A917" t="s">
        <v>14750</v>
      </c>
      <c r="B917" t="s">
        <v>14751</v>
      </c>
      <c r="C917" s="1">
        <v>44727</v>
      </c>
      <c r="D917" t="s">
        <v>19735</v>
      </c>
      <c r="E917" t="s">
        <v>19735</v>
      </c>
      <c r="F917" t="s">
        <v>19735</v>
      </c>
      <c r="G917" s="1">
        <v>45299</v>
      </c>
    </row>
    <row r="918" spans="1:7" x14ac:dyDescent="0.25">
      <c r="A918" t="s">
        <v>15405</v>
      </c>
      <c r="B918" t="s">
        <v>15406</v>
      </c>
      <c r="C918" s="1">
        <v>44885</v>
      </c>
      <c r="D918" t="s">
        <v>19718</v>
      </c>
      <c r="E918" t="s">
        <v>19718</v>
      </c>
      <c r="F918" t="s">
        <v>19718</v>
      </c>
      <c r="G918" s="1">
        <v>45298</v>
      </c>
    </row>
    <row r="919" spans="1:7" x14ac:dyDescent="0.25">
      <c r="A919" t="s">
        <v>14139</v>
      </c>
      <c r="B919" t="s">
        <v>14140</v>
      </c>
      <c r="C919" s="1">
        <v>44628</v>
      </c>
      <c r="D919" t="s">
        <v>19735</v>
      </c>
      <c r="E919" t="s">
        <v>19735</v>
      </c>
      <c r="F919" t="s">
        <v>19735</v>
      </c>
      <c r="G919" s="1">
        <v>45298</v>
      </c>
    </row>
    <row r="920" spans="1:7" x14ac:dyDescent="0.25">
      <c r="A920" t="s">
        <v>14968</v>
      </c>
      <c r="B920" t="s">
        <v>14969</v>
      </c>
      <c r="C920" s="1">
        <v>44765</v>
      </c>
      <c r="D920" t="s">
        <v>19724</v>
      </c>
      <c r="E920" t="s">
        <v>19721</v>
      </c>
      <c r="F920" t="s">
        <v>19724</v>
      </c>
      <c r="G920" s="1">
        <v>45294</v>
      </c>
    </row>
    <row r="921" spans="1:7" x14ac:dyDescent="0.25">
      <c r="A921" t="s">
        <v>14791</v>
      </c>
      <c r="B921" t="s">
        <v>14792</v>
      </c>
      <c r="C921" s="1">
        <v>44740</v>
      </c>
      <c r="D921" t="s">
        <v>19735</v>
      </c>
      <c r="E921" t="s">
        <v>19735</v>
      </c>
      <c r="F921" t="s">
        <v>19735</v>
      </c>
      <c r="G921" s="1">
        <v>45290</v>
      </c>
    </row>
    <row r="922" spans="1:7" x14ac:dyDescent="0.25">
      <c r="A922" t="s">
        <v>8877</v>
      </c>
      <c r="B922" t="s">
        <v>8878</v>
      </c>
      <c r="C922" s="1">
        <v>43046</v>
      </c>
      <c r="D922" t="s">
        <v>19735</v>
      </c>
      <c r="E922" t="s">
        <v>19735</v>
      </c>
      <c r="F922" t="s">
        <v>19735</v>
      </c>
      <c r="G922" s="1">
        <v>45290</v>
      </c>
    </row>
    <row r="923" spans="1:7" x14ac:dyDescent="0.25">
      <c r="A923" t="s">
        <v>14716</v>
      </c>
      <c r="B923" t="s">
        <v>14717</v>
      </c>
      <c r="C923" s="1">
        <v>44717</v>
      </c>
      <c r="D923" t="s">
        <v>19721</v>
      </c>
      <c r="E923" t="s">
        <v>19721</v>
      </c>
      <c r="F923" t="s">
        <v>19721</v>
      </c>
      <c r="G923" s="1">
        <v>45281</v>
      </c>
    </row>
    <row r="924" spans="1:7" x14ac:dyDescent="0.25">
      <c r="A924" t="s">
        <v>15098</v>
      </c>
      <c r="B924" t="s">
        <v>15099</v>
      </c>
      <c r="C924" s="1">
        <v>44801</v>
      </c>
      <c r="D924" t="s">
        <v>19721</v>
      </c>
      <c r="E924" t="s">
        <v>19721</v>
      </c>
      <c r="F924" t="s">
        <v>19721</v>
      </c>
      <c r="G924" s="1">
        <v>45281</v>
      </c>
    </row>
    <row r="925" spans="1:7" x14ac:dyDescent="0.25">
      <c r="A925" t="s">
        <v>15259</v>
      </c>
      <c r="B925" t="s">
        <v>15260</v>
      </c>
      <c r="C925" s="1">
        <v>44838</v>
      </c>
      <c r="D925" t="s">
        <v>19721</v>
      </c>
      <c r="E925" t="s">
        <v>19721</v>
      </c>
      <c r="F925" t="s">
        <v>19721</v>
      </c>
      <c r="G925" s="1">
        <v>45281</v>
      </c>
    </row>
    <row r="926" spans="1:7" x14ac:dyDescent="0.25">
      <c r="A926" t="s">
        <v>15508</v>
      </c>
      <c r="B926" t="s">
        <v>15509</v>
      </c>
      <c r="C926" s="1">
        <v>44909</v>
      </c>
      <c r="D926" t="s">
        <v>19721</v>
      </c>
      <c r="E926" t="s">
        <v>19721</v>
      </c>
      <c r="F926" t="s">
        <v>19721</v>
      </c>
      <c r="G926" s="1">
        <v>45278</v>
      </c>
    </row>
    <row r="927" spans="1:7" x14ac:dyDescent="0.25">
      <c r="A927" t="s">
        <v>14356</v>
      </c>
      <c r="B927" t="s">
        <v>14357</v>
      </c>
      <c r="C927" s="1">
        <v>44658</v>
      </c>
      <c r="D927" t="s">
        <v>19721</v>
      </c>
      <c r="E927" t="s">
        <v>19721</v>
      </c>
      <c r="F927" t="s">
        <v>19721</v>
      </c>
      <c r="G927" s="1">
        <v>45276</v>
      </c>
    </row>
    <row r="928" spans="1:7" x14ac:dyDescent="0.25">
      <c r="A928" t="s">
        <v>15416</v>
      </c>
      <c r="B928" t="s">
        <v>15417</v>
      </c>
      <c r="C928" s="1">
        <v>44889</v>
      </c>
      <c r="D928" t="s">
        <v>19735</v>
      </c>
      <c r="E928" t="s">
        <v>19735</v>
      </c>
      <c r="F928" t="s">
        <v>19735</v>
      </c>
      <c r="G928" s="1">
        <v>45276</v>
      </c>
    </row>
    <row r="929" spans="1:7" x14ac:dyDescent="0.25">
      <c r="A929" t="s">
        <v>15273</v>
      </c>
      <c r="B929" t="s">
        <v>15274</v>
      </c>
      <c r="C929" s="1">
        <v>44843</v>
      </c>
      <c r="D929" t="s">
        <v>19718</v>
      </c>
      <c r="E929" t="s">
        <v>19718</v>
      </c>
      <c r="F929" t="s">
        <v>19718</v>
      </c>
      <c r="G929" s="1">
        <v>45276</v>
      </c>
    </row>
    <row r="930" spans="1:7" x14ac:dyDescent="0.25">
      <c r="A930" t="s">
        <v>11584</v>
      </c>
      <c r="B930" t="s">
        <v>11585</v>
      </c>
      <c r="C930" s="1">
        <v>43996</v>
      </c>
      <c r="D930" t="s">
        <v>19734</v>
      </c>
      <c r="E930" t="s">
        <v>19724</v>
      </c>
      <c r="F930" t="s">
        <v>19734</v>
      </c>
      <c r="G930" s="1">
        <v>45274</v>
      </c>
    </row>
    <row r="931" spans="1:7" x14ac:dyDescent="0.25">
      <c r="A931" t="s">
        <v>14310</v>
      </c>
      <c r="B931" t="s">
        <v>14311</v>
      </c>
      <c r="C931" s="1">
        <v>44654</v>
      </c>
      <c r="D931" t="s">
        <v>19735</v>
      </c>
      <c r="E931" t="s">
        <v>19735</v>
      </c>
      <c r="F931" t="s">
        <v>19735</v>
      </c>
      <c r="G931" s="1">
        <v>45272</v>
      </c>
    </row>
    <row r="932" spans="1:7" x14ac:dyDescent="0.25">
      <c r="A932" t="s">
        <v>15401</v>
      </c>
      <c r="B932" t="s">
        <v>15402</v>
      </c>
      <c r="C932" s="1">
        <v>44885</v>
      </c>
      <c r="D932" t="s">
        <v>19735</v>
      </c>
      <c r="E932" t="s">
        <v>19735</v>
      </c>
      <c r="F932" t="s">
        <v>19718</v>
      </c>
      <c r="G932" s="1">
        <v>45272</v>
      </c>
    </row>
    <row r="933" spans="1:7" x14ac:dyDescent="0.25">
      <c r="A933" t="s">
        <v>15100</v>
      </c>
      <c r="B933" t="s">
        <v>15101</v>
      </c>
      <c r="C933" s="1">
        <v>44801</v>
      </c>
      <c r="D933" t="s">
        <v>19721</v>
      </c>
      <c r="E933" t="s">
        <v>19721</v>
      </c>
      <c r="F933" t="s">
        <v>19721</v>
      </c>
      <c r="G933" s="1">
        <v>45271</v>
      </c>
    </row>
    <row r="934" spans="1:7" x14ac:dyDescent="0.25">
      <c r="A934" t="s">
        <v>15395</v>
      </c>
      <c r="B934" t="s">
        <v>15396</v>
      </c>
      <c r="C934" s="1">
        <v>44885</v>
      </c>
      <c r="D934" t="s">
        <v>19721</v>
      </c>
      <c r="E934" t="s">
        <v>19721</v>
      </c>
      <c r="F934" t="s">
        <v>19721</v>
      </c>
      <c r="G934" s="1">
        <v>45268</v>
      </c>
    </row>
    <row r="935" spans="1:7" x14ac:dyDescent="0.25">
      <c r="A935" t="s">
        <v>14885</v>
      </c>
      <c r="B935" t="s">
        <v>14886</v>
      </c>
      <c r="C935" s="1">
        <v>44751</v>
      </c>
      <c r="D935" t="s">
        <v>19721</v>
      </c>
      <c r="E935" t="s">
        <v>19721</v>
      </c>
      <c r="F935" t="s">
        <v>19721</v>
      </c>
      <c r="G935" s="1">
        <v>45266</v>
      </c>
    </row>
    <row r="936" spans="1:7" x14ac:dyDescent="0.25">
      <c r="A936" t="s">
        <v>14143</v>
      </c>
      <c r="B936" t="s">
        <v>14144</v>
      </c>
      <c r="C936" s="1">
        <v>44628</v>
      </c>
      <c r="D936" t="s">
        <v>19721</v>
      </c>
      <c r="E936" t="s">
        <v>19721</v>
      </c>
      <c r="F936" t="s">
        <v>19721</v>
      </c>
      <c r="G936" s="1">
        <v>45265</v>
      </c>
    </row>
    <row r="937" spans="1:7" x14ac:dyDescent="0.25">
      <c r="A937" t="s">
        <v>14157</v>
      </c>
      <c r="B937" t="s">
        <v>14158</v>
      </c>
      <c r="C937" s="1">
        <v>44630</v>
      </c>
      <c r="D937" t="s">
        <v>19721</v>
      </c>
      <c r="E937" t="s">
        <v>19718</v>
      </c>
      <c r="F937" t="s">
        <v>19721</v>
      </c>
      <c r="G937" s="1">
        <v>45265</v>
      </c>
    </row>
    <row r="938" spans="1:7" x14ac:dyDescent="0.25">
      <c r="A938" t="s">
        <v>15216</v>
      </c>
      <c r="B938" t="s">
        <v>15217</v>
      </c>
      <c r="C938" s="1">
        <v>44825</v>
      </c>
      <c r="D938" t="s">
        <v>19724</v>
      </c>
      <c r="E938" t="s">
        <v>19724</v>
      </c>
      <c r="F938" t="s">
        <v>19724</v>
      </c>
      <c r="G938" s="1">
        <v>45264</v>
      </c>
    </row>
    <row r="939" spans="1:7" x14ac:dyDescent="0.25">
      <c r="A939" t="s">
        <v>14672</v>
      </c>
      <c r="B939" t="s">
        <v>14673</v>
      </c>
      <c r="C939" s="1">
        <v>44708</v>
      </c>
      <c r="D939" t="s">
        <v>19735</v>
      </c>
      <c r="E939" t="s">
        <v>19735</v>
      </c>
      <c r="F939" t="s">
        <v>19735</v>
      </c>
      <c r="G939" s="1">
        <v>45264</v>
      </c>
    </row>
    <row r="940" spans="1:7" x14ac:dyDescent="0.25">
      <c r="A940" t="s">
        <v>15218</v>
      </c>
      <c r="B940" t="s">
        <v>15219</v>
      </c>
      <c r="C940" s="1">
        <v>44825</v>
      </c>
      <c r="D940" t="s">
        <v>19721</v>
      </c>
      <c r="E940" t="s">
        <v>19721</v>
      </c>
      <c r="F940" t="s">
        <v>19721</v>
      </c>
      <c r="G940" s="1">
        <v>45262</v>
      </c>
    </row>
    <row r="941" spans="1:7" x14ac:dyDescent="0.25">
      <c r="A941" t="s">
        <v>15418</v>
      </c>
      <c r="B941" t="s">
        <v>15419</v>
      </c>
      <c r="C941" s="1">
        <v>44889</v>
      </c>
      <c r="D941" t="s">
        <v>19718</v>
      </c>
      <c r="E941" t="s">
        <v>19718</v>
      </c>
      <c r="F941" t="s">
        <v>19718</v>
      </c>
      <c r="G941" s="1">
        <v>45262</v>
      </c>
    </row>
    <row r="942" spans="1:7" x14ac:dyDescent="0.25">
      <c r="A942" t="s">
        <v>15074</v>
      </c>
      <c r="B942" t="s">
        <v>15075</v>
      </c>
      <c r="C942" s="1">
        <v>44795</v>
      </c>
      <c r="D942" t="s">
        <v>19721</v>
      </c>
      <c r="E942" t="s">
        <v>19721</v>
      </c>
      <c r="F942" t="s">
        <v>19721</v>
      </c>
      <c r="G942" s="1">
        <v>45262</v>
      </c>
    </row>
    <row r="943" spans="1:7" x14ac:dyDescent="0.25">
      <c r="A943" t="s">
        <v>15351</v>
      </c>
      <c r="B943" t="s">
        <v>837</v>
      </c>
      <c r="C943" s="1">
        <v>44872</v>
      </c>
      <c r="D943" t="s">
        <v>19718</v>
      </c>
      <c r="E943" t="s">
        <v>19718</v>
      </c>
      <c r="F943" t="s">
        <v>19718</v>
      </c>
      <c r="G943" s="1">
        <v>45262</v>
      </c>
    </row>
    <row r="944" spans="1:7" x14ac:dyDescent="0.25">
      <c r="A944" t="s">
        <v>9044</v>
      </c>
      <c r="B944" t="s">
        <v>9045</v>
      </c>
      <c r="C944" s="1">
        <v>43118</v>
      </c>
      <c r="D944" t="s">
        <v>19721</v>
      </c>
      <c r="E944" t="s">
        <v>19721</v>
      </c>
      <c r="F944" t="s">
        <v>19721</v>
      </c>
      <c r="G944" s="1">
        <v>45261</v>
      </c>
    </row>
    <row r="945" spans="1:7" x14ac:dyDescent="0.25">
      <c r="A945" t="s">
        <v>14470</v>
      </c>
      <c r="B945" t="s">
        <v>14471</v>
      </c>
      <c r="C945" s="1">
        <v>44684</v>
      </c>
      <c r="D945" t="s">
        <v>19735</v>
      </c>
      <c r="E945" t="s">
        <v>19735</v>
      </c>
      <c r="F945" t="s">
        <v>19735</v>
      </c>
      <c r="G945" s="1">
        <v>45261</v>
      </c>
    </row>
    <row r="946" spans="1:7" x14ac:dyDescent="0.25">
      <c r="A946" t="s">
        <v>9666</v>
      </c>
      <c r="B946" t="s">
        <v>363</v>
      </c>
      <c r="C946" s="1">
        <v>43324</v>
      </c>
      <c r="D946" t="s">
        <v>19721</v>
      </c>
      <c r="E946" t="s">
        <v>19721</v>
      </c>
      <c r="F946" t="s">
        <v>19721</v>
      </c>
      <c r="G946" s="1">
        <v>45259</v>
      </c>
    </row>
    <row r="947" spans="1:7" x14ac:dyDescent="0.25">
      <c r="A947" t="s">
        <v>15333</v>
      </c>
      <c r="B947" t="s">
        <v>15334</v>
      </c>
      <c r="C947" s="1">
        <v>44869</v>
      </c>
      <c r="D947" t="s">
        <v>19735</v>
      </c>
      <c r="E947" t="s">
        <v>19735</v>
      </c>
      <c r="F947" t="s">
        <v>19735</v>
      </c>
      <c r="G947" s="1">
        <v>45259</v>
      </c>
    </row>
    <row r="948" spans="1:7" x14ac:dyDescent="0.25">
      <c r="A948" t="s">
        <v>14464</v>
      </c>
      <c r="B948" t="s">
        <v>14465</v>
      </c>
      <c r="C948" s="1">
        <v>44683</v>
      </c>
      <c r="D948" t="s">
        <v>19721</v>
      </c>
      <c r="E948" t="s">
        <v>19721</v>
      </c>
      <c r="F948" t="s">
        <v>19735</v>
      </c>
      <c r="G948" s="1">
        <v>45259</v>
      </c>
    </row>
    <row r="949" spans="1:7" x14ac:dyDescent="0.25">
      <c r="A949" t="s">
        <v>14379</v>
      </c>
      <c r="B949" t="s">
        <v>14380</v>
      </c>
      <c r="C949" s="1">
        <v>44665</v>
      </c>
      <c r="D949" t="s">
        <v>19721</v>
      </c>
      <c r="E949" t="s">
        <v>19721</v>
      </c>
      <c r="F949" t="s">
        <v>19721</v>
      </c>
      <c r="G949" s="1">
        <v>45259</v>
      </c>
    </row>
    <row r="950" spans="1:7" x14ac:dyDescent="0.25">
      <c r="A950" t="s">
        <v>14358</v>
      </c>
      <c r="B950" t="s">
        <v>14359</v>
      </c>
      <c r="C950" s="1">
        <v>44659</v>
      </c>
      <c r="D950" t="s">
        <v>19721</v>
      </c>
      <c r="E950" t="s">
        <v>19735</v>
      </c>
      <c r="F950" t="s">
        <v>19721</v>
      </c>
      <c r="G950" s="1">
        <v>45257</v>
      </c>
    </row>
    <row r="951" spans="1:7" x14ac:dyDescent="0.25">
      <c r="A951" t="s">
        <v>14145</v>
      </c>
      <c r="B951" t="s">
        <v>14146</v>
      </c>
      <c r="C951" s="1">
        <v>44628</v>
      </c>
      <c r="D951" t="s">
        <v>19721</v>
      </c>
      <c r="E951" t="s">
        <v>19721</v>
      </c>
      <c r="F951" t="s">
        <v>19721</v>
      </c>
      <c r="G951" s="1">
        <v>45256</v>
      </c>
    </row>
    <row r="952" spans="1:7" x14ac:dyDescent="0.25">
      <c r="A952" t="s">
        <v>15403</v>
      </c>
      <c r="B952" t="s">
        <v>15404</v>
      </c>
      <c r="C952" s="1">
        <v>44885</v>
      </c>
      <c r="D952" t="s">
        <v>19735</v>
      </c>
      <c r="E952" t="s">
        <v>19735</v>
      </c>
      <c r="F952" t="s">
        <v>19735</v>
      </c>
      <c r="G952" s="1">
        <v>45255</v>
      </c>
    </row>
    <row r="953" spans="1:7" x14ac:dyDescent="0.25">
      <c r="A953" t="s">
        <v>14691</v>
      </c>
      <c r="B953" t="s">
        <v>14692</v>
      </c>
      <c r="C953" s="1">
        <v>44716</v>
      </c>
      <c r="D953" t="s">
        <v>19735</v>
      </c>
      <c r="E953" t="s">
        <v>19735</v>
      </c>
      <c r="F953" t="s">
        <v>19735</v>
      </c>
      <c r="G953" s="1">
        <v>45254</v>
      </c>
    </row>
    <row r="954" spans="1:7" x14ac:dyDescent="0.25">
      <c r="A954" t="s">
        <v>14582</v>
      </c>
      <c r="B954" t="s">
        <v>14583</v>
      </c>
      <c r="C954" s="1">
        <v>44696</v>
      </c>
      <c r="D954" t="s">
        <v>19721</v>
      </c>
      <c r="E954" t="s">
        <v>19721</v>
      </c>
      <c r="F954" t="s">
        <v>19721</v>
      </c>
      <c r="G954" s="1">
        <v>45254</v>
      </c>
    </row>
    <row r="955" spans="1:7" x14ac:dyDescent="0.25">
      <c r="A955" t="s">
        <v>14580</v>
      </c>
      <c r="B955" t="s">
        <v>14581</v>
      </c>
      <c r="C955" s="1">
        <v>44696</v>
      </c>
      <c r="D955" t="s">
        <v>19721</v>
      </c>
      <c r="E955" t="s">
        <v>19721</v>
      </c>
      <c r="F955" t="s">
        <v>19721</v>
      </c>
      <c r="G955" s="1">
        <v>45254</v>
      </c>
    </row>
    <row r="956" spans="1:7" x14ac:dyDescent="0.25">
      <c r="A956" t="s">
        <v>14472</v>
      </c>
      <c r="B956" t="s">
        <v>14473</v>
      </c>
      <c r="C956" s="1">
        <v>44684</v>
      </c>
      <c r="D956" t="s">
        <v>19718</v>
      </c>
      <c r="E956" t="s">
        <v>19718</v>
      </c>
      <c r="F956" t="s">
        <v>19718</v>
      </c>
      <c r="G956" s="1">
        <v>45254</v>
      </c>
    </row>
    <row r="957" spans="1:7" x14ac:dyDescent="0.25">
      <c r="A957" t="s">
        <v>14697</v>
      </c>
      <c r="B957" t="s">
        <v>14698</v>
      </c>
      <c r="C957" s="1">
        <v>44716</v>
      </c>
      <c r="D957" t="s">
        <v>19721</v>
      </c>
      <c r="E957" t="s">
        <v>19721</v>
      </c>
      <c r="F957" t="s">
        <v>19721</v>
      </c>
      <c r="G957" s="1">
        <v>45253</v>
      </c>
    </row>
    <row r="958" spans="1:7" x14ac:dyDescent="0.25">
      <c r="A958" t="s">
        <v>15106</v>
      </c>
      <c r="B958" t="s">
        <v>15107</v>
      </c>
      <c r="C958" s="1">
        <v>44801</v>
      </c>
      <c r="D958" t="s">
        <v>19721</v>
      </c>
      <c r="E958" t="s">
        <v>19721</v>
      </c>
      <c r="F958" t="s">
        <v>19721</v>
      </c>
      <c r="G958" s="1">
        <v>45253</v>
      </c>
    </row>
    <row r="959" spans="1:7" x14ac:dyDescent="0.25">
      <c r="A959" t="s">
        <v>12983</v>
      </c>
      <c r="B959" t="s">
        <v>12984</v>
      </c>
      <c r="C959" s="1">
        <v>44342</v>
      </c>
      <c r="D959" t="s">
        <v>19724</v>
      </c>
      <c r="E959" t="s">
        <v>19724</v>
      </c>
      <c r="F959" t="s">
        <v>19721</v>
      </c>
      <c r="G959" s="1">
        <v>45253</v>
      </c>
    </row>
    <row r="960" spans="1:7" x14ac:dyDescent="0.25">
      <c r="A960" t="s">
        <v>15149</v>
      </c>
      <c r="B960" t="s">
        <v>15150</v>
      </c>
      <c r="C960" s="1">
        <v>44809</v>
      </c>
      <c r="D960" t="s">
        <v>19721</v>
      </c>
      <c r="E960" t="s">
        <v>19721</v>
      </c>
      <c r="F960" t="s">
        <v>19721</v>
      </c>
      <c r="G960" s="1">
        <v>45253</v>
      </c>
    </row>
    <row r="961" spans="1:7" x14ac:dyDescent="0.25">
      <c r="A961" t="s">
        <v>14693</v>
      </c>
      <c r="B961" t="s">
        <v>14694</v>
      </c>
      <c r="C961" s="1">
        <v>44716</v>
      </c>
      <c r="D961" t="s">
        <v>19735</v>
      </c>
      <c r="E961" t="s">
        <v>19735</v>
      </c>
      <c r="F961" t="s">
        <v>19735</v>
      </c>
      <c r="G961" s="1">
        <v>45253</v>
      </c>
    </row>
    <row r="962" spans="1:7" x14ac:dyDescent="0.25">
      <c r="A962" t="s">
        <v>15220</v>
      </c>
      <c r="B962" t="s">
        <v>15221</v>
      </c>
      <c r="C962" s="1">
        <v>44825</v>
      </c>
      <c r="D962" t="s">
        <v>19721</v>
      </c>
      <c r="E962" t="s">
        <v>19721</v>
      </c>
      <c r="F962" t="s">
        <v>19721</v>
      </c>
      <c r="G962" s="1">
        <v>45252</v>
      </c>
    </row>
    <row r="963" spans="1:7" x14ac:dyDescent="0.25">
      <c r="A963" t="s">
        <v>15319</v>
      </c>
      <c r="B963" t="s">
        <v>15320</v>
      </c>
      <c r="C963" s="1">
        <v>44863</v>
      </c>
      <c r="D963" t="s">
        <v>19724</v>
      </c>
      <c r="E963" t="s">
        <v>19724</v>
      </c>
      <c r="F963" t="s">
        <v>19721</v>
      </c>
      <c r="G963" s="1">
        <v>45251</v>
      </c>
    </row>
    <row r="964" spans="1:7" x14ac:dyDescent="0.25">
      <c r="A964" t="s">
        <v>13753</v>
      </c>
      <c r="B964" t="s">
        <v>13754</v>
      </c>
      <c r="C964" s="1">
        <v>44536</v>
      </c>
      <c r="D964" t="s">
        <v>19735</v>
      </c>
      <c r="E964" t="s">
        <v>19735</v>
      </c>
      <c r="F964" t="s">
        <v>19735</v>
      </c>
      <c r="G964" s="1">
        <v>45247</v>
      </c>
    </row>
    <row r="965" spans="1:7" x14ac:dyDescent="0.25">
      <c r="A965" t="s">
        <v>15267</v>
      </c>
      <c r="B965" t="s">
        <v>15268</v>
      </c>
      <c r="C965" s="1">
        <v>44838</v>
      </c>
      <c r="D965" t="s">
        <v>19721</v>
      </c>
      <c r="E965" t="s">
        <v>19721</v>
      </c>
      <c r="F965" t="s">
        <v>19721</v>
      </c>
      <c r="G965" s="1">
        <v>45247</v>
      </c>
    </row>
    <row r="966" spans="1:7" x14ac:dyDescent="0.25">
      <c r="A966" t="s">
        <v>14962</v>
      </c>
      <c r="B966" t="s">
        <v>14963</v>
      </c>
      <c r="C966" s="1">
        <v>44765</v>
      </c>
      <c r="D966" t="s">
        <v>19721</v>
      </c>
      <c r="E966" t="s">
        <v>19721</v>
      </c>
      <c r="F966" t="s">
        <v>19721</v>
      </c>
      <c r="G966" s="1">
        <v>45247</v>
      </c>
    </row>
    <row r="967" spans="1:7" x14ac:dyDescent="0.25">
      <c r="A967" t="s">
        <v>14920</v>
      </c>
      <c r="B967" t="s">
        <v>14921</v>
      </c>
      <c r="C967" s="1">
        <v>44753</v>
      </c>
      <c r="D967" t="s">
        <v>19735</v>
      </c>
      <c r="E967" t="s">
        <v>19735</v>
      </c>
      <c r="F967" t="s">
        <v>19735</v>
      </c>
      <c r="G967" s="1">
        <v>45247</v>
      </c>
    </row>
    <row r="968" spans="1:7" x14ac:dyDescent="0.25">
      <c r="A968" t="s">
        <v>14578</v>
      </c>
      <c r="B968" t="s">
        <v>14579</v>
      </c>
      <c r="C968" s="1">
        <v>44696</v>
      </c>
      <c r="D968" t="s">
        <v>19735</v>
      </c>
      <c r="E968" t="s">
        <v>19735</v>
      </c>
      <c r="F968" t="s">
        <v>19735</v>
      </c>
      <c r="G968" s="1">
        <v>45247</v>
      </c>
    </row>
    <row r="969" spans="1:7" x14ac:dyDescent="0.25">
      <c r="A969" t="s">
        <v>15002</v>
      </c>
      <c r="B969" t="s">
        <v>15003</v>
      </c>
      <c r="C969" s="1">
        <v>44776</v>
      </c>
      <c r="D969" t="s">
        <v>19734</v>
      </c>
      <c r="E969" t="s">
        <v>19721</v>
      </c>
      <c r="F969" t="s">
        <v>19734</v>
      </c>
      <c r="G969" s="1">
        <v>45245</v>
      </c>
    </row>
    <row r="970" spans="1:7" x14ac:dyDescent="0.25">
      <c r="A970" t="s">
        <v>15046</v>
      </c>
      <c r="B970" t="s">
        <v>146</v>
      </c>
      <c r="C970" s="1">
        <v>44781</v>
      </c>
      <c r="D970" t="s">
        <v>19735</v>
      </c>
      <c r="E970" t="s">
        <v>19735</v>
      </c>
      <c r="F970" t="s">
        <v>19718</v>
      </c>
      <c r="G970" s="1">
        <v>45242</v>
      </c>
    </row>
    <row r="971" spans="1:7" x14ac:dyDescent="0.25">
      <c r="A971" t="s">
        <v>14371</v>
      </c>
      <c r="B971" t="s">
        <v>14372</v>
      </c>
      <c r="C971" s="1">
        <v>44665</v>
      </c>
      <c r="D971" t="s">
        <v>19735</v>
      </c>
      <c r="E971" t="s">
        <v>19735</v>
      </c>
      <c r="F971" t="s">
        <v>19718</v>
      </c>
      <c r="G971" s="1">
        <v>45238</v>
      </c>
    </row>
    <row r="972" spans="1:7" x14ac:dyDescent="0.25">
      <c r="A972" t="s">
        <v>14664</v>
      </c>
      <c r="B972" t="s">
        <v>14665</v>
      </c>
      <c r="C972" s="1">
        <v>44707</v>
      </c>
      <c r="D972" t="s">
        <v>19735</v>
      </c>
      <c r="E972" t="s">
        <v>19735</v>
      </c>
      <c r="F972" t="s">
        <v>19718</v>
      </c>
      <c r="G972" s="1">
        <v>45238</v>
      </c>
    </row>
    <row r="973" spans="1:7" x14ac:dyDescent="0.25">
      <c r="A973" t="s">
        <v>14797</v>
      </c>
      <c r="B973" t="s">
        <v>14798</v>
      </c>
      <c r="C973" s="1">
        <v>44740</v>
      </c>
      <c r="D973" t="s">
        <v>19721</v>
      </c>
      <c r="E973" t="s">
        <v>19735</v>
      </c>
      <c r="F973" t="s">
        <v>19721</v>
      </c>
      <c r="G973" s="1">
        <v>45238</v>
      </c>
    </row>
    <row r="974" spans="1:7" x14ac:dyDescent="0.25">
      <c r="A974" t="s">
        <v>14538</v>
      </c>
      <c r="B974" t="s">
        <v>14539</v>
      </c>
      <c r="C974" s="1">
        <v>44689</v>
      </c>
      <c r="D974" t="s">
        <v>19735</v>
      </c>
      <c r="E974" t="s">
        <v>19735</v>
      </c>
      <c r="F974" t="s">
        <v>19735</v>
      </c>
      <c r="G974" s="1">
        <v>45236</v>
      </c>
    </row>
    <row r="975" spans="1:7" x14ac:dyDescent="0.25">
      <c r="A975" t="s">
        <v>14576</v>
      </c>
      <c r="B975" t="s">
        <v>14577</v>
      </c>
      <c r="C975" s="1">
        <v>44696</v>
      </c>
      <c r="D975" t="s">
        <v>19724</v>
      </c>
      <c r="E975" t="s">
        <v>19724</v>
      </c>
      <c r="F975" t="s">
        <v>19721</v>
      </c>
      <c r="G975" s="1">
        <v>45235</v>
      </c>
    </row>
    <row r="976" spans="1:7" x14ac:dyDescent="0.25">
      <c r="A976" t="s">
        <v>11149</v>
      </c>
      <c r="B976" t="s">
        <v>11150</v>
      </c>
      <c r="C976" s="1">
        <v>43862</v>
      </c>
      <c r="D976" t="s">
        <v>19721</v>
      </c>
      <c r="E976" t="s">
        <v>19721</v>
      </c>
      <c r="F976" t="s">
        <v>19735</v>
      </c>
      <c r="G976" s="1">
        <v>45235</v>
      </c>
    </row>
    <row r="977" spans="1:7" x14ac:dyDescent="0.25">
      <c r="A977" t="s">
        <v>13713</v>
      </c>
      <c r="B977" t="s">
        <v>13714</v>
      </c>
      <c r="C977" s="1">
        <v>44522</v>
      </c>
      <c r="D977" t="s">
        <v>19721</v>
      </c>
      <c r="E977" t="s">
        <v>19721</v>
      </c>
      <c r="F977" t="s">
        <v>19735</v>
      </c>
      <c r="G977" s="1">
        <v>45235</v>
      </c>
    </row>
    <row r="978" spans="1:7" x14ac:dyDescent="0.25">
      <c r="A978" t="s">
        <v>14584</v>
      </c>
      <c r="B978" t="s">
        <v>14585</v>
      </c>
      <c r="C978" s="1">
        <v>44696</v>
      </c>
      <c r="D978" t="s">
        <v>19721</v>
      </c>
      <c r="E978" t="s">
        <v>19721</v>
      </c>
      <c r="F978" t="s">
        <v>19721</v>
      </c>
      <c r="G978" s="1">
        <v>45235</v>
      </c>
    </row>
    <row r="979" spans="1:7" x14ac:dyDescent="0.25">
      <c r="A979" t="s">
        <v>14699</v>
      </c>
      <c r="B979" t="s">
        <v>14700</v>
      </c>
      <c r="C979" s="1">
        <v>44716</v>
      </c>
      <c r="D979" t="s">
        <v>19735</v>
      </c>
      <c r="E979" t="s">
        <v>19735</v>
      </c>
      <c r="F979" t="s">
        <v>19735</v>
      </c>
      <c r="G979" s="1">
        <v>45235</v>
      </c>
    </row>
    <row r="980" spans="1:7" x14ac:dyDescent="0.25">
      <c r="A980" t="s">
        <v>13245</v>
      </c>
      <c r="B980" t="s">
        <v>13246</v>
      </c>
      <c r="C980" s="1">
        <v>44382</v>
      </c>
      <c r="D980" t="s">
        <v>19718</v>
      </c>
      <c r="E980" t="s">
        <v>19718</v>
      </c>
      <c r="F980" t="s">
        <v>19718</v>
      </c>
      <c r="G980" s="1">
        <v>45235</v>
      </c>
    </row>
    <row r="981" spans="1:7" x14ac:dyDescent="0.25">
      <c r="A981" t="s">
        <v>14701</v>
      </c>
      <c r="B981" t="s">
        <v>14702</v>
      </c>
      <c r="C981" s="1">
        <v>44716</v>
      </c>
      <c r="D981" t="s">
        <v>19718</v>
      </c>
      <c r="E981" t="s">
        <v>19718</v>
      </c>
      <c r="F981" t="s">
        <v>19718</v>
      </c>
      <c r="G981" s="1">
        <v>45235</v>
      </c>
    </row>
    <row r="982" spans="1:7" x14ac:dyDescent="0.25">
      <c r="A982" t="s">
        <v>14695</v>
      </c>
      <c r="B982" t="s">
        <v>14696</v>
      </c>
      <c r="C982" s="1">
        <v>44716</v>
      </c>
      <c r="D982" t="s">
        <v>19735</v>
      </c>
      <c r="E982" t="s">
        <v>19735</v>
      </c>
      <c r="F982" t="s">
        <v>19735</v>
      </c>
      <c r="G982" s="1">
        <v>45235</v>
      </c>
    </row>
    <row r="983" spans="1:7" x14ac:dyDescent="0.25">
      <c r="A983" t="s">
        <v>14364</v>
      </c>
      <c r="B983" t="s">
        <v>14365</v>
      </c>
      <c r="C983" s="1">
        <v>44665</v>
      </c>
      <c r="D983" t="s">
        <v>19718</v>
      </c>
      <c r="E983" t="s">
        <v>19718</v>
      </c>
      <c r="F983" t="s">
        <v>19718</v>
      </c>
      <c r="G983" s="1">
        <v>45233</v>
      </c>
    </row>
    <row r="984" spans="1:7" x14ac:dyDescent="0.25">
      <c r="A984" t="s">
        <v>14966</v>
      </c>
      <c r="B984" t="s">
        <v>14967</v>
      </c>
      <c r="C984" s="1">
        <v>44765</v>
      </c>
      <c r="D984" t="s">
        <v>19735</v>
      </c>
      <c r="E984" t="s">
        <v>19735</v>
      </c>
      <c r="F984" t="s">
        <v>19735</v>
      </c>
      <c r="G984" s="1">
        <v>45233</v>
      </c>
    </row>
    <row r="985" spans="1:7" x14ac:dyDescent="0.25">
      <c r="A985" t="s">
        <v>15323</v>
      </c>
      <c r="B985" t="s">
        <v>15324</v>
      </c>
      <c r="C985" s="1">
        <v>44863</v>
      </c>
      <c r="D985" t="s">
        <v>19735</v>
      </c>
      <c r="E985" t="s">
        <v>19718</v>
      </c>
      <c r="F985" t="s">
        <v>19735</v>
      </c>
      <c r="G985" s="1">
        <v>45233</v>
      </c>
    </row>
    <row r="986" spans="1:7" x14ac:dyDescent="0.25">
      <c r="A986" t="s">
        <v>14916</v>
      </c>
      <c r="B986" t="s">
        <v>14917</v>
      </c>
      <c r="C986" s="1">
        <v>44753</v>
      </c>
      <c r="D986" t="s">
        <v>19718</v>
      </c>
      <c r="E986" t="s">
        <v>19718</v>
      </c>
      <c r="F986" t="s">
        <v>19718</v>
      </c>
      <c r="G986" s="1">
        <v>45233</v>
      </c>
    </row>
    <row r="987" spans="1:7" x14ac:dyDescent="0.25">
      <c r="A987" t="s">
        <v>13437</v>
      </c>
      <c r="B987" t="s">
        <v>13438</v>
      </c>
      <c r="C987" s="1">
        <v>44438</v>
      </c>
      <c r="D987" t="s">
        <v>19721</v>
      </c>
      <c r="E987" t="s">
        <v>19721</v>
      </c>
      <c r="F987" t="s">
        <v>19721</v>
      </c>
      <c r="G987" s="1">
        <v>45231</v>
      </c>
    </row>
    <row r="988" spans="1:7" x14ac:dyDescent="0.25">
      <c r="A988" t="s">
        <v>14933</v>
      </c>
      <c r="B988" t="s">
        <v>14934</v>
      </c>
      <c r="C988" s="1">
        <v>44757</v>
      </c>
      <c r="D988" t="s">
        <v>19735</v>
      </c>
      <c r="E988" t="s">
        <v>19735</v>
      </c>
      <c r="F988" t="s">
        <v>19718</v>
      </c>
      <c r="G988" s="1">
        <v>45231</v>
      </c>
    </row>
    <row r="989" spans="1:7" x14ac:dyDescent="0.25">
      <c r="A989" t="s">
        <v>15327</v>
      </c>
      <c r="B989" t="s">
        <v>15328</v>
      </c>
      <c r="C989" s="1">
        <v>44863</v>
      </c>
      <c r="D989" t="s">
        <v>19718</v>
      </c>
      <c r="E989" t="s">
        <v>19718</v>
      </c>
      <c r="F989" t="s">
        <v>19718</v>
      </c>
      <c r="G989" s="1">
        <v>45231</v>
      </c>
    </row>
    <row r="990" spans="1:7" x14ac:dyDescent="0.25">
      <c r="A990" t="s">
        <v>15325</v>
      </c>
      <c r="B990" t="s">
        <v>15326</v>
      </c>
      <c r="C990" s="1">
        <v>44863</v>
      </c>
      <c r="D990" t="s">
        <v>19718</v>
      </c>
      <c r="E990" t="s">
        <v>19718</v>
      </c>
      <c r="F990" t="s">
        <v>19718</v>
      </c>
      <c r="G990" s="1">
        <v>45231</v>
      </c>
    </row>
    <row r="991" spans="1:7" x14ac:dyDescent="0.25">
      <c r="A991" t="s">
        <v>15304</v>
      </c>
      <c r="B991" t="s">
        <v>15305</v>
      </c>
      <c r="C991" s="1">
        <v>44854</v>
      </c>
      <c r="D991" t="s">
        <v>19721</v>
      </c>
      <c r="E991" t="s">
        <v>19721</v>
      </c>
      <c r="F991" t="s">
        <v>19721</v>
      </c>
      <c r="G991" s="1">
        <v>45231</v>
      </c>
    </row>
    <row r="992" spans="1:7" x14ac:dyDescent="0.25">
      <c r="A992" t="s">
        <v>12840</v>
      </c>
      <c r="B992" t="s">
        <v>12841</v>
      </c>
      <c r="C992" s="1">
        <v>44318</v>
      </c>
      <c r="D992" t="s">
        <v>19718</v>
      </c>
      <c r="E992" t="s">
        <v>19718</v>
      </c>
      <c r="F992" t="s">
        <v>19718</v>
      </c>
      <c r="G992" s="1">
        <v>45229</v>
      </c>
    </row>
    <row r="993" spans="1:7" x14ac:dyDescent="0.25">
      <c r="A993" t="s">
        <v>14646</v>
      </c>
      <c r="B993" t="s">
        <v>14647</v>
      </c>
      <c r="C993" s="1">
        <v>44706</v>
      </c>
      <c r="D993" t="s">
        <v>19721</v>
      </c>
      <c r="E993" t="s">
        <v>19721</v>
      </c>
      <c r="F993" t="s">
        <v>19721</v>
      </c>
      <c r="G993" s="1">
        <v>45227</v>
      </c>
    </row>
    <row r="994" spans="1:7" x14ac:dyDescent="0.25">
      <c r="A994" t="s">
        <v>13581</v>
      </c>
      <c r="B994" t="s">
        <v>13582</v>
      </c>
      <c r="C994" s="1">
        <v>44485</v>
      </c>
      <c r="D994" t="s">
        <v>19721</v>
      </c>
      <c r="E994" t="s">
        <v>19735</v>
      </c>
      <c r="F994" t="s">
        <v>19721</v>
      </c>
      <c r="G994" s="1">
        <v>45227</v>
      </c>
    </row>
    <row r="995" spans="1:7" x14ac:dyDescent="0.25">
      <c r="A995" t="s">
        <v>13473</v>
      </c>
      <c r="B995" t="s">
        <v>13474</v>
      </c>
      <c r="C995" s="1">
        <v>44451</v>
      </c>
      <c r="D995" t="s">
        <v>19721</v>
      </c>
      <c r="E995" t="s">
        <v>19735</v>
      </c>
      <c r="F995" t="s">
        <v>19721</v>
      </c>
      <c r="G995" s="1">
        <v>45225</v>
      </c>
    </row>
    <row r="996" spans="1:7" x14ac:dyDescent="0.25">
      <c r="A996" t="s">
        <v>13767</v>
      </c>
      <c r="B996" t="s">
        <v>13768</v>
      </c>
      <c r="C996" s="1">
        <v>44537</v>
      </c>
      <c r="D996" t="s">
        <v>19721</v>
      </c>
      <c r="E996" t="s">
        <v>19721</v>
      </c>
      <c r="F996" t="s">
        <v>19735</v>
      </c>
      <c r="G996" s="1">
        <v>45224</v>
      </c>
    </row>
    <row r="997" spans="1:7" x14ac:dyDescent="0.25">
      <c r="A997" t="s">
        <v>13493</v>
      </c>
      <c r="B997" t="s">
        <v>13494</v>
      </c>
      <c r="C997" s="1">
        <v>44456</v>
      </c>
      <c r="D997" t="s">
        <v>19724</v>
      </c>
      <c r="E997" t="s">
        <v>19724</v>
      </c>
      <c r="F997" t="s">
        <v>19724</v>
      </c>
      <c r="G997" s="1">
        <v>45224</v>
      </c>
    </row>
    <row r="998" spans="1:7" x14ac:dyDescent="0.25">
      <c r="A998" t="s">
        <v>14482</v>
      </c>
      <c r="B998" t="s">
        <v>14483</v>
      </c>
      <c r="C998" s="1">
        <v>44684</v>
      </c>
      <c r="D998" t="s">
        <v>19724</v>
      </c>
      <c r="E998" t="s">
        <v>19724</v>
      </c>
      <c r="F998" t="s">
        <v>19724</v>
      </c>
      <c r="G998" s="1">
        <v>45224</v>
      </c>
    </row>
    <row r="999" spans="1:7" x14ac:dyDescent="0.25">
      <c r="A999" t="s">
        <v>15279</v>
      </c>
      <c r="B999" t="s">
        <v>15280</v>
      </c>
      <c r="C999" s="1">
        <v>44843</v>
      </c>
      <c r="D999" t="s">
        <v>19724</v>
      </c>
      <c r="E999" t="s">
        <v>19724</v>
      </c>
      <c r="F999" t="s">
        <v>19724</v>
      </c>
      <c r="G999" s="1">
        <v>45224</v>
      </c>
    </row>
    <row r="1000" spans="1:7" x14ac:dyDescent="0.25">
      <c r="A1000" t="s">
        <v>14056</v>
      </c>
      <c r="B1000" t="s">
        <v>14057</v>
      </c>
      <c r="C1000" s="1">
        <v>44613</v>
      </c>
      <c r="D1000" t="s">
        <v>19735</v>
      </c>
      <c r="E1000" t="s">
        <v>19735</v>
      </c>
      <c r="F1000" t="s">
        <v>19735</v>
      </c>
      <c r="G1000" s="1">
        <v>45224</v>
      </c>
    </row>
    <row r="1001" spans="1:7" x14ac:dyDescent="0.25">
      <c r="A1001" t="s">
        <v>12832</v>
      </c>
      <c r="B1001" t="s">
        <v>12833</v>
      </c>
      <c r="C1001" s="1">
        <v>44318</v>
      </c>
      <c r="D1001" t="s">
        <v>19735</v>
      </c>
      <c r="E1001" t="s">
        <v>19735</v>
      </c>
      <c r="F1001" t="s">
        <v>19735</v>
      </c>
      <c r="G1001" s="1">
        <v>45224</v>
      </c>
    </row>
    <row r="1002" spans="1:7" x14ac:dyDescent="0.25">
      <c r="A1002" t="s">
        <v>15302</v>
      </c>
      <c r="B1002" t="s">
        <v>15303</v>
      </c>
      <c r="C1002" s="1">
        <v>44850</v>
      </c>
      <c r="D1002" t="s">
        <v>19724</v>
      </c>
      <c r="E1002" t="s">
        <v>19724</v>
      </c>
      <c r="F1002" t="s">
        <v>19721</v>
      </c>
      <c r="G1002" s="1">
        <v>45224</v>
      </c>
    </row>
    <row r="1003" spans="1:7" x14ac:dyDescent="0.25">
      <c r="A1003" t="s">
        <v>13320</v>
      </c>
      <c r="B1003" t="s">
        <v>13321</v>
      </c>
      <c r="C1003" s="1">
        <v>44390</v>
      </c>
      <c r="D1003" t="s">
        <v>19721</v>
      </c>
      <c r="E1003" t="s">
        <v>19721</v>
      </c>
      <c r="F1003" t="s">
        <v>19721</v>
      </c>
      <c r="G1003" s="1">
        <v>45224</v>
      </c>
    </row>
    <row r="1004" spans="1:7" x14ac:dyDescent="0.25">
      <c r="A1004" t="s">
        <v>15248</v>
      </c>
      <c r="B1004" t="s">
        <v>15249</v>
      </c>
      <c r="C1004" s="1">
        <v>44829</v>
      </c>
      <c r="D1004" t="s">
        <v>19718</v>
      </c>
      <c r="E1004" t="s">
        <v>19718</v>
      </c>
      <c r="F1004" t="s">
        <v>19718</v>
      </c>
      <c r="G1004" s="1">
        <v>45223</v>
      </c>
    </row>
    <row r="1005" spans="1:7" x14ac:dyDescent="0.25">
      <c r="A1005" t="s">
        <v>13297</v>
      </c>
      <c r="B1005" t="s">
        <v>13298</v>
      </c>
      <c r="C1005" s="1">
        <v>44389</v>
      </c>
      <c r="D1005" t="s">
        <v>19724</v>
      </c>
      <c r="E1005" t="s">
        <v>19724</v>
      </c>
      <c r="F1005" t="s">
        <v>19724</v>
      </c>
      <c r="G1005" s="1">
        <v>45222</v>
      </c>
    </row>
    <row r="1006" spans="1:7" x14ac:dyDescent="0.25">
      <c r="A1006" t="s">
        <v>14914</v>
      </c>
      <c r="B1006" t="s">
        <v>14915</v>
      </c>
      <c r="C1006" s="1">
        <v>44753</v>
      </c>
      <c r="D1006" t="s">
        <v>19724</v>
      </c>
      <c r="E1006" t="s">
        <v>19724</v>
      </c>
      <c r="F1006" t="s">
        <v>19724</v>
      </c>
      <c r="G1006" s="1">
        <v>45221</v>
      </c>
    </row>
    <row r="1007" spans="1:7" x14ac:dyDescent="0.25">
      <c r="A1007" t="s">
        <v>14910</v>
      </c>
      <c r="B1007" t="s">
        <v>14911</v>
      </c>
      <c r="C1007" s="1">
        <v>44753</v>
      </c>
      <c r="D1007" t="s">
        <v>19735</v>
      </c>
      <c r="E1007" t="s">
        <v>19735</v>
      </c>
      <c r="F1007" t="s">
        <v>19718</v>
      </c>
      <c r="G1007" s="1">
        <v>45221</v>
      </c>
    </row>
    <row r="1008" spans="1:7" x14ac:dyDescent="0.25">
      <c r="A1008" t="s">
        <v>14048</v>
      </c>
      <c r="B1008" t="s">
        <v>14049</v>
      </c>
      <c r="C1008" s="1">
        <v>44613</v>
      </c>
      <c r="D1008" t="s">
        <v>19721</v>
      </c>
      <c r="E1008" t="s">
        <v>19721</v>
      </c>
      <c r="F1008" t="s">
        <v>19721</v>
      </c>
      <c r="G1008" s="1">
        <v>45221</v>
      </c>
    </row>
    <row r="1009" spans="1:7" x14ac:dyDescent="0.25">
      <c r="A1009" t="s">
        <v>14871</v>
      </c>
      <c r="B1009" t="s">
        <v>14872</v>
      </c>
      <c r="C1009" s="1">
        <v>44744</v>
      </c>
      <c r="D1009" t="s">
        <v>19735</v>
      </c>
      <c r="E1009" t="s">
        <v>19735</v>
      </c>
      <c r="F1009" t="s">
        <v>19735</v>
      </c>
      <c r="G1009" s="1">
        <v>45221</v>
      </c>
    </row>
    <row r="1010" spans="1:7" x14ac:dyDescent="0.25">
      <c r="A1010" t="s">
        <v>14478</v>
      </c>
      <c r="B1010" t="s">
        <v>14479</v>
      </c>
      <c r="C1010" s="1">
        <v>44684</v>
      </c>
      <c r="D1010" t="s">
        <v>19735</v>
      </c>
      <c r="E1010" t="s">
        <v>19735</v>
      </c>
      <c r="F1010" t="s">
        <v>19735</v>
      </c>
      <c r="G1010" s="1">
        <v>45221</v>
      </c>
    </row>
    <row r="1011" spans="1:7" x14ac:dyDescent="0.25">
      <c r="A1011" t="s">
        <v>14801</v>
      </c>
      <c r="B1011" t="s">
        <v>14802</v>
      </c>
      <c r="C1011" s="1">
        <v>44740</v>
      </c>
      <c r="D1011" t="s">
        <v>19735</v>
      </c>
      <c r="E1011" t="s">
        <v>19735</v>
      </c>
      <c r="F1011" t="s">
        <v>19735</v>
      </c>
      <c r="G1011" s="1">
        <v>45221</v>
      </c>
    </row>
    <row r="1012" spans="1:7" x14ac:dyDescent="0.25">
      <c r="A1012" t="s">
        <v>15189</v>
      </c>
      <c r="B1012" t="s">
        <v>15190</v>
      </c>
      <c r="C1012" s="1">
        <v>44820</v>
      </c>
      <c r="D1012" t="s">
        <v>19735</v>
      </c>
      <c r="E1012" t="s">
        <v>19735</v>
      </c>
      <c r="F1012" t="s">
        <v>19735</v>
      </c>
      <c r="G1012" s="1">
        <v>45220</v>
      </c>
    </row>
    <row r="1013" spans="1:7" x14ac:dyDescent="0.25">
      <c r="A1013" t="s">
        <v>14025</v>
      </c>
      <c r="B1013" t="s">
        <v>14026</v>
      </c>
      <c r="C1013" s="1">
        <v>44609</v>
      </c>
      <c r="D1013" t="s">
        <v>19721</v>
      </c>
      <c r="E1013" t="s">
        <v>19721</v>
      </c>
      <c r="F1013" t="s">
        <v>19721</v>
      </c>
      <c r="G1013" s="1">
        <v>45220</v>
      </c>
    </row>
    <row r="1014" spans="1:7" x14ac:dyDescent="0.25">
      <c r="A1014" t="s">
        <v>14741</v>
      </c>
      <c r="B1014" t="s">
        <v>14742</v>
      </c>
      <c r="C1014" s="1">
        <v>44723</v>
      </c>
      <c r="D1014" t="s">
        <v>19721</v>
      </c>
      <c r="E1014" t="s">
        <v>19721</v>
      </c>
      <c r="F1014" t="s">
        <v>19721</v>
      </c>
      <c r="G1014" s="1">
        <v>45220</v>
      </c>
    </row>
    <row r="1015" spans="1:7" x14ac:dyDescent="0.25">
      <c r="A1015" t="s">
        <v>14979</v>
      </c>
      <c r="B1015" t="s">
        <v>14980</v>
      </c>
      <c r="C1015" s="1">
        <v>44770</v>
      </c>
      <c r="D1015" t="s">
        <v>19721</v>
      </c>
      <c r="E1015" t="s">
        <v>19721</v>
      </c>
      <c r="F1015" t="s">
        <v>19721</v>
      </c>
      <c r="G1015" s="1">
        <v>45220</v>
      </c>
    </row>
    <row r="1016" spans="1:7" x14ac:dyDescent="0.25">
      <c r="A1016" t="s">
        <v>15174</v>
      </c>
      <c r="B1016" t="s">
        <v>15175</v>
      </c>
      <c r="C1016" s="1">
        <v>44817</v>
      </c>
      <c r="D1016" t="s">
        <v>19735</v>
      </c>
      <c r="E1016" t="s">
        <v>19735</v>
      </c>
      <c r="F1016" t="s">
        <v>19735</v>
      </c>
      <c r="G1016" s="1">
        <v>45220</v>
      </c>
    </row>
    <row r="1017" spans="1:7" x14ac:dyDescent="0.25">
      <c r="A1017" t="s">
        <v>11976</v>
      </c>
      <c r="B1017" t="s">
        <v>11977</v>
      </c>
      <c r="C1017" s="1">
        <v>44088</v>
      </c>
      <c r="D1017" t="s">
        <v>19724</v>
      </c>
      <c r="E1017" t="s">
        <v>19724</v>
      </c>
      <c r="F1017" t="s">
        <v>19724</v>
      </c>
      <c r="G1017" s="1">
        <v>45217</v>
      </c>
    </row>
    <row r="1018" spans="1:7" x14ac:dyDescent="0.25">
      <c r="A1018" t="s">
        <v>15010</v>
      </c>
      <c r="B1018" t="s">
        <v>15011</v>
      </c>
      <c r="C1018" s="1">
        <v>44776</v>
      </c>
      <c r="D1018" t="s">
        <v>19718</v>
      </c>
      <c r="E1018" t="s">
        <v>19718</v>
      </c>
      <c r="F1018" t="s">
        <v>19718</v>
      </c>
      <c r="G1018" s="1">
        <v>45216</v>
      </c>
    </row>
    <row r="1019" spans="1:7" x14ac:dyDescent="0.25">
      <c r="A1019" t="s">
        <v>14839</v>
      </c>
      <c r="B1019" t="s">
        <v>14840</v>
      </c>
      <c r="C1019" s="1">
        <v>44742</v>
      </c>
      <c r="D1019" t="s">
        <v>19721</v>
      </c>
      <c r="E1019" t="s">
        <v>19721</v>
      </c>
      <c r="F1019" t="s">
        <v>19721</v>
      </c>
      <c r="G1019" s="1">
        <v>45216</v>
      </c>
    </row>
    <row r="1020" spans="1:7" x14ac:dyDescent="0.25">
      <c r="A1020" t="s">
        <v>12010</v>
      </c>
      <c r="B1020" t="s">
        <v>12011</v>
      </c>
      <c r="C1020" s="1">
        <v>44090</v>
      </c>
      <c r="D1020" t="s">
        <v>19724</v>
      </c>
      <c r="E1020" t="s">
        <v>19721</v>
      </c>
      <c r="F1020" t="s">
        <v>19724</v>
      </c>
      <c r="G1020" s="1">
        <v>45215</v>
      </c>
    </row>
    <row r="1021" spans="1:7" x14ac:dyDescent="0.25">
      <c r="A1021" t="s">
        <v>11750</v>
      </c>
      <c r="B1021" t="s">
        <v>11751</v>
      </c>
      <c r="C1021" s="1">
        <v>44035</v>
      </c>
      <c r="D1021" t="s">
        <v>19721</v>
      </c>
      <c r="E1021" t="s">
        <v>19721</v>
      </c>
      <c r="F1021" t="s">
        <v>19721</v>
      </c>
      <c r="G1021" s="1">
        <v>45215</v>
      </c>
    </row>
    <row r="1022" spans="1:7" x14ac:dyDescent="0.25">
      <c r="A1022" t="s">
        <v>14516</v>
      </c>
      <c r="B1022" t="s">
        <v>14517</v>
      </c>
      <c r="C1022" s="1">
        <v>44686</v>
      </c>
      <c r="D1022" t="s">
        <v>19735</v>
      </c>
      <c r="E1022" t="s">
        <v>19735</v>
      </c>
      <c r="F1022" t="s">
        <v>19735</v>
      </c>
      <c r="G1022" s="1">
        <v>45215</v>
      </c>
    </row>
    <row r="1023" spans="1:7" x14ac:dyDescent="0.25">
      <c r="A1023" t="s">
        <v>14504</v>
      </c>
      <c r="B1023" t="s">
        <v>14505</v>
      </c>
      <c r="C1023" s="1">
        <v>44686</v>
      </c>
      <c r="D1023" t="s">
        <v>19718</v>
      </c>
      <c r="E1023" t="s">
        <v>19718</v>
      </c>
      <c r="F1023" t="s">
        <v>19718</v>
      </c>
      <c r="G1023" s="1">
        <v>45215</v>
      </c>
    </row>
    <row r="1024" spans="1:7" x14ac:dyDescent="0.25">
      <c r="A1024" t="s">
        <v>14869</v>
      </c>
      <c r="B1024" t="s">
        <v>14870</v>
      </c>
      <c r="C1024" s="1">
        <v>44744</v>
      </c>
      <c r="D1024" t="s">
        <v>19718</v>
      </c>
      <c r="E1024" t="s">
        <v>19718</v>
      </c>
      <c r="F1024" t="s">
        <v>19718</v>
      </c>
      <c r="G1024" s="1">
        <v>45211</v>
      </c>
    </row>
    <row r="1025" spans="1:7" x14ac:dyDescent="0.25">
      <c r="A1025" t="s">
        <v>14186</v>
      </c>
      <c r="B1025" t="s">
        <v>14187</v>
      </c>
      <c r="C1025" s="1">
        <v>44635</v>
      </c>
      <c r="D1025" t="s">
        <v>19735</v>
      </c>
      <c r="E1025" t="s">
        <v>19735</v>
      </c>
      <c r="F1025" t="s">
        <v>19735</v>
      </c>
      <c r="G1025" s="1">
        <v>45209</v>
      </c>
    </row>
    <row r="1026" spans="1:7" x14ac:dyDescent="0.25">
      <c r="A1026" t="s">
        <v>14546</v>
      </c>
      <c r="B1026" t="s">
        <v>14547</v>
      </c>
      <c r="C1026" s="1">
        <v>44689</v>
      </c>
      <c r="D1026" t="s">
        <v>19735</v>
      </c>
      <c r="E1026" t="s">
        <v>19735</v>
      </c>
      <c r="F1026" t="s">
        <v>19735</v>
      </c>
      <c r="G1026" s="1">
        <v>45205</v>
      </c>
    </row>
    <row r="1027" spans="1:7" x14ac:dyDescent="0.25">
      <c r="A1027" t="s">
        <v>15257</v>
      </c>
      <c r="B1027" t="s">
        <v>15258</v>
      </c>
      <c r="C1027" s="1">
        <v>44838</v>
      </c>
      <c r="D1027" t="s">
        <v>19721</v>
      </c>
      <c r="E1027" t="s">
        <v>19721</v>
      </c>
      <c r="F1027" t="s">
        <v>19721</v>
      </c>
      <c r="G1027" s="1">
        <v>45205</v>
      </c>
    </row>
    <row r="1028" spans="1:7" x14ac:dyDescent="0.25">
      <c r="A1028" t="s">
        <v>15102</v>
      </c>
      <c r="B1028" t="s">
        <v>15103</v>
      </c>
      <c r="C1028" s="1">
        <v>44801</v>
      </c>
      <c r="D1028" t="s">
        <v>19724</v>
      </c>
      <c r="E1028" t="s">
        <v>19724</v>
      </c>
      <c r="F1028" t="s">
        <v>19724</v>
      </c>
      <c r="G1028" s="1">
        <v>45205</v>
      </c>
    </row>
    <row r="1029" spans="1:7" x14ac:dyDescent="0.25">
      <c r="A1029" t="s">
        <v>15019</v>
      </c>
      <c r="B1029" t="s">
        <v>15020</v>
      </c>
      <c r="C1029" s="1">
        <v>44777</v>
      </c>
      <c r="D1029" t="s">
        <v>19721</v>
      </c>
      <c r="E1029" t="s">
        <v>19721</v>
      </c>
      <c r="F1029" t="s">
        <v>19721</v>
      </c>
      <c r="G1029" s="1">
        <v>45203</v>
      </c>
    </row>
    <row r="1030" spans="1:7" x14ac:dyDescent="0.25">
      <c r="A1030" t="s">
        <v>14964</v>
      </c>
      <c r="B1030" t="s">
        <v>14965</v>
      </c>
      <c r="C1030" s="1">
        <v>44765</v>
      </c>
      <c r="D1030" t="s">
        <v>19735</v>
      </c>
      <c r="E1030" t="s">
        <v>19735</v>
      </c>
      <c r="F1030" t="s">
        <v>19735</v>
      </c>
      <c r="G1030" s="1">
        <v>45201</v>
      </c>
    </row>
    <row r="1031" spans="1:7" x14ac:dyDescent="0.25">
      <c r="A1031" t="s">
        <v>14958</v>
      </c>
      <c r="B1031" t="s">
        <v>14959</v>
      </c>
      <c r="C1031" s="1">
        <v>44765</v>
      </c>
      <c r="D1031" t="s">
        <v>19721</v>
      </c>
      <c r="E1031" t="s">
        <v>19721</v>
      </c>
      <c r="F1031" t="s">
        <v>19721</v>
      </c>
      <c r="G1031" s="1">
        <v>45201</v>
      </c>
    </row>
    <row r="1032" spans="1:7" x14ac:dyDescent="0.25">
      <c r="A1032" t="s">
        <v>13038</v>
      </c>
      <c r="B1032" t="s">
        <v>13039</v>
      </c>
      <c r="C1032" s="1">
        <v>44361</v>
      </c>
      <c r="D1032" t="s">
        <v>19721</v>
      </c>
      <c r="E1032" t="s">
        <v>19721</v>
      </c>
      <c r="F1032" t="s">
        <v>19721</v>
      </c>
      <c r="G1032" s="1">
        <v>45197</v>
      </c>
    </row>
    <row r="1033" spans="1:7" x14ac:dyDescent="0.25">
      <c r="A1033" t="s">
        <v>15238</v>
      </c>
      <c r="B1033" t="s">
        <v>15239</v>
      </c>
      <c r="C1033" s="1">
        <v>44829</v>
      </c>
      <c r="D1033" t="s">
        <v>19735</v>
      </c>
      <c r="E1033" t="s">
        <v>19735</v>
      </c>
      <c r="F1033" t="s">
        <v>19735</v>
      </c>
      <c r="G1033" s="1">
        <v>45197</v>
      </c>
    </row>
    <row r="1034" spans="1:7" x14ac:dyDescent="0.25">
      <c r="A1034" t="s">
        <v>15240</v>
      </c>
      <c r="B1034" t="s">
        <v>15241</v>
      </c>
      <c r="C1034" s="1">
        <v>44829</v>
      </c>
      <c r="D1034" t="s">
        <v>19721</v>
      </c>
      <c r="E1034" t="s">
        <v>19735</v>
      </c>
      <c r="F1034" t="s">
        <v>19721</v>
      </c>
      <c r="G1034" s="1">
        <v>45197</v>
      </c>
    </row>
    <row r="1035" spans="1:7" x14ac:dyDescent="0.25">
      <c r="A1035" t="s">
        <v>15090</v>
      </c>
      <c r="B1035" t="s">
        <v>15091</v>
      </c>
      <c r="C1035" s="1">
        <v>44798</v>
      </c>
      <c r="D1035" t="s">
        <v>19721</v>
      </c>
      <c r="E1035" t="s">
        <v>19721</v>
      </c>
      <c r="F1035" t="s">
        <v>19735</v>
      </c>
      <c r="G1035" s="1">
        <v>45197</v>
      </c>
    </row>
    <row r="1036" spans="1:7" x14ac:dyDescent="0.25">
      <c r="A1036" t="s">
        <v>15246</v>
      </c>
      <c r="B1036" t="s">
        <v>15247</v>
      </c>
      <c r="C1036" s="1">
        <v>44829</v>
      </c>
      <c r="D1036" t="s">
        <v>19721</v>
      </c>
      <c r="E1036" t="s">
        <v>19721</v>
      </c>
      <c r="F1036" t="s">
        <v>19721</v>
      </c>
      <c r="G1036" s="1">
        <v>45197</v>
      </c>
    </row>
    <row r="1037" spans="1:7" x14ac:dyDescent="0.25">
      <c r="A1037" t="s">
        <v>12399</v>
      </c>
      <c r="B1037" t="s">
        <v>12400</v>
      </c>
      <c r="C1037" s="1">
        <v>44200</v>
      </c>
      <c r="D1037" t="s">
        <v>19721</v>
      </c>
      <c r="E1037" t="s">
        <v>19721</v>
      </c>
      <c r="F1037" t="s">
        <v>19735</v>
      </c>
      <c r="G1037" s="1">
        <v>45196</v>
      </c>
    </row>
    <row r="1038" spans="1:7" x14ac:dyDescent="0.25">
      <c r="A1038" t="s">
        <v>15185</v>
      </c>
      <c r="B1038" t="s">
        <v>15186</v>
      </c>
      <c r="C1038" s="1">
        <v>44820</v>
      </c>
      <c r="D1038" t="s">
        <v>19735</v>
      </c>
      <c r="E1038" t="s">
        <v>19735</v>
      </c>
      <c r="F1038" t="s">
        <v>19735</v>
      </c>
      <c r="G1038" s="1">
        <v>45196</v>
      </c>
    </row>
    <row r="1039" spans="1:7" x14ac:dyDescent="0.25">
      <c r="A1039" t="s">
        <v>12376</v>
      </c>
      <c r="B1039" t="s">
        <v>12377</v>
      </c>
      <c r="C1039" s="1">
        <v>44192</v>
      </c>
      <c r="D1039" t="s">
        <v>19724</v>
      </c>
      <c r="E1039" t="s">
        <v>19721</v>
      </c>
      <c r="F1039" t="s">
        <v>19724</v>
      </c>
      <c r="G1039" s="1">
        <v>45196</v>
      </c>
    </row>
    <row r="1040" spans="1:7" x14ac:dyDescent="0.25">
      <c r="A1040" t="s">
        <v>15242</v>
      </c>
      <c r="B1040" t="s">
        <v>15243</v>
      </c>
      <c r="C1040" s="1">
        <v>44829</v>
      </c>
      <c r="D1040" t="s">
        <v>19721</v>
      </c>
      <c r="E1040" t="s">
        <v>19721</v>
      </c>
      <c r="F1040" t="s">
        <v>19721</v>
      </c>
      <c r="G1040" s="1">
        <v>45196</v>
      </c>
    </row>
    <row r="1041" spans="1:7" x14ac:dyDescent="0.25">
      <c r="A1041" t="s">
        <v>13663</v>
      </c>
      <c r="B1041" t="s">
        <v>13664</v>
      </c>
      <c r="C1041" s="1">
        <v>44504</v>
      </c>
      <c r="D1041" t="s">
        <v>19718</v>
      </c>
      <c r="E1041" t="s">
        <v>19718</v>
      </c>
      <c r="F1041" t="s">
        <v>19718</v>
      </c>
      <c r="G1041" s="1">
        <v>45196</v>
      </c>
    </row>
    <row r="1042" spans="1:7" x14ac:dyDescent="0.25">
      <c r="A1042" t="s">
        <v>14650</v>
      </c>
      <c r="B1042" t="s">
        <v>14651</v>
      </c>
      <c r="C1042" s="1">
        <v>44706</v>
      </c>
      <c r="D1042" t="s">
        <v>19721</v>
      </c>
      <c r="E1042" t="s">
        <v>19721</v>
      </c>
      <c r="F1042" t="s">
        <v>19721</v>
      </c>
      <c r="G1042" s="1">
        <v>45196</v>
      </c>
    </row>
    <row r="1043" spans="1:7" x14ac:dyDescent="0.25">
      <c r="A1043" t="s">
        <v>14544</v>
      </c>
      <c r="B1043" t="s">
        <v>14545</v>
      </c>
      <c r="C1043" s="1">
        <v>44689</v>
      </c>
      <c r="D1043" t="s">
        <v>19718</v>
      </c>
      <c r="E1043" t="s">
        <v>19718</v>
      </c>
      <c r="F1043" t="s">
        <v>19718</v>
      </c>
      <c r="G1043" s="1">
        <v>45195</v>
      </c>
    </row>
    <row r="1044" spans="1:7" x14ac:dyDescent="0.25">
      <c r="A1044" t="s">
        <v>14014</v>
      </c>
      <c r="B1044" t="s">
        <v>14015</v>
      </c>
      <c r="C1044" s="1">
        <v>44607</v>
      </c>
      <c r="D1044" t="s">
        <v>19735</v>
      </c>
      <c r="E1044" t="s">
        <v>19735</v>
      </c>
      <c r="F1044" t="s">
        <v>19735</v>
      </c>
      <c r="G1044" s="1">
        <v>45195</v>
      </c>
    </row>
    <row r="1045" spans="1:7" x14ac:dyDescent="0.25">
      <c r="A1045" t="s">
        <v>14648</v>
      </c>
      <c r="B1045" t="s">
        <v>14649</v>
      </c>
      <c r="C1045" s="1">
        <v>44706</v>
      </c>
      <c r="D1045" t="s">
        <v>19735</v>
      </c>
      <c r="E1045" t="s">
        <v>19735</v>
      </c>
      <c r="F1045" t="s">
        <v>19735</v>
      </c>
      <c r="G1045" s="1">
        <v>45195</v>
      </c>
    </row>
    <row r="1046" spans="1:7" x14ac:dyDescent="0.25">
      <c r="A1046" t="s">
        <v>14845</v>
      </c>
      <c r="B1046" t="s">
        <v>14846</v>
      </c>
      <c r="C1046" s="1">
        <v>44742</v>
      </c>
      <c r="D1046" t="s">
        <v>19721</v>
      </c>
      <c r="E1046" t="s">
        <v>19721</v>
      </c>
      <c r="F1046" t="s">
        <v>19721</v>
      </c>
      <c r="G1046" s="1">
        <v>45194</v>
      </c>
    </row>
    <row r="1047" spans="1:7" x14ac:dyDescent="0.25">
      <c r="A1047" t="s">
        <v>14660</v>
      </c>
      <c r="B1047" t="s">
        <v>14661</v>
      </c>
      <c r="C1047" s="1">
        <v>44707</v>
      </c>
      <c r="D1047" t="s">
        <v>19721</v>
      </c>
      <c r="E1047" t="s">
        <v>19721</v>
      </c>
      <c r="F1047" t="s">
        <v>19721</v>
      </c>
      <c r="G1047" s="1">
        <v>45191</v>
      </c>
    </row>
    <row r="1048" spans="1:7" x14ac:dyDescent="0.25">
      <c r="A1048" t="s">
        <v>14512</v>
      </c>
      <c r="B1048" t="s">
        <v>14513</v>
      </c>
      <c r="C1048" s="1">
        <v>44686</v>
      </c>
      <c r="D1048" t="s">
        <v>19735</v>
      </c>
      <c r="E1048" t="s">
        <v>19735</v>
      </c>
      <c r="F1048" t="s">
        <v>19735</v>
      </c>
      <c r="G1048" s="1">
        <v>45191</v>
      </c>
    </row>
    <row r="1049" spans="1:7" x14ac:dyDescent="0.25">
      <c r="A1049" t="s">
        <v>14912</v>
      </c>
      <c r="B1049" t="s">
        <v>14913</v>
      </c>
      <c r="C1049" s="1">
        <v>44753</v>
      </c>
      <c r="D1049" t="s">
        <v>19718</v>
      </c>
      <c r="E1049" t="s">
        <v>19718</v>
      </c>
      <c r="F1049" t="s">
        <v>19718</v>
      </c>
      <c r="G1049" s="1">
        <v>45191</v>
      </c>
    </row>
    <row r="1050" spans="1:7" x14ac:dyDescent="0.25">
      <c r="A1050" t="s">
        <v>12998</v>
      </c>
      <c r="B1050" t="s">
        <v>12999</v>
      </c>
      <c r="C1050" s="1">
        <v>44357</v>
      </c>
      <c r="D1050" t="s">
        <v>19721</v>
      </c>
      <c r="E1050" t="s">
        <v>19735</v>
      </c>
      <c r="F1050" t="s">
        <v>19721</v>
      </c>
      <c r="G1050" s="1">
        <v>45191</v>
      </c>
    </row>
    <row r="1051" spans="1:7" x14ac:dyDescent="0.25">
      <c r="A1051" t="s">
        <v>14945</v>
      </c>
      <c r="B1051" t="s">
        <v>14946</v>
      </c>
      <c r="C1051" s="1">
        <v>44757</v>
      </c>
      <c r="D1051" t="s">
        <v>19718</v>
      </c>
      <c r="E1051" t="s">
        <v>19718</v>
      </c>
      <c r="F1051" t="s">
        <v>19718</v>
      </c>
      <c r="G1051" s="1">
        <v>45189</v>
      </c>
    </row>
    <row r="1052" spans="1:7" x14ac:dyDescent="0.25">
      <c r="A1052" t="s">
        <v>15063</v>
      </c>
      <c r="B1052" t="s">
        <v>15064</v>
      </c>
      <c r="C1052" s="1">
        <v>44784</v>
      </c>
      <c r="D1052" t="s">
        <v>19724</v>
      </c>
      <c r="E1052" t="s">
        <v>19724</v>
      </c>
      <c r="F1052" t="s">
        <v>19724</v>
      </c>
      <c r="G1052" s="1">
        <v>45184</v>
      </c>
    </row>
    <row r="1053" spans="1:7" x14ac:dyDescent="0.25">
      <c r="A1053" t="s">
        <v>14981</v>
      </c>
      <c r="B1053" t="s">
        <v>14982</v>
      </c>
      <c r="C1053" s="1">
        <v>44770</v>
      </c>
      <c r="D1053" t="s">
        <v>19718</v>
      </c>
      <c r="E1053" t="s">
        <v>19718</v>
      </c>
      <c r="F1053" t="s">
        <v>19718</v>
      </c>
      <c r="G1053" s="1">
        <v>45184</v>
      </c>
    </row>
    <row r="1054" spans="1:7" x14ac:dyDescent="0.25">
      <c r="A1054" t="s">
        <v>12874</v>
      </c>
      <c r="B1054" t="s">
        <v>12875</v>
      </c>
      <c r="C1054" s="1">
        <v>44321</v>
      </c>
      <c r="D1054" t="s">
        <v>19718</v>
      </c>
      <c r="E1054" t="s">
        <v>19718</v>
      </c>
      <c r="F1054" t="s">
        <v>19718</v>
      </c>
      <c r="G1054" s="1">
        <v>45184</v>
      </c>
    </row>
    <row r="1055" spans="1:7" x14ac:dyDescent="0.25">
      <c r="A1055" t="s">
        <v>15014</v>
      </c>
      <c r="B1055" t="s">
        <v>15015</v>
      </c>
      <c r="C1055" s="1">
        <v>44777</v>
      </c>
      <c r="D1055" t="s">
        <v>19721</v>
      </c>
      <c r="E1055" t="s">
        <v>19721</v>
      </c>
      <c r="F1055" t="s">
        <v>19721</v>
      </c>
      <c r="G1055" s="1">
        <v>45184</v>
      </c>
    </row>
    <row r="1056" spans="1:7" x14ac:dyDescent="0.25">
      <c r="A1056" t="s">
        <v>6817</v>
      </c>
      <c r="B1056" t="s">
        <v>6818</v>
      </c>
      <c r="C1056" s="1">
        <v>42150</v>
      </c>
      <c r="D1056" t="s">
        <v>19724</v>
      </c>
      <c r="E1056" t="s">
        <v>19724</v>
      </c>
      <c r="F1056" t="s">
        <v>19724</v>
      </c>
      <c r="G1056" s="1">
        <v>45183</v>
      </c>
    </row>
    <row r="1057" spans="1:7" x14ac:dyDescent="0.25">
      <c r="A1057" t="s">
        <v>14937</v>
      </c>
      <c r="B1057" t="s">
        <v>14938</v>
      </c>
      <c r="C1057" s="1">
        <v>44757</v>
      </c>
      <c r="D1057" t="s">
        <v>19718</v>
      </c>
      <c r="E1057" t="s">
        <v>19718</v>
      </c>
      <c r="F1057" t="s">
        <v>19718</v>
      </c>
      <c r="G1057" s="1">
        <v>45182</v>
      </c>
    </row>
    <row r="1058" spans="1:7" x14ac:dyDescent="0.25">
      <c r="A1058" t="s">
        <v>14863</v>
      </c>
      <c r="B1058" t="s">
        <v>14864</v>
      </c>
      <c r="C1058" s="1">
        <v>44744</v>
      </c>
      <c r="D1058" t="s">
        <v>19735</v>
      </c>
      <c r="E1058" t="s">
        <v>19735</v>
      </c>
      <c r="F1058" t="s">
        <v>19735</v>
      </c>
      <c r="G1058" s="1">
        <v>45182</v>
      </c>
    </row>
    <row r="1059" spans="1:7" x14ac:dyDescent="0.25">
      <c r="A1059" t="s">
        <v>14743</v>
      </c>
      <c r="B1059" t="s">
        <v>14744</v>
      </c>
      <c r="C1059" s="1">
        <v>44723</v>
      </c>
      <c r="D1059" t="s">
        <v>19721</v>
      </c>
      <c r="E1059" t="s">
        <v>19721</v>
      </c>
      <c r="F1059" t="s">
        <v>19721</v>
      </c>
      <c r="G1059" s="1">
        <v>45182</v>
      </c>
    </row>
    <row r="1060" spans="1:7" x14ac:dyDescent="0.25">
      <c r="A1060" t="s">
        <v>13924</v>
      </c>
      <c r="B1060" t="s">
        <v>13925</v>
      </c>
      <c r="C1060" s="1">
        <v>44578</v>
      </c>
      <c r="D1060" t="s">
        <v>19721</v>
      </c>
      <c r="E1060" t="s">
        <v>19721</v>
      </c>
      <c r="F1060" t="s">
        <v>19721</v>
      </c>
      <c r="G1060" s="1">
        <v>45181</v>
      </c>
    </row>
    <row r="1061" spans="1:7" x14ac:dyDescent="0.25">
      <c r="A1061" t="s">
        <v>14766</v>
      </c>
      <c r="B1061" t="s">
        <v>14767</v>
      </c>
      <c r="C1061" s="1">
        <v>44730</v>
      </c>
      <c r="D1061" t="s">
        <v>19718</v>
      </c>
      <c r="E1061" t="s">
        <v>19718</v>
      </c>
      <c r="F1061" t="s">
        <v>19718</v>
      </c>
      <c r="G1061" s="1">
        <v>45181</v>
      </c>
    </row>
    <row r="1062" spans="1:7" x14ac:dyDescent="0.25">
      <c r="A1062" t="s">
        <v>14200</v>
      </c>
      <c r="B1062" t="s">
        <v>14201</v>
      </c>
      <c r="C1062" s="1">
        <v>44636</v>
      </c>
      <c r="D1062" t="s">
        <v>19735</v>
      </c>
      <c r="E1062" t="s">
        <v>19735</v>
      </c>
      <c r="F1062" t="s">
        <v>19735</v>
      </c>
      <c r="G1062" s="1">
        <v>45181</v>
      </c>
    </row>
    <row r="1063" spans="1:7" x14ac:dyDescent="0.25">
      <c r="A1063" t="s">
        <v>15088</v>
      </c>
      <c r="B1063" t="s">
        <v>15089</v>
      </c>
      <c r="C1063" s="1">
        <v>44798</v>
      </c>
      <c r="D1063" t="s">
        <v>19721</v>
      </c>
      <c r="E1063" t="s">
        <v>19721</v>
      </c>
      <c r="F1063" t="s">
        <v>19721</v>
      </c>
      <c r="G1063" s="1">
        <v>45180</v>
      </c>
    </row>
    <row r="1064" spans="1:7" x14ac:dyDescent="0.25">
      <c r="A1064" t="s">
        <v>14381</v>
      </c>
      <c r="B1064" t="s">
        <v>14382</v>
      </c>
      <c r="C1064" s="1">
        <v>44665</v>
      </c>
      <c r="D1064" t="s">
        <v>19721</v>
      </c>
      <c r="E1064" t="s">
        <v>19721</v>
      </c>
      <c r="F1064" t="s">
        <v>19721</v>
      </c>
      <c r="G1064" s="1">
        <v>45180</v>
      </c>
    </row>
    <row r="1065" spans="1:7" x14ac:dyDescent="0.25">
      <c r="A1065" t="s">
        <v>14905</v>
      </c>
      <c r="B1065" t="s">
        <v>14906</v>
      </c>
      <c r="C1065" s="1">
        <v>44752</v>
      </c>
      <c r="D1065" t="s">
        <v>19735</v>
      </c>
      <c r="E1065" t="s">
        <v>19735</v>
      </c>
      <c r="F1065" t="s">
        <v>19735</v>
      </c>
      <c r="G1065" s="1">
        <v>45180</v>
      </c>
    </row>
    <row r="1066" spans="1:7" x14ac:dyDescent="0.25">
      <c r="A1066" t="s">
        <v>13441</v>
      </c>
      <c r="B1066" t="s">
        <v>13442</v>
      </c>
      <c r="C1066" s="1">
        <v>44438</v>
      </c>
      <c r="D1066" t="s">
        <v>19721</v>
      </c>
      <c r="E1066" t="s">
        <v>19721</v>
      </c>
      <c r="F1066" t="s">
        <v>19721</v>
      </c>
      <c r="G1066" s="1">
        <v>45177</v>
      </c>
    </row>
    <row r="1067" spans="1:7" x14ac:dyDescent="0.25">
      <c r="A1067" t="s">
        <v>13910</v>
      </c>
      <c r="B1067" t="s">
        <v>13911</v>
      </c>
      <c r="C1067" s="1">
        <v>44568</v>
      </c>
      <c r="D1067" t="s">
        <v>19721</v>
      </c>
      <c r="E1067" t="s">
        <v>19735</v>
      </c>
      <c r="F1067" t="s">
        <v>19721</v>
      </c>
      <c r="G1067" s="1">
        <v>45177</v>
      </c>
    </row>
    <row r="1068" spans="1:7" x14ac:dyDescent="0.25">
      <c r="A1068" t="s">
        <v>11270</v>
      </c>
      <c r="B1068" t="s">
        <v>11271</v>
      </c>
      <c r="C1068" s="1">
        <v>43912</v>
      </c>
      <c r="D1068" t="s">
        <v>19724</v>
      </c>
      <c r="E1068" t="s">
        <v>19721</v>
      </c>
      <c r="F1068" t="s">
        <v>19724</v>
      </c>
      <c r="G1068" s="1">
        <v>45177</v>
      </c>
    </row>
    <row r="1069" spans="1:7" x14ac:dyDescent="0.25">
      <c r="A1069" t="s">
        <v>15120</v>
      </c>
      <c r="B1069" t="s">
        <v>15121</v>
      </c>
      <c r="C1069" s="1">
        <v>44806</v>
      </c>
      <c r="D1069" t="s">
        <v>19721</v>
      </c>
      <c r="E1069" t="s">
        <v>19721</v>
      </c>
      <c r="F1069" t="s">
        <v>19721</v>
      </c>
      <c r="G1069" s="1">
        <v>45177</v>
      </c>
    </row>
    <row r="1070" spans="1:7" x14ac:dyDescent="0.25">
      <c r="A1070" t="s">
        <v>15118</v>
      </c>
      <c r="B1070" t="s">
        <v>15119</v>
      </c>
      <c r="C1070" s="1">
        <v>44806</v>
      </c>
      <c r="D1070" t="s">
        <v>19721</v>
      </c>
      <c r="E1070" t="s">
        <v>19721</v>
      </c>
      <c r="F1070" t="s">
        <v>19721</v>
      </c>
      <c r="G1070" s="1">
        <v>45177</v>
      </c>
    </row>
    <row r="1071" spans="1:7" x14ac:dyDescent="0.25">
      <c r="A1071" t="s">
        <v>15122</v>
      </c>
      <c r="B1071" t="s">
        <v>15123</v>
      </c>
      <c r="C1071" s="1">
        <v>44806</v>
      </c>
      <c r="D1071" t="s">
        <v>19735</v>
      </c>
      <c r="E1071" t="s">
        <v>19735</v>
      </c>
      <c r="F1071" t="s">
        <v>19735</v>
      </c>
      <c r="G1071" s="1">
        <v>45177</v>
      </c>
    </row>
    <row r="1072" spans="1:7" x14ac:dyDescent="0.25">
      <c r="A1072" t="s">
        <v>14050</v>
      </c>
      <c r="B1072" t="s">
        <v>14051</v>
      </c>
      <c r="C1072" s="1">
        <v>44613</v>
      </c>
      <c r="D1072" t="s">
        <v>19724</v>
      </c>
      <c r="E1072" t="s">
        <v>19724</v>
      </c>
      <c r="F1072" t="s">
        <v>19724</v>
      </c>
      <c r="G1072" s="1">
        <v>45177</v>
      </c>
    </row>
    <row r="1073" spans="1:7" x14ac:dyDescent="0.25">
      <c r="A1073" t="s">
        <v>14141</v>
      </c>
      <c r="B1073" t="s">
        <v>14142</v>
      </c>
      <c r="C1073" s="1">
        <v>44628</v>
      </c>
      <c r="D1073" t="s">
        <v>19721</v>
      </c>
      <c r="E1073" t="s">
        <v>19721</v>
      </c>
      <c r="F1073" t="s">
        <v>19721</v>
      </c>
      <c r="G1073" s="1">
        <v>45177</v>
      </c>
    </row>
    <row r="1074" spans="1:7" x14ac:dyDescent="0.25">
      <c r="A1074" t="s">
        <v>15004</v>
      </c>
      <c r="B1074" t="s">
        <v>15005</v>
      </c>
      <c r="C1074" s="1">
        <v>44776</v>
      </c>
      <c r="D1074" t="s">
        <v>19721</v>
      </c>
      <c r="E1074" t="s">
        <v>19735</v>
      </c>
      <c r="F1074" t="s">
        <v>19721</v>
      </c>
      <c r="G1074" s="1">
        <v>45177</v>
      </c>
    </row>
    <row r="1075" spans="1:7" x14ac:dyDescent="0.25">
      <c r="A1075" t="s">
        <v>14780</v>
      </c>
      <c r="B1075" t="s">
        <v>14781</v>
      </c>
      <c r="C1075" s="1">
        <v>44740</v>
      </c>
      <c r="D1075" t="s">
        <v>19735</v>
      </c>
      <c r="E1075" t="s">
        <v>19735</v>
      </c>
      <c r="F1075" t="s">
        <v>19735</v>
      </c>
      <c r="G1075" s="1">
        <v>45177</v>
      </c>
    </row>
    <row r="1076" spans="1:7" x14ac:dyDescent="0.25">
      <c r="A1076" t="s">
        <v>14947</v>
      </c>
      <c r="B1076" t="s">
        <v>14948</v>
      </c>
      <c r="C1076" s="1">
        <v>44757</v>
      </c>
      <c r="D1076" t="s">
        <v>19735</v>
      </c>
      <c r="E1076" t="s">
        <v>19735</v>
      </c>
      <c r="F1076" t="s">
        <v>19735</v>
      </c>
      <c r="G1076" s="1">
        <v>45176</v>
      </c>
    </row>
    <row r="1077" spans="1:7" x14ac:dyDescent="0.25">
      <c r="A1077" t="s">
        <v>14941</v>
      </c>
      <c r="B1077" t="s">
        <v>14942</v>
      </c>
      <c r="C1077" s="1">
        <v>44757</v>
      </c>
      <c r="D1077" t="s">
        <v>19735</v>
      </c>
      <c r="E1077" t="s">
        <v>19735</v>
      </c>
      <c r="F1077" t="s">
        <v>19718</v>
      </c>
      <c r="G1077" s="1">
        <v>45176</v>
      </c>
    </row>
    <row r="1078" spans="1:7" x14ac:dyDescent="0.25">
      <c r="A1078" t="s">
        <v>14793</v>
      </c>
      <c r="B1078" t="s">
        <v>14794</v>
      </c>
      <c r="C1078" s="1">
        <v>44740</v>
      </c>
      <c r="D1078" t="s">
        <v>19735</v>
      </c>
      <c r="E1078" t="s">
        <v>19735</v>
      </c>
      <c r="F1078" t="s">
        <v>19735</v>
      </c>
      <c r="G1078" s="1">
        <v>45176</v>
      </c>
    </row>
    <row r="1079" spans="1:7" x14ac:dyDescent="0.25">
      <c r="A1079" t="s">
        <v>14895</v>
      </c>
      <c r="B1079" t="s">
        <v>14896</v>
      </c>
      <c r="C1079" s="1">
        <v>44752</v>
      </c>
      <c r="D1079" t="s">
        <v>19721</v>
      </c>
      <c r="E1079" t="s">
        <v>19735</v>
      </c>
      <c r="F1079" t="s">
        <v>19721</v>
      </c>
      <c r="G1079" s="1">
        <v>45172</v>
      </c>
    </row>
    <row r="1080" spans="1:7" x14ac:dyDescent="0.25">
      <c r="A1080" t="s">
        <v>14535</v>
      </c>
      <c r="B1080" t="s">
        <v>14536</v>
      </c>
      <c r="C1080" s="1">
        <v>44689</v>
      </c>
      <c r="D1080" t="s">
        <v>19735</v>
      </c>
      <c r="E1080" t="s">
        <v>19735</v>
      </c>
      <c r="F1080" t="s">
        <v>19735</v>
      </c>
      <c r="G1080" s="1">
        <v>45170</v>
      </c>
    </row>
    <row r="1081" spans="1:7" x14ac:dyDescent="0.25">
      <c r="A1081" t="s">
        <v>13216</v>
      </c>
      <c r="B1081" t="s">
        <v>13217</v>
      </c>
      <c r="C1081" s="1">
        <v>44381</v>
      </c>
      <c r="D1081" t="s">
        <v>19718</v>
      </c>
      <c r="E1081" t="s">
        <v>19718</v>
      </c>
      <c r="F1081" t="s">
        <v>19718</v>
      </c>
      <c r="G1081" s="1">
        <v>45169</v>
      </c>
    </row>
    <row r="1082" spans="1:7" x14ac:dyDescent="0.25">
      <c r="A1082" t="s">
        <v>14907</v>
      </c>
      <c r="B1082" t="s">
        <v>14908</v>
      </c>
      <c r="C1082" s="1">
        <v>44753</v>
      </c>
      <c r="D1082" t="s">
        <v>19721</v>
      </c>
      <c r="E1082" t="s">
        <v>19735</v>
      </c>
      <c r="F1082" t="s">
        <v>19721</v>
      </c>
      <c r="G1082" s="1">
        <v>45169</v>
      </c>
    </row>
    <row r="1083" spans="1:7" x14ac:dyDescent="0.25">
      <c r="A1083" t="s">
        <v>14035</v>
      </c>
      <c r="B1083" t="s">
        <v>14036</v>
      </c>
      <c r="C1083" s="1">
        <v>44610</v>
      </c>
      <c r="D1083" t="s">
        <v>19718</v>
      </c>
      <c r="E1083" t="s">
        <v>19718</v>
      </c>
      <c r="F1083" t="s">
        <v>19718</v>
      </c>
      <c r="G1083" s="1">
        <v>45169</v>
      </c>
    </row>
    <row r="1084" spans="1:7" x14ac:dyDescent="0.25">
      <c r="A1084" t="s">
        <v>15023</v>
      </c>
      <c r="B1084" t="s">
        <v>15024</v>
      </c>
      <c r="C1084" s="1">
        <v>44777</v>
      </c>
      <c r="D1084" t="s">
        <v>19724</v>
      </c>
      <c r="E1084" t="s">
        <v>19721</v>
      </c>
      <c r="F1084" t="s">
        <v>19724</v>
      </c>
      <c r="G1084" s="1">
        <v>45169</v>
      </c>
    </row>
    <row r="1085" spans="1:7" x14ac:dyDescent="0.25">
      <c r="A1085" t="s">
        <v>14204</v>
      </c>
      <c r="B1085" t="s">
        <v>14205</v>
      </c>
      <c r="C1085" s="1">
        <v>44636</v>
      </c>
      <c r="D1085" t="s">
        <v>19735</v>
      </c>
      <c r="E1085" t="s">
        <v>19735</v>
      </c>
      <c r="F1085" t="s">
        <v>19735</v>
      </c>
      <c r="G1085" s="1">
        <v>45168</v>
      </c>
    </row>
    <row r="1086" spans="1:7" x14ac:dyDescent="0.25">
      <c r="A1086" t="s">
        <v>14879</v>
      </c>
      <c r="B1086" t="s">
        <v>14880</v>
      </c>
      <c r="C1086" s="1">
        <v>44749</v>
      </c>
      <c r="D1086" t="s">
        <v>19721</v>
      </c>
      <c r="E1086" t="s">
        <v>19735</v>
      </c>
      <c r="F1086" t="s">
        <v>19721</v>
      </c>
      <c r="G1086" s="1">
        <v>45168</v>
      </c>
    </row>
    <row r="1087" spans="1:7" x14ac:dyDescent="0.25">
      <c r="A1087" t="s">
        <v>14039</v>
      </c>
      <c r="B1087" t="s">
        <v>14040</v>
      </c>
      <c r="C1087" s="1">
        <v>44610</v>
      </c>
      <c r="D1087" t="s">
        <v>19718</v>
      </c>
      <c r="E1087" t="s">
        <v>19718</v>
      </c>
      <c r="F1087" t="s">
        <v>19718</v>
      </c>
      <c r="G1087" s="1">
        <v>45168</v>
      </c>
    </row>
    <row r="1088" spans="1:7" x14ac:dyDescent="0.25">
      <c r="A1088" t="s">
        <v>15033</v>
      </c>
      <c r="B1088" t="s">
        <v>15034</v>
      </c>
      <c r="C1088" s="1">
        <v>44780</v>
      </c>
      <c r="D1088" t="s">
        <v>19718</v>
      </c>
      <c r="E1088" t="s">
        <v>19718</v>
      </c>
      <c r="F1088" t="s">
        <v>19718</v>
      </c>
      <c r="G1088" s="1">
        <v>45167</v>
      </c>
    </row>
    <row r="1089" spans="1:7" x14ac:dyDescent="0.25">
      <c r="A1089" t="s">
        <v>12767</v>
      </c>
      <c r="B1089" t="s">
        <v>12768</v>
      </c>
      <c r="C1089" s="1">
        <v>44301</v>
      </c>
      <c r="D1089" t="s">
        <v>19718</v>
      </c>
      <c r="E1089" t="s">
        <v>19718</v>
      </c>
      <c r="F1089" t="s">
        <v>19718</v>
      </c>
      <c r="G1089" s="1">
        <v>45163</v>
      </c>
    </row>
    <row r="1090" spans="1:7" x14ac:dyDescent="0.25">
      <c r="A1090" t="s">
        <v>13409</v>
      </c>
      <c r="B1090" t="s">
        <v>13410</v>
      </c>
      <c r="C1090" s="1">
        <v>44426</v>
      </c>
      <c r="D1090" t="s">
        <v>19735</v>
      </c>
      <c r="E1090" t="s">
        <v>19735</v>
      </c>
      <c r="F1090" t="s">
        <v>19735</v>
      </c>
      <c r="G1090" s="1">
        <v>45163</v>
      </c>
    </row>
    <row r="1091" spans="1:7" x14ac:dyDescent="0.25">
      <c r="A1091" t="s">
        <v>14393</v>
      </c>
      <c r="B1091" t="s">
        <v>14394</v>
      </c>
      <c r="C1091" s="1">
        <v>44667</v>
      </c>
      <c r="D1091" t="s">
        <v>19721</v>
      </c>
      <c r="E1091" t="s">
        <v>19721</v>
      </c>
      <c r="F1091" t="s">
        <v>19721</v>
      </c>
      <c r="G1091" s="1">
        <v>45163</v>
      </c>
    </row>
    <row r="1092" spans="1:7" x14ac:dyDescent="0.25">
      <c r="A1092" t="s">
        <v>14001</v>
      </c>
      <c r="B1092" t="s">
        <v>14002</v>
      </c>
      <c r="C1092" s="1">
        <v>44606</v>
      </c>
      <c r="D1092" t="s">
        <v>19721</v>
      </c>
      <c r="E1092" t="s">
        <v>19721</v>
      </c>
      <c r="F1092" t="s">
        <v>19721</v>
      </c>
      <c r="G1092" s="1">
        <v>45163</v>
      </c>
    </row>
    <row r="1093" spans="1:7" x14ac:dyDescent="0.25">
      <c r="A1093" t="s">
        <v>14626</v>
      </c>
      <c r="B1093" t="s">
        <v>14627</v>
      </c>
      <c r="C1093" s="1">
        <v>44704</v>
      </c>
      <c r="D1093" t="s">
        <v>19724</v>
      </c>
      <c r="E1093" t="s">
        <v>19724</v>
      </c>
      <c r="F1093" t="s">
        <v>19724</v>
      </c>
      <c r="G1093" s="1">
        <v>45163</v>
      </c>
    </row>
    <row r="1094" spans="1:7" x14ac:dyDescent="0.25">
      <c r="A1094" t="s">
        <v>14668</v>
      </c>
      <c r="B1094" t="s">
        <v>14669</v>
      </c>
      <c r="C1094" s="1">
        <v>44707</v>
      </c>
      <c r="D1094" t="s">
        <v>19721</v>
      </c>
      <c r="E1094" t="s">
        <v>19721</v>
      </c>
      <c r="F1094" t="s">
        <v>19718</v>
      </c>
      <c r="G1094" s="1">
        <v>45163</v>
      </c>
    </row>
    <row r="1095" spans="1:7" x14ac:dyDescent="0.25">
      <c r="A1095" t="s">
        <v>14630</v>
      </c>
      <c r="B1095" t="s">
        <v>14631</v>
      </c>
      <c r="C1095" s="1">
        <v>44705</v>
      </c>
      <c r="D1095" t="s">
        <v>19721</v>
      </c>
      <c r="E1095" t="s">
        <v>19721</v>
      </c>
      <c r="F1095" t="s">
        <v>19735</v>
      </c>
      <c r="G1095" s="1">
        <v>45163</v>
      </c>
    </row>
    <row r="1096" spans="1:7" x14ac:dyDescent="0.25">
      <c r="A1096" t="s">
        <v>14016</v>
      </c>
      <c r="B1096" t="s">
        <v>14017</v>
      </c>
      <c r="C1096" s="1">
        <v>44607</v>
      </c>
      <c r="D1096" t="s">
        <v>19721</v>
      </c>
      <c r="E1096" t="s">
        <v>19721</v>
      </c>
      <c r="F1096" t="s">
        <v>19721</v>
      </c>
      <c r="G1096" s="1">
        <v>45162</v>
      </c>
    </row>
    <row r="1097" spans="1:7" x14ac:dyDescent="0.25">
      <c r="A1097" t="s">
        <v>15006</v>
      </c>
      <c r="B1097" t="s">
        <v>15007</v>
      </c>
      <c r="C1097" s="1">
        <v>44776</v>
      </c>
      <c r="D1097" t="s">
        <v>19735</v>
      </c>
      <c r="E1097" t="s">
        <v>19735</v>
      </c>
      <c r="F1097" t="s">
        <v>19735</v>
      </c>
      <c r="G1097" s="1">
        <v>45162</v>
      </c>
    </row>
    <row r="1098" spans="1:7" x14ac:dyDescent="0.25">
      <c r="A1098" t="s">
        <v>13102</v>
      </c>
      <c r="B1098" t="s">
        <v>7705</v>
      </c>
      <c r="C1098" s="1">
        <v>44364</v>
      </c>
      <c r="D1098" t="s">
        <v>19735</v>
      </c>
      <c r="E1098" t="s">
        <v>19735</v>
      </c>
      <c r="F1098" t="s">
        <v>19735</v>
      </c>
      <c r="G1098" s="1">
        <v>45161</v>
      </c>
    </row>
    <row r="1099" spans="1:7" x14ac:dyDescent="0.25">
      <c r="A1099" t="s">
        <v>14903</v>
      </c>
      <c r="B1099" t="s">
        <v>14904</v>
      </c>
      <c r="C1099" s="1">
        <v>44752</v>
      </c>
      <c r="D1099" t="s">
        <v>19735</v>
      </c>
      <c r="E1099" t="s">
        <v>19735</v>
      </c>
      <c r="F1099" t="s">
        <v>19718</v>
      </c>
      <c r="G1099" s="1">
        <v>45161</v>
      </c>
    </row>
    <row r="1100" spans="1:7" x14ac:dyDescent="0.25">
      <c r="A1100" t="s">
        <v>14202</v>
      </c>
      <c r="B1100" t="s">
        <v>14203</v>
      </c>
      <c r="C1100" s="1">
        <v>44636</v>
      </c>
      <c r="D1100" t="s">
        <v>19718</v>
      </c>
      <c r="E1100" t="s">
        <v>19718</v>
      </c>
      <c r="F1100" t="s">
        <v>19718</v>
      </c>
      <c r="G1100" s="1">
        <v>45161</v>
      </c>
    </row>
    <row r="1101" spans="1:7" x14ac:dyDescent="0.25">
      <c r="A1101" t="s">
        <v>14877</v>
      </c>
      <c r="B1101" t="s">
        <v>14878</v>
      </c>
      <c r="C1101" s="1">
        <v>44749</v>
      </c>
      <c r="D1101" t="s">
        <v>19735</v>
      </c>
      <c r="E1101" t="s">
        <v>19735</v>
      </c>
      <c r="F1101" t="s">
        <v>19735</v>
      </c>
      <c r="G1101" s="1">
        <v>45161</v>
      </c>
    </row>
    <row r="1102" spans="1:7" x14ac:dyDescent="0.25">
      <c r="A1102" t="s">
        <v>14423</v>
      </c>
      <c r="B1102" t="s">
        <v>14424</v>
      </c>
      <c r="C1102" s="1">
        <v>44677</v>
      </c>
      <c r="D1102" t="s">
        <v>19721</v>
      </c>
      <c r="E1102" t="s">
        <v>19721</v>
      </c>
      <c r="F1102" t="s">
        <v>19721</v>
      </c>
      <c r="G1102" s="1">
        <v>45161</v>
      </c>
    </row>
    <row r="1103" spans="1:7" x14ac:dyDescent="0.25">
      <c r="A1103" t="s">
        <v>14891</v>
      </c>
      <c r="B1103" t="s">
        <v>14892</v>
      </c>
      <c r="C1103" s="1">
        <v>44752</v>
      </c>
      <c r="D1103" t="s">
        <v>19721</v>
      </c>
      <c r="E1103" t="s">
        <v>19721</v>
      </c>
      <c r="F1103" t="s">
        <v>19721</v>
      </c>
      <c r="G1103" s="1">
        <v>45161</v>
      </c>
    </row>
    <row r="1104" spans="1:7" x14ac:dyDescent="0.25">
      <c r="A1104" t="s">
        <v>14540</v>
      </c>
      <c r="B1104" t="s">
        <v>14541</v>
      </c>
      <c r="C1104" s="1">
        <v>44689</v>
      </c>
      <c r="D1104" t="s">
        <v>19718</v>
      </c>
      <c r="E1104" t="s">
        <v>19718</v>
      </c>
      <c r="F1104" t="s">
        <v>19718</v>
      </c>
      <c r="G1104" s="1">
        <v>45161</v>
      </c>
    </row>
    <row r="1105" spans="1:7" x14ac:dyDescent="0.25">
      <c r="A1105" t="s">
        <v>14054</v>
      </c>
      <c r="B1105" t="s">
        <v>14055</v>
      </c>
      <c r="C1105" s="1">
        <v>44613</v>
      </c>
      <c r="D1105" t="s">
        <v>19721</v>
      </c>
      <c r="E1105" t="s">
        <v>19721</v>
      </c>
      <c r="F1105" t="s">
        <v>19721</v>
      </c>
      <c r="G1105" s="1">
        <v>45161</v>
      </c>
    </row>
    <row r="1106" spans="1:7" x14ac:dyDescent="0.25">
      <c r="A1106" t="s">
        <v>14496</v>
      </c>
      <c r="B1106" t="s">
        <v>14497</v>
      </c>
      <c r="C1106" s="1">
        <v>44686</v>
      </c>
      <c r="D1106" t="s">
        <v>19721</v>
      </c>
      <c r="E1106" t="s">
        <v>19721</v>
      </c>
      <c r="F1106" t="s">
        <v>19721</v>
      </c>
      <c r="G1106" s="1">
        <v>45160</v>
      </c>
    </row>
    <row r="1107" spans="1:7" x14ac:dyDescent="0.25">
      <c r="A1107" t="s">
        <v>15035</v>
      </c>
      <c r="B1107" t="s">
        <v>15036</v>
      </c>
      <c r="C1107" s="1">
        <v>44780</v>
      </c>
      <c r="D1107" t="s">
        <v>19718</v>
      </c>
      <c r="E1107" t="s">
        <v>19718</v>
      </c>
      <c r="F1107" t="s">
        <v>19718</v>
      </c>
      <c r="G1107" s="1">
        <v>45155</v>
      </c>
    </row>
    <row r="1108" spans="1:7" x14ac:dyDescent="0.25">
      <c r="A1108" t="s">
        <v>13677</v>
      </c>
      <c r="B1108" t="s">
        <v>13678</v>
      </c>
      <c r="C1108" s="1">
        <v>44511</v>
      </c>
      <c r="D1108" t="s">
        <v>19735</v>
      </c>
      <c r="E1108" t="s">
        <v>19735</v>
      </c>
      <c r="F1108" t="s">
        <v>19735</v>
      </c>
      <c r="G1108" s="1">
        <v>45155</v>
      </c>
    </row>
    <row r="1109" spans="1:7" x14ac:dyDescent="0.25">
      <c r="A1109" t="s">
        <v>13004</v>
      </c>
      <c r="B1109" t="s">
        <v>13005</v>
      </c>
      <c r="C1109" s="1">
        <v>44357</v>
      </c>
      <c r="D1109" t="s">
        <v>19735</v>
      </c>
      <c r="E1109" t="s">
        <v>19735</v>
      </c>
      <c r="F1109" t="s">
        <v>19735</v>
      </c>
      <c r="G1109" s="1">
        <v>45155</v>
      </c>
    </row>
    <row r="1110" spans="1:7" x14ac:dyDescent="0.25">
      <c r="A1110" t="s">
        <v>14652</v>
      </c>
      <c r="B1110" t="s">
        <v>14653</v>
      </c>
      <c r="C1110" s="1">
        <v>44706</v>
      </c>
      <c r="D1110" t="s">
        <v>19718</v>
      </c>
      <c r="E1110" t="s">
        <v>19718</v>
      </c>
      <c r="F1110" t="s">
        <v>19718</v>
      </c>
      <c r="G1110" s="1">
        <v>45155</v>
      </c>
    </row>
    <row r="1111" spans="1:7" x14ac:dyDescent="0.25">
      <c r="A1111" t="s">
        <v>14480</v>
      </c>
      <c r="B1111" t="s">
        <v>14481</v>
      </c>
      <c r="C1111" s="1">
        <v>44684</v>
      </c>
      <c r="D1111" t="s">
        <v>19721</v>
      </c>
      <c r="E1111" t="s">
        <v>19721</v>
      </c>
      <c r="F1111" t="s">
        <v>19721</v>
      </c>
      <c r="G1111" s="1">
        <v>45155</v>
      </c>
    </row>
    <row r="1112" spans="1:7" x14ac:dyDescent="0.25">
      <c r="A1112" t="s">
        <v>13769</v>
      </c>
      <c r="B1112" t="s">
        <v>13770</v>
      </c>
      <c r="C1112" s="1">
        <v>44537</v>
      </c>
      <c r="D1112" t="s">
        <v>19718</v>
      </c>
      <c r="E1112" t="s">
        <v>19718</v>
      </c>
      <c r="F1112" t="s">
        <v>19718</v>
      </c>
      <c r="G1112" s="1">
        <v>45155</v>
      </c>
    </row>
    <row r="1113" spans="1:7" x14ac:dyDescent="0.25">
      <c r="A1113" t="s">
        <v>14977</v>
      </c>
      <c r="B1113" t="s">
        <v>14978</v>
      </c>
      <c r="C1113" s="1">
        <v>44770</v>
      </c>
      <c r="D1113" t="s">
        <v>19718</v>
      </c>
      <c r="E1113" t="s">
        <v>19718</v>
      </c>
      <c r="F1113" t="s">
        <v>19718</v>
      </c>
      <c r="G1113" s="1">
        <v>45154</v>
      </c>
    </row>
    <row r="1114" spans="1:7" x14ac:dyDescent="0.25">
      <c r="A1114" t="s">
        <v>14998</v>
      </c>
      <c r="B1114" t="s">
        <v>14999</v>
      </c>
      <c r="C1114" s="1">
        <v>44776</v>
      </c>
      <c r="D1114" t="s">
        <v>19735</v>
      </c>
      <c r="E1114" t="s">
        <v>19735</v>
      </c>
      <c r="F1114" t="s">
        <v>19735</v>
      </c>
      <c r="G1114" s="1">
        <v>45154</v>
      </c>
    </row>
    <row r="1115" spans="1:7" x14ac:dyDescent="0.25">
      <c r="A1115" t="s">
        <v>14206</v>
      </c>
      <c r="B1115" t="s">
        <v>14207</v>
      </c>
      <c r="C1115" s="1">
        <v>44636</v>
      </c>
      <c r="D1115" t="s">
        <v>19724</v>
      </c>
      <c r="E1115" t="s">
        <v>19724</v>
      </c>
      <c r="F1115" t="s">
        <v>19724</v>
      </c>
      <c r="G1115" s="1">
        <v>45154</v>
      </c>
    </row>
    <row r="1116" spans="1:7" x14ac:dyDescent="0.25">
      <c r="A1116" t="s">
        <v>14853</v>
      </c>
      <c r="B1116" t="s">
        <v>14854</v>
      </c>
      <c r="C1116" s="1">
        <v>44743</v>
      </c>
      <c r="D1116" t="s">
        <v>19735</v>
      </c>
      <c r="E1116" t="s">
        <v>19735</v>
      </c>
      <c r="F1116" t="s">
        <v>19735</v>
      </c>
      <c r="G1116" s="1">
        <v>45149</v>
      </c>
    </row>
    <row r="1117" spans="1:7" x14ac:dyDescent="0.25">
      <c r="A1117" t="s">
        <v>13215</v>
      </c>
      <c r="B1117" t="s">
        <v>3474</v>
      </c>
      <c r="C1117" s="1">
        <v>44381</v>
      </c>
      <c r="D1117" t="s">
        <v>19721</v>
      </c>
      <c r="E1117" t="s">
        <v>19721</v>
      </c>
      <c r="F1117" t="s">
        <v>19721</v>
      </c>
      <c r="G1117" s="1">
        <v>45149</v>
      </c>
    </row>
    <row r="1118" spans="1:7" x14ac:dyDescent="0.25">
      <c r="A1118" t="s">
        <v>14897</v>
      </c>
      <c r="B1118" t="s">
        <v>14898</v>
      </c>
      <c r="C1118" s="1">
        <v>44752</v>
      </c>
      <c r="D1118" t="s">
        <v>19735</v>
      </c>
      <c r="E1118" t="s">
        <v>19735</v>
      </c>
      <c r="F1118" t="s">
        <v>19735</v>
      </c>
      <c r="G1118" s="1">
        <v>45149</v>
      </c>
    </row>
    <row r="1119" spans="1:7" x14ac:dyDescent="0.25">
      <c r="A1119" t="s">
        <v>14875</v>
      </c>
      <c r="B1119" t="s">
        <v>14876</v>
      </c>
      <c r="C1119" s="1">
        <v>44749</v>
      </c>
      <c r="D1119" t="s">
        <v>19718</v>
      </c>
      <c r="E1119" t="s">
        <v>19718</v>
      </c>
      <c r="F1119" t="s">
        <v>19718</v>
      </c>
      <c r="G1119" s="1">
        <v>45148</v>
      </c>
    </row>
    <row r="1120" spans="1:7" x14ac:dyDescent="0.25">
      <c r="A1120" t="s">
        <v>14656</v>
      </c>
      <c r="B1120" t="s">
        <v>14657</v>
      </c>
      <c r="C1120" s="1">
        <v>44706</v>
      </c>
      <c r="D1120" t="s">
        <v>19735</v>
      </c>
      <c r="E1120" t="s">
        <v>19735</v>
      </c>
      <c r="F1120" t="s">
        <v>19735</v>
      </c>
      <c r="G1120" s="1">
        <v>45148</v>
      </c>
    </row>
    <row r="1121" spans="1:7" x14ac:dyDescent="0.25">
      <c r="A1121" t="s">
        <v>13869</v>
      </c>
      <c r="B1121" t="s">
        <v>13870</v>
      </c>
      <c r="C1121" s="1">
        <v>44557</v>
      </c>
      <c r="D1121" t="s">
        <v>19721</v>
      </c>
      <c r="E1121" t="s">
        <v>19735</v>
      </c>
      <c r="F1121" t="s">
        <v>19721</v>
      </c>
      <c r="G1121" s="1">
        <v>45148</v>
      </c>
    </row>
    <row r="1122" spans="1:7" x14ac:dyDescent="0.25">
      <c r="A1122" t="s">
        <v>13991</v>
      </c>
      <c r="B1122" t="s">
        <v>1916</v>
      </c>
      <c r="C1122" s="1">
        <v>44602</v>
      </c>
      <c r="D1122" t="s">
        <v>19721</v>
      </c>
      <c r="E1122" t="s">
        <v>19721</v>
      </c>
      <c r="F1122" t="s">
        <v>19721</v>
      </c>
      <c r="G1122" s="1">
        <v>45145</v>
      </c>
    </row>
    <row r="1123" spans="1:7" x14ac:dyDescent="0.25">
      <c r="A1123" t="s">
        <v>14654</v>
      </c>
      <c r="B1123" t="s">
        <v>14655</v>
      </c>
      <c r="C1123" s="1">
        <v>44706</v>
      </c>
      <c r="D1123" t="s">
        <v>19721</v>
      </c>
      <c r="E1123" t="s">
        <v>19721</v>
      </c>
      <c r="F1123" t="s">
        <v>19721</v>
      </c>
      <c r="G1123" s="1">
        <v>45140</v>
      </c>
    </row>
    <row r="1124" spans="1:7" x14ac:dyDescent="0.25">
      <c r="A1124" t="s">
        <v>14419</v>
      </c>
      <c r="B1124" t="s">
        <v>14420</v>
      </c>
      <c r="C1124" s="1">
        <v>44677</v>
      </c>
      <c r="D1124" t="s">
        <v>19735</v>
      </c>
      <c r="E1124" t="s">
        <v>19735</v>
      </c>
      <c r="F1124" t="s">
        <v>19735</v>
      </c>
      <c r="G1124" s="1">
        <v>45139</v>
      </c>
    </row>
    <row r="1125" spans="1:7" x14ac:dyDescent="0.25">
      <c r="A1125" t="s">
        <v>14588</v>
      </c>
      <c r="B1125" t="s">
        <v>14589</v>
      </c>
      <c r="C1125" s="1">
        <v>44697</v>
      </c>
      <c r="D1125" t="s">
        <v>19721</v>
      </c>
      <c r="E1125" t="s">
        <v>19721</v>
      </c>
      <c r="F1125" t="s">
        <v>19721</v>
      </c>
      <c r="G1125" s="1">
        <v>45139</v>
      </c>
    </row>
    <row r="1126" spans="1:7" x14ac:dyDescent="0.25">
      <c r="A1126" t="s">
        <v>13328</v>
      </c>
      <c r="B1126" t="s">
        <v>13329</v>
      </c>
      <c r="C1126" s="1">
        <v>44393</v>
      </c>
      <c r="D1126" t="s">
        <v>19735</v>
      </c>
      <c r="E1126" t="s">
        <v>19735</v>
      </c>
      <c r="F1126" t="s">
        <v>19735</v>
      </c>
      <c r="G1126" s="1">
        <v>45133</v>
      </c>
    </row>
    <row r="1127" spans="1:7" x14ac:dyDescent="0.25">
      <c r="A1127" t="s">
        <v>14803</v>
      </c>
      <c r="B1127" t="s">
        <v>14804</v>
      </c>
      <c r="C1127" s="1">
        <v>44740</v>
      </c>
      <c r="D1127" t="s">
        <v>19721</v>
      </c>
      <c r="E1127" t="s">
        <v>19721</v>
      </c>
      <c r="F1127" t="s">
        <v>19721</v>
      </c>
      <c r="G1127" s="1">
        <v>45133</v>
      </c>
    </row>
    <row r="1128" spans="1:7" x14ac:dyDescent="0.25">
      <c r="A1128" t="s">
        <v>14784</v>
      </c>
      <c r="B1128" t="s">
        <v>14785</v>
      </c>
      <c r="C1128" s="1">
        <v>44740</v>
      </c>
      <c r="D1128" t="s">
        <v>19721</v>
      </c>
      <c r="E1128" t="s">
        <v>19735</v>
      </c>
      <c r="F1128" t="s">
        <v>19721</v>
      </c>
      <c r="G1128" s="1">
        <v>45132</v>
      </c>
    </row>
    <row r="1129" spans="1:7" x14ac:dyDescent="0.25">
      <c r="A1129" t="s">
        <v>13518</v>
      </c>
      <c r="B1129" t="s">
        <v>13519</v>
      </c>
      <c r="C1129" s="1">
        <v>44458</v>
      </c>
      <c r="D1129" t="s">
        <v>19718</v>
      </c>
      <c r="E1129" t="s">
        <v>19718</v>
      </c>
      <c r="F1129" t="s">
        <v>19718</v>
      </c>
      <c r="G1129" s="1">
        <v>45127</v>
      </c>
    </row>
    <row r="1130" spans="1:7" x14ac:dyDescent="0.25">
      <c r="A1130" t="s">
        <v>12679</v>
      </c>
      <c r="B1130" t="s">
        <v>12680</v>
      </c>
      <c r="C1130" s="1">
        <v>44283</v>
      </c>
      <c r="D1130" t="s">
        <v>19721</v>
      </c>
      <c r="E1130" t="s">
        <v>19721</v>
      </c>
      <c r="F1130" t="s">
        <v>19721</v>
      </c>
      <c r="G1130" s="1">
        <v>45125</v>
      </c>
    </row>
    <row r="1131" spans="1:7" x14ac:dyDescent="0.25">
      <c r="A1131" t="s">
        <v>14823</v>
      </c>
      <c r="B1131" t="s">
        <v>14824</v>
      </c>
      <c r="C1131" s="1">
        <v>44741</v>
      </c>
      <c r="D1131" t="s">
        <v>19718</v>
      </c>
      <c r="E1131" t="s">
        <v>19718</v>
      </c>
      <c r="F1131" t="s">
        <v>19718</v>
      </c>
      <c r="G1131" s="1">
        <v>45122</v>
      </c>
    </row>
    <row r="1132" spans="1:7" x14ac:dyDescent="0.25">
      <c r="A1132" t="s">
        <v>14340</v>
      </c>
      <c r="B1132" t="s">
        <v>14341</v>
      </c>
      <c r="C1132" s="1">
        <v>44655</v>
      </c>
      <c r="D1132" t="s">
        <v>19735</v>
      </c>
      <c r="E1132" t="s">
        <v>19735</v>
      </c>
      <c r="F1132" t="s">
        <v>19735</v>
      </c>
      <c r="G1132" s="1">
        <v>45122</v>
      </c>
    </row>
    <row r="1133" spans="1:7" x14ac:dyDescent="0.25">
      <c r="A1133" t="s">
        <v>14502</v>
      </c>
      <c r="B1133" t="s">
        <v>14503</v>
      </c>
      <c r="C1133" s="1">
        <v>44686</v>
      </c>
      <c r="D1133" t="s">
        <v>19721</v>
      </c>
      <c r="E1133" t="s">
        <v>19721</v>
      </c>
      <c r="F1133" t="s">
        <v>19721</v>
      </c>
      <c r="G1133" s="1">
        <v>45119</v>
      </c>
    </row>
    <row r="1134" spans="1:7" x14ac:dyDescent="0.25">
      <c r="A1134" t="s">
        <v>14730</v>
      </c>
      <c r="B1134" t="s">
        <v>14731</v>
      </c>
      <c r="C1134" s="1">
        <v>44719</v>
      </c>
      <c r="D1134" t="s">
        <v>19721</v>
      </c>
      <c r="E1134" t="s">
        <v>19735</v>
      </c>
      <c r="F1134" t="s">
        <v>19721</v>
      </c>
      <c r="G1134" s="1">
        <v>45119</v>
      </c>
    </row>
    <row r="1135" spans="1:7" x14ac:dyDescent="0.25">
      <c r="A1135" t="s">
        <v>13417</v>
      </c>
      <c r="B1135" t="s">
        <v>13418</v>
      </c>
      <c r="C1135" s="1">
        <v>44433</v>
      </c>
      <c r="D1135" t="s">
        <v>19721</v>
      </c>
      <c r="E1135" t="s">
        <v>19721</v>
      </c>
      <c r="F1135" t="s">
        <v>19721</v>
      </c>
      <c r="G1135" s="1">
        <v>45119</v>
      </c>
    </row>
    <row r="1136" spans="1:7" x14ac:dyDescent="0.25">
      <c r="A1136" t="s">
        <v>14149</v>
      </c>
      <c r="B1136" t="s">
        <v>14150</v>
      </c>
      <c r="C1136" s="1">
        <v>44628</v>
      </c>
      <c r="D1136" t="s">
        <v>19735</v>
      </c>
      <c r="E1136" t="s">
        <v>19735</v>
      </c>
      <c r="F1136" t="s">
        <v>19735</v>
      </c>
      <c r="G1136" s="1">
        <v>45117</v>
      </c>
    </row>
    <row r="1137" spans="1:7" x14ac:dyDescent="0.25">
      <c r="A1137" t="s">
        <v>14799</v>
      </c>
      <c r="B1137" t="s">
        <v>14800</v>
      </c>
      <c r="C1137" s="1">
        <v>44740</v>
      </c>
      <c r="D1137" t="s">
        <v>19718</v>
      </c>
      <c r="E1137" t="s">
        <v>19718</v>
      </c>
      <c r="F1137" t="s">
        <v>19718</v>
      </c>
      <c r="G1137" s="1">
        <v>45117</v>
      </c>
    </row>
    <row r="1138" spans="1:7" x14ac:dyDescent="0.25">
      <c r="A1138" t="s">
        <v>14676</v>
      </c>
      <c r="B1138" t="s">
        <v>14677</v>
      </c>
      <c r="C1138" s="1">
        <v>44708</v>
      </c>
      <c r="D1138" t="s">
        <v>19718</v>
      </c>
      <c r="E1138" t="s">
        <v>19718</v>
      </c>
      <c r="F1138" t="s">
        <v>19718</v>
      </c>
      <c r="G1138" s="1">
        <v>45116</v>
      </c>
    </row>
    <row r="1139" spans="1:7" x14ac:dyDescent="0.25">
      <c r="A1139" t="s">
        <v>14851</v>
      </c>
      <c r="B1139" t="s">
        <v>14852</v>
      </c>
      <c r="C1139" s="1">
        <v>44743</v>
      </c>
      <c r="D1139" t="s">
        <v>19718</v>
      </c>
      <c r="E1139" t="s">
        <v>19718</v>
      </c>
      <c r="F1139" t="s">
        <v>19718</v>
      </c>
      <c r="G1139" s="1">
        <v>45112</v>
      </c>
    </row>
    <row r="1140" spans="1:7" x14ac:dyDescent="0.25">
      <c r="A1140" t="s">
        <v>14421</v>
      </c>
      <c r="B1140" t="s">
        <v>14422</v>
      </c>
      <c r="C1140" s="1">
        <v>44677</v>
      </c>
      <c r="D1140" t="s">
        <v>19718</v>
      </c>
      <c r="E1140" t="s">
        <v>19718</v>
      </c>
      <c r="F1140" t="s">
        <v>19718</v>
      </c>
      <c r="G1140" s="1">
        <v>45108</v>
      </c>
    </row>
    <row r="1141" spans="1:7" x14ac:dyDescent="0.25">
      <c r="A1141" t="s">
        <v>14786</v>
      </c>
      <c r="B1141" t="s">
        <v>14787</v>
      </c>
      <c r="C1141" s="1">
        <v>44740</v>
      </c>
      <c r="D1141" t="s">
        <v>19724</v>
      </c>
      <c r="E1141" t="s">
        <v>19724</v>
      </c>
      <c r="F1141" t="s">
        <v>19724</v>
      </c>
      <c r="G1141" s="1">
        <v>45108</v>
      </c>
    </row>
    <row r="1142" spans="1:7" x14ac:dyDescent="0.25">
      <c r="A1142" t="s">
        <v>13052</v>
      </c>
      <c r="B1142" t="s">
        <v>13053</v>
      </c>
      <c r="C1142" s="1">
        <v>44361</v>
      </c>
      <c r="D1142" t="s">
        <v>19735</v>
      </c>
      <c r="E1142" t="s">
        <v>19735</v>
      </c>
      <c r="F1142" t="s">
        <v>19735</v>
      </c>
      <c r="G1142" s="1">
        <v>45108</v>
      </c>
    </row>
    <row r="1143" spans="1:7" x14ac:dyDescent="0.25">
      <c r="A1143" t="s">
        <v>12071</v>
      </c>
      <c r="B1143" t="s">
        <v>12072</v>
      </c>
      <c r="C1143" s="1">
        <v>44126</v>
      </c>
      <c r="D1143" t="s">
        <v>19735</v>
      </c>
      <c r="E1143" t="s">
        <v>19735</v>
      </c>
      <c r="F1143" t="s">
        <v>19735</v>
      </c>
      <c r="G1143" s="1">
        <v>45106</v>
      </c>
    </row>
    <row r="1144" spans="1:7" x14ac:dyDescent="0.25">
      <c r="A1144" t="s">
        <v>13338</v>
      </c>
      <c r="B1144" t="s">
        <v>13339</v>
      </c>
      <c r="C1144" s="1">
        <v>44393</v>
      </c>
      <c r="D1144" t="s">
        <v>19735</v>
      </c>
      <c r="E1144" t="s">
        <v>19718</v>
      </c>
      <c r="F1144" t="s">
        <v>19735</v>
      </c>
      <c r="G1144" s="1">
        <v>45103</v>
      </c>
    </row>
    <row r="1145" spans="1:7" x14ac:dyDescent="0.25">
      <c r="A1145" t="s">
        <v>14437</v>
      </c>
      <c r="B1145" t="s">
        <v>14438</v>
      </c>
      <c r="C1145" s="1">
        <v>44679</v>
      </c>
      <c r="D1145" t="s">
        <v>19735</v>
      </c>
      <c r="E1145" t="s">
        <v>19735</v>
      </c>
      <c r="F1145" t="s">
        <v>19735</v>
      </c>
      <c r="G1145" s="1">
        <v>45103</v>
      </c>
    </row>
    <row r="1146" spans="1:7" x14ac:dyDescent="0.25">
      <c r="A1146" t="s">
        <v>14159</v>
      </c>
      <c r="B1146" t="s">
        <v>14160</v>
      </c>
      <c r="C1146" s="1">
        <v>44630</v>
      </c>
      <c r="D1146" t="s">
        <v>19718</v>
      </c>
      <c r="E1146" t="s">
        <v>19718</v>
      </c>
      <c r="F1146" t="s">
        <v>19718</v>
      </c>
      <c r="G1146" s="1">
        <v>45103</v>
      </c>
    </row>
    <row r="1147" spans="1:7" x14ac:dyDescent="0.25">
      <c r="A1147" t="s">
        <v>8424</v>
      </c>
      <c r="B1147" t="s">
        <v>8425</v>
      </c>
      <c r="C1147" s="1">
        <v>42866</v>
      </c>
      <c r="D1147" t="s">
        <v>19735</v>
      </c>
      <c r="E1147" t="s">
        <v>19735</v>
      </c>
      <c r="F1147" t="s">
        <v>19735</v>
      </c>
      <c r="G1147" s="1">
        <v>45101</v>
      </c>
    </row>
    <row r="1148" spans="1:7" x14ac:dyDescent="0.25">
      <c r="A1148" t="s">
        <v>9040</v>
      </c>
      <c r="B1148" t="s">
        <v>9041</v>
      </c>
      <c r="C1148" s="1">
        <v>43118</v>
      </c>
      <c r="D1148" t="s">
        <v>19724</v>
      </c>
      <c r="E1148" t="s">
        <v>19721</v>
      </c>
      <c r="F1148" t="s">
        <v>19724</v>
      </c>
      <c r="G1148" s="1">
        <v>45101</v>
      </c>
    </row>
    <row r="1149" spans="1:7" x14ac:dyDescent="0.25">
      <c r="A1149" t="s">
        <v>13687</v>
      </c>
      <c r="B1149" t="s">
        <v>13688</v>
      </c>
      <c r="C1149" s="1">
        <v>44516</v>
      </c>
      <c r="D1149" t="s">
        <v>19721</v>
      </c>
      <c r="E1149" t="s">
        <v>19721</v>
      </c>
      <c r="F1149" t="s">
        <v>19721</v>
      </c>
      <c r="G1149" s="1">
        <v>45100</v>
      </c>
    </row>
    <row r="1150" spans="1:7" x14ac:dyDescent="0.25">
      <c r="A1150" t="s">
        <v>13992</v>
      </c>
      <c r="B1150" t="s">
        <v>13993</v>
      </c>
      <c r="C1150" s="1">
        <v>44603</v>
      </c>
      <c r="D1150" t="s">
        <v>19724</v>
      </c>
      <c r="E1150" t="s">
        <v>19724</v>
      </c>
      <c r="F1150" t="s">
        <v>19724</v>
      </c>
      <c r="G1150" s="1">
        <v>45098</v>
      </c>
    </row>
    <row r="1151" spans="1:7" x14ac:dyDescent="0.25">
      <c r="A1151" t="s">
        <v>13888</v>
      </c>
      <c r="B1151" t="s">
        <v>13889</v>
      </c>
      <c r="C1151" s="1">
        <v>44563</v>
      </c>
      <c r="D1151" t="s">
        <v>19721</v>
      </c>
      <c r="E1151" t="s">
        <v>19721</v>
      </c>
      <c r="F1151" t="s">
        <v>19735</v>
      </c>
      <c r="G1151" s="1">
        <v>45098</v>
      </c>
    </row>
    <row r="1152" spans="1:7" x14ac:dyDescent="0.25">
      <c r="A1152" t="s">
        <v>14425</v>
      </c>
      <c r="B1152" t="s">
        <v>14426</v>
      </c>
      <c r="C1152" s="1">
        <v>44677</v>
      </c>
      <c r="D1152" t="s">
        <v>19718</v>
      </c>
      <c r="E1152" t="s">
        <v>19718</v>
      </c>
      <c r="F1152" t="s">
        <v>19718</v>
      </c>
      <c r="G1152" s="1">
        <v>45098</v>
      </c>
    </row>
    <row r="1153" spans="1:7" x14ac:dyDescent="0.25">
      <c r="A1153" t="s">
        <v>13334</v>
      </c>
      <c r="B1153" t="s">
        <v>13335</v>
      </c>
      <c r="C1153" s="1">
        <v>44393</v>
      </c>
      <c r="D1153" t="s">
        <v>19735</v>
      </c>
      <c r="E1153" t="s">
        <v>19735</v>
      </c>
      <c r="F1153" t="s">
        <v>19735</v>
      </c>
      <c r="G1153" s="1">
        <v>45098</v>
      </c>
    </row>
    <row r="1154" spans="1:7" x14ac:dyDescent="0.25">
      <c r="A1154" t="s">
        <v>14282</v>
      </c>
      <c r="B1154" t="s">
        <v>14283</v>
      </c>
      <c r="C1154" s="1">
        <v>44645</v>
      </c>
      <c r="D1154" t="s">
        <v>19721</v>
      </c>
      <c r="E1154" t="s">
        <v>19721</v>
      </c>
      <c r="F1154" t="s">
        <v>19721</v>
      </c>
      <c r="G1154" s="1">
        <v>45098</v>
      </c>
    </row>
    <row r="1155" spans="1:7" x14ac:dyDescent="0.25">
      <c r="A1155" t="s">
        <v>10344</v>
      </c>
      <c r="B1155" t="s">
        <v>10345</v>
      </c>
      <c r="C1155" s="1">
        <v>43583</v>
      </c>
      <c r="D1155" t="s">
        <v>19724</v>
      </c>
      <c r="E1155" t="s">
        <v>19724</v>
      </c>
      <c r="F1155" t="s">
        <v>19721</v>
      </c>
      <c r="G1155" s="1">
        <v>45098</v>
      </c>
    </row>
    <row r="1156" spans="1:7" x14ac:dyDescent="0.25">
      <c r="A1156" t="s">
        <v>14427</v>
      </c>
      <c r="B1156" t="s">
        <v>14428</v>
      </c>
      <c r="C1156" s="1">
        <v>44677</v>
      </c>
      <c r="D1156" t="s">
        <v>19721</v>
      </c>
      <c r="E1156" t="s">
        <v>19721</v>
      </c>
      <c r="F1156" t="s">
        <v>19721</v>
      </c>
      <c r="G1156" s="1">
        <v>45095</v>
      </c>
    </row>
    <row r="1157" spans="1:7" x14ac:dyDescent="0.25">
      <c r="A1157" t="s">
        <v>14058</v>
      </c>
      <c r="B1157" t="s">
        <v>14059</v>
      </c>
      <c r="C1157" s="1">
        <v>44613</v>
      </c>
      <c r="D1157" t="s">
        <v>19735</v>
      </c>
      <c r="E1157" t="s">
        <v>19735</v>
      </c>
      <c r="F1157" t="s">
        <v>19735</v>
      </c>
      <c r="G1157" s="1">
        <v>45095</v>
      </c>
    </row>
    <row r="1158" spans="1:7" x14ac:dyDescent="0.25">
      <c r="A1158" t="s">
        <v>14718</v>
      </c>
      <c r="B1158" t="s">
        <v>14719</v>
      </c>
      <c r="C1158" s="1">
        <v>44717</v>
      </c>
      <c r="D1158" t="s">
        <v>19734</v>
      </c>
      <c r="E1158" t="s">
        <v>19734</v>
      </c>
      <c r="F1158" t="s">
        <v>19734</v>
      </c>
      <c r="G1158" s="1">
        <v>45095</v>
      </c>
    </row>
    <row r="1159" spans="1:7" x14ac:dyDescent="0.25">
      <c r="A1159" t="s">
        <v>14257</v>
      </c>
      <c r="B1159" t="s">
        <v>14258</v>
      </c>
      <c r="C1159" s="1">
        <v>44642</v>
      </c>
      <c r="D1159" t="s">
        <v>19735</v>
      </c>
      <c r="E1159" t="s">
        <v>19735</v>
      </c>
      <c r="F1159" t="s">
        <v>19718</v>
      </c>
      <c r="G1159" s="1">
        <v>45091</v>
      </c>
    </row>
    <row r="1160" spans="1:7" x14ac:dyDescent="0.25">
      <c r="A1160" t="s">
        <v>13530</v>
      </c>
      <c r="B1160" t="s">
        <v>13531</v>
      </c>
      <c r="C1160" s="1">
        <v>44468</v>
      </c>
      <c r="D1160" t="s">
        <v>19724</v>
      </c>
      <c r="E1160" t="s">
        <v>19724</v>
      </c>
      <c r="F1160" t="s">
        <v>19724</v>
      </c>
      <c r="G1160" s="1">
        <v>45091</v>
      </c>
    </row>
    <row r="1161" spans="1:7" x14ac:dyDescent="0.25">
      <c r="A1161" t="s">
        <v>13902</v>
      </c>
      <c r="B1161" t="s">
        <v>13903</v>
      </c>
      <c r="C1161" s="1">
        <v>44568</v>
      </c>
      <c r="D1161" t="s">
        <v>19735</v>
      </c>
      <c r="E1161" t="s">
        <v>19735</v>
      </c>
      <c r="F1161" t="s">
        <v>19735</v>
      </c>
      <c r="G1161" s="1">
        <v>45091</v>
      </c>
    </row>
    <row r="1162" spans="1:7" x14ac:dyDescent="0.25">
      <c r="A1162" t="s">
        <v>14594</v>
      </c>
      <c r="B1162" t="s">
        <v>14595</v>
      </c>
      <c r="C1162" s="1">
        <v>44697</v>
      </c>
      <c r="D1162" t="s">
        <v>19721</v>
      </c>
      <c r="E1162" t="s">
        <v>19721</v>
      </c>
      <c r="F1162" t="s">
        <v>19721</v>
      </c>
      <c r="G1162" s="1">
        <v>45089</v>
      </c>
    </row>
    <row r="1163" spans="1:7" x14ac:dyDescent="0.25">
      <c r="A1163" t="s">
        <v>14548</v>
      </c>
      <c r="B1163" t="s">
        <v>14549</v>
      </c>
      <c r="C1163" s="1">
        <v>44689</v>
      </c>
      <c r="D1163" t="s">
        <v>19735</v>
      </c>
      <c r="E1163" t="s">
        <v>19735</v>
      </c>
      <c r="F1163" t="s">
        <v>19735</v>
      </c>
      <c r="G1163" s="1">
        <v>45088</v>
      </c>
    </row>
    <row r="1164" spans="1:7" x14ac:dyDescent="0.25">
      <c r="A1164" t="s">
        <v>13208</v>
      </c>
      <c r="B1164" t="s">
        <v>13209</v>
      </c>
      <c r="C1164" s="1">
        <v>44381</v>
      </c>
      <c r="D1164" t="s">
        <v>19721</v>
      </c>
      <c r="E1164" t="s">
        <v>19721</v>
      </c>
      <c r="F1164" t="s">
        <v>19721</v>
      </c>
      <c r="G1164" s="1">
        <v>45088</v>
      </c>
    </row>
    <row r="1165" spans="1:7" x14ac:dyDescent="0.25">
      <c r="A1165" t="s">
        <v>12320</v>
      </c>
      <c r="B1165" t="s">
        <v>12321</v>
      </c>
      <c r="C1165" s="1">
        <v>44177</v>
      </c>
      <c r="D1165" t="s">
        <v>19734</v>
      </c>
      <c r="E1165" t="s">
        <v>19724</v>
      </c>
      <c r="F1165" t="s">
        <v>19734</v>
      </c>
      <c r="G1165" s="1">
        <v>45088</v>
      </c>
    </row>
    <row r="1166" spans="1:7" x14ac:dyDescent="0.25">
      <c r="A1166" t="s">
        <v>13799</v>
      </c>
      <c r="B1166" t="s">
        <v>13800</v>
      </c>
      <c r="C1166" s="1">
        <v>44544</v>
      </c>
      <c r="D1166" t="s">
        <v>19721</v>
      </c>
      <c r="E1166" t="s">
        <v>19721</v>
      </c>
      <c r="F1166" t="s">
        <v>19721</v>
      </c>
      <c r="G1166" s="1">
        <v>45086</v>
      </c>
    </row>
    <row r="1167" spans="1:7" x14ac:dyDescent="0.25">
      <c r="A1167" t="s">
        <v>14498</v>
      </c>
      <c r="B1167" t="s">
        <v>14499</v>
      </c>
      <c r="C1167" s="1">
        <v>44686</v>
      </c>
      <c r="D1167" t="s">
        <v>19721</v>
      </c>
      <c r="E1167" t="s">
        <v>19735</v>
      </c>
      <c r="F1167" t="s">
        <v>19721</v>
      </c>
      <c r="G1167" s="1">
        <v>45084</v>
      </c>
    </row>
    <row r="1168" spans="1:7" x14ac:dyDescent="0.25">
      <c r="A1168" t="s">
        <v>14618</v>
      </c>
      <c r="B1168" t="s">
        <v>14619</v>
      </c>
      <c r="C1168" s="1">
        <v>44703</v>
      </c>
      <c r="D1168" t="s">
        <v>19735</v>
      </c>
      <c r="E1168" t="s">
        <v>19735</v>
      </c>
      <c r="F1168" t="s">
        <v>19735</v>
      </c>
      <c r="G1168" s="1">
        <v>45084</v>
      </c>
    </row>
    <row r="1169" spans="1:7" x14ac:dyDescent="0.25">
      <c r="A1169" t="s">
        <v>14710</v>
      </c>
      <c r="B1169" t="s">
        <v>14711</v>
      </c>
      <c r="C1169" s="1">
        <v>44717</v>
      </c>
      <c r="D1169" t="s">
        <v>19721</v>
      </c>
      <c r="E1169" t="s">
        <v>19721</v>
      </c>
      <c r="F1169" t="s">
        <v>19721</v>
      </c>
      <c r="G1169" s="1">
        <v>45084</v>
      </c>
    </row>
    <row r="1170" spans="1:7" x14ac:dyDescent="0.25">
      <c r="A1170" t="s">
        <v>14706</v>
      </c>
      <c r="B1170" t="s">
        <v>14707</v>
      </c>
      <c r="C1170" s="1">
        <v>44717</v>
      </c>
      <c r="D1170" t="s">
        <v>19721</v>
      </c>
      <c r="E1170" t="s">
        <v>19721</v>
      </c>
      <c r="F1170" t="s">
        <v>19721</v>
      </c>
      <c r="G1170" s="1">
        <v>45084</v>
      </c>
    </row>
    <row r="1171" spans="1:7" x14ac:dyDescent="0.25">
      <c r="A1171" t="s">
        <v>13693</v>
      </c>
      <c r="B1171" t="s">
        <v>13694</v>
      </c>
      <c r="C1171" s="1">
        <v>44516</v>
      </c>
      <c r="D1171" t="s">
        <v>19721</v>
      </c>
      <c r="E1171" t="s">
        <v>19721</v>
      </c>
      <c r="F1171" t="s">
        <v>19721</v>
      </c>
      <c r="G1171" s="1">
        <v>45084</v>
      </c>
    </row>
    <row r="1172" spans="1:7" x14ac:dyDescent="0.25">
      <c r="A1172" t="s">
        <v>14288</v>
      </c>
      <c r="B1172" t="s">
        <v>14289</v>
      </c>
      <c r="C1172" s="1">
        <v>44647</v>
      </c>
      <c r="D1172" t="s">
        <v>19721</v>
      </c>
      <c r="E1172" t="s">
        <v>19721</v>
      </c>
      <c r="F1172" t="s">
        <v>19735</v>
      </c>
      <c r="G1172" s="1">
        <v>45084</v>
      </c>
    </row>
    <row r="1173" spans="1:7" x14ac:dyDescent="0.25">
      <c r="A1173" t="s">
        <v>14176</v>
      </c>
      <c r="B1173" t="s">
        <v>14177</v>
      </c>
      <c r="C1173" s="1">
        <v>44634</v>
      </c>
      <c r="D1173" t="s">
        <v>19735</v>
      </c>
      <c r="E1173" t="s">
        <v>19735</v>
      </c>
      <c r="F1173" t="s">
        <v>19735</v>
      </c>
      <c r="G1173" s="1">
        <v>45083</v>
      </c>
    </row>
    <row r="1174" spans="1:7" x14ac:dyDescent="0.25">
      <c r="A1174" t="s">
        <v>14215</v>
      </c>
      <c r="B1174" t="s">
        <v>14216</v>
      </c>
      <c r="C1174" s="1">
        <v>44638</v>
      </c>
      <c r="D1174" t="s">
        <v>19735</v>
      </c>
      <c r="E1174" t="s">
        <v>19735</v>
      </c>
      <c r="F1174" t="s">
        <v>19735</v>
      </c>
      <c r="G1174" s="1">
        <v>45083</v>
      </c>
    </row>
    <row r="1175" spans="1:7" x14ac:dyDescent="0.25">
      <c r="A1175" t="s">
        <v>12739</v>
      </c>
      <c r="B1175" t="s">
        <v>12740</v>
      </c>
      <c r="C1175" s="1">
        <v>44297</v>
      </c>
      <c r="D1175" t="s">
        <v>19721</v>
      </c>
      <c r="E1175" t="s">
        <v>19721</v>
      </c>
      <c r="F1175" t="s">
        <v>19721</v>
      </c>
      <c r="G1175" s="1">
        <v>45082</v>
      </c>
    </row>
    <row r="1176" spans="1:7" x14ac:dyDescent="0.25">
      <c r="A1176" t="s">
        <v>14592</v>
      </c>
      <c r="B1176" t="s">
        <v>14593</v>
      </c>
      <c r="C1176" s="1">
        <v>44697</v>
      </c>
      <c r="D1176" t="s">
        <v>19735</v>
      </c>
      <c r="E1176" t="s">
        <v>19735</v>
      </c>
      <c r="F1176" t="s">
        <v>19735</v>
      </c>
      <c r="G1176" s="1">
        <v>45082</v>
      </c>
    </row>
    <row r="1177" spans="1:7" x14ac:dyDescent="0.25">
      <c r="A1177" t="s">
        <v>13266</v>
      </c>
      <c r="B1177" t="s">
        <v>13267</v>
      </c>
      <c r="C1177" s="1">
        <v>44383</v>
      </c>
      <c r="D1177" t="s">
        <v>19724</v>
      </c>
      <c r="E1177" t="s">
        <v>19724</v>
      </c>
      <c r="F1177" t="s">
        <v>19721</v>
      </c>
      <c r="G1177" s="1">
        <v>45082</v>
      </c>
    </row>
    <row r="1178" spans="1:7" x14ac:dyDescent="0.25">
      <c r="A1178" t="s">
        <v>13983</v>
      </c>
      <c r="B1178" t="s">
        <v>13984</v>
      </c>
      <c r="C1178" s="1">
        <v>44602</v>
      </c>
      <c r="D1178" t="s">
        <v>19721</v>
      </c>
      <c r="E1178" t="s">
        <v>19721</v>
      </c>
      <c r="F1178" t="s">
        <v>19721</v>
      </c>
      <c r="G1178" s="1">
        <v>45082</v>
      </c>
    </row>
    <row r="1179" spans="1:7" x14ac:dyDescent="0.25">
      <c r="A1179" t="s">
        <v>14294</v>
      </c>
      <c r="B1179" t="s">
        <v>14295</v>
      </c>
      <c r="C1179" s="1">
        <v>44647</v>
      </c>
      <c r="D1179" t="s">
        <v>19721</v>
      </c>
      <c r="E1179" t="s">
        <v>19735</v>
      </c>
      <c r="F1179" t="s">
        <v>19721</v>
      </c>
      <c r="G1179" s="1">
        <v>45079</v>
      </c>
    </row>
    <row r="1180" spans="1:7" x14ac:dyDescent="0.25">
      <c r="A1180" t="s">
        <v>14278</v>
      </c>
      <c r="B1180" t="s">
        <v>14279</v>
      </c>
      <c r="C1180" s="1">
        <v>44644</v>
      </c>
      <c r="D1180" t="s">
        <v>19735</v>
      </c>
      <c r="E1180" t="s">
        <v>19735</v>
      </c>
      <c r="F1180" t="s">
        <v>19735</v>
      </c>
      <c r="G1180" s="1">
        <v>45079</v>
      </c>
    </row>
    <row r="1181" spans="1:7" x14ac:dyDescent="0.25">
      <c r="A1181" t="s">
        <v>14342</v>
      </c>
      <c r="B1181" t="s">
        <v>14343</v>
      </c>
      <c r="C1181" s="1">
        <v>44655</v>
      </c>
      <c r="D1181" t="s">
        <v>19735</v>
      </c>
      <c r="E1181" t="s">
        <v>19735</v>
      </c>
      <c r="F1181" t="s">
        <v>19735</v>
      </c>
      <c r="G1181" s="1">
        <v>45079</v>
      </c>
    </row>
    <row r="1182" spans="1:7" x14ac:dyDescent="0.25">
      <c r="A1182" t="s">
        <v>10736</v>
      </c>
      <c r="B1182" t="s">
        <v>10737</v>
      </c>
      <c r="C1182" s="1">
        <v>43713</v>
      </c>
      <c r="D1182" t="s">
        <v>19735</v>
      </c>
      <c r="E1182" t="s">
        <v>19735</v>
      </c>
      <c r="F1182" t="s">
        <v>19735</v>
      </c>
      <c r="G1182" s="1">
        <v>45079</v>
      </c>
    </row>
    <row r="1183" spans="1:7" x14ac:dyDescent="0.25">
      <c r="A1183" t="s">
        <v>13397</v>
      </c>
      <c r="B1183" t="s">
        <v>13398</v>
      </c>
      <c r="C1183" s="1">
        <v>44425</v>
      </c>
      <c r="D1183" t="s">
        <v>19735</v>
      </c>
      <c r="E1183" t="s">
        <v>19735</v>
      </c>
      <c r="F1183" t="s">
        <v>19735</v>
      </c>
      <c r="G1183" s="1">
        <v>45077</v>
      </c>
    </row>
    <row r="1184" spans="1:7" x14ac:dyDescent="0.25">
      <c r="A1184" t="s">
        <v>14155</v>
      </c>
      <c r="B1184" t="s">
        <v>14156</v>
      </c>
      <c r="C1184" s="1">
        <v>44630</v>
      </c>
      <c r="D1184" t="s">
        <v>19721</v>
      </c>
      <c r="E1184" t="s">
        <v>19721</v>
      </c>
      <c r="F1184" t="s">
        <v>19721</v>
      </c>
      <c r="G1184" s="1">
        <v>45077</v>
      </c>
    </row>
    <row r="1185" spans="1:7" x14ac:dyDescent="0.25">
      <c r="A1185" t="s">
        <v>14586</v>
      </c>
      <c r="B1185" t="s">
        <v>14587</v>
      </c>
      <c r="C1185" s="1">
        <v>44697</v>
      </c>
      <c r="D1185" t="s">
        <v>19721</v>
      </c>
      <c r="E1185" t="s">
        <v>19735</v>
      </c>
      <c r="F1185" t="s">
        <v>19721</v>
      </c>
      <c r="G1185" s="1">
        <v>45076</v>
      </c>
    </row>
    <row r="1186" spans="1:7" x14ac:dyDescent="0.25">
      <c r="A1186" t="s">
        <v>14598</v>
      </c>
      <c r="B1186" t="s">
        <v>14599</v>
      </c>
      <c r="C1186" s="1">
        <v>44697</v>
      </c>
      <c r="D1186" t="s">
        <v>19724</v>
      </c>
      <c r="E1186" t="s">
        <v>19721</v>
      </c>
      <c r="F1186" t="s">
        <v>19724</v>
      </c>
      <c r="G1186" s="1">
        <v>45073</v>
      </c>
    </row>
    <row r="1187" spans="1:7" x14ac:dyDescent="0.25">
      <c r="A1187" t="s">
        <v>13906</v>
      </c>
      <c r="B1187" t="s">
        <v>13907</v>
      </c>
      <c r="C1187" s="1">
        <v>44568</v>
      </c>
      <c r="D1187" t="s">
        <v>19718</v>
      </c>
      <c r="E1187" t="s">
        <v>19718</v>
      </c>
      <c r="F1187" t="s">
        <v>19718</v>
      </c>
      <c r="G1187" s="1">
        <v>45073</v>
      </c>
    </row>
    <row r="1188" spans="1:7" x14ac:dyDescent="0.25">
      <c r="A1188" t="s">
        <v>12949</v>
      </c>
      <c r="B1188" t="s">
        <v>837</v>
      </c>
      <c r="C1188" s="1">
        <v>44334</v>
      </c>
      <c r="D1188" t="s">
        <v>19735</v>
      </c>
      <c r="E1188" t="s">
        <v>19735</v>
      </c>
      <c r="F1188" t="s">
        <v>19735</v>
      </c>
      <c r="G1188" s="1">
        <v>45070</v>
      </c>
    </row>
    <row r="1189" spans="1:7" x14ac:dyDescent="0.25">
      <c r="A1189" t="s">
        <v>13691</v>
      </c>
      <c r="B1189" t="s">
        <v>13692</v>
      </c>
      <c r="C1189" s="1">
        <v>44516</v>
      </c>
      <c r="D1189" t="s">
        <v>19724</v>
      </c>
      <c r="E1189" t="s">
        <v>19724</v>
      </c>
      <c r="F1189" t="s">
        <v>19724</v>
      </c>
      <c r="G1189" s="1">
        <v>45070</v>
      </c>
    </row>
    <row r="1190" spans="1:7" x14ac:dyDescent="0.25">
      <c r="A1190" t="s">
        <v>11845</v>
      </c>
      <c r="B1190" t="s">
        <v>11846</v>
      </c>
      <c r="C1190" s="1">
        <v>44050</v>
      </c>
      <c r="D1190" t="s">
        <v>19724</v>
      </c>
      <c r="E1190" t="s">
        <v>19724</v>
      </c>
      <c r="F1190" t="s">
        <v>19724</v>
      </c>
      <c r="G1190" s="1">
        <v>45070</v>
      </c>
    </row>
    <row r="1191" spans="1:7" x14ac:dyDescent="0.25">
      <c r="A1191" t="s">
        <v>14198</v>
      </c>
      <c r="B1191" t="s">
        <v>14199</v>
      </c>
      <c r="C1191" s="1">
        <v>44636</v>
      </c>
      <c r="D1191" t="s">
        <v>19718</v>
      </c>
      <c r="E1191" t="s">
        <v>19718</v>
      </c>
      <c r="F1191" t="s">
        <v>19718</v>
      </c>
      <c r="G1191" s="1">
        <v>45070</v>
      </c>
    </row>
    <row r="1192" spans="1:7" x14ac:dyDescent="0.25">
      <c r="A1192" t="s">
        <v>13872</v>
      </c>
      <c r="B1192" t="s">
        <v>13873</v>
      </c>
      <c r="C1192" s="1">
        <v>44557</v>
      </c>
      <c r="D1192" t="s">
        <v>19721</v>
      </c>
      <c r="E1192" t="s">
        <v>19721</v>
      </c>
      <c r="F1192" t="s">
        <v>19735</v>
      </c>
      <c r="G1192" s="1">
        <v>45068</v>
      </c>
    </row>
    <row r="1193" spans="1:7" x14ac:dyDescent="0.25">
      <c r="A1193" t="s">
        <v>13433</v>
      </c>
      <c r="B1193" t="s">
        <v>13434</v>
      </c>
      <c r="C1193" s="1">
        <v>44438</v>
      </c>
      <c r="D1193" t="s">
        <v>19721</v>
      </c>
      <c r="E1193" t="s">
        <v>19735</v>
      </c>
      <c r="F1193" t="s">
        <v>19721</v>
      </c>
      <c r="G1193" s="1">
        <v>45068</v>
      </c>
    </row>
    <row r="1194" spans="1:7" x14ac:dyDescent="0.25">
      <c r="A1194" t="s">
        <v>13815</v>
      </c>
      <c r="B1194" t="s">
        <v>13816</v>
      </c>
      <c r="C1194" s="1">
        <v>44546</v>
      </c>
      <c r="D1194" t="s">
        <v>19718</v>
      </c>
      <c r="E1194" t="s">
        <v>19718</v>
      </c>
      <c r="F1194" t="s">
        <v>19718</v>
      </c>
      <c r="G1194" s="1">
        <v>45068</v>
      </c>
    </row>
    <row r="1195" spans="1:7" x14ac:dyDescent="0.25">
      <c r="A1195" t="s">
        <v>13843</v>
      </c>
      <c r="B1195" t="s">
        <v>13844</v>
      </c>
      <c r="C1195" s="1">
        <v>44547</v>
      </c>
      <c r="D1195" t="s">
        <v>19718</v>
      </c>
      <c r="E1195" t="s">
        <v>19718</v>
      </c>
      <c r="F1195" t="s">
        <v>19718</v>
      </c>
      <c r="G1195" s="1">
        <v>45067</v>
      </c>
    </row>
    <row r="1196" spans="1:7" x14ac:dyDescent="0.25">
      <c r="A1196" t="s">
        <v>13310</v>
      </c>
      <c r="B1196" t="s">
        <v>13311</v>
      </c>
      <c r="C1196" s="1">
        <v>44390</v>
      </c>
      <c r="D1196" t="s">
        <v>19721</v>
      </c>
      <c r="E1196" t="s">
        <v>19721</v>
      </c>
      <c r="F1196" t="s">
        <v>19721</v>
      </c>
      <c r="G1196" s="1">
        <v>45062</v>
      </c>
    </row>
    <row r="1197" spans="1:7" x14ac:dyDescent="0.25">
      <c r="A1197" t="s">
        <v>14251</v>
      </c>
      <c r="B1197" t="s">
        <v>14252</v>
      </c>
      <c r="C1197" s="1">
        <v>44642</v>
      </c>
      <c r="D1197" t="s">
        <v>19721</v>
      </c>
      <c r="E1197" t="s">
        <v>19721</v>
      </c>
      <c r="F1197" t="s">
        <v>19735</v>
      </c>
      <c r="G1197" s="1">
        <v>45061</v>
      </c>
    </row>
    <row r="1198" spans="1:7" x14ac:dyDescent="0.25">
      <c r="A1198" t="s">
        <v>14431</v>
      </c>
      <c r="B1198" t="s">
        <v>14432</v>
      </c>
      <c r="C1198" s="1">
        <v>44678</v>
      </c>
      <c r="D1198" t="s">
        <v>19735</v>
      </c>
      <c r="E1198" t="s">
        <v>19735</v>
      </c>
      <c r="F1198" t="s">
        <v>19718</v>
      </c>
      <c r="G1198" s="1">
        <v>45061</v>
      </c>
    </row>
    <row r="1199" spans="1:7" x14ac:dyDescent="0.25">
      <c r="A1199" t="s">
        <v>14429</v>
      </c>
      <c r="B1199" t="s">
        <v>14430</v>
      </c>
      <c r="C1199" s="1">
        <v>44678</v>
      </c>
      <c r="D1199" t="s">
        <v>19721</v>
      </c>
      <c r="E1199" t="s">
        <v>19721</v>
      </c>
      <c r="F1199" t="s">
        <v>19721</v>
      </c>
      <c r="G1199" s="1">
        <v>45061</v>
      </c>
    </row>
    <row r="1200" spans="1:7" x14ac:dyDescent="0.25">
      <c r="A1200" t="s">
        <v>13641</v>
      </c>
      <c r="B1200" t="s">
        <v>13642</v>
      </c>
      <c r="C1200" s="1">
        <v>44503</v>
      </c>
      <c r="D1200" t="s">
        <v>19724</v>
      </c>
      <c r="E1200" t="s">
        <v>19724</v>
      </c>
      <c r="F1200" t="s">
        <v>19724</v>
      </c>
      <c r="G1200" s="1">
        <v>45061</v>
      </c>
    </row>
    <row r="1201" spans="1:7" x14ac:dyDescent="0.25">
      <c r="A1201" t="s">
        <v>13639</v>
      </c>
      <c r="B1201" t="s">
        <v>13640</v>
      </c>
      <c r="C1201" s="1">
        <v>44503</v>
      </c>
      <c r="D1201" t="s">
        <v>19721</v>
      </c>
      <c r="E1201" t="s">
        <v>19721</v>
      </c>
      <c r="F1201" t="s">
        <v>19721</v>
      </c>
      <c r="G1201" s="1">
        <v>45061</v>
      </c>
    </row>
    <row r="1202" spans="1:7" x14ac:dyDescent="0.25">
      <c r="A1202" t="s">
        <v>13635</v>
      </c>
      <c r="B1202" t="s">
        <v>13636</v>
      </c>
      <c r="C1202" s="1">
        <v>44503</v>
      </c>
      <c r="D1202" t="s">
        <v>19734</v>
      </c>
      <c r="E1202" t="s">
        <v>19734</v>
      </c>
      <c r="F1202" t="s">
        <v>19734</v>
      </c>
      <c r="G1202" s="1">
        <v>45061</v>
      </c>
    </row>
    <row r="1203" spans="1:7" x14ac:dyDescent="0.25">
      <c r="A1203" t="s">
        <v>13759</v>
      </c>
      <c r="B1203" t="s">
        <v>13760</v>
      </c>
      <c r="C1203" s="1">
        <v>44537</v>
      </c>
      <c r="D1203" t="s">
        <v>19735</v>
      </c>
      <c r="E1203" t="s">
        <v>19735</v>
      </c>
      <c r="F1203" t="s">
        <v>19735</v>
      </c>
      <c r="G1203" s="1">
        <v>45061</v>
      </c>
    </row>
    <row r="1204" spans="1:7" x14ac:dyDescent="0.25">
      <c r="A1204" t="s">
        <v>12681</v>
      </c>
      <c r="B1204" t="s">
        <v>12682</v>
      </c>
      <c r="C1204" s="1">
        <v>44283</v>
      </c>
      <c r="D1204" t="s">
        <v>19735</v>
      </c>
      <c r="E1204" t="s">
        <v>19735</v>
      </c>
      <c r="F1204" t="s">
        <v>19735</v>
      </c>
      <c r="G1204" s="1">
        <v>45058</v>
      </c>
    </row>
    <row r="1205" spans="1:7" x14ac:dyDescent="0.25">
      <c r="A1205" t="s">
        <v>13405</v>
      </c>
      <c r="B1205" t="s">
        <v>13406</v>
      </c>
      <c r="C1205" s="1">
        <v>44426</v>
      </c>
      <c r="D1205" t="s">
        <v>19735</v>
      </c>
      <c r="E1205" t="s">
        <v>19735</v>
      </c>
      <c r="F1205" t="s">
        <v>19735</v>
      </c>
      <c r="G1205" s="1">
        <v>45058</v>
      </c>
    </row>
    <row r="1206" spans="1:7" x14ac:dyDescent="0.25">
      <c r="A1206" t="s">
        <v>13849</v>
      </c>
      <c r="B1206" t="s">
        <v>13850</v>
      </c>
      <c r="C1206" s="1">
        <v>44547</v>
      </c>
      <c r="D1206" t="s">
        <v>19718</v>
      </c>
      <c r="E1206" t="s">
        <v>19718</v>
      </c>
      <c r="F1206" t="s">
        <v>19718</v>
      </c>
      <c r="G1206" s="1">
        <v>45058</v>
      </c>
    </row>
    <row r="1207" spans="1:7" x14ac:dyDescent="0.25">
      <c r="A1207" t="s">
        <v>13040</v>
      </c>
      <c r="B1207" t="s">
        <v>13041</v>
      </c>
      <c r="C1207" s="1">
        <v>44361</v>
      </c>
      <c r="D1207" t="s">
        <v>19735</v>
      </c>
      <c r="E1207" t="s">
        <v>19735</v>
      </c>
      <c r="F1207" t="s">
        <v>19735</v>
      </c>
      <c r="G1207" s="1">
        <v>45056</v>
      </c>
    </row>
    <row r="1208" spans="1:7" x14ac:dyDescent="0.25">
      <c r="A1208" t="s">
        <v>14500</v>
      </c>
      <c r="B1208" t="s">
        <v>14501</v>
      </c>
      <c r="C1208" s="1">
        <v>44686</v>
      </c>
      <c r="D1208" t="s">
        <v>19721</v>
      </c>
      <c r="E1208" t="s">
        <v>19721</v>
      </c>
      <c r="F1208" t="s">
        <v>19721</v>
      </c>
      <c r="G1208" s="1">
        <v>45055</v>
      </c>
    </row>
    <row r="1209" spans="1:7" x14ac:dyDescent="0.25">
      <c r="A1209" t="s">
        <v>14338</v>
      </c>
      <c r="B1209" t="s">
        <v>14339</v>
      </c>
      <c r="C1209" s="1">
        <v>44655</v>
      </c>
      <c r="D1209" t="s">
        <v>19721</v>
      </c>
      <c r="E1209" t="s">
        <v>19721</v>
      </c>
      <c r="F1209" t="s">
        <v>19721</v>
      </c>
      <c r="G1209" s="1">
        <v>45055</v>
      </c>
    </row>
    <row r="1210" spans="1:7" x14ac:dyDescent="0.25">
      <c r="A1210" t="s">
        <v>13450</v>
      </c>
      <c r="B1210" t="s">
        <v>13451</v>
      </c>
      <c r="C1210" s="1">
        <v>44446</v>
      </c>
      <c r="D1210" t="s">
        <v>19721</v>
      </c>
      <c r="E1210" t="s">
        <v>19735</v>
      </c>
      <c r="F1210" t="s">
        <v>19721</v>
      </c>
      <c r="G1210" s="1">
        <v>45055</v>
      </c>
    </row>
    <row r="1211" spans="1:7" x14ac:dyDescent="0.25">
      <c r="A1211" t="s">
        <v>12312</v>
      </c>
      <c r="B1211" t="s">
        <v>12313</v>
      </c>
      <c r="C1211" s="1">
        <v>44173</v>
      </c>
      <c r="D1211" t="s">
        <v>19721</v>
      </c>
      <c r="E1211" t="s">
        <v>19721</v>
      </c>
      <c r="F1211" t="s">
        <v>19721</v>
      </c>
      <c r="G1211" s="1">
        <v>45055</v>
      </c>
    </row>
    <row r="1212" spans="1:7" x14ac:dyDescent="0.25">
      <c r="A1212" t="s">
        <v>13176</v>
      </c>
      <c r="B1212" t="s">
        <v>13177</v>
      </c>
      <c r="C1212" s="1">
        <v>44380</v>
      </c>
      <c r="D1212" t="s">
        <v>19721</v>
      </c>
      <c r="E1212" t="s">
        <v>19721</v>
      </c>
      <c r="F1212" t="s">
        <v>19735</v>
      </c>
      <c r="G1212" s="1">
        <v>45054</v>
      </c>
    </row>
    <row r="1213" spans="1:7" x14ac:dyDescent="0.25">
      <c r="A1213" t="s">
        <v>13978</v>
      </c>
      <c r="B1213" t="s">
        <v>13979</v>
      </c>
      <c r="C1213" s="1">
        <v>44601</v>
      </c>
      <c r="D1213" t="s">
        <v>19735</v>
      </c>
      <c r="E1213" t="s">
        <v>19735</v>
      </c>
      <c r="F1213" t="s">
        <v>19735</v>
      </c>
      <c r="G1213" s="1">
        <v>45051</v>
      </c>
    </row>
    <row r="1214" spans="1:7" x14ac:dyDescent="0.25">
      <c r="A1214" t="s">
        <v>11468</v>
      </c>
      <c r="B1214" t="s">
        <v>11469</v>
      </c>
      <c r="C1214" s="1">
        <v>43969</v>
      </c>
      <c r="D1214" t="s">
        <v>19724</v>
      </c>
      <c r="E1214" t="s">
        <v>19724</v>
      </c>
      <c r="F1214" t="s">
        <v>19724</v>
      </c>
      <c r="G1214" s="1">
        <v>45051</v>
      </c>
    </row>
    <row r="1215" spans="1:7" x14ac:dyDescent="0.25">
      <c r="A1215" t="s">
        <v>13792</v>
      </c>
      <c r="B1215" t="s">
        <v>13793</v>
      </c>
      <c r="C1215" s="1">
        <v>44540</v>
      </c>
      <c r="D1215" t="s">
        <v>19718</v>
      </c>
      <c r="E1215" t="s">
        <v>19718</v>
      </c>
      <c r="F1215" t="s">
        <v>19718</v>
      </c>
      <c r="G1215" s="1">
        <v>45049</v>
      </c>
    </row>
    <row r="1216" spans="1:7" x14ac:dyDescent="0.25">
      <c r="A1216" t="s">
        <v>14334</v>
      </c>
      <c r="B1216" t="s">
        <v>14335</v>
      </c>
      <c r="C1216" s="1">
        <v>44655</v>
      </c>
      <c r="D1216" t="s">
        <v>19735</v>
      </c>
      <c r="E1216" t="s">
        <v>19735</v>
      </c>
      <c r="F1216" t="s">
        <v>19735</v>
      </c>
      <c r="G1216" s="1">
        <v>45049</v>
      </c>
    </row>
    <row r="1217" spans="1:7" x14ac:dyDescent="0.25">
      <c r="A1217" t="s">
        <v>10911</v>
      </c>
      <c r="B1217" t="s">
        <v>10912</v>
      </c>
      <c r="C1217" s="1">
        <v>43788</v>
      </c>
      <c r="D1217" t="s">
        <v>19721</v>
      </c>
      <c r="E1217" t="s">
        <v>19721</v>
      </c>
      <c r="F1217" t="s">
        <v>19721</v>
      </c>
      <c r="G1217" s="1">
        <v>45049</v>
      </c>
    </row>
    <row r="1218" spans="1:7" x14ac:dyDescent="0.25">
      <c r="A1218" t="s">
        <v>14447</v>
      </c>
      <c r="B1218" t="s">
        <v>14448</v>
      </c>
      <c r="C1218" s="1">
        <v>44679</v>
      </c>
      <c r="D1218" t="s">
        <v>19735</v>
      </c>
      <c r="E1218" t="s">
        <v>19735</v>
      </c>
      <c r="F1218" t="s">
        <v>19718</v>
      </c>
      <c r="G1218" s="1">
        <v>45048</v>
      </c>
    </row>
    <row r="1219" spans="1:7" x14ac:dyDescent="0.25">
      <c r="A1219" t="s">
        <v>13048</v>
      </c>
      <c r="B1219" t="s">
        <v>13049</v>
      </c>
      <c r="C1219" s="1">
        <v>44361</v>
      </c>
      <c r="D1219" t="s">
        <v>19735</v>
      </c>
      <c r="E1219" t="s">
        <v>19735</v>
      </c>
      <c r="F1219" t="s">
        <v>19735</v>
      </c>
      <c r="G1219" s="1">
        <v>45048</v>
      </c>
    </row>
    <row r="1220" spans="1:7" x14ac:dyDescent="0.25">
      <c r="A1220" t="s">
        <v>14184</v>
      </c>
      <c r="B1220" t="s">
        <v>14185</v>
      </c>
      <c r="C1220" s="1">
        <v>44635</v>
      </c>
      <c r="D1220" t="s">
        <v>19721</v>
      </c>
      <c r="E1220" t="s">
        <v>19721</v>
      </c>
      <c r="F1220" t="s">
        <v>19721</v>
      </c>
      <c r="G1220" s="1">
        <v>45044</v>
      </c>
    </row>
    <row r="1221" spans="1:7" x14ac:dyDescent="0.25">
      <c r="A1221" t="s">
        <v>11872</v>
      </c>
      <c r="B1221" t="s">
        <v>11873</v>
      </c>
      <c r="C1221" s="1">
        <v>44054</v>
      </c>
      <c r="D1221" t="s">
        <v>19724</v>
      </c>
      <c r="E1221" t="s">
        <v>19724</v>
      </c>
      <c r="F1221" t="s">
        <v>19724</v>
      </c>
      <c r="G1221" s="1">
        <v>45044</v>
      </c>
    </row>
    <row r="1222" spans="1:7" x14ac:dyDescent="0.25">
      <c r="A1222" t="s">
        <v>13695</v>
      </c>
      <c r="B1222" t="s">
        <v>13696</v>
      </c>
      <c r="C1222" s="1">
        <v>44516</v>
      </c>
      <c r="D1222" t="s">
        <v>19721</v>
      </c>
      <c r="E1222" t="s">
        <v>19721</v>
      </c>
      <c r="F1222" t="s">
        <v>19721</v>
      </c>
      <c r="G1222" s="1">
        <v>45044</v>
      </c>
    </row>
    <row r="1223" spans="1:7" x14ac:dyDescent="0.25">
      <c r="A1223" t="s">
        <v>14346</v>
      </c>
      <c r="B1223" t="s">
        <v>14347</v>
      </c>
      <c r="C1223" s="1">
        <v>44655</v>
      </c>
      <c r="D1223" t="s">
        <v>19718</v>
      </c>
      <c r="E1223" t="s">
        <v>19718</v>
      </c>
      <c r="F1223" t="s">
        <v>19718</v>
      </c>
      <c r="G1223" s="1">
        <v>45042</v>
      </c>
    </row>
    <row r="1224" spans="1:7" x14ac:dyDescent="0.25">
      <c r="A1224" t="s">
        <v>13605</v>
      </c>
      <c r="B1224" t="s">
        <v>13606</v>
      </c>
      <c r="C1224" s="1">
        <v>44494</v>
      </c>
      <c r="D1224" t="s">
        <v>19721</v>
      </c>
      <c r="E1224" t="s">
        <v>19735</v>
      </c>
      <c r="F1224" t="s">
        <v>19721</v>
      </c>
      <c r="G1224" s="1">
        <v>45042</v>
      </c>
    </row>
    <row r="1225" spans="1:7" x14ac:dyDescent="0.25">
      <c r="A1225" t="s">
        <v>13847</v>
      </c>
      <c r="B1225" t="s">
        <v>13848</v>
      </c>
      <c r="C1225" s="1">
        <v>44547</v>
      </c>
      <c r="D1225" t="s">
        <v>19724</v>
      </c>
      <c r="E1225" t="s">
        <v>19724</v>
      </c>
      <c r="F1225" t="s">
        <v>19724</v>
      </c>
      <c r="G1225" s="1">
        <v>45039</v>
      </c>
    </row>
    <row r="1226" spans="1:7" x14ac:dyDescent="0.25">
      <c r="A1226" t="s">
        <v>13070</v>
      </c>
      <c r="B1226" t="s">
        <v>13071</v>
      </c>
      <c r="C1226" s="1">
        <v>44362</v>
      </c>
      <c r="D1226" t="s">
        <v>19735</v>
      </c>
      <c r="E1226" t="s">
        <v>19718</v>
      </c>
      <c r="F1226" t="s">
        <v>19735</v>
      </c>
      <c r="G1226" s="1">
        <v>45039</v>
      </c>
    </row>
    <row r="1227" spans="1:7" x14ac:dyDescent="0.25">
      <c r="A1227" t="s">
        <v>12953</v>
      </c>
      <c r="B1227" t="s">
        <v>12954</v>
      </c>
      <c r="C1227" s="1">
        <v>44334</v>
      </c>
      <c r="D1227" t="s">
        <v>19721</v>
      </c>
      <c r="E1227" t="s">
        <v>19721</v>
      </c>
      <c r="F1227" t="s">
        <v>19721</v>
      </c>
      <c r="G1227" s="1">
        <v>45039</v>
      </c>
    </row>
    <row r="1228" spans="1:7" x14ac:dyDescent="0.25">
      <c r="A1228" t="s">
        <v>12541</v>
      </c>
      <c r="B1228" t="s">
        <v>12542</v>
      </c>
      <c r="C1228" s="1">
        <v>44237</v>
      </c>
      <c r="D1228" t="s">
        <v>19721</v>
      </c>
      <c r="E1228" t="s">
        <v>19735</v>
      </c>
      <c r="F1228" t="s">
        <v>19721</v>
      </c>
      <c r="G1228" s="1">
        <v>45039</v>
      </c>
    </row>
    <row r="1229" spans="1:7" x14ac:dyDescent="0.25">
      <c r="A1229" t="s">
        <v>14316</v>
      </c>
      <c r="B1229" t="s">
        <v>14317</v>
      </c>
      <c r="C1229" s="1">
        <v>44654</v>
      </c>
      <c r="D1229" t="s">
        <v>19735</v>
      </c>
      <c r="E1229" t="s">
        <v>19735</v>
      </c>
      <c r="F1229" t="s">
        <v>19735</v>
      </c>
      <c r="G1229" s="1">
        <v>45039</v>
      </c>
    </row>
    <row r="1230" spans="1:7" x14ac:dyDescent="0.25">
      <c r="A1230" t="s">
        <v>12332</v>
      </c>
      <c r="B1230" t="s">
        <v>12333</v>
      </c>
      <c r="C1230" s="1">
        <v>44178</v>
      </c>
      <c r="D1230" t="s">
        <v>19735</v>
      </c>
      <c r="E1230" t="s">
        <v>19735</v>
      </c>
      <c r="F1230" t="s">
        <v>19735</v>
      </c>
      <c r="G1230" s="1">
        <v>45034</v>
      </c>
    </row>
    <row r="1231" spans="1:7" x14ac:dyDescent="0.25">
      <c r="A1231" t="s">
        <v>13957</v>
      </c>
      <c r="B1231" t="s">
        <v>13958</v>
      </c>
      <c r="C1231" s="1">
        <v>44595</v>
      </c>
      <c r="D1231" t="s">
        <v>19721</v>
      </c>
      <c r="E1231" t="s">
        <v>19735</v>
      </c>
      <c r="F1231" t="s">
        <v>19721</v>
      </c>
      <c r="G1231" s="1">
        <v>45034</v>
      </c>
    </row>
    <row r="1232" spans="1:7" x14ac:dyDescent="0.25">
      <c r="A1232" t="s">
        <v>14259</v>
      </c>
      <c r="B1232" t="s">
        <v>14260</v>
      </c>
      <c r="C1232" s="1">
        <v>44642</v>
      </c>
      <c r="D1232" t="s">
        <v>19718</v>
      </c>
      <c r="E1232" t="s">
        <v>19718</v>
      </c>
      <c r="F1232" t="s">
        <v>19718</v>
      </c>
      <c r="G1232" s="1">
        <v>45034</v>
      </c>
    </row>
    <row r="1233" spans="1:7" x14ac:dyDescent="0.25">
      <c r="A1233" t="s">
        <v>13765</v>
      </c>
      <c r="B1233" t="s">
        <v>13766</v>
      </c>
      <c r="C1233" s="1">
        <v>44537</v>
      </c>
      <c r="D1233" t="s">
        <v>19735</v>
      </c>
      <c r="E1233" t="s">
        <v>19735</v>
      </c>
      <c r="F1233" t="s">
        <v>19735</v>
      </c>
      <c r="G1233" s="1">
        <v>45034</v>
      </c>
    </row>
    <row r="1234" spans="1:7" x14ac:dyDescent="0.25">
      <c r="A1234" t="s">
        <v>12228</v>
      </c>
      <c r="B1234" t="s">
        <v>7353</v>
      </c>
      <c r="C1234" s="1">
        <v>44153</v>
      </c>
      <c r="D1234" t="s">
        <v>19735</v>
      </c>
      <c r="E1234" t="s">
        <v>19735</v>
      </c>
      <c r="F1234" t="s">
        <v>19735</v>
      </c>
      <c r="G1234" s="1">
        <v>45032</v>
      </c>
    </row>
    <row r="1235" spans="1:7" x14ac:dyDescent="0.25">
      <c r="A1235" t="s">
        <v>14249</v>
      </c>
      <c r="B1235" t="s">
        <v>14250</v>
      </c>
      <c r="C1235" s="1">
        <v>44642</v>
      </c>
      <c r="D1235" t="s">
        <v>19718</v>
      </c>
      <c r="E1235" t="s">
        <v>19718</v>
      </c>
      <c r="F1235" t="s">
        <v>19718</v>
      </c>
      <c r="G1235" s="1">
        <v>45032</v>
      </c>
    </row>
    <row r="1236" spans="1:7" x14ac:dyDescent="0.25">
      <c r="A1236" t="s">
        <v>14171</v>
      </c>
      <c r="B1236" t="s">
        <v>14172</v>
      </c>
      <c r="C1236" s="1">
        <v>44634</v>
      </c>
      <c r="D1236" t="s">
        <v>19718</v>
      </c>
      <c r="E1236" t="s">
        <v>19718</v>
      </c>
      <c r="F1236" t="s">
        <v>19718</v>
      </c>
      <c r="G1236" s="1">
        <v>45032</v>
      </c>
    </row>
    <row r="1237" spans="1:7" x14ac:dyDescent="0.25">
      <c r="A1237" t="s">
        <v>13980</v>
      </c>
      <c r="B1237" t="s">
        <v>8918</v>
      </c>
      <c r="C1237" s="1">
        <v>44602</v>
      </c>
      <c r="D1237" t="s">
        <v>19721</v>
      </c>
      <c r="E1237" t="s">
        <v>19721</v>
      </c>
      <c r="F1237" t="s">
        <v>19721</v>
      </c>
      <c r="G1237" s="1">
        <v>45032</v>
      </c>
    </row>
    <row r="1238" spans="1:7" x14ac:dyDescent="0.25">
      <c r="A1238" t="s">
        <v>13922</v>
      </c>
      <c r="B1238" t="s">
        <v>13923</v>
      </c>
      <c r="C1238" s="1">
        <v>44578</v>
      </c>
      <c r="D1238" t="s">
        <v>19718</v>
      </c>
      <c r="E1238" t="s">
        <v>19718</v>
      </c>
      <c r="F1238" t="s">
        <v>19718</v>
      </c>
      <c r="G1238" s="1">
        <v>45032</v>
      </c>
    </row>
    <row r="1239" spans="1:7" x14ac:dyDescent="0.25">
      <c r="A1239" t="s">
        <v>13730</v>
      </c>
      <c r="B1239" t="s">
        <v>13731</v>
      </c>
      <c r="C1239" s="1">
        <v>44536</v>
      </c>
      <c r="D1239" t="s">
        <v>19721</v>
      </c>
      <c r="E1239" t="s">
        <v>19721</v>
      </c>
      <c r="F1239" t="s">
        <v>19721</v>
      </c>
      <c r="G1239" s="1">
        <v>45032</v>
      </c>
    </row>
    <row r="1240" spans="1:7" x14ac:dyDescent="0.25">
      <c r="A1240" t="s">
        <v>9420</v>
      </c>
      <c r="B1240" t="s">
        <v>9421</v>
      </c>
      <c r="C1240" s="1">
        <v>43250</v>
      </c>
      <c r="D1240" t="s">
        <v>19721</v>
      </c>
      <c r="E1240" t="s">
        <v>19721</v>
      </c>
      <c r="F1240" t="s">
        <v>19721</v>
      </c>
      <c r="G1240" s="1">
        <v>45032</v>
      </c>
    </row>
    <row r="1241" spans="1:7" x14ac:dyDescent="0.25">
      <c r="A1241" t="s">
        <v>9908</v>
      </c>
      <c r="B1241" t="s">
        <v>9909</v>
      </c>
      <c r="C1241" s="1">
        <v>43416</v>
      </c>
      <c r="D1241" t="s">
        <v>19735</v>
      </c>
      <c r="E1241" t="s">
        <v>19735</v>
      </c>
      <c r="F1241" t="s">
        <v>19735</v>
      </c>
      <c r="G1241" s="1">
        <v>45032</v>
      </c>
    </row>
    <row r="1242" spans="1:7" x14ac:dyDescent="0.25">
      <c r="A1242" t="s">
        <v>14230</v>
      </c>
      <c r="B1242" t="s">
        <v>14231</v>
      </c>
      <c r="C1242" s="1">
        <v>44640</v>
      </c>
      <c r="D1242" t="s">
        <v>19721</v>
      </c>
      <c r="E1242" t="s">
        <v>19735</v>
      </c>
      <c r="F1242" t="s">
        <v>19721</v>
      </c>
      <c r="G1242" s="1">
        <v>45030</v>
      </c>
    </row>
    <row r="1243" spans="1:7" x14ac:dyDescent="0.25">
      <c r="A1243" t="s">
        <v>12566</v>
      </c>
      <c r="B1243" t="s">
        <v>12567</v>
      </c>
      <c r="C1243" s="1">
        <v>44250</v>
      </c>
      <c r="D1243" t="s">
        <v>19721</v>
      </c>
      <c r="E1243" t="s">
        <v>19735</v>
      </c>
      <c r="F1243" t="s">
        <v>19721</v>
      </c>
      <c r="G1243" s="1">
        <v>45029</v>
      </c>
    </row>
    <row r="1244" spans="1:7" x14ac:dyDescent="0.25">
      <c r="A1244" t="s">
        <v>13867</v>
      </c>
      <c r="B1244" t="s">
        <v>13868</v>
      </c>
      <c r="C1244" s="1">
        <v>44553</v>
      </c>
      <c r="D1244" t="s">
        <v>19724</v>
      </c>
      <c r="E1244" t="s">
        <v>19724</v>
      </c>
      <c r="F1244" t="s">
        <v>19724</v>
      </c>
      <c r="G1244" s="1">
        <v>45029</v>
      </c>
    </row>
    <row r="1245" spans="1:7" x14ac:dyDescent="0.25">
      <c r="A1245" t="s">
        <v>13961</v>
      </c>
      <c r="B1245" t="s">
        <v>13962</v>
      </c>
      <c r="C1245" s="1">
        <v>44595</v>
      </c>
      <c r="D1245" t="s">
        <v>19718</v>
      </c>
      <c r="E1245" t="s">
        <v>19718</v>
      </c>
      <c r="F1245" t="s">
        <v>19718</v>
      </c>
      <c r="G1245" s="1">
        <v>45029</v>
      </c>
    </row>
    <row r="1246" spans="1:7" x14ac:dyDescent="0.25">
      <c r="A1246" t="s">
        <v>13857</v>
      </c>
      <c r="B1246" t="s">
        <v>13858</v>
      </c>
      <c r="C1246" s="1">
        <v>44549</v>
      </c>
      <c r="D1246" t="s">
        <v>19724</v>
      </c>
      <c r="E1246" t="s">
        <v>19721</v>
      </c>
      <c r="F1246" t="s">
        <v>19724</v>
      </c>
      <c r="G1246" s="1">
        <v>45029</v>
      </c>
    </row>
    <row r="1247" spans="1:7" x14ac:dyDescent="0.25">
      <c r="A1247" t="s">
        <v>13647</v>
      </c>
      <c r="B1247" t="s">
        <v>13648</v>
      </c>
      <c r="C1247" s="1">
        <v>44503</v>
      </c>
      <c r="D1247" t="s">
        <v>19721</v>
      </c>
      <c r="E1247" t="s">
        <v>19735</v>
      </c>
      <c r="F1247" t="s">
        <v>19721</v>
      </c>
      <c r="G1247" s="1">
        <v>45028</v>
      </c>
    </row>
    <row r="1248" spans="1:7" x14ac:dyDescent="0.25">
      <c r="A1248" t="s">
        <v>14224</v>
      </c>
      <c r="B1248" t="s">
        <v>14225</v>
      </c>
      <c r="C1248" s="1">
        <v>44640</v>
      </c>
      <c r="D1248" t="s">
        <v>19735</v>
      </c>
      <c r="E1248" t="s">
        <v>19735</v>
      </c>
      <c r="F1248" t="s">
        <v>19718</v>
      </c>
      <c r="G1248" s="1">
        <v>45028</v>
      </c>
    </row>
    <row r="1249" spans="1:7" x14ac:dyDescent="0.25">
      <c r="A1249" t="s">
        <v>13679</v>
      </c>
      <c r="B1249" t="s">
        <v>13680</v>
      </c>
      <c r="C1249" s="1">
        <v>44511</v>
      </c>
      <c r="D1249" t="s">
        <v>19721</v>
      </c>
      <c r="E1249" t="s">
        <v>19721</v>
      </c>
      <c r="F1249" t="s">
        <v>19721</v>
      </c>
      <c r="G1249" s="1">
        <v>45022</v>
      </c>
    </row>
    <row r="1250" spans="1:7" x14ac:dyDescent="0.25">
      <c r="A1250" t="s">
        <v>13886</v>
      </c>
      <c r="B1250" t="s">
        <v>13887</v>
      </c>
      <c r="C1250" s="1">
        <v>44563</v>
      </c>
      <c r="D1250" t="s">
        <v>19721</v>
      </c>
      <c r="E1250" t="s">
        <v>19721</v>
      </c>
      <c r="F1250" t="s">
        <v>19721</v>
      </c>
      <c r="G1250" s="1">
        <v>45022</v>
      </c>
    </row>
    <row r="1251" spans="1:7" x14ac:dyDescent="0.25">
      <c r="A1251" t="s">
        <v>13890</v>
      </c>
      <c r="B1251" t="s">
        <v>13891</v>
      </c>
      <c r="C1251" s="1">
        <v>44563</v>
      </c>
      <c r="D1251" t="s">
        <v>19735</v>
      </c>
      <c r="E1251" t="s">
        <v>19735</v>
      </c>
      <c r="F1251" t="s">
        <v>19735</v>
      </c>
      <c r="G1251" s="1">
        <v>45022</v>
      </c>
    </row>
    <row r="1252" spans="1:7" x14ac:dyDescent="0.25">
      <c r="A1252" t="s">
        <v>14304</v>
      </c>
      <c r="B1252" t="s">
        <v>14305</v>
      </c>
      <c r="C1252" s="1">
        <v>44648</v>
      </c>
      <c r="D1252" t="s">
        <v>19735</v>
      </c>
      <c r="E1252" t="s">
        <v>19735</v>
      </c>
      <c r="F1252" t="s">
        <v>19735</v>
      </c>
      <c r="G1252" s="1">
        <v>45016</v>
      </c>
    </row>
    <row r="1253" spans="1:7" x14ac:dyDescent="0.25">
      <c r="A1253" t="s">
        <v>13896</v>
      </c>
      <c r="B1253" t="s">
        <v>13897</v>
      </c>
      <c r="C1253" s="1">
        <v>44563</v>
      </c>
      <c r="D1253" t="s">
        <v>19721</v>
      </c>
      <c r="E1253" t="s">
        <v>19735</v>
      </c>
      <c r="F1253" t="s">
        <v>19721</v>
      </c>
      <c r="G1253" s="1">
        <v>45016</v>
      </c>
    </row>
    <row r="1254" spans="1:7" x14ac:dyDescent="0.25">
      <c r="A1254" t="s">
        <v>13898</v>
      </c>
      <c r="B1254" t="s">
        <v>13899</v>
      </c>
      <c r="C1254" s="1">
        <v>44563</v>
      </c>
      <c r="D1254" t="s">
        <v>19721</v>
      </c>
      <c r="E1254" t="s">
        <v>19721</v>
      </c>
      <c r="F1254" t="s">
        <v>19721</v>
      </c>
      <c r="G1254" s="1">
        <v>45016</v>
      </c>
    </row>
    <row r="1255" spans="1:7" x14ac:dyDescent="0.25">
      <c r="A1255" t="s">
        <v>12969</v>
      </c>
      <c r="B1255" t="s">
        <v>12970</v>
      </c>
      <c r="C1255" s="1">
        <v>44342</v>
      </c>
      <c r="D1255" t="s">
        <v>19721</v>
      </c>
      <c r="E1255" t="s">
        <v>19721</v>
      </c>
      <c r="F1255" t="s">
        <v>19721</v>
      </c>
      <c r="G1255" s="1">
        <v>45016</v>
      </c>
    </row>
    <row r="1256" spans="1:7" x14ac:dyDescent="0.25">
      <c r="A1256" t="s">
        <v>14308</v>
      </c>
      <c r="B1256" t="s">
        <v>14309</v>
      </c>
      <c r="C1256" s="1">
        <v>44648</v>
      </c>
      <c r="D1256" t="s">
        <v>19735</v>
      </c>
      <c r="E1256" t="s">
        <v>19735</v>
      </c>
      <c r="F1256" t="s">
        <v>19735</v>
      </c>
      <c r="G1256" s="1">
        <v>45016</v>
      </c>
    </row>
    <row r="1257" spans="1:7" x14ac:dyDescent="0.25">
      <c r="A1257" t="s">
        <v>11547</v>
      </c>
      <c r="B1257" t="s">
        <v>11548</v>
      </c>
      <c r="C1257" s="5">
        <v>43990</v>
      </c>
      <c r="D1257" t="s">
        <v>19718</v>
      </c>
      <c r="E1257" t="s">
        <v>19718</v>
      </c>
      <c r="F1257" t="s">
        <v>19718</v>
      </c>
      <c r="G1257" s="1">
        <v>45016</v>
      </c>
    </row>
    <row r="1258" spans="1:7" x14ac:dyDescent="0.25">
      <c r="A1258" t="s">
        <v>13276</v>
      </c>
      <c r="B1258" t="s">
        <v>13277</v>
      </c>
      <c r="C1258" s="1">
        <v>44385</v>
      </c>
      <c r="D1258" t="s">
        <v>19735</v>
      </c>
      <c r="E1258" t="s">
        <v>19735</v>
      </c>
      <c r="F1258" t="s">
        <v>19735</v>
      </c>
      <c r="G1258" s="1">
        <v>45016</v>
      </c>
    </row>
    <row r="1259" spans="1:7" x14ac:dyDescent="0.25">
      <c r="A1259" t="s">
        <v>13044</v>
      </c>
      <c r="B1259" t="s">
        <v>13045</v>
      </c>
      <c r="C1259" s="1">
        <v>44361</v>
      </c>
      <c r="D1259" t="s">
        <v>19735</v>
      </c>
      <c r="E1259" t="s">
        <v>19735</v>
      </c>
      <c r="F1259" t="s">
        <v>19735</v>
      </c>
      <c r="G1259" s="1">
        <v>45016</v>
      </c>
    </row>
    <row r="1260" spans="1:7" x14ac:dyDescent="0.25">
      <c r="A1260" t="s">
        <v>13894</v>
      </c>
      <c r="B1260" t="s">
        <v>13895</v>
      </c>
      <c r="C1260" s="1">
        <v>44563</v>
      </c>
      <c r="D1260" t="s">
        <v>19721</v>
      </c>
      <c r="E1260" t="s">
        <v>19721</v>
      </c>
      <c r="F1260" t="s">
        <v>19721</v>
      </c>
      <c r="G1260" s="1">
        <v>45015</v>
      </c>
    </row>
    <row r="1261" spans="1:7" x14ac:dyDescent="0.25">
      <c r="A1261" t="s">
        <v>11762</v>
      </c>
      <c r="B1261" t="s">
        <v>11763</v>
      </c>
      <c r="C1261" s="1">
        <v>44038</v>
      </c>
      <c r="D1261" t="s">
        <v>19721</v>
      </c>
      <c r="E1261" t="s">
        <v>19735</v>
      </c>
      <c r="F1261" t="s">
        <v>19721</v>
      </c>
      <c r="G1261" s="1">
        <v>45014</v>
      </c>
    </row>
    <row r="1262" spans="1:7" x14ac:dyDescent="0.25">
      <c r="A1262" t="s">
        <v>14306</v>
      </c>
      <c r="B1262" t="s">
        <v>14307</v>
      </c>
      <c r="C1262" s="1">
        <v>44648</v>
      </c>
      <c r="D1262" t="s">
        <v>19735</v>
      </c>
      <c r="E1262" t="s">
        <v>19735</v>
      </c>
      <c r="F1262" t="s">
        <v>19735</v>
      </c>
      <c r="G1262" s="1">
        <v>45014</v>
      </c>
    </row>
    <row r="1263" spans="1:7" x14ac:dyDescent="0.25">
      <c r="A1263" t="s">
        <v>13892</v>
      </c>
      <c r="B1263" t="s">
        <v>13893</v>
      </c>
      <c r="C1263" s="1">
        <v>44563</v>
      </c>
      <c r="D1263" t="s">
        <v>19718</v>
      </c>
      <c r="E1263" t="s">
        <v>19718</v>
      </c>
      <c r="F1263" t="s">
        <v>19718</v>
      </c>
      <c r="G1263" s="1">
        <v>45014</v>
      </c>
    </row>
    <row r="1264" spans="1:7" x14ac:dyDescent="0.25">
      <c r="A1264" t="s">
        <v>13463</v>
      </c>
      <c r="B1264" t="s">
        <v>13464</v>
      </c>
      <c r="C1264" s="1">
        <v>44448</v>
      </c>
      <c r="D1264" t="s">
        <v>19724</v>
      </c>
      <c r="E1264" t="s">
        <v>19724</v>
      </c>
      <c r="F1264" t="s">
        <v>19724</v>
      </c>
      <c r="G1264" s="1">
        <v>45012</v>
      </c>
    </row>
    <row r="1265" spans="1:7" x14ac:dyDescent="0.25">
      <c r="A1265" t="s">
        <v>14247</v>
      </c>
      <c r="B1265" t="s">
        <v>14248</v>
      </c>
      <c r="C1265" s="1">
        <v>44642</v>
      </c>
      <c r="D1265" t="s">
        <v>19718</v>
      </c>
      <c r="E1265" t="s">
        <v>19718</v>
      </c>
      <c r="F1265" t="s">
        <v>19718</v>
      </c>
      <c r="G1265" s="1">
        <v>45012</v>
      </c>
    </row>
    <row r="1266" spans="1:7" x14ac:dyDescent="0.25">
      <c r="A1266" t="s">
        <v>14255</v>
      </c>
      <c r="B1266" t="s">
        <v>14256</v>
      </c>
      <c r="C1266" s="1">
        <v>44642</v>
      </c>
      <c r="D1266" t="s">
        <v>19718</v>
      </c>
      <c r="E1266" t="s">
        <v>19718</v>
      </c>
      <c r="F1266" t="s">
        <v>19718</v>
      </c>
      <c r="G1266" s="1">
        <v>45012</v>
      </c>
    </row>
    <row r="1267" spans="1:7" x14ac:dyDescent="0.25">
      <c r="A1267" t="s">
        <v>14253</v>
      </c>
      <c r="B1267" t="s">
        <v>14254</v>
      </c>
      <c r="C1267" s="1">
        <v>44642</v>
      </c>
      <c r="D1267" t="s">
        <v>19718</v>
      </c>
      <c r="E1267" t="s">
        <v>19718</v>
      </c>
      <c r="F1267" t="s">
        <v>19718</v>
      </c>
      <c r="G1267" s="1">
        <v>45012</v>
      </c>
    </row>
    <row r="1268" spans="1:7" x14ac:dyDescent="0.25">
      <c r="A1268" t="s">
        <v>14094</v>
      </c>
      <c r="B1268" t="s">
        <v>14095</v>
      </c>
      <c r="C1268" s="1">
        <v>44619</v>
      </c>
      <c r="D1268" t="s">
        <v>19724</v>
      </c>
      <c r="E1268" t="s">
        <v>19721</v>
      </c>
      <c r="F1268" t="s">
        <v>19724</v>
      </c>
      <c r="G1268" s="1">
        <v>45010</v>
      </c>
    </row>
    <row r="1269" spans="1:7" x14ac:dyDescent="0.25">
      <c r="A1269" t="s">
        <v>13685</v>
      </c>
      <c r="B1269" t="s">
        <v>13686</v>
      </c>
      <c r="C1269" s="1">
        <v>44516</v>
      </c>
      <c r="D1269" t="s">
        <v>19721</v>
      </c>
      <c r="E1269" t="s">
        <v>19721</v>
      </c>
      <c r="F1269" t="s">
        <v>19721</v>
      </c>
      <c r="G1269" s="1">
        <v>45010</v>
      </c>
    </row>
    <row r="1270" spans="1:7" x14ac:dyDescent="0.25">
      <c r="A1270" t="s">
        <v>12562</v>
      </c>
      <c r="B1270" t="s">
        <v>12563</v>
      </c>
      <c r="C1270" s="1">
        <v>44250</v>
      </c>
      <c r="D1270" t="s">
        <v>19721</v>
      </c>
      <c r="E1270" t="s">
        <v>19721</v>
      </c>
      <c r="F1270" t="s">
        <v>19721</v>
      </c>
      <c r="G1270" s="1">
        <v>45010</v>
      </c>
    </row>
    <row r="1271" spans="1:7" x14ac:dyDescent="0.25">
      <c r="A1271" t="s">
        <v>13479</v>
      </c>
      <c r="B1271" t="s">
        <v>13480</v>
      </c>
      <c r="C1271" s="1">
        <v>44451</v>
      </c>
      <c r="D1271" t="s">
        <v>19721</v>
      </c>
      <c r="E1271" t="s">
        <v>19721</v>
      </c>
      <c r="F1271" t="s">
        <v>19721</v>
      </c>
      <c r="G1271" s="1">
        <v>45010</v>
      </c>
    </row>
    <row r="1272" spans="1:7" x14ac:dyDescent="0.25">
      <c r="A1272" t="s">
        <v>13761</v>
      </c>
      <c r="B1272" t="s">
        <v>13762</v>
      </c>
      <c r="C1272" s="1">
        <v>44537</v>
      </c>
      <c r="D1272" t="s">
        <v>19735</v>
      </c>
      <c r="E1272" t="s">
        <v>19735</v>
      </c>
      <c r="F1272" t="s">
        <v>19735</v>
      </c>
      <c r="G1272" s="1">
        <v>45010</v>
      </c>
    </row>
    <row r="1273" spans="1:7" x14ac:dyDescent="0.25">
      <c r="A1273" t="s">
        <v>14174</v>
      </c>
      <c r="B1273" t="s">
        <v>14175</v>
      </c>
      <c r="C1273" s="1">
        <v>44634</v>
      </c>
      <c r="D1273" t="s">
        <v>19718</v>
      </c>
      <c r="E1273" t="s">
        <v>19718</v>
      </c>
      <c r="F1273" t="s">
        <v>19718</v>
      </c>
      <c r="G1273" s="1">
        <v>45007</v>
      </c>
    </row>
    <row r="1274" spans="1:7" x14ac:dyDescent="0.25">
      <c r="A1274" t="s">
        <v>13721</v>
      </c>
      <c r="B1274" t="s">
        <v>13722</v>
      </c>
      <c r="C1274" s="1">
        <v>44532</v>
      </c>
      <c r="D1274" t="s">
        <v>19735</v>
      </c>
      <c r="E1274" t="s">
        <v>19718</v>
      </c>
      <c r="F1274" t="s">
        <v>19735</v>
      </c>
      <c r="G1274" s="1">
        <v>45007</v>
      </c>
    </row>
    <row r="1275" spans="1:7" x14ac:dyDescent="0.25">
      <c r="A1275" t="s">
        <v>13920</v>
      </c>
      <c r="B1275" t="s">
        <v>13921</v>
      </c>
      <c r="C1275" s="1">
        <v>44578</v>
      </c>
      <c r="D1275" t="s">
        <v>19735</v>
      </c>
      <c r="E1275" t="s">
        <v>19735</v>
      </c>
      <c r="F1275" t="s">
        <v>19735</v>
      </c>
      <c r="G1275" s="1">
        <v>45007</v>
      </c>
    </row>
    <row r="1276" spans="1:7" x14ac:dyDescent="0.25">
      <c r="A1276" t="s">
        <v>13683</v>
      </c>
      <c r="B1276" t="s">
        <v>13684</v>
      </c>
      <c r="C1276" s="1">
        <v>44511</v>
      </c>
      <c r="D1276" t="s">
        <v>19721</v>
      </c>
      <c r="E1276" t="s">
        <v>19721</v>
      </c>
      <c r="F1276" t="s">
        <v>19721</v>
      </c>
      <c r="G1276" s="1">
        <v>45007</v>
      </c>
    </row>
    <row r="1277" spans="1:7" x14ac:dyDescent="0.25">
      <c r="A1277" t="s">
        <v>13912</v>
      </c>
      <c r="B1277" t="s">
        <v>13913</v>
      </c>
      <c r="C1277" s="1">
        <v>44571</v>
      </c>
      <c r="D1277" t="s">
        <v>19735</v>
      </c>
      <c r="E1277" t="s">
        <v>19735</v>
      </c>
      <c r="F1277" t="s">
        <v>19735</v>
      </c>
      <c r="G1277" s="1">
        <v>45007</v>
      </c>
    </row>
    <row r="1278" spans="1:7" x14ac:dyDescent="0.25">
      <c r="A1278" t="s">
        <v>13914</v>
      </c>
      <c r="B1278" t="s">
        <v>13915</v>
      </c>
      <c r="C1278" s="1">
        <v>44571</v>
      </c>
      <c r="D1278" t="s">
        <v>19718</v>
      </c>
      <c r="E1278" t="s">
        <v>19718</v>
      </c>
      <c r="F1278" t="s">
        <v>19718</v>
      </c>
      <c r="G1278" s="1">
        <v>45007</v>
      </c>
    </row>
    <row r="1279" spans="1:7" x14ac:dyDescent="0.25">
      <c r="A1279" t="s">
        <v>13926</v>
      </c>
      <c r="B1279" t="s">
        <v>13927</v>
      </c>
      <c r="C1279" s="1">
        <v>44578</v>
      </c>
      <c r="D1279" t="s">
        <v>19721</v>
      </c>
      <c r="E1279" t="s">
        <v>19721</v>
      </c>
      <c r="F1279" t="s">
        <v>19721</v>
      </c>
      <c r="G1279" s="1">
        <v>45007</v>
      </c>
    </row>
    <row r="1280" spans="1:7" x14ac:dyDescent="0.25">
      <c r="A1280" t="s">
        <v>13717</v>
      </c>
      <c r="B1280" t="s">
        <v>13718</v>
      </c>
      <c r="C1280" s="1">
        <v>44532</v>
      </c>
      <c r="D1280" t="s">
        <v>19721</v>
      </c>
      <c r="E1280" t="s">
        <v>19721</v>
      </c>
      <c r="F1280" t="s">
        <v>19721</v>
      </c>
      <c r="G1280" s="1">
        <v>45007</v>
      </c>
    </row>
    <row r="1281" spans="1:7" x14ac:dyDescent="0.25">
      <c r="A1281" t="s">
        <v>13916</v>
      </c>
      <c r="B1281" t="s">
        <v>13917</v>
      </c>
      <c r="C1281" s="1">
        <v>44571</v>
      </c>
      <c r="D1281" t="s">
        <v>19735</v>
      </c>
      <c r="E1281" t="s">
        <v>19735</v>
      </c>
      <c r="F1281" t="s">
        <v>19735</v>
      </c>
      <c r="G1281" s="1">
        <v>45007</v>
      </c>
    </row>
    <row r="1282" spans="1:7" x14ac:dyDescent="0.25">
      <c r="A1282" t="s">
        <v>14007</v>
      </c>
      <c r="B1282" t="s">
        <v>14008</v>
      </c>
      <c r="C1282" s="1">
        <v>44606</v>
      </c>
      <c r="D1282" t="s">
        <v>19735</v>
      </c>
      <c r="E1282" t="s">
        <v>19735</v>
      </c>
      <c r="F1282" t="s">
        <v>19735</v>
      </c>
      <c r="G1282" s="1">
        <v>45007</v>
      </c>
    </row>
    <row r="1283" spans="1:7" x14ac:dyDescent="0.25">
      <c r="A1283" t="s">
        <v>13324</v>
      </c>
      <c r="B1283" t="s">
        <v>13325</v>
      </c>
      <c r="C1283" s="1">
        <v>44393</v>
      </c>
      <c r="D1283" t="s">
        <v>19735</v>
      </c>
      <c r="E1283" t="s">
        <v>19735</v>
      </c>
      <c r="F1283" t="s">
        <v>19718</v>
      </c>
      <c r="G1283" s="1">
        <v>45005</v>
      </c>
    </row>
    <row r="1284" spans="1:7" x14ac:dyDescent="0.25">
      <c r="A1284" t="s">
        <v>11710</v>
      </c>
      <c r="B1284" t="s">
        <v>11711</v>
      </c>
      <c r="C1284" s="1">
        <v>44029</v>
      </c>
      <c r="D1284" t="s">
        <v>19735</v>
      </c>
      <c r="E1284" t="s">
        <v>19735</v>
      </c>
      <c r="F1284" t="s">
        <v>19735</v>
      </c>
      <c r="G1284" s="1">
        <v>45002</v>
      </c>
    </row>
    <row r="1285" spans="1:7" x14ac:dyDescent="0.25">
      <c r="A1285" t="s">
        <v>14153</v>
      </c>
      <c r="B1285" t="s">
        <v>14154</v>
      </c>
      <c r="C1285" s="1">
        <v>44630</v>
      </c>
      <c r="D1285" t="s">
        <v>19735</v>
      </c>
      <c r="E1285" t="s">
        <v>19735</v>
      </c>
      <c r="F1285" t="s">
        <v>19735</v>
      </c>
      <c r="G1285" s="1">
        <v>45002</v>
      </c>
    </row>
    <row r="1286" spans="1:7" x14ac:dyDescent="0.25">
      <c r="A1286" t="s">
        <v>13064</v>
      </c>
      <c r="B1286" t="s">
        <v>13065</v>
      </c>
      <c r="C1286" s="1">
        <v>44362</v>
      </c>
      <c r="D1286" t="s">
        <v>19735</v>
      </c>
      <c r="E1286" t="s">
        <v>19735</v>
      </c>
      <c r="F1286" t="s">
        <v>19735</v>
      </c>
      <c r="G1286" s="1">
        <v>45002</v>
      </c>
    </row>
    <row r="1287" spans="1:7" x14ac:dyDescent="0.25">
      <c r="A1287" t="s">
        <v>13878</v>
      </c>
      <c r="B1287" t="s">
        <v>13879</v>
      </c>
      <c r="C1287" s="1">
        <v>44558</v>
      </c>
      <c r="D1287" t="s">
        <v>19735</v>
      </c>
      <c r="E1287" t="s">
        <v>19735</v>
      </c>
      <c r="F1287" t="s">
        <v>19735</v>
      </c>
      <c r="G1287" s="1">
        <v>45002</v>
      </c>
    </row>
    <row r="1288" spans="1:7" x14ac:dyDescent="0.25">
      <c r="A1288" t="s">
        <v>13673</v>
      </c>
      <c r="B1288" t="s">
        <v>13674</v>
      </c>
      <c r="C1288" s="1">
        <v>44505</v>
      </c>
      <c r="D1288" t="s">
        <v>19721</v>
      </c>
      <c r="E1288" t="s">
        <v>19721</v>
      </c>
      <c r="F1288" t="s">
        <v>19721</v>
      </c>
      <c r="G1288" s="1">
        <v>45002</v>
      </c>
    </row>
    <row r="1289" spans="1:7" x14ac:dyDescent="0.25">
      <c r="A1289" t="s">
        <v>14165</v>
      </c>
      <c r="B1289" t="s">
        <v>14166</v>
      </c>
      <c r="C1289" s="1">
        <v>44633</v>
      </c>
      <c r="D1289" t="s">
        <v>19735</v>
      </c>
      <c r="E1289" t="s">
        <v>19735</v>
      </c>
      <c r="F1289" t="s">
        <v>19735</v>
      </c>
      <c r="G1289" s="1">
        <v>45002</v>
      </c>
    </row>
    <row r="1290" spans="1:7" x14ac:dyDescent="0.25">
      <c r="A1290" t="s">
        <v>13763</v>
      </c>
      <c r="B1290" t="s">
        <v>13764</v>
      </c>
      <c r="C1290" s="1">
        <v>44537</v>
      </c>
      <c r="D1290" t="s">
        <v>19718</v>
      </c>
      <c r="E1290" t="s">
        <v>19718</v>
      </c>
      <c r="F1290" t="s">
        <v>19718</v>
      </c>
      <c r="G1290" s="1">
        <v>45000</v>
      </c>
    </row>
    <row r="1291" spans="1:7" x14ac:dyDescent="0.25">
      <c r="A1291" t="s">
        <v>12916</v>
      </c>
      <c r="B1291" t="s">
        <v>12917</v>
      </c>
      <c r="C1291" s="1">
        <v>44328</v>
      </c>
      <c r="D1291" t="s">
        <v>19735</v>
      </c>
      <c r="E1291" t="s">
        <v>19735</v>
      </c>
      <c r="F1291" t="s">
        <v>19718</v>
      </c>
      <c r="G1291" s="1">
        <v>45000</v>
      </c>
    </row>
    <row r="1292" spans="1:7" x14ac:dyDescent="0.25">
      <c r="A1292" t="s">
        <v>14090</v>
      </c>
      <c r="B1292" t="s">
        <v>14091</v>
      </c>
      <c r="C1292" s="1">
        <v>44619</v>
      </c>
      <c r="D1292" t="s">
        <v>19735</v>
      </c>
      <c r="E1292" t="s">
        <v>19735</v>
      </c>
      <c r="F1292" t="s">
        <v>19735</v>
      </c>
      <c r="G1292" s="1">
        <v>44996</v>
      </c>
    </row>
    <row r="1293" spans="1:7" x14ac:dyDescent="0.25">
      <c r="A1293" t="s">
        <v>13740</v>
      </c>
      <c r="B1293" t="s">
        <v>13741</v>
      </c>
      <c r="C1293" s="1">
        <v>44536</v>
      </c>
      <c r="D1293" t="s">
        <v>19718</v>
      </c>
      <c r="E1293" t="s">
        <v>19718</v>
      </c>
      <c r="F1293" t="s">
        <v>19718</v>
      </c>
      <c r="G1293" s="1">
        <v>44996</v>
      </c>
    </row>
    <row r="1294" spans="1:7" x14ac:dyDescent="0.25">
      <c r="A1294" t="s">
        <v>14092</v>
      </c>
      <c r="B1294" t="s">
        <v>14093</v>
      </c>
      <c r="C1294" s="1">
        <v>44619</v>
      </c>
      <c r="D1294" t="s">
        <v>19735</v>
      </c>
      <c r="E1294" t="s">
        <v>19735</v>
      </c>
      <c r="F1294" t="s">
        <v>19735</v>
      </c>
      <c r="G1294" s="1">
        <v>44996</v>
      </c>
    </row>
    <row r="1295" spans="1:7" x14ac:dyDescent="0.25">
      <c r="A1295" t="s">
        <v>13884</v>
      </c>
      <c r="B1295" t="s">
        <v>13885</v>
      </c>
      <c r="C1295" s="1">
        <v>44558</v>
      </c>
      <c r="D1295" t="s">
        <v>19721</v>
      </c>
      <c r="E1295" t="s">
        <v>19721</v>
      </c>
      <c r="F1295" t="s">
        <v>19735</v>
      </c>
      <c r="G1295" s="1">
        <v>44993</v>
      </c>
    </row>
    <row r="1296" spans="1:7" x14ac:dyDescent="0.25">
      <c r="A1296" t="s">
        <v>13272</v>
      </c>
      <c r="B1296" t="s">
        <v>13273</v>
      </c>
      <c r="C1296" s="1">
        <v>44384</v>
      </c>
      <c r="D1296" t="s">
        <v>19724</v>
      </c>
      <c r="E1296" t="s">
        <v>19724</v>
      </c>
      <c r="F1296" t="s">
        <v>19724</v>
      </c>
      <c r="G1296" s="1">
        <v>44992</v>
      </c>
    </row>
    <row r="1297" spans="1:7" x14ac:dyDescent="0.25">
      <c r="A1297" t="s">
        <v>10505</v>
      </c>
      <c r="B1297" t="s">
        <v>10506</v>
      </c>
      <c r="C1297" s="1">
        <v>43614</v>
      </c>
      <c r="D1297" t="s">
        <v>19721</v>
      </c>
      <c r="E1297" t="s">
        <v>19721</v>
      </c>
      <c r="F1297" t="s">
        <v>19721</v>
      </c>
      <c r="G1297" s="1">
        <v>44991</v>
      </c>
    </row>
    <row r="1298" spans="1:7" x14ac:dyDescent="0.25">
      <c r="A1298" t="s">
        <v>13393</v>
      </c>
      <c r="B1298" t="s">
        <v>13394</v>
      </c>
      <c r="C1298" s="1">
        <v>44415</v>
      </c>
      <c r="D1298" t="s">
        <v>19721</v>
      </c>
      <c r="E1298" t="s">
        <v>19721</v>
      </c>
      <c r="F1298" t="s">
        <v>19721</v>
      </c>
      <c r="G1298" s="1">
        <v>44990</v>
      </c>
    </row>
    <row r="1299" spans="1:7" x14ac:dyDescent="0.25">
      <c r="A1299" t="s">
        <v>14126</v>
      </c>
      <c r="B1299" t="s">
        <v>14127</v>
      </c>
      <c r="C1299" s="1">
        <v>44621</v>
      </c>
      <c r="D1299" t="s">
        <v>19724</v>
      </c>
      <c r="E1299" t="s">
        <v>19724</v>
      </c>
      <c r="F1299" t="s">
        <v>19724</v>
      </c>
      <c r="G1299" s="1">
        <v>44990</v>
      </c>
    </row>
    <row r="1300" spans="1:7" x14ac:dyDescent="0.25">
      <c r="A1300" t="s">
        <v>13072</v>
      </c>
      <c r="B1300" t="s">
        <v>13073</v>
      </c>
      <c r="C1300" s="1">
        <v>44362</v>
      </c>
      <c r="D1300" t="s">
        <v>19721</v>
      </c>
      <c r="E1300" t="s">
        <v>19735</v>
      </c>
      <c r="F1300" t="s">
        <v>19721</v>
      </c>
      <c r="G1300" s="1">
        <v>44988</v>
      </c>
    </row>
    <row r="1301" spans="1:7" x14ac:dyDescent="0.25">
      <c r="A1301" t="s">
        <v>13341</v>
      </c>
      <c r="B1301" t="s">
        <v>13342</v>
      </c>
      <c r="C1301" s="1">
        <v>44397</v>
      </c>
      <c r="D1301" t="s">
        <v>19721</v>
      </c>
      <c r="E1301" t="s">
        <v>19721</v>
      </c>
      <c r="F1301" t="s">
        <v>19735</v>
      </c>
      <c r="G1301" s="1">
        <v>44988</v>
      </c>
    </row>
    <row r="1302" spans="1:7" x14ac:dyDescent="0.25">
      <c r="A1302" t="s">
        <v>14088</v>
      </c>
      <c r="B1302" t="s">
        <v>14089</v>
      </c>
      <c r="C1302" s="1">
        <v>44619</v>
      </c>
      <c r="D1302" t="s">
        <v>19735</v>
      </c>
      <c r="E1302" t="s">
        <v>19735</v>
      </c>
      <c r="F1302" t="s">
        <v>19735</v>
      </c>
      <c r="G1302" s="1">
        <v>44986</v>
      </c>
    </row>
    <row r="1303" spans="1:7" x14ac:dyDescent="0.25">
      <c r="A1303" t="s">
        <v>14086</v>
      </c>
      <c r="B1303" t="s">
        <v>14087</v>
      </c>
      <c r="C1303" s="1">
        <v>44619</v>
      </c>
      <c r="D1303" t="s">
        <v>19735</v>
      </c>
      <c r="E1303" t="s">
        <v>19718</v>
      </c>
      <c r="F1303" t="s">
        <v>19735</v>
      </c>
      <c r="G1303" s="1">
        <v>44986</v>
      </c>
    </row>
    <row r="1304" spans="1:7" x14ac:dyDescent="0.25">
      <c r="A1304" t="s">
        <v>13932</v>
      </c>
      <c r="B1304" t="s">
        <v>13933</v>
      </c>
      <c r="C1304" s="1">
        <v>44579</v>
      </c>
      <c r="D1304" t="s">
        <v>19734</v>
      </c>
      <c r="E1304" t="s">
        <v>19724</v>
      </c>
      <c r="F1304" t="s">
        <v>19734</v>
      </c>
      <c r="G1304" s="1">
        <v>44986</v>
      </c>
    </row>
    <row r="1305" spans="1:7" x14ac:dyDescent="0.25">
      <c r="A1305" t="s">
        <v>12352</v>
      </c>
      <c r="B1305" t="s">
        <v>12353</v>
      </c>
      <c r="C1305" s="1">
        <v>44180</v>
      </c>
      <c r="D1305" t="s">
        <v>19735</v>
      </c>
      <c r="E1305" t="s">
        <v>19735</v>
      </c>
      <c r="F1305" t="s">
        <v>19735</v>
      </c>
      <c r="G1305" s="1">
        <v>44986</v>
      </c>
    </row>
    <row r="1306" spans="1:7" x14ac:dyDescent="0.25">
      <c r="A1306" t="s">
        <v>12786</v>
      </c>
      <c r="B1306" t="s">
        <v>12787</v>
      </c>
      <c r="C1306" s="1">
        <v>44305</v>
      </c>
      <c r="D1306" t="s">
        <v>19721</v>
      </c>
      <c r="E1306" t="s">
        <v>19721</v>
      </c>
      <c r="F1306" t="s">
        <v>19721</v>
      </c>
      <c r="G1306" s="1">
        <v>44984</v>
      </c>
    </row>
    <row r="1307" spans="1:7" x14ac:dyDescent="0.25">
      <c r="A1307" t="s">
        <v>13736</v>
      </c>
      <c r="B1307" t="s">
        <v>13737</v>
      </c>
      <c r="C1307" s="1">
        <v>44536</v>
      </c>
      <c r="D1307" t="s">
        <v>19735</v>
      </c>
      <c r="E1307" t="s">
        <v>19735</v>
      </c>
      <c r="F1307" t="s">
        <v>19735</v>
      </c>
      <c r="G1307" s="1">
        <v>44981</v>
      </c>
    </row>
    <row r="1308" spans="1:7" x14ac:dyDescent="0.25">
      <c r="A1308" t="s">
        <v>13968</v>
      </c>
      <c r="B1308" t="s">
        <v>13969</v>
      </c>
      <c r="C1308" s="1">
        <v>44595</v>
      </c>
      <c r="D1308" t="s">
        <v>19721</v>
      </c>
      <c r="E1308" t="s">
        <v>19721</v>
      </c>
      <c r="F1308" t="s">
        <v>19721</v>
      </c>
      <c r="G1308" s="1">
        <v>44981</v>
      </c>
    </row>
    <row r="1309" spans="1:7" x14ac:dyDescent="0.25">
      <c r="A1309" t="s">
        <v>13918</v>
      </c>
      <c r="B1309" t="s">
        <v>13919</v>
      </c>
      <c r="C1309" s="1">
        <v>44574</v>
      </c>
      <c r="D1309" t="s">
        <v>19735</v>
      </c>
      <c r="E1309" t="s">
        <v>19735</v>
      </c>
      <c r="F1309" t="s">
        <v>19735</v>
      </c>
      <c r="G1309" s="1">
        <v>44978</v>
      </c>
    </row>
    <row r="1310" spans="1:7" x14ac:dyDescent="0.25">
      <c r="A1310" t="s">
        <v>13060</v>
      </c>
      <c r="B1310" t="s">
        <v>13061</v>
      </c>
      <c r="C1310" s="1">
        <v>44362</v>
      </c>
      <c r="D1310" t="s">
        <v>19721</v>
      </c>
      <c r="E1310" t="s">
        <v>19721</v>
      </c>
      <c r="F1310" t="s">
        <v>19721</v>
      </c>
      <c r="G1310" s="1">
        <v>44977</v>
      </c>
    </row>
    <row r="1311" spans="1:7" x14ac:dyDescent="0.25">
      <c r="A1311" t="s">
        <v>12179</v>
      </c>
      <c r="B1311" t="s">
        <v>12180</v>
      </c>
      <c r="C1311" s="1">
        <v>44146</v>
      </c>
      <c r="D1311" t="s">
        <v>19721</v>
      </c>
      <c r="E1311" t="s">
        <v>19721</v>
      </c>
      <c r="F1311" t="s">
        <v>19721</v>
      </c>
      <c r="G1311" s="1">
        <v>44975</v>
      </c>
    </row>
    <row r="1312" spans="1:7" x14ac:dyDescent="0.25">
      <c r="A1312" t="s">
        <v>13475</v>
      </c>
      <c r="B1312" t="s">
        <v>13476</v>
      </c>
      <c r="C1312" s="1">
        <v>44451</v>
      </c>
      <c r="D1312" t="s">
        <v>19735</v>
      </c>
      <c r="E1312" t="s">
        <v>19735</v>
      </c>
      <c r="F1312" t="s">
        <v>19735</v>
      </c>
      <c r="G1312" s="1">
        <v>44975</v>
      </c>
    </row>
    <row r="1313" spans="1:7" x14ac:dyDescent="0.25">
      <c r="A1313" t="s">
        <v>12747</v>
      </c>
      <c r="B1313" t="s">
        <v>12748</v>
      </c>
      <c r="C1313" s="1">
        <v>44297</v>
      </c>
      <c r="D1313" t="s">
        <v>19721</v>
      </c>
      <c r="E1313" t="s">
        <v>19721</v>
      </c>
      <c r="F1313" t="s">
        <v>19721</v>
      </c>
      <c r="G1313" s="1">
        <v>44975</v>
      </c>
    </row>
    <row r="1314" spans="1:7" x14ac:dyDescent="0.25">
      <c r="A1314" t="s">
        <v>13827</v>
      </c>
      <c r="B1314" t="s">
        <v>13828</v>
      </c>
      <c r="C1314" s="1">
        <v>44547</v>
      </c>
      <c r="D1314" t="s">
        <v>19721</v>
      </c>
      <c r="E1314" t="s">
        <v>19721</v>
      </c>
      <c r="F1314" t="s">
        <v>19721</v>
      </c>
      <c r="G1314" s="1">
        <v>44975</v>
      </c>
    </row>
    <row r="1315" spans="1:7" x14ac:dyDescent="0.25">
      <c r="A1315" t="s">
        <v>13853</v>
      </c>
      <c r="B1315" t="s">
        <v>13854</v>
      </c>
      <c r="C1315" s="1">
        <v>44549</v>
      </c>
      <c r="D1315" t="s">
        <v>19721</v>
      </c>
      <c r="E1315" t="s">
        <v>19721</v>
      </c>
      <c r="F1315" t="s">
        <v>19721</v>
      </c>
      <c r="G1315" s="1">
        <v>44975</v>
      </c>
    </row>
    <row r="1316" spans="1:7" x14ac:dyDescent="0.25">
      <c r="A1316" t="s">
        <v>13524</v>
      </c>
      <c r="B1316" t="s">
        <v>13525</v>
      </c>
      <c r="C1316" s="1">
        <v>44459</v>
      </c>
      <c r="D1316" t="s">
        <v>19724</v>
      </c>
      <c r="E1316" t="s">
        <v>19724</v>
      </c>
      <c r="F1316" t="s">
        <v>19724</v>
      </c>
      <c r="G1316" s="1">
        <v>44972</v>
      </c>
    </row>
    <row r="1317" spans="1:7" x14ac:dyDescent="0.25">
      <c r="A1317" t="s">
        <v>13859</v>
      </c>
      <c r="B1317" t="s">
        <v>13860</v>
      </c>
      <c r="C1317" s="1">
        <v>44549</v>
      </c>
      <c r="D1317" t="s">
        <v>19735</v>
      </c>
      <c r="E1317" t="s">
        <v>19735</v>
      </c>
      <c r="F1317" t="s">
        <v>19735</v>
      </c>
      <c r="G1317" s="1">
        <v>44972</v>
      </c>
    </row>
    <row r="1318" spans="1:7" x14ac:dyDescent="0.25">
      <c r="A1318" t="s">
        <v>13990</v>
      </c>
      <c r="B1318" t="s">
        <v>3041</v>
      </c>
      <c r="C1318" s="1">
        <v>44602</v>
      </c>
      <c r="D1318" t="s">
        <v>19724</v>
      </c>
      <c r="E1318" t="s">
        <v>19724</v>
      </c>
      <c r="F1318" t="s">
        <v>19724</v>
      </c>
      <c r="G1318" s="1">
        <v>44972</v>
      </c>
    </row>
    <row r="1319" spans="1:7" x14ac:dyDescent="0.25">
      <c r="A1319" t="s">
        <v>13481</v>
      </c>
      <c r="B1319" t="s">
        <v>13482</v>
      </c>
      <c r="C1319" s="1">
        <v>44451</v>
      </c>
      <c r="D1319" t="s">
        <v>19721</v>
      </c>
      <c r="E1319" t="s">
        <v>19721</v>
      </c>
      <c r="F1319" t="s">
        <v>19721</v>
      </c>
      <c r="G1319" s="1">
        <v>44971</v>
      </c>
    </row>
    <row r="1320" spans="1:7" x14ac:dyDescent="0.25">
      <c r="A1320" t="s">
        <v>12809</v>
      </c>
      <c r="B1320" t="s">
        <v>12810</v>
      </c>
      <c r="C1320" s="1">
        <v>44312</v>
      </c>
      <c r="D1320" t="s">
        <v>19721</v>
      </c>
      <c r="E1320" t="s">
        <v>19721</v>
      </c>
      <c r="F1320" t="s">
        <v>19721</v>
      </c>
      <c r="G1320" s="1">
        <v>44969</v>
      </c>
    </row>
    <row r="1321" spans="1:7" x14ac:dyDescent="0.25">
      <c r="A1321" t="s">
        <v>13928</v>
      </c>
      <c r="B1321" t="s">
        <v>13929</v>
      </c>
      <c r="C1321" s="1">
        <v>44578</v>
      </c>
      <c r="D1321" t="s">
        <v>19718</v>
      </c>
      <c r="E1321" t="s">
        <v>19718</v>
      </c>
      <c r="F1321" t="s">
        <v>19718</v>
      </c>
      <c r="G1321" s="1">
        <v>44967</v>
      </c>
    </row>
    <row r="1322" spans="1:7" x14ac:dyDescent="0.25">
      <c r="A1322" t="s">
        <v>13732</v>
      </c>
      <c r="B1322" t="s">
        <v>13733</v>
      </c>
      <c r="C1322" s="1">
        <v>44536</v>
      </c>
      <c r="D1322" t="s">
        <v>19735</v>
      </c>
      <c r="E1322" t="s">
        <v>19735</v>
      </c>
      <c r="F1322" t="s">
        <v>19735</v>
      </c>
      <c r="G1322" s="1">
        <v>44967</v>
      </c>
    </row>
    <row r="1323" spans="1:7" x14ac:dyDescent="0.25">
      <c r="A1323" t="s">
        <v>13029</v>
      </c>
      <c r="B1323" t="s">
        <v>13030</v>
      </c>
      <c r="C1323" s="1">
        <v>44360</v>
      </c>
      <c r="D1323" t="s">
        <v>19721</v>
      </c>
      <c r="E1323" t="s">
        <v>19721</v>
      </c>
      <c r="F1323" t="s">
        <v>19721</v>
      </c>
      <c r="G1323" s="1">
        <v>44967</v>
      </c>
    </row>
    <row r="1324" spans="1:7" x14ac:dyDescent="0.25">
      <c r="A1324" t="s">
        <v>11997</v>
      </c>
      <c r="B1324" t="s">
        <v>11998</v>
      </c>
      <c r="C1324" s="1">
        <v>44089</v>
      </c>
      <c r="D1324" t="s">
        <v>19735</v>
      </c>
      <c r="E1324" t="s">
        <v>19735</v>
      </c>
      <c r="F1324" t="s">
        <v>19735</v>
      </c>
      <c r="G1324" s="1">
        <v>44967</v>
      </c>
    </row>
    <row r="1325" spans="1:7" x14ac:dyDescent="0.25">
      <c r="A1325" t="s">
        <v>13168</v>
      </c>
      <c r="B1325" t="s">
        <v>13169</v>
      </c>
      <c r="C1325" s="1">
        <v>44373</v>
      </c>
      <c r="D1325" t="s">
        <v>19724</v>
      </c>
      <c r="E1325" t="s">
        <v>19724</v>
      </c>
      <c r="F1325" t="s">
        <v>19721</v>
      </c>
      <c r="G1325" s="1">
        <v>44967</v>
      </c>
    </row>
    <row r="1326" spans="1:7" x14ac:dyDescent="0.25">
      <c r="A1326" t="s">
        <v>13229</v>
      </c>
      <c r="B1326" t="s">
        <v>13230</v>
      </c>
      <c r="C1326" s="1">
        <v>44382</v>
      </c>
      <c r="D1326" t="s">
        <v>19724</v>
      </c>
      <c r="E1326" t="s">
        <v>19724</v>
      </c>
      <c r="F1326" t="s">
        <v>19724</v>
      </c>
      <c r="G1326" s="1">
        <v>44967</v>
      </c>
    </row>
    <row r="1327" spans="1:7" x14ac:dyDescent="0.25">
      <c r="A1327" t="s">
        <v>13135</v>
      </c>
      <c r="B1327" t="s">
        <v>13136</v>
      </c>
      <c r="C1327" s="1">
        <v>44369</v>
      </c>
      <c r="D1327" t="s">
        <v>19734</v>
      </c>
      <c r="E1327" t="s">
        <v>19734</v>
      </c>
      <c r="F1327" t="s">
        <v>19734</v>
      </c>
      <c r="G1327" s="1">
        <v>44964</v>
      </c>
    </row>
    <row r="1328" spans="1:7" x14ac:dyDescent="0.25">
      <c r="A1328" t="s">
        <v>12866</v>
      </c>
      <c r="B1328" t="s">
        <v>12867</v>
      </c>
      <c r="C1328" s="1">
        <v>44320</v>
      </c>
      <c r="D1328" t="s">
        <v>19724</v>
      </c>
      <c r="E1328" t="s">
        <v>19721</v>
      </c>
      <c r="F1328" t="s">
        <v>19724</v>
      </c>
      <c r="G1328" s="1">
        <v>44964</v>
      </c>
    </row>
    <row r="1329" spans="1:7" x14ac:dyDescent="0.25">
      <c r="A1329" t="s">
        <v>13495</v>
      </c>
      <c r="B1329" t="s">
        <v>13496</v>
      </c>
      <c r="C1329" s="1">
        <v>44456</v>
      </c>
      <c r="D1329" t="s">
        <v>19724</v>
      </c>
      <c r="E1329" t="s">
        <v>19724</v>
      </c>
      <c r="F1329" t="s">
        <v>19724</v>
      </c>
      <c r="G1329" s="1">
        <v>44964</v>
      </c>
    </row>
    <row r="1330" spans="1:7" x14ac:dyDescent="0.25">
      <c r="A1330" t="s">
        <v>10128</v>
      </c>
      <c r="B1330" t="s">
        <v>10129</v>
      </c>
      <c r="C1330" s="1">
        <v>43526</v>
      </c>
      <c r="D1330" t="s">
        <v>19718</v>
      </c>
      <c r="E1330" t="s">
        <v>19718</v>
      </c>
      <c r="F1330" t="s">
        <v>19718</v>
      </c>
      <c r="G1330" s="1">
        <v>44964</v>
      </c>
    </row>
    <row r="1331" spans="1:7" x14ac:dyDescent="0.25">
      <c r="A1331" t="s">
        <v>13407</v>
      </c>
      <c r="B1331" t="s">
        <v>13408</v>
      </c>
      <c r="C1331" s="1">
        <v>44426</v>
      </c>
      <c r="D1331" t="s">
        <v>19724</v>
      </c>
      <c r="E1331" t="s">
        <v>19721</v>
      </c>
      <c r="F1331" t="s">
        <v>19724</v>
      </c>
      <c r="G1331" s="1">
        <v>44964</v>
      </c>
    </row>
    <row r="1332" spans="1:7" x14ac:dyDescent="0.25">
      <c r="A1332" t="s">
        <v>12783</v>
      </c>
      <c r="B1332" t="s">
        <v>12784</v>
      </c>
      <c r="C1332" s="1">
        <v>44305</v>
      </c>
      <c r="D1332" t="s">
        <v>19718</v>
      </c>
      <c r="E1332" t="s">
        <v>19718</v>
      </c>
      <c r="F1332" t="s">
        <v>19718</v>
      </c>
      <c r="G1332" s="1">
        <v>44960</v>
      </c>
    </row>
    <row r="1333" spans="1:7" x14ac:dyDescent="0.25">
      <c r="A1333" t="s">
        <v>13734</v>
      </c>
      <c r="B1333" t="s">
        <v>13735</v>
      </c>
      <c r="C1333" s="1">
        <v>44536</v>
      </c>
      <c r="D1333" t="s">
        <v>19735</v>
      </c>
      <c r="E1333" t="s">
        <v>19735</v>
      </c>
      <c r="F1333" t="s">
        <v>19735</v>
      </c>
      <c r="G1333" s="1">
        <v>44960</v>
      </c>
    </row>
    <row r="1334" spans="1:7" x14ac:dyDescent="0.25">
      <c r="A1334" t="s">
        <v>9078</v>
      </c>
      <c r="B1334" t="s">
        <v>9079</v>
      </c>
      <c r="C1334" s="1">
        <v>43128</v>
      </c>
      <c r="D1334" t="s">
        <v>19735</v>
      </c>
      <c r="E1334" t="s">
        <v>19735</v>
      </c>
      <c r="F1334" t="s">
        <v>19735</v>
      </c>
      <c r="G1334" s="1">
        <v>44960</v>
      </c>
    </row>
    <row r="1335" spans="1:7" x14ac:dyDescent="0.25">
      <c r="A1335" t="s">
        <v>13009</v>
      </c>
      <c r="B1335" t="s">
        <v>13010</v>
      </c>
      <c r="C1335" s="1">
        <v>44359</v>
      </c>
      <c r="D1335" t="s">
        <v>19721</v>
      </c>
      <c r="E1335" t="s">
        <v>19735</v>
      </c>
      <c r="F1335" t="s">
        <v>19721</v>
      </c>
      <c r="G1335" s="1">
        <v>44960</v>
      </c>
    </row>
    <row r="1336" spans="1:7" x14ac:dyDescent="0.25">
      <c r="A1336" t="s">
        <v>13953</v>
      </c>
      <c r="B1336" t="s">
        <v>13954</v>
      </c>
      <c r="C1336" s="1">
        <v>44594</v>
      </c>
      <c r="D1336" t="s">
        <v>19721</v>
      </c>
      <c r="E1336" t="s">
        <v>19721</v>
      </c>
      <c r="F1336" t="s">
        <v>19721</v>
      </c>
      <c r="G1336" s="1">
        <v>44960</v>
      </c>
    </row>
    <row r="1337" spans="1:7" x14ac:dyDescent="0.25">
      <c r="A1337" t="s">
        <v>13326</v>
      </c>
      <c r="B1337" t="s">
        <v>13327</v>
      </c>
      <c r="C1337" s="1">
        <v>44393</v>
      </c>
      <c r="D1337" t="s">
        <v>19735</v>
      </c>
      <c r="E1337" t="s">
        <v>19735</v>
      </c>
      <c r="F1337" t="s">
        <v>19735</v>
      </c>
      <c r="G1337" s="1">
        <v>44960</v>
      </c>
    </row>
    <row r="1338" spans="1:7" x14ac:dyDescent="0.25">
      <c r="A1338" t="s">
        <v>13725</v>
      </c>
      <c r="B1338" t="s">
        <v>13726</v>
      </c>
      <c r="C1338" s="1">
        <v>44536</v>
      </c>
      <c r="D1338" t="s">
        <v>19735</v>
      </c>
      <c r="E1338" t="s">
        <v>19735</v>
      </c>
      <c r="F1338" t="s">
        <v>19735</v>
      </c>
      <c r="G1338" s="1">
        <v>44960</v>
      </c>
    </row>
    <row r="1339" spans="1:7" x14ac:dyDescent="0.25">
      <c r="A1339" t="s">
        <v>12558</v>
      </c>
      <c r="B1339" t="s">
        <v>10265</v>
      </c>
      <c r="C1339" s="1">
        <v>44250</v>
      </c>
      <c r="D1339" t="s">
        <v>19724</v>
      </c>
      <c r="E1339" t="s">
        <v>19724</v>
      </c>
      <c r="F1339" t="s">
        <v>19724</v>
      </c>
      <c r="G1339" s="1">
        <v>44959</v>
      </c>
    </row>
    <row r="1340" spans="1:7" x14ac:dyDescent="0.25">
      <c r="A1340" t="s">
        <v>11252</v>
      </c>
      <c r="B1340" t="s">
        <v>11253</v>
      </c>
      <c r="C1340" s="1">
        <v>43899</v>
      </c>
      <c r="D1340" t="s">
        <v>19735</v>
      </c>
      <c r="E1340" t="s">
        <v>19735</v>
      </c>
      <c r="F1340" t="s">
        <v>19735</v>
      </c>
      <c r="G1340" s="1">
        <v>44959</v>
      </c>
    </row>
    <row r="1341" spans="1:7" x14ac:dyDescent="0.25">
      <c r="A1341" t="s">
        <v>12903</v>
      </c>
      <c r="B1341" t="s">
        <v>12904</v>
      </c>
      <c r="C1341" s="1">
        <v>44326</v>
      </c>
      <c r="D1341" t="s">
        <v>19721</v>
      </c>
      <c r="E1341" t="s">
        <v>19721</v>
      </c>
      <c r="F1341" t="s">
        <v>19721</v>
      </c>
      <c r="G1341" s="1">
        <v>44958</v>
      </c>
    </row>
    <row r="1342" spans="1:7" x14ac:dyDescent="0.25">
      <c r="A1342" t="s">
        <v>13274</v>
      </c>
      <c r="B1342" t="s">
        <v>13275</v>
      </c>
      <c r="C1342" s="1">
        <v>44385</v>
      </c>
      <c r="D1342" t="s">
        <v>19735</v>
      </c>
      <c r="E1342" t="s">
        <v>19718</v>
      </c>
      <c r="F1342" t="s">
        <v>19735</v>
      </c>
      <c r="G1342" s="1">
        <v>44958</v>
      </c>
    </row>
    <row r="1343" spans="1:7" x14ac:dyDescent="0.25">
      <c r="A1343" t="s">
        <v>13863</v>
      </c>
      <c r="B1343" t="s">
        <v>13864</v>
      </c>
      <c r="C1343" s="1">
        <v>44553</v>
      </c>
      <c r="D1343" t="s">
        <v>19724</v>
      </c>
      <c r="E1343" t="s">
        <v>19724</v>
      </c>
      <c r="F1343" t="s">
        <v>19724</v>
      </c>
      <c r="G1343" s="1">
        <v>44958</v>
      </c>
    </row>
    <row r="1344" spans="1:7" x14ac:dyDescent="0.25">
      <c r="A1344" t="s">
        <v>13160</v>
      </c>
      <c r="B1344" t="s">
        <v>13161</v>
      </c>
      <c r="C1344" s="1">
        <v>44373</v>
      </c>
      <c r="D1344" t="s">
        <v>19735</v>
      </c>
      <c r="E1344" t="s">
        <v>19735</v>
      </c>
      <c r="F1344" t="s">
        <v>19735</v>
      </c>
      <c r="G1344" s="1">
        <v>44955</v>
      </c>
    </row>
    <row r="1345" spans="1:7" x14ac:dyDescent="0.25">
      <c r="A1345" t="s">
        <v>13401</v>
      </c>
      <c r="B1345" t="s">
        <v>13402</v>
      </c>
      <c r="C1345" s="1">
        <v>44426</v>
      </c>
      <c r="D1345" t="s">
        <v>19735</v>
      </c>
      <c r="E1345" t="s">
        <v>19735</v>
      </c>
      <c r="F1345" t="s">
        <v>19735</v>
      </c>
      <c r="G1345" s="1">
        <v>44955</v>
      </c>
    </row>
    <row r="1346" spans="1:7" x14ac:dyDescent="0.25">
      <c r="A1346" t="s">
        <v>13471</v>
      </c>
      <c r="B1346" t="s">
        <v>13472</v>
      </c>
      <c r="C1346" s="1">
        <v>44451</v>
      </c>
      <c r="D1346" t="s">
        <v>19735</v>
      </c>
      <c r="E1346" t="s">
        <v>19735</v>
      </c>
      <c r="F1346" t="s">
        <v>19735</v>
      </c>
      <c r="G1346" s="1">
        <v>44955</v>
      </c>
    </row>
    <row r="1347" spans="1:7" x14ac:dyDescent="0.25">
      <c r="A1347" t="s">
        <v>13483</v>
      </c>
      <c r="B1347" t="s">
        <v>13484</v>
      </c>
      <c r="C1347" s="1">
        <v>44451</v>
      </c>
      <c r="D1347" t="s">
        <v>19735</v>
      </c>
      <c r="E1347" t="s">
        <v>19735</v>
      </c>
      <c r="F1347" t="s">
        <v>19735</v>
      </c>
      <c r="G1347" s="1">
        <v>44955</v>
      </c>
    </row>
    <row r="1348" spans="1:7" x14ac:dyDescent="0.25">
      <c r="A1348" t="s">
        <v>12893</v>
      </c>
      <c r="B1348" t="s">
        <v>12894</v>
      </c>
      <c r="C1348" s="1">
        <v>44323</v>
      </c>
      <c r="D1348" t="s">
        <v>19718</v>
      </c>
      <c r="E1348" t="s">
        <v>19718</v>
      </c>
      <c r="F1348" t="s">
        <v>19718</v>
      </c>
      <c r="G1348" s="1">
        <v>44952</v>
      </c>
    </row>
    <row r="1349" spans="1:7" x14ac:dyDescent="0.25">
      <c r="A1349" t="s">
        <v>13581</v>
      </c>
      <c r="B1349" t="s">
        <v>13582</v>
      </c>
      <c r="C1349" s="1">
        <v>44485</v>
      </c>
      <c r="D1349" t="s">
        <v>19721</v>
      </c>
      <c r="E1349" t="s">
        <v>19735</v>
      </c>
      <c r="F1349" t="s">
        <v>19721</v>
      </c>
      <c r="G1349" s="1">
        <v>44951</v>
      </c>
    </row>
    <row r="1350" spans="1:7" x14ac:dyDescent="0.25">
      <c r="A1350" t="s">
        <v>12173</v>
      </c>
      <c r="B1350" t="s">
        <v>12174</v>
      </c>
      <c r="C1350" s="1">
        <v>44144</v>
      </c>
      <c r="D1350" t="s">
        <v>19735</v>
      </c>
      <c r="E1350" t="s">
        <v>19735</v>
      </c>
      <c r="F1350" t="s">
        <v>19735</v>
      </c>
      <c r="G1350" s="1">
        <v>44950</v>
      </c>
    </row>
    <row r="1351" spans="1:7" x14ac:dyDescent="0.25">
      <c r="A1351" t="s">
        <v>13140</v>
      </c>
      <c r="B1351" t="s">
        <v>13141</v>
      </c>
      <c r="C1351" s="1">
        <v>44373</v>
      </c>
      <c r="D1351" t="s">
        <v>19718</v>
      </c>
      <c r="E1351" t="s">
        <v>19718</v>
      </c>
      <c r="F1351" t="s">
        <v>19718</v>
      </c>
      <c r="G1351" s="1">
        <v>44949</v>
      </c>
    </row>
    <row r="1352" spans="1:7" x14ac:dyDescent="0.25">
      <c r="A1352" t="s">
        <v>12981</v>
      </c>
      <c r="B1352" t="s">
        <v>12982</v>
      </c>
      <c r="C1352" s="1">
        <v>44342</v>
      </c>
      <c r="D1352" t="s">
        <v>19721</v>
      </c>
      <c r="E1352" t="s">
        <v>19735</v>
      </c>
      <c r="F1352" t="s">
        <v>19721</v>
      </c>
      <c r="G1352" s="1">
        <v>44946</v>
      </c>
    </row>
    <row r="1353" spans="1:7" x14ac:dyDescent="0.25">
      <c r="A1353" t="s">
        <v>13738</v>
      </c>
      <c r="B1353" t="s">
        <v>13739</v>
      </c>
      <c r="C1353" s="1">
        <v>44536</v>
      </c>
      <c r="D1353" t="s">
        <v>19735</v>
      </c>
      <c r="E1353" t="s">
        <v>19718</v>
      </c>
      <c r="F1353" t="s">
        <v>19735</v>
      </c>
      <c r="G1353" s="1">
        <v>44946</v>
      </c>
    </row>
    <row r="1354" spans="1:7" x14ac:dyDescent="0.25">
      <c r="A1354" t="s">
        <v>11724</v>
      </c>
      <c r="B1354" t="s">
        <v>11725</v>
      </c>
      <c r="C1354" s="1">
        <v>44031</v>
      </c>
      <c r="D1354" t="s">
        <v>19718</v>
      </c>
      <c r="E1354" t="s">
        <v>19718</v>
      </c>
      <c r="F1354" t="s">
        <v>19718</v>
      </c>
      <c r="G1354" s="1">
        <v>44946</v>
      </c>
    </row>
    <row r="1355" spans="1:7" x14ac:dyDescent="0.25">
      <c r="A1355" t="s">
        <v>13579</v>
      </c>
      <c r="B1355" t="s">
        <v>13580</v>
      </c>
      <c r="C1355" s="1">
        <v>44485</v>
      </c>
      <c r="D1355" t="s">
        <v>19735</v>
      </c>
      <c r="E1355" t="s">
        <v>19735</v>
      </c>
      <c r="F1355" t="s">
        <v>19735</v>
      </c>
      <c r="G1355" s="1">
        <v>44946</v>
      </c>
    </row>
    <row r="1356" spans="1:7" x14ac:dyDescent="0.25">
      <c r="A1356" t="s">
        <v>13667</v>
      </c>
      <c r="B1356" t="s">
        <v>13668</v>
      </c>
      <c r="C1356" s="1">
        <v>44505</v>
      </c>
      <c r="D1356" t="s">
        <v>19721</v>
      </c>
      <c r="E1356" t="s">
        <v>19721</v>
      </c>
      <c r="F1356" t="s">
        <v>19721</v>
      </c>
      <c r="G1356" s="1">
        <v>44945</v>
      </c>
    </row>
    <row r="1357" spans="1:7" x14ac:dyDescent="0.25">
      <c r="A1357" t="s">
        <v>13473</v>
      </c>
      <c r="B1357" t="s">
        <v>13474</v>
      </c>
      <c r="C1357" s="1">
        <v>44451</v>
      </c>
      <c r="D1357" t="s">
        <v>19721</v>
      </c>
      <c r="E1357" t="s">
        <v>19735</v>
      </c>
      <c r="F1357" t="s">
        <v>19721</v>
      </c>
      <c r="G1357" s="1">
        <v>44944</v>
      </c>
    </row>
    <row r="1358" spans="1:7" x14ac:dyDescent="0.25">
      <c r="A1358" t="s">
        <v>13930</v>
      </c>
      <c r="B1358" t="s">
        <v>13931</v>
      </c>
      <c r="C1358" s="1">
        <v>44578</v>
      </c>
      <c r="D1358" t="s">
        <v>19721</v>
      </c>
      <c r="E1358" t="s">
        <v>19735</v>
      </c>
      <c r="F1358" t="s">
        <v>19721</v>
      </c>
      <c r="G1358" s="1">
        <v>44944</v>
      </c>
    </row>
    <row r="1359" spans="1:7" x14ac:dyDescent="0.25">
      <c r="A1359" t="s">
        <v>12717</v>
      </c>
      <c r="B1359" t="s">
        <v>12718</v>
      </c>
      <c r="C1359" s="1">
        <v>44294</v>
      </c>
      <c r="D1359" t="s">
        <v>19721</v>
      </c>
      <c r="E1359" t="s">
        <v>19721</v>
      </c>
      <c r="F1359" t="s">
        <v>19721</v>
      </c>
      <c r="G1359" s="1">
        <v>44942</v>
      </c>
    </row>
    <row r="1360" spans="1:7" x14ac:dyDescent="0.25">
      <c r="A1360" t="s">
        <v>13225</v>
      </c>
      <c r="B1360" t="s">
        <v>13226</v>
      </c>
      <c r="C1360" s="1">
        <v>44382</v>
      </c>
      <c r="D1360" t="s">
        <v>19721</v>
      </c>
      <c r="E1360" t="s">
        <v>19721</v>
      </c>
      <c r="F1360" t="s">
        <v>19735</v>
      </c>
      <c r="G1360" s="1">
        <v>44942</v>
      </c>
    </row>
    <row r="1361" spans="1:7" x14ac:dyDescent="0.25">
      <c r="A1361" t="s">
        <v>13865</v>
      </c>
      <c r="B1361" t="s">
        <v>13866</v>
      </c>
      <c r="C1361" s="1">
        <v>44553</v>
      </c>
      <c r="D1361" t="s">
        <v>19721</v>
      </c>
      <c r="E1361" t="s">
        <v>19735</v>
      </c>
      <c r="F1361" t="s">
        <v>19721</v>
      </c>
      <c r="G1361" s="1">
        <v>44942</v>
      </c>
    </row>
    <row r="1362" spans="1:7" x14ac:dyDescent="0.25">
      <c r="A1362" t="s">
        <v>13825</v>
      </c>
      <c r="B1362" t="s">
        <v>13826</v>
      </c>
      <c r="C1362" s="1">
        <v>44547</v>
      </c>
      <c r="D1362" t="s">
        <v>19735</v>
      </c>
      <c r="E1362" t="s">
        <v>19718</v>
      </c>
      <c r="F1362" t="s">
        <v>19735</v>
      </c>
      <c r="G1362" s="1">
        <v>44939</v>
      </c>
    </row>
    <row r="1363" spans="1:7" x14ac:dyDescent="0.25">
      <c r="A1363" t="s">
        <v>13819</v>
      </c>
      <c r="B1363" t="s">
        <v>13820</v>
      </c>
      <c r="C1363" s="1">
        <v>44547</v>
      </c>
      <c r="D1363" t="s">
        <v>19735</v>
      </c>
      <c r="E1363" t="s">
        <v>19735</v>
      </c>
      <c r="F1363" t="s">
        <v>19735</v>
      </c>
      <c r="G1363" s="1">
        <v>44939</v>
      </c>
    </row>
    <row r="1364" spans="1:7" x14ac:dyDescent="0.25">
      <c r="A1364" t="s">
        <v>13477</v>
      </c>
      <c r="B1364" t="s">
        <v>13478</v>
      </c>
      <c r="C1364" s="1">
        <v>44451</v>
      </c>
      <c r="D1364" t="s">
        <v>19721</v>
      </c>
      <c r="E1364" t="s">
        <v>19721</v>
      </c>
      <c r="F1364" t="s">
        <v>19721</v>
      </c>
      <c r="G1364" s="1">
        <v>44939</v>
      </c>
    </row>
    <row r="1365" spans="1:7" x14ac:dyDescent="0.25">
      <c r="A1365" t="s">
        <v>13874</v>
      </c>
      <c r="B1365" t="s">
        <v>13875</v>
      </c>
      <c r="C1365" s="1">
        <v>44558</v>
      </c>
      <c r="D1365" t="s">
        <v>19721</v>
      </c>
      <c r="E1365" t="s">
        <v>19721</v>
      </c>
      <c r="F1365" t="s">
        <v>19721</v>
      </c>
      <c r="G1365" s="1">
        <v>44937</v>
      </c>
    </row>
    <row r="1366" spans="1:7" x14ac:dyDescent="0.25">
      <c r="A1366" t="s">
        <v>13357</v>
      </c>
      <c r="B1366" t="s">
        <v>13358</v>
      </c>
      <c r="C1366" s="1">
        <v>44406</v>
      </c>
      <c r="D1366" t="s">
        <v>19718</v>
      </c>
      <c r="E1366" t="s">
        <v>19718</v>
      </c>
      <c r="F1366" t="s">
        <v>19718</v>
      </c>
      <c r="G1366" s="1">
        <v>44937</v>
      </c>
    </row>
    <row r="1367" spans="1:7" x14ac:dyDescent="0.25">
      <c r="A1367" t="s">
        <v>13585</v>
      </c>
      <c r="B1367" t="s">
        <v>13586</v>
      </c>
      <c r="C1367" s="1">
        <v>44485</v>
      </c>
      <c r="D1367" t="s">
        <v>19718</v>
      </c>
      <c r="E1367" t="s">
        <v>19718</v>
      </c>
      <c r="F1367" t="s">
        <v>19718</v>
      </c>
      <c r="G1367" s="1">
        <v>44936</v>
      </c>
    </row>
    <row r="1368" spans="1:7" x14ac:dyDescent="0.25">
      <c r="A1368" t="s">
        <v>13880</v>
      </c>
      <c r="B1368" t="s">
        <v>13881</v>
      </c>
      <c r="C1368" s="1">
        <v>44558</v>
      </c>
      <c r="D1368" t="s">
        <v>19718</v>
      </c>
      <c r="E1368" t="s">
        <v>19718</v>
      </c>
      <c r="F1368" t="s">
        <v>19718</v>
      </c>
      <c r="G1368" s="1">
        <v>44936</v>
      </c>
    </row>
    <row r="1369" spans="1:7" x14ac:dyDescent="0.25">
      <c r="A1369" t="s">
        <v>13593</v>
      </c>
      <c r="B1369" t="s">
        <v>13594</v>
      </c>
      <c r="C1369" s="1">
        <v>44494</v>
      </c>
      <c r="D1369" t="s">
        <v>19721</v>
      </c>
      <c r="E1369" t="s">
        <v>19735</v>
      </c>
      <c r="F1369" t="s">
        <v>19721</v>
      </c>
      <c r="G1369" s="1">
        <v>44936</v>
      </c>
    </row>
    <row r="1370" spans="1:7" x14ac:dyDescent="0.25">
      <c r="A1370" t="s">
        <v>13583</v>
      </c>
      <c r="B1370" t="s">
        <v>13584</v>
      </c>
      <c r="C1370" s="1">
        <v>44485</v>
      </c>
      <c r="D1370" t="s">
        <v>19718</v>
      </c>
      <c r="E1370" t="s">
        <v>19718</v>
      </c>
      <c r="F1370" t="s">
        <v>19718</v>
      </c>
      <c r="G1370" s="1">
        <v>44936</v>
      </c>
    </row>
    <row r="1371" spans="1:7" x14ac:dyDescent="0.25">
      <c r="A1371" t="s">
        <v>13876</v>
      </c>
      <c r="B1371" t="s">
        <v>13877</v>
      </c>
      <c r="C1371" s="1">
        <v>44558</v>
      </c>
      <c r="D1371" t="s">
        <v>19721</v>
      </c>
      <c r="E1371" t="s">
        <v>19735</v>
      </c>
      <c r="F1371" t="s">
        <v>19721</v>
      </c>
      <c r="G1371" s="1">
        <v>44934</v>
      </c>
    </row>
    <row r="1372" spans="1:7" x14ac:dyDescent="0.25">
      <c r="A1372" t="s">
        <v>13861</v>
      </c>
      <c r="B1372" t="s">
        <v>13862</v>
      </c>
      <c r="C1372" s="1">
        <v>44553</v>
      </c>
      <c r="D1372" t="s">
        <v>19721</v>
      </c>
      <c r="E1372" t="s">
        <v>19735</v>
      </c>
      <c r="F1372" t="s">
        <v>19721</v>
      </c>
      <c r="G1372" s="1">
        <v>44934</v>
      </c>
    </row>
    <row r="1373" spans="1:7" x14ac:dyDescent="0.25">
      <c r="A1373" t="s">
        <v>13681</v>
      </c>
      <c r="B1373" t="s">
        <v>13682</v>
      </c>
      <c r="C1373" s="1">
        <v>44511</v>
      </c>
      <c r="D1373" t="s">
        <v>19721</v>
      </c>
      <c r="E1373" t="s">
        <v>19735</v>
      </c>
      <c r="F1373" t="s">
        <v>19721</v>
      </c>
      <c r="G1373" s="1">
        <v>44933</v>
      </c>
    </row>
    <row r="1374" spans="1:7" x14ac:dyDescent="0.25">
      <c r="A1374" t="s">
        <v>9671</v>
      </c>
      <c r="B1374" t="s">
        <v>9672</v>
      </c>
      <c r="C1374" s="1">
        <v>43324</v>
      </c>
      <c r="D1374" t="s">
        <v>19724</v>
      </c>
      <c r="E1374" t="s">
        <v>19724</v>
      </c>
      <c r="F1374" t="s">
        <v>19724</v>
      </c>
      <c r="G1374" s="1">
        <v>44921</v>
      </c>
    </row>
    <row r="1375" spans="1:7" x14ac:dyDescent="0.25">
      <c r="A1375" t="s">
        <v>11980</v>
      </c>
      <c r="B1375" t="s">
        <v>11981</v>
      </c>
      <c r="C1375" s="1">
        <v>44088</v>
      </c>
      <c r="D1375" t="s">
        <v>19721</v>
      </c>
      <c r="E1375" t="s">
        <v>19735</v>
      </c>
      <c r="F1375" t="s">
        <v>19721</v>
      </c>
      <c r="G1375" s="1">
        <v>44921</v>
      </c>
    </row>
    <row r="1376" spans="1:7" x14ac:dyDescent="0.25">
      <c r="A1376" t="s">
        <v>13821</v>
      </c>
      <c r="B1376" t="s">
        <v>13822</v>
      </c>
      <c r="C1376" s="1">
        <v>44547</v>
      </c>
      <c r="D1376" t="s">
        <v>19718</v>
      </c>
      <c r="E1376" t="s">
        <v>19718</v>
      </c>
      <c r="F1376" t="s">
        <v>19718</v>
      </c>
      <c r="G1376" s="1">
        <v>44921</v>
      </c>
    </row>
    <row r="1377" spans="1:7" x14ac:dyDescent="0.25">
      <c r="A1377" t="s">
        <v>13811</v>
      </c>
      <c r="B1377" t="s">
        <v>13812</v>
      </c>
      <c r="C1377" s="1">
        <v>44544</v>
      </c>
      <c r="D1377" t="s">
        <v>19718</v>
      </c>
      <c r="E1377" t="s">
        <v>19718</v>
      </c>
      <c r="F1377" t="s">
        <v>19718</v>
      </c>
      <c r="G1377" s="1">
        <v>44915</v>
      </c>
    </row>
    <row r="1378" spans="1:7" x14ac:dyDescent="0.25">
      <c r="A1378" t="s">
        <v>13528</v>
      </c>
      <c r="B1378" t="s">
        <v>13529</v>
      </c>
      <c r="C1378" s="1">
        <v>44468</v>
      </c>
      <c r="D1378" t="s">
        <v>19735</v>
      </c>
      <c r="E1378" t="s">
        <v>19718</v>
      </c>
      <c r="F1378" t="s">
        <v>19735</v>
      </c>
      <c r="G1378" s="1">
        <v>44915</v>
      </c>
    </row>
    <row r="1379" spans="1:7" x14ac:dyDescent="0.25">
      <c r="A1379" t="s">
        <v>12905</v>
      </c>
      <c r="B1379" t="s">
        <v>12906</v>
      </c>
      <c r="C1379" s="1">
        <v>44326</v>
      </c>
      <c r="D1379" t="s">
        <v>19724</v>
      </c>
      <c r="E1379" t="s">
        <v>19721</v>
      </c>
      <c r="F1379" t="s">
        <v>19724</v>
      </c>
      <c r="G1379" s="1">
        <v>44915</v>
      </c>
    </row>
    <row r="1380" spans="1:7" x14ac:dyDescent="0.25">
      <c r="A1380" t="s">
        <v>13587</v>
      </c>
      <c r="B1380" t="s">
        <v>13588</v>
      </c>
      <c r="C1380" s="1">
        <v>44485</v>
      </c>
      <c r="D1380" t="s">
        <v>19718</v>
      </c>
      <c r="E1380" t="s">
        <v>19718</v>
      </c>
      <c r="F1380" t="s">
        <v>19718</v>
      </c>
      <c r="G1380" s="1">
        <v>44912</v>
      </c>
    </row>
    <row r="1381" spans="1:7" x14ac:dyDescent="0.25">
      <c r="A1381" t="s">
        <v>12380</v>
      </c>
      <c r="B1381" t="s">
        <v>12381</v>
      </c>
      <c r="C1381" s="1">
        <v>44193</v>
      </c>
      <c r="D1381" t="s">
        <v>19735</v>
      </c>
      <c r="E1381" t="s">
        <v>19735</v>
      </c>
      <c r="F1381" t="s">
        <v>19735</v>
      </c>
      <c r="G1381" s="1">
        <v>44909</v>
      </c>
    </row>
    <row r="1382" spans="1:7" x14ac:dyDescent="0.25">
      <c r="A1382" t="s">
        <v>10116</v>
      </c>
      <c r="B1382" t="s">
        <v>10117</v>
      </c>
      <c r="C1382" s="1">
        <v>43516</v>
      </c>
      <c r="D1382" t="s">
        <v>19718</v>
      </c>
      <c r="E1382" t="s">
        <v>19718</v>
      </c>
      <c r="F1382" t="s">
        <v>19718</v>
      </c>
      <c r="G1382" s="1">
        <v>44908</v>
      </c>
    </row>
    <row r="1383" spans="1:7" x14ac:dyDescent="0.25">
      <c r="A1383" t="s">
        <v>12942</v>
      </c>
      <c r="B1383" t="s">
        <v>12943</v>
      </c>
      <c r="C1383" s="1">
        <v>44330</v>
      </c>
      <c r="D1383" t="s">
        <v>19721</v>
      </c>
      <c r="E1383" t="s">
        <v>19735</v>
      </c>
      <c r="F1383" t="s">
        <v>19721</v>
      </c>
      <c r="G1383" s="1">
        <v>44907</v>
      </c>
    </row>
    <row r="1384" spans="1:7" x14ac:dyDescent="0.25">
      <c r="A1384" t="s">
        <v>12879</v>
      </c>
      <c r="B1384" t="s">
        <v>12880</v>
      </c>
      <c r="C1384" s="1">
        <v>44321</v>
      </c>
      <c r="D1384" t="s">
        <v>19718</v>
      </c>
      <c r="E1384" t="s">
        <v>19718</v>
      </c>
      <c r="F1384" t="s">
        <v>19718</v>
      </c>
      <c r="G1384" s="1">
        <v>44906</v>
      </c>
    </row>
    <row r="1385" spans="1:7" x14ac:dyDescent="0.25">
      <c r="A1385" t="s">
        <v>13000</v>
      </c>
      <c r="B1385" t="s">
        <v>13001</v>
      </c>
      <c r="C1385" s="1">
        <v>44357</v>
      </c>
      <c r="D1385" t="s">
        <v>19721</v>
      </c>
      <c r="E1385" t="s">
        <v>19721</v>
      </c>
      <c r="F1385" t="s">
        <v>19721</v>
      </c>
      <c r="G1385" s="1">
        <v>44906</v>
      </c>
    </row>
    <row r="1386" spans="1:7" x14ac:dyDescent="0.25">
      <c r="A1386" t="s">
        <v>13628</v>
      </c>
      <c r="B1386" t="s">
        <v>13629</v>
      </c>
      <c r="C1386" s="1">
        <v>44499</v>
      </c>
      <c r="D1386" t="s">
        <v>19718</v>
      </c>
      <c r="E1386" t="s">
        <v>19718</v>
      </c>
      <c r="F1386" t="s">
        <v>19718</v>
      </c>
      <c r="G1386" s="1">
        <v>44906</v>
      </c>
    </row>
    <row r="1387" spans="1:7" x14ac:dyDescent="0.25">
      <c r="A1387" t="s">
        <v>9450</v>
      </c>
      <c r="B1387" t="s">
        <v>9451</v>
      </c>
      <c r="C1387" s="1">
        <v>43257</v>
      </c>
      <c r="D1387" t="s">
        <v>19721</v>
      </c>
      <c r="E1387" t="s">
        <v>19721</v>
      </c>
      <c r="F1387" t="s">
        <v>19721</v>
      </c>
      <c r="G1387" s="1">
        <v>44905</v>
      </c>
    </row>
    <row r="1388" spans="1:7" x14ac:dyDescent="0.25">
      <c r="A1388" t="s">
        <v>13719</v>
      </c>
      <c r="B1388" t="s">
        <v>13720</v>
      </c>
      <c r="C1388" s="1">
        <v>44532</v>
      </c>
      <c r="D1388" t="s">
        <v>19721</v>
      </c>
      <c r="E1388" t="s">
        <v>19721</v>
      </c>
      <c r="F1388" t="s">
        <v>19735</v>
      </c>
      <c r="G1388" s="1">
        <v>44902</v>
      </c>
    </row>
    <row r="1389" spans="1:7" x14ac:dyDescent="0.25">
      <c r="A1389" t="s">
        <v>13520</v>
      </c>
      <c r="B1389" t="s">
        <v>13521</v>
      </c>
      <c r="C1389" s="1">
        <v>44459</v>
      </c>
      <c r="D1389" t="s">
        <v>19735</v>
      </c>
      <c r="E1389" t="s">
        <v>19718</v>
      </c>
      <c r="F1389" t="s">
        <v>19735</v>
      </c>
      <c r="G1389" s="1">
        <v>44901</v>
      </c>
    </row>
    <row r="1390" spans="1:7" x14ac:dyDescent="0.25">
      <c r="A1390" t="s">
        <v>12939</v>
      </c>
      <c r="B1390" t="s">
        <v>1817</v>
      </c>
      <c r="C1390" s="1">
        <v>44330</v>
      </c>
      <c r="D1390" t="s">
        <v>19721</v>
      </c>
      <c r="E1390" t="s">
        <v>19721</v>
      </c>
      <c r="F1390" t="s">
        <v>19721</v>
      </c>
      <c r="G1390" s="1">
        <v>44900</v>
      </c>
    </row>
    <row r="1391" spans="1:7" x14ac:dyDescent="0.25">
      <c r="A1391" t="s">
        <v>13367</v>
      </c>
      <c r="B1391" t="s">
        <v>13368</v>
      </c>
      <c r="C1391" s="1">
        <v>44408</v>
      </c>
      <c r="D1391" t="s">
        <v>19721</v>
      </c>
      <c r="E1391" t="s">
        <v>19721</v>
      </c>
      <c r="F1391" t="s">
        <v>19735</v>
      </c>
      <c r="G1391" s="1">
        <v>44900</v>
      </c>
    </row>
    <row r="1392" spans="1:7" x14ac:dyDescent="0.25">
      <c r="A1392" t="s">
        <v>13723</v>
      </c>
      <c r="B1392" t="s">
        <v>13724</v>
      </c>
      <c r="C1392" s="1">
        <v>44532</v>
      </c>
      <c r="D1392" t="s">
        <v>19721</v>
      </c>
      <c r="E1392" t="s">
        <v>19721</v>
      </c>
      <c r="F1392" t="s">
        <v>19721</v>
      </c>
      <c r="G1392" s="1">
        <v>44900</v>
      </c>
    </row>
    <row r="1393" spans="1:7" x14ac:dyDescent="0.25">
      <c r="A1393" t="s">
        <v>12735</v>
      </c>
      <c r="B1393" t="s">
        <v>12736</v>
      </c>
      <c r="C1393" s="1">
        <v>44295</v>
      </c>
      <c r="D1393" t="s">
        <v>19721</v>
      </c>
      <c r="E1393" t="s">
        <v>19735</v>
      </c>
      <c r="F1393" t="s">
        <v>19721</v>
      </c>
      <c r="G1393" s="1">
        <v>44900</v>
      </c>
    </row>
    <row r="1394" spans="1:7" x14ac:dyDescent="0.25">
      <c r="A1394" t="s">
        <v>10991</v>
      </c>
      <c r="B1394" t="s">
        <v>10992</v>
      </c>
      <c r="C1394" s="1">
        <v>43820</v>
      </c>
      <c r="D1394" t="s">
        <v>19721</v>
      </c>
      <c r="E1394" t="s">
        <v>19721</v>
      </c>
      <c r="F1394" t="s">
        <v>19721</v>
      </c>
      <c r="G1394" s="1">
        <v>44900</v>
      </c>
    </row>
    <row r="1395" spans="1:7" x14ac:dyDescent="0.25">
      <c r="A1395" t="s">
        <v>11441</v>
      </c>
      <c r="B1395" t="s">
        <v>3069</v>
      </c>
      <c r="C1395" s="1">
        <v>43963</v>
      </c>
      <c r="D1395" t="s">
        <v>19718</v>
      </c>
      <c r="E1395" t="s">
        <v>19718</v>
      </c>
      <c r="F1395" t="s">
        <v>19718</v>
      </c>
      <c r="G1395" s="1">
        <v>44898</v>
      </c>
    </row>
    <row r="1396" spans="1:7" x14ac:dyDescent="0.25">
      <c r="A1396" t="s">
        <v>13293</v>
      </c>
      <c r="B1396" t="s">
        <v>13294</v>
      </c>
      <c r="C1396" s="1">
        <v>44389</v>
      </c>
      <c r="D1396" t="s">
        <v>19735</v>
      </c>
      <c r="E1396" t="s">
        <v>19735</v>
      </c>
      <c r="F1396" t="s">
        <v>19735</v>
      </c>
      <c r="G1396" s="1">
        <v>44898</v>
      </c>
    </row>
    <row r="1397" spans="1:7" x14ac:dyDescent="0.25">
      <c r="A1397" t="s">
        <v>12725</v>
      </c>
      <c r="B1397" t="s">
        <v>12726</v>
      </c>
      <c r="C1397" s="1">
        <v>44295</v>
      </c>
      <c r="D1397" t="s">
        <v>19718</v>
      </c>
      <c r="E1397" t="s">
        <v>19718</v>
      </c>
      <c r="F1397" t="s">
        <v>19718</v>
      </c>
      <c r="G1397" s="1">
        <v>44898</v>
      </c>
    </row>
    <row r="1398" spans="1:7" x14ac:dyDescent="0.25">
      <c r="A1398" t="s">
        <v>12687</v>
      </c>
      <c r="B1398" t="s">
        <v>12688</v>
      </c>
      <c r="C1398" s="1">
        <v>44286</v>
      </c>
      <c r="D1398" t="s">
        <v>19721</v>
      </c>
      <c r="E1398" t="s">
        <v>19721</v>
      </c>
      <c r="F1398" t="s">
        <v>19721</v>
      </c>
      <c r="G1398" s="1">
        <v>44898</v>
      </c>
    </row>
    <row r="1399" spans="1:7" x14ac:dyDescent="0.25">
      <c r="A1399" t="s">
        <v>10959</v>
      </c>
      <c r="B1399" t="s">
        <v>10960</v>
      </c>
      <c r="C1399" s="1">
        <v>43814</v>
      </c>
      <c r="D1399" t="s">
        <v>19735</v>
      </c>
      <c r="E1399" t="s">
        <v>19735</v>
      </c>
      <c r="F1399" t="s">
        <v>19735</v>
      </c>
      <c r="G1399" s="1">
        <v>44898</v>
      </c>
    </row>
    <row r="1400" spans="1:7" x14ac:dyDescent="0.25">
      <c r="A1400" t="s">
        <v>13056</v>
      </c>
      <c r="B1400" t="s">
        <v>13057</v>
      </c>
      <c r="C1400" s="1">
        <v>44361</v>
      </c>
      <c r="D1400" t="s">
        <v>19721</v>
      </c>
      <c r="E1400" t="s">
        <v>19721</v>
      </c>
      <c r="F1400" t="s">
        <v>19721</v>
      </c>
      <c r="G1400" s="1">
        <v>44898</v>
      </c>
    </row>
    <row r="1401" spans="1:7" x14ac:dyDescent="0.25">
      <c r="A1401" t="s">
        <v>13619</v>
      </c>
      <c r="B1401" t="s">
        <v>13620</v>
      </c>
      <c r="C1401" s="1">
        <v>44498</v>
      </c>
      <c r="D1401" t="s">
        <v>19721</v>
      </c>
      <c r="E1401" t="s">
        <v>19721</v>
      </c>
      <c r="F1401" t="s">
        <v>19721</v>
      </c>
      <c r="G1401" s="1">
        <v>44895</v>
      </c>
    </row>
    <row r="1402" spans="1:7" x14ac:dyDescent="0.25">
      <c r="A1402" t="s">
        <v>13653</v>
      </c>
      <c r="B1402" t="s">
        <v>13654</v>
      </c>
      <c r="C1402" s="1">
        <v>44503</v>
      </c>
      <c r="D1402" t="s">
        <v>19721</v>
      </c>
      <c r="E1402" t="s">
        <v>19721</v>
      </c>
      <c r="F1402" t="s">
        <v>19721</v>
      </c>
      <c r="G1402" s="1">
        <v>44895</v>
      </c>
    </row>
    <row r="1403" spans="1:7" x14ac:dyDescent="0.25">
      <c r="A1403" t="s">
        <v>13645</v>
      </c>
      <c r="B1403" t="s">
        <v>13646</v>
      </c>
      <c r="C1403" s="1">
        <v>44503</v>
      </c>
      <c r="D1403" t="s">
        <v>19721</v>
      </c>
      <c r="E1403" t="s">
        <v>19721</v>
      </c>
      <c r="F1403" t="s">
        <v>19721</v>
      </c>
      <c r="G1403" s="1">
        <v>44895</v>
      </c>
    </row>
    <row r="1404" spans="1:7" x14ac:dyDescent="0.25">
      <c r="A1404" t="s">
        <v>12729</v>
      </c>
      <c r="B1404" t="s">
        <v>12730</v>
      </c>
      <c r="C1404" s="1">
        <v>44295</v>
      </c>
      <c r="D1404" t="s">
        <v>19724</v>
      </c>
      <c r="E1404" t="s">
        <v>19721</v>
      </c>
      <c r="F1404" t="s">
        <v>19724</v>
      </c>
      <c r="G1404" s="1">
        <v>44895</v>
      </c>
    </row>
    <row r="1405" spans="1:7" x14ac:dyDescent="0.25">
      <c r="A1405" t="s">
        <v>13387</v>
      </c>
      <c r="B1405" t="s">
        <v>13388</v>
      </c>
      <c r="C1405" s="1">
        <v>44415</v>
      </c>
      <c r="D1405" t="s">
        <v>19724</v>
      </c>
      <c r="E1405" t="s">
        <v>19724</v>
      </c>
      <c r="F1405" t="s">
        <v>19724</v>
      </c>
      <c r="G1405" s="1">
        <v>44895</v>
      </c>
    </row>
    <row r="1406" spans="1:7" x14ac:dyDescent="0.25">
      <c r="A1406" t="s">
        <v>11990</v>
      </c>
      <c r="B1406" t="s">
        <v>11991</v>
      </c>
      <c r="C1406" s="1">
        <v>44088</v>
      </c>
      <c r="D1406" t="s">
        <v>19721</v>
      </c>
      <c r="E1406" t="s">
        <v>19735</v>
      </c>
      <c r="F1406" t="s">
        <v>19721</v>
      </c>
      <c r="G1406" s="1">
        <v>44895</v>
      </c>
    </row>
    <row r="1407" spans="1:7" x14ac:dyDescent="0.25">
      <c r="A1407" t="s">
        <v>12814</v>
      </c>
      <c r="B1407" t="s">
        <v>12815</v>
      </c>
      <c r="C1407" s="1">
        <v>44312</v>
      </c>
      <c r="D1407" t="s">
        <v>19718</v>
      </c>
      <c r="E1407" t="s">
        <v>19718</v>
      </c>
      <c r="F1407" t="s">
        <v>19718</v>
      </c>
      <c r="G1407" s="1">
        <v>44890</v>
      </c>
    </row>
    <row r="1408" spans="1:7" x14ac:dyDescent="0.25">
      <c r="A1408" t="s">
        <v>13054</v>
      </c>
      <c r="B1408" t="s">
        <v>13055</v>
      </c>
      <c r="C1408" s="1">
        <v>44361</v>
      </c>
      <c r="D1408" t="s">
        <v>19721</v>
      </c>
      <c r="E1408" t="s">
        <v>19735</v>
      </c>
      <c r="F1408" t="s">
        <v>19721</v>
      </c>
      <c r="G1408" s="1">
        <v>44890</v>
      </c>
    </row>
    <row r="1409" spans="1:7" x14ac:dyDescent="0.25">
      <c r="A1409" t="s">
        <v>12324</v>
      </c>
      <c r="B1409" t="s">
        <v>12325</v>
      </c>
      <c r="C1409" s="1">
        <v>44177</v>
      </c>
      <c r="D1409" t="s">
        <v>19721</v>
      </c>
      <c r="E1409" t="s">
        <v>19735</v>
      </c>
      <c r="F1409" t="s">
        <v>19721</v>
      </c>
      <c r="G1409" s="1">
        <v>44890</v>
      </c>
    </row>
    <row r="1410" spans="1:7" x14ac:dyDescent="0.25">
      <c r="A1410" t="s">
        <v>12354</v>
      </c>
      <c r="B1410" t="s">
        <v>12355</v>
      </c>
      <c r="C1410" s="1">
        <v>44189</v>
      </c>
      <c r="D1410" t="s">
        <v>19735</v>
      </c>
      <c r="E1410" t="s">
        <v>19735</v>
      </c>
      <c r="F1410" t="s">
        <v>19735</v>
      </c>
      <c r="G1410" s="1">
        <v>44890</v>
      </c>
    </row>
    <row r="1411" spans="1:7" x14ac:dyDescent="0.25">
      <c r="A1411" t="s">
        <v>13542</v>
      </c>
      <c r="B1411" t="s">
        <v>13543</v>
      </c>
      <c r="C1411" s="1">
        <v>44469</v>
      </c>
      <c r="D1411" t="s">
        <v>19724</v>
      </c>
      <c r="E1411" t="s">
        <v>19721</v>
      </c>
      <c r="F1411" t="s">
        <v>19724</v>
      </c>
      <c r="G1411" s="1">
        <v>44890</v>
      </c>
    </row>
    <row r="1412" spans="1:7" x14ac:dyDescent="0.25">
      <c r="A1412" t="s">
        <v>13156</v>
      </c>
      <c r="B1412" t="s">
        <v>13157</v>
      </c>
      <c r="C1412" s="1">
        <v>44373</v>
      </c>
      <c r="D1412" t="s">
        <v>19718</v>
      </c>
      <c r="E1412" t="s">
        <v>19718</v>
      </c>
      <c r="F1412" t="s">
        <v>19718</v>
      </c>
      <c r="G1412" s="1">
        <v>44890</v>
      </c>
    </row>
    <row r="1413" spans="1:7" x14ac:dyDescent="0.25">
      <c r="A1413" t="s">
        <v>12334</v>
      </c>
      <c r="B1413" t="s">
        <v>12335</v>
      </c>
      <c r="C1413" s="1">
        <v>44178</v>
      </c>
      <c r="D1413" t="s">
        <v>19721</v>
      </c>
      <c r="E1413" t="s">
        <v>19735</v>
      </c>
      <c r="F1413" t="s">
        <v>19721</v>
      </c>
      <c r="G1413" s="1">
        <v>44887</v>
      </c>
    </row>
    <row r="1414" spans="1:7" x14ac:dyDescent="0.25">
      <c r="A1414" t="s">
        <v>13425</v>
      </c>
      <c r="B1414" t="s">
        <v>13426</v>
      </c>
      <c r="C1414" s="1">
        <v>44434</v>
      </c>
      <c r="D1414" t="s">
        <v>19721</v>
      </c>
      <c r="E1414" t="s">
        <v>19735</v>
      </c>
      <c r="F1414" t="s">
        <v>19721</v>
      </c>
      <c r="G1414" s="1">
        <v>44887</v>
      </c>
    </row>
    <row r="1415" spans="1:7" x14ac:dyDescent="0.25">
      <c r="A1415" t="s">
        <v>13569</v>
      </c>
      <c r="B1415" t="s">
        <v>13570</v>
      </c>
      <c r="C1415" s="1">
        <v>44484</v>
      </c>
      <c r="D1415" t="s">
        <v>19721</v>
      </c>
      <c r="E1415" t="s">
        <v>19735</v>
      </c>
      <c r="F1415" t="s">
        <v>19721</v>
      </c>
      <c r="G1415" s="1">
        <v>44887</v>
      </c>
    </row>
    <row r="1416" spans="1:7" x14ac:dyDescent="0.25">
      <c r="A1416" t="s">
        <v>13643</v>
      </c>
      <c r="B1416" t="s">
        <v>13644</v>
      </c>
      <c r="C1416" s="1">
        <v>44503</v>
      </c>
      <c r="D1416" t="s">
        <v>19735</v>
      </c>
      <c r="E1416" t="s">
        <v>19735</v>
      </c>
      <c r="F1416" t="s">
        <v>19735</v>
      </c>
      <c r="G1416" s="1">
        <v>44887</v>
      </c>
    </row>
    <row r="1417" spans="1:7" x14ac:dyDescent="0.25">
      <c r="A1417" t="s">
        <v>12727</v>
      </c>
      <c r="B1417" t="s">
        <v>12728</v>
      </c>
      <c r="C1417" s="1">
        <v>44295</v>
      </c>
      <c r="D1417" t="s">
        <v>19721</v>
      </c>
      <c r="E1417" t="s">
        <v>19721</v>
      </c>
      <c r="F1417" t="s">
        <v>19721</v>
      </c>
      <c r="G1417" s="1">
        <v>44887</v>
      </c>
    </row>
    <row r="1418" spans="1:7" x14ac:dyDescent="0.25">
      <c r="A1418" t="s">
        <v>12991</v>
      </c>
      <c r="B1418" t="s">
        <v>12992</v>
      </c>
      <c r="C1418" s="1">
        <v>44356</v>
      </c>
      <c r="D1418" t="s">
        <v>19718</v>
      </c>
      <c r="E1418" t="s">
        <v>19718</v>
      </c>
      <c r="F1418" t="s">
        <v>19718</v>
      </c>
      <c r="G1418" s="1">
        <v>44887</v>
      </c>
    </row>
    <row r="1419" spans="1:7" x14ac:dyDescent="0.25">
      <c r="A1419" t="s">
        <v>13522</v>
      </c>
      <c r="B1419" t="s">
        <v>13523</v>
      </c>
      <c r="C1419" s="1">
        <v>44459</v>
      </c>
      <c r="D1419" t="s">
        <v>19724</v>
      </c>
      <c r="E1419" t="s">
        <v>19724</v>
      </c>
      <c r="F1419" t="s">
        <v>19724</v>
      </c>
      <c r="G1419" s="1">
        <v>44886</v>
      </c>
    </row>
    <row r="1420" spans="1:7" x14ac:dyDescent="0.25">
      <c r="A1420" t="s">
        <v>13655</v>
      </c>
      <c r="B1420" t="s">
        <v>13656</v>
      </c>
      <c r="C1420" s="1">
        <v>44504</v>
      </c>
      <c r="D1420" t="s">
        <v>19735</v>
      </c>
      <c r="E1420" t="s">
        <v>19735</v>
      </c>
      <c r="F1420" t="s">
        <v>19735</v>
      </c>
      <c r="G1420" s="1">
        <v>44886</v>
      </c>
    </row>
    <row r="1421" spans="1:7" x14ac:dyDescent="0.25">
      <c r="A1421" t="s">
        <v>12731</v>
      </c>
      <c r="B1421" t="s">
        <v>12732</v>
      </c>
      <c r="C1421" s="1">
        <v>44295</v>
      </c>
      <c r="D1421" t="s">
        <v>19735</v>
      </c>
      <c r="E1421" t="s">
        <v>19735</v>
      </c>
      <c r="F1421" t="s">
        <v>19735</v>
      </c>
      <c r="G1421" s="1">
        <v>44886</v>
      </c>
    </row>
    <row r="1422" spans="1:7" x14ac:dyDescent="0.25">
      <c r="A1422" t="s">
        <v>13289</v>
      </c>
      <c r="B1422" t="s">
        <v>13290</v>
      </c>
      <c r="C1422" s="1">
        <v>44389</v>
      </c>
      <c r="D1422" t="s">
        <v>19735</v>
      </c>
      <c r="E1422" t="s">
        <v>19735</v>
      </c>
      <c r="F1422" t="s">
        <v>19735</v>
      </c>
      <c r="G1422" s="1">
        <v>44886</v>
      </c>
    </row>
    <row r="1423" spans="1:7" x14ac:dyDescent="0.25">
      <c r="A1423" t="s">
        <v>13659</v>
      </c>
      <c r="B1423" t="s">
        <v>13660</v>
      </c>
      <c r="C1423" s="1">
        <v>44504</v>
      </c>
      <c r="D1423" t="s">
        <v>19718</v>
      </c>
      <c r="E1423" t="s">
        <v>19718</v>
      </c>
      <c r="F1423" t="s">
        <v>19718</v>
      </c>
      <c r="G1423" s="1">
        <v>44886</v>
      </c>
    </row>
    <row r="1424" spans="1:7" x14ac:dyDescent="0.25">
      <c r="A1424" t="s">
        <v>13671</v>
      </c>
      <c r="B1424" t="s">
        <v>13672</v>
      </c>
      <c r="C1424" s="1">
        <v>44505</v>
      </c>
      <c r="D1424" t="s">
        <v>19724</v>
      </c>
      <c r="E1424" t="s">
        <v>19724</v>
      </c>
      <c r="F1424" t="s">
        <v>19724</v>
      </c>
      <c r="G1424" s="1">
        <v>44881</v>
      </c>
    </row>
    <row r="1425" spans="1:7" x14ac:dyDescent="0.25">
      <c r="A1425" t="s">
        <v>12711</v>
      </c>
      <c r="B1425" t="s">
        <v>12712</v>
      </c>
      <c r="C1425" s="1">
        <v>44294</v>
      </c>
      <c r="D1425" t="s">
        <v>19724</v>
      </c>
      <c r="E1425" t="s">
        <v>19724</v>
      </c>
      <c r="F1425" t="s">
        <v>19724</v>
      </c>
      <c r="G1425" s="1">
        <v>44879</v>
      </c>
    </row>
    <row r="1426" spans="1:7" x14ac:dyDescent="0.25">
      <c r="A1426" t="s">
        <v>13152</v>
      </c>
      <c r="B1426" t="s">
        <v>13153</v>
      </c>
      <c r="C1426" s="1">
        <v>44373</v>
      </c>
      <c r="D1426" t="s">
        <v>19724</v>
      </c>
      <c r="E1426" t="s">
        <v>19721</v>
      </c>
      <c r="F1426" t="s">
        <v>19724</v>
      </c>
      <c r="G1426" s="1">
        <v>44876</v>
      </c>
    </row>
    <row r="1427" spans="1:7" x14ac:dyDescent="0.25">
      <c r="A1427" t="s">
        <v>13603</v>
      </c>
      <c r="B1427" t="s">
        <v>13604</v>
      </c>
      <c r="C1427" s="1">
        <v>44494</v>
      </c>
      <c r="D1427" t="s">
        <v>19735</v>
      </c>
      <c r="E1427" t="s">
        <v>19735</v>
      </c>
      <c r="F1427" t="s">
        <v>19735</v>
      </c>
      <c r="G1427" s="1">
        <v>44876</v>
      </c>
    </row>
    <row r="1428" spans="1:7" x14ac:dyDescent="0.25">
      <c r="A1428" t="s">
        <v>13544</v>
      </c>
      <c r="B1428" t="s">
        <v>13545</v>
      </c>
      <c r="C1428" s="1">
        <v>44469</v>
      </c>
      <c r="D1428" t="s">
        <v>19718</v>
      </c>
      <c r="E1428" t="s">
        <v>19718</v>
      </c>
      <c r="F1428" t="s">
        <v>19718</v>
      </c>
      <c r="G1428" s="1">
        <v>44876</v>
      </c>
    </row>
    <row r="1429" spans="1:7" x14ac:dyDescent="0.25">
      <c r="A1429" t="s">
        <v>13665</v>
      </c>
      <c r="B1429" t="s">
        <v>13666</v>
      </c>
      <c r="C1429" s="1">
        <v>44504</v>
      </c>
      <c r="D1429" t="s">
        <v>19718</v>
      </c>
      <c r="E1429" t="s">
        <v>19718</v>
      </c>
      <c r="F1429" t="s">
        <v>19718</v>
      </c>
      <c r="G1429" s="1">
        <v>44876</v>
      </c>
    </row>
    <row r="1430" spans="1:7" x14ac:dyDescent="0.25">
      <c r="A1430" t="s">
        <v>13651</v>
      </c>
      <c r="B1430" t="s">
        <v>13652</v>
      </c>
      <c r="C1430" s="1">
        <v>44503</v>
      </c>
      <c r="D1430" t="s">
        <v>19735</v>
      </c>
      <c r="E1430" t="s">
        <v>19735</v>
      </c>
      <c r="F1430" t="s">
        <v>19718</v>
      </c>
      <c r="G1430" s="1">
        <v>44874</v>
      </c>
    </row>
    <row r="1431" spans="1:7" x14ac:dyDescent="0.25">
      <c r="A1431" t="s">
        <v>13661</v>
      </c>
      <c r="B1431" t="s">
        <v>13662</v>
      </c>
      <c r="C1431" s="1">
        <v>44504</v>
      </c>
      <c r="D1431" t="s">
        <v>19724</v>
      </c>
      <c r="E1431" t="s">
        <v>19724</v>
      </c>
      <c r="F1431" t="s">
        <v>19724</v>
      </c>
      <c r="G1431" s="1">
        <v>44873</v>
      </c>
    </row>
    <row r="1432" spans="1:7" x14ac:dyDescent="0.25">
      <c r="A1432" t="s">
        <v>13675</v>
      </c>
      <c r="B1432" t="s">
        <v>13676</v>
      </c>
      <c r="C1432" s="1">
        <v>44505</v>
      </c>
      <c r="D1432" t="s">
        <v>19721</v>
      </c>
      <c r="E1432" t="s">
        <v>19721</v>
      </c>
      <c r="F1432" t="s">
        <v>19721</v>
      </c>
      <c r="G1432" s="1">
        <v>44873</v>
      </c>
    </row>
    <row r="1433" spans="1:7" x14ac:dyDescent="0.25">
      <c r="A1433" t="s">
        <v>13669</v>
      </c>
      <c r="B1433" t="s">
        <v>13670</v>
      </c>
      <c r="C1433" s="1">
        <v>44505</v>
      </c>
      <c r="D1433" t="s">
        <v>19724</v>
      </c>
      <c r="E1433" t="s">
        <v>19721</v>
      </c>
      <c r="F1433" t="s">
        <v>19724</v>
      </c>
      <c r="G1433" s="1">
        <v>44873</v>
      </c>
    </row>
    <row r="1434" spans="1:7" x14ac:dyDescent="0.25">
      <c r="A1434" t="s">
        <v>12685</v>
      </c>
      <c r="B1434" t="s">
        <v>12686</v>
      </c>
      <c r="C1434" s="1">
        <v>44286</v>
      </c>
      <c r="D1434" t="s">
        <v>19721</v>
      </c>
      <c r="E1434" t="s">
        <v>19721</v>
      </c>
      <c r="F1434" t="s">
        <v>19721</v>
      </c>
      <c r="G1434" s="1">
        <v>44873</v>
      </c>
    </row>
    <row r="1435" spans="1:7" x14ac:dyDescent="0.25">
      <c r="A1435" t="s">
        <v>13118</v>
      </c>
      <c r="B1435" t="s">
        <v>13119</v>
      </c>
      <c r="C1435" s="1">
        <v>44369</v>
      </c>
      <c r="D1435" t="s">
        <v>19724</v>
      </c>
      <c r="E1435" t="s">
        <v>19724</v>
      </c>
      <c r="F1435" t="s">
        <v>19721</v>
      </c>
      <c r="G1435" s="1">
        <v>44869</v>
      </c>
    </row>
    <row r="1436" spans="1:7" x14ac:dyDescent="0.25">
      <c r="A1436" t="s">
        <v>13270</v>
      </c>
      <c r="B1436" t="s">
        <v>13271</v>
      </c>
      <c r="C1436" s="1">
        <v>44384</v>
      </c>
      <c r="D1436" t="s">
        <v>19724</v>
      </c>
      <c r="E1436" t="s">
        <v>19724</v>
      </c>
      <c r="F1436" t="s">
        <v>19724</v>
      </c>
      <c r="G1436" s="1">
        <v>44869</v>
      </c>
    </row>
    <row r="1437" spans="1:7" x14ac:dyDescent="0.25">
      <c r="A1437" t="s">
        <v>13487</v>
      </c>
      <c r="B1437" t="s">
        <v>13488</v>
      </c>
      <c r="C1437" s="1">
        <v>44452</v>
      </c>
      <c r="D1437" t="s">
        <v>19718</v>
      </c>
      <c r="E1437" t="s">
        <v>19718</v>
      </c>
      <c r="F1437" t="s">
        <v>19718</v>
      </c>
      <c r="G1437" s="1">
        <v>44869</v>
      </c>
    </row>
    <row r="1438" spans="1:7" x14ac:dyDescent="0.25">
      <c r="A1438" t="s">
        <v>13353</v>
      </c>
      <c r="B1438" t="s">
        <v>13354</v>
      </c>
      <c r="C1438" s="1">
        <v>44397</v>
      </c>
      <c r="D1438" t="s">
        <v>19718</v>
      </c>
      <c r="E1438" t="s">
        <v>19718</v>
      </c>
      <c r="F1438" t="s">
        <v>19718</v>
      </c>
      <c r="G1438" s="1">
        <v>44869</v>
      </c>
    </row>
    <row r="1439" spans="1:7" x14ac:dyDescent="0.25">
      <c r="A1439" t="s">
        <v>13359</v>
      </c>
      <c r="B1439" t="s">
        <v>13360</v>
      </c>
      <c r="C1439" s="1">
        <v>44406</v>
      </c>
      <c r="D1439" t="s">
        <v>19718</v>
      </c>
      <c r="E1439" t="s">
        <v>19718</v>
      </c>
      <c r="F1439" t="s">
        <v>19718</v>
      </c>
      <c r="G1439" s="1">
        <v>44869</v>
      </c>
    </row>
    <row r="1440" spans="1:7" x14ac:dyDescent="0.25">
      <c r="A1440" t="s">
        <v>12671</v>
      </c>
      <c r="B1440" t="s">
        <v>12672</v>
      </c>
      <c r="C1440" s="1">
        <v>44281</v>
      </c>
      <c r="D1440" t="s">
        <v>19721</v>
      </c>
      <c r="E1440" t="s">
        <v>19721</v>
      </c>
      <c r="F1440" t="s">
        <v>19721</v>
      </c>
      <c r="G1440" s="1">
        <v>44867</v>
      </c>
    </row>
    <row r="1441" spans="1:7" x14ac:dyDescent="0.25">
      <c r="A1441" t="s">
        <v>13172</v>
      </c>
      <c r="B1441" t="s">
        <v>13173</v>
      </c>
      <c r="C1441" s="1">
        <v>44373</v>
      </c>
      <c r="D1441" t="s">
        <v>19721</v>
      </c>
      <c r="E1441" t="s">
        <v>19735</v>
      </c>
      <c r="F1441" t="s">
        <v>19721</v>
      </c>
      <c r="G1441" s="1">
        <v>44867</v>
      </c>
    </row>
    <row r="1442" spans="1:7" x14ac:dyDescent="0.25">
      <c r="A1442" t="s">
        <v>13231</v>
      </c>
      <c r="B1442" t="s">
        <v>13232</v>
      </c>
      <c r="C1442" s="1">
        <v>44382</v>
      </c>
      <c r="D1442" t="s">
        <v>19721</v>
      </c>
      <c r="E1442" t="s">
        <v>19721</v>
      </c>
      <c r="F1442" t="s">
        <v>19721</v>
      </c>
      <c r="G1442" s="1">
        <v>44867</v>
      </c>
    </row>
    <row r="1443" spans="1:7" x14ac:dyDescent="0.25">
      <c r="A1443" t="s">
        <v>13597</v>
      </c>
      <c r="B1443" t="s">
        <v>13598</v>
      </c>
      <c r="C1443" s="1">
        <v>44494</v>
      </c>
      <c r="D1443" t="s">
        <v>19721</v>
      </c>
      <c r="E1443" t="s">
        <v>19721</v>
      </c>
      <c r="F1443" t="s">
        <v>19721</v>
      </c>
      <c r="G1443" s="1">
        <v>44866</v>
      </c>
    </row>
    <row r="1444" spans="1:7" x14ac:dyDescent="0.25">
      <c r="A1444" t="s">
        <v>13630</v>
      </c>
      <c r="B1444" t="s">
        <v>13631</v>
      </c>
      <c r="C1444" s="1">
        <v>44499</v>
      </c>
      <c r="D1444" t="s">
        <v>19735</v>
      </c>
      <c r="E1444" t="s">
        <v>19735</v>
      </c>
      <c r="F1444" t="s">
        <v>19735</v>
      </c>
      <c r="G1444" s="1">
        <v>44866</v>
      </c>
    </row>
    <row r="1445" spans="1:7" x14ac:dyDescent="0.25">
      <c r="A1445" t="s">
        <v>12792</v>
      </c>
      <c r="B1445" t="s">
        <v>12793</v>
      </c>
      <c r="C1445" s="1">
        <v>44305</v>
      </c>
      <c r="D1445" t="s">
        <v>19735</v>
      </c>
      <c r="E1445" t="s">
        <v>19735</v>
      </c>
      <c r="F1445" t="s">
        <v>19735</v>
      </c>
      <c r="G1445" s="1">
        <v>44864</v>
      </c>
    </row>
    <row r="1446" spans="1:7" x14ac:dyDescent="0.25">
      <c r="A1446" t="s">
        <v>13299</v>
      </c>
      <c r="B1446" t="s">
        <v>13300</v>
      </c>
      <c r="C1446" s="1">
        <v>44389</v>
      </c>
      <c r="D1446" t="s">
        <v>19721</v>
      </c>
      <c r="E1446" t="s">
        <v>19721</v>
      </c>
      <c r="F1446" t="s">
        <v>19721</v>
      </c>
      <c r="G1446" s="1">
        <v>44863</v>
      </c>
    </row>
    <row r="1447" spans="1:7" x14ac:dyDescent="0.25">
      <c r="A1447" t="s">
        <v>13318</v>
      </c>
      <c r="B1447" t="s">
        <v>13319</v>
      </c>
      <c r="C1447" s="1">
        <v>44390</v>
      </c>
      <c r="D1447" t="s">
        <v>19735</v>
      </c>
      <c r="E1447" t="s">
        <v>19718</v>
      </c>
      <c r="F1447" t="s">
        <v>19735</v>
      </c>
      <c r="G1447" s="1">
        <v>44860</v>
      </c>
    </row>
    <row r="1448" spans="1:7" x14ac:dyDescent="0.25">
      <c r="A1448" t="s">
        <v>13536</v>
      </c>
      <c r="B1448" t="s">
        <v>13537</v>
      </c>
      <c r="C1448" s="1">
        <v>44469</v>
      </c>
      <c r="D1448" t="s">
        <v>19735</v>
      </c>
      <c r="E1448" t="s">
        <v>19735</v>
      </c>
      <c r="F1448" t="s">
        <v>19735</v>
      </c>
      <c r="G1448" s="1">
        <v>44860</v>
      </c>
    </row>
    <row r="1449" spans="1:7" x14ac:dyDescent="0.25">
      <c r="A1449" t="s">
        <v>13571</v>
      </c>
      <c r="B1449" t="s">
        <v>13572</v>
      </c>
      <c r="C1449" s="1">
        <v>44484</v>
      </c>
      <c r="D1449" t="s">
        <v>19721</v>
      </c>
      <c r="E1449" t="s">
        <v>19721</v>
      </c>
      <c r="F1449" t="s">
        <v>19721</v>
      </c>
      <c r="G1449" s="1">
        <v>44859</v>
      </c>
    </row>
    <row r="1450" spans="1:7" x14ac:dyDescent="0.25">
      <c r="A1450" t="s">
        <v>12788</v>
      </c>
      <c r="B1450" t="s">
        <v>12789</v>
      </c>
      <c r="C1450" s="1">
        <v>44305</v>
      </c>
      <c r="D1450" t="s">
        <v>19735</v>
      </c>
      <c r="E1450" t="s">
        <v>19735</v>
      </c>
      <c r="F1450" t="s">
        <v>19735</v>
      </c>
      <c r="G1450" s="1">
        <v>44859</v>
      </c>
    </row>
    <row r="1451" spans="1:7" x14ac:dyDescent="0.25">
      <c r="A1451" t="s">
        <v>13550</v>
      </c>
      <c r="B1451" t="s">
        <v>13551</v>
      </c>
      <c r="C1451" s="1">
        <v>44469</v>
      </c>
      <c r="D1451" t="s">
        <v>19721</v>
      </c>
      <c r="E1451" t="s">
        <v>19735</v>
      </c>
      <c r="F1451" t="s">
        <v>19721</v>
      </c>
      <c r="G1451" s="1">
        <v>44859</v>
      </c>
    </row>
    <row r="1452" spans="1:7" x14ac:dyDescent="0.25">
      <c r="A1452" t="s">
        <v>13399</v>
      </c>
      <c r="B1452" t="s">
        <v>13400</v>
      </c>
      <c r="C1452" s="1">
        <v>44425</v>
      </c>
      <c r="D1452" t="s">
        <v>19735</v>
      </c>
      <c r="E1452" t="s">
        <v>19718</v>
      </c>
      <c r="F1452" t="s">
        <v>19735</v>
      </c>
      <c r="G1452" s="1">
        <v>44859</v>
      </c>
    </row>
    <row r="1453" spans="1:7" x14ac:dyDescent="0.25">
      <c r="A1453" t="s">
        <v>12016</v>
      </c>
      <c r="B1453" t="s">
        <v>12017</v>
      </c>
      <c r="C1453" s="1">
        <v>44090</v>
      </c>
      <c r="D1453" t="s">
        <v>19721</v>
      </c>
      <c r="E1453" t="s">
        <v>19721</v>
      </c>
      <c r="F1453" t="s">
        <v>19721</v>
      </c>
      <c r="G1453" s="1">
        <v>44859</v>
      </c>
    </row>
    <row r="1454" spans="1:7" x14ac:dyDescent="0.25">
      <c r="A1454" t="s">
        <v>12683</v>
      </c>
      <c r="B1454" t="s">
        <v>12684</v>
      </c>
      <c r="C1454" s="1">
        <v>44286</v>
      </c>
      <c r="D1454" t="s">
        <v>19718</v>
      </c>
      <c r="E1454" t="s">
        <v>19718</v>
      </c>
      <c r="F1454" t="s">
        <v>19718</v>
      </c>
      <c r="G1454" s="1">
        <v>44859</v>
      </c>
    </row>
    <row r="1455" spans="1:7" x14ac:dyDescent="0.25">
      <c r="A1455" t="s">
        <v>13512</v>
      </c>
      <c r="B1455" t="s">
        <v>13513</v>
      </c>
      <c r="C1455" s="1">
        <v>44458</v>
      </c>
      <c r="D1455" t="s">
        <v>19718</v>
      </c>
      <c r="E1455" t="s">
        <v>19718</v>
      </c>
      <c r="F1455" t="s">
        <v>19718</v>
      </c>
      <c r="G1455" s="1">
        <v>44858</v>
      </c>
    </row>
    <row r="1456" spans="1:7" x14ac:dyDescent="0.25">
      <c r="A1456" t="s">
        <v>11634</v>
      </c>
      <c r="B1456" t="s">
        <v>11635</v>
      </c>
      <c r="C1456" s="1">
        <v>44003</v>
      </c>
      <c r="D1456" t="s">
        <v>19735</v>
      </c>
      <c r="E1456" t="s">
        <v>19735</v>
      </c>
      <c r="F1456" t="s">
        <v>19735</v>
      </c>
      <c r="G1456" s="1">
        <v>44857</v>
      </c>
    </row>
    <row r="1457" spans="1:7" x14ac:dyDescent="0.25">
      <c r="A1457" t="s">
        <v>13501</v>
      </c>
      <c r="B1457" t="s">
        <v>13502</v>
      </c>
      <c r="C1457" s="1">
        <v>44456</v>
      </c>
      <c r="D1457" t="s">
        <v>19735</v>
      </c>
      <c r="E1457" t="s">
        <v>19735</v>
      </c>
      <c r="F1457" t="s">
        <v>19735</v>
      </c>
      <c r="G1457" s="1">
        <v>44857</v>
      </c>
    </row>
    <row r="1458" spans="1:7" x14ac:dyDescent="0.25">
      <c r="A1458" t="s">
        <v>11586</v>
      </c>
      <c r="B1458" t="s">
        <v>11587</v>
      </c>
      <c r="C1458" s="1">
        <v>43996</v>
      </c>
      <c r="D1458" t="s">
        <v>19724</v>
      </c>
      <c r="E1458" t="s">
        <v>19724</v>
      </c>
      <c r="F1458" t="s">
        <v>19724</v>
      </c>
      <c r="G1458" s="1">
        <v>44857</v>
      </c>
    </row>
    <row r="1459" spans="1:7" x14ac:dyDescent="0.25">
      <c r="A1459" t="s">
        <v>12145</v>
      </c>
      <c r="B1459" t="s">
        <v>12146</v>
      </c>
      <c r="C1459" s="1">
        <v>44136</v>
      </c>
      <c r="D1459" t="s">
        <v>19735</v>
      </c>
      <c r="E1459" t="s">
        <v>19735</v>
      </c>
      <c r="F1459" t="s">
        <v>19735</v>
      </c>
      <c r="G1459" s="1">
        <v>44856</v>
      </c>
    </row>
    <row r="1460" spans="1:7" x14ac:dyDescent="0.25">
      <c r="A1460" t="s">
        <v>13349</v>
      </c>
      <c r="B1460" t="s">
        <v>13350</v>
      </c>
      <c r="C1460" s="1">
        <v>44397</v>
      </c>
      <c r="D1460" t="s">
        <v>19718</v>
      </c>
      <c r="E1460" t="s">
        <v>19718</v>
      </c>
      <c r="F1460" t="s">
        <v>19718</v>
      </c>
      <c r="G1460" s="1">
        <v>44856</v>
      </c>
    </row>
    <row r="1461" spans="1:7" x14ac:dyDescent="0.25">
      <c r="A1461" t="s">
        <v>13540</v>
      </c>
      <c r="B1461" t="s">
        <v>13541</v>
      </c>
      <c r="C1461" s="1">
        <v>44469</v>
      </c>
      <c r="D1461" t="s">
        <v>19721</v>
      </c>
      <c r="E1461" t="s">
        <v>19721</v>
      </c>
      <c r="F1461" t="s">
        <v>19721</v>
      </c>
      <c r="G1461" s="1">
        <v>44856</v>
      </c>
    </row>
    <row r="1462" spans="1:7" x14ac:dyDescent="0.25">
      <c r="A1462" t="s">
        <v>13538</v>
      </c>
      <c r="B1462" t="s">
        <v>13539</v>
      </c>
      <c r="C1462" s="1">
        <v>44469</v>
      </c>
      <c r="D1462" t="s">
        <v>19735</v>
      </c>
      <c r="E1462" t="s">
        <v>19735</v>
      </c>
      <c r="F1462" t="s">
        <v>19735</v>
      </c>
      <c r="G1462" s="1">
        <v>44856</v>
      </c>
    </row>
    <row r="1463" spans="1:7" x14ac:dyDescent="0.25">
      <c r="A1463" t="s">
        <v>13114</v>
      </c>
      <c r="B1463" t="s">
        <v>13115</v>
      </c>
      <c r="C1463" s="1">
        <v>44369</v>
      </c>
      <c r="D1463" t="s">
        <v>19718</v>
      </c>
      <c r="E1463" t="s">
        <v>19718</v>
      </c>
      <c r="F1463" t="s">
        <v>19718</v>
      </c>
      <c r="G1463" s="1">
        <v>44856</v>
      </c>
    </row>
    <row r="1464" spans="1:7" x14ac:dyDescent="0.25">
      <c r="A1464" t="s">
        <v>13503</v>
      </c>
      <c r="B1464" t="s">
        <v>13504</v>
      </c>
      <c r="C1464" s="1">
        <v>44456</v>
      </c>
      <c r="D1464" t="s">
        <v>19724</v>
      </c>
      <c r="E1464" t="s">
        <v>19721</v>
      </c>
      <c r="F1464" t="s">
        <v>19724</v>
      </c>
      <c r="G1464" s="1">
        <v>44856</v>
      </c>
    </row>
    <row r="1465" spans="1:7" x14ac:dyDescent="0.25">
      <c r="A1465" t="s">
        <v>12743</v>
      </c>
      <c r="B1465" t="s">
        <v>12744</v>
      </c>
      <c r="C1465" s="1">
        <v>44297</v>
      </c>
      <c r="D1465" t="s">
        <v>19721</v>
      </c>
      <c r="E1465" t="s">
        <v>19735</v>
      </c>
      <c r="F1465" t="s">
        <v>19721</v>
      </c>
      <c r="G1465" s="1">
        <v>44853</v>
      </c>
    </row>
    <row r="1466" spans="1:7" x14ac:dyDescent="0.25">
      <c r="A1466" t="s">
        <v>13534</v>
      </c>
      <c r="B1466" t="s">
        <v>13535</v>
      </c>
      <c r="C1466" s="1">
        <v>44468</v>
      </c>
      <c r="D1466" t="s">
        <v>19721</v>
      </c>
      <c r="E1466" t="s">
        <v>19735</v>
      </c>
      <c r="F1466" t="s">
        <v>19721</v>
      </c>
      <c r="G1466" s="1">
        <v>44852</v>
      </c>
    </row>
    <row r="1467" spans="1:7" x14ac:dyDescent="0.25">
      <c r="A1467" t="s">
        <v>11870</v>
      </c>
      <c r="B1467" t="s">
        <v>11871</v>
      </c>
      <c r="C1467" s="1">
        <v>44054</v>
      </c>
      <c r="D1467" t="s">
        <v>19724</v>
      </c>
      <c r="E1467" t="s">
        <v>19721</v>
      </c>
      <c r="F1467" t="s">
        <v>19724</v>
      </c>
      <c r="G1467" s="1">
        <v>44852</v>
      </c>
    </row>
    <row r="1468" spans="1:7" x14ac:dyDescent="0.25">
      <c r="A1468" t="s">
        <v>12344</v>
      </c>
      <c r="B1468" t="s">
        <v>12345</v>
      </c>
      <c r="C1468" s="1">
        <v>44178</v>
      </c>
      <c r="D1468" t="s">
        <v>19718</v>
      </c>
      <c r="E1468" t="s">
        <v>19718</v>
      </c>
      <c r="F1468" t="s">
        <v>19718</v>
      </c>
      <c r="G1468" s="1">
        <v>44852</v>
      </c>
    </row>
    <row r="1469" spans="1:7" x14ac:dyDescent="0.25">
      <c r="A1469" t="s">
        <v>13546</v>
      </c>
      <c r="B1469" t="s">
        <v>13547</v>
      </c>
      <c r="C1469" s="1">
        <v>44469</v>
      </c>
      <c r="D1469" t="s">
        <v>19724</v>
      </c>
      <c r="E1469" t="s">
        <v>19724</v>
      </c>
      <c r="F1469" t="s">
        <v>19724</v>
      </c>
      <c r="G1469" s="1">
        <v>44849</v>
      </c>
    </row>
    <row r="1470" spans="1:7" x14ac:dyDescent="0.25">
      <c r="A1470" t="s">
        <v>12167</v>
      </c>
      <c r="B1470" t="s">
        <v>12168</v>
      </c>
      <c r="C1470" s="1">
        <v>44144</v>
      </c>
      <c r="D1470" t="s">
        <v>19721</v>
      </c>
      <c r="E1470" t="s">
        <v>19721</v>
      </c>
      <c r="F1470" t="s">
        <v>19721</v>
      </c>
      <c r="G1470" s="1">
        <v>44848</v>
      </c>
    </row>
    <row r="1471" spans="1:7" x14ac:dyDescent="0.25">
      <c r="A1471" t="s">
        <v>13154</v>
      </c>
      <c r="B1471" t="s">
        <v>13155</v>
      </c>
      <c r="C1471" s="1">
        <v>44373</v>
      </c>
      <c r="D1471" t="s">
        <v>19735</v>
      </c>
      <c r="E1471" t="s">
        <v>19735</v>
      </c>
      <c r="F1471" t="s">
        <v>19735</v>
      </c>
      <c r="G1471" s="1">
        <v>44848</v>
      </c>
    </row>
    <row r="1472" spans="1:7" x14ac:dyDescent="0.25">
      <c r="A1472" t="s">
        <v>11927</v>
      </c>
      <c r="B1472" t="s">
        <v>11928</v>
      </c>
      <c r="C1472" s="1">
        <v>44071</v>
      </c>
      <c r="D1472" t="s">
        <v>19718</v>
      </c>
      <c r="E1472" t="s">
        <v>19718</v>
      </c>
      <c r="F1472" t="s">
        <v>19718</v>
      </c>
      <c r="G1472" s="1">
        <v>44847</v>
      </c>
    </row>
    <row r="1473" spans="1:7" x14ac:dyDescent="0.25">
      <c r="A1473" t="s">
        <v>13202</v>
      </c>
      <c r="B1473" t="s">
        <v>13203</v>
      </c>
      <c r="C1473" s="1">
        <v>44381</v>
      </c>
      <c r="D1473" t="s">
        <v>19718</v>
      </c>
      <c r="E1473" t="s">
        <v>19718</v>
      </c>
      <c r="F1473" t="s">
        <v>19718</v>
      </c>
      <c r="G1473" s="1">
        <v>44846</v>
      </c>
    </row>
    <row r="1474" spans="1:7" x14ac:dyDescent="0.25">
      <c r="A1474" t="s">
        <v>9735</v>
      </c>
      <c r="B1474" t="s">
        <v>9736</v>
      </c>
      <c r="C1474" s="1">
        <v>43358</v>
      </c>
      <c r="D1474" t="s">
        <v>19721</v>
      </c>
      <c r="E1474" t="s">
        <v>19721</v>
      </c>
      <c r="F1474" t="s">
        <v>19721</v>
      </c>
      <c r="G1474" s="1">
        <v>44846</v>
      </c>
    </row>
    <row r="1475" spans="1:7" x14ac:dyDescent="0.25">
      <c r="A1475" t="s">
        <v>12441</v>
      </c>
      <c r="B1475" t="s">
        <v>12442</v>
      </c>
      <c r="C1475" s="1">
        <v>44210</v>
      </c>
      <c r="D1475" t="s">
        <v>19721</v>
      </c>
      <c r="E1475" t="s">
        <v>19721</v>
      </c>
      <c r="F1475" t="s">
        <v>19735</v>
      </c>
      <c r="G1475" s="1">
        <v>44846</v>
      </c>
    </row>
    <row r="1476" spans="1:7" x14ac:dyDescent="0.25">
      <c r="A1476" t="s">
        <v>13499</v>
      </c>
      <c r="B1476" t="s">
        <v>13500</v>
      </c>
      <c r="C1476" s="1">
        <v>44456</v>
      </c>
      <c r="D1476" t="s">
        <v>19721</v>
      </c>
      <c r="E1476" t="s">
        <v>19735</v>
      </c>
      <c r="F1476" t="s">
        <v>19721</v>
      </c>
      <c r="G1476" s="1">
        <v>44845</v>
      </c>
    </row>
    <row r="1477" spans="1:7" x14ac:dyDescent="0.25">
      <c r="A1477" t="s">
        <v>13469</v>
      </c>
      <c r="B1477" t="s">
        <v>13470</v>
      </c>
      <c r="C1477" s="1">
        <v>44451</v>
      </c>
      <c r="D1477" t="s">
        <v>19735</v>
      </c>
      <c r="E1477" t="s">
        <v>19735</v>
      </c>
      <c r="F1477" t="s">
        <v>19735</v>
      </c>
      <c r="G1477" s="1">
        <v>44845</v>
      </c>
    </row>
    <row r="1478" spans="1:7" x14ac:dyDescent="0.25">
      <c r="A1478" t="s">
        <v>12457</v>
      </c>
      <c r="B1478" t="s">
        <v>12458</v>
      </c>
      <c r="C1478" s="1">
        <v>44213</v>
      </c>
      <c r="D1478" t="s">
        <v>19721</v>
      </c>
      <c r="E1478" t="s">
        <v>19721</v>
      </c>
      <c r="F1478" t="s">
        <v>19735</v>
      </c>
      <c r="G1478" s="1">
        <v>44844</v>
      </c>
    </row>
    <row r="1479" spans="1:7" x14ac:dyDescent="0.25">
      <c r="A1479" t="s">
        <v>13389</v>
      </c>
      <c r="B1479" t="s">
        <v>13390</v>
      </c>
      <c r="C1479" s="1">
        <v>44415</v>
      </c>
      <c r="D1479" t="s">
        <v>19735</v>
      </c>
      <c r="E1479" t="s">
        <v>19735</v>
      </c>
      <c r="F1479" t="s">
        <v>19735</v>
      </c>
      <c r="G1479" s="1">
        <v>44843</v>
      </c>
    </row>
    <row r="1480" spans="1:7" x14ac:dyDescent="0.25">
      <c r="A1480" t="s">
        <v>13467</v>
      </c>
      <c r="B1480" t="s">
        <v>13468</v>
      </c>
      <c r="C1480" s="1">
        <v>44451</v>
      </c>
      <c r="D1480" t="s">
        <v>19735</v>
      </c>
      <c r="E1480" t="s">
        <v>19735</v>
      </c>
      <c r="F1480" t="s">
        <v>19735</v>
      </c>
      <c r="G1480" s="1">
        <v>44842</v>
      </c>
    </row>
    <row r="1481" spans="1:7" x14ac:dyDescent="0.25">
      <c r="A1481" t="s">
        <v>12350</v>
      </c>
      <c r="B1481" t="s">
        <v>12351</v>
      </c>
      <c r="C1481" s="1">
        <v>44180</v>
      </c>
      <c r="D1481" t="s">
        <v>19735</v>
      </c>
      <c r="E1481" t="s">
        <v>19718</v>
      </c>
      <c r="F1481" t="s">
        <v>19735</v>
      </c>
      <c r="G1481" s="1">
        <v>44842</v>
      </c>
    </row>
    <row r="1482" spans="1:7" x14ac:dyDescent="0.25">
      <c r="A1482" t="s">
        <v>13485</v>
      </c>
      <c r="B1482" t="s">
        <v>13486</v>
      </c>
      <c r="C1482" s="1">
        <v>44452</v>
      </c>
      <c r="D1482" t="s">
        <v>19735</v>
      </c>
      <c r="E1482" t="s">
        <v>19735</v>
      </c>
      <c r="F1482" t="s">
        <v>19735</v>
      </c>
      <c r="G1482" s="1">
        <v>44842</v>
      </c>
    </row>
    <row r="1483" spans="1:7" x14ac:dyDescent="0.25">
      <c r="A1483" t="s">
        <v>13548</v>
      </c>
      <c r="B1483" t="s">
        <v>13549</v>
      </c>
      <c r="C1483" s="1">
        <v>44469</v>
      </c>
      <c r="D1483" t="s">
        <v>19735</v>
      </c>
      <c r="E1483" t="s">
        <v>19735</v>
      </c>
      <c r="F1483" t="s">
        <v>19735</v>
      </c>
      <c r="G1483" s="1">
        <v>44842</v>
      </c>
    </row>
    <row r="1484" spans="1:7" x14ac:dyDescent="0.25">
      <c r="A1484" t="s">
        <v>13532</v>
      </c>
      <c r="B1484" t="s">
        <v>13533</v>
      </c>
      <c r="C1484" s="1">
        <v>44468</v>
      </c>
      <c r="D1484" t="s">
        <v>19718</v>
      </c>
      <c r="E1484" t="s">
        <v>19718</v>
      </c>
      <c r="F1484" t="s">
        <v>19718</v>
      </c>
      <c r="G1484" s="1">
        <v>44838</v>
      </c>
    </row>
    <row r="1485" spans="1:7" x14ac:dyDescent="0.25">
      <c r="A1485" t="s">
        <v>13491</v>
      </c>
      <c r="B1485" t="s">
        <v>13492</v>
      </c>
      <c r="C1485" s="1">
        <v>44456</v>
      </c>
      <c r="D1485" t="s">
        <v>19721</v>
      </c>
      <c r="E1485" t="s">
        <v>19735</v>
      </c>
      <c r="F1485" t="s">
        <v>19721</v>
      </c>
      <c r="G1485" s="1">
        <v>44838</v>
      </c>
    </row>
    <row r="1486" spans="1:7" x14ac:dyDescent="0.25">
      <c r="A1486" t="s">
        <v>12895</v>
      </c>
      <c r="B1486" t="s">
        <v>12896</v>
      </c>
      <c r="C1486" s="1">
        <v>44323</v>
      </c>
      <c r="D1486" t="s">
        <v>19724</v>
      </c>
      <c r="E1486" t="s">
        <v>19724</v>
      </c>
      <c r="F1486" t="s">
        <v>19724</v>
      </c>
      <c r="G1486" s="1">
        <v>44837</v>
      </c>
    </row>
    <row r="1487" spans="1:7" x14ac:dyDescent="0.25">
      <c r="A1487" t="s">
        <v>11576</v>
      </c>
      <c r="B1487" t="s">
        <v>11577</v>
      </c>
      <c r="C1487" s="1">
        <v>43993</v>
      </c>
      <c r="D1487" t="s">
        <v>19735</v>
      </c>
      <c r="E1487" t="s">
        <v>19735</v>
      </c>
      <c r="F1487" t="s">
        <v>19735</v>
      </c>
      <c r="G1487" s="1">
        <v>44835</v>
      </c>
    </row>
    <row r="1488" spans="1:7" x14ac:dyDescent="0.25">
      <c r="A1488" t="s">
        <v>13395</v>
      </c>
      <c r="B1488" t="s">
        <v>13396</v>
      </c>
      <c r="C1488" s="1">
        <v>44415</v>
      </c>
      <c r="D1488" t="s">
        <v>19721</v>
      </c>
      <c r="E1488" t="s">
        <v>19721</v>
      </c>
      <c r="F1488" t="s">
        <v>19721</v>
      </c>
      <c r="G1488" s="1">
        <v>44835</v>
      </c>
    </row>
    <row r="1489" spans="1:7" x14ac:dyDescent="0.25">
      <c r="A1489" t="s">
        <v>12745</v>
      </c>
      <c r="B1489" t="s">
        <v>12746</v>
      </c>
      <c r="C1489" s="1">
        <v>44297</v>
      </c>
      <c r="D1489" t="s">
        <v>19735</v>
      </c>
      <c r="E1489" t="s">
        <v>19735</v>
      </c>
      <c r="F1489" t="s">
        <v>19735</v>
      </c>
      <c r="G1489" s="1">
        <v>44834</v>
      </c>
    </row>
    <row r="1490" spans="1:7" x14ac:dyDescent="0.25">
      <c r="A1490" t="s">
        <v>12659</v>
      </c>
      <c r="B1490" t="s">
        <v>12660</v>
      </c>
      <c r="C1490" s="1">
        <v>44271</v>
      </c>
      <c r="D1490" t="s">
        <v>19721</v>
      </c>
      <c r="E1490" t="s">
        <v>19721</v>
      </c>
      <c r="F1490" t="s">
        <v>19735</v>
      </c>
      <c r="G1490" s="1">
        <v>44832</v>
      </c>
    </row>
    <row r="1491" spans="1:7" x14ac:dyDescent="0.25">
      <c r="A1491" t="s">
        <v>12501</v>
      </c>
      <c r="B1491" t="s">
        <v>12502</v>
      </c>
      <c r="C1491" s="1">
        <v>44219</v>
      </c>
      <c r="D1491" t="s">
        <v>19718</v>
      </c>
      <c r="E1491" t="s">
        <v>19718</v>
      </c>
      <c r="F1491" t="s">
        <v>19718</v>
      </c>
      <c r="G1491" s="1">
        <v>44831</v>
      </c>
    </row>
    <row r="1492" spans="1:7" x14ac:dyDescent="0.25">
      <c r="A1492" t="s">
        <v>12496</v>
      </c>
      <c r="B1492" t="s">
        <v>12497</v>
      </c>
      <c r="C1492" s="1">
        <v>44219</v>
      </c>
      <c r="D1492" t="s">
        <v>19724</v>
      </c>
      <c r="E1492" t="s">
        <v>19724</v>
      </c>
      <c r="F1492" t="s">
        <v>19724</v>
      </c>
      <c r="G1492" s="1">
        <v>44831</v>
      </c>
    </row>
    <row r="1493" spans="1:7" x14ac:dyDescent="0.25">
      <c r="A1493" t="s">
        <v>11686</v>
      </c>
      <c r="B1493" t="s">
        <v>11687</v>
      </c>
      <c r="C1493" s="1">
        <v>44021</v>
      </c>
      <c r="D1493" t="s">
        <v>19724</v>
      </c>
      <c r="E1493" t="s">
        <v>19724</v>
      </c>
      <c r="F1493" t="s">
        <v>19721</v>
      </c>
      <c r="G1493" s="1">
        <v>44830</v>
      </c>
    </row>
    <row r="1494" spans="1:7" x14ac:dyDescent="0.25">
      <c r="A1494" t="s">
        <v>12669</v>
      </c>
      <c r="B1494" t="s">
        <v>12670</v>
      </c>
      <c r="C1494" s="1">
        <v>44281</v>
      </c>
      <c r="D1494" t="s">
        <v>19721</v>
      </c>
      <c r="E1494" t="s">
        <v>19721</v>
      </c>
      <c r="F1494" t="s">
        <v>19721</v>
      </c>
      <c r="G1494" s="1">
        <v>44827</v>
      </c>
    </row>
    <row r="1495" spans="1:7" x14ac:dyDescent="0.25">
      <c r="A1495" t="s">
        <v>13182</v>
      </c>
      <c r="B1495" t="s">
        <v>13183</v>
      </c>
      <c r="C1495" s="1">
        <v>44380</v>
      </c>
      <c r="D1495" t="s">
        <v>19724</v>
      </c>
      <c r="E1495" t="s">
        <v>19721</v>
      </c>
      <c r="F1495" t="s">
        <v>19724</v>
      </c>
      <c r="G1495" s="1">
        <v>44827</v>
      </c>
    </row>
    <row r="1496" spans="1:7" x14ac:dyDescent="0.25">
      <c r="A1496" t="s">
        <v>12864</v>
      </c>
      <c r="B1496" t="s">
        <v>12865</v>
      </c>
      <c r="C1496" s="1">
        <v>44320</v>
      </c>
      <c r="D1496" t="s">
        <v>19721</v>
      </c>
      <c r="E1496" t="s">
        <v>19721</v>
      </c>
      <c r="F1496" t="s">
        <v>19721</v>
      </c>
      <c r="G1496" s="1">
        <v>44827</v>
      </c>
    </row>
    <row r="1497" spans="1:7" x14ac:dyDescent="0.25">
      <c r="A1497" t="s">
        <v>12828</v>
      </c>
      <c r="B1497" t="s">
        <v>12829</v>
      </c>
      <c r="C1497" s="1">
        <v>44315</v>
      </c>
      <c r="D1497" t="s">
        <v>19718</v>
      </c>
      <c r="E1497" t="s">
        <v>19718</v>
      </c>
      <c r="F1497" t="s">
        <v>19718</v>
      </c>
      <c r="G1497" s="1">
        <v>44827</v>
      </c>
    </row>
    <row r="1498" spans="1:7" x14ac:dyDescent="0.25">
      <c r="A1498" t="s">
        <v>13084</v>
      </c>
      <c r="B1498" t="s">
        <v>13085</v>
      </c>
      <c r="C1498" s="1">
        <v>44364</v>
      </c>
      <c r="D1498" t="s">
        <v>19721</v>
      </c>
      <c r="E1498" t="s">
        <v>19721</v>
      </c>
      <c r="F1498" t="s">
        <v>19721</v>
      </c>
      <c r="G1498" s="1">
        <v>44827</v>
      </c>
    </row>
    <row r="1499" spans="1:7" x14ac:dyDescent="0.25">
      <c r="A1499" t="s">
        <v>12269</v>
      </c>
      <c r="B1499" t="s">
        <v>12270</v>
      </c>
      <c r="C1499" s="1">
        <v>44168</v>
      </c>
      <c r="D1499" t="s">
        <v>19721</v>
      </c>
      <c r="E1499" t="s">
        <v>19735</v>
      </c>
      <c r="F1499" t="s">
        <v>19721</v>
      </c>
      <c r="G1499" s="1">
        <v>44827</v>
      </c>
    </row>
    <row r="1500" spans="1:7" x14ac:dyDescent="0.25">
      <c r="A1500" t="s">
        <v>12965</v>
      </c>
      <c r="B1500" t="s">
        <v>12966</v>
      </c>
      <c r="C1500" s="1">
        <v>44342</v>
      </c>
      <c r="D1500" t="s">
        <v>19718</v>
      </c>
      <c r="E1500" t="s">
        <v>19718</v>
      </c>
      <c r="F1500" t="s">
        <v>19718</v>
      </c>
      <c r="G1500" s="1">
        <v>44825</v>
      </c>
    </row>
    <row r="1501" spans="1:7" x14ac:dyDescent="0.25">
      <c r="A1501" t="s">
        <v>13363</v>
      </c>
      <c r="B1501" t="s">
        <v>13364</v>
      </c>
      <c r="C1501" s="1">
        <v>44406</v>
      </c>
      <c r="D1501" t="s">
        <v>19718</v>
      </c>
      <c r="E1501" t="s">
        <v>19718</v>
      </c>
      <c r="F1501" t="s">
        <v>19718</v>
      </c>
      <c r="G1501" s="1">
        <v>44825</v>
      </c>
    </row>
    <row r="1502" spans="1:7" x14ac:dyDescent="0.25">
      <c r="A1502" t="s">
        <v>12326</v>
      </c>
      <c r="B1502" t="s">
        <v>12327</v>
      </c>
      <c r="C1502" s="1">
        <v>44177</v>
      </c>
      <c r="D1502" t="s">
        <v>19735</v>
      </c>
      <c r="E1502" t="s">
        <v>19735</v>
      </c>
      <c r="F1502" t="s">
        <v>19735</v>
      </c>
      <c r="G1502" s="1">
        <v>44825</v>
      </c>
    </row>
    <row r="1503" spans="1:7" x14ac:dyDescent="0.25">
      <c r="A1503" t="s">
        <v>11400</v>
      </c>
      <c r="B1503" t="s">
        <v>11401</v>
      </c>
      <c r="C1503" s="1">
        <v>43954</v>
      </c>
      <c r="D1503" t="s">
        <v>19724</v>
      </c>
      <c r="E1503" t="s">
        <v>19724</v>
      </c>
      <c r="F1503" t="s">
        <v>19724</v>
      </c>
      <c r="G1503" s="1">
        <v>44825</v>
      </c>
    </row>
    <row r="1504" spans="1:7" x14ac:dyDescent="0.25">
      <c r="A1504" t="s">
        <v>13343</v>
      </c>
      <c r="B1504" t="s">
        <v>13344</v>
      </c>
      <c r="C1504" s="1">
        <v>44397</v>
      </c>
      <c r="D1504" t="s">
        <v>19735</v>
      </c>
      <c r="E1504" t="s">
        <v>19735</v>
      </c>
      <c r="F1504" t="s">
        <v>19735</v>
      </c>
      <c r="G1504" s="1">
        <v>44825</v>
      </c>
    </row>
    <row r="1505" spans="1:7" x14ac:dyDescent="0.25">
      <c r="A1505" t="s">
        <v>13110</v>
      </c>
      <c r="B1505" t="s">
        <v>13111</v>
      </c>
      <c r="C1505" s="1">
        <v>44369</v>
      </c>
      <c r="D1505" t="s">
        <v>19735</v>
      </c>
      <c r="E1505" t="s">
        <v>19718</v>
      </c>
      <c r="F1505" t="s">
        <v>19735</v>
      </c>
      <c r="G1505" s="1">
        <v>44825</v>
      </c>
    </row>
    <row r="1506" spans="1:7" x14ac:dyDescent="0.25">
      <c r="A1506" t="s">
        <v>9910</v>
      </c>
      <c r="B1506" t="s">
        <v>9911</v>
      </c>
      <c r="C1506" s="1">
        <v>43416</v>
      </c>
      <c r="D1506" t="s">
        <v>19721</v>
      </c>
      <c r="E1506" t="s">
        <v>19721</v>
      </c>
      <c r="F1506" t="s">
        <v>19721</v>
      </c>
      <c r="G1506" s="1">
        <v>44821</v>
      </c>
    </row>
    <row r="1507" spans="1:7" x14ac:dyDescent="0.25">
      <c r="A1507" t="s">
        <v>13459</v>
      </c>
      <c r="B1507" t="s">
        <v>13460</v>
      </c>
      <c r="C1507" s="1">
        <v>44448</v>
      </c>
      <c r="D1507" t="s">
        <v>19721</v>
      </c>
      <c r="E1507" t="s">
        <v>19721</v>
      </c>
      <c r="F1507" t="s">
        <v>19735</v>
      </c>
      <c r="G1507" s="1">
        <v>44821</v>
      </c>
    </row>
    <row r="1508" spans="1:7" x14ac:dyDescent="0.25">
      <c r="A1508" t="s">
        <v>13465</v>
      </c>
      <c r="B1508" t="s">
        <v>13466</v>
      </c>
      <c r="C1508" s="1">
        <v>44448</v>
      </c>
      <c r="D1508" t="s">
        <v>19735</v>
      </c>
      <c r="E1508" t="s">
        <v>19735</v>
      </c>
      <c r="F1508" t="s">
        <v>19735</v>
      </c>
      <c r="G1508" s="1">
        <v>44821</v>
      </c>
    </row>
    <row r="1509" spans="1:7" x14ac:dyDescent="0.25">
      <c r="A1509" t="s">
        <v>13023</v>
      </c>
      <c r="B1509" t="s">
        <v>13024</v>
      </c>
      <c r="C1509" s="1">
        <v>44360</v>
      </c>
      <c r="D1509" t="s">
        <v>19718</v>
      </c>
      <c r="E1509" t="s">
        <v>19718</v>
      </c>
      <c r="F1509" t="s">
        <v>19718</v>
      </c>
      <c r="G1509" s="1">
        <v>44821</v>
      </c>
    </row>
    <row r="1510" spans="1:7" x14ac:dyDescent="0.25">
      <c r="A1510" t="s">
        <v>13291</v>
      </c>
      <c r="B1510" t="s">
        <v>13292</v>
      </c>
      <c r="C1510" s="1">
        <v>44389</v>
      </c>
      <c r="D1510" t="s">
        <v>19721</v>
      </c>
      <c r="E1510" t="s">
        <v>19721</v>
      </c>
      <c r="F1510" t="s">
        <v>19721</v>
      </c>
      <c r="G1510" s="1">
        <v>44821</v>
      </c>
    </row>
    <row r="1511" spans="1:7" x14ac:dyDescent="0.25">
      <c r="A1511" t="s">
        <v>12820</v>
      </c>
      <c r="B1511" t="s">
        <v>12821</v>
      </c>
      <c r="C1511" s="1">
        <v>44315</v>
      </c>
      <c r="D1511" t="s">
        <v>19721</v>
      </c>
      <c r="E1511" t="s">
        <v>19735</v>
      </c>
      <c r="F1511" t="s">
        <v>19721</v>
      </c>
      <c r="G1511" s="1">
        <v>44821</v>
      </c>
    </row>
    <row r="1512" spans="1:7" x14ac:dyDescent="0.25">
      <c r="A1512" t="s">
        <v>13025</v>
      </c>
      <c r="B1512" t="s">
        <v>13026</v>
      </c>
      <c r="C1512" s="1">
        <v>44360</v>
      </c>
      <c r="D1512" t="s">
        <v>19724</v>
      </c>
      <c r="E1512" t="s">
        <v>19724</v>
      </c>
      <c r="F1512" t="s">
        <v>19721</v>
      </c>
      <c r="G1512" s="1">
        <v>44821</v>
      </c>
    </row>
    <row r="1513" spans="1:7" x14ac:dyDescent="0.25">
      <c r="A1513" t="s">
        <v>13021</v>
      </c>
      <c r="B1513" t="s">
        <v>13022</v>
      </c>
      <c r="C1513" s="1">
        <v>44360</v>
      </c>
      <c r="D1513" t="s">
        <v>19721</v>
      </c>
      <c r="E1513" t="s">
        <v>19721</v>
      </c>
      <c r="F1513" t="s">
        <v>19721</v>
      </c>
      <c r="G1513" s="1">
        <v>44821</v>
      </c>
    </row>
    <row r="1514" spans="1:7" x14ac:dyDescent="0.25">
      <c r="A1514" t="s">
        <v>13150</v>
      </c>
      <c r="B1514" t="s">
        <v>13151</v>
      </c>
      <c r="C1514" s="1">
        <v>44373</v>
      </c>
      <c r="D1514" t="s">
        <v>19721</v>
      </c>
      <c r="E1514" t="s">
        <v>19735</v>
      </c>
      <c r="F1514" t="s">
        <v>19721</v>
      </c>
      <c r="G1514" s="1">
        <v>44821</v>
      </c>
    </row>
    <row r="1515" spans="1:7" x14ac:dyDescent="0.25">
      <c r="A1515" t="s">
        <v>12824</v>
      </c>
      <c r="B1515" t="s">
        <v>12825</v>
      </c>
      <c r="C1515" s="1">
        <v>44315</v>
      </c>
      <c r="D1515" t="s">
        <v>19735</v>
      </c>
      <c r="E1515" t="s">
        <v>19735</v>
      </c>
      <c r="F1515" t="s">
        <v>19735</v>
      </c>
      <c r="G1515" s="1">
        <v>44821</v>
      </c>
    </row>
    <row r="1516" spans="1:7" x14ac:dyDescent="0.25">
      <c r="A1516" t="s">
        <v>13027</v>
      </c>
      <c r="B1516" t="s">
        <v>13028</v>
      </c>
      <c r="C1516" s="1">
        <v>44360</v>
      </c>
      <c r="D1516" t="s">
        <v>19718</v>
      </c>
      <c r="E1516" t="s">
        <v>19718</v>
      </c>
      <c r="F1516" t="s">
        <v>19718</v>
      </c>
      <c r="G1516" s="1">
        <v>44821</v>
      </c>
    </row>
    <row r="1517" spans="1:7" x14ac:dyDescent="0.25">
      <c r="A1517" t="s">
        <v>11768</v>
      </c>
      <c r="B1517" t="s">
        <v>11769</v>
      </c>
      <c r="C1517" s="1">
        <v>44042</v>
      </c>
      <c r="D1517" t="s">
        <v>19735</v>
      </c>
      <c r="E1517" t="s">
        <v>19735</v>
      </c>
      <c r="F1517" t="s">
        <v>19735</v>
      </c>
      <c r="G1517" s="1">
        <v>44821</v>
      </c>
    </row>
    <row r="1518" spans="1:7" x14ac:dyDescent="0.25">
      <c r="A1518" t="s">
        <v>12699</v>
      </c>
      <c r="B1518" t="s">
        <v>12700</v>
      </c>
      <c r="C1518" s="1">
        <v>44288</v>
      </c>
      <c r="D1518" t="s">
        <v>19724</v>
      </c>
      <c r="E1518" t="s">
        <v>19724</v>
      </c>
      <c r="F1518" t="s">
        <v>19724</v>
      </c>
      <c r="G1518" s="1">
        <v>44821</v>
      </c>
    </row>
    <row r="1519" spans="1:7" x14ac:dyDescent="0.25">
      <c r="A1519" t="s">
        <v>12733</v>
      </c>
      <c r="B1519" t="s">
        <v>12734</v>
      </c>
      <c r="C1519" s="1">
        <v>44295</v>
      </c>
      <c r="D1519" t="s">
        <v>19735</v>
      </c>
      <c r="E1519" t="s">
        <v>19735</v>
      </c>
      <c r="F1519" t="s">
        <v>19735</v>
      </c>
      <c r="G1519" s="1">
        <v>44821</v>
      </c>
    </row>
    <row r="1520" spans="1:7" x14ac:dyDescent="0.25">
      <c r="A1520" t="s">
        <v>13116</v>
      </c>
      <c r="B1520" t="s">
        <v>13117</v>
      </c>
      <c r="C1520" s="1">
        <v>44369</v>
      </c>
      <c r="D1520" t="s">
        <v>19721</v>
      </c>
      <c r="E1520" t="s">
        <v>19721</v>
      </c>
      <c r="F1520" t="s">
        <v>19721</v>
      </c>
      <c r="G1520" s="1">
        <v>44814</v>
      </c>
    </row>
    <row r="1521" spans="1:7" x14ac:dyDescent="0.25">
      <c r="A1521" t="s">
        <v>13007</v>
      </c>
      <c r="B1521" t="s">
        <v>13008</v>
      </c>
      <c r="C1521" s="1">
        <v>44359</v>
      </c>
      <c r="D1521" t="s">
        <v>19735</v>
      </c>
      <c r="E1521" t="s">
        <v>19735</v>
      </c>
      <c r="F1521" t="s">
        <v>19735</v>
      </c>
      <c r="G1521" s="1">
        <v>44814</v>
      </c>
    </row>
    <row r="1522" spans="1:7" x14ac:dyDescent="0.25">
      <c r="A1522" t="s">
        <v>12842</v>
      </c>
      <c r="B1522" t="s">
        <v>12843</v>
      </c>
      <c r="C1522" s="1">
        <v>44319</v>
      </c>
      <c r="D1522" t="s">
        <v>19721</v>
      </c>
      <c r="E1522" t="s">
        <v>19721</v>
      </c>
      <c r="F1522" t="s">
        <v>19721</v>
      </c>
      <c r="G1522" s="1">
        <v>44813</v>
      </c>
    </row>
    <row r="1523" spans="1:7" x14ac:dyDescent="0.25">
      <c r="A1523" t="s">
        <v>13445</v>
      </c>
      <c r="B1523" t="s">
        <v>13446</v>
      </c>
      <c r="C1523" s="1">
        <v>44446</v>
      </c>
      <c r="D1523" t="s">
        <v>19718</v>
      </c>
      <c r="E1523" t="s">
        <v>19718</v>
      </c>
      <c r="F1523" t="s">
        <v>19718</v>
      </c>
      <c r="G1523" s="1">
        <v>44813</v>
      </c>
    </row>
    <row r="1524" spans="1:7" x14ac:dyDescent="0.25">
      <c r="A1524" t="s">
        <v>10699</v>
      </c>
      <c r="B1524" t="s">
        <v>10700</v>
      </c>
      <c r="C1524" s="1">
        <v>43691</v>
      </c>
      <c r="D1524" t="s">
        <v>19721</v>
      </c>
      <c r="E1524" t="s">
        <v>19721</v>
      </c>
      <c r="F1524" t="s">
        <v>19721</v>
      </c>
      <c r="G1524" s="1">
        <v>44813</v>
      </c>
    </row>
    <row r="1525" spans="1:7" x14ac:dyDescent="0.25">
      <c r="A1525" t="s">
        <v>13050</v>
      </c>
      <c r="B1525" t="s">
        <v>13051</v>
      </c>
      <c r="C1525" s="1">
        <v>44361</v>
      </c>
      <c r="D1525" t="s">
        <v>19735</v>
      </c>
      <c r="E1525" t="s">
        <v>19735</v>
      </c>
      <c r="F1525" t="s">
        <v>19735</v>
      </c>
      <c r="G1525" s="1">
        <v>44813</v>
      </c>
    </row>
    <row r="1526" spans="1:7" x14ac:dyDescent="0.25">
      <c r="A1526" t="s">
        <v>12844</v>
      </c>
      <c r="B1526" t="s">
        <v>12845</v>
      </c>
      <c r="C1526" s="1">
        <v>44319</v>
      </c>
      <c r="D1526" t="s">
        <v>19735</v>
      </c>
      <c r="E1526" t="s">
        <v>19735</v>
      </c>
      <c r="F1526" t="s">
        <v>19735</v>
      </c>
      <c r="G1526" s="1">
        <v>44812</v>
      </c>
    </row>
    <row r="1527" spans="1:7" x14ac:dyDescent="0.25">
      <c r="A1527" t="s">
        <v>13112</v>
      </c>
      <c r="B1527" t="s">
        <v>13113</v>
      </c>
      <c r="C1527" s="1">
        <v>44369</v>
      </c>
      <c r="D1527" t="s">
        <v>19721</v>
      </c>
      <c r="E1527" t="s">
        <v>19721</v>
      </c>
      <c r="F1527" t="s">
        <v>19721</v>
      </c>
      <c r="G1527" s="1">
        <v>44812</v>
      </c>
    </row>
    <row r="1528" spans="1:7" x14ac:dyDescent="0.25">
      <c r="A1528" t="s">
        <v>12342</v>
      </c>
      <c r="B1528" t="s">
        <v>12343</v>
      </c>
      <c r="C1528" s="1">
        <v>44178</v>
      </c>
      <c r="D1528" t="s">
        <v>19735</v>
      </c>
      <c r="E1528" t="s">
        <v>19735</v>
      </c>
      <c r="F1528" t="s">
        <v>19735</v>
      </c>
      <c r="G1528" s="1">
        <v>44812</v>
      </c>
    </row>
    <row r="1529" spans="1:7" x14ac:dyDescent="0.25">
      <c r="A1529" t="s">
        <v>13058</v>
      </c>
      <c r="B1529" t="s">
        <v>13059</v>
      </c>
      <c r="C1529" s="1">
        <v>44361</v>
      </c>
      <c r="D1529" t="s">
        <v>19721</v>
      </c>
      <c r="E1529" t="s">
        <v>19735</v>
      </c>
      <c r="F1529" t="s">
        <v>19721</v>
      </c>
      <c r="G1529" s="1">
        <v>44807</v>
      </c>
    </row>
    <row r="1530" spans="1:7" x14ac:dyDescent="0.25">
      <c r="A1530" t="s">
        <v>10638</v>
      </c>
      <c r="B1530" t="s">
        <v>10639</v>
      </c>
      <c r="C1530" s="1">
        <v>43653</v>
      </c>
      <c r="D1530" t="s">
        <v>19721</v>
      </c>
      <c r="E1530" t="s">
        <v>19721</v>
      </c>
      <c r="F1530" t="s">
        <v>19721</v>
      </c>
      <c r="G1530" s="1">
        <v>44807</v>
      </c>
    </row>
    <row r="1531" spans="1:7" x14ac:dyDescent="0.25">
      <c r="A1531" t="s">
        <v>13158</v>
      </c>
      <c r="B1531" t="s">
        <v>13159</v>
      </c>
      <c r="C1531" s="1">
        <v>44373</v>
      </c>
      <c r="D1531" t="s">
        <v>19735</v>
      </c>
      <c r="E1531" t="s">
        <v>19735</v>
      </c>
      <c r="F1531" t="s">
        <v>19735</v>
      </c>
      <c r="G1531" s="1">
        <v>44807</v>
      </c>
    </row>
    <row r="1532" spans="1:7" x14ac:dyDescent="0.25">
      <c r="A1532" t="s">
        <v>13078</v>
      </c>
      <c r="B1532" t="s">
        <v>13079</v>
      </c>
      <c r="C1532" s="1">
        <v>44363</v>
      </c>
      <c r="D1532" t="s">
        <v>19721</v>
      </c>
      <c r="E1532" t="s">
        <v>19721</v>
      </c>
      <c r="F1532" t="s">
        <v>19721</v>
      </c>
      <c r="G1532" s="1">
        <v>44807</v>
      </c>
    </row>
    <row r="1533" spans="1:7" x14ac:dyDescent="0.25">
      <c r="A1533" t="s">
        <v>12404</v>
      </c>
      <c r="B1533" t="s">
        <v>12405</v>
      </c>
      <c r="C1533" s="1">
        <v>44200</v>
      </c>
      <c r="D1533" t="s">
        <v>19721</v>
      </c>
      <c r="E1533" t="s">
        <v>19735</v>
      </c>
      <c r="F1533" t="s">
        <v>19721</v>
      </c>
      <c r="G1533" s="1">
        <v>44807</v>
      </c>
    </row>
    <row r="1534" spans="1:7" x14ac:dyDescent="0.25">
      <c r="A1534" t="s">
        <v>13180</v>
      </c>
      <c r="B1534" t="s">
        <v>13181</v>
      </c>
      <c r="C1534" s="1">
        <v>44380</v>
      </c>
      <c r="D1534" t="s">
        <v>19735</v>
      </c>
      <c r="E1534" t="s">
        <v>19735</v>
      </c>
      <c r="F1534" t="s">
        <v>19735</v>
      </c>
      <c r="G1534" s="1">
        <v>44804</v>
      </c>
    </row>
    <row r="1535" spans="1:7" x14ac:dyDescent="0.25">
      <c r="A1535" t="s">
        <v>13210</v>
      </c>
      <c r="B1535" t="s">
        <v>13211</v>
      </c>
      <c r="C1535" s="1">
        <v>44381</v>
      </c>
      <c r="D1535" t="s">
        <v>19718</v>
      </c>
      <c r="E1535" t="s">
        <v>19718</v>
      </c>
      <c r="F1535" t="s">
        <v>19718</v>
      </c>
      <c r="G1535" s="1">
        <v>44804</v>
      </c>
    </row>
    <row r="1536" spans="1:7" x14ac:dyDescent="0.25">
      <c r="A1536" t="s">
        <v>13312</v>
      </c>
      <c r="B1536" t="s">
        <v>13313</v>
      </c>
      <c r="C1536" s="1">
        <v>44390</v>
      </c>
      <c r="D1536" t="s">
        <v>19735</v>
      </c>
      <c r="E1536" t="s">
        <v>19735</v>
      </c>
      <c r="F1536" t="s">
        <v>19735</v>
      </c>
      <c r="G1536" s="1">
        <v>44800</v>
      </c>
    </row>
    <row r="1537" spans="1:7" x14ac:dyDescent="0.25">
      <c r="A1537" t="s">
        <v>13308</v>
      </c>
      <c r="B1537" t="s">
        <v>13309</v>
      </c>
      <c r="C1537" s="1">
        <v>44390</v>
      </c>
      <c r="D1537" t="s">
        <v>19735</v>
      </c>
      <c r="E1537" t="s">
        <v>19735</v>
      </c>
      <c r="F1537" t="s">
        <v>19735</v>
      </c>
      <c r="G1537" s="1">
        <v>44800</v>
      </c>
    </row>
    <row r="1538" spans="1:7" x14ac:dyDescent="0.25">
      <c r="A1538" t="s">
        <v>13355</v>
      </c>
      <c r="B1538" t="s">
        <v>13356</v>
      </c>
      <c r="C1538" s="1">
        <v>44406</v>
      </c>
      <c r="D1538" t="s">
        <v>19718</v>
      </c>
      <c r="E1538" t="s">
        <v>19718</v>
      </c>
      <c r="F1538" t="s">
        <v>19718</v>
      </c>
      <c r="G1538" s="1">
        <v>44800</v>
      </c>
    </row>
    <row r="1539" spans="1:7" x14ac:dyDescent="0.25">
      <c r="A1539" t="s">
        <v>13142</v>
      </c>
      <c r="B1539" t="s">
        <v>13143</v>
      </c>
      <c r="C1539" s="1">
        <v>44373</v>
      </c>
      <c r="D1539" t="s">
        <v>19718</v>
      </c>
      <c r="E1539" t="s">
        <v>19718</v>
      </c>
      <c r="F1539" t="s">
        <v>19718</v>
      </c>
      <c r="G1539" s="1">
        <v>44800</v>
      </c>
    </row>
    <row r="1540" spans="1:7" x14ac:dyDescent="0.25">
      <c r="A1540" t="s">
        <v>13148</v>
      </c>
      <c r="B1540" t="s">
        <v>13149</v>
      </c>
      <c r="C1540" s="1">
        <v>44373</v>
      </c>
      <c r="D1540" t="s">
        <v>19718</v>
      </c>
      <c r="E1540" t="s">
        <v>19718</v>
      </c>
      <c r="F1540" t="s">
        <v>19718</v>
      </c>
      <c r="G1540" s="1">
        <v>44800</v>
      </c>
    </row>
    <row r="1541" spans="1:7" x14ac:dyDescent="0.25">
      <c r="A1541" t="s">
        <v>13162</v>
      </c>
      <c r="B1541" t="s">
        <v>13163</v>
      </c>
      <c r="C1541" s="1">
        <v>44373</v>
      </c>
      <c r="D1541" t="s">
        <v>19721</v>
      </c>
      <c r="E1541" t="s">
        <v>19721</v>
      </c>
      <c r="F1541" t="s">
        <v>19721</v>
      </c>
      <c r="G1541" s="1">
        <v>44797</v>
      </c>
    </row>
    <row r="1542" spans="1:7" x14ac:dyDescent="0.25">
      <c r="A1542" t="s">
        <v>13108</v>
      </c>
      <c r="B1542" t="s">
        <v>13109</v>
      </c>
      <c r="C1542" s="1">
        <v>44369</v>
      </c>
      <c r="D1542" t="s">
        <v>19735</v>
      </c>
      <c r="E1542" t="s">
        <v>19735</v>
      </c>
      <c r="F1542" t="s">
        <v>19735</v>
      </c>
      <c r="G1542" s="1">
        <v>44797</v>
      </c>
    </row>
    <row r="1543" spans="1:7" x14ac:dyDescent="0.25">
      <c r="A1543" t="s">
        <v>13391</v>
      </c>
      <c r="B1543" t="s">
        <v>13392</v>
      </c>
      <c r="C1543" s="1">
        <v>44415</v>
      </c>
      <c r="D1543" t="s">
        <v>19735</v>
      </c>
      <c r="E1543" t="s">
        <v>19735</v>
      </c>
      <c r="F1543" t="s">
        <v>19735</v>
      </c>
      <c r="G1543" s="1">
        <v>44797</v>
      </c>
    </row>
    <row r="1544" spans="1:7" x14ac:dyDescent="0.25">
      <c r="A1544" t="s">
        <v>12918</v>
      </c>
      <c r="B1544" t="s">
        <v>12919</v>
      </c>
      <c r="C1544" s="1">
        <v>44328</v>
      </c>
      <c r="D1544" t="s">
        <v>19718</v>
      </c>
      <c r="E1544" t="s">
        <v>19718</v>
      </c>
      <c r="F1544" t="s">
        <v>19718</v>
      </c>
      <c r="G1544" s="1">
        <v>44797</v>
      </c>
    </row>
    <row r="1545" spans="1:7" x14ac:dyDescent="0.25">
      <c r="A1545" t="s">
        <v>12574</v>
      </c>
      <c r="B1545" t="s">
        <v>12575</v>
      </c>
      <c r="C1545" s="1">
        <v>44255</v>
      </c>
      <c r="D1545" t="s">
        <v>19718</v>
      </c>
      <c r="E1545" t="s">
        <v>19718</v>
      </c>
      <c r="F1545" t="s">
        <v>19718</v>
      </c>
      <c r="G1545" s="1">
        <v>44797</v>
      </c>
    </row>
    <row r="1546" spans="1:7" x14ac:dyDescent="0.25">
      <c r="A1546" t="s">
        <v>11201</v>
      </c>
      <c r="B1546" t="s">
        <v>11202</v>
      </c>
      <c r="C1546" s="1">
        <v>43878</v>
      </c>
      <c r="D1546" t="s">
        <v>19721</v>
      </c>
      <c r="E1546" t="s">
        <v>19721</v>
      </c>
      <c r="F1546" t="s">
        <v>19721</v>
      </c>
      <c r="G1546" s="1">
        <v>44794</v>
      </c>
    </row>
    <row r="1547" spans="1:7" x14ac:dyDescent="0.25">
      <c r="A1547" t="s">
        <v>12101</v>
      </c>
      <c r="B1547" t="s">
        <v>12102</v>
      </c>
      <c r="C1547" s="1">
        <v>44134</v>
      </c>
      <c r="D1547" t="s">
        <v>19718</v>
      </c>
      <c r="E1547" t="s">
        <v>19718</v>
      </c>
      <c r="F1547" t="s">
        <v>19718</v>
      </c>
      <c r="G1547" s="1">
        <v>44794</v>
      </c>
    </row>
    <row r="1548" spans="1:7" x14ac:dyDescent="0.25">
      <c r="A1548" t="s">
        <v>12205</v>
      </c>
      <c r="B1548" t="s">
        <v>12206</v>
      </c>
      <c r="C1548" s="1">
        <v>44150</v>
      </c>
      <c r="D1548" t="s">
        <v>19721</v>
      </c>
      <c r="E1548" t="s">
        <v>19721</v>
      </c>
      <c r="F1548" t="s">
        <v>19721</v>
      </c>
      <c r="G1548" s="1">
        <v>44794</v>
      </c>
    </row>
    <row r="1549" spans="1:7" x14ac:dyDescent="0.25">
      <c r="A1549" t="s">
        <v>12479</v>
      </c>
      <c r="B1549" t="s">
        <v>12480</v>
      </c>
      <c r="C1549" s="1">
        <v>44217</v>
      </c>
      <c r="D1549" t="s">
        <v>19721</v>
      </c>
      <c r="E1549" t="s">
        <v>19735</v>
      </c>
      <c r="F1549" t="s">
        <v>19721</v>
      </c>
      <c r="G1549" s="1">
        <v>44793</v>
      </c>
    </row>
    <row r="1550" spans="1:7" x14ac:dyDescent="0.25">
      <c r="A1550" t="s">
        <v>13316</v>
      </c>
      <c r="B1550" t="s">
        <v>13317</v>
      </c>
      <c r="C1550" s="1">
        <v>44390</v>
      </c>
      <c r="D1550" t="s">
        <v>19718</v>
      </c>
      <c r="E1550" t="s">
        <v>19718</v>
      </c>
      <c r="F1550" t="s">
        <v>19718</v>
      </c>
      <c r="G1550" s="1">
        <v>44792</v>
      </c>
    </row>
    <row r="1551" spans="1:7" x14ac:dyDescent="0.25">
      <c r="A1551" t="s">
        <v>11140</v>
      </c>
      <c r="B1551" t="s">
        <v>11141</v>
      </c>
      <c r="C1551" s="1">
        <v>43862</v>
      </c>
      <c r="D1551" t="s">
        <v>19721</v>
      </c>
      <c r="E1551" t="s">
        <v>19721</v>
      </c>
      <c r="F1551" t="s">
        <v>19735</v>
      </c>
      <c r="G1551" s="1">
        <v>44792</v>
      </c>
    </row>
    <row r="1552" spans="1:7" x14ac:dyDescent="0.25">
      <c r="A1552" t="s">
        <v>12838</v>
      </c>
      <c r="B1552" t="s">
        <v>12839</v>
      </c>
      <c r="C1552" s="1">
        <v>44318</v>
      </c>
      <c r="D1552" t="s">
        <v>19735</v>
      </c>
      <c r="E1552" t="s">
        <v>19735</v>
      </c>
      <c r="F1552" t="s">
        <v>19735</v>
      </c>
      <c r="G1552" s="1">
        <v>44792</v>
      </c>
    </row>
    <row r="1553" spans="1:7" x14ac:dyDescent="0.25">
      <c r="A1553" t="s">
        <v>13218</v>
      </c>
      <c r="B1553" t="s">
        <v>13219</v>
      </c>
      <c r="C1553" s="1">
        <v>44381</v>
      </c>
      <c r="D1553" t="s">
        <v>19718</v>
      </c>
      <c r="E1553" t="s">
        <v>19718</v>
      </c>
      <c r="F1553" t="s">
        <v>19718</v>
      </c>
      <c r="G1553" s="1">
        <v>44792</v>
      </c>
    </row>
    <row r="1554" spans="1:7" x14ac:dyDescent="0.25">
      <c r="A1554" t="s">
        <v>12473</v>
      </c>
      <c r="B1554" t="s">
        <v>12474</v>
      </c>
      <c r="C1554" s="1">
        <v>44217</v>
      </c>
      <c r="D1554" t="s">
        <v>19735</v>
      </c>
      <c r="E1554" t="s">
        <v>19718</v>
      </c>
      <c r="F1554" t="s">
        <v>19735</v>
      </c>
      <c r="G1554" s="1">
        <v>44792</v>
      </c>
    </row>
    <row r="1555" spans="1:7" x14ac:dyDescent="0.25">
      <c r="A1555" t="s">
        <v>13361</v>
      </c>
      <c r="B1555" t="s">
        <v>13362</v>
      </c>
      <c r="C1555" s="1">
        <v>44406</v>
      </c>
      <c r="D1555" t="s">
        <v>19718</v>
      </c>
      <c r="E1555" t="s">
        <v>19718</v>
      </c>
      <c r="F1555" t="s">
        <v>19718</v>
      </c>
      <c r="G1555" s="1">
        <v>44792</v>
      </c>
    </row>
    <row r="1556" spans="1:7" x14ac:dyDescent="0.25">
      <c r="A1556" t="s">
        <v>12834</v>
      </c>
      <c r="B1556" t="s">
        <v>12835</v>
      </c>
      <c r="C1556" s="1">
        <v>44318</v>
      </c>
      <c r="D1556" t="s">
        <v>19735</v>
      </c>
      <c r="E1556" t="s">
        <v>19735</v>
      </c>
      <c r="F1556" t="s">
        <v>19735</v>
      </c>
      <c r="G1556" s="1">
        <v>44792</v>
      </c>
    </row>
    <row r="1557" spans="1:7" x14ac:dyDescent="0.25">
      <c r="A1557" t="s">
        <v>12471</v>
      </c>
      <c r="B1557" t="s">
        <v>12472</v>
      </c>
      <c r="C1557" s="1">
        <v>44217</v>
      </c>
      <c r="D1557" t="s">
        <v>19721</v>
      </c>
      <c r="E1557" t="s">
        <v>19721</v>
      </c>
      <c r="F1557" t="s">
        <v>19721</v>
      </c>
      <c r="G1557" s="1">
        <v>44791</v>
      </c>
    </row>
    <row r="1558" spans="1:7" x14ac:dyDescent="0.25">
      <c r="A1558" t="s">
        <v>13314</v>
      </c>
      <c r="B1558" t="s">
        <v>13315</v>
      </c>
      <c r="C1558" s="1">
        <v>44390</v>
      </c>
      <c r="D1558" t="s">
        <v>19718</v>
      </c>
      <c r="E1558" t="s">
        <v>19718</v>
      </c>
      <c r="F1558" t="s">
        <v>19718</v>
      </c>
      <c r="G1558" s="1">
        <v>44791</v>
      </c>
    </row>
    <row r="1559" spans="1:7" x14ac:dyDescent="0.25">
      <c r="A1559" t="s">
        <v>11153</v>
      </c>
      <c r="B1559" t="s">
        <v>11154</v>
      </c>
      <c r="C1559" s="1">
        <v>43862</v>
      </c>
      <c r="D1559" t="s">
        <v>19721</v>
      </c>
      <c r="E1559" t="s">
        <v>19735</v>
      </c>
      <c r="F1559" t="s">
        <v>19721</v>
      </c>
      <c r="G1559" s="1">
        <v>44785</v>
      </c>
    </row>
    <row r="1560" spans="1:7" x14ac:dyDescent="0.25">
      <c r="A1560" t="s">
        <v>13365</v>
      </c>
      <c r="B1560" t="s">
        <v>13366</v>
      </c>
      <c r="C1560" s="1">
        <v>44408</v>
      </c>
      <c r="D1560" t="s">
        <v>19721</v>
      </c>
      <c r="E1560" t="s">
        <v>19735</v>
      </c>
      <c r="F1560" t="s">
        <v>19721</v>
      </c>
      <c r="G1560" s="1">
        <v>44785</v>
      </c>
    </row>
    <row r="1561" spans="1:7" x14ac:dyDescent="0.25">
      <c r="A1561" t="s">
        <v>12922</v>
      </c>
      <c r="B1561" t="s">
        <v>12923</v>
      </c>
      <c r="C1561" s="1">
        <v>44329</v>
      </c>
      <c r="D1561" t="s">
        <v>19735</v>
      </c>
      <c r="E1561" t="s">
        <v>19735</v>
      </c>
      <c r="F1561" t="s">
        <v>19735</v>
      </c>
      <c r="G1561" s="1">
        <v>44784</v>
      </c>
    </row>
    <row r="1562" spans="1:7" x14ac:dyDescent="0.25">
      <c r="A1562" t="s">
        <v>12195</v>
      </c>
      <c r="B1562" t="s">
        <v>12196</v>
      </c>
      <c r="C1562" s="1">
        <v>44146</v>
      </c>
      <c r="D1562" t="s">
        <v>19721</v>
      </c>
      <c r="E1562" t="s">
        <v>19721</v>
      </c>
      <c r="F1562" t="s">
        <v>19721</v>
      </c>
      <c r="G1562" s="1">
        <v>44784</v>
      </c>
    </row>
    <row r="1563" spans="1:7" x14ac:dyDescent="0.25">
      <c r="A1563" t="s">
        <v>13301</v>
      </c>
      <c r="B1563" t="s">
        <v>13302</v>
      </c>
      <c r="C1563" s="1">
        <v>44390</v>
      </c>
      <c r="D1563" t="s">
        <v>19721</v>
      </c>
      <c r="E1563" t="s">
        <v>19721</v>
      </c>
      <c r="F1563" t="s">
        <v>19721</v>
      </c>
      <c r="G1563" s="1">
        <v>44784</v>
      </c>
    </row>
    <row r="1564" spans="1:7" x14ac:dyDescent="0.25">
      <c r="A1564" t="s">
        <v>12230</v>
      </c>
      <c r="B1564" t="s">
        <v>11993</v>
      </c>
      <c r="C1564" s="1">
        <v>44153</v>
      </c>
      <c r="D1564" t="s">
        <v>19735</v>
      </c>
      <c r="E1564" t="s">
        <v>19735</v>
      </c>
      <c r="F1564" t="s">
        <v>19735</v>
      </c>
      <c r="G1564" s="1">
        <v>44784</v>
      </c>
    </row>
    <row r="1565" spans="1:7" x14ac:dyDescent="0.25">
      <c r="A1565" t="s">
        <v>13137</v>
      </c>
      <c r="B1565" t="s">
        <v>13138</v>
      </c>
      <c r="C1565" s="1">
        <v>44373</v>
      </c>
      <c r="D1565" t="s">
        <v>19721</v>
      </c>
      <c r="E1565" t="s">
        <v>19735</v>
      </c>
      <c r="F1565" t="s">
        <v>19721</v>
      </c>
      <c r="G1565" s="1">
        <v>44784</v>
      </c>
    </row>
    <row r="1566" spans="1:7" x14ac:dyDescent="0.25">
      <c r="A1566" t="s">
        <v>13205</v>
      </c>
      <c r="B1566" t="s">
        <v>13206</v>
      </c>
      <c r="C1566" s="1">
        <v>44381</v>
      </c>
      <c r="D1566" t="s">
        <v>19718</v>
      </c>
      <c r="E1566" t="s">
        <v>19718</v>
      </c>
      <c r="F1566" t="s">
        <v>19718</v>
      </c>
      <c r="G1566" s="1">
        <v>44784</v>
      </c>
    </row>
    <row r="1567" spans="1:7" x14ac:dyDescent="0.25">
      <c r="A1567" t="s">
        <v>12511</v>
      </c>
      <c r="B1567" t="s">
        <v>12512</v>
      </c>
      <c r="C1567" s="1">
        <v>44219</v>
      </c>
      <c r="D1567" t="s">
        <v>19721</v>
      </c>
      <c r="E1567" t="s">
        <v>19721</v>
      </c>
      <c r="F1567" t="s">
        <v>19721</v>
      </c>
      <c r="G1567" s="1">
        <v>44784</v>
      </c>
    </row>
    <row r="1568" spans="1:7" x14ac:dyDescent="0.25">
      <c r="A1568" t="s">
        <v>13369</v>
      </c>
      <c r="B1568" t="s">
        <v>13370</v>
      </c>
      <c r="C1568" s="1">
        <v>44410</v>
      </c>
      <c r="D1568" t="s">
        <v>19721</v>
      </c>
      <c r="E1568" t="s">
        <v>19721</v>
      </c>
      <c r="F1568" t="s">
        <v>19721</v>
      </c>
      <c r="G1568" s="1">
        <v>44784</v>
      </c>
    </row>
    <row r="1569" spans="1:7" x14ac:dyDescent="0.25">
      <c r="A1569" t="s">
        <v>13347</v>
      </c>
      <c r="B1569" t="s">
        <v>13348</v>
      </c>
      <c r="C1569" s="1">
        <v>44397</v>
      </c>
      <c r="D1569" t="s">
        <v>19735</v>
      </c>
      <c r="E1569" t="s">
        <v>19735</v>
      </c>
      <c r="F1569" t="s">
        <v>19735</v>
      </c>
      <c r="G1569" s="1">
        <v>44784</v>
      </c>
    </row>
    <row r="1570" spans="1:7" x14ac:dyDescent="0.25">
      <c r="A1570" t="s">
        <v>13178</v>
      </c>
      <c r="B1570" t="s">
        <v>13179</v>
      </c>
      <c r="C1570" s="1">
        <v>44380</v>
      </c>
      <c r="D1570" t="s">
        <v>19721</v>
      </c>
      <c r="E1570" t="s">
        <v>19721</v>
      </c>
      <c r="F1570" t="s">
        <v>19721</v>
      </c>
      <c r="G1570" s="1">
        <v>44780</v>
      </c>
    </row>
    <row r="1571" spans="1:7" x14ac:dyDescent="0.25">
      <c r="A1571" t="s">
        <v>11672</v>
      </c>
      <c r="B1571" t="s">
        <v>11673</v>
      </c>
      <c r="C1571" s="1">
        <v>44017</v>
      </c>
      <c r="D1571" t="s">
        <v>19718</v>
      </c>
      <c r="E1571" t="s">
        <v>19718</v>
      </c>
      <c r="F1571" t="s">
        <v>19718</v>
      </c>
      <c r="G1571" s="1">
        <v>44780</v>
      </c>
    </row>
    <row r="1572" spans="1:7" x14ac:dyDescent="0.25">
      <c r="A1572" t="s">
        <v>12889</v>
      </c>
      <c r="B1572" t="s">
        <v>12890</v>
      </c>
      <c r="C1572" s="1">
        <v>44322</v>
      </c>
      <c r="D1572" t="s">
        <v>19721</v>
      </c>
      <c r="E1572" t="s">
        <v>19721</v>
      </c>
      <c r="F1572" t="s">
        <v>19721</v>
      </c>
      <c r="G1572" s="1">
        <v>44780</v>
      </c>
    </row>
    <row r="1573" spans="1:7" x14ac:dyDescent="0.25">
      <c r="A1573" t="s">
        <v>13144</v>
      </c>
      <c r="B1573" t="s">
        <v>13145</v>
      </c>
      <c r="C1573" s="1">
        <v>44373</v>
      </c>
      <c r="D1573" t="s">
        <v>19718</v>
      </c>
      <c r="E1573" t="s">
        <v>19718</v>
      </c>
      <c r="F1573" t="s">
        <v>19718</v>
      </c>
      <c r="G1573" s="1">
        <v>44780</v>
      </c>
    </row>
    <row r="1574" spans="1:7" x14ac:dyDescent="0.25">
      <c r="A1574" t="s">
        <v>9906</v>
      </c>
      <c r="B1574" t="s">
        <v>9907</v>
      </c>
      <c r="C1574" s="1">
        <v>43416</v>
      </c>
      <c r="D1574" t="s">
        <v>19721</v>
      </c>
      <c r="E1574" t="s">
        <v>19721</v>
      </c>
      <c r="F1574" t="s">
        <v>19721</v>
      </c>
      <c r="G1574" s="1">
        <v>44780</v>
      </c>
    </row>
    <row r="1575" spans="1:7" x14ac:dyDescent="0.25">
      <c r="A1575" t="s">
        <v>12587</v>
      </c>
      <c r="B1575" t="s">
        <v>12588</v>
      </c>
      <c r="C1575" s="1">
        <v>44258</v>
      </c>
      <c r="D1575" t="s">
        <v>19735</v>
      </c>
      <c r="E1575" t="s">
        <v>19718</v>
      </c>
      <c r="F1575" t="s">
        <v>19735</v>
      </c>
      <c r="G1575" s="1">
        <v>44780</v>
      </c>
    </row>
    <row r="1576" spans="1:7" x14ac:dyDescent="0.25">
      <c r="A1576" t="s">
        <v>12967</v>
      </c>
      <c r="B1576" t="s">
        <v>12968</v>
      </c>
      <c r="C1576" s="1">
        <v>44342</v>
      </c>
      <c r="D1576" t="s">
        <v>19735</v>
      </c>
      <c r="E1576" t="s">
        <v>19735</v>
      </c>
      <c r="F1576" t="s">
        <v>19718</v>
      </c>
      <c r="G1576" s="1">
        <v>44780</v>
      </c>
    </row>
    <row r="1577" spans="1:7" x14ac:dyDescent="0.25">
      <c r="A1577" t="s">
        <v>12427</v>
      </c>
      <c r="B1577" t="s">
        <v>12428</v>
      </c>
      <c r="C1577" s="1">
        <v>44209</v>
      </c>
      <c r="D1577" t="s">
        <v>19718</v>
      </c>
      <c r="E1577" t="s">
        <v>19718</v>
      </c>
      <c r="F1577" t="s">
        <v>19718</v>
      </c>
      <c r="G1577" s="1">
        <v>44780</v>
      </c>
    </row>
    <row r="1578" spans="1:7" x14ac:dyDescent="0.25">
      <c r="A1578" t="s">
        <v>8200</v>
      </c>
      <c r="B1578" t="s">
        <v>8201</v>
      </c>
      <c r="C1578" s="1">
        <v>42793</v>
      </c>
      <c r="D1578" t="s">
        <v>19721</v>
      </c>
      <c r="E1578" t="s">
        <v>19735</v>
      </c>
      <c r="F1578" t="s">
        <v>19721</v>
      </c>
      <c r="G1578" s="1">
        <v>44780</v>
      </c>
    </row>
    <row r="1579" spans="1:7" x14ac:dyDescent="0.25">
      <c r="A1579" t="s">
        <v>13351</v>
      </c>
      <c r="B1579" t="s">
        <v>13352</v>
      </c>
      <c r="C1579" s="1">
        <v>44397</v>
      </c>
      <c r="D1579" t="s">
        <v>19721</v>
      </c>
      <c r="E1579" t="s">
        <v>19721</v>
      </c>
      <c r="F1579" t="s">
        <v>19721</v>
      </c>
      <c r="G1579" s="1">
        <v>44775</v>
      </c>
    </row>
    <row r="1580" spans="1:7" x14ac:dyDescent="0.25">
      <c r="A1580" t="s">
        <v>12800</v>
      </c>
      <c r="B1580" t="s">
        <v>12801</v>
      </c>
      <c r="C1580" s="1">
        <v>44307</v>
      </c>
      <c r="D1580" t="s">
        <v>19735</v>
      </c>
      <c r="E1580" t="s">
        <v>19735</v>
      </c>
      <c r="F1580" t="s">
        <v>19735</v>
      </c>
      <c r="G1580" s="1">
        <v>44775</v>
      </c>
    </row>
    <row r="1581" spans="1:7" x14ac:dyDescent="0.25">
      <c r="A1581" t="s">
        <v>13174</v>
      </c>
      <c r="B1581" t="s">
        <v>13175</v>
      </c>
      <c r="C1581" s="1">
        <v>44373</v>
      </c>
      <c r="D1581" t="s">
        <v>19735</v>
      </c>
      <c r="E1581" t="s">
        <v>19735</v>
      </c>
      <c r="F1581" t="s">
        <v>19735</v>
      </c>
      <c r="G1581" s="1">
        <v>44773</v>
      </c>
    </row>
    <row r="1582" spans="1:7" x14ac:dyDescent="0.25">
      <c r="A1582" t="s">
        <v>12737</v>
      </c>
      <c r="B1582" t="s">
        <v>12738</v>
      </c>
      <c r="C1582" s="1">
        <v>44295</v>
      </c>
      <c r="D1582" t="s">
        <v>19735</v>
      </c>
      <c r="E1582" t="s">
        <v>19735</v>
      </c>
      <c r="F1582" t="s">
        <v>19735</v>
      </c>
      <c r="G1582" s="1">
        <v>44773</v>
      </c>
    </row>
    <row r="1583" spans="1:7" x14ac:dyDescent="0.25">
      <c r="A1583" t="s">
        <v>13002</v>
      </c>
      <c r="B1583" t="s">
        <v>13003</v>
      </c>
      <c r="C1583" s="1">
        <v>44357</v>
      </c>
      <c r="D1583" t="s">
        <v>19735</v>
      </c>
      <c r="E1583" t="s">
        <v>19735</v>
      </c>
      <c r="F1583" t="s">
        <v>19735</v>
      </c>
      <c r="G1583" s="1">
        <v>44769</v>
      </c>
    </row>
    <row r="1584" spans="1:7" x14ac:dyDescent="0.25">
      <c r="A1584" t="s">
        <v>13146</v>
      </c>
      <c r="B1584" t="s">
        <v>13147</v>
      </c>
      <c r="C1584" s="1">
        <v>44373</v>
      </c>
      <c r="D1584" t="s">
        <v>19718</v>
      </c>
      <c r="E1584" t="s">
        <v>19718</v>
      </c>
      <c r="F1584" t="s">
        <v>19718</v>
      </c>
      <c r="G1584" s="1">
        <v>44769</v>
      </c>
    </row>
    <row r="1585" spans="1:7" x14ac:dyDescent="0.25">
      <c r="A1585" t="s">
        <v>13306</v>
      </c>
      <c r="B1585" t="s">
        <v>13307</v>
      </c>
      <c r="C1585" s="1">
        <v>44390</v>
      </c>
      <c r="D1585" t="s">
        <v>19735</v>
      </c>
      <c r="E1585" t="s">
        <v>19735</v>
      </c>
      <c r="F1585" t="s">
        <v>19735</v>
      </c>
      <c r="G1585" s="1">
        <v>44765</v>
      </c>
    </row>
    <row r="1586" spans="1:7" x14ac:dyDescent="0.25">
      <c r="A1586" t="s">
        <v>12382</v>
      </c>
      <c r="B1586" t="s">
        <v>12383</v>
      </c>
      <c r="C1586" s="1">
        <v>44193</v>
      </c>
      <c r="D1586" t="s">
        <v>19735</v>
      </c>
      <c r="E1586" t="s">
        <v>19735</v>
      </c>
      <c r="F1586" t="s">
        <v>19735</v>
      </c>
      <c r="G1586" s="1">
        <v>44765</v>
      </c>
    </row>
    <row r="1587" spans="1:7" x14ac:dyDescent="0.25">
      <c r="A1587" t="s">
        <v>13304</v>
      </c>
      <c r="B1587" t="s">
        <v>13305</v>
      </c>
      <c r="C1587" s="1">
        <v>44390</v>
      </c>
      <c r="D1587" t="s">
        <v>19718</v>
      </c>
      <c r="E1587" t="s">
        <v>19718</v>
      </c>
      <c r="F1587" t="s">
        <v>19718</v>
      </c>
      <c r="G1587" s="1">
        <v>44761</v>
      </c>
    </row>
    <row r="1588" spans="1:7" x14ac:dyDescent="0.25">
      <c r="A1588" t="s">
        <v>10311</v>
      </c>
      <c r="B1588" t="s">
        <v>1916</v>
      </c>
      <c r="C1588" s="1">
        <v>43565</v>
      </c>
      <c r="D1588" t="s">
        <v>19721</v>
      </c>
      <c r="E1588" t="s">
        <v>19721</v>
      </c>
      <c r="F1588" t="s">
        <v>19721</v>
      </c>
      <c r="G1588" s="1">
        <v>44761</v>
      </c>
    </row>
    <row r="1589" spans="1:7" x14ac:dyDescent="0.25">
      <c r="A1589" t="s">
        <v>13184</v>
      </c>
      <c r="B1589" t="s">
        <v>13185</v>
      </c>
      <c r="C1589" s="1">
        <v>44380</v>
      </c>
      <c r="D1589" t="s">
        <v>19718</v>
      </c>
      <c r="E1589" t="s">
        <v>19718</v>
      </c>
      <c r="F1589" t="s">
        <v>19718</v>
      </c>
      <c r="G1589" s="1">
        <v>44760</v>
      </c>
    </row>
    <row r="1590" spans="1:7" x14ac:dyDescent="0.25">
      <c r="A1590" t="s">
        <v>12561</v>
      </c>
      <c r="B1590" t="s">
        <v>3554</v>
      </c>
      <c r="C1590" s="1">
        <v>44250</v>
      </c>
      <c r="D1590" t="s">
        <v>19721</v>
      </c>
      <c r="E1590" t="s">
        <v>19721</v>
      </c>
      <c r="F1590" t="s">
        <v>19721</v>
      </c>
      <c r="G1590" s="1">
        <v>44760</v>
      </c>
    </row>
    <row r="1591" spans="1:7" x14ac:dyDescent="0.25">
      <c r="A1591" t="s">
        <v>12593</v>
      </c>
      <c r="B1591" t="s">
        <v>12594</v>
      </c>
      <c r="C1591" s="1">
        <v>44258</v>
      </c>
      <c r="D1591" t="s">
        <v>19735</v>
      </c>
      <c r="E1591" t="s">
        <v>19735</v>
      </c>
      <c r="F1591" t="s">
        <v>19735</v>
      </c>
      <c r="G1591" s="1">
        <v>44759</v>
      </c>
    </row>
    <row r="1592" spans="1:7" x14ac:dyDescent="0.25">
      <c r="A1592" t="s">
        <v>11173</v>
      </c>
      <c r="B1592" t="s">
        <v>11174</v>
      </c>
      <c r="C1592" s="1">
        <v>43871</v>
      </c>
      <c r="D1592" t="s">
        <v>19724</v>
      </c>
      <c r="E1592" t="s">
        <v>19724</v>
      </c>
      <c r="F1592" t="s">
        <v>19724</v>
      </c>
      <c r="G1592" s="1">
        <v>44755</v>
      </c>
    </row>
    <row r="1593" spans="1:7" x14ac:dyDescent="0.25">
      <c r="A1593" t="s">
        <v>13092</v>
      </c>
      <c r="B1593" t="s">
        <v>13093</v>
      </c>
      <c r="C1593" s="1">
        <v>44364</v>
      </c>
      <c r="D1593" t="s">
        <v>19718</v>
      </c>
      <c r="E1593" t="s">
        <v>19718</v>
      </c>
      <c r="F1593" t="s">
        <v>19718</v>
      </c>
      <c r="G1593" s="1">
        <v>44755</v>
      </c>
    </row>
    <row r="1594" spans="1:7" x14ac:dyDescent="0.25">
      <c r="A1594" t="s">
        <v>12419</v>
      </c>
      <c r="B1594" t="s">
        <v>12420</v>
      </c>
      <c r="C1594" s="1">
        <v>44206</v>
      </c>
      <c r="D1594" t="s">
        <v>19721</v>
      </c>
      <c r="E1594" t="s">
        <v>19735</v>
      </c>
      <c r="F1594" t="s">
        <v>19721</v>
      </c>
      <c r="G1594" s="1">
        <v>44753</v>
      </c>
    </row>
    <row r="1595" spans="1:7" x14ac:dyDescent="0.25">
      <c r="A1595" t="s">
        <v>12589</v>
      </c>
      <c r="B1595" t="s">
        <v>12590</v>
      </c>
      <c r="C1595" s="1">
        <v>44258</v>
      </c>
      <c r="D1595" t="s">
        <v>19735</v>
      </c>
      <c r="E1595" t="s">
        <v>19735</v>
      </c>
      <c r="F1595" t="s">
        <v>19735</v>
      </c>
      <c r="G1595" s="1">
        <v>44753</v>
      </c>
    </row>
    <row r="1596" spans="1:7" x14ac:dyDescent="0.25">
      <c r="A1596" t="s">
        <v>12705</v>
      </c>
      <c r="B1596" t="s">
        <v>12706</v>
      </c>
      <c r="C1596" s="1">
        <v>44288</v>
      </c>
      <c r="D1596" t="s">
        <v>19735</v>
      </c>
      <c r="E1596" t="s">
        <v>19735</v>
      </c>
      <c r="F1596" t="s">
        <v>19735</v>
      </c>
      <c r="G1596" s="1">
        <v>44750</v>
      </c>
    </row>
    <row r="1597" spans="1:7" x14ac:dyDescent="0.25">
      <c r="A1597" t="s">
        <v>12602</v>
      </c>
      <c r="B1597" t="s">
        <v>12603</v>
      </c>
      <c r="C1597" s="1">
        <v>44260</v>
      </c>
      <c r="D1597" t="s">
        <v>19721</v>
      </c>
      <c r="E1597" t="s">
        <v>19735</v>
      </c>
      <c r="F1597" t="s">
        <v>19721</v>
      </c>
      <c r="G1597" s="1">
        <v>44749</v>
      </c>
    </row>
    <row r="1598" spans="1:7" x14ac:dyDescent="0.25">
      <c r="A1598" t="s">
        <v>13227</v>
      </c>
      <c r="B1598" t="s">
        <v>13228</v>
      </c>
      <c r="C1598" s="1">
        <v>44382</v>
      </c>
      <c r="D1598" t="s">
        <v>19721</v>
      </c>
      <c r="E1598" t="s">
        <v>19721</v>
      </c>
      <c r="F1598" t="s">
        <v>19735</v>
      </c>
      <c r="G1598" s="1">
        <v>44749</v>
      </c>
    </row>
    <row r="1599" spans="1:7" x14ac:dyDescent="0.25">
      <c r="A1599" t="s">
        <v>11841</v>
      </c>
      <c r="B1599" t="s">
        <v>11842</v>
      </c>
      <c r="C1599" s="1">
        <v>44050</v>
      </c>
      <c r="D1599" t="s">
        <v>19721</v>
      </c>
      <c r="E1599" t="s">
        <v>19721</v>
      </c>
      <c r="F1599" t="s">
        <v>19721</v>
      </c>
      <c r="G1599" s="1">
        <v>44749</v>
      </c>
    </row>
    <row r="1600" spans="1:7" x14ac:dyDescent="0.25">
      <c r="A1600" t="s">
        <v>12934</v>
      </c>
      <c r="B1600" t="s">
        <v>12935</v>
      </c>
      <c r="C1600" s="1">
        <v>44330</v>
      </c>
      <c r="D1600" t="s">
        <v>19721</v>
      </c>
      <c r="E1600" t="s">
        <v>19721</v>
      </c>
      <c r="F1600" t="s">
        <v>19721</v>
      </c>
      <c r="G1600" s="1">
        <v>44747</v>
      </c>
    </row>
    <row r="1601" spans="1:7" x14ac:dyDescent="0.25">
      <c r="A1601" t="s">
        <v>11807</v>
      </c>
      <c r="B1601" t="s">
        <v>11808</v>
      </c>
      <c r="C1601" s="1">
        <v>44046</v>
      </c>
      <c r="D1601" t="s">
        <v>19718</v>
      </c>
      <c r="E1601" t="s">
        <v>19718</v>
      </c>
      <c r="F1601" t="s">
        <v>19718</v>
      </c>
      <c r="G1601" s="1">
        <v>44746</v>
      </c>
    </row>
    <row r="1602" spans="1:7" x14ac:dyDescent="0.25">
      <c r="A1602" t="s">
        <v>12128</v>
      </c>
      <c r="B1602" t="s">
        <v>12129</v>
      </c>
      <c r="C1602" s="1">
        <v>44136</v>
      </c>
      <c r="D1602" t="s">
        <v>19718</v>
      </c>
      <c r="E1602" t="s">
        <v>19718</v>
      </c>
      <c r="F1602" t="s">
        <v>19718</v>
      </c>
      <c r="G1602" s="1">
        <v>44746</v>
      </c>
    </row>
    <row r="1603" spans="1:7" x14ac:dyDescent="0.25">
      <c r="A1603" t="s">
        <v>12076</v>
      </c>
      <c r="B1603" t="s">
        <v>12077</v>
      </c>
      <c r="C1603" s="1">
        <v>44126</v>
      </c>
      <c r="D1603" t="s">
        <v>19721</v>
      </c>
      <c r="E1603" t="s">
        <v>19721</v>
      </c>
      <c r="F1603" t="s">
        <v>19721</v>
      </c>
      <c r="G1603" s="1">
        <v>44746</v>
      </c>
    </row>
    <row r="1604" spans="1:7" x14ac:dyDescent="0.25">
      <c r="A1604" t="s">
        <v>13170</v>
      </c>
      <c r="B1604" t="s">
        <v>13171</v>
      </c>
      <c r="C1604" s="1">
        <v>44373</v>
      </c>
      <c r="D1604" t="s">
        <v>19724</v>
      </c>
      <c r="E1604" t="s">
        <v>19724</v>
      </c>
      <c r="F1604" t="s">
        <v>19724</v>
      </c>
      <c r="G1604" s="1">
        <v>44746</v>
      </c>
    </row>
    <row r="1605" spans="1:7" x14ac:dyDescent="0.25">
      <c r="A1605" t="s">
        <v>12131</v>
      </c>
      <c r="B1605" t="s">
        <v>12132</v>
      </c>
      <c r="C1605" s="1">
        <v>44136</v>
      </c>
      <c r="D1605" t="s">
        <v>19735</v>
      </c>
      <c r="E1605" t="s">
        <v>19735</v>
      </c>
      <c r="F1605" t="s">
        <v>19735</v>
      </c>
      <c r="G1605" s="1">
        <v>44737</v>
      </c>
    </row>
    <row r="1606" spans="1:7" x14ac:dyDescent="0.25">
      <c r="A1606" t="s">
        <v>11899</v>
      </c>
      <c r="B1606" t="s">
        <v>11900</v>
      </c>
      <c r="C1606" s="1">
        <v>44068</v>
      </c>
      <c r="D1606" t="s">
        <v>19721</v>
      </c>
      <c r="E1606" t="s">
        <v>19735</v>
      </c>
      <c r="F1606" t="s">
        <v>19721</v>
      </c>
      <c r="G1606" s="1">
        <v>44737</v>
      </c>
    </row>
    <row r="1607" spans="1:7" x14ac:dyDescent="0.25">
      <c r="A1607" t="s">
        <v>11804</v>
      </c>
      <c r="B1607" t="s">
        <v>11805</v>
      </c>
      <c r="C1607" s="1">
        <v>44046</v>
      </c>
      <c r="D1607" t="s">
        <v>19718</v>
      </c>
      <c r="E1607" t="s">
        <v>19718</v>
      </c>
      <c r="F1607" t="s">
        <v>19718</v>
      </c>
      <c r="G1607" s="1">
        <v>44737</v>
      </c>
    </row>
    <row r="1608" spans="1:7" x14ac:dyDescent="0.25">
      <c r="A1608" t="s">
        <v>12627</v>
      </c>
      <c r="B1608" t="s">
        <v>12628</v>
      </c>
      <c r="C1608" s="1">
        <v>44262</v>
      </c>
      <c r="D1608" t="s">
        <v>19721</v>
      </c>
      <c r="E1608" t="s">
        <v>19721</v>
      </c>
      <c r="F1608" t="s">
        <v>19721</v>
      </c>
      <c r="G1608" s="1">
        <v>44737</v>
      </c>
    </row>
    <row r="1609" spans="1:7" x14ac:dyDescent="0.25">
      <c r="A1609" t="s">
        <v>12759</v>
      </c>
      <c r="B1609" t="s">
        <v>12760</v>
      </c>
      <c r="C1609" s="1">
        <v>44301</v>
      </c>
      <c r="D1609" t="s">
        <v>19721</v>
      </c>
      <c r="E1609" t="s">
        <v>19721</v>
      </c>
      <c r="F1609" t="s">
        <v>19721</v>
      </c>
      <c r="G1609" s="1">
        <v>44737</v>
      </c>
    </row>
    <row r="1610" spans="1:7" x14ac:dyDescent="0.25">
      <c r="A1610" t="s">
        <v>13090</v>
      </c>
      <c r="B1610" t="s">
        <v>13091</v>
      </c>
      <c r="C1610" s="1">
        <v>44364</v>
      </c>
      <c r="D1610" t="s">
        <v>19718</v>
      </c>
      <c r="E1610" t="s">
        <v>19718</v>
      </c>
      <c r="F1610" t="s">
        <v>19718</v>
      </c>
      <c r="G1610" s="1">
        <v>44737</v>
      </c>
    </row>
    <row r="1611" spans="1:7" x14ac:dyDescent="0.25">
      <c r="A1611" t="s">
        <v>9016</v>
      </c>
      <c r="B1611" t="s">
        <v>9017</v>
      </c>
      <c r="C1611" s="1">
        <v>43105</v>
      </c>
      <c r="D1611" t="s">
        <v>19721</v>
      </c>
      <c r="E1611" t="s">
        <v>19735</v>
      </c>
      <c r="F1611" t="s">
        <v>19721</v>
      </c>
      <c r="G1611" s="1">
        <v>44734</v>
      </c>
    </row>
    <row r="1612" spans="1:7" x14ac:dyDescent="0.25">
      <c r="A1612" t="s">
        <v>13088</v>
      </c>
      <c r="B1612" t="s">
        <v>13089</v>
      </c>
      <c r="C1612" s="1">
        <v>44364</v>
      </c>
      <c r="D1612" t="s">
        <v>19735</v>
      </c>
      <c r="E1612" t="s">
        <v>19735</v>
      </c>
      <c r="F1612" t="s">
        <v>19735</v>
      </c>
      <c r="G1612" s="1">
        <v>44734</v>
      </c>
    </row>
    <row r="1613" spans="1:7" x14ac:dyDescent="0.25">
      <c r="A1613" t="s">
        <v>12977</v>
      </c>
      <c r="B1613" t="s">
        <v>12978</v>
      </c>
      <c r="C1613" s="1">
        <v>44342</v>
      </c>
      <c r="D1613" t="s">
        <v>19721</v>
      </c>
      <c r="E1613" t="s">
        <v>19721</v>
      </c>
      <c r="F1613" t="s">
        <v>19721</v>
      </c>
      <c r="G1613" s="1">
        <v>44731</v>
      </c>
    </row>
    <row r="1614" spans="1:7" x14ac:dyDescent="0.25">
      <c r="A1614" t="s">
        <v>11636</v>
      </c>
      <c r="B1614" t="s">
        <v>11637</v>
      </c>
      <c r="C1614" s="1">
        <v>44003</v>
      </c>
      <c r="D1614" t="s">
        <v>19721</v>
      </c>
      <c r="E1614" t="s">
        <v>19735</v>
      </c>
      <c r="F1614" t="s">
        <v>19721</v>
      </c>
      <c r="G1614" s="1">
        <v>44729</v>
      </c>
    </row>
    <row r="1615" spans="1:7" x14ac:dyDescent="0.25">
      <c r="A1615" t="s">
        <v>12133</v>
      </c>
      <c r="B1615" t="s">
        <v>12134</v>
      </c>
      <c r="C1615" s="1">
        <v>44136</v>
      </c>
      <c r="D1615" t="s">
        <v>19718</v>
      </c>
      <c r="E1615" t="s">
        <v>19718</v>
      </c>
      <c r="F1615" t="s">
        <v>19718</v>
      </c>
      <c r="G1615" s="1">
        <v>44729</v>
      </c>
    </row>
    <row r="1616" spans="1:7" x14ac:dyDescent="0.25">
      <c r="A1616" t="s">
        <v>12979</v>
      </c>
      <c r="B1616" t="s">
        <v>12980</v>
      </c>
      <c r="C1616" s="1">
        <v>44342</v>
      </c>
      <c r="D1616" t="s">
        <v>19718</v>
      </c>
      <c r="E1616" t="s">
        <v>19718</v>
      </c>
      <c r="F1616" t="s">
        <v>19718</v>
      </c>
      <c r="G1616" s="1">
        <v>44729</v>
      </c>
    </row>
    <row r="1617" spans="1:7" x14ac:dyDescent="0.25">
      <c r="A1617" t="s">
        <v>12940</v>
      </c>
      <c r="B1617" t="s">
        <v>12941</v>
      </c>
      <c r="C1617" s="1">
        <v>44330</v>
      </c>
      <c r="D1617" t="s">
        <v>19721</v>
      </c>
      <c r="E1617" t="s">
        <v>19735</v>
      </c>
      <c r="F1617" t="s">
        <v>19721</v>
      </c>
      <c r="G1617" s="1">
        <v>44727</v>
      </c>
    </row>
    <row r="1618" spans="1:7" x14ac:dyDescent="0.25">
      <c r="A1618" t="s">
        <v>11622</v>
      </c>
      <c r="B1618" t="s">
        <v>11623</v>
      </c>
      <c r="C1618" s="1">
        <v>44002</v>
      </c>
      <c r="D1618" t="s">
        <v>19734</v>
      </c>
      <c r="E1618" t="s">
        <v>19734</v>
      </c>
      <c r="F1618" t="s">
        <v>19734</v>
      </c>
      <c r="G1618" s="1">
        <v>44722</v>
      </c>
    </row>
    <row r="1619" spans="1:7" x14ac:dyDescent="0.25">
      <c r="A1619" t="s">
        <v>11978</v>
      </c>
      <c r="B1619" t="s">
        <v>11979</v>
      </c>
      <c r="C1619" s="1">
        <v>44088</v>
      </c>
      <c r="D1619" t="s">
        <v>19718</v>
      </c>
      <c r="E1619" t="s">
        <v>19718</v>
      </c>
      <c r="F1619" t="s">
        <v>19718</v>
      </c>
      <c r="G1619" s="1">
        <v>44722</v>
      </c>
    </row>
    <row r="1620" spans="1:7" x14ac:dyDescent="0.25">
      <c r="A1620" t="s">
        <v>12697</v>
      </c>
      <c r="B1620" t="s">
        <v>12698</v>
      </c>
      <c r="C1620" s="1">
        <v>44288</v>
      </c>
      <c r="D1620" t="s">
        <v>19718</v>
      </c>
      <c r="E1620" t="s">
        <v>19718</v>
      </c>
      <c r="F1620" t="s">
        <v>19718</v>
      </c>
      <c r="G1620" s="1">
        <v>44722</v>
      </c>
    </row>
    <row r="1621" spans="1:7" x14ac:dyDescent="0.25">
      <c r="A1621" t="s">
        <v>12944</v>
      </c>
      <c r="B1621" t="s">
        <v>12945</v>
      </c>
      <c r="C1621" s="1">
        <v>44330</v>
      </c>
      <c r="D1621" t="s">
        <v>19735</v>
      </c>
      <c r="E1621" t="s">
        <v>19735</v>
      </c>
      <c r="F1621" t="s">
        <v>19735</v>
      </c>
      <c r="G1621" s="1">
        <v>44722</v>
      </c>
    </row>
    <row r="1622" spans="1:7" x14ac:dyDescent="0.25">
      <c r="A1622" t="s">
        <v>11424</v>
      </c>
      <c r="B1622" t="s">
        <v>11425</v>
      </c>
      <c r="C1622" s="1">
        <v>43956</v>
      </c>
      <c r="D1622" t="s">
        <v>19724</v>
      </c>
      <c r="E1622" t="s">
        <v>19724</v>
      </c>
      <c r="F1622" t="s">
        <v>19724</v>
      </c>
      <c r="G1622" s="1">
        <v>44722</v>
      </c>
    </row>
    <row r="1623" spans="1:7" x14ac:dyDescent="0.25">
      <c r="A1623" t="s">
        <v>11674</v>
      </c>
      <c r="B1623" t="s">
        <v>11675</v>
      </c>
      <c r="C1623" s="1">
        <v>44017</v>
      </c>
      <c r="D1623" t="s">
        <v>19735</v>
      </c>
      <c r="E1623" t="s">
        <v>19735</v>
      </c>
      <c r="F1623" t="s">
        <v>19735</v>
      </c>
      <c r="G1623" s="1">
        <v>44722</v>
      </c>
    </row>
    <row r="1624" spans="1:7" x14ac:dyDescent="0.25">
      <c r="A1624" t="s">
        <v>12881</v>
      </c>
      <c r="B1624" t="s">
        <v>12882</v>
      </c>
      <c r="C1624" s="1">
        <v>44322</v>
      </c>
      <c r="D1624" t="s">
        <v>19735</v>
      </c>
      <c r="E1624" t="s">
        <v>19735</v>
      </c>
      <c r="F1624" t="s">
        <v>19735</v>
      </c>
      <c r="G1624" s="1">
        <v>44719</v>
      </c>
    </row>
    <row r="1625" spans="1:7" x14ac:dyDescent="0.25">
      <c r="A1625" t="s">
        <v>8114</v>
      </c>
      <c r="B1625" t="s">
        <v>8115</v>
      </c>
      <c r="C1625" s="1">
        <v>42759</v>
      </c>
      <c r="D1625" t="s">
        <v>19721</v>
      </c>
      <c r="E1625" t="s">
        <v>19721</v>
      </c>
      <c r="F1625" t="s">
        <v>19721</v>
      </c>
      <c r="G1625" s="1">
        <v>44718</v>
      </c>
    </row>
    <row r="1626" spans="1:7" x14ac:dyDescent="0.25">
      <c r="A1626" t="s">
        <v>12804</v>
      </c>
      <c r="B1626" t="s">
        <v>12805</v>
      </c>
      <c r="C1626" s="1">
        <v>44308</v>
      </c>
      <c r="D1626" t="s">
        <v>19718</v>
      </c>
      <c r="E1626" t="s">
        <v>19718</v>
      </c>
      <c r="F1626" t="s">
        <v>19718</v>
      </c>
      <c r="G1626" s="1">
        <v>44718</v>
      </c>
    </row>
    <row r="1627" spans="1:7" x14ac:dyDescent="0.25">
      <c r="A1627" t="s">
        <v>12777</v>
      </c>
      <c r="B1627" t="s">
        <v>12778</v>
      </c>
      <c r="C1627" s="1">
        <v>44304</v>
      </c>
      <c r="D1627" t="s">
        <v>19735</v>
      </c>
      <c r="E1627" t="s">
        <v>19735</v>
      </c>
      <c r="F1627" t="s">
        <v>19718</v>
      </c>
      <c r="G1627" s="1">
        <v>44713</v>
      </c>
    </row>
    <row r="1628" spans="1:7" x14ac:dyDescent="0.25">
      <c r="A1628" t="s">
        <v>12406</v>
      </c>
      <c r="B1628" t="s">
        <v>12407</v>
      </c>
      <c r="C1628" s="1">
        <v>44200</v>
      </c>
      <c r="D1628" t="s">
        <v>19718</v>
      </c>
      <c r="E1628" t="s">
        <v>19718</v>
      </c>
      <c r="F1628" t="s">
        <v>19718</v>
      </c>
      <c r="G1628" s="1">
        <v>44713</v>
      </c>
    </row>
    <row r="1629" spans="1:7" x14ac:dyDescent="0.25">
      <c r="A1629" t="s">
        <v>12975</v>
      </c>
      <c r="B1629" t="s">
        <v>12976</v>
      </c>
      <c r="C1629" s="1">
        <v>44342</v>
      </c>
      <c r="D1629" t="s">
        <v>19735</v>
      </c>
      <c r="E1629" t="s">
        <v>19735</v>
      </c>
      <c r="F1629" t="s">
        <v>19735</v>
      </c>
      <c r="G1629" s="1">
        <v>44713</v>
      </c>
    </row>
    <row r="1630" spans="1:7" x14ac:dyDescent="0.25">
      <c r="A1630" t="s">
        <v>12948</v>
      </c>
      <c r="B1630" t="s">
        <v>384</v>
      </c>
      <c r="C1630" s="1">
        <v>44334</v>
      </c>
      <c r="D1630" t="s">
        <v>19735</v>
      </c>
      <c r="E1630" t="s">
        <v>19735</v>
      </c>
      <c r="F1630" t="s">
        <v>19735</v>
      </c>
      <c r="G1630" s="1">
        <v>44713</v>
      </c>
    </row>
    <row r="1631" spans="1:7" x14ac:dyDescent="0.25">
      <c r="A1631" t="s">
        <v>11777</v>
      </c>
      <c r="B1631" t="s">
        <v>11778</v>
      </c>
      <c r="C1631" s="1">
        <v>44043</v>
      </c>
      <c r="D1631" t="s">
        <v>19721</v>
      </c>
      <c r="E1631" t="s">
        <v>19721</v>
      </c>
      <c r="F1631" t="s">
        <v>19721</v>
      </c>
      <c r="G1631" s="1">
        <v>44713</v>
      </c>
    </row>
    <row r="1632" spans="1:7" x14ac:dyDescent="0.25">
      <c r="A1632" t="s">
        <v>12346</v>
      </c>
      <c r="B1632" t="s">
        <v>12347</v>
      </c>
      <c r="C1632" s="1">
        <v>44180</v>
      </c>
      <c r="D1632" t="s">
        <v>19721</v>
      </c>
      <c r="E1632" t="s">
        <v>19721</v>
      </c>
      <c r="F1632" t="s">
        <v>19721</v>
      </c>
      <c r="G1632" s="1">
        <v>44712</v>
      </c>
    </row>
    <row r="1633" spans="1:7" x14ac:dyDescent="0.25">
      <c r="A1633" t="s">
        <v>11464</v>
      </c>
      <c r="B1633" t="s">
        <v>11465</v>
      </c>
      <c r="C1633" s="1">
        <v>43968</v>
      </c>
      <c r="D1633" t="s">
        <v>19721</v>
      </c>
      <c r="E1633" t="s">
        <v>19721</v>
      </c>
      <c r="F1633" t="s">
        <v>19721</v>
      </c>
      <c r="G1633" s="1">
        <v>44712</v>
      </c>
    </row>
    <row r="1634" spans="1:7" x14ac:dyDescent="0.25">
      <c r="A1634" t="s">
        <v>11974</v>
      </c>
      <c r="B1634" t="s">
        <v>11975</v>
      </c>
      <c r="C1634" s="1">
        <v>44088</v>
      </c>
      <c r="D1634" t="s">
        <v>19724</v>
      </c>
      <c r="E1634" t="s">
        <v>19724</v>
      </c>
      <c r="F1634" t="s">
        <v>19724</v>
      </c>
      <c r="G1634" s="1">
        <v>44709</v>
      </c>
    </row>
    <row r="1635" spans="1:7" x14ac:dyDescent="0.25">
      <c r="A1635" t="s">
        <v>12826</v>
      </c>
      <c r="B1635" t="s">
        <v>12827</v>
      </c>
      <c r="C1635" s="1">
        <v>44315</v>
      </c>
      <c r="D1635" t="s">
        <v>19721</v>
      </c>
      <c r="E1635" t="s">
        <v>19721</v>
      </c>
      <c r="F1635" t="s">
        <v>19721</v>
      </c>
      <c r="G1635" s="1">
        <v>44709</v>
      </c>
    </row>
    <row r="1636" spans="1:7" x14ac:dyDescent="0.25">
      <c r="A1636" t="s">
        <v>12937</v>
      </c>
      <c r="B1636" t="s">
        <v>12938</v>
      </c>
      <c r="C1636" s="1">
        <v>44330</v>
      </c>
      <c r="D1636" t="s">
        <v>19735</v>
      </c>
      <c r="E1636" t="s">
        <v>19735</v>
      </c>
      <c r="F1636" t="s">
        <v>19735</v>
      </c>
      <c r="G1636" s="1">
        <v>44709</v>
      </c>
    </row>
    <row r="1637" spans="1:7" x14ac:dyDescent="0.25">
      <c r="A1637" t="s">
        <v>8508</v>
      </c>
      <c r="B1637" t="s">
        <v>8509</v>
      </c>
      <c r="C1637" s="1">
        <v>42917</v>
      </c>
      <c r="D1637" t="s">
        <v>19724</v>
      </c>
      <c r="E1637" t="s">
        <v>19724</v>
      </c>
      <c r="F1637" t="s">
        <v>19724</v>
      </c>
      <c r="G1637" s="1">
        <v>44708</v>
      </c>
    </row>
    <row r="1638" spans="1:7" x14ac:dyDescent="0.25">
      <c r="A1638" t="s">
        <v>12090</v>
      </c>
      <c r="B1638" t="s">
        <v>12091</v>
      </c>
      <c r="C1638" s="1">
        <v>44126</v>
      </c>
      <c r="D1638" t="s">
        <v>19735</v>
      </c>
      <c r="E1638" t="s">
        <v>19735</v>
      </c>
      <c r="F1638" t="s">
        <v>19735</v>
      </c>
      <c r="G1638" s="1">
        <v>44708</v>
      </c>
    </row>
    <row r="1639" spans="1:7" x14ac:dyDescent="0.25">
      <c r="A1639" t="s">
        <v>12340</v>
      </c>
      <c r="B1639" t="s">
        <v>12341</v>
      </c>
      <c r="C1639" s="1">
        <v>44178</v>
      </c>
      <c r="D1639" t="s">
        <v>19718</v>
      </c>
      <c r="E1639" t="s">
        <v>19718</v>
      </c>
      <c r="F1639" t="s">
        <v>19718</v>
      </c>
      <c r="G1639" s="1">
        <v>44708</v>
      </c>
    </row>
    <row r="1640" spans="1:7" x14ac:dyDescent="0.25">
      <c r="A1640" t="s">
        <v>12078</v>
      </c>
      <c r="B1640" t="s">
        <v>12079</v>
      </c>
      <c r="C1640" s="1">
        <v>44126</v>
      </c>
      <c r="D1640" t="s">
        <v>19721</v>
      </c>
      <c r="E1640" t="s">
        <v>19721</v>
      </c>
      <c r="F1640" t="s">
        <v>19721</v>
      </c>
      <c r="G1640" s="1">
        <v>44704</v>
      </c>
    </row>
    <row r="1641" spans="1:7" x14ac:dyDescent="0.25">
      <c r="A1641" t="s">
        <v>11915</v>
      </c>
      <c r="B1641" t="s">
        <v>11916</v>
      </c>
      <c r="C1641" s="1">
        <v>44069</v>
      </c>
      <c r="D1641" t="s">
        <v>19724</v>
      </c>
      <c r="E1641" t="s">
        <v>19724</v>
      </c>
      <c r="F1641" t="s">
        <v>19724</v>
      </c>
      <c r="G1641" s="1">
        <v>44704</v>
      </c>
    </row>
    <row r="1642" spans="1:7" x14ac:dyDescent="0.25">
      <c r="A1642" t="s">
        <v>12505</v>
      </c>
      <c r="B1642" t="s">
        <v>12506</v>
      </c>
      <c r="C1642" s="1">
        <v>44219</v>
      </c>
      <c r="D1642" t="s">
        <v>19721</v>
      </c>
      <c r="E1642" t="s">
        <v>19721</v>
      </c>
      <c r="F1642" t="s">
        <v>19721</v>
      </c>
      <c r="G1642" s="1">
        <v>44704</v>
      </c>
    </row>
    <row r="1643" spans="1:7" x14ac:dyDescent="0.25">
      <c r="A1643" t="s">
        <v>12216</v>
      </c>
      <c r="B1643" t="s">
        <v>12217</v>
      </c>
      <c r="C1643" s="1">
        <v>44151</v>
      </c>
      <c r="D1643" t="s">
        <v>19735</v>
      </c>
      <c r="E1643" t="s">
        <v>19735</v>
      </c>
      <c r="F1643" t="s">
        <v>19735</v>
      </c>
      <c r="G1643" s="1">
        <v>44702</v>
      </c>
    </row>
    <row r="1644" spans="1:7" x14ac:dyDescent="0.25">
      <c r="A1644" t="s">
        <v>11628</v>
      </c>
      <c r="B1644" t="s">
        <v>11629</v>
      </c>
      <c r="C1644" s="1">
        <v>44003</v>
      </c>
      <c r="D1644" t="s">
        <v>19735</v>
      </c>
      <c r="E1644" t="s">
        <v>19735</v>
      </c>
      <c r="F1644" t="s">
        <v>19735</v>
      </c>
      <c r="G1644" s="1">
        <v>44700</v>
      </c>
    </row>
    <row r="1645" spans="1:7" x14ac:dyDescent="0.25">
      <c r="A1645" t="s">
        <v>12623</v>
      </c>
      <c r="B1645" t="s">
        <v>12624</v>
      </c>
      <c r="C1645" s="1">
        <v>44262</v>
      </c>
      <c r="D1645" t="s">
        <v>19721</v>
      </c>
      <c r="E1645" t="s">
        <v>19721</v>
      </c>
      <c r="F1645" t="s">
        <v>19735</v>
      </c>
      <c r="G1645" s="1">
        <v>44700</v>
      </c>
    </row>
    <row r="1646" spans="1:7" x14ac:dyDescent="0.25">
      <c r="A1646" t="s">
        <v>11599</v>
      </c>
      <c r="B1646" t="s">
        <v>11600</v>
      </c>
      <c r="C1646" s="1">
        <v>43998</v>
      </c>
      <c r="D1646" t="s">
        <v>19718</v>
      </c>
      <c r="E1646" t="s">
        <v>19718</v>
      </c>
      <c r="F1646" t="s">
        <v>19718</v>
      </c>
      <c r="G1646" s="1">
        <v>44695</v>
      </c>
    </row>
    <row r="1647" spans="1:7" x14ac:dyDescent="0.25">
      <c r="A1647" t="s">
        <v>12517</v>
      </c>
      <c r="B1647" t="s">
        <v>12518</v>
      </c>
      <c r="C1647" s="1">
        <v>44233</v>
      </c>
      <c r="D1647" t="s">
        <v>19735</v>
      </c>
      <c r="E1647" t="s">
        <v>19735</v>
      </c>
      <c r="F1647" t="s">
        <v>19735</v>
      </c>
      <c r="G1647" s="1">
        <v>44695</v>
      </c>
    </row>
    <row r="1648" spans="1:7" x14ac:dyDescent="0.25">
      <c r="A1648" t="s">
        <v>12483</v>
      </c>
      <c r="B1648" t="s">
        <v>12484</v>
      </c>
      <c r="C1648" s="1">
        <v>44217</v>
      </c>
      <c r="D1648" t="s">
        <v>19721</v>
      </c>
      <c r="E1648" t="s">
        <v>19721</v>
      </c>
      <c r="F1648" t="s">
        <v>19721</v>
      </c>
      <c r="G1648" s="1">
        <v>44695</v>
      </c>
    </row>
    <row r="1649" spans="1:7" x14ac:dyDescent="0.25">
      <c r="A1649" t="s">
        <v>12781</v>
      </c>
      <c r="B1649" t="s">
        <v>12782</v>
      </c>
      <c r="C1649" s="1">
        <v>44304</v>
      </c>
      <c r="D1649" t="s">
        <v>19735</v>
      </c>
      <c r="E1649" t="s">
        <v>19735</v>
      </c>
      <c r="F1649" t="s">
        <v>19735</v>
      </c>
      <c r="G1649" s="1">
        <v>44695</v>
      </c>
    </row>
    <row r="1650" spans="1:7" x14ac:dyDescent="0.25">
      <c r="A1650" t="s">
        <v>12211</v>
      </c>
      <c r="B1650" t="s">
        <v>12212</v>
      </c>
      <c r="C1650" s="1">
        <v>44150</v>
      </c>
      <c r="D1650" t="s">
        <v>19721</v>
      </c>
      <c r="E1650" t="s">
        <v>19721</v>
      </c>
      <c r="F1650" t="s">
        <v>19721</v>
      </c>
      <c r="G1650" s="1">
        <v>44695</v>
      </c>
    </row>
    <row r="1651" spans="1:7" x14ac:dyDescent="0.25">
      <c r="A1651" t="s">
        <v>12141</v>
      </c>
      <c r="B1651" t="s">
        <v>12142</v>
      </c>
      <c r="C1651" s="1">
        <v>44136</v>
      </c>
      <c r="D1651" t="s">
        <v>19721</v>
      </c>
      <c r="E1651" t="s">
        <v>19721</v>
      </c>
      <c r="F1651" t="s">
        <v>19721</v>
      </c>
      <c r="G1651" s="1">
        <v>44692</v>
      </c>
    </row>
    <row r="1652" spans="1:7" x14ac:dyDescent="0.25">
      <c r="A1652" t="s">
        <v>12765</v>
      </c>
      <c r="B1652" t="s">
        <v>12766</v>
      </c>
      <c r="C1652" s="1">
        <v>44301</v>
      </c>
      <c r="D1652" t="s">
        <v>19718</v>
      </c>
      <c r="E1652" t="s">
        <v>19718</v>
      </c>
      <c r="F1652" t="s">
        <v>19718</v>
      </c>
      <c r="G1652" s="1">
        <v>44688</v>
      </c>
    </row>
    <row r="1653" spans="1:7" x14ac:dyDescent="0.25">
      <c r="A1653" t="s">
        <v>9993</v>
      </c>
      <c r="B1653" t="s">
        <v>9994</v>
      </c>
      <c r="C1653" s="1">
        <v>43489</v>
      </c>
      <c r="D1653" t="s">
        <v>19735</v>
      </c>
      <c r="E1653" t="s">
        <v>19735</v>
      </c>
      <c r="F1653" t="s">
        <v>19735</v>
      </c>
      <c r="G1653" s="1">
        <v>44688</v>
      </c>
    </row>
    <row r="1654" spans="1:7" x14ac:dyDescent="0.25">
      <c r="A1654" t="s">
        <v>12625</v>
      </c>
      <c r="B1654" t="s">
        <v>12626</v>
      </c>
      <c r="C1654" s="1">
        <v>44262</v>
      </c>
      <c r="D1654" t="s">
        <v>19718</v>
      </c>
      <c r="E1654" t="s">
        <v>19718</v>
      </c>
      <c r="F1654" t="s">
        <v>19718</v>
      </c>
      <c r="G1654" s="1">
        <v>44688</v>
      </c>
    </row>
    <row r="1655" spans="1:7" x14ac:dyDescent="0.25">
      <c r="A1655" t="s">
        <v>12629</v>
      </c>
      <c r="B1655" t="s">
        <v>12630</v>
      </c>
      <c r="C1655" s="1">
        <v>44262</v>
      </c>
      <c r="D1655" t="s">
        <v>19718</v>
      </c>
      <c r="E1655" t="s">
        <v>19718</v>
      </c>
      <c r="F1655" t="s">
        <v>19718</v>
      </c>
      <c r="G1655" s="1">
        <v>44688</v>
      </c>
    </row>
    <row r="1656" spans="1:7" x14ac:dyDescent="0.25">
      <c r="A1656" t="s">
        <v>12529</v>
      </c>
      <c r="B1656" t="s">
        <v>12530</v>
      </c>
      <c r="C1656" s="1">
        <v>44237</v>
      </c>
      <c r="D1656" t="s">
        <v>19721</v>
      </c>
      <c r="E1656" t="s">
        <v>19721</v>
      </c>
      <c r="F1656" t="s">
        <v>19721</v>
      </c>
      <c r="G1656" s="1">
        <v>44688</v>
      </c>
    </row>
    <row r="1657" spans="1:7" x14ac:dyDescent="0.25">
      <c r="A1657" t="s">
        <v>12798</v>
      </c>
      <c r="B1657" t="s">
        <v>12799</v>
      </c>
      <c r="C1657" s="1">
        <v>44307</v>
      </c>
      <c r="D1657" t="s">
        <v>19718</v>
      </c>
      <c r="E1657" t="s">
        <v>19718</v>
      </c>
      <c r="F1657" t="s">
        <v>19718</v>
      </c>
      <c r="G1657" s="1">
        <v>44688</v>
      </c>
    </row>
    <row r="1658" spans="1:7" x14ac:dyDescent="0.25">
      <c r="A1658" t="s">
        <v>11881</v>
      </c>
      <c r="B1658" t="s">
        <v>11882</v>
      </c>
      <c r="C1658" s="1">
        <v>44054</v>
      </c>
      <c r="D1658" t="s">
        <v>19735</v>
      </c>
      <c r="E1658" t="s">
        <v>19735</v>
      </c>
      <c r="F1658" t="s">
        <v>19735</v>
      </c>
      <c r="G1658" s="1">
        <v>44688</v>
      </c>
    </row>
    <row r="1659" spans="1:7" x14ac:dyDescent="0.25">
      <c r="A1659" t="s">
        <v>12250</v>
      </c>
      <c r="B1659" t="s">
        <v>12251</v>
      </c>
      <c r="C1659" s="1">
        <v>44165</v>
      </c>
      <c r="D1659" t="s">
        <v>19721</v>
      </c>
      <c r="E1659" t="s">
        <v>19735</v>
      </c>
      <c r="F1659" t="s">
        <v>19721</v>
      </c>
      <c r="G1659" s="1">
        <v>44688</v>
      </c>
    </row>
    <row r="1660" spans="1:7" x14ac:dyDescent="0.25">
      <c r="A1660" t="s">
        <v>12868</v>
      </c>
      <c r="B1660" t="s">
        <v>12869</v>
      </c>
      <c r="C1660" s="1">
        <v>44320</v>
      </c>
      <c r="D1660" t="s">
        <v>19735</v>
      </c>
      <c r="E1660" t="s">
        <v>19735</v>
      </c>
      <c r="F1660" t="s">
        <v>19718</v>
      </c>
      <c r="G1660" s="1">
        <v>44688</v>
      </c>
    </row>
    <row r="1661" spans="1:7" x14ac:dyDescent="0.25">
      <c r="A1661" t="s">
        <v>8449</v>
      </c>
      <c r="B1661" t="s">
        <v>7633</v>
      </c>
      <c r="C1661" s="1">
        <v>42879</v>
      </c>
      <c r="D1661" t="s">
        <v>19735</v>
      </c>
      <c r="E1661" t="s">
        <v>19735</v>
      </c>
      <c r="F1661" t="s">
        <v>19735</v>
      </c>
      <c r="G1661" s="1">
        <v>44680</v>
      </c>
    </row>
    <row r="1662" spans="1:7" x14ac:dyDescent="0.25">
      <c r="A1662" t="s">
        <v>12689</v>
      </c>
      <c r="B1662" t="s">
        <v>12690</v>
      </c>
      <c r="C1662" s="1">
        <v>44286</v>
      </c>
      <c r="D1662" t="s">
        <v>19724</v>
      </c>
      <c r="E1662" t="s">
        <v>19724</v>
      </c>
      <c r="F1662" t="s">
        <v>19721</v>
      </c>
      <c r="G1662" s="1">
        <v>44679</v>
      </c>
    </row>
    <row r="1663" spans="1:7" x14ac:dyDescent="0.25">
      <c r="A1663" t="s">
        <v>12533</v>
      </c>
      <c r="B1663" t="s">
        <v>12534</v>
      </c>
      <c r="C1663" s="1">
        <v>44237</v>
      </c>
      <c r="D1663" t="s">
        <v>19724</v>
      </c>
      <c r="E1663" t="s">
        <v>19724</v>
      </c>
      <c r="F1663" t="s">
        <v>19724</v>
      </c>
      <c r="G1663" s="1">
        <v>44679</v>
      </c>
    </row>
    <row r="1664" spans="1:7" x14ac:dyDescent="0.25">
      <c r="A1664" t="s">
        <v>11608</v>
      </c>
      <c r="B1664" t="s">
        <v>11609</v>
      </c>
      <c r="C1664" s="1">
        <v>44000</v>
      </c>
      <c r="D1664" t="s">
        <v>19718</v>
      </c>
      <c r="E1664" t="s">
        <v>19718</v>
      </c>
      <c r="F1664" t="s">
        <v>19718</v>
      </c>
      <c r="G1664" s="1">
        <v>44679</v>
      </c>
    </row>
    <row r="1665" spans="1:7" x14ac:dyDescent="0.25">
      <c r="A1665" t="s">
        <v>12300</v>
      </c>
      <c r="B1665" t="s">
        <v>12301</v>
      </c>
      <c r="C1665" s="1">
        <v>44171</v>
      </c>
      <c r="D1665" t="s">
        <v>19724</v>
      </c>
      <c r="E1665" t="s">
        <v>19724</v>
      </c>
      <c r="F1665" t="s">
        <v>19724</v>
      </c>
      <c r="G1665" s="1">
        <v>44679</v>
      </c>
    </row>
    <row r="1666" spans="1:7" x14ac:dyDescent="0.25">
      <c r="A1666" t="s">
        <v>12014</v>
      </c>
      <c r="B1666" t="s">
        <v>12015</v>
      </c>
      <c r="C1666" s="1">
        <v>44090</v>
      </c>
      <c r="D1666" t="s">
        <v>19735</v>
      </c>
      <c r="E1666" t="s">
        <v>19735</v>
      </c>
      <c r="F1666" t="s">
        <v>19735</v>
      </c>
      <c r="G1666" s="1">
        <v>44679</v>
      </c>
    </row>
    <row r="1667" spans="1:7" x14ac:dyDescent="0.25">
      <c r="A1667" t="s">
        <v>12779</v>
      </c>
      <c r="B1667" t="s">
        <v>12780</v>
      </c>
      <c r="C1667" s="1">
        <v>44304</v>
      </c>
      <c r="D1667" t="s">
        <v>19735</v>
      </c>
      <c r="E1667" t="s">
        <v>19735</v>
      </c>
      <c r="F1667" t="s">
        <v>19735</v>
      </c>
      <c r="G1667" s="1">
        <v>44677</v>
      </c>
    </row>
    <row r="1668" spans="1:7" x14ac:dyDescent="0.25">
      <c r="A1668" t="s">
        <v>11883</v>
      </c>
      <c r="B1668" t="s">
        <v>11884</v>
      </c>
      <c r="C1668" s="1">
        <v>44054</v>
      </c>
      <c r="D1668" t="s">
        <v>19721</v>
      </c>
      <c r="E1668" t="s">
        <v>19721</v>
      </c>
      <c r="F1668" t="s">
        <v>19721</v>
      </c>
      <c r="G1668" s="1">
        <v>44677</v>
      </c>
    </row>
    <row r="1669" spans="1:7" x14ac:dyDescent="0.25">
      <c r="A1669" t="s">
        <v>12751</v>
      </c>
      <c r="B1669" t="s">
        <v>12752</v>
      </c>
      <c r="C1669" s="1">
        <v>44300</v>
      </c>
      <c r="D1669" t="s">
        <v>19735</v>
      </c>
      <c r="E1669" t="s">
        <v>19735</v>
      </c>
      <c r="F1669" t="s">
        <v>19735</v>
      </c>
      <c r="G1669" s="1">
        <v>44675</v>
      </c>
    </row>
    <row r="1670" spans="1:7" x14ac:dyDescent="0.25">
      <c r="A1670" t="s">
        <v>12757</v>
      </c>
      <c r="B1670" t="s">
        <v>12758</v>
      </c>
      <c r="C1670" s="1">
        <v>44300</v>
      </c>
      <c r="D1670" t="s">
        <v>19721</v>
      </c>
      <c r="E1670" t="s">
        <v>19721</v>
      </c>
      <c r="F1670" t="s">
        <v>19735</v>
      </c>
      <c r="G1670" s="1">
        <v>44675</v>
      </c>
    </row>
    <row r="1671" spans="1:7" x14ac:dyDescent="0.25">
      <c r="A1671" t="s">
        <v>12753</v>
      </c>
      <c r="B1671" t="s">
        <v>12754</v>
      </c>
      <c r="C1671" s="1">
        <v>44300</v>
      </c>
      <c r="D1671" t="s">
        <v>19718</v>
      </c>
      <c r="E1671" t="s">
        <v>19718</v>
      </c>
      <c r="F1671" t="s">
        <v>19718</v>
      </c>
      <c r="G1671" s="1">
        <v>44675</v>
      </c>
    </row>
    <row r="1672" spans="1:7" x14ac:dyDescent="0.25">
      <c r="A1672" t="s">
        <v>11242</v>
      </c>
      <c r="B1672" t="s">
        <v>11243</v>
      </c>
      <c r="C1672" s="1">
        <v>43887</v>
      </c>
      <c r="D1672" t="s">
        <v>19724</v>
      </c>
      <c r="E1672" t="s">
        <v>19724</v>
      </c>
      <c r="F1672" t="s">
        <v>19724</v>
      </c>
      <c r="G1672" s="1">
        <v>44675</v>
      </c>
    </row>
    <row r="1673" spans="1:7" x14ac:dyDescent="0.25">
      <c r="A1673" t="s">
        <v>12749</v>
      </c>
      <c r="B1673" t="s">
        <v>12750</v>
      </c>
      <c r="C1673" s="1">
        <v>44300</v>
      </c>
      <c r="D1673" t="s">
        <v>19735</v>
      </c>
      <c r="E1673" t="s">
        <v>19718</v>
      </c>
      <c r="F1673" t="s">
        <v>19735</v>
      </c>
      <c r="G1673" s="1">
        <v>44675</v>
      </c>
    </row>
    <row r="1674" spans="1:7" x14ac:dyDescent="0.25">
      <c r="A1674" t="s">
        <v>12030</v>
      </c>
      <c r="B1674" t="s">
        <v>12031</v>
      </c>
      <c r="C1674" s="1">
        <v>44098</v>
      </c>
      <c r="D1674" t="s">
        <v>19735</v>
      </c>
      <c r="E1674" t="s">
        <v>19735</v>
      </c>
      <c r="F1674" t="s">
        <v>19735</v>
      </c>
      <c r="G1674" s="1">
        <v>44675</v>
      </c>
    </row>
    <row r="1675" spans="1:7" x14ac:dyDescent="0.25">
      <c r="A1675" t="s">
        <v>12755</v>
      </c>
      <c r="B1675" t="s">
        <v>12756</v>
      </c>
      <c r="C1675" s="1">
        <v>44300</v>
      </c>
      <c r="D1675" t="s">
        <v>19735</v>
      </c>
      <c r="E1675" t="s">
        <v>19735</v>
      </c>
      <c r="F1675" t="s">
        <v>19735</v>
      </c>
      <c r="G1675" s="1">
        <v>44675</v>
      </c>
    </row>
    <row r="1676" spans="1:7" x14ac:dyDescent="0.25">
      <c r="A1676" t="s">
        <v>12723</v>
      </c>
      <c r="B1676" t="s">
        <v>12724</v>
      </c>
      <c r="C1676" s="1">
        <v>44294</v>
      </c>
      <c r="D1676" t="s">
        <v>19721</v>
      </c>
      <c r="E1676" t="s">
        <v>19721</v>
      </c>
      <c r="F1676" t="s">
        <v>19721</v>
      </c>
      <c r="G1676" s="1">
        <v>44675</v>
      </c>
    </row>
    <row r="1677" spans="1:7" x14ac:dyDescent="0.25">
      <c r="A1677" t="s">
        <v>12715</v>
      </c>
      <c r="B1677" t="s">
        <v>12716</v>
      </c>
      <c r="C1677" s="1">
        <v>44294</v>
      </c>
      <c r="D1677" t="s">
        <v>19721</v>
      </c>
      <c r="E1677" t="s">
        <v>19721</v>
      </c>
      <c r="F1677" t="s">
        <v>19721</v>
      </c>
      <c r="G1677" s="1">
        <v>44675</v>
      </c>
    </row>
    <row r="1678" spans="1:7" x14ac:dyDescent="0.25">
      <c r="A1678" t="s">
        <v>11339</v>
      </c>
      <c r="B1678" t="s">
        <v>11340</v>
      </c>
      <c r="C1678" s="1">
        <v>43939</v>
      </c>
      <c r="D1678" t="s">
        <v>19735</v>
      </c>
      <c r="E1678" t="s">
        <v>19735</v>
      </c>
      <c r="F1678" t="s">
        <v>19735</v>
      </c>
      <c r="G1678" s="1">
        <v>44663</v>
      </c>
    </row>
    <row r="1679" spans="1:7" x14ac:dyDescent="0.25">
      <c r="A1679" t="s">
        <v>11694</v>
      </c>
      <c r="B1679" t="s">
        <v>11695</v>
      </c>
      <c r="C1679" s="1">
        <v>44021</v>
      </c>
      <c r="D1679" t="s">
        <v>19735</v>
      </c>
      <c r="E1679" t="s">
        <v>19735</v>
      </c>
      <c r="F1679" t="s">
        <v>19735</v>
      </c>
      <c r="G1679" s="1">
        <v>44663</v>
      </c>
    </row>
    <row r="1680" spans="1:7" x14ac:dyDescent="0.25">
      <c r="A1680" t="s">
        <v>12378</v>
      </c>
      <c r="B1680" t="s">
        <v>12379</v>
      </c>
      <c r="C1680" s="1">
        <v>44193</v>
      </c>
      <c r="D1680" t="s">
        <v>19721</v>
      </c>
      <c r="E1680" t="s">
        <v>19735</v>
      </c>
      <c r="F1680" t="s">
        <v>19721</v>
      </c>
      <c r="G1680" s="1">
        <v>44663</v>
      </c>
    </row>
    <row r="1681" spans="1:7" x14ac:dyDescent="0.25">
      <c r="A1681" t="s">
        <v>12713</v>
      </c>
      <c r="B1681" t="s">
        <v>12714</v>
      </c>
      <c r="C1681" s="1">
        <v>44294</v>
      </c>
      <c r="D1681" t="s">
        <v>19721</v>
      </c>
      <c r="E1681" t="s">
        <v>19721</v>
      </c>
      <c r="F1681" t="s">
        <v>19721</v>
      </c>
      <c r="G1681" s="1">
        <v>44663</v>
      </c>
    </row>
    <row r="1682" spans="1:7" x14ac:dyDescent="0.25">
      <c r="A1682" t="s">
        <v>12719</v>
      </c>
      <c r="B1682" t="s">
        <v>12720</v>
      </c>
      <c r="C1682" s="1">
        <v>44294</v>
      </c>
      <c r="D1682" t="s">
        <v>19721</v>
      </c>
      <c r="E1682" t="s">
        <v>19721</v>
      </c>
      <c r="F1682" t="s">
        <v>19721</v>
      </c>
      <c r="G1682" s="1">
        <v>44663</v>
      </c>
    </row>
    <row r="1683" spans="1:7" x14ac:dyDescent="0.25">
      <c r="A1683" t="s">
        <v>12509</v>
      </c>
      <c r="B1683" t="s">
        <v>12510</v>
      </c>
      <c r="C1683" s="1">
        <v>44219</v>
      </c>
      <c r="D1683" t="s">
        <v>19721</v>
      </c>
      <c r="E1683" t="s">
        <v>19721</v>
      </c>
      <c r="F1683" t="s">
        <v>19735</v>
      </c>
      <c r="G1683" s="1">
        <v>44663</v>
      </c>
    </row>
    <row r="1684" spans="1:7" x14ac:dyDescent="0.25">
      <c r="A1684" t="s">
        <v>12620</v>
      </c>
      <c r="B1684" t="s">
        <v>12621</v>
      </c>
      <c r="C1684" s="1">
        <v>44262</v>
      </c>
      <c r="D1684" t="s">
        <v>19735</v>
      </c>
      <c r="E1684" t="s">
        <v>19735</v>
      </c>
      <c r="F1684" t="s">
        <v>19735</v>
      </c>
      <c r="G1684" s="1">
        <v>44663</v>
      </c>
    </row>
    <row r="1685" spans="1:7" x14ac:dyDescent="0.25">
      <c r="A1685" t="s">
        <v>11744</v>
      </c>
      <c r="B1685" t="s">
        <v>11745</v>
      </c>
      <c r="C1685" s="1">
        <v>44035</v>
      </c>
      <c r="D1685" t="s">
        <v>19721</v>
      </c>
      <c r="E1685" t="s">
        <v>19721</v>
      </c>
      <c r="F1685" t="s">
        <v>19721</v>
      </c>
      <c r="G1685" s="1">
        <v>44663</v>
      </c>
    </row>
    <row r="1686" spans="1:7" x14ac:dyDescent="0.25">
      <c r="A1686" t="s">
        <v>12069</v>
      </c>
      <c r="B1686" t="s">
        <v>12070</v>
      </c>
      <c r="C1686" s="1">
        <v>44120</v>
      </c>
      <c r="D1686" t="s">
        <v>19718</v>
      </c>
      <c r="E1686" t="s">
        <v>19718</v>
      </c>
      <c r="F1686" t="s">
        <v>19718</v>
      </c>
      <c r="G1686" s="1">
        <v>44662</v>
      </c>
    </row>
    <row r="1687" spans="1:7" x14ac:dyDescent="0.25">
      <c r="A1687" t="s">
        <v>12525</v>
      </c>
      <c r="B1687" t="s">
        <v>12526</v>
      </c>
      <c r="C1687" s="1">
        <v>44237</v>
      </c>
      <c r="D1687" t="s">
        <v>19735</v>
      </c>
      <c r="E1687" t="s">
        <v>19735</v>
      </c>
      <c r="F1687" t="s">
        <v>19735</v>
      </c>
      <c r="G1687" s="1">
        <v>44662</v>
      </c>
    </row>
    <row r="1688" spans="1:7" x14ac:dyDescent="0.25">
      <c r="A1688" t="s">
        <v>12304</v>
      </c>
      <c r="B1688" t="s">
        <v>12305</v>
      </c>
      <c r="C1688" s="1">
        <v>44172</v>
      </c>
      <c r="D1688" t="s">
        <v>19718</v>
      </c>
      <c r="E1688" t="s">
        <v>19718</v>
      </c>
      <c r="F1688" t="s">
        <v>19718</v>
      </c>
      <c r="G1688" s="1">
        <v>44656</v>
      </c>
    </row>
    <row r="1689" spans="1:7" x14ac:dyDescent="0.25">
      <c r="A1689" t="s">
        <v>11794</v>
      </c>
      <c r="B1689" t="s">
        <v>11795</v>
      </c>
      <c r="C1689" s="1">
        <v>44045</v>
      </c>
      <c r="D1689" t="s">
        <v>19721</v>
      </c>
      <c r="E1689" t="s">
        <v>19721</v>
      </c>
      <c r="F1689" t="s">
        <v>19721</v>
      </c>
      <c r="G1689" s="1">
        <v>44652</v>
      </c>
    </row>
    <row r="1690" spans="1:7" x14ac:dyDescent="0.25">
      <c r="A1690" t="s">
        <v>12527</v>
      </c>
      <c r="B1690" t="s">
        <v>12528</v>
      </c>
      <c r="C1690" s="1">
        <v>44237</v>
      </c>
      <c r="D1690" t="s">
        <v>19718</v>
      </c>
      <c r="E1690" t="s">
        <v>19718</v>
      </c>
      <c r="F1690" t="s">
        <v>19718</v>
      </c>
      <c r="G1690" s="1">
        <v>44652</v>
      </c>
    </row>
    <row r="1691" spans="1:7" x14ac:dyDescent="0.25">
      <c r="A1691" t="s">
        <v>11688</v>
      </c>
      <c r="B1691" t="s">
        <v>11689</v>
      </c>
      <c r="C1691" s="1">
        <v>44021</v>
      </c>
      <c r="D1691" t="s">
        <v>19721</v>
      </c>
      <c r="E1691" t="s">
        <v>19721</v>
      </c>
      <c r="F1691" t="s">
        <v>19721</v>
      </c>
      <c r="G1691" s="1">
        <v>44652</v>
      </c>
    </row>
    <row r="1692" spans="1:7" x14ac:dyDescent="0.25">
      <c r="A1692" t="s">
        <v>11626</v>
      </c>
      <c r="B1692" t="s">
        <v>11627</v>
      </c>
      <c r="C1692" s="1">
        <v>44003</v>
      </c>
      <c r="D1692" t="s">
        <v>19735</v>
      </c>
      <c r="E1692" t="s">
        <v>19735</v>
      </c>
      <c r="F1692" t="s">
        <v>19735</v>
      </c>
      <c r="G1692" s="1">
        <v>44652</v>
      </c>
    </row>
    <row r="1693" spans="1:7" x14ac:dyDescent="0.25">
      <c r="A1693" t="s">
        <v>12531</v>
      </c>
      <c r="B1693" t="s">
        <v>12532</v>
      </c>
      <c r="C1693" s="1">
        <v>44237</v>
      </c>
      <c r="D1693" t="s">
        <v>19721</v>
      </c>
      <c r="E1693" t="s">
        <v>19721</v>
      </c>
      <c r="F1693" t="s">
        <v>19721</v>
      </c>
      <c r="G1693" s="1">
        <v>44652</v>
      </c>
    </row>
    <row r="1694" spans="1:7" x14ac:dyDescent="0.25">
      <c r="A1694" t="s">
        <v>11994</v>
      </c>
      <c r="B1694" t="s">
        <v>1918</v>
      </c>
      <c r="C1694" s="1">
        <v>44089</v>
      </c>
      <c r="D1694" t="s">
        <v>19735</v>
      </c>
      <c r="E1694" t="s">
        <v>19735</v>
      </c>
      <c r="F1694" t="s">
        <v>19735</v>
      </c>
      <c r="G1694" s="1">
        <v>44652</v>
      </c>
    </row>
    <row r="1695" spans="1:7" x14ac:dyDescent="0.25">
      <c r="A1695" t="s">
        <v>12393</v>
      </c>
      <c r="B1695" t="s">
        <v>12394</v>
      </c>
      <c r="C1695" s="1">
        <v>44196</v>
      </c>
      <c r="D1695" t="s">
        <v>19721</v>
      </c>
      <c r="E1695" t="s">
        <v>19721</v>
      </c>
      <c r="F1695" t="s">
        <v>19721</v>
      </c>
      <c r="G1695" s="1">
        <v>44652</v>
      </c>
    </row>
    <row r="1696" spans="1:7" x14ac:dyDescent="0.25">
      <c r="A1696" t="s">
        <v>12523</v>
      </c>
      <c r="B1696" t="s">
        <v>12524</v>
      </c>
      <c r="C1696" s="1">
        <v>44237</v>
      </c>
      <c r="D1696" t="s">
        <v>19735</v>
      </c>
      <c r="E1696" t="s">
        <v>19735</v>
      </c>
      <c r="F1696" t="s">
        <v>19735</v>
      </c>
      <c r="G1696" s="1">
        <v>44652</v>
      </c>
    </row>
    <row r="1697" spans="1:7" x14ac:dyDescent="0.25">
      <c r="A1697" t="s">
        <v>12608</v>
      </c>
      <c r="B1697" t="s">
        <v>12609</v>
      </c>
      <c r="C1697" s="1">
        <v>44261</v>
      </c>
      <c r="D1697" t="s">
        <v>19735</v>
      </c>
      <c r="E1697" t="s">
        <v>19735</v>
      </c>
      <c r="F1697" t="s">
        <v>19718</v>
      </c>
      <c r="G1697" s="1">
        <v>44652</v>
      </c>
    </row>
    <row r="1698" spans="1:7" x14ac:dyDescent="0.25">
      <c r="A1698" t="s">
        <v>12591</v>
      </c>
      <c r="B1698" t="s">
        <v>12592</v>
      </c>
      <c r="C1698" s="1">
        <v>44258</v>
      </c>
      <c r="D1698" t="s">
        <v>19735</v>
      </c>
      <c r="E1698" t="s">
        <v>19735</v>
      </c>
      <c r="F1698" t="s">
        <v>19735</v>
      </c>
      <c r="G1698" s="1">
        <v>44652</v>
      </c>
    </row>
    <row r="1699" spans="1:7" x14ac:dyDescent="0.25">
      <c r="A1699" t="s">
        <v>11491</v>
      </c>
      <c r="B1699" t="s">
        <v>11492</v>
      </c>
      <c r="C1699" s="1">
        <v>43984</v>
      </c>
      <c r="D1699" t="s">
        <v>19721</v>
      </c>
      <c r="E1699" t="s">
        <v>19721</v>
      </c>
      <c r="F1699" t="s">
        <v>19721</v>
      </c>
      <c r="G1699" s="1">
        <v>44648</v>
      </c>
    </row>
    <row r="1700" spans="1:7" x14ac:dyDescent="0.25">
      <c r="A1700" t="s">
        <v>11929</v>
      </c>
      <c r="B1700" t="s">
        <v>11930</v>
      </c>
      <c r="C1700" s="1">
        <v>44071</v>
      </c>
      <c r="D1700" t="s">
        <v>19724</v>
      </c>
      <c r="E1700" t="s">
        <v>19724</v>
      </c>
      <c r="F1700" t="s">
        <v>19724</v>
      </c>
      <c r="G1700" s="1">
        <v>44648</v>
      </c>
    </row>
    <row r="1701" spans="1:7" x14ac:dyDescent="0.25">
      <c r="A1701" t="s">
        <v>12370</v>
      </c>
      <c r="B1701" t="s">
        <v>12371</v>
      </c>
      <c r="C1701" s="1">
        <v>44191</v>
      </c>
      <c r="D1701" t="s">
        <v>19735</v>
      </c>
      <c r="E1701" t="s">
        <v>19735</v>
      </c>
      <c r="F1701" t="s">
        <v>19735</v>
      </c>
      <c r="G1701" s="1">
        <v>44647</v>
      </c>
    </row>
    <row r="1702" spans="1:7" x14ac:dyDescent="0.25">
      <c r="A1702" t="s">
        <v>11684</v>
      </c>
      <c r="B1702" t="s">
        <v>11685</v>
      </c>
      <c r="C1702" s="1">
        <v>44021</v>
      </c>
      <c r="D1702" t="s">
        <v>19735</v>
      </c>
      <c r="E1702" t="s">
        <v>19735</v>
      </c>
      <c r="F1702" t="s">
        <v>19735</v>
      </c>
      <c r="G1702" s="1">
        <v>44647</v>
      </c>
    </row>
    <row r="1703" spans="1:7" x14ac:dyDescent="0.25">
      <c r="A1703" t="s">
        <v>12298</v>
      </c>
      <c r="B1703" t="s">
        <v>12299</v>
      </c>
      <c r="C1703" s="1">
        <v>44171</v>
      </c>
      <c r="D1703" t="s">
        <v>19721</v>
      </c>
      <c r="E1703" t="s">
        <v>19721</v>
      </c>
      <c r="F1703" t="s">
        <v>19721</v>
      </c>
      <c r="G1703" s="1">
        <v>44647</v>
      </c>
    </row>
    <row r="1704" spans="1:7" x14ac:dyDescent="0.25">
      <c r="A1704" t="s">
        <v>12663</v>
      </c>
      <c r="B1704" t="s">
        <v>12664</v>
      </c>
      <c r="C1704" s="1">
        <v>44276</v>
      </c>
      <c r="D1704" t="s">
        <v>19735</v>
      </c>
      <c r="E1704" t="s">
        <v>19735</v>
      </c>
      <c r="F1704" t="s">
        <v>19735</v>
      </c>
      <c r="G1704" s="1">
        <v>44647</v>
      </c>
    </row>
    <row r="1705" spans="1:7" x14ac:dyDescent="0.25">
      <c r="A1705" t="s">
        <v>12114</v>
      </c>
      <c r="B1705" t="s">
        <v>12115</v>
      </c>
      <c r="C1705" s="1">
        <v>44134</v>
      </c>
      <c r="D1705" t="s">
        <v>19721</v>
      </c>
      <c r="E1705" t="s">
        <v>19721</v>
      </c>
      <c r="F1705" t="s">
        <v>19721</v>
      </c>
      <c r="G1705" s="1">
        <v>44647</v>
      </c>
    </row>
    <row r="1706" spans="1:7" x14ac:dyDescent="0.25">
      <c r="A1706" t="s">
        <v>12175</v>
      </c>
      <c r="B1706" t="s">
        <v>12176</v>
      </c>
      <c r="C1706" s="1">
        <v>44146</v>
      </c>
      <c r="D1706" t="s">
        <v>19721</v>
      </c>
      <c r="E1706" t="s">
        <v>19721</v>
      </c>
      <c r="F1706" t="s">
        <v>19721</v>
      </c>
      <c r="G1706" s="1">
        <v>44647</v>
      </c>
    </row>
    <row r="1707" spans="1:7" x14ac:dyDescent="0.25">
      <c r="A1707" t="s">
        <v>12338</v>
      </c>
      <c r="B1707" t="s">
        <v>12339</v>
      </c>
      <c r="C1707" s="1">
        <v>44178</v>
      </c>
      <c r="D1707" t="s">
        <v>19718</v>
      </c>
      <c r="E1707" t="s">
        <v>19718</v>
      </c>
      <c r="F1707" t="s">
        <v>19718</v>
      </c>
      <c r="G1707" s="1">
        <v>44645</v>
      </c>
    </row>
    <row r="1708" spans="1:7" x14ac:dyDescent="0.25">
      <c r="A1708" t="s">
        <v>10467</v>
      </c>
      <c r="B1708" t="s">
        <v>10468</v>
      </c>
      <c r="C1708" s="1">
        <v>43611</v>
      </c>
      <c r="D1708" t="s">
        <v>19721</v>
      </c>
      <c r="E1708" t="s">
        <v>19721</v>
      </c>
      <c r="F1708" t="s">
        <v>19721</v>
      </c>
      <c r="G1708" s="1">
        <v>44641</v>
      </c>
    </row>
    <row r="1709" spans="1:7" x14ac:dyDescent="0.25">
      <c r="A1709" t="s">
        <v>11430</v>
      </c>
      <c r="B1709" t="s">
        <v>11431</v>
      </c>
      <c r="C1709" s="1">
        <v>43963</v>
      </c>
      <c r="D1709" t="s">
        <v>19735</v>
      </c>
      <c r="E1709" t="s">
        <v>19735</v>
      </c>
      <c r="F1709" t="s">
        <v>19735</v>
      </c>
      <c r="G1709" s="1">
        <v>44641</v>
      </c>
    </row>
    <row r="1710" spans="1:7" x14ac:dyDescent="0.25">
      <c r="A1710" t="s">
        <v>12367</v>
      </c>
      <c r="B1710" t="s">
        <v>12368</v>
      </c>
      <c r="C1710" s="1">
        <v>44191</v>
      </c>
      <c r="D1710" t="s">
        <v>19735</v>
      </c>
      <c r="E1710" t="s">
        <v>19735</v>
      </c>
      <c r="F1710" t="s">
        <v>19735</v>
      </c>
      <c r="G1710" s="1">
        <v>44633</v>
      </c>
    </row>
    <row r="1711" spans="1:7" x14ac:dyDescent="0.25">
      <c r="A1711" t="s">
        <v>12616</v>
      </c>
      <c r="B1711" t="s">
        <v>12617</v>
      </c>
      <c r="C1711" s="1">
        <v>44261</v>
      </c>
      <c r="D1711" t="s">
        <v>19718</v>
      </c>
      <c r="E1711" t="s">
        <v>19718</v>
      </c>
      <c r="F1711" t="s">
        <v>19718</v>
      </c>
      <c r="G1711" s="1">
        <v>44632</v>
      </c>
    </row>
    <row r="1712" spans="1:7" x14ac:dyDescent="0.25">
      <c r="A1712" t="s">
        <v>12306</v>
      </c>
      <c r="B1712" t="s">
        <v>12307</v>
      </c>
      <c r="C1712" s="1">
        <v>44172</v>
      </c>
      <c r="D1712" t="s">
        <v>19718</v>
      </c>
      <c r="E1712" t="s">
        <v>19718</v>
      </c>
      <c r="F1712" t="s">
        <v>19718</v>
      </c>
      <c r="G1712" s="1">
        <v>44632</v>
      </c>
    </row>
    <row r="1713" spans="1:7" x14ac:dyDescent="0.25">
      <c r="A1713" t="s">
        <v>12157</v>
      </c>
      <c r="B1713" t="s">
        <v>12158</v>
      </c>
      <c r="C1713" s="1">
        <v>44139</v>
      </c>
      <c r="D1713" t="s">
        <v>19718</v>
      </c>
      <c r="E1713" t="s">
        <v>19718</v>
      </c>
      <c r="F1713" t="s">
        <v>19718</v>
      </c>
      <c r="G1713" s="1">
        <v>44632</v>
      </c>
    </row>
    <row r="1714" spans="1:7" x14ac:dyDescent="0.25">
      <c r="A1714" t="s">
        <v>12038</v>
      </c>
      <c r="B1714" t="s">
        <v>12039</v>
      </c>
      <c r="C1714" s="1">
        <v>44100</v>
      </c>
      <c r="D1714" t="s">
        <v>19735</v>
      </c>
      <c r="E1714" t="s">
        <v>19718</v>
      </c>
      <c r="F1714" t="s">
        <v>19735</v>
      </c>
      <c r="G1714" s="1">
        <v>44632</v>
      </c>
    </row>
    <row r="1715" spans="1:7" x14ac:dyDescent="0.25">
      <c r="A1715" t="s">
        <v>12585</v>
      </c>
      <c r="B1715" t="s">
        <v>12586</v>
      </c>
      <c r="C1715" s="1">
        <v>44258</v>
      </c>
      <c r="D1715" t="s">
        <v>19735</v>
      </c>
      <c r="E1715" t="s">
        <v>19735</v>
      </c>
      <c r="F1715" t="s">
        <v>19735</v>
      </c>
      <c r="G1715" s="1">
        <v>44632</v>
      </c>
    </row>
    <row r="1716" spans="1:7" x14ac:dyDescent="0.25">
      <c r="A1716" t="s">
        <v>12631</v>
      </c>
      <c r="B1716" t="s">
        <v>12632</v>
      </c>
      <c r="C1716" s="1">
        <v>44263</v>
      </c>
      <c r="D1716" t="s">
        <v>19721</v>
      </c>
      <c r="E1716" t="s">
        <v>19721</v>
      </c>
      <c r="F1716" t="s">
        <v>19721</v>
      </c>
      <c r="G1716" s="1">
        <v>44632</v>
      </c>
    </row>
    <row r="1717" spans="1:7" x14ac:dyDescent="0.25">
      <c r="A1717" t="s">
        <v>12583</v>
      </c>
      <c r="B1717" t="s">
        <v>12584</v>
      </c>
      <c r="C1717" s="1">
        <v>44258</v>
      </c>
      <c r="D1717" t="s">
        <v>19735</v>
      </c>
      <c r="E1717" t="s">
        <v>19735</v>
      </c>
      <c r="F1717" t="s">
        <v>19735</v>
      </c>
      <c r="G1717" s="1">
        <v>44632</v>
      </c>
    </row>
    <row r="1718" spans="1:7" x14ac:dyDescent="0.25">
      <c r="A1718" t="s">
        <v>12643</v>
      </c>
      <c r="B1718" t="s">
        <v>12644</v>
      </c>
      <c r="C1718" s="1">
        <v>44265</v>
      </c>
      <c r="D1718" t="s">
        <v>19735</v>
      </c>
      <c r="E1718" t="s">
        <v>19735</v>
      </c>
      <c r="F1718" t="s">
        <v>19735</v>
      </c>
      <c r="G1718" s="1">
        <v>44632</v>
      </c>
    </row>
    <row r="1719" spans="1:7" x14ac:dyDescent="0.25">
      <c r="A1719" t="s">
        <v>12374</v>
      </c>
      <c r="B1719" t="s">
        <v>12375</v>
      </c>
      <c r="C1719" s="1">
        <v>44192</v>
      </c>
      <c r="D1719" t="s">
        <v>19721</v>
      </c>
      <c r="E1719" t="s">
        <v>19721</v>
      </c>
      <c r="F1719" t="s">
        <v>19721</v>
      </c>
      <c r="G1719" s="1">
        <v>44632</v>
      </c>
    </row>
    <row r="1720" spans="1:7" x14ac:dyDescent="0.25">
      <c r="A1720" t="s">
        <v>11435</v>
      </c>
      <c r="B1720" t="s">
        <v>11436</v>
      </c>
      <c r="C1720" s="1">
        <v>43963</v>
      </c>
      <c r="D1720" t="s">
        <v>19718</v>
      </c>
      <c r="E1720" t="s">
        <v>19718</v>
      </c>
      <c r="F1720" t="s">
        <v>19718</v>
      </c>
      <c r="G1720" s="1">
        <v>44631</v>
      </c>
    </row>
    <row r="1721" spans="1:7" x14ac:dyDescent="0.25">
      <c r="A1721" t="s">
        <v>10329</v>
      </c>
      <c r="B1721" t="s">
        <v>10330</v>
      </c>
      <c r="C1721" s="1">
        <v>43583</v>
      </c>
      <c r="D1721" t="s">
        <v>19724</v>
      </c>
      <c r="E1721" t="s">
        <v>19724</v>
      </c>
      <c r="F1721" t="s">
        <v>19724</v>
      </c>
      <c r="G1721" s="1">
        <v>44624</v>
      </c>
    </row>
    <row r="1722" spans="1:7" x14ac:dyDescent="0.25">
      <c r="A1722" t="s">
        <v>11209</v>
      </c>
      <c r="B1722" t="s">
        <v>11210</v>
      </c>
      <c r="C1722" s="1">
        <v>43880</v>
      </c>
      <c r="D1722" t="s">
        <v>19735</v>
      </c>
      <c r="E1722" t="s">
        <v>19735</v>
      </c>
      <c r="F1722" t="s">
        <v>19735</v>
      </c>
      <c r="G1722" s="1">
        <v>44624</v>
      </c>
    </row>
    <row r="1723" spans="1:7" x14ac:dyDescent="0.25">
      <c r="A1723" t="s">
        <v>11175</v>
      </c>
      <c r="B1723" t="s">
        <v>11176</v>
      </c>
      <c r="C1723" s="1">
        <v>43871</v>
      </c>
      <c r="D1723" t="s">
        <v>19721</v>
      </c>
      <c r="E1723" t="s">
        <v>19721</v>
      </c>
      <c r="F1723" t="s">
        <v>19721</v>
      </c>
      <c r="G1723" s="1">
        <v>44624</v>
      </c>
    </row>
    <row r="1724" spans="1:7" x14ac:dyDescent="0.25">
      <c r="A1724" t="s">
        <v>12147</v>
      </c>
      <c r="B1724" t="s">
        <v>12148</v>
      </c>
      <c r="C1724" s="1">
        <v>44139</v>
      </c>
      <c r="D1724" t="s">
        <v>19718</v>
      </c>
      <c r="E1724" t="s">
        <v>19718</v>
      </c>
      <c r="F1724" t="s">
        <v>19718</v>
      </c>
      <c r="G1724" s="1">
        <v>44624</v>
      </c>
    </row>
    <row r="1725" spans="1:7" x14ac:dyDescent="0.25">
      <c r="A1725" t="s">
        <v>12537</v>
      </c>
      <c r="B1725" t="s">
        <v>12538</v>
      </c>
      <c r="C1725" s="1">
        <v>44237</v>
      </c>
      <c r="D1725" t="s">
        <v>19735</v>
      </c>
      <c r="E1725" t="s">
        <v>19735</v>
      </c>
      <c r="F1725" t="s">
        <v>19735</v>
      </c>
      <c r="G1725" s="1">
        <v>44624</v>
      </c>
    </row>
    <row r="1726" spans="1:7" x14ac:dyDescent="0.25">
      <c r="A1726" t="s">
        <v>12153</v>
      </c>
      <c r="B1726" t="s">
        <v>12154</v>
      </c>
      <c r="C1726" s="1">
        <v>44139</v>
      </c>
      <c r="D1726" t="s">
        <v>19721</v>
      </c>
      <c r="E1726" t="s">
        <v>19721</v>
      </c>
      <c r="F1726" t="s">
        <v>19721</v>
      </c>
      <c r="G1726" s="1">
        <v>44624</v>
      </c>
    </row>
    <row r="1727" spans="1:7" x14ac:dyDescent="0.25">
      <c r="A1727" t="s">
        <v>9004</v>
      </c>
      <c r="B1727" t="s">
        <v>9005</v>
      </c>
      <c r="C1727" s="1">
        <v>43100</v>
      </c>
      <c r="D1727" t="s">
        <v>19721</v>
      </c>
      <c r="E1727" t="s">
        <v>19721</v>
      </c>
      <c r="F1727" t="s">
        <v>19721</v>
      </c>
      <c r="G1727" s="1">
        <v>44624</v>
      </c>
    </row>
    <row r="1728" spans="1:7" x14ac:dyDescent="0.25">
      <c r="A1728" t="s">
        <v>12241</v>
      </c>
      <c r="B1728" t="s">
        <v>12242</v>
      </c>
      <c r="C1728" s="1">
        <v>44156</v>
      </c>
      <c r="D1728" t="s">
        <v>19721</v>
      </c>
      <c r="E1728" t="s">
        <v>19721</v>
      </c>
      <c r="F1728" t="s">
        <v>19721</v>
      </c>
      <c r="G1728" s="1">
        <v>44624</v>
      </c>
    </row>
    <row r="1729" spans="1:7" x14ac:dyDescent="0.25">
      <c r="A1729" t="s">
        <v>12159</v>
      </c>
      <c r="B1729" t="s">
        <v>12160</v>
      </c>
      <c r="C1729" s="1">
        <v>44139</v>
      </c>
      <c r="D1729" t="s">
        <v>19735</v>
      </c>
      <c r="E1729" t="s">
        <v>19735</v>
      </c>
      <c r="F1729" t="s">
        <v>19735</v>
      </c>
      <c r="G1729" s="1">
        <v>44624</v>
      </c>
    </row>
    <row r="1730" spans="1:7" x14ac:dyDescent="0.25">
      <c r="A1730" t="s">
        <v>12290</v>
      </c>
      <c r="B1730" t="s">
        <v>12291</v>
      </c>
      <c r="C1730" s="1">
        <v>44171</v>
      </c>
      <c r="D1730" t="s">
        <v>19735</v>
      </c>
      <c r="E1730" t="s">
        <v>19735</v>
      </c>
      <c r="F1730" t="s">
        <v>19735</v>
      </c>
      <c r="G1730" s="1">
        <v>44620</v>
      </c>
    </row>
    <row r="1731" spans="1:7" x14ac:dyDescent="0.25">
      <c r="A1731" t="s">
        <v>11250</v>
      </c>
      <c r="B1731" t="s">
        <v>11251</v>
      </c>
      <c r="C1731" s="1">
        <v>43899</v>
      </c>
      <c r="D1731" t="s">
        <v>19718</v>
      </c>
      <c r="E1731" t="s">
        <v>19718</v>
      </c>
      <c r="F1731" t="s">
        <v>19718</v>
      </c>
      <c r="G1731" s="1">
        <v>44617</v>
      </c>
    </row>
    <row r="1732" spans="1:7" x14ac:dyDescent="0.25">
      <c r="A1732" t="s">
        <v>12429</v>
      </c>
      <c r="B1732" t="s">
        <v>12430</v>
      </c>
      <c r="C1732" s="1">
        <v>44209</v>
      </c>
      <c r="D1732" t="s">
        <v>19721</v>
      </c>
      <c r="E1732" t="s">
        <v>19721</v>
      </c>
      <c r="F1732" t="s">
        <v>19721</v>
      </c>
      <c r="G1732" s="1">
        <v>44617</v>
      </c>
    </row>
    <row r="1733" spans="1:7" x14ac:dyDescent="0.25">
      <c r="A1733" t="s">
        <v>12282</v>
      </c>
      <c r="B1733" t="s">
        <v>12283</v>
      </c>
      <c r="C1733" s="1">
        <v>44170</v>
      </c>
      <c r="D1733" t="s">
        <v>19721</v>
      </c>
      <c r="E1733" t="s">
        <v>19721</v>
      </c>
      <c r="F1733" t="s">
        <v>19721</v>
      </c>
      <c r="G1733" s="1">
        <v>44617</v>
      </c>
    </row>
    <row r="1734" spans="1:7" x14ac:dyDescent="0.25">
      <c r="A1734" t="s">
        <v>11181</v>
      </c>
      <c r="B1734" t="s">
        <v>11182</v>
      </c>
      <c r="C1734" s="1">
        <v>43871</v>
      </c>
      <c r="D1734" t="s">
        <v>19718</v>
      </c>
      <c r="E1734" t="s">
        <v>19718</v>
      </c>
      <c r="F1734" t="s">
        <v>19718</v>
      </c>
      <c r="G1734" s="1">
        <v>44617</v>
      </c>
    </row>
    <row r="1735" spans="1:7" x14ac:dyDescent="0.25">
      <c r="A1735" t="s">
        <v>11364</v>
      </c>
      <c r="B1735" t="s">
        <v>11365</v>
      </c>
      <c r="C1735" s="1">
        <v>43946</v>
      </c>
      <c r="D1735" t="s">
        <v>19718</v>
      </c>
      <c r="E1735" t="s">
        <v>19718</v>
      </c>
      <c r="F1735" t="s">
        <v>19718</v>
      </c>
      <c r="G1735" s="1">
        <v>44617</v>
      </c>
    </row>
    <row r="1736" spans="1:7" x14ac:dyDescent="0.25">
      <c r="A1736" t="s">
        <v>12084</v>
      </c>
      <c r="B1736" t="s">
        <v>12085</v>
      </c>
      <c r="C1736" s="1">
        <v>44126</v>
      </c>
      <c r="D1736" t="s">
        <v>19721</v>
      </c>
      <c r="E1736" t="s">
        <v>19721</v>
      </c>
      <c r="F1736" t="s">
        <v>19721</v>
      </c>
      <c r="G1736" s="1">
        <v>44617</v>
      </c>
    </row>
    <row r="1737" spans="1:7" x14ac:dyDescent="0.25">
      <c r="A1737" t="s">
        <v>12276</v>
      </c>
      <c r="B1737" t="s">
        <v>12277</v>
      </c>
      <c r="C1737" s="1">
        <v>44170</v>
      </c>
      <c r="D1737" t="s">
        <v>19735</v>
      </c>
      <c r="E1737" t="s">
        <v>19735</v>
      </c>
      <c r="F1737" t="s">
        <v>19735</v>
      </c>
      <c r="G1737" s="1">
        <v>44617</v>
      </c>
    </row>
    <row r="1738" spans="1:7" x14ac:dyDescent="0.25">
      <c r="A1738" t="s">
        <v>12308</v>
      </c>
      <c r="B1738" t="s">
        <v>12309</v>
      </c>
      <c r="C1738" s="1">
        <v>44172</v>
      </c>
      <c r="D1738" t="s">
        <v>19721</v>
      </c>
      <c r="E1738" t="s">
        <v>19721</v>
      </c>
      <c r="F1738" t="s">
        <v>19721</v>
      </c>
      <c r="G1738" s="1">
        <v>44617</v>
      </c>
    </row>
    <row r="1739" spans="1:7" x14ac:dyDescent="0.25">
      <c r="A1739" t="s">
        <v>12535</v>
      </c>
      <c r="B1739" t="s">
        <v>12536</v>
      </c>
      <c r="C1739" s="1">
        <v>44237</v>
      </c>
      <c r="D1739" t="s">
        <v>19735</v>
      </c>
      <c r="E1739" t="s">
        <v>19735</v>
      </c>
      <c r="F1739" t="s">
        <v>19735</v>
      </c>
      <c r="G1739" s="1">
        <v>44617</v>
      </c>
    </row>
    <row r="1740" spans="1:7" x14ac:dyDescent="0.25">
      <c r="A1740" t="s">
        <v>12433</v>
      </c>
      <c r="B1740" t="s">
        <v>12434</v>
      </c>
      <c r="C1740" s="1">
        <v>44209</v>
      </c>
      <c r="D1740" t="s">
        <v>19718</v>
      </c>
      <c r="E1740" t="s">
        <v>19718</v>
      </c>
      <c r="F1740" t="s">
        <v>19718</v>
      </c>
      <c r="G1740" s="1">
        <v>44617</v>
      </c>
    </row>
    <row r="1741" spans="1:7" x14ac:dyDescent="0.25">
      <c r="A1741" t="s">
        <v>11374</v>
      </c>
      <c r="B1741" t="s">
        <v>11375</v>
      </c>
      <c r="C1741" s="1">
        <v>43946</v>
      </c>
      <c r="D1741" t="s">
        <v>19735</v>
      </c>
      <c r="E1741" t="s">
        <v>19735</v>
      </c>
      <c r="F1741" t="s">
        <v>19735</v>
      </c>
      <c r="G1741" s="1">
        <v>44617</v>
      </c>
    </row>
    <row r="1742" spans="1:7" x14ac:dyDescent="0.25">
      <c r="A1742" t="s">
        <v>12207</v>
      </c>
      <c r="B1742" t="s">
        <v>12208</v>
      </c>
      <c r="C1742" s="1">
        <v>44150</v>
      </c>
      <c r="D1742" t="s">
        <v>19721</v>
      </c>
      <c r="E1742" t="s">
        <v>19721</v>
      </c>
      <c r="F1742" t="s">
        <v>19721</v>
      </c>
      <c r="G1742" s="1">
        <v>44609</v>
      </c>
    </row>
    <row r="1743" spans="1:7" x14ac:dyDescent="0.25">
      <c r="A1743" t="s">
        <v>12074</v>
      </c>
      <c r="B1743" t="s">
        <v>12075</v>
      </c>
      <c r="C1743" s="1">
        <v>44126</v>
      </c>
      <c r="D1743" t="s">
        <v>19718</v>
      </c>
      <c r="E1743" t="s">
        <v>19718</v>
      </c>
      <c r="F1743" t="s">
        <v>19718</v>
      </c>
      <c r="G1743" s="1">
        <v>44609</v>
      </c>
    </row>
    <row r="1744" spans="1:7" x14ac:dyDescent="0.25">
      <c r="A1744" t="s">
        <v>11815</v>
      </c>
      <c r="B1744" t="s">
        <v>11816</v>
      </c>
      <c r="C1744" s="1">
        <v>44048</v>
      </c>
      <c r="D1744" t="s">
        <v>19718</v>
      </c>
      <c r="E1744" t="s">
        <v>19718</v>
      </c>
      <c r="F1744" t="s">
        <v>19718</v>
      </c>
      <c r="G1744" s="1">
        <v>44609</v>
      </c>
    </row>
    <row r="1745" spans="1:7" x14ac:dyDescent="0.25">
      <c r="A1745" t="s">
        <v>12284</v>
      </c>
      <c r="B1745" t="s">
        <v>12285</v>
      </c>
      <c r="C1745" s="1">
        <v>44170</v>
      </c>
      <c r="D1745" t="s">
        <v>19735</v>
      </c>
      <c r="E1745" t="s">
        <v>19735</v>
      </c>
      <c r="F1745" t="s">
        <v>19735</v>
      </c>
      <c r="G1745" s="1">
        <v>44608</v>
      </c>
    </row>
    <row r="1746" spans="1:7" x14ac:dyDescent="0.25">
      <c r="A1746" t="s">
        <v>12151</v>
      </c>
      <c r="B1746" t="s">
        <v>12152</v>
      </c>
      <c r="C1746" s="1">
        <v>44139</v>
      </c>
      <c r="D1746" t="s">
        <v>19721</v>
      </c>
      <c r="E1746" t="s">
        <v>19721</v>
      </c>
      <c r="F1746" t="s">
        <v>19735</v>
      </c>
      <c r="G1746" s="1">
        <v>44608</v>
      </c>
    </row>
    <row r="1747" spans="1:7" x14ac:dyDescent="0.25">
      <c r="A1747" t="s">
        <v>12302</v>
      </c>
      <c r="B1747" t="s">
        <v>12303</v>
      </c>
      <c r="C1747" s="1">
        <v>44172</v>
      </c>
      <c r="D1747" t="s">
        <v>19718</v>
      </c>
      <c r="E1747" t="s">
        <v>19718</v>
      </c>
      <c r="F1747" t="s">
        <v>19718</v>
      </c>
      <c r="G1747" s="1">
        <v>44608</v>
      </c>
    </row>
    <row r="1748" spans="1:7" x14ac:dyDescent="0.25">
      <c r="A1748" t="s">
        <v>11580</v>
      </c>
      <c r="B1748" t="s">
        <v>11581</v>
      </c>
      <c r="C1748" s="1">
        <v>43993</v>
      </c>
      <c r="D1748" t="s">
        <v>19724</v>
      </c>
      <c r="E1748" t="s">
        <v>19724</v>
      </c>
      <c r="F1748" t="s">
        <v>19724</v>
      </c>
      <c r="G1748" s="1">
        <v>44608</v>
      </c>
    </row>
    <row r="1749" spans="1:7" x14ac:dyDescent="0.25">
      <c r="A1749" t="s">
        <v>12465</v>
      </c>
      <c r="B1749" t="s">
        <v>12466</v>
      </c>
      <c r="C1749" s="1">
        <v>44214</v>
      </c>
      <c r="D1749" t="s">
        <v>19718</v>
      </c>
      <c r="E1749" t="s">
        <v>19718</v>
      </c>
      <c r="F1749" t="s">
        <v>19718</v>
      </c>
      <c r="G1749" s="1">
        <v>44608</v>
      </c>
    </row>
    <row r="1750" spans="1:7" x14ac:dyDescent="0.25">
      <c r="A1750" t="s">
        <v>12149</v>
      </c>
      <c r="B1750" t="s">
        <v>12150</v>
      </c>
      <c r="C1750" s="1">
        <v>44139</v>
      </c>
      <c r="D1750" t="s">
        <v>19718</v>
      </c>
      <c r="E1750" t="s">
        <v>19718</v>
      </c>
      <c r="F1750" t="s">
        <v>19718</v>
      </c>
      <c r="G1750" s="1">
        <v>44608</v>
      </c>
    </row>
    <row r="1751" spans="1:7" x14ac:dyDescent="0.25">
      <c r="A1751" t="s">
        <v>9769</v>
      </c>
      <c r="B1751" t="s">
        <v>6284</v>
      </c>
      <c r="C1751" s="1">
        <v>43370</v>
      </c>
      <c r="D1751" t="s">
        <v>19721</v>
      </c>
      <c r="E1751" t="s">
        <v>19721</v>
      </c>
      <c r="F1751" t="s">
        <v>19721</v>
      </c>
      <c r="G1751" s="1">
        <v>44608</v>
      </c>
    </row>
    <row r="1752" spans="1:7" x14ac:dyDescent="0.25">
      <c r="A1752" t="s">
        <v>11495</v>
      </c>
      <c r="B1752" t="s">
        <v>11496</v>
      </c>
      <c r="C1752" s="1">
        <v>43984</v>
      </c>
      <c r="D1752" t="s">
        <v>19724</v>
      </c>
      <c r="E1752" t="s">
        <v>19724</v>
      </c>
      <c r="F1752" t="s">
        <v>19724</v>
      </c>
      <c r="G1752" s="1">
        <v>44608</v>
      </c>
    </row>
    <row r="1753" spans="1:7" x14ac:dyDescent="0.25">
      <c r="A1753" t="s">
        <v>12278</v>
      </c>
      <c r="B1753" t="s">
        <v>12279</v>
      </c>
      <c r="C1753" s="1">
        <v>44170</v>
      </c>
      <c r="D1753" t="s">
        <v>19735</v>
      </c>
      <c r="E1753" t="s">
        <v>19735</v>
      </c>
      <c r="F1753" t="s">
        <v>19735</v>
      </c>
      <c r="G1753" s="1">
        <v>44608</v>
      </c>
    </row>
    <row r="1754" spans="1:7" x14ac:dyDescent="0.25">
      <c r="A1754" t="s">
        <v>8993</v>
      </c>
      <c r="B1754" t="s">
        <v>8994</v>
      </c>
      <c r="C1754" s="1">
        <v>43096</v>
      </c>
      <c r="D1754" t="s">
        <v>19718</v>
      </c>
      <c r="E1754" t="s">
        <v>19718</v>
      </c>
      <c r="F1754" t="s">
        <v>19718</v>
      </c>
      <c r="G1754" s="1">
        <v>44607</v>
      </c>
    </row>
    <row r="1755" spans="1:7" x14ac:dyDescent="0.25">
      <c r="A1755" t="s">
        <v>6611</v>
      </c>
      <c r="B1755" t="s">
        <v>6612</v>
      </c>
      <c r="C1755" s="1">
        <v>42062</v>
      </c>
      <c r="D1755" t="s">
        <v>19721</v>
      </c>
      <c r="E1755" t="s">
        <v>19735</v>
      </c>
      <c r="F1755" t="s">
        <v>19721</v>
      </c>
      <c r="G1755" s="1">
        <v>44603</v>
      </c>
    </row>
    <row r="1756" spans="1:7" x14ac:dyDescent="0.25">
      <c r="A1756" t="s">
        <v>10410</v>
      </c>
      <c r="B1756" t="s">
        <v>10411</v>
      </c>
      <c r="C1756" s="1">
        <v>43597</v>
      </c>
      <c r="D1756" t="s">
        <v>19721</v>
      </c>
      <c r="E1756" t="s">
        <v>19721</v>
      </c>
      <c r="F1756" t="s">
        <v>19721</v>
      </c>
      <c r="G1756" s="1">
        <v>44603</v>
      </c>
    </row>
    <row r="1757" spans="1:7" x14ac:dyDescent="0.25">
      <c r="A1757" t="s">
        <v>12080</v>
      </c>
      <c r="B1757" t="s">
        <v>12081</v>
      </c>
      <c r="C1757" s="1">
        <v>44126</v>
      </c>
      <c r="D1757" t="s">
        <v>19718</v>
      </c>
      <c r="E1757" t="s">
        <v>19718</v>
      </c>
      <c r="F1757" t="s">
        <v>19718</v>
      </c>
      <c r="G1757" s="1">
        <v>44603</v>
      </c>
    </row>
    <row r="1758" spans="1:7" x14ac:dyDescent="0.25">
      <c r="A1758" t="s">
        <v>7115</v>
      </c>
      <c r="B1758" t="s">
        <v>7116</v>
      </c>
      <c r="C1758" s="1">
        <v>42298</v>
      </c>
      <c r="D1758" t="s">
        <v>19724</v>
      </c>
      <c r="E1758" t="s">
        <v>19724</v>
      </c>
      <c r="F1758" t="s">
        <v>19724</v>
      </c>
      <c r="G1758" s="1">
        <v>44603</v>
      </c>
    </row>
    <row r="1759" spans="1:7" x14ac:dyDescent="0.25">
      <c r="A1759" t="s">
        <v>12237</v>
      </c>
      <c r="B1759" t="s">
        <v>12238</v>
      </c>
      <c r="C1759" s="1">
        <v>44156</v>
      </c>
      <c r="D1759" t="s">
        <v>19721</v>
      </c>
      <c r="E1759" t="s">
        <v>19735</v>
      </c>
      <c r="F1759" t="s">
        <v>19721</v>
      </c>
      <c r="G1759" s="1">
        <v>44603</v>
      </c>
    </row>
    <row r="1760" spans="1:7" x14ac:dyDescent="0.25">
      <c r="A1760" t="s">
        <v>12155</v>
      </c>
      <c r="B1760" t="s">
        <v>12156</v>
      </c>
      <c r="C1760" s="1">
        <v>44139</v>
      </c>
      <c r="D1760" t="s">
        <v>19718</v>
      </c>
      <c r="E1760" t="s">
        <v>19718</v>
      </c>
      <c r="F1760" t="s">
        <v>19718</v>
      </c>
      <c r="G1760" s="1">
        <v>44603</v>
      </c>
    </row>
    <row r="1761" spans="1:7" x14ac:dyDescent="0.25">
      <c r="A1761" t="s">
        <v>12539</v>
      </c>
      <c r="B1761" t="s">
        <v>12540</v>
      </c>
      <c r="C1761" s="1">
        <v>44237</v>
      </c>
      <c r="D1761" t="s">
        <v>19735</v>
      </c>
      <c r="E1761" t="s">
        <v>19735</v>
      </c>
      <c r="F1761" t="s">
        <v>19735</v>
      </c>
      <c r="G1761" s="1">
        <v>44603</v>
      </c>
    </row>
    <row r="1762" spans="1:7" x14ac:dyDescent="0.25">
      <c r="A1762" t="s">
        <v>11229</v>
      </c>
      <c r="B1762" t="s">
        <v>11230</v>
      </c>
      <c r="C1762" s="1">
        <v>43881</v>
      </c>
      <c r="D1762" t="s">
        <v>19735</v>
      </c>
      <c r="E1762" t="s">
        <v>19735</v>
      </c>
      <c r="F1762" t="s">
        <v>19735</v>
      </c>
      <c r="G1762" s="1">
        <v>44603</v>
      </c>
    </row>
    <row r="1763" spans="1:7" x14ac:dyDescent="0.25">
      <c r="A1763" t="s">
        <v>12161</v>
      </c>
      <c r="B1763" t="s">
        <v>12162</v>
      </c>
      <c r="C1763" s="1">
        <v>44139</v>
      </c>
      <c r="D1763" t="s">
        <v>19718</v>
      </c>
      <c r="E1763" t="s">
        <v>19718</v>
      </c>
      <c r="F1763" t="s">
        <v>19718</v>
      </c>
      <c r="G1763" s="1">
        <v>44597</v>
      </c>
    </row>
    <row r="1764" spans="1:7" x14ac:dyDescent="0.25">
      <c r="A1764" t="s">
        <v>12280</v>
      </c>
      <c r="B1764" t="s">
        <v>12281</v>
      </c>
      <c r="C1764" s="1">
        <v>44170</v>
      </c>
      <c r="D1764" t="s">
        <v>19718</v>
      </c>
      <c r="E1764" t="s">
        <v>19718</v>
      </c>
      <c r="F1764" t="s">
        <v>19718</v>
      </c>
      <c r="G1764" s="1">
        <v>44597</v>
      </c>
    </row>
    <row r="1765" spans="1:7" x14ac:dyDescent="0.25">
      <c r="A1765" t="s">
        <v>12513</v>
      </c>
      <c r="B1765" t="s">
        <v>12514</v>
      </c>
      <c r="C1765" s="1">
        <v>44228</v>
      </c>
      <c r="D1765" t="s">
        <v>19735</v>
      </c>
      <c r="E1765" t="s">
        <v>19735</v>
      </c>
      <c r="F1765" t="s">
        <v>19735</v>
      </c>
      <c r="G1765" s="1">
        <v>44597</v>
      </c>
    </row>
    <row r="1766" spans="1:7" x14ac:dyDescent="0.25">
      <c r="A1766" t="s">
        <v>11050</v>
      </c>
      <c r="B1766" t="s">
        <v>11051</v>
      </c>
      <c r="C1766" s="1">
        <v>43835</v>
      </c>
      <c r="D1766" t="s">
        <v>19724</v>
      </c>
      <c r="E1766" t="s">
        <v>19724</v>
      </c>
      <c r="F1766" t="s">
        <v>19724</v>
      </c>
      <c r="G1766" s="1">
        <v>44597</v>
      </c>
    </row>
    <row r="1767" spans="1:7" x14ac:dyDescent="0.25">
      <c r="A1767" t="s">
        <v>11256</v>
      </c>
      <c r="B1767" t="s">
        <v>11257</v>
      </c>
      <c r="C1767" s="1">
        <v>43903</v>
      </c>
      <c r="D1767" t="s">
        <v>19718</v>
      </c>
      <c r="E1767" t="s">
        <v>19718</v>
      </c>
      <c r="F1767" t="s">
        <v>19718</v>
      </c>
      <c r="G1767" s="1">
        <v>44597</v>
      </c>
    </row>
    <row r="1768" spans="1:7" x14ac:dyDescent="0.25">
      <c r="A1768" t="s">
        <v>9776</v>
      </c>
      <c r="B1768" t="s">
        <v>9777</v>
      </c>
      <c r="C1768" s="1">
        <v>43370</v>
      </c>
      <c r="D1768" t="s">
        <v>19735</v>
      </c>
      <c r="E1768" t="s">
        <v>19718</v>
      </c>
      <c r="F1768" t="s">
        <v>19735</v>
      </c>
      <c r="G1768" s="1">
        <v>44597</v>
      </c>
    </row>
    <row r="1769" spans="1:7" x14ac:dyDescent="0.25">
      <c r="A1769" t="s">
        <v>12116</v>
      </c>
      <c r="B1769" t="s">
        <v>12117</v>
      </c>
      <c r="C1769" s="1">
        <v>44134</v>
      </c>
      <c r="D1769" t="s">
        <v>19721</v>
      </c>
      <c r="E1769" t="s">
        <v>19735</v>
      </c>
      <c r="F1769" t="s">
        <v>19721</v>
      </c>
      <c r="G1769" s="1">
        <v>44597</v>
      </c>
    </row>
    <row r="1770" spans="1:7" x14ac:dyDescent="0.25">
      <c r="A1770" t="s">
        <v>12415</v>
      </c>
      <c r="B1770" t="s">
        <v>12416</v>
      </c>
      <c r="C1770" s="1">
        <v>44205</v>
      </c>
      <c r="D1770" t="s">
        <v>19721</v>
      </c>
      <c r="E1770" t="s">
        <v>19721</v>
      </c>
      <c r="F1770" t="s">
        <v>19721</v>
      </c>
      <c r="G1770" s="1">
        <v>44589</v>
      </c>
    </row>
    <row r="1771" spans="1:7" x14ac:dyDescent="0.25">
      <c r="A1771" t="s">
        <v>11752</v>
      </c>
      <c r="B1771" t="s">
        <v>11753</v>
      </c>
      <c r="C1771" s="1">
        <v>44035</v>
      </c>
      <c r="D1771" t="s">
        <v>19721</v>
      </c>
      <c r="E1771" t="s">
        <v>19721</v>
      </c>
      <c r="F1771" t="s">
        <v>19721</v>
      </c>
      <c r="G1771" s="1">
        <v>44589</v>
      </c>
    </row>
    <row r="1772" spans="1:7" x14ac:dyDescent="0.25">
      <c r="A1772" t="s">
        <v>12253</v>
      </c>
      <c r="B1772" t="s">
        <v>12254</v>
      </c>
      <c r="C1772" s="1">
        <v>44165</v>
      </c>
      <c r="D1772" t="s">
        <v>19721</v>
      </c>
      <c r="E1772" t="s">
        <v>19721</v>
      </c>
      <c r="F1772" t="s">
        <v>19721</v>
      </c>
      <c r="G1772" s="1">
        <v>44589</v>
      </c>
    </row>
    <row r="1773" spans="1:7" x14ac:dyDescent="0.25">
      <c r="A1773" t="s">
        <v>11839</v>
      </c>
      <c r="B1773" t="s">
        <v>11840</v>
      </c>
      <c r="C1773" s="1">
        <v>44050</v>
      </c>
      <c r="D1773" t="s">
        <v>19721</v>
      </c>
      <c r="E1773" t="s">
        <v>19721</v>
      </c>
      <c r="F1773" t="s">
        <v>19721</v>
      </c>
      <c r="G1773" s="1">
        <v>44589</v>
      </c>
    </row>
    <row r="1774" spans="1:7" x14ac:dyDescent="0.25">
      <c r="A1774" t="s">
        <v>11650</v>
      </c>
      <c r="B1774" t="s">
        <v>11651</v>
      </c>
      <c r="C1774" s="1">
        <v>44015</v>
      </c>
      <c r="D1774" t="s">
        <v>19735</v>
      </c>
      <c r="E1774" t="s">
        <v>19735</v>
      </c>
      <c r="F1774" t="s">
        <v>19735</v>
      </c>
      <c r="G1774" s="1">
        <v>44589</v>
      </c>
    </row>
    <row r="1775" spans="1:7" x14ac:dyDescent="0.25">
      <c r="A1775" t="s">
        <v>12357</v>
      </c>
      <c r="B1775" t="s">
        <v>12358</v>
      </c>
      <c r="C1775" s="1">
        <v>44189</v>
      </c>
      <c r="D1775" t="s">
        <v>19718</v>
      </c>
      <c r="E1775" t="s">
        <v>19718</v>
      </c>
      <c r="F1775" t="s">
        <v>19718</v>
      </c>
      <c r="G1775" s="1">
        <v>44589</v>
      </c>
    </row>
    <row r="1776" spans="1:7" x14ac:dyDescent="0.25">
      <c r="A1776" t="s">
        <v>11341</v>
      </c>
      <c r="B1776" t="s">
        <v>11342</v>
      </c>
      <c r="C1776" s="1">
        <v>43939</v>
      </c>
      <c r="D1776" t="s">
        <v>19724</v>
      </c>
      <c r="E1776" t="s">
        <v>19724</v>
      </c>
      <c r="F1776" t="s">
        <v>19724</v>
      </c>
      <c r="G1776" s="1">
        <v>44589</v>
      </c>
    </row>
    <row r="1777" spans="1:7" x14ac:dyDescent="0.25">
      <c r="A1777" t="s">
        <v>12445</v>
      </c>
      <c r="B1777" t="s">
        <v>12446</v>
      </c>
      <c r="C1777" s="1">
        <v>44210</v>
      </c>
      <c r="D1777" t="s">
        <v>19718</v>
      </c>
      <c r="E1777" t="s">
        <v>19718</v>
      </c>
      <c r="F1777" t="s">
        <v>19718</v>
      </c>
      <c r="G1777" s="1">
        <v>44589</v>
      </c>
    </row>
    <row r="1778" spans="1:7" x14ac:dyDescent="0.25">
      <c r="A1778" t="s">
        <v>12063</v>
      </c>
      <c r="B1778" t="s">
        <v>12064</v>
      </c>
      <c r="C1778" s="1">
        <v>44120</v>
      </c>
      <c r="D1778" t="s">
        <v>19721</v>
      </c>
      <c r="E1778" t="s">
        <v>19735</v>
      </c>
      <c r="F1778" t="s">
        <v>19721</v>
      </c>
      <c r="G1778" s="1">
        <v>44589</v>
      </c>
    </row>
    <row r="1779" spans="1:7" x14ac:dyDescent="0.25">
      <c r="A1779" t="s">
        <v>11094</v>
      </c>
      <c r="B1779" t="s">
        <v>11095</v>
      </c>
      <c r="C1779" s="1">
        <v>43856</v>
      </c>
      <c r="D1779" t="s">
        <v>19721</v>
      </c>
      <c r="E1779" t="s">
        <v>19721</v>
      </c>
      <c r="F1779" t="s">
        <v>19721</v>
      </c>
      <c r="G1779" s="1">
        <v>44589</v>
      </c>
    </row>
    <row r="1780" spans="1:7" x14ac:dyDescent="0.25">
      <c r="A1780" t="s">
        <v>11248</v>
      </c>
      <c r="B1780" t="s">
        <v>11249</v>
      </c>
      <c r="C1780" s="1">
        <v>43899</v>
      </c>
      <c r="D1780" t="s">
        <v>19718</v>
      </c>
      <c r="E1780" t="s">
        <v>19718</v>
      </c>
      <c r="F1780" t="s">
        <v>19718</v>
      </c>
      <c r="G1780" s="1">
        <v>44589</v>
      </c>
    </row>
    <row r="1781" spans="1:7" x14ac:dyDescent="0.25">
      <c r="A1781" t="s">
        <v>12467</v>
      </c>
      <c r="B1781" t="s">
        <v>12468</v>
      </c>
      <c r="C1781" s="1">
        <v>44214</v>
      </c>
      <c r="D1781" t="s">
        <v>19735</v>
      </c>
      <c r="E1781" t="s">
        <v>19735</v>
      </c>
      <c r="F1781" t="s">
        <v>19735</v>
      </c>
      <c r="G1781" s="1">
        <v>44589</v>
      </c>
    </row>
    <row r="1782" spans="1:7" x14ac:dyDescent="0.25">
      <c r="A1782" t="s">
        <v>12475</v>
      </c>
      <c r="B1782" t="s">
        <v>12476</v>
      </c>
      <c r="C1782" s="1">
        <v>44217</v>
      </c>
      <c r="D1782" t="s">
        <v>19721</v>
      </c>
      <c r="E1782" t="s">
        <v>19721</v>
      </c>
      <c r="F1782" t="s">
        <v>19721</v>
      </c>
      <c r="G1782" s="1">
        <v>44589</v>
      </c>
    </row>
    <row r="1783" spans="1:7" x14ac:dyDescent="0.25">
      <c r="A1783" t="s">
        <v>11380</v>
      </c>
      <c r="B1783" t="s">
        <v>11381</v>
      </c>
      <c r="C1783" s="1">
        <v>43949</v>
      </c>
      <c r="D1783" t="s">
        <v>19718</v>
      </c>
      <c r="E1783" t="s">
        <v>19718</v>
      </c>
      <c r="F1783" t="s">
        <v>19718</v>
      </c>
      <c r="G1783" s="1">
        <v>44585</v>
      </c>
    </row>
    <row r="1784" spans="1:7" x14ac:dyDescent="0.25">
      <c r="A1784" t="s">
        <v>12221</v>
      </c>
      <c r="B1784" t="s">
        <v>706</v>
      </c>
      <c r="C1784" s="1">
        <v>44151</v>
      </c>
      <c r="D1784" t="s">
        <v>19724</v>
      </c>
      <c r="E1784" t="s">
        <v>19721</v>
      </c>
      <c r="F1784" t="s">
        <v>19724</v>
      </c>
      <c r="G1784" s="1">
        <v>44583</v>
      </c>
    </row>
    <row r="1785" spans="1:7" x14ac:dyDescent="0.25">
      <c r="A1785" t="s">
        <v>12421</v>
      </c>
      <c r="B1785" t="s">
        <v>12422</v>
      </c>
      <c r="C1785" s="1">
        <v>44206</v>
      </c>
      <c r="D1785" t="s">
        <v>19724</v>
      </c>
      <c r="E1785" t="s">
        <v>19724</v>
      </c>
      <c r="F1785" t="s">
        <v>19721</v>
      </c>
      <c r="G1785" s="1">
        <v>44583</v>
      </c>
    </row>
    <row r="1786" spans="1:7" x14ac:dyDescent="0.25">
      <c r="A1786" t="s">
        <v>12086</v>
      </c>
      <c r="B1786" t="s">
        <v>12087</v>
      </c>
      <c r="C1786" s="1">
        <v>44126</v>
      </c>
      <c r="D1786" t="s">
        <v>19721</v>
      </c>
      <c r="E1786" t="s">
        <v>19721</v>
      </c>
      <c r="F1786" t="s">
        <v>19721</v>
      </c>
      <c r="G1786" s="1">
        <v>44583</v>
      </c>
    </row>
    <row r="1787" spans="1:7" x14ac:dyDescent="0.25">
      <c r="A1787" t="s">
        <v>12411</v>
      </c>
      <c r="B1787" t="s">
        <v>12412</v>
      </c>
      <c r="C1787" s="1">
        <v>44205</v>
      </c>
      <c r="D1787" t="s">
        <v>19721</v>
      </c>
      <c r="E1787" t="s">
        <v>19735</v>
      </c>
      <c r="F1787" t="s">
        <v>19721</v>
      </c>
      <c r="G1787" s="1">
        <v>44583</v>
      </c>
    </row>
    <row r="1788" spans="1:7" x14ac:dyDescent="0.25">
      <c r="A1788" t="s">
        <v>12453</v>
      </c>
      <c r="B1788" t="s">
        <v>12454</v>
      </c>
      <c r="C1788" s="1">
        <v>44211</v>
      </c>
      <c r="D1788" t="s">
        <v>19721</v>
      </c>
      <c r="E1788" t="s">
        <v>19721</v>
      </c>
      <c r="F1788" t="s">
        <v>19721</v>
      </c>
      <c r="G1788" s="1">
        <v>44583</v>
      </c>
    </row>
    <row r="1789" spans="1:7" x14ac:dyDescent="0.25">
      <c r="A1789" t="s">
        <v>11809</v>
      </c>
      <c r="B1789" t="s">
        <v>11810</v>
      </c>
      <c r="C1789" s="1">
        <v>44046</v>
      </c>
      <c r="D1789" t="s">
        <v>19718</v>
      </c>
      <c r="E1789" t="s">
        <v>19718</v>
      </c>
      <c r="F1789" t="s">
        <v>19718</v>
      </c>
      <c r="G1789" s="1">
        <v>44583</v>
      </c>
    </row>
    <row r="1790" spans="1:7" x14ac:dyDescent="0.25">
      <c r="A1790" t="s">
        <v>12235</v>
      </c>
      <c r="B1790" t="s">
        <v>12236</v>
      </c>
      <c r="C1790" s="1">
        <v>44156</v>
      </c>
      <c r="D1790" t="s">
        <v>19721</v>
      </c>
      <c r="E1790" t="s">
        <v>19721</v>
      </c>
      <c r="F1790" t="s">
        <v>19721</v>
      </c>
      <c r="G1790" s="1">
        <v>44583</v>
      </c>
    </row>
    <row r="1791" spans="1:7" x14ac:dyDescent="0.25">
      <c r="A1791" t="s">
        <v>12318</v>
      </c>
      <c r="B1791" t="s">
        <v>12319</v>
      </c>
      <c r="C1791" s="1">
        <v>44173</v>
      </c>
      <c r="D1791" t="s">
        <v>19735</v>
      </c>
      <c r="E1791" t="s">
        <v>19735</v>
      </c>
      <c r="F1791" t="s">
        <v>19735</v>
      </c>
      <c r="G1791" s="1">
        <v>44583</v>
      </c>
    </row>
    <row r="1792" spans="1:7" x14ac:dyDescent="0.25">
      <c r="A1792" t="s">
        <v>12425</v>
      </c>
      <c r="B1792" t="s">
        <v>12426</v>
      </c>
      <c r="C1792" s="1">
        <v>44206</v>
      </c>
      <c r="D1792" t="s">
        <v>19718</v>
      </c>
      <c r="E1792" t="s">
        <v>19718</v>
      </c>
      <c r="F1792" t="s">
        <v>19718</v>
      </c>
      <c r="G1792" s="1">
        <v>44578</v>
      </c>
    </row>
    <row r="1793" spans="1:7" x14ac:dyDescent="0.25">
      <c r="A1793" t="s">
        <v>11813</v>
      </c>
      <c r="B1793" t="s">
        <v>11814</v>
      </c>
      <c r="C1793" s="1">
        <v>44048</v>
      </c>
      <c r="D1793" t="s">
        <v>19735</v>
      </c>
      <c r="E1793" t="s">
        <v>19735</v>
      </c>
      <c r="F1793" t="s">
        <v>19735</v>
      </c>
      <c r="G1793" s="1">
        <v>44575</v>
      </c>
    </row>
    <row r="1794" spans="1:7" x14ac:dyDescent="0.25">
      <c r="A1794" t="s">
        <v>12413</v>
      </c>
      <c r="B1794" t="s">
        <v>12414</v>
      </c>
      <c r="C1794" s="1">
        <v>44205</v>
      </c>
      <c r="D1794" t="s">
        <v>19718</v>
      </c>
      <c r="E1794" t="s">
        <v>19718</v>
      </c>
      <c r="F1794" t="s">
        <v>19718</v>
      </c>
      <c r="G1794" s="1">
        <v>44575</v>
      </c>
    </row>
    <row r="1795" spans="1:7" x14ac:dyDescent="0.25">
      <c r="A1795" t="s">
        <v>11664</v>
      </c>
      <c r="B1795" t="s">
        <v>11665</v>
      </c>
      <c r="C1795" s="1">
        <v>44016</v>
      </c>
      <c r="D1795" t="s">
        <v>19724</v>
      </c>
      <c r="E1795" t="s">
        <v>19721</v>
      </c>
      <c r="F1795" t="s">
        <v>19724</v>
      </c>
      <c r="G1795" s="1">
        <v>44575</v>
      </c>
    </row>
    <row r="1796" spans="1:7" x14ac:dyDescent="0.25">
      <c r="A1796" t="s">
        <v>12417</v>
      </c>
      <c r="B1796" t="s">
        <v>12418</v>
      </c>
      <c r="C1796" s="1">
        <v>44205</v>
      </c>
      <c r="D1796" t="s">
        <v>19735</v>
      </c>
      <c r="E1796" t="s">
        <v>19735</v>
      </c>
      <c r="F1796" t="s">
        <v>19735</v>
      </c>
      <c r="G1796" s="1">
        <v>44575</v>
      </c>
    </row>
    <row r="1797" spans="1:7" x14ac:dyDescent="0.25">
      <c r="A1797" t="s">
        <v>12423</v>
      </c>
      <c r="B1797" t="s">
        <v>12424</v>
      </c>
      <c r="C1797" s="1">
        <v>44206</v>
      </c>
      <c r="D1797" t="s">
        <v>19718</v>
      </c>
      <c r="E1797" t="s">
        <v>19718</v>
      </c>
      <c r="F1797" t="s">
        <v>19718</v>
      </c>
      <c r="G1797" s="1">
        <v>44575</v>
      </c>
    </row>
    <row r="1798" spans="1:7" x14ac:dyDescent="0.25">
      <c r="A1798" t="s">
        <v>12384</v>
      </c>
      <c r="B1798" t="s">
        <v>12385</v>
      </c>
      <c r="C1798" s="1">
        <v>44196</v>
      </c>
      <c r="D1798" t="s">
        <v>19718</v>
      </c>
      <c r="E1798" t="s">
        <v>19718</v>
      </c>
      <c r="F1798" t="s">
        <v>19718</v>
      </c>
      <c r="G1798" s="1">
        <v>44575</v>
      </c>
    </row>
    <row r="1799" spans="1:7" x14ac:dyDescent="0.25">
      <c r="A1799" t="s">
        <v>12199</v>
      </c>
      <c r="B1799" t="s">
        <v>12200</v>
      </c>
      <c r="C1799" s="1">
        <v>44149</v>
      </c>
      <c r="D1799" t="s">
        <v>19721</v>
      </c>
      <c r="E1799" t="s">
        <v>19721</v>
      </c>
      <c r="F1799" t="s">
        <v>19721</v>
      </c>
      <c r="G1799" s="1">
        <v>44575</v>
      </c>
    </row>
    <row r="1800" spans="1:7" x14ac:dyDescent="0.25">
      <c r="A1800" t="s">
        <v>12395</v>
      </c>
      <c r="B1800" t="s">
        <v>12396</v>
      </c>
      <c r="C1800" s="1">
        <v>44196</v>
      </c>
      <c r="D1800" t="s">
        <v>19721</v>
      </c>
      <c r="E1800" t="s">
        <v>19735</v>
      </c>
      <c r="F1800" t="s">
        <v>19721</v>
      </c>
      <c r="G1800" s="1">
        <v>44575</v>
      </c>
    </row>
    <row r="1801" spans="1:7" x14ac:dyDescent="0.25">
      <c r="A1801" t="s">
        <v>11335</v>
      </c>
      <c r="B1801" t="s">
        <v>11336</v>
      </c>
      <c r="C1801" s="1">
        <v>43939</v>
      </c>
      <c r="D1801" t="s">
        <v>19735</v>
      </c>
      <c r="E1801" t="s">
        <v>19735</v>
      </c>
      <c r="F1801" t="s">
        <v>19735</v>
      </c>
      <c r="G1801" s="1">
        <v>44575</v>
      </c>
    </row>
    <row r="1802" spans="1:7" x14ac:dyDescent="0.25">
      <c r="A1802" t="s">
        <v>11925</v>
      </c>
      <c r="B1802" t="s">
        <v>11926</v>
      </c>
      <c r="C1802" s="1">
        <v>44071</v>
      </c>
      <c r="D1802" t="s">
        <v>19724</v>
      </c>
      <c r="E1802" t="s">
        <v>19724</v>
      </c>
      <c r="F1802" t="s">
        <v>19724</v>
      </c>
      <c r="G1802" s="1">
        <v>44575</v>
      </c>
    </row>
    <row r="1803" spans="1:7" x14ac:dyDescent="0.25">
      <c r="A1803" t="s">
        <v>10170</v>
      </c>
      <c r="B1803" t="s">
        <v>10171</v>
      </c>
      <c r="C1803" s="1">
        <v>43535</v>
      </c>
      <c r="D1803" t="s">
        <v>19721</v>
      </c>
      <c r="E1803" t="s">
        <v>19735</v>
      </c>
      <c r="F1803" t="s">
        <v>19721</v>
      </c>
      <c r="G1803" s="1">
        <v>44575</v>
      </c>
    </row>
    <row r="1804" spans="1:7" x14ac:dyDescent="0.25">
      <c r="A1804" t="s">
        <v>11570</v>
      </c>
      <c r="B1804" t="s">
        <v>11571</v>
      </c>
      <c r="C1804" s="1">
        <v>43993</v>
      </c>
      <c r="D1804" t="s">
        <v>19735</v>
      </c>
      <c r="E1804" t="s">
        <v>19735</v>
      </c>
      <c r="F1804" t="s">
        <v>19735</v>
      </c>
      <c r="G1804" s="1">
        <v>44575</v>
      </c>
    </row>
    <row r="1805" spans="1:7" x14ac:dyDescent="0.25">
      <c r="A1805" t="s">
        <v>12372</v>
      </c>
      <c r="B1805" t="s">
        <v>12373</v>
      </c>
      <c r="C1805" s="1">
        <v>44192</v>
      </c>
      <c r="D1805" t="s">
        <v>19718</v>
      </c>
      <c r="E1805" t="s">
        <v>19718</v>
      </c>
      <c r="F1805" t="s">
        <v>19718</v>
      </c>
      <c r="G1805" s="1">
        <v>44575</v>
      </c>
    </row>
    <row r="1806" spans="1:7" x14ac:dyDescent="0.25">
      <c r="A1806" t="s">
        <v>10257</v>
      </c>
      <c r="B1806" t="s">
        <v>2512</v>
      </c>
      <c r="C1806" s="1">
        <v>43550</v>
      </c>
      <c r="D1806" t="s">
        <v>19721</v>
      </c>
      <c r="E1806" t="s">
        <v>19721</v>
      </c>
      <c r="F1806" t="s">
        <v>19721</v>
      </c>
      <c r="G1806" s="1">
        <v>44574</v>
      </c>
    </row>
    <row r="1807" spans="1:7" x14ac:dyDescent="0.25">
      <c r="A1807" t="s">
        <v>12387</v>
      </c>
      <c r="B1807" t="s">
        <v>12388</v>
      </c>
      <c r="C1807" s="1">
        <v>44196</v>
      </c>
      <c r="D1807" t="s">
        <v>19718</v>
      </c>
      <c r="E1807" t="s">
        <v>19718</v>
      </c>
      <c r="F1807" t="s">
        <v>19718</v>
      </c>
      <c r="G1807" s="1">
        <v>44570</v>
      </c>
    </row>
    <row r="1808" spans="1:7" x14ac:dyDescent="0.25">
      <c r="A1808" t="s">
        <v>11254</v>
      </c>
      <c r="B1808" t="s">
        <v>11255</v>
      </c>
      <c r="C1808" s="1">
        <v>43899</v>
      </c>
      <c r="D1808" t="s">
        <v>19718</v>
      </c>
      <c r="E1808" t="s">
        <v>19718</v>
      </c>
      <c r="F1808" t="s">
        <v>19718</v>
      </c>
      <c r="G1808" s="1">
        <v>44570</v>
      </c>
    </row>
    <row r="1809" spans="1:7" x14ac:dyDescent="0.25">
      <c r="A1809" t="s">
        <v>12397</v>
      </c>
      <c r="B1809" t="s">
        <v>12398</v>
      </c>
      <c r="C1809" s="1">
        <v>44196</v>
      </c>
      <c r="D1809" t="s">
        <v>19718</v>
      </c>
      <c r="E1809" t="s">
        <v>19718</v>
      </c>
      <c r="F1809" t="s">
        <v>19718</v>
      </c>
      <c r="G1809" s="1">
        <v>44570</v>
      </c>
    </row>
    <row r="1810" spans="1:7" x14ac:dyDescent="0.25">
      <c r="A1810" t="s">
        <v>12389</v>
      </c>
      <c r="B1810" t="s">
        <v>12390</v>
      </c>
      <c r="C1810" s="1">
        <v>44196</v>
      </c>
      <c r="D1810" t="s">
        <v>19718</v>
      </c>
      <c r="E1810" t="s">
        <v>19718</v>
      </c>
      <c r="F1810" t="s">
        <v>19718</v>
      </c>
      <c r="G1810" s="1">
        <v>44570</v>
      </c>
    </row>
    <row r="1811" spans="1:7" x14ac:dyDescent="0.25">
      <c r="A1811" t="s">
        <v>12391</v>
      </c>
      <c r="B1811" t="s">
        <v>12392</v>
      </c>
      <c r="C1811" s="1">
        <v>44196</v>
      </c>
      <c r="D1811" t="s">
        <v>19735</v>
      </c>
      <c r="E1811" t="s">
        <v>19718</v>
      </c>
      <c r="F1811" t="s">
        <v>19735</v>
      </c>
      <c r="G1811" s="1">
        <v>44570</v>
      </c>
    </row>
    <row r="1812" spans="1:7" x14ac:dyDescent="0.25">
      <c r="A1812" t="s">
        <v>11764</v>
      </c>
      <c r="B1812" t="s">
        <v>11765</v>
      </c>
      <c r="C1812" s="1">
        <v>44042</v>
      </c>
      <c r="D1812" t="s">
        <v>19735</v>
      </c>
      <c r="E1812" t="s">
        <v>19718</v>
      </c>
      <c r="F1812" t="s">
        <v>19735</v>
      </c>
      <c r="G1812" s="1">
        <v>44570</v>
      </c>
    </row>
    <row r="1813" spans="1:7" x14ac:dyDescent="0.25">
      <c r="A1813" t="s">
        <v>11179</v>
      </c>
      <c r="B1813" t="s">
        <v>11180</v>
      </c>
      <c r="C1813" s="1">
        <v>43871</v>
      </c>
      <c r="D1813" t="s">
        <v>19718</v>
      </c>
      <c r="E1813" t="s">
        <v>19718</v>
      </c>
      <c r="F1813" t="s">
        <v>19718</v>
      </c>
      <c r="G1813" s="1">
        <v>44570</v>
      </c>
    </row>
    <row r="1814" spans="1:7" x14ac:dyDescent="0.25">
      <c r="A1814" t="s">
        <v>8112</v>
      </c>
      <c r="B1814" t="s">
        <v>8113</v>
      </c>
      <c r="C1814" s="1">
        <v>42759</v>
      </c>
      <c r="D1814" t="s">
        <v>19721</v>
      </c>
      <c r="E1814" t="s">
        <v>19721</v>
      </c>
      <c r="F1814" t="s">
        <v>19721</v>
      </c>
      <c r="G1814" s="1">
        <v>44570</v>
      </c>
    </row>
    <row r="1815" spans="1:7" x14ac:dyDescent="0.25">
      <c r="A1815" t="s">
        <v>10272</v>
      </c>
      <c r="B1815" t="s">
        <v>10273</v>
      </c>
      <c r="C1815" s="1">
        <v>43551</v>
      </c>
      <c r="D1815" t="s">
        <v>19724</v>
      </c>
      <c r="E1815" t="s">
        <v>19721</v>
      </c>
      <c r="F1815" t="s">
        <v>19724</v>
      </c>
      <c r="G1815" s="1">
        <v>44570</v>
      </c>
    </row>
    <row r="1816" spans="1:7" x14ac:dyDescent="0.25">
      <c r="A1816" t="s">
        <v>12239</v>
      </c>
      <c r="B1816" t="s">
        <v>12240</v>
      </c>
      <c r="C1816" s="1">
        <v>44156</v>
      </c>
      <c r="D1816" t="s">
        <v>19721</v>
      </c>
      <c r="E1816" t="s">
        <v>19721</v>
      </c>
      <c r="F1816" t="s">
        <v>19735</v>
      </c>
      <c r="G1816" s="1">
        <v>44570</v>
      </c>
    </row>
    <row r="1817" spans="1:7" x14ac:dyDescent="0.25">
      <c r="A1817" t="s">
        <v>11748</v>
      </c>
      <c r="B1817" t="s">
        <v>11749</v>
      </c>
      <c r="C1817" s="1">
        <v>44035</v>
      </c>
      <c r="D1817" t="s">
        <v>19735</v>
      </c>
      <c r="E1817" t="s">
        <v>19735</v>
      </c>
      <c r="F1817" t="s">
        <v>19735</v>
      </c>
      <c r="G1817" s="1">
        <v>44567</v>
      </c>
    </row>
    <row r="1818" spans="1:7" x14ac:dyDescent="0.25">
      <c r="A1818" t="s">
        <v>11549</v>
      </c>
      <c r="B1818" t="s">
        <v>11550</v>
      </c>
      <c r="C1818" s="1">
        <v>43990</v>
      </c>
      <c r="D1818" t="s">
        <v>19721</v>
      </c>
      <c r="E1818" t="s">
        <v>19721</v>
      </c>
      <c r="F1818" t="s">
        <v>19721</v>
      </c>
      <c r="G1818" s="1">
        <v>44563</v>
      </c>
    </row>
    <row r="1819" spans="1:7" x14ac:dyDescent="0.25">
      <c r="A1819" t="s">
        <v>11798</v>
      </c>
      <c r="B1819" t="s">
        <v>11799</v>
      </c>
      <c r="C1819" s="1">
        <v>44045</v>
      </c>
      <c r="D1819" t="s">
        <v>19735</v>
      </c>
      <c r="E1819" t="s">
        <v>19735</v>
      </c>
      <c r="F1819" t="s">
        <v>19735</v>
      </c>
      <c r="G1819" s="1">
        <v>44563</v>
      </c>
    </row>
    <row r="1820" spans="1:7" x14ac:dyDescent="0.25">
      <c r="A1820" t="s">
        <v>11104</v>
      </c>
      <c r="B1820" t="s">
        <v>11105</v>
      </c>
      <c r="C1820" s="1">
        <v>43856</v>
      </c>
      <c r="D1820" t="s">
        <v>19724</v>
      </c>
      <c r="E1820" t="s">
        <v>19721</v>
      </c>
      <c r="F1820" t="s">
        <v>19724</v>
      </c>
      <c r="G1820" s="1">
        <v>44563</v>
      </c>
    </row>
    <row r="1821" spans="1:7" x14ac:dyDescent="0.25">
      <c r="A1821" t="s">
        <v>11811</v>
      </c>
      <c r="B1821" t="s">
        <v>11812</v>
      </c>
      <c r="C1821" s="1">
        <v>44046</v>
      </c>
      <c r="D1821" t="s">
        <v>19718</v>
      </c>
      <c r="E1821" t="s">
        <v>19718</v>
      </c>
      <c r="F1821" t="s">
        <v>19718</v>
      </c>
      <c r="G1821" s="1">
        <v>44563</v>
      </c>
    </row>
    <row r="1822" spans="1:7" x14ac:dyDescent="0.25">
      <c r="A1822" t="s">
        <v>10973</v>
      </c>
      <c r="B1822" t="s">
        <v>10974</v>
      </c>
      <c r="C1822" s="1">
        <v>43817</v>
      </c>
      <c r="D1822" t="s">
        <v>19721</v>
      </c>
      <c r="E1822" t="s">
        <v>19721</v>
      </c>
      <c r="F1822" t="s">
        <v>19735</v>
      </c>
      <c r="G1822" s="1">
        <v>44553</v>
      </c>
    </row>
    <row r="1823" spans="1:7" x14ac:dyDescent="0.25">
      <c r="A1823" t="s">
        <v>11183</v>
      </c>
      <c r="B1823" t="s">
        <v>11184</v>
      </c>
      <c r="C1823" s="1">
        <v>43871</v>
      </c>
      <c r="D1823" t="s">
        <v>19735</v>
      </c>
      <c r="E1823" t="s">
        <v>19735</v>
      </c>
      <c r="F1823" t="s">
        <v>19735</v>
      </c>
      <c r="G1823" s="1">
        <v>44548</v>
      </c>
    </row>
    <row r="1824" spans="1:7" x14ac:dyDescent="0.25">
      <c r="A1824" t="s">
        <v>11758</v>
      </c>
      <c r="B1824" t="s">
        <v>11759</v>
      </c>
      <c r="C1824" s="1">
        <v>44038</v>
      </c>
      <c r="D1824" t="s">
        <v>19735</v>
      </c>
      <c r="E1824" t="s">
        <v>19735</v>
      </c>
      <c r="F1824" t="s">
        <v>19735</v>
      </c>
      <c r="G1824" s="1">
        <v>44548</v>
      </c>
    </row>
    <row r="1825" spans="1:7" x14ac:dyDescent="0.25">
      <c r="A1825" t="s">
        <v>10887</v>
      </c>
      <c r="B1825" t="s">
        <v>10888</v>
      </c>
      <c r="C1825" s="1">
        <v>43773</v>
      </c>
      <c r="D1825" t="s">
        <v>19721</v>
      </c>
      <c r="E1825" t="s">
        <v>19721</v>
      </c>
      <c r="F1825" t="s">
        <v>19721</v>
      </c>
      <c r="G1825" s="1">
        <v>44548</v>
      </c>
    </row>
    <row r="1826" spans="1:7" x14ac:dyDescent="0.25">
      <c r="A1826" t="s">
        <v>11923</v>
      </c>
      <c r="B1826" t="s">
        <v>11924</v>
      </c>
      <c r="C1826" s="1">
        <v>44071</v>
      </c>
      <c r="D1826" t="s">
        <v>19735</v>
      </c>
      <c r="E1826" t="s">
        <v>19735</v>
      </c>
      <c r="F1826" t="s">
        <v>19735</v>
      </c>
      <c r="G1826" s="1">
        <v>44548</v>
      </c>
    </row>
    <row r="1827" spans="1:7" x14ac:dyDescent="0.25">
      <c r="A1827" t="s">
        <v>12259</v>
      </c>
      <c r="B1827" t="s">
        <v>12260</v>
      </c>
      <c r="C1827" s="1">
        <v>44165</v>
      </c>
      <c r="D1827" t="s">
        <v>19721</v>
      </c>
      <c r="E1827" t="s">
        <v>19721</v>
      </c>
      <c r="F1827" t="s">
        <v>19735</v>
      </c>
      <c r="G1827" s="1">
        <v>44548</v>
      </c>
    </row>
    <row r="1828" spans="1:7" x14ac:dyDescent="0.25">
      <c r="A1828" t="s">
        <v>12012</v>
      </c>
      <c r="B1828" t="s">
        <v>12013</v>
      </c>
      <c r="C1828" s="1">
        <v>44090</v>
      </c>
      <c r="D1828" t="s">
        <v>19735</v>
      </c>
      <c r="E1828" t="s">
        <v>19735</v>
      </c>
      <c r="F1828" t="s">
        <v>19735</v>
      </c>
      <c r="G1828" s="1">
        <v>44548</v>
      </c>
    </row>
    <row r="1829" spans="1:7" x14ac:dyDescent="0.25">
      <c r="A1829" t="s">
        <v>12181</v>
      </c>
      <c r="B1829" t="s">
        <v>12182</v>
      </c>
      <c r="C1829" s="1">
        <v>44146</v>
      </c>
      <c r="D1829" t="s">
        <v>19718</v>
      </c>
      <c r="E1829" t="s">
        <v>19718</v>
      </c>
      <c r="F1829" t="s">
        <v>19718</v>
      </c>
      <c r="G1829" s="1">
        <v>44548</v>
      </c>
    </row>
    <row r="1830" spans="1:7" x14ac:dyDescent="0.25">
      <c r="A1830" t="s">
        <v>12082</v>
      </c>
      <c r="B1830" t="s">
        <v>12083</v>
      </c>
      <c r="C1830" s="1">
        <v>44126</v>
      </c>
      <c r="D1830" t="s">
        <v>19735</v>
      </c>
      <c r="E1830" t="s">
        <v>19735</v>
      </c>
      <c r="F1830" t="s">
        <v>19735</v>
      </c>
      <c r="G1830" s="1">
        <v>44548</v>
      </c>
    </row>
    <row r="1831" spans="1:7" x14ac:dyDescent="0.25">
      <c r="A1831" t="s">
        <v>12018</v>
      </c>
      <c r="B1831" t="s">
        <v>12019</v>
      </c>
      <c r="C1831" s="1">
        <v>44090</v>
      </c>
      <c r="D1831" t="s">
        <v>19721</v>
      </c>
      <c r="E1831" t="s">
        <v>19721</v>
      </c>
      <c r="F1831" t="s">
        <v>19721</v>
      </c>
      <c r="G1831" s="1">
        <v>44548</v>
      </c>
    </row>
    <row r="1832" spans="1:7" x14ac:dyDescent="0.25">
      <c r="A1832" t="s">
        <v>9509</v>
      </c>
      <c r="B1832" t="s">
        <v>9510</v>
      </c>
      <c r="C1832" s="1">
        <v>43276</v>
      </c>
      <c r="D1832" t="s">
        <v>19721</v>
      </c>
      <c r="E1832" t="s">
        <v>19721</v>
      </c>
      <c r="F1832" t="s">
        <v>19721</v>
      </c>
      <c r="G1832" s="1">
        <v>44540</v>
      </c>
    </row>
    <row r="1833" spans="1:7" x14ac:dyDescent="0.25">
      <c r="A1833" t="s">
        <v>12294</v>
      </c>
      <c r="B1833" t="s">
        <v>12295</v>
      </c>
      <c r="C1833" s="1">
        <v>44171</v>
      </c>
      <c r="D1833" t="s">
        <v>19721</v>
      </c>
      <c r="E1833" t="s">
        <v>19721</v>
      </c>
      <c r="F1833" t="s">
        <v>19721</v>
      </c>
      <c r="G1833" s="1">
        <v>44540</v>
      </c>
    </row>
    <row r="1834" spans="1:7" x14ac:dyDescent="0.25">
      <c r="A1834" t="s">
        <v>12273</v>
      </c>
      <c r="B1834" t="s">
        <v>12274</v>
      </c>
      <c r="C1834" s="1">
        <v>44170</v>
      </c>
      <c r="D1834" t="s">
        <v>19718</v>
      </c>
      <c r="E1834" t="s">
        <v>19718</v>
      </c>
      <c r="F1834" t="s">
        <v>19718</v>
      </c>
      <c r="G1834" s="1">
        <v>44540</v>
      </c>
    </row>
    <row r="1835" spans="1:7" x14ac:dyDescent="0.25">
      <c r="A1835" t="s">
        <v>11606</v>
      </c>
      <c r="B1835" t="s">
        <v>11607</v>
      </c>
      <c r="C1835" s="1">
        <v>44000</v>
      </c>
      <c r="D1835" t="s">
        <v>19721</v>
      </c>
      <c r="E1835" t="s">
        <v>19721</v>
      </c>
      <c r="F1835" t="s">
        <v>19721</v>
      </c>
      <c r="G1835" s="1">
        <v>44540</v>
      </c>
    </row>
    <row r="1836" spans="1:7" x14ac:dyDescent="0.25">
      <c r="A1836" t="s">
        <v>7634</v>
      </c>
      <c r="B1836" t="s">
        <v>2457</v>
      </c>
      <c r="C1836" s="1">
        <v>42536</v>
      </c>
      <c r="D1836" t="s">
        <v>19718</v>
      </c>
      <c r="E1836" t="s">
        <v>19718</v>
      </c>
      <c r="F1836" t="s">
        <v>19718</v>
      </c>
      <c r="G1836" s="1">
        <v>44534</v>
      </c>
    </row>
    <row r="1837" spans="1:7" x14ac:dyDescent="0.25">
      <c r="A1837" t="s">
        <v>12229</v>
      </c>
      <c r="B1837" t="s">
        <v>1916</v>
      </c>
      <c r="C1837" s="1">
        <v>44153</v>
      </c>
      <c r="D1837" t="s">
        <v>19735</v>
      </c>
      <c r="E1837" t="s">
        <v>19718</v>
      </c>
      <c r="F1837" t="s">
        <v>19735</v>
      </c>
      <c r="G1837" s="1">
        <v>44534</v>
      </c>
    </row>
    <row r="1838" spans="1:7" x14ac:dyDescent="0.25">
      <c r="A1838" t="s">
        <v>9054</v>
      </c>
      <c r="B1838" t="s">
        <v>9055</v>
      </c>
      <c r="C1838" s="1">
        <v>43124</v>
      </c>
      <c r="D1838" t="s">
        <v>19735</v>
      </c>
      <c r="E1838" t="s">
        <v>19735</v>
      </c>
      <c r="F1838" t="s">
        <v>19735</v>
      </c>
      <c r="G1838" s="1">
        <v>44534</v>
      </c>
    </row>
    <row r="1839" spans="1:7" x14ac:dyDescent="0.25">
      <c r="A1839" t="s">
        <v>7191</v>
      </c>
      <c r="B1839" t="s">
        <v>7192</v>
      </c>
      <c r="C1839" s="1">
        <v>42335</v>
      </c>
      <c r="D1839" t="s">
        <v>19721</v>
      </c>
      <c r="E1839" t="s">
        <v>19721</v>
      </c>
      <c r="F1839" t="s">
        <v>19721</v>
      </c>
      <c r="G1839" s="1">
        <v>44534</v>
      </c>
    </row>
    <row r="1840" spans="1:7" x14ac:dyDescent="0.25">
      <c r="A1840" t="s">
        <v>11553</v>
      </c>
      <c r="B1840" t="s">
        <v>11554</v>
      </c>
      <c r="C1840" s="1">
        <v>43990</v>
      </c>
      <c r="D1840" t="s">
        <v>19735</v>
      </c>
      <c r="E1840" t="s">
        <v>19735</v>
      </c>
      <c r="F1840" t="s">
        <v>19735</v>
      </c>
      <c r="G1840" s="1">
        <v>44530</v>
      </c>
    </row>
    <row r="1841" spans="1:7" x14ac:dyDescent="0.25">
      <c r="A1841" t="s">
        <v>12099</v>
      </c>
      <c r="B1841" t="s">
        <v>12100</v>
      </c>
      <c r="C1841" s="1">
        <v>44130</v>
      </c>
      <c r="D1841" t="s">
        <v>19735</v>
      </c>
      <c r="E1841" t="s">
        <v>19735</v>
      </c>
      <c r="F1841" t="s">
        <v>19735</v>
      </c>
      <c r="G1841" s="1">
        <v>44530</v>
      </c>
    </row>
    <row r="1842" spans="1:7" x14ac:dyDescent="0.25">
      <c r="A1842" t="s">
        <v>12098</v>
      </c>
      <c r="B1842" t="s">
        <v>6290</v>
      </c>
      <c r="C1842" s="1">
        <v>44130</v>
      </c>
      <c r="D1842" t="s">
        <v>19735</v>
      </c>
      <c r="E1842" t="s">
        <v>19735</v>
      </c>
      <c r="F1842" t="s">
        <v>19735</v>
      </c>
      <c r="G1842" s="1">
        <v>44530</v>
      </c>
    </row>
    <row r="1843" spans="1:7" x14ac:dyDescent="0.25">
      <c r="A1843" t="s">
        <v>11513</v>
      </c>
      <c r="B1843" t="s">
        <v>11514</v>
      </c>
      <c r="C1843" s="1">
        <v>43986</v>
      </c>
      <c r="D1843" t="s">
        <v>19735</v>
      </c>
      <c r="E1843" t="s">
        <v>19735</v>
      </c>
      <c r="F1843" t="s">
        <v>19735</v>
      </c>
      <c r="G1843" s="1">
        <v>44530</v>
      </c>
    </row>
    <row r="1844" spans="1:7" x14ac:dyDescent="0.25">
      <c r="A1844" t="s">
        <v>7099</v>
      </c>
      <c r="B1844" t="s">
        <v>7100</v>
      </c>
      <c r="C1844" s="1">
        <v>42292</v>
      </c>
      <c r="D1844" t="s">
        <v>19718</v>
      </c>
      <c r="E1844" t="s">
        <v>19718</v>
      </c>
      <c r="F1844" t="s">
        <v>19718</v>
      </c>
      <c r="G1844" s="1">
        <v>44530</v>
      </c>
    </row>
    <row r="1845" spans="1:7" x14ac:dyDescent="0.25">
      <c r="A1845" t="s">
        <v>12257</v>
      </c>
      <c r="B1845" t="s">
        <v>12258</v>
      </c>
      <c r="C1845" s="1">
        <v>44165</v>
      </c>
      <c r="D1845" t="s">
        <v>19721</v>
      </c>
      <c r="E1845" t="s">
        <v>19721</v>
      </c>
      <c r="F1845" t="s">
        <v>19721</v>
      </c>
      <c r="G1845" s="1">
        <v>44530</v>
      </c>
    </row>
    <row r="1846" spans="1:7" x14ac:dyDescent="0.25">
      <c r="A1846" t="s">
        <v>12255</v>
      </c>
      <c r="B1846" t="s">
        <v>12256</v>
      </c>
      <c r="C1846" s="1">
        <v>44165</v>
      </c>
      <c r="D1846" t="s">
        <v>19721</v>
      </c>
      <c r="E1846" t="s">
        <v>19721</v>
      </c>
      <c r="F1846" t="s">
        <v>19721</v>
      </c>
      <c r="G1846" s="1">
        <v>44530</v>
      </c>
    </row>
    <row r="1847" spans="1:7" x14ac:dyDescent="0.25">
      <c r="A1847" t="s">
        <v>10348</v>
      </c>
      <c r="B1847" t="s">
        <v>10349</v>
      </c>
      <c r="C1847" s="1">
        <v>43585</v>
      </c>
      <c r="D1847" t="s">
        <v>19735</v>
      </c>
      <c r="E1847" t="s">
        <v>19735</v>
      </c>
      <c r="F1847" t="s">
        <v>19735</v>
      </c>
      <c r="G1847" s="1">
        <v>44527</v>
      </c>
    </row>
    <row r="1848" spans="1:7" x14ac:dyDescent="0.25">
      <c r="A1848" t="s">
        <v>12209</v>
      </c>
      <c r="B1848" t="s">
        <v>12210</v>
      </c>
      <c r="C1848" s="1">
        <v>44150</v>
      </c>
      <c r="D1848" t="s">
        <v>19735</v>
      </c>
      <c r="E1848" t="s">
        <v>19735</v>
      </c>
      <c r="F1848" t="s">
        <v>19735</v>
      </c>
      <c r="G1848" s="1">
        <v>44527</v>
      </c>
    </row>
    <row r="1849" spans="1:7" x14ac:dyDescent="0.25">
      <c r="A1849" t="s">
        <v>11428</v>
      </c>
      <c r="B1849" t="s">
        <v>11429</v>
      </c>
      <c r="C1849" s="1">
        <v>43956</v>
      </c>
      <c r="D1849" t="s">
        <v>19721</v>
      </c>
      <c r="E1849" t="s">
        <v>19721</v>
      </c>
      <c r="F1849" t="s">
        <v>19721</v>
      </c>
      <c r="G1849" s="1">
        <v>44527</v>
      </c>
    </row>
    <row r="1850" spans="1:7" x14ac:dyDescent="0.25">
      <c r="A1850" t="s">
        <v>12247</v>
      </c>
      <c r="B1850" t="s">
        <v>12248</v>
      </c>
      <c r="C1850" s="1">
        <v>44160</v>
      </c>
      <c r="D1850" t="s">
        <v>19721</v>
      </c>
      <c r="E1850" t="s">
        <v>19721</v>
      </c>
      <c r="F1850" t="s">
        <v>19721</v>
      </c>
      <c r="G1850" s="1">
        <v>44527</v>
      </c>
    </row>
    <row r="1851" spans="1:7" x14ac:dyDescent="0.25">
      <c r="A1851" t="s">
        <v>10850</v>
      </c>
      <c r="B1851" t="s">
        <v>10851</v>
      </c>
      <c r="C1851" s="1">
        <v>43761</v>
      </c>
      <c r="D1851" t="s">
        <v>19724</v>
      </c>
      <c r="E1851" t="s">
        <v>19724</v>
      </c>
      <c r="F1851" t="s">
        <v>19724</v>
      </c>
      <c r="G1851" s="1">
        <v>44526</v>
      </c>
    </row>
    <row r="1852" spans="1:7" x14ac:dyDescent="0.25">
      <c r="A1852" t="s">
        <v>12183</v>
      </c>
      <c r="B1852" t="s">
        <v>12184</v>
      </c>
      <c r="C1852" s="1">
        <v>44146</v>
      </c>
      <c r="D1852" t="s">
        <v>19721</v>
      </c>
      <c r="E1852" t="s">
        <v>19721</v>
      </c>
      <c r="F1852" t="s">
        <v>19721</v>
      </c>
      <c r="G1852" s="1">
        <v>44523</v>
      </c>
    </row>
    <row r="1853" spans="1:7" x14ac:dyDescent="0.25">
      <c r="A1853" t="s">
        <v>12222</v>
      </c>
      <c r="B1853" t="s">
        <v>7502</v>
      </c>
      <c r="C1853" s="1">
        <v>44153</v>
      </c>
      <c r="D1853" t="s">
        <v>19721</v>
      </c>
      <c r="E1853" t="s">
        <v>19721</v>
      </c>
      <c r="F1853" t="s">
        <v>19721</v>
      </c>
      <c r="G1853" s="1">
        <v>44523</v>
      </c>
    </row>
    <row r="1854" spans="1:7" x14ac:dyDescent="0.25">
      <c r="A1854" t="s">
        <v>10623</v>
      </c>
      <c r="B1854" t="s">
        <v>10624</v>
      </c>
      <c r="C1854" s="1">
        <v>43653</v>
      </c>
      <c r="D1854" t="s">
        <v>19721</v>
      </c>
      <c r="E1854" t="s">
        <v>19721</v>
      </c>
      <c r="F1854" t="s">
        <v>19721</v>
      </c>
      <c r="G1854" s="1">
        <v>44520</v>
      </c>
    </row>
    <row r="1855" spans="1:7" x14ac:dyDescent="0.25">
      <c r="A1855" t="s">
        <v>11610</v>
      </c>
      <c r="B1855" t="s">
        <v>11611</v>
      </c>
      <c r="C1855" s="1">
        <v>44000</v>
      </c>
      <c r="D1855" t="s">
        <v>19721</v>
      </c>
      <c r="E1855" t="s">
        <v>19721</v>
      </c>
      <c r="F1855" t="s">
        <v>19721</v>
      </c>
      <c r="G1855" s="1">
        <v>44520</v>
      </c>
    </row>
    <row r="1856" spans="1:7" x14ac:dyDescent="0.25">
      <c r="A1856" t="s">
        <v>11151</v>
      </c>
      <c r="B1856" t="s">
        <v>11152</v>
      </c>
      <c r="C1856" s="1">
        <v>43862</v>
      </c>
      <c r="D1856" t="s">
        <v>19721</v>
      </c>
      <c r="E1856" t="s">
        <v>19721</v>
      </c>
      <c r="F1856" t="s">
        <v>19721</v>
      </c>
      <c r="G1856" s="1">
        <v>44520</v>
      </c>
    </row>
    <row r="1857" spans="1:7" x14ac:dyDescent="0.25">
      <c r="A1857" t="s">
        <v>11968</v>
      </c>
      <c r="B1857" t="s">
        <v>11969</v>
      </c>
      <c r="C1857" s="1">
        <v>44077</v>
      </c>
      <c r="D1857" t="s">
        <v>19735</v>
      </c>
      <c r="E1857" t="s">
        <v>19735</v>
      </c>
      <c r="F1857" t="s">
        <v>19735</v>
      </c>
      <c r="G1857" s="1">
        <v>44520</v>
      </c>
    </row>
    <row r="1858" spans="1:7" x14ac:dyDescent="0.25">
      <c r="A1858" t="s">
        <v>11418</v>
      </c>
      <c r="B1858" t="s">
        <v>11419</v>
      </c>
      <c r="C1858" s="1">
        <v>43956</v>
      </c>
      <c r="D1858" t="s">
        <v>19735</v>
      </c>
      <c r="E1858" t="s">
        <v>19735</v>
      </c>
      <c r="F1858" t="s">
        <v>19735</v>
      </c>
      <c r="G1858" s="1">
        <v>44520</v>
      </c>
    </row>
    <row r="1859" spans="1:7" x14ac:dyDescent="0.25">
      <c r="A1859" t="s">
        <v>10725</v>
      </c>
      <c r="B1859" t="s">
        <v>10726</v>
      </c>
      <c r="C1859" s="1">
        <v>43698</v>
      </c>
      <c r="D1859" t="s">
        <v>19724</v>
      </c>
      <c r="E1859" t="s">
        <v>19724</v>
      </c>
      <c r="F1859" t="s">
        <v>19724</v>
      </c>
      <c r="G1859" s="1">
        <v>44520</v>
      </c>
    </row>
    <row r="1860" spans="1:7" x14ac:dyDescent="0.25">
      <c r="A1860" t="s">
        <v>10697</v>
      </c>
      <c r="B1860" t="s">
        <v>10698</v>
      </c>
      <c r="C1860" s="1">
        <v>43691</v>
      </c>
      <c r="D1860" t="s">
        <v>19718</v>
      </c>
      <c r="E1860" t="s">
        <v>19718</v>
      </c>
      <c r="F1860" t="s">
        <v>19718</v>
      </c>
      <c r="G1860" s="1">
        <v>44520</v>
      </c>
    </row>
    <row r="1861" spans="1:7" x14ac:dyDescent="0.25">
      <c r="A1861" t="s">
        <v>9198</v>
      </c>
      <c r="B1861" t="s">
        <v>9199</v>
      </c>
      <c r="C1861" s="1">
        <v>43175</v>
      </c>
      <c r="D1861" t="s">
        <v>19718</v>
      </c>
      <c r="E1861" t="s">
        <v>19718</v>
      </c>
      <c r="F1861" t="s">
        <v>19718</v>
      </c>
      <c r="G1861" s="1">
        <v>44520</v>
      </c>
    </row>
    <row r="1862" spans="1:7" x14ac:dyDescent="0.25">
      <c r="A1862" t="s">
        <v>12135</v>
      </c>
      <c r="B1862" t="s">
        <v>12136</v>
      </c>
      <c r="C1862" s="1">
        <v>44136</v>
      </c>
      <c r="D1862" t="s">
        <v>19735</v>
      </c>
      <c r="E1862" t="s">
        <v>19735</v>
      </c>
      <c r="F1862" t="s">
        <v>19735</v>
      </c>
      <c r="G1862" s="1">
        <v>44513</v>
      </c>
    </row>
    <row r="1863" spans="1:7" x14ac:dyDescent="0.25">
      <c r="A1863" t="s">
        <v>12024</v>
      </c>
      <c r="B1863" t="s">
        <v>12025</v>
      </c>
      <c r="C1863" s="1">
        <v>44098</v>
      </c>
      <c r="D1863" t="s">
        <v>19721</v>
      </c>
      <c r="E1863" t="s">
        <v>19721</v>
      </c>
      <c r="F1863" t="s">
        <v>19721</v>
      </c>
      <c r="G1863" s="1">
        <v>44513</v>
      </c>
    </row>
    <row r="1864" spans="1:7" x14ac:dyDescent="0.25">
      <c r="A1864" t="s">
        <v>10961</v>
      </c>
      <c r="B1864" t="s">
        <v>10962</v>
      </c>
      <c r="C1864" s="1">
        <v>43814</v>
      </c>
      <c r="D1864" t="s">
        <v>19721</v>
      </c>
      <c r="E1864" t="s">
        <v>19721</v>
      </c>
      <c r="F1864" t="s">
        <v>19721</v>
      </c>
      <c r="G1864" s="1">
        <v>44507</v>
      </c>
    </row>
    <row r="1865" spans="1:7" x14ac:dyDescent="0.25">
      <c r="A1865" t="s">
        <v>12032</v>
      </c>
      <c r="B1865" t="s">
        <v>12033</v>
      </c>
      <c r="C1865" s="1">
        <v>44098</v>
      </c>
      <c r="D1865" t="s">
        <v>19721</v>
      </c>
      <c r="E1865" t="s">
        <v>19735</v>
      </c>
      <c r="F1865" t="s">
        <v>19721</v>
      </c>
      <c r="G1865" s="1">
        <v>44507</v>
      </c>
    </row>
    <row r="1866" spans="1:7" x14ac:dyDescent="0.25">
      <c r="A1866" t="s">
        <v>11314</v>
      </c>
      <c r="B1866" t="s">
        <v>11315</v>
      </c>
      <c r="C1866" s="1">
        <v>43925</v>
      </c>
      <c r="D1866" t="s">
        <v>19718</v>
      </c>
      <c r="E1866" t="s">
        <v>19718</v>
      </c>
      <c r="F1866" t="s">
        <v>19718</v>
      </c>
      <c r="G1866" s="1">
        <v>44506</v>
      </c>
    </row>
    <row r="1867" spans="1:7" x14ac:dyDescent="0.25">
      <c r="A1867" t="s">
        <v>12095</v>
      </c>
      <c r="B1867" t="s">
        <v>12096</v>
      </c>
      <c r="C1867" s="1">
        <v>44130</v>
      </c>
      <c r="D1867" t="s">
        <v>19724</v>
      </c>
      <c r="E1867" t="s">
        <v>19724</v>
      </c>
      <c r="F1867" t="s">
        <v>19724</v>
      </c>
      <c r="G1867" s="1">
        <v>44506</v>
      </c>
    </row>
    <row r="1868" spans="1:7" x14ac:dyDescent="0.25">
      <c r="A1868" t="s">
        <v>11866</v>
      </c>
      <c r="B1868" t="s">
        <v>11867</v>
      </c>
      <c r="C1868" s="1">
        <v>44054</v>
      </c>
      <c r="D1868" t="s">
        <v>19718</v>
      </c>
      <c r="E1868" t="s">
        <v>19718</v>
      </c>
      <c r="F1868" t="s">
        <v>19718</v>
      </c>
      <c r="G1868" s="1">
        <v>44506</v>
      </c>
    </row>
    <row r="1869" spans="1:7" x14ac:dyDescent="0.25">
      <c r="A1869" t="s">
        <v>11045</v>
      </c>
      <c r="B1869" t="s">
        <v>11046</v>
      </c>
      <c r="C1869" s="1">
        <v>43835</v>
      </c>
      <c r="D1869" t="s">
        <v>19718</v>
      </c>
      <c r="E1869" t="s">
        <v>19718</v>
      </c>
      <c r="F1869" t="s">
        <v>19718</v>
      </c>
      <c r="G1869" s="1">
        <v>44506</v>
      </c>
    </row>
    <row r="1870" spans="1:7" x14ac:dyDescent="0.25">
      <c r="A1870" t="s">
        <v>11941</v>
      </c>
      <c r="B1870" t="s">
        <v>11942</v>
      </c>
      <c r="C1870" s="1">
        <v>44074</v>
      </c>
      <c r="D1870" t="s">
        <v>19735</v>
      </c>
      <c r="E1870" t="s">
        <v>19735</v>
      </c>
      <c r="F1870" t="s">
        <v>19735</v>
      </c>
      <c r="G1870" s="1">
        <v>44506</v>
      </c>
    </row>
    <row r="1871" spans="1:7" x14ac:dyDescent="0.25">
      <c r="A1871" t="s">
        <v>12022</v>
      </c>
      <c r="B1871" t="s">
        <v>12023</v>
      </c>
      <c r="C1871" s="1">
        <v>44098</v>
      </c>
      <c r="D1871" t="s">
        <v>19721</v>
      </c>
      <c r="E1871" t="s">
        <v>19721</v>
      </c>
      <c r="F1871" t="s">
        <v>19721</v>
      </c>
      <c r="G1871" s="1">
        <v>44500</v>
      </c>
    </row>
    <row r="1872" spans="1:7" x14ac:dyDescent="0.25">
      <c r="A1872" t="s">
        <v>11982</v>
      </c>
      <c r="B1872" t="s">
        <v>11983</v>
      </c>
      <c r="C1872" s="1">
        <v>44088</v>
      </c>
      <c r="D1872" t="s">
        <v>19721</v>
      </c>
      <c r="E1872" t="s">
        <v>19735</v>
      </c>
      <c r="F1872" t="s">
        <v>19721</v>
      </c>
      <c r="G1872" s="1">
        <v>44498</v>
      </c>
    </row>
    <row r="1873" spans="1:7" x14ac:dyDescent="0.25">
      <c r="A1873" t="s">
        <v>12046</v>
      </c>
      <c r="B1873" t="s">
        <v>12047</v>
      </c>
      <c r="C1873" s="1">
        <v>44100</v>
      </c>
      <c r="D1873" t="s">
        <v>19735</v>
      </c>
      <c r="E1873" t="s">
        <v>19735</v>
      </c>
      <c r="F1873" t="s">
        <v>19735</v>
      </c>
      <c r="G1873" s="1">
        <v>44498</v>
      </c>
    </row>
    <row r="1874" spans="1:7" x14ac:dyDescent="0.25">
      <c r="A1874" t="s">
        <v>11732</v>
      </c>
      <c r="B1874" t="s">
        <v>11733</v>
      </c>
      <c r="C1874" s="1">
        <v>44031</v>
      </c>
      <c r="D1874" t="s">
        <v>19718</v>
      </c>
      <c r="E1874" t="s">
        <v>19718</v>
      </c>
      <c r="F1874" t="s">
        <v>19718</v>
      </c>
      <c r="G1874" s="1">
        <v>44491</v>
      </c>
    </row>
    <row r="1875" spans="1:7" x14ac:dyDescent="0.25">
      <c r="A1875" t="s">
        <v>12036</v>
      </c>
      <c r="B1875" t="s">
        <v>12037</v>
      </c>
      <c r="C1875" s="1">
        <v>44098</v>
      </c>
      <c r="D1875" t="s">
        <v>19721</v>
      </c>
      <c r="E1875" t="s">
        <v>19721</v>
      </c>
      <c r="F1875" t="s">
        <v>19721</v>
      </c>
      <c r="G1875" s="1">
        <v>44491</v>
      </c>
    </row>
    <row r="1876" spans="1:7" x14ac:dyDescent="0.25">
      <c r="A1876" t="s">
        <v>12034</v>
      </c>
      <c r="B1876" t="s">
        <v>12035</v>
      </c>
      <c r="C1876" s="1">
        <v>44098</v>
      </c>
      <c r="D1876" t="s">
        <v>19724</v>
      </c>
      <c r="E1876" t="s">
        <v>19724</v>
      </c>
      <c r="F1876" t="s">
        <v>19724</v>
      </c>
      <c r="G1876" s="1">
        <v>44491</v>
      </c>
    </row>
    <row r="1877" spans="1:7" x14ac:dyDescent="0.25">
      <c r="A1877" t="s">
        <v>11966</v>
      </c>
      <c r="B1877" t="s">
        <v>11967</v>
      </c>
      <c r="C1877" s="1">
        <v>44077</v>
      </c>
      <c r="D1877" t="s">
        <v>19735</v>
      </c>
      <c r="E1877" t="s">
        <v>19735</v>
      </c>
      <c r="F1877" t="s">
        <v>19735</v>
      </c>
      <c r="G1877" s="1">
        <v>44491</v>
      </c>
    </row>
    <row r="1878" spans="1:7" x14ac:dyDescent="0.25">
      <c r="A1878" t="s">
        <v>11984</v>
      </c>
      <c r="B1878" t="s">
        <v>11985</v>
      </c>
      <c r="C1878" s="1">
        <v>44088</v>
      </c>
      <c r="D1878" t="s">
        <v>19735</v>
      </c>
      <c r="E1878" t="s">
        <v>19735</v>
      </c>
      <c r="F1878" t="s">
        <v>19735</v>
      </c>
      <c r="G1878" s="1">
        <v>44491</v>
      </c>
    </row>
    <row r="1879" spans="1:7" x14ac:dyDescent="0.25">
      <c r="A1879" t="s">
        <v>9685</v>
      </c>
      <c r="B1879" t="s">
        <v>9686</v>
      </c>
      <c r="C1879" s="1">
        <v>43332</v>
      </c>
      <c r="D1879" t="s">
        <v>19724</v>
      </c>
      <c r="E1879" t="s">
        <v>19724</v>
      </c>
      <c r="F1879" t="s">
        <v>19724</v>
      </c>
      <c r="G1879" s="1">
        <v>44491</v>
      </c>
    </row>
    <row r="1880" spans="1:7" x14ac:dyDescent="0.25">
      <c r="A1880" t="s">
        <v>11551</v>
      </c>
      <c r="B1880" t="s">
        <v>11552</v>
      </c>
      <c r="C1880" s="1">
        <v>43990</v>
      </c>
      <c r="D1880" t="s">
        <v>19718</v>
      </c>
      <c r="E1880" t="s">
        <v>19718</v>
      </c>
      <c r="F1880" t="s">
        <v>19718</v>
      </c>
      <c r="G1880" s="1">
        <v>44491</v>
      </c>
    </row>
    <row r="1881" spans="1:7" x14ac:dyDescent="0.25">
      <c r="A1881" t="s">
        <v>11304</v>
      </c>
      <c r="B1881" t="s">
        <v>11305</v>
      </c>
      <c r="C1881" s="1">
        <v>43923</v>
      </c>
      <c r="D1881" t="s">
        <v>19721</v>
      </c>
      <c r="E1881" t="s">
        <v>19721</v>
      </c>
      <c r="F1881" t="s">
        <v>19721</v>
      </c>
      <c r="G1881" s="1">
        <v>44491</v>
      </c>
    </row>
    <row r="1882" spans="1:7" x14ac:dyDescent="0.25">
      <c r="A1882" t="s">
        <v>11754</v>
      </c>
      <c r="B1882" t="s">
        <v>11755</v>
      </c>
      <c r="C1882" s="1">
        <v>44038</v>
      </c>
      <c r="D1882" t="s">
        <v>19718</v>
      </c>
      <c r="E1882" t="s">
        <v>19718</v>
      </c>
      <c r="F1882" t="s">
        <v>19718</v>
      </c>
      <c r="G1882" s="1">
        <v>44491</v>
      </c>
    </row>
    <row r="1883" spans="1:7" x14ac:dyDescent="0.25">
      <c r="A1883" t="s">
        <v>11624</v>
      </c>
      <c r="B1883" t="s">
        <v>11625</v>
      </c>
      <c r="C1883" s="1">
        <v>44003</v>
      </c>
      <c r="D1883" t="s">
        <v>19721</v>
      </c>
      <c r="E1883" t="s">
        <v>19721</v>
      </c>
      <c r="F1883" t="s">
        <v>19721</v>
      </c>
      <c r="G1883" s="1">
        <v>44491</v>
      </c>
    </row>
    <row r="1884" spans="1:7" x14ac:dyDescent="0.25">
      <c r="A1884" t="s">
        <v>11827</v>
      </c>
      <c r="B1884" t="s">
        <v>11828</v>
      </c>
      <c r="C1884" s="1">
        <v>44049</v>
      </c>
      <c r="D1884" t="s">
        <v>19721</v>
      </c>
      <c r="E1884" t="s">
        <v>19721</v>
      </c>
      <c r="F1884" t="s">
        <v>19721</v>
      </c>
      <c r="G1884" s="1">
        <v>44485</v>
      </c>
    </row>
    <row r="1885" spans="1:7" x14ac:dyDescent="0.25">
      <c r="A1885" t="s">
        <v>12028</v>
      </c>
      <c r="B1885" t="s">
        <v>12029</v>
      </c>
      <c r="C1885" s="1">
        <v>44098</v>
      </c>
      <c r="D1885" t="s">
        <v>19718</v>
      </c>
      <c r="E1885" t="s">
        <v>19718</v>
      </c>
      <c r="F1885" t="s">
        <v>19718</v>
      </c>
      <c r="G1885" s="1">
        <v>44485</v>
      </c>
    </row>
    <row r="1886" spans="1:7" x14ac:dyDescent="0.25">
      <c r="A1886" t="s">
        <v>9384</v>
      </c>
      <c r="B1886" t="s">
        <v>9385</v>
      </c>
      <c r="C1886" s="1">
        <v>43234</v>
      </c>
      <c r="D1886" t="s">
        <v>19724</v>
      </c>
      <c r="E1886" t="s">
        <v>19724</v>
      </c>
      <c r="F1886" t="s">
        <v>19724</v>
      </c>
      <c r="G1886" s="1">
        <v>44485</v>
      </c>
    </row>
    <row r="1887" spans="1:7" x14ac:dyDescent="0.25">
      <c r="A1887" t="s">
        <v>10260</v>
      </c>
      <c r="B1887" t="s">
        <v>10261</v>
      </c>
      <c r="C1887" s="1">
        <v>43550</v>
      </c>
      <c r="D1887" t="s">
        <v>19721</v>
      </c>
      <c r="E1887" t="s">
        <v>19721</v>
      </c>
      <c r="F1887" t="s">
        <v>19721</v>
      </c>
      <c r="G1887" s="1">
        <v>44485</v>
      </c>
    </row>
    <row r="1888" spans="1:7" x14ac:dyDescent="0.25">
      <c r="A1888" t="s">
        <v>10406</v>
      </c>
      <c r="B1888" t="s">
        <v>10407</v>
      </c>
      <c r="C1888" s="1">
        <v>43597</v>
      </c>
      <c r="D1888" t="s">
        <v>19721</v>
      </c>
      <c r="E1888" t="s">
        <v>19721</v>
      </c>
      <c r="F1888" t="s">
        <v>19721</v>
      </c>
      <c r="G1888" s="1">
        <v>44485</v>
      </c>
    </row>
    <row r="1889" spans="1:7" x14ac:dyDescent="0.25">
      <c r="A1889" t="s">
        <v>11217</v>
      </c>
      <c r="B1889" t="s">
        <v>11218</v>
      </c>
      <c r="C1889" s="1">
        <v>43880</v>
      </c>
      <c r="D1889" t="s">
        <v>19721</v>
      </c>
      <c r="E1889" t="s">
        <v>19721</v>
      </c>
      <c r="F1889" t="s">
        <v>19721</v>
      </c>
      <c r="G1889" s="1">
        <v>44485</v>
      </c>
    </row>
    <row r="1890" spans="1:7" x14ac:dyDescent="0.25">
      <c r="A1890" t="s">
        <v>10160</v>
      </c>
      <c r="B1890" t="s">
        <v>10161</v>
      </c>
      <c r="C1890" s="1">
        <v>43531</v>
      </c>
      <c r="D1890" t="s">
        <v>19721</v>
      </c>
      <c r="E1890" t="s">
        <v>19721</v>
      </c>
      <c r="F1890" t="s">
        <v>19721</v>
      </c>
      <c r="G1890" s="1">
        <v>44485</v>
      </c>
    </row>
    <row r="1891" spans="1:7" x14ac:dyDescent="0.25">
      <c r="A1891" t="s">
        <v>11700</v>
      </c>
      <c r="B1891" t="s">
        <v>11701</v>
      </c>
      <c r="C1891" s="1">
        <v>44023</v>
      </c>
      <c r="D1891" t="s">
        <v>19735</v>
      </c>
      <c r="E1891" t="s">
        <v>19735</v>
      </c>
      <c r="F1891" t="s">
        <v>19735</v>
      </c>
      <c r="G1891" s="1">
        <v>44485</v>
      </c>
    </row>
    <row r="1892" spans="1:7" x14ac:dyDescent="0.25">
      <c r="A1892" t="s">
        <v>12002</v>
      </c>
      <c r="B1892" t="s">
        <v>12003</v>
      </c>
      <c r="C1892" s="1">
        <v>44089</v>
      </c>
      <c r="D1892" t="s">
        <v>19721</v>
      </c>
      <c r="E1892" t="s">
        <v>19721</v>
      </c>
      <c r="F1892" t="s">
        <v>19721</v>
      </c>
      <c r="G1892" s="1">
        <v>44485</v>
      </c>
    </row>
    <row r="1893" spans="1:7" x14ac:dyDescent="0.25">
      <c r="A1893" t="s">
        <v>11537</v>
      </c>
      <c r="B1893" t="s">
        <v>11538</v>
      </c>
      <c r="C1893" s="1">
        <v>43988</v>
      </c>
      <c r="D1893" t="s">
        <v>19721</v>
      </c>
      <c r="E1893" t="s">
        <v>19721</v>
      </c>
      <c r="F1893" t="s">
        <v>19721</v>
      </c>
      <c r="G1893" s="1">
        <v>44485</v>
      </c>
    </row>
    <row r="1894" spans="1:7" x14ac:dyDescent="0.25">
      <c r="A1894" t="s">
        <v>11960</v>
      </c>
      <c r="B1894" t="s">
        <v>11961</v>
      </c>
      <c r="C1894" s="1">
        <v>44076</v>
      </c>
      <c r="D1894" t="s">
        <v>19721</v>
      </c>
      <c r="E1894" t="s">
        <v>19735</v>
      </c>
      <c r="F1894" t="s">
        <v>19721</v>
      </c>
      <c r="G1894" s="1">
        <v>44485</v>
      </c>
    </row>
    <row r="1895" spans="1:7" x14ac:dyDescent="0.25">
      <c r="A1895" t="s">
        <v>11221</v>
      </c>
      <c r="B1895" t="s">
        <v>11222</v>
      </c>
      <c r="C1895" s="1">
        <v>43881</v>
      </c>
      <c r="D1895" t="s">
        <v>19718</v>
      </c>
      <c r="E1895" t="s">
        <v>19718</v>
      </c>
      <c r="F1895" t="s">
        <v>19718</v>
      </c>
      <c r="G1895" s="1">
        <v>44485</v>
      </c>
    </row>
    <row r="1896" spans="1:7" x14ac:dyDescent="0.25">
      <c r="A1896" t="s">
        <v>11501</v>
      </c>
      <c r="B1896" t="s">
        <v>11502</v>
      </c>
      <c r="C1896" s="1">
        <v>43986</v>
      </c>
      <c r="D1896" t="s">
        <v>19721</v>
      </c>
      <c r="E1896" t="s">
        <v>19721</v>
      </c>
      <c r="F1896" t="s">
        <v>19721</v>
      </c>
      <c r="G1896" s="1">
        <v>44485</v>
      </c>
    </row>
    <row r="1897" spans="1:7" x14ac:dyDescent="0.25">
      <c r="A1897" t="s">
        <v>11911</v>
      </c>
      <c r="B1897" t="s">
        <v>11912</v>
      </c>
      <c r="C1897" s="1">
        <v>44069</v>
      </c>
      <c r="D1897" t="s">
        <v>19721</v>
      </c>
      <c r="E1897" t="s">
        <v>19721</v>
      </c>
      <c r="F1897" t="s">
        <v>19721</v>
      </c>
      <c r="G1897" s="1">
        <v>44477</v>
      </c>
    </row>
    <row r="1898" spans="1:7" x14ac:dyDescent="0.25">
      <c r="A1898" t="s">
        <v>11654</v>
      </c>
      <c r="B1898" t="s">
        <v>11655</v>
      </c>
      <c r="C1898" s="1">
        <v>44015</v>
      </c>
      <c r="D1898" t="s">
        <v>19721</v>
      </c>
      <c r="E1898" t="s">
        <v>19735</v>
      </c>
      <c r="F1898" t="s">
        <v>19721</v>
      </c>
      <c r="G1898" s="1">
        <v>44477</v>
      </c>
    </row>
    <row r="1899" spans="1:7" x14ac:dyDescent="0.25">
      <c r="A1899" t="s">
        <v>11962</v>
      </c>
      <c r="B1899" t="s">
        <v>11963</v>
      </c>
      <c r="C1899" s="1">
        <v>44077</v>
      </c>
      <c r="D1899" t="s">
        <v>19735</v>
      </c>
      <c r="E1899" t="s">
        <v>19735</v>
      </c>
      <c r="F1899" t="s">
        <v>19735</v>
      </c>
      <c r="G1899" s="1">
        <v>44477</v>
      </c>
    </row>
    <row r="1900" spans="1:7" x14ac:dyDescent="0.25">
      <c r="A1900" t="s">
        <v>11943</v>
      </c>
      <c r="B1900" t="s">
        <v>11944</v>
      </c>
      <c r="C1900" s="1">
        <v>44075</v>
      </c>
      <c r="D1900" t="s">
        <v>19718</v>
      </c>
      <c r="E1900" t="s">
        <v>19718</v>
      </c>
      <c r="F1900" t="s">
        <v>19718</v>
      </c>
      <c r="G1900" s="1">
        <v>44477</v>
      </c>
    </row>
    <row r="1901" spans="1:7" x14ac:dyDescent="0.25">
      <c r="A1901" t="s">
        <v>11566</v>
      </c>
      <c r="B1901" t="s">
        <v>11567</v>
      </c>
      <c r="C1901" s="1">
        <v>43992</v>
      </c>
      <c r="D1901" t="s">
        <v>19718</v>
      </c>
      <c r="E1901" t="s">
        <v>19718</v>
      </c>
      <c r="F1901" t="s">
        <v>19718</v>
      </c>
      <c r="G1901" s="1">
        <v>44477</v>
      </c>
    </row>
    <row r="1902" spans="1:7" x14ac:dyDescent="0.25">
      <c r="A1902" t="s">
        <v>11935</v>
      </c>
      <c r="B1902" t="s">
        <v>11936</v>
      </c>
      <c r="C1902" s="1">
        <v>44074</v>
      </c>
      <c r="D1902" t="s">
        <v>19735</v>
      </c>
      <c r="E1902" t="s">
        <v>19735</v>
      </c>
      <c r="F1902" t="s">
        <v>19735</v>
      </c>
      <c r="G1902" s="1">
        <v>44477</v>
      </c>
    </row>
    <row r="1903" spans="1:7" x14ac:dyDescent="0.25">
      <c r="A1903" t="s">
        <v>11796</v>
      </c>
      <c r="B1903" t="s">
        <v>11797</v>
      </c>
      <c r="C1903" s="1">
        <v>44045</v>
      </c>
      <c r="D1903" t="s">
        <v>19735</v>
      </c>
      <c r="E1903" t="s">
        <v>19735</v>
      </c>
      <c r="F1903" t="s">
        <v>19735</v>
      </c>
      <c r="G1903" s="1">
        <v>44477</v>
      </c>
    </row>
    <row r="1904" spans="1:7" x14ac:dyDescent="0.25">
      <c r="A1904" t="s">
        <v>11503</v>
      </c>
      <c r="B1904" t="s">
        <v>11504</v>
      </c>
      <c r="C1904" s="1">
        <v>43986</v>
      </c>
      <c r="D1904" t="s">
        <v>19718</v>
      </c>
      <c r="E1904" t="s">
        <v>19718</v>
      </c>
      <c r="F1904" t="s">
        <v>19718</v>
      </c>
      <c r="G1904" s="1">
        <v>44477</v>
      </c>
    </row>
    <row r="1905" spans="1:7" x14ac:dyDescent="0.25">
      <c r="A1905" t="s">
        <v>12006</v>
      </c>
      <c r="B1905" t="s">
        <v>12007</v>
      </c>
      <c r="C1905" s="1">
        <v>44089</v>
      </c>
      <c r="D1905" t="s">
        <v>19735</v>
      </c>
      <c r="E1905" t="s">
        <v>19735</v>
      </c>
      <c r="F1905" t="s">
        <v>19735</v>
      </c>
      <c r="G1905" s="1">
        <v>44477</v>
      </c>
    </row>
    <row r="1906" spans="1:7" x14ac:dyDescent="0.25">
      <c r="A1906" t="s">
        <v>11986</v>
      </c>
      <c r="B1906" t="s">
        <v>11987</v>
      </c>
      <c r="C1906" s="1">
        <v>44088</v>
      </c>
      <c r="D1906" t="s">
        <v>19735</v>
      </c>
      <c r="E1906" t="s">
        <v>19718</v>
      </c>
      <c r="F1906" t="s">
        <v>19735</v>
      </c>
      <c r="G1906" s="1">
        <v>44470</v>
      </c>
    </row>
    <row r="1907" spans="1:7" x14ac:dyDescent="0.25">
      <c r="A1907" t="s">
        <v>11452</v>
      </c>
      <c r="B1907" t="s">
        <v>11453</v>
      </c>
      <c r="C1907" s="1">
        <v>43965</v>
      </c>
      <c r="D1907" t="s">
        <v>19718</v>
      </c>
      <c r="E1907" t="s">
        <v>19718</v>
      </c>
      <c r="F1907" t="s">
        <v>19718</v>
      </c>
      <c r="G1907" s="1">
        <v>44470</v>
      </c>
    </row>
    <row r="1908" spans="1:7" x14ac:dyDescent="0.25">
      <c r="A1908" t="s">
        <v>11442</v>
      </c>
      <c r="B1908" t="s">
        <v>11443</v>
      </c>
      <c r="C1908" s="1">
        <v>43964</v>
      </c>
      <c r="D1908" t="s">
        <v>19718</v>
      </c>
      <c r="E1908" t="s">
        <v>19718</v>
      </c>
      <c r="F1908" t="s">
        <v>19718</v>
      </c>
      <c r="G1908" s="1">
        <v>44470</v>
      </c>
    </row>
    <row r="1909" spans="1:7" x14ac:dyDescent="0.25">
      <c r="A1909" t="s">
        <v>11821</v>
      </c>
      <c r="B1909" t="s">
        <v>11822</v>
      </c>
      <c r="C1909" s="1">
        <v>44049</v>
      </c>
      <c r="D1909" t="s">
        <v>19735</v>
      </c>
      <c r="E1909" t="s">
        <v>19735</v>
      </c>
      <c r="F1909" t="s">
        <v>19735</v>
      </c>
      <c r="G1909" s="1">
        <v>44470</v>
      </c>
    </row>
    <row r="1910" spans="1:7" x14ac:dyDescent="0.25">
      <c r="A1910" t="s">
        <v>10480</v>
      </c>
      <c r="B1910" t="s">
        <v>10481</v>
      </c>
      <c r="C1910" s="1">
        <v>43611</v>
      </c>
      <c r="D1910" t="s">
        <v>19735</v>
      </c>
      <c r="E1910" t="s">
        <v>19735</v>
      </c>
      <c r="F1910" t="s">
        <v>19735</v>
      </c>
      <c r="G1910" s="1">
        <v>44470</v>
      </c>
    </row>
    <row r="1911" spans="1:7" x14ac:dyDescent="0.25">
      <c r="A1911" t="s">
        <v>11937</v>
      </c>
      <c r="B1911" t="s">
        <v>11938</v>
      </c>
      <c r="C1911" s="1">
        <v>44074</v>
      </c>
      <c r="D1911" t="s">
        <v>19735</v>
      </c>
      <c r="E1911" t="s">
        <v>19735</v>
      </c>
      <c r="F1911" t="s">
        <v>19735</v>
      </c>
      <c r="G1911" s="1">
        <v>44470</v>
      </c>
    </row>
    <row r="1912" spans="1:7" x14ac:dyDescent="0.25">
      <c r="A1912" t="s">
        <v>10227</v>
      </c>
      <c r="B1912" t="s">
        <v>10228</v>
      </c>
      <c r="C1912" s="1">
        <v>43547</v>
      </c>
      <c r="D1912" t="s">
        <v>19724</v>
      </c>
      <c r="E1912" t="s">
        <v>19724</v>
      </c>
      <c r="F1912" t="s">
        <v>19724</v>
      </c>
      <c r="G1912" s="1">
        <v>44470</v>
      </c>
    </row>
    <row r="1913" spans="1:7" x14ac:dyDescent="0.25">
      <c r="A1913" t="s">
        <v>10321</v>
      </c>
      <c r="B1913" t="s">
        <v>10322</v>
      </c>
      <c r="C1913" s="1">
        <v>43580</v>
      </c>
      <c r="D1913" t="s">
        <v>19721</v>
      </c>
      <c r="E1913" t="s">
        <v>19721</v>
      </c>
      <c r="F1913" t="s">
        <v>19721</v>
      </c>
      <c r="G1913" s="1">
        <v>44469</v>
      </c>
    </row>
    <row r="1914" spans="1:7" x14ac:dyDescent="0.25">
      <c r="A1914" t="s">
        <v>9745</v>
      </c>
      <c r="B1914" t="s">
        <v>9746</v>
      </c>
      <c r="C1914" s="1">
        <v>43361</v>
      </c>
      <c r="D1914" t="s">
        <v>19724</v>
      </c>
      <c r="E1914" t="s">
        <v>19721</v>
      </c>
      <c r="F1914" t="s">
        <v>19724</v>
      </c>
      <c r="G1914" s="1">
        <v>44468</v>
      </c>
    </row>
    <row r="1915" spans="1:7" x14ac:dyDescent="0.25">
      <c r="A1915" t="s">
        <v>11718</v>
      </c>
      <c r="B1915" t="s">
        <v>11719</v>
      </c>
      <c r="C1915" s="1">
        <v>44031</v>
      </c>
      <c r="D1915" t="s">
        <v>19735</v>
      </c>
      <c r="E1915" t="s">
        <v>19735</v>
      </c>
      <c r="F1915" t="s">
        <v>19735</v>
      </c>
      <c r="G1915" s="1">
        <v>44467</v>
      </c>
    </row>
    <row r="1916" spans="1:7" x14ac:dyDescent="0.25">
      <c r="A1916" t="s">
        <v>11666</v>
      </c>
      <c r="B1916" t="s">
        <v>11667</v>
      </c>
      <c r="C1916" s="1">
        <v>44016</v>
      </c>
      <c r="D1916" t="s">
        <v>19735</v>
      </c>
      <c r="E1916" t="s">
        <v>19735</v>
      </c>
      <c r="F1916" t="s">
        <v>19735</v>
      </c>
      <c r="G1916" s="1">
        <v>44467</v>
      </c>
    </row>
    <row r="1917" spans="1:7" x14ac:dyDescent="0.25">
      <c r="A1917" t="s">
        <v>11698</v>
      </c>
      <c r="B1917" t="s">
        <v>11699</v>
      </c>
      <c r="C1917" s="1">
        <v>44023</v>
      </c>
      <c r="D1917" t="s">
        <v>19718</v>
      </c>
      <c r="E1917" t="s">
        <v>19718</v>
      </c>
      <c r="F1917" t="s">
        <v>19718</v>
      </c>
      <c r="G1917" s="1">
        <v>44467</v>
      </c>
    </row>
    <row r="1918" spans="1:7" x14ac:dyDescent="0.25">
      <c r="A1918" t="s">
        <v>11909</v>
      </c>
      <c r="B1918" t="s">
        <v>11910</v>
      </c>
      <c r="C1918" s="1">
        <v>44069</v>
      </c>
      <c r="D1918" t="s">
        <v>19735</v>
      </c>
      <c r="E1918" t="s">
        <v>19735</v>
      </c>
      <c r="F1918" t="s">
        <v>19735</v>
      </c>
      <c r="G1918" s="1">
        <v>44467</v>
      </c>
    </row>
    <row r="1919" spans="1:7" x14ac:dyDescent="0.25">
      <c r="A1919" t="s">
        <v>11261</v>
      </c>
      <c r="B1919" t="s">
        <v>11262</v>
      </c>
      <c r="C1919" s="1">
        <v>43903</v>
      </c>
      <c r="D1919" t="s">
        <v>19735</v>
      </c>
      <c r="E1919" t="s">
        <v>19735</v>
      </c>
      <c r="F1919" t="s">
        <v>19735</v>
      </c>
      <c r="G1919" s="1">
        <v>44467</v>
      </c>
    </row>
    <row r="1920" spans="1:7" x14ac:dyDescent="0.25">
      <c r="A1920" t="s">
        <v>11690</v>
      </c>
      <c r="B1920" t="s">
        <v>11691</v>
      </c>
      <c r="C1920" s="1">
        <v>44021</v>
      </c>
      <c r="D1920" t="s">
        <v>19721</v>
      </c>
      <c r="E1920" t="s">
        <v>19721</v>
      </c>
      <c r="F1920" t="s">
        <v>19721</v>
      </c>
      <c r="G1920" s="1">
        <v>44465</v>
      </c>
    </row>
    <row r="1921" spans="1:7" x14ac:dyDescent="0.25">
      <c r="A1921" t="s">
        <v>11507</v>
      </c>
      <c r="B1921" t="s">
        <v>11508</v>
      </c>
      <c r="C1921" s="1">
        <v>43986</v>
      </c>
      <c r="D1921" t="s">
        <v>19724</v>
      </c>
      <c r="E1921" t="s">
        <v>19721</v>
      </c>
      <c r="F1921" t="s">
        <v>19724</v>
      </c>
      <c r="G1921" s="1">
        <v>44465</v>
      </c>
    </row>
    <row r="1922" spans="1:7" x14ac:dyDescent="0.25">
      <c r="A1922" t="s">
        <v>11817</v>
      </c>
      <c r="B1922" t="s">
        <v>11818</v>
      </c>
      <c r="C1922" s="1">
        <v>44048</v>
      </c>
      <c r="D1922" t="s">
        <v>19735</v>
      </c>
      <c r="E1922" t="s">
        <v>19735</v>
      </c>
      <c r="F1922" t="s">
        <v>19735</v>
      </c>
      <c r="G1922" s="1">
        <v>44465</v>
      </c>
    </row>
    <row r="1923" spans="1:7" x14ac:dyDescent="0.25">
      <c r="A1923" t="s">
        <v>11505</v>
      </c>
      <c r="B1923" t="s">
        <v>11506</v>
      </c>
      <c r="C1923" s="1">
        <v>43986</v>
      </c>
      <c r="D1923" t="s">
        <v>19718</v>
      </c>
      <c r="E1923" t="s">
        <v>19718</v>
      </c>
      <c r="F1923" t="s">
        <v>19718</v>
      </c>
      <c r="G1923" s="1">
        <v>44464</v>
      </c>
    </row>
    <row r="1924" spans="1:7" x14ac:dyDescent="0.25">
      <c r="A1924" t="s">
        <v>11590</v>
      </c>
      <c r="B1924" t="s">
        <v>11591</v>
      </c>
      <c r="C1924" s="1">
        <v>43996</v>
      </c>
      <c r="D1924" t="s">
        <v>19721</v>
      </c>
      <c r="E1924" t="s">
        <v>19721</v>
      </c>
      <c r="F1924" t="s">
        <v>19721</v>
      </c>
      <c r="G1924" s="1">
        <v>44464</v>
      </c>
    </row>
    <row r="1925" spans="1:7" x14ac:dyDescent="0.25">
      <c r="A1925" t="s">
        <v>11446</v>
      </c>
      <c r="B1925" t="s">
        <v>11447</v>
      </c>
      <c r="C1925" s="1">
        <v>43965</v>
      </c>
      <c r="D1925" t="s">
        <v>19718</v>
      </c>
      <c r="E1925" t="s">
        <v>19718</v>
      </c>
      <c r="F1925" t="s">
        <v>19718</v>
      </c>
      <c r="G1925" s="1">
        <v>44464</v>
      </c>
    </row>
    <row r="1926" spans="1:7" x14ac:dyDescent="0.25">
      <c r="A1926" t="s">
        <v>12004</v>
      </c>
      <c r="B1926" t="s">
        <v>12005</v>
      </c>
      <c r="C1926" s="1">
        <v>44089</v>
      </c>
      <c r="D1926" t="s">
        <v>19718</v>
      </c>
      <c r="E1926" t="s">
        <v>19718</v>
      </c>
      <c r="F1926" t="s">
        <v>19718</v>
      </c>
      <c r="G1926" s="1">
        <v>44464</v>
      </c>
    </row>
    <row r="1927" spans="1:7" x14ac:dyDescent="0.25">
      <c r="A1927" t="s">
        <v>10822</v>
      </c>
      <c r="B1927" t="s">
        <v>10823</v>
      </c>
      <c r="C1927" s="1">
        <v>43748</v>
      </c>
      <c r="D1927" t="s">
        <v>19721</v>
      </c>
      <c r="E1927" t="s">
        <v>19721</v>
      </c>
      <c r="F1927" t="s">
        <v>19721</v>
      </c>
      <c r="G1927" s="1">
        <v>44464</v>
      </c>
    </row>
    <row r="1928" spans="1:7" x14ac:dyDescent="0.25">
      <c r="A1928" t="s">
        <v>10237</v>
      </c>
      <c r="B1928" t="s">
        <v>10238</v>
      </c>
      <c r="C1928" s="1">
        <v>43547</v>
      </c>
      <c r="D1928" t="s">
        <v>19724</v>
      </c>
      <c r="E1928" t="s">
        <v>19724</v>
      </c>
      <c r="F1928" t="s">
        <v>19721</v>
      </c>
      <c r="G1928" s="1">
        <v>44463</v>
      </c>
    </row>
    <row r="1929" spans="1:7" x14ac:dyDescent="0.25">
      <c r="A1929" t="s">
        <v>11860</v>
      </c>
      <c r="B1929" t="s">
        <v>11861</v>
      </c>
      <c r="C1929" s="1">
        <v>44053</v>
      </c>
      <c r="D1929" t="s">
        <v>19735</v>
      </c>
      <c r="E1929" t="s">
        <v>19735</v>
      </c>
      <c r="F1929" t="s">
        <v>19735</v>
      </c>
      <c r="G1929" s="1">
        <v>44463</v>
      </c>
    </row>
    <row r="1930" spans="1:7" x14ac:dyDescent="0.25">
      <c r="A1930" t="s">
        <v>11308</v>
      </c>
      <c r="B1930" t="s">
        <v>11309</v>
      </c>
      <c r="C1930" s="1">
        <v>43923</v>
      </c>
      <c r="D1930" t="s">
        <v>19724</v>
      </c>
      <c r="E1930" t="s">
        <v>19724</v>
      </c>
      <c r="F1930" t="s">
        <v>19724</v>
      </c>
      <c r="G1930" s="1">
        <v>44463</v>
      </c>
    </row>
    <row r="1931" spans="1:7" x14ac:dyDescent="0.25">
      <c r="A1931" t="s">
        <v>11545</v>
      </c>
      <c r="B1931" t="s">
        <v>11546</v>
      </c>
      <c r="C1931" s="1">
        <v>43988</v>
      </c>
      <c r="D1931" t="s">
        <v>19724</v>
      </c>
      <c r="E1931" t="s">
        <v>19724</v>
      </c>
      <c r="F1931" t="s">
        <v>19721</v>
      </c>
      <c r="G1931" s="1">
        <v>44463</v>
      </c>
    </row>
    <row r="1932" spans="1:7" x14ac:dyDescent="0.25">
      <c r="A1932" t="s">
        <v>6651</v>
      </c>
      <c r="B1932" t="s">
        <v>6652</v>
      </c>
      <c r="C1932" s="1">
        <v>42086</v>
      </c>
      <c r="D1932" t="s">
        <v>19721</v>
      </c>
      <c r="E1932" t="s">
        <v>19721</v>
      </c>
      <c r="F1932" t="s">
        <v>19721</v>
      </c>
      <c r="G1932" s="1">
        <v>44463</v>
      </c>
    </row>
    <row r="1933" spans="1:7" x14ac:dyDescent="0.25">
      <c r="A1933" t="s">
        <v>11646</v>
      </c>
      <c r="B1933" t="s">
        <v>11647</v>
      </c>
      <c r="C1933" s="1">
        <v>44011</v>
      </c>
      <c r="D1933" t="s">
        <v>19721</v>
      </c>
      <c r="E1933" t="s">
        <v>19721</v>
      </c>
      <c r="F1933" t="s">
        <v>19721</v>
      </c>
      <c r="G1933" s="1">
        <v>44463</v>
      </c>
    </row>
    <row r="1934" spans="1:7" x14ac:dyDescent="0.25">
      <c r="A1934" t="s">
        <v>11420</v>
      </c>
      <c r="B1934" t="s">
        <v>11421</v>
      </c>
      <c r="C1934" s="1">
        <v>43956</v>
      </c>
      <c r="D1934" t="s">
        <v>19721</v>
      </c>
      <c r="E1934" t="s">
        <v>19721</v>
      </c>
      <c r="F1934" t="s">
        <v>19735</v>
      </c>
      <c r="G1934" s="1">
        <v>44463</v>
      </c>
    </row>
    <row r="1935" spans="1:7" x14ac:dyDescent="0.25">
      <c r="A1935" t="s">
        <v>11939</v>
      </c>
      <c r="B1935" t="s">
        <v>11940</v>
      </c>
      <c r="C1935" s="1">
        <v>44074</v>
      </c>
      <c r="D1935" t="s">
        <v>19718</v>
      </c>
      <c r="E1935" t="s">
        <v>19718</v>
      </c>
      <c r="F1935" t="s">
        <v>19718</v>
      </c>
      <c r="G1935" s="1">
        <v>44463</v>
      </c>
    </row>
    <row r="1936" spans="1:7" x14ac:dyDescent="0.25">
      <c r="A1936" t="s">
        <v>11964</v>
      </c>
      <c r="B1936" t="s">
        <v>11965</v>
      </c>
      <c r="C1936" s="1">
        <v>44077</v>
      </c>
      <c r="D1936" t="s">
        <v>19735</v>
      </c>
      <c r="E1936" t="s">
        <v>19735</v>
      </c>
      <c r="F1936" t="s">
        <v>19735</v>
      </c>
      <c r="G1936" s="1">
        <v>44463</v>
      </c>
    </row>
    <row r="1937" spans="1:7" x14ac:dyDescent="0.25">
      <c r="A1937" t="s">
        <v>10675</v>
      </c>
      <c r="B1937" t="s">
        <v>2734</v>
      </c>
      <c r="C1937" s="1">
        <v>43671</v>
      </c>
      <c r="D1937" t="s">
        <v>19718</v>
      </c>
      <c r="E1937" t="s">
        <v>19718</v>
      </c>
      <c r="F1937" t="s">
        <v>19718</v>
      </c>
      <c r="G1937" s="1">
        <v>44457</v>
      </c>
    </row>
    <row r="1938" spans="1:7" x14ac:dyDescent="0.25">
      <c r="A1938" t="s">
        <v>11555</v>
      </c>
      <c r="B1938" t="s">
        <v>11556</v>
      </c>
      <c r="C1938" s="1">
        <v>43990</v>
      </c>
      <c r="D1938" t="s">
        <v>19718</v>
      </c>
      <c r="E1938" t="s">
        <v>19718</v>
      </c>
      <c r="F1938" t="s">
        <v>19718</v>
      </c>
      <c r="G1938" s="1">
        <v>44457</v>
      </c>
    </row>
    <row r="1939" spans="1:7" x14ac:dyDescent="0.25">
      <c r="A1939" t="s">
        <v>11515</v>
      </c>
      <c r="B1939" t="s">
        <v>11516</v>
      </c>
      <c r="C1939" s="1">
        <v>43987</v>
      </c>
      <c r="D1939" t="s">
        <v>19721</v>
      </c>
      <c r="E1939" t="s">
        <v>19721</v>
      </c>
      <c r="F1939" t="s">
        <v>19721</v>
      </c>
      <c r="G1939" s="1">
        <v>44457</v>
      </c>
    </row>
    <row r="1940" spans="1:7" x14ac:dyDescent="0.25">
      <c r="A1940" t="s">
        <v>11726</v>
      </c>
      <c r="B1940" t="s">
        <v>11727</v>
      </c>
      <c r="C1940" s="1">
        <v>44031</v>
      </c>
      <c r="D1940" t="s">
        <v>19721</v>
      </c>
      <c r="E1940" t="s">
        <v>19735</v>
      </c>
      <c r="F1940" t="s">
        <v>19721</v>
      </c>
      <c r="G1940" s="1">
        <v>44456</v>
      </c>
    </row>
    <row r="1941" spans="1:7" x14ac:dyDescent="0.25">
      <c r="A1941" t="s">
        <v>11728</v>
      </c>
      <c r="B1941" t="s">
        <v>11729</v>
      </c>
      <c r="C1941" s="1">
        <v>44031</v>
      </c>
      <c r="D1941" t="s">
        <v>19718</v>
      </c>
      <c r="E1941" t="s">
        <v>19718</v>
      </c>
      <c r="F1941" t="s">
        <v>19718</v>
      </c>
      <c r="G1941" s="1">
        <v>44456</v>
      </c>
    </row>
    <row r="1942" spans="1:7" x14ac:dyDescent="0.25">
      <c r="A1942" t="s">
        <v>11722</v>
      </c>
      <c r="B1942" t="s">
        <v>11723</v>
      </c>
      <c r="C1942" s="1">
        <v>44031</v>
      </c>
      <c r="D1942" t="s">
        <v>19718</v>
      </c>
      <c r="E1942" t="s">
        <v>19718</v>
      </c>
      <c r="F1942" t="s">
        <v>19718</v>
      </c>
      <c r="G1942" s="1">
        <v>44456</v>
      </c>
    </row>
    <row r="1943" spans="1:7" x14ac:dyDescent="0.25">
      <c r="A1943" t="s">
        <v>11819</v>
      </c>
      <c r="B1943" t="s">
        <v>11820</v>
      </c>
      <c r="C1943" s="1">
        <v>44048</v>
      </c>
      <c r="D1943" t="s">
        <v>19721</v>
      </c>
      <c r="E1943" t="s">
        <v>19735</v>
      </c>
      <c r="F1943" t="s">
        <v>19721</v>
      </c>
      <c r="G1943" s="1">
        <v>44456</v>
      </c>
    </row>
    <row r="1944" spans="1:7" x14ac:dyDescent="0.25">
      <c r="A1944" t="s">
        <v>11720</v>
      </c>
      <c r="B1944" t="s">
        <v>11721</v>
      </c>
      <c r="C1944" s="1">
        <v>44031</v>
      </c>
      <c r="D1944" t="s">
        <v>19735</v>
      </c>
      <c r="E1944" t="s">
        <v>19735</v>
      </c>
      <c r="F1944" t="s">
        <v>19718</v>
      </c>
      <c r="G1944" s="1">
        <v>44456</v>
      </c>
    </row>
    <row r="1945" spans="1:7" x14ac:dyDescent="0.25">
      <c r="A1945" t="s">
        <v>11481</v>
      </c>
      <c r="B1945" t="s">
        <v>11482</v>
      </c>
      <c r="C1945" s="1">
        <v>43979</v>
      </c>
      <c r="D1945" t="s">
        <v>19735</v>
      </c>
      <c r="E1945" t="s">
        <v>19735</v>
      </c>
      <c r="F1945" t="s">
        <v>19735</v>
      </c>
      <c r="G1945" s="1">
        <v>44456</v>
      </c>
    </row>
    <row r="1946" spans="1:7" x14ac:dyDescent="0.25">
      <c r="A1946" t="s">
        <v>11730</v>
      </c>
      <c r="B1946" t="s">
        <v>11731</v>
      </c>
      <c r="C1946" s="1">
        <v>44031</v>
      </c>
      <c r="D1946" t="s">
        <v>19735</v>
      </c>
      <c r="E1946" t="s">
        <v>19735</v>
      </c>
      <c r="F1946" t="s">
        <v>19735</v>
      </c>
      <c r="G1946" s="1">
        <v>44456</v>
      </c>
    </row>
    <row r="1947" spans="1:7" x14ac:dyDescent="0.25">
      <c r="A1947" t="s">
        <v>11483</v>
      </c>
      <c r="B1947" t="s">
        <v>11484</v>
      </c>
      <c r="C1947" s="1">
        <v>43979</v>
      </c>
      <c r="D1947" t="s">
        <v>19724</v>
      </c>
      <c r="E1947" t="s">
        <v>19724</v>
      </c>
      <c r="F1947" t="s">
        <v>19721</v>
      </c>
      <c r="G1947" s="1">
        <v>44456</v>
      </c>
    </row>
    <row r="1948" spans="1:7" x14ac:dyDescent="0.25">
      <c r="A1948" t="s">
        <v>11312</v>
      </c>
      <c r="B1948" t="s">
        <v>11313</v>
      </c>
      <c r="C1948" s="1">
        <v>43925</v>
      </c>
      <c r="D1948" t="s">
        <v>19735</v>
      </c>
      <c r="E1948" t="s">
        <v>19718</v>
      </c>
      <c r="F1948" t="s">
        <v>19735</v>
      </c>
      <c r="G1948" s="1">
        <v>44456</v>
      </c>
    </row>
    <row r="1949" spans="1:7" x14ac:dyDescent="0.25">
      <c r="A1949" t="s">
        <v>10844</v>
      </c>
      <c r="B1949" t="s">
        <v>10845</v>
      </c>
      <c r="C1949" s="1">
        <v>43760</v>
      </c>
      <c r="D1949" t="s">
        <v>19735</v>
      </c>
      <c r="E1949" t="s">
        <v>19735</v>
      </c>
      <c r="F1949" t="s">
        <v>19735</v>
      </c>
      <c r="G1949" s="1">
        <v>44449</v>
      </c>
    </row>
    <row r="1950" spans="1:7" x14ac:dyDescent="0.25">
      <c r="A1950" t="s">
        <v>11531</v>
      </c>
      <c r="B1950" t="s">
        <v>11532</v>
      </c>
      <c r="C1950" s="1">
        <v>43988</v>
      </c>
      <c r="D1950" t="s">
        <v>19735</v>
      </c>
      <c r="E1950" t="s">
        <v>19735</v>
      </c>
      <c r="F1950" t="s">
        <v>19735</v>
      </c>
      <c r="G1950" s="1">
        <v>44449</v>
      </c>
    </row>
    <row r="1951" spans="1:7" x14ac:dyDescent="0.25">
      <c r="A1951" t="s">
        <v>11931</v>
      </c>
      <c r="B1951" t="s">
        <v>11932</v>
      </c>
      <c r="C1951" s="1">
        <v>44074</v>
      </c>
      <c r="D1951" t="s">
        <v>19735</v>
      </c>
      <c r="E1951" t="s">
        <v>19735</v>
      </c>
      <c r="F1951" t="s">
        <v>19735</v>
      </c>
      <c r="G1951" s="1">
        <v>44449</v>
      </c>
    </row>
    <row r="1952" spans="1:7" x14ac:dyDescent="0.25">
      <c r="A1952" t="s">
        <v>11678</v>
      </c>
      <c r="B1952" t="s">
        <v>11679</v>
      </c>
      <c r="C1952" s="1">
        <v>44017</v>
      </c>
      <c r="D1952" t="s">
        <v>19721</v>
      </c>
      <c r="E1952" t="s">
        <v>19721</v>
      </c>
      <c r="F1952" t="s">
        <v>19721</v>
      </c>
      <c r="G1952" s="1">
        <v>44449</v>
      </c>
    </row>
    <row r="1953" spans="1:7" x14ac:dyDescent="0.25">
      <c r="A1953" t="s">
        <v>11897</v>
      </c>
      <c r="B1953" t="s">
        <v>11898</v>
      </c>
      <c r="C1953" s="1">
        <v>44061</v>
      </c>
      <c r="D1953" t="s">
        <v>19721</v>
      </c>
      <c r="E1953" t="s">
        <v>19721</v>
      </c>
      <c r="F1953" t="s">
        <v>19721</v>
      </c>
      <c r="G1953" s="1">
        <v>44449</v>
      </c>
    </row>
    <row r="1954" spans="1:7" x14ac:dyDescent="0.25">
      <c r="A1954" t="s">
        <v>11904</v>
      </c>
      <c r="B1954" t="s">
        <v>11905</v>
      </c>
      <c r="C1954" s="1">
        <v>44069</v>
      </c>
      <c r="D1954" t="s">
        <v>19721</v>
      </c>
      <c r="E1954" t="s">
        <v>19721</v>
      </c>
      <c r="F1954" t="s">
        <v>19721</v>
      </c>
      <c r="G1954" s="1">
        <v>44449</v>
      </c>
    </row>
    <row r="1955" spans="1:7" x14ac:dyDescent="0.25">
      <c r="A1955" t="s">
        <v>11913</v>
      </c>
      <c r="B1955" t="s">
        <v>11914</v>
      </c>
      <c r="C1955" s="1">
        <v>44069</v>
      </c>
      <c r="D1955" t="s">
        <v>19721</v>
      </c>
      <c r="E1955" t="s">
        <v>19735</v>
      </c>
      <c r="F1955" t="s">
        <v>19721</v>
      </c>
      <c r="G1955" s="1">
        <v>44449</v>
      </c>
    </row>
    <row r="1956" spans="1:7" x14ac:dyDescent="0.25">
      <c r="A1956" t="s">
        <v>11970</v>
      </c>
      <c r="B1956" t="s">
        <v>11971</v>
      </c>
      <c r="C1956" s="1">
        <v>44077</v>
      </c>
      <c r="D1956" t="s">
        <v>19735</v>
      </c>
      <c r="E1956" t="s">
        <v>19735</v>
      </c>
      <c r="F1956" t="s">
        <v>19735</v>
      </c>
      <c r="G1956" s="1">
        <v>44449</v>
      </c>
    </row>
    <row r="1957" spans="1:7" x14ac:dyDescent="0.25">
      <c r="A1957" t="s">
        <v>11509</v>
      </c>
      <c r="B1957" t="s">
        <v>11510</v>
      </c>
      <c r="C1957" s="1">
        <v>43986</v>
      </c>
      <c r="D1957" t="s">
        <v>19724</v>
      </c>
      <c r="E1957" t="s">
        <v>19721</v>
      </c>
      <c r="F1957" t="s">
        <v>19724</v>
      </c>
      <c r="G1957" s="1">
        <v>44449</v>
      </c>
    </row>
    <row r="1958" spans="1:7" x14ac:dyDescent="0.25">
      <c r="A1958" t="s">
        <v>11557</v>
      </c>
      <c r="B1958" t="s">
        <v>11558</v>
      </c>
      <c r="C1958" s="1">
        <v>43990</v>
      </c>
      <c r="D1958" t="s">
        <v>19718</v>
      </c>
      <c r="E1958" t="s">
        <v>19718</v>
      </c>
      <c r="F1958" t="s">
        <v>19718</v>
      </c>
      <c r="G1958" s="1">
        <v>44446</v>
      </c>
    </row>
    <row r="1959" spans="1:7" x14ac:dyDescent="0.25">
      <c r="A1959" t="s">
        <v>11889</v>
      </c>
      <c r="B1959" t="s">
        <v>11890</v>
      </c>
      <c r="C1959" s="1">
        <v>44057</v>
      </c>
      <c r="D1959" t="s">
        <v>19735</v>
      </c>
      <c r="E1959" t="s">
        <v>19735</v>
      </c>
      <c r="F1959" t="s">
        <v>19735</v>
      </c>
      <c r="G1959" s="1">
        <v>44446</v>
      </c>
    </row>
    <row r="1960" spans="1:7" x14ac:dyDescent="0.25">
      <c r="A1960" t="s">
        <v>11933</v>
      </c>
      <c r="B1960" t="s">
        <v>11934</v>
      </c>
      <c r="C1960" s="1">
        <v>44074</v>
      </c>
      <c r="D1960" t="s">
        <v>19718</v>
      </c>
      <c r="E1960" t="s">
        <v>19718</v>
      </c>
      <c r="F1960" t="s">
        <v>19718</v>
      </c>
      <c r="G1960" s="1">
        <v>44446</v>
      </c>
    </row>
    <row r="1961" spans="1:7" x14ac:dyDescent="0.25">
      <c r="A1961" t="s">
        <v>11907</v>
      </c>
      <c r="B1961" t="s">
        <v>11908</v>
      </c>
      <c r="C1961" s="1">
        <v>44069</v>
      </c>
      <c r="D1961" t="s">
        <v>19735</v>
      </c>
      <c r="E1961" t="s">
        <v>19735</v>
      </c>
      <c r="F1961" t="s">
        <v>19735</v>
      </c>
      <c r="G1961" s="1">
        <v>44446</v>
      </c>
    </row>
    <row r="1962" spans="1:7" x14ac:dyDescent="0.25">
      <c r="A1962" t="s">
        <v>11644</v>
      </c>
      <c r="B1962" t="s">
        <v>11645</v>
      </c>
      <c r="C1962" s="1">
        <v>44011</v>
      </c>
      <c r="D1962" t="s">
        <v>19735</v>
      </c>
      <c r="E1962" t="s">
        <v>19735</v>
      </c>
      <c r="F1962" t="s">
        <v>19735</v>
      </c>
      <c r="G1962" s="1">
        <v>44443</v>
      </c>
    </row>
    <row r="1963" spans="1:7" x14ac:dyDescent="0.25">
      <c r="A1963" t="s">
        <v>11511</v>
      </c>
      <c r="B1963" t="s">
        <v>11512</v>
      </c>
      <c r="C1963" s="1">
        <v>43986</v>
      </c>
      <c r="D1963" t="s">
        <v>19735</v>
      </c>
      <c r="E1963" t="s">
        <v>19735</v>
      </c>
      <c r="F1963" t="s">
        <v>19735</v>
      </c>
      <c r="G1963" s="1">
        <v>44443</v>
      </c>
    </row>
    <row r="1964" spans="1:7" x14ac:dyDescent="0.25">
      <c r="A1964" t="s">
        <v>11539</v>
      </c>
      <c r="B1964" t="s">
        <v>11540</v>
      </c>
      <c r="C1964" s="1">
        <v>43988</v>
      </c>
      <c r="D1964" t="s">
        <v>19721</v>
      </c>
      <c r="E1964" t="s">
        <v>19721</v>
      </c>
      <c r="F1964" t="s">
        <v>19721</v>
      </c>
      <c r="G1964" s="1">
        <v>44443</v>
      </c>
    </row>
    <row r="1965" spans="1:7" x14ac:dyDescent="0.25">
      <c r="A1965" t="s">
        <v>11426</v>
      </c>
      <c r="B1965" t="s">
        <v>11427</v>
      </c>
      <c r="C1965" s="1">
        <v>43956</v>
      </c>
      <c r="D1965" t="s">
        <v>19721</v>
      </c>
      <c r="E1965" t="s">
        <v>19721</v>
      </c>
      <c r="F1965" t="s">
        <v>19721</v>
      </c>
      <c r="G1965" s="1">
        <v>44443</v>
      </c>
    </row>
    <row r="1966" spans="1:7" x14ac:dyDescent="0.25">
      <c r="A1966" t="s">
        <v>9765</v>
      </c>
      <c r="B1966" t="s">
        <v>9766</v>
      </c>
      <c r="C1966" s="1">
        <v>43366</v>
      </c>
      <c r="D1966" t="s">
        <v>19735</v>
      </c>
      <c r="E1966" t="s">
        <v>19735</v>
      </c>
      <c r="F1966" t="s">
        <v>19735</v>
      </c>
      <c r="G1966" s="1">
        <v>44442</v>
      </c>
    </row>
    <row r="1967" spans="1:7" x14ac:dyDescent="0.25">
      <c r="A1967" t="s">
        <v>10609</v>
      </c>
      <c r="B1967" t="s">
        <v>10610</v>
      </c>
      <c r="C1967" s="1">
        <v>43649</v>
      </c>
      <c r="D1967" t="s">
        <v>19735</v>
      </c>
      <c r="E1967" t="s">
        <v>19735</v>
      </c>
      <c r="F1967" t="s">
        <v>19735</v>
      </c>
      <c r="G1967" s="1">
        <v>44442</v>
      </c>
    </row>
    <row r="1968" spans="1:7" x14ac:dyDescent="0.25">
      <c r="A1968" t="s">
        <v>8841</v>
      </c>
      <c r="B1968" t="s">
        <v>8842</v>
      </c>
      <c r="C1968" s="1">
        <v>43026</v>
      </c>
      <c r="D1968" t="s">
        <v>19734</v>
      </c>
      <c r="E1968" t="s">
        <v>19734</v>
      </c>
      <c r="F1968" t="s">
        <v>19734</v>
      </c>
      <c r="G1968" s="1">
        <v>44442</v>
      </c>
    </row>
    <row r="1969" spans="1:7" x14ac:dyDescent="0.25">
      <c r="A1969" t="s">
        <v>11378</v>
      </c>
      <c r="B1969" t="s">
        <v>11379</v>
      </c>
      <c r="C1969" s="1">
        <v>43949</v>
      </c>
      <c r="D1969" t="s">
        <v>19718</v>
      </c>
      <c r="E1969" t="s">
        <v>19718</v>
      </c>
      <c r="F1969" t="s">
        <v>19718</v>
      </c>
      <c r="G1969" s="1">
        <v>44442</v>
      </c>
    </row>
    <row r="1970" spans="1:7" x14ac:dyDescent="0.25">
      <c r="A1970" t="s">
        <v>11823</v>
      </c>
      <c r="B1970" t="s">
        <v>11824</v>
      </c>
      <c r="C1970" s="1">
        <v>44049</v>
      </c>
      <c r="D1970" t="s">
        <v>19735</v>
      </c>
      <c r="E1970" t="s">
        <v>19735</v>
      </c>
      <c r="F1970" t="s">
        <v>19735</v>
      </c>
      <c r="G1970" s="1">
        <v>44436</v>
      </c>
    </row>
    <row r="1971" spans="1:7" x14ac:dyDescent="0.25">
      <c r="A1971" t="s">
        <v>11921</v>
      </c>
      <c r="B1971" t="s">
        <v>11922</v>
      </c>
      <c r="C1971" s="1">
        <v>44070</v>
      </c>
      <c r="D1971" t="s">
        <v>19735</v>
      </c>
      <c r="E1971" t="s">
        <v>19735</v>
      </c>
      <c r="F1971" t="s">
        <v>19735</v>
      </c>
      <c r="G1971" s="1">
        <v>44436</v>
      </c>
    </row>
    <row r="1972" spans="1:7" x14ac:dyDescent="0.25">
      <c r="A1972" t="s">
        <v>11919</v>
      </c>
      <c r="B1972" t="s">
        <v>11920</v>
      </c>
      <c r="C1972" s="1">
        <v>44070</v>
      </c>
      <c r="D1972" t="s">
        <v>19718</v>
      </c>
      <c r="E1972" t="s">
        <v>19718</v>
      </c>
      <c r="F1972" t="s">
        <v>19718</v>
      </c>
      <c r="G1972" s="1">
        <v>44436</v>
      </c>
    </row>
    <row r="1973" spans="1:7" x14ac:dyDescent="0.25">
      <c r="A1973" t="s">
        <v>10569</v>
      </c>
      <c r="B1973" t="s">
        <v>10570</v>
      </c>
      <c r="C1973" s="1">
        <v>43642</v>
      </c>
      <c r="D1973" t="s">
        <v>19735</v>
      </c>
      <c r="E1973" t="s">
        <v>19735</v>
      </c>
      <c r="F1973" t="s">
        <v>19735</v>
      </c>
      <c r="G1973" s="1">
        <v>44436</v>
      </c>
    </row>
    <row r="1974" spans="1:7" x14ac:dyDescent="0.25">
      <c r="A1974" t="s">
        <v>11893</v>
      </c>
      <c r="B1974" t="s">
        <v>11894</v>
      </c>
      <c r="C1974" s="1">
        <v>44057</v>
      </c>
      <c r="D1974" t="s">
        <v>19718</v>
      </c>
      <c r="E1974" t="s">
        <v>19718</v>
      </c>
      <c r="F1974" t="s">
        <v>19718</v>
      </c>
      <c r="G1974" s="1">
        <v>44435</v>
      </c>
    </row>
    <row r="1975" spans="1:7" x14ac:dyDescent="0.25">
      <c r="A1975" t="s">
        <v>8853</v>
      </c>
      <c r="B1975" t="s">
        <v>8854</v>
      </c>
      <c r="C1975" s="1">
        <v>43030</v>
      </c>
      <c r="D1975" t="s">
        <v>19718</v>
      </c>
      <c r="E1975" t="s">
        <v>19718</v>
      </c>
      <c r="F1975" t="s">
        <v>19718</v>
      </c>
      <c r="G1975" s="1">
        <v>44435</v>
      </c>
    </row>
    <row r="1976" spans="1:7" x14ac:dyDescent="0.25">
      <c r="A1976" t="s">
        <v>11738</v>
      </c>
      <c r="B1976" t="s">
        <v>11739</v>
      </c>
      <c r="C1976" s="1">
        <v>44035</v>
      </c>
      <c r="D1976" t="s">
        <v>19735</v>
      </c>
      <c r="E1976" t="s">
        <v>19735</v>
      </c>
      <c r="F1976" t="s">
        <v>19735</v>
      </c>
      <c r="G1976" s="1">
        <v>44435</v>
      </c>
    </row>
    <row r="1977" spans="1:7" x14ac:dyDescent="0.25">
      <c r="A1977" t="s">
        <v>11802</v>
      </c>
      <c r="B1977" t="s">
        <v>11803</v>
      </c>
      <c r="C1977" s="1">
        <v>44045</v>
      </c>
      <c r="D1977" t="s">
        <v>19735</v>
      </c>
      <c r="E1977" t="s">
        <v>19735</v>
      </c>
      <c r="F1977" t="s">
        <v>19735</v>
      </c>
      <c r="G1977" s="1">
        <v>44432</v>
      </c>
    </row>
    <row r="1978" spans="1:7" x14ac:dyDescent="0.25">
      <c r="A1978" t="s">
        <v>11225</v>
      </c>
      <c r="B1978" t="s">
        <v>11226</v>
      </c>
      <c r="C1978" s="1">
        <v>43881</v>
      </c>
      <c r="D1978" t="s">
        <v>19721</v>
      </c>
      <c r="E1978" t="s">
        <v>19721</v>
      </c>
      <c r="F1978" t="s">
        <v>19721</v>
      </c>
      <c r="G1978" s="1">
        <v>44432</v>
      </c>
    </row>
    <row r="1979" spans="1:7" x14ac:dyDescent="0.25">
      <c r="A1979" t="s">
        <v>11862</v>
      </c>
      <c r="B1979" t="s">
        <v>11863</v>
      </c>
      <c r="C1979" s="1">
        <v>44053</v>
      </c>
      <c r="D1979" t="s">
        <v>19718</v>
      </c>
      <c r="E1979" t="s">
        <v>19718</v>
      </c>
      <c r="F1979" t="s">
        <v>19718</v>
      </c>
      <c r="G1979" s="1">
        <v>44432</v>
      </c>
    </row>
    <row r="1980" spans="1:7" x14ac:dyDescent="0.25">
      <c r="A1980" t="s">
        <v>11891</v>
      </c>
      <c r="B1980" t="s">
        <v>11892</v>
      </c>
      <c r="C1980" s="1">
        <v>44057</v>
      </c>
      <c r="D1980" t="s">
        <v>19721</v>
      </c>
      <c r="E1980" t="s">
        <v>19721</v>
      </c>
      <c r="F1980" t="s">
        <v>19721</v>
      </c>
      <c r="G1980" s="1">
        <v>44432</v>
      </c>
    </row>
    <row r="1981" spans="1:7" x14ac:dyDescent="0.25">
      <c r="A1981" t="s">
        <v>11895</v>
      </c>
      <c r="B1981" t="s">
        <v>11896</v>
      </c>
      <c r="C1981" s="1">
        <v>44061</v>
      </c>
      <c r="D1981" t="s">
        <v>19721</v>
      </c>
      <c r="E1981" t="s">
        <v>19721</v>
      </c>
      <c r="F1981" t="s">
        <v>19721</v>
      </c>
      <c r="G1981" s="1">
        <v>44432</v>
      </c>
    </row>
    <row r="1982" spans="1:7" x14ac:dyDescent="0.25">
      <c r="A1982" t="s">
        <v>9080</v>
      </c>
      <c r="B1982" t="s">
        <v>9081</v>
      </c>
      <c r="C1982" s="1">
        <v>43128</v>
      </c>
      <c r="D1982" t="s">
        <v>19735</v>
      </c>
      <c r="E1982" t="s">
        <v>19718</v>
      </c>
      <c r="F1982" t="s">
        <v>19735</v>
      </c>
      <c r="G1982" s="1">
        <v>44432</v>
      </c>
    </row>
    <row r="1983" spans="1:7" x14ac:dyDescent="0.25">
      <c r="A1983" t="s">
        <v>10678</v>
      </c>
      <c r="B1983" t="s">
        <v>10679</v>
      </c>
      <c r="C1983" s="1">
        <v>43680</v>
      </c>
      <c r="D1983" t="s">
        <v>19721</v>
      </c>
      <c r="E1983" t="s">
        <v>19735</v>
      </c>
      <c r="F1983" t="s">
        <v>19721</v>
      </c>
      <c r="G1983" s="1">
        <v>44429</v>
      </c>
    </row>
    <row r="1984" spans="1:7" x14ac:dyDescent="0.25">
      <c r="A1984" t="s">
        <v>8677</v>
      </c>
      <c r="B1984" t="s">
        <v>8678</v>
      </c>
      <c r="C1984" s="1">
        <v>42983</v>
      </c>
      <c r="D1984" t="s">
        <v>19721</v>
      </c>
      <c r="E1984" t="s">
        <v>19721</v>
      </c>
      <c r="F1984" t="s">
        <v>19721</v>
      </c>
      <c r="G1984" s="1">
        <v>44429</v>
      </c>
    </row>
    <row r="1985" spans="1:7" x14ac:dyDescent="0.25">
      <c r="A1985" t="s">
        <v>8603</v>
      </c>
      <c r="B1985" t="s">
        <v>8604</v>
      </c>
      <c r="C1985" s="1">
        <v>42952</v>
      </c>
      <c r="D1985" t="s">
        <v>19721</v>
      </c>
      <c r="E1985" t="s">
        <v>19721</v>
      </c>
      <c r="F1985" t="s">
        <v>19721</v>
      </c>
      <c r="G1985" s="1">
        <v>44429</v>
      </c>
    </row>
    <row r="1986" spans="1:7" x14ac:dyDescent="0.25">
      <c r="A1986" t="s">
        <v>10788</v>
      </c>
      <c r="B1986" t="s">
        <v>10789</v>
      </c>
      <c r="C1986" s="1">
        <v>43728</v>
      </c>
      <c r="D1986" t="s">
        <v>19735</v>
      </c>
      <c r="E1986" t="s">
        <v>19735</v>
      </c>
      <c r="F1986" t="s">
        <v>19735</v>
      </c>
      <c r="G1986" s="1">
        <v>44429</v>
      </c>
    </row>
    <row r="1987" spans="1:7" x14ac:dyDescent="0.25">
      <c r="A1987" t="s">
        <v>10784</v>
      </c>
      <c r="B1987" t="s">
        <v>10785</v>
      </c>
      <c r="C1987" s="1">
        <v>43728</v>
      </c>
      <c r="D1987" t="s">
        <v>19721</v>
      </c>
      <c r="E1987" t="s">
        <v>19721</v>
      </c>
      <c r="F1987" t="s">
        <v>19721</v>
      </c>
      <c r="G1987" s="1">
        <v>44429</v>
      </c>
    </row>
    <row r="1988" spans="1:7" x14ac:dyDescent="0.25">
      <c r="A1988" t="s">
        <v>11887</v>
      </c>
      <c r="B1988" t="s">
        <v>11888</v>
      </c>
      <c r="C1988" s="1">
        <v>44057</v>
      </c>
      <c r="D1988" t="s">
        <v>19735</v>
      </c>
      <c r="E1988" t="s">
        <v>19735</v>
      </c>
      <c r="F1988" t="s">
        <v>19735</v>
      </c>
      <c r="G1988" s="1">
        <v>44429</v>
      </c>
    </row>
    <row r="1989" spans="1:7" x14ac:dyDescent="0.25">
      <c r="A1989" t="s">
        <v>11885</v>
      </c>
      <c r="B1989" t="s">
        <v>11886</v>
      </c>
      <c r="C1989" s="1">
        <v>44057</v>
      </c>
      <c r="D1989" t="s">
        <v>19721</v>
      </c>
      <c r="E1989" t="s">
        <v>19721</v>
      </c>
      <c r="F1989" t="s">
        <v>19721</v>
      </c>
      <c r="G1989" s="1">
        <v>44426</v>
      </c>
    </row>
    <row r="1990" spans="1:7" x14ac:dyDescent="0.25">
      <c r="A1990" t="s">
        <v>11856</v>
      </c>
      <c r="B1990" t="s">
        <v>11857</v>
      </c>
      <c r="C1990" s="1">
        <v>44053</v>
      </c>
      <c r="D1990" t="s">
        <v>19718</v>
      </c>
      <c r="E1990" t="s">
        <v>19718</v>
      </c>
      <c r="F1990" t="s">
        <v>19718</v>
      </c>
      <c r="G1990" s="1">
        <v>44426</v>
      </c>
    </row>
    <row r="1991" spans="1:7" x14ac:dyDescent="0.25">
      <c r="A1991" t="s">
        <v>11858</v>
      </c>
      <c r="B1991" t="s">
        <v>11859</v>
      </c>
      <c r="C1991" s="1">
        <v>44053</v>
      </c>
      <c r="D1991" t="s">
        <v>19721</v>
      </c>
      <c r="E1991" t="s">
        <v>19721</v>
      </c>
      <c r="F1991" t="s">
        <v>19735</v>
      </c>
      <c r="G1991" s="1">
        <v>44426</v>
      </c>
    </row>
    <row r="1992" spans="1:7" x14ac:dyDescent="0.25">
      <c r="A1992" t="s">
        <v>11854</v>
      </c>
      <c r="B1992" t="s">
        <v>11855</v>
      </c>
      <c r="C1992" s="1">
        <v>44053</v>
      </c>
      <c r="D1992" t="s">
        <v>19718</v>
      </c>
      <c r="E1992" t="s">
        <v>19718</v>
      </c>
      <c r="F1992" t="s">
        <v>19718</v>
      </c>
      <c r="G1992" s="1">
        <v>44426</v>
      </c>
    </row>
    <row r="1993" spans="1:7" x14ac:dyDescent="0.25">
      <c r="A1993" t="s">
        <v>10335</v>
      </c>
      <c r="B1993" t="s">
        <v>10336</v>
      </c>
      <c r="C1993" s="1">
        <v>43583</v>
      </c>
      <c r="D1993" t="s">
        <v>19721</v>
      </c>
      <c r="E1993" t="s">
        <v>19721</v>
      </c>
      <c r="F1993" t="s">
        <v>19721</v>
      </c>
      <c r="G1993" s="1">
        <v>44422</v>
      </c>
    </row>
    <row r="1994" spans="1:7" x14ac:dyDescent="0.25">
      <c r="A1994" t="s">
        <v>11706</v>
      </c>
      <c r="B1994" t="s">
        <v>11707</v>
      </c>
      <c r="C1994" s="1">
        <v>44029</v>
      </c>
      <c r="D1994" t="s">
        <v>19735</v>
      </c>
      <c r="E1994" t="s">
        <v>19735</v>
      </c>
      <c r="F1994" t="s">
        <v>19735</v>
      </c>
      <c r="G1994" s="1">
        <v>44422</v>
      </c>
    </row>
    <row r="1995" spans="1:7" x14ac:dyDescent="0.25">
      <c r="A1995" t="s">
        <v>10563</v>
      </c>
      <c r="B1995" t="s">
        <v>10564</v>
      </c>
      <c r="C1995" s="1">
        <v>43642</v>
      </c>
      <c r="D1995" t="s">
        <v>19735</v>
      </c>
      <c r="E1995" t="s">
        <v>19735</v>
      </c>
      <c r="F1995" t="s">
        <v>19735</v>
      </c>
      <c r="G1995" s="1">
        <v>44422</v>
      </c>
    </row>
    <row r="1996" spans="1:7" x14ac:dyDescent="0.25">
      <c r="A1996" t="s">
        <v>10629</v>
      </c>
      <c r="B1996" t="s">
        <v>10630</v>
      </c>
      <c r="C1996" s="1">
        <v>43653</v>
      </c>
      <c r="D1996" t="s">
        <v>19724</v>
      </c>
      <c r="E1996" t="s">
        <v>19724</v>
      </c>
      <c r="F1996" t="s">
        <v>19724</v>
      </c>
      <c r="G1996" s="1">
        <v>44422</v>
      </c>
    </row>
    <row r="1997" spans="1:7" x14ac:dyDescent="0.25">
      <c r="A1997" t="s">
        <v>11395</v>
      </c>
      <c r="B1997" t="s">
        <v>11396</v>
      </c>
      <c r="C1997" s="1">
        <v>43951</v>
      </c>
      <c r="D1997" t="s">
        <v>19735</v>
      </c>
      <c r="E1997" t="s">
        <v>19735</v>
      </c>
      <c r="F1997" t="s">
        <v>19735</v>
      </c>
      <c r="G1997" s="1">
        <v>44422</v>
      </c>
    </row>
    <row r="1998" spans="1:7" x14ac:dyDescent="0.25">
      <c r="A1998" t="s">
        <v>11662</v>
      </c>
      <c r="B1998" t="s">
        <v>11663</v>
      </c>
      <c r="C1998" s="1">
        <v>44016</v>
      </c>
      <c r="D1998" t="s">
        <v>19724</v>
      </c>
      <c r="E1998" t="s">
        <v>19724</v>
      </c>
      <c r="F1998" t="s">
        <v>19724</v>
      </c>
      <c r="G1998" s="1">
        <v>44422</v>
      </c>
    </row>
    <row r="1999" spans="1:7" x14ac:dyDescent="0.25">
      <c r="A1999" t="s">
        <v>11614</v>
      </c>
      <c r="B1999" t="s">
        <v>11615</v>
      </c>
      <c r="C1999" s="1">
        <v>44002</v>
      </c>
      <c r="D1999" t="s">
        <v>19735</v>
      </c>
      <c r="E1999" t="s">
        <v>19735</v>
      </c>
      <c r="F1999" t="s">
        <v>19735</v>
      </c>
      <c r="G1999" s="1">
        <v>44422</v>
      </c>
    </row>
    <row r="2000" spans="1:7" x14ac:dyDescent="0.25">
      <c r="A2000" t="s">
        <v>11588</v>
      </c>
      <c r="B2000" t="s">
        <v>11589</v>
      </c>
      <c r="C2000" s="1">
        <v>43996</v>
      </c>
      <c r="D2000" t="s">
        <v>19718</v>
      </c>
      <c r="E2000" t="s">
        <v>19718</v>
      </c>
      <c r="F2000" t="s">
        <v>19718</v>
      </c>
      <c r="G2000" s="1">
        <v>44422</v>
      </c>
    </row>
    <row r="2001" spans="1:7" x14ac:dyDescent="0.25">
      <c r="A2001" t="s">
        <v>11620</v>
      </c>
      <c r="B2001" t="s">
        <v>11621</v>
      </c>
      <c r="C2001" s="1">
        <v>44002</v>
      </c>
      <c r="D2001" t="s">
        <v>19724</v>
      </c>
      <c r="E2001" t="s">
        <v>19724</v>
      </c>
      <c r="F2001" t="s">
        <v>19724</v>
      </c>
      <c r="G2001" s="1">
        <v>44421</v>
      </c>
    </row>
    <row r="2002" spans="1:7" x14ac:dyDescent="0.25">
      <c r="A2002" t="s">
        <v>11398</v>
      </c>
      <c r="B2002" t="s">
        <v>11399</v>
      </c>
      <c r="C2002" s="1">
        <v>43951</v>
      </c>
      <c r="D2002" t="s">
        <v>19735</v>
      </c>
      <c r="E2002" t="s">
        <v>19735</v>
      </c>
      <c r="F2002" t="s">
        <v>19735</v>
      </c>
      <c r="G2002" s="1">
        <v>44421</v>
      </c>
    </row>
    <row r="2003" spans="1:7" x14ac:dyDescent="0.25">
      <c r="A2003" t="s">
        <v>11618</v>
      </c>
      <c r="B2003" t="s">
        <v>11619</v>
      </c>
      <c r="C2003" s="1">
        <v>44002</v>
      </c>
      <c r="D2003" t="s">
        <v>19735</v>
      </c>
      <c r="E2003" t="s">
        <v>19735</v>
      </c>
      <c r="F2003" t="s">
        <v>19735</v>
      </c>
      <c r="G2003" s="1">
        <v>44421</v>
      </c>
    </row>
    <row r="2004" spans="1:7" x14ac:dyDescent="0.25">
      <c r="A2004" t="s">
        <v>10490</v>
      </c>
      <c r="B2004" t="s">
        <v>10491</v>
      </c>
      <c r="C2004" s="1">
        <v>43612</v>
      </c>
      <c r="D2004" t="s">
        <v>19735</v>
      </c>
      <c r="E2004" t="s">
        <v>19735</v>
      </c>
      <c r="F2004" t="s">
        <v>19735</v>
      </c>
      <c r="G2004" s="1">
        <v>44421</v>
      </c>
    </row>
    <row r="2005" spans="1:7" x14ac:dyDescent="0.25">
      <c r="A2005" t="s">
        <v>11616</v>
      </c>
      <c r="B2005" t="s">
        <v>11617</v>
      </c>
      <c r="C2005" s="1">
        <v>44002</v>
      </c>
      <c r="D2005" t="s">
        <v>19721</v>
      </c>
      <c r="E2005" t="s">
        <v>19721</v>
      </c>
      <c r="F2005" t="s">
        <v>19721</v>
      </c>
      <c r="G2005" s="1">
        <v>44421</v>
      </c>
    </row>
    <row r="2006" spans="1:7" x14ac:dyDescent="0.25">
      <c r="A2006" t="s">
        <v>11740</v>
      </c>
      <c r="B2006" t="s">
        <v>11741</v>
      </c>
      <c r="C2006" s="1">
        <v>44035</v>
      </c>
      <c r="D2006" t="s">
        <v>19735</v>
      </c>
      <c r="E2006" t="s">
        <v>19735</v>
      </c>
      <c r="F2006" t="s">
        <v>19718</v>
      </c>
      <c r="G2006" s="1">
        <v>44421</v>
      </c>
    </row>
    <row r="2007" spans="1:7" x14ac:dyDescent="0.25">
      <c r="A2007" t="s">
        <v>11568</v>
      </c>
      <c r="B2007" t="s">
        <v>11569</v>
      </c>
      <c r="C2007" s="1">
        <v>43993</v>
      </c>
      <c r="D2007" t="s">
        <v>19721</v>
      </c>
      <c r="E2007" t="s">
        <v>19735</v>
      </c>
      <c r="F2007" t="s">
        <v>19721</v>
      </c>
      <c r="G2007" s="1">
        <v>44421</v>
      </c>
    </row>
    <row r="2008" spans="1:7" x14ac:dyDescent="0.25">
      <c r="A2008" t="s">
        <v>7401</v>
      </c>
      <c r="B2008" t="s">
        <v>7402</v>
      </c>
      <c r="C2008" s="1">
        <v>42445</v>
      </c>
      <c r="D2008" t="s">
        <v>19724</v>
      </c>
      <c r="E2008" t="s">
        <v>19724</v>
      </c>
      <c r="F2008" t="s">
        <v>19724</v>
      </c>
      <c r="G2008" s="1">
        <v>44410</v>
      </c>
    </row>
    <row r="2009" spans="1:7" x14ac:dyDescent="0.25">
      <c r="A2009" t="s">
        <v>11065</v>
      </c>
      <c r="B2009" t="s">
        <v>11066</v>
      </c>
      <c r="C2009" s="1">
        <v>43847</v>
      </c>
      <c r="D2009" t="s">
        <v>19718</v>
      </c>
      <c r="E2009" t="s">
        <v>19718</v>
      </c>
      <c r="F2009" t="s">
        <v>19718</v>
      </c>
      <c r="G2009" s="1">
        <v>44410</v>
      </c>
    </row>
    <row r="2010" spans="1:7" x14ac:dyDescent="0.25">
      <c r="A2010" t="s">
        <v>9823</v>
      </c>
      <c r="B2010" t="s">
        <v>9824</v>
      </c>
      <c r="C2010" s="1">
        <v>43374</v>
      </c>
      <c r="D2010" t="s">
        <v>19735</v>
      </c>
      <c r="E2010" t="s">
        <v>19735</v>
      </c>
      <c r="F2010" t="s">
        <v>19735</v>
      </c>
      <c r="G2010" s="1">
        <v>44410</v>
      </c>
    </row>
    <row r="2011" spans="1:7" x14ac:dyDescent="0.25">
      <c r="A2011" t="s">
        <v>10037</v>
      </c>
      <c r="B2011" t="s">
        <v>10038</v>
      </c>
      <c r="C2011" s="1">
        <v>43495</v>
      </c>
      <c r="D2011" t="s">
        <v>19735</v>
      </c>
      <c r="E2011" t="s">
        <v>19735</v>
      </c>
      <c r="F2011" t="s">
        <v>19735</v>
      </c>
      <c r="G2011" s="1">
        <v>44410</v>
      </c>
    </row>
    <row r="2012" spans="1:7" x14ac:dyDescent="0.25">
      <c r="A2012" t="s">
        <v>9893</v>
      </c>
      <c r="B2012" t="s">
        <v>9894</v>
      </c>
      <c r="C2012" s="1">
        <v>43405</v>
      </c>
      <c r="D2012" t="s">
        <v>19721</v>
      </c>
      <c r="E2012" t="s">
        <v>19735</v>
      </c>
      <c r="F2012" t="s">
        <v>19721</v>
      </c>
      <c r="G2012" s="1">
        <v>44408</v>
      </c>
    </row>
    <row r="2013" spans="1:7" x14ac:dyDescent="0.25">
      <c r="A2013" t="s">
        <v>11638</v>
      </c>
      <c r="B2013" t="s">
        <v>11639</v>
      </c>
      <c r="C2013" s="1">
        <v>44011</v>
      </c>
      <c r="D2013" t="s">
        <v>19721</v>
      </c>
      <c r="E2013" t="s">
        <v>19721</v>
      </c>
      <c r="F2013" t="s">
        <v>19721</v>
      </c>
      <c r="G2013" s="1">
        <v>44408</v>
      </c>
    </row>
    <row r="2014" spans="1:7" x14ac:dyDescent="0.25">
      <c r="A2014" t="s">
        <v>10565</v>
      </c>
      <c r="B2014" t="s">
        <v>10566</v>
      </c>
      <c r="C2014" s="1">
        <v>43642</v>
      </c>
      <c r="D2014" t="s">
        <v>19721</v>
      </c>
      <c r="E2014" t="s">
        <v>19721</v>
      </c>
      <c r="F2014" t="s">
        <v>19721</v>
      </c>
      <c r="G2014" s="1">
        <v>44408</v>
      </c>
    </row>
    <row r="2015" spans="1:7" x14ac:dyDescent="0.25">
      <c r="A2015" t="s">
        <v>11302</v>
      </c>
      <c r="B2015" t="s">
        <v>11303</v>
      </c>
      <c r="C2015" s="1">
        <v>43923</v>
      </c>
      <c r="D2015" t="s">
        <v>19718</v>
      </c>
      <c r="E2015" t="s">
        <v>19718</v>
      </c>
      <c r="F2015" t="s">
        <v>19718</v>
      </c>
      <c r="G2015" s="1">
        <v>44406</v>
      </c>
    </row>
    <row r="2016" spans="1:7" x14ac:dyDescent="0.25">
      <c r="A2016" t="s">
        <v>7520</v>
      </c>
      <c r="B2016" t="s">
        <v>7521</v>
      </c>
      <c r="C2016" s="1">
        <v>42499</v>
      </c>
      <c r="D2016" t="s">
        <v>19735</v>
      </c>
      <c r="E2016" t="s">
        <v>19735</v>
      </c>
      <c r="F2016" t="s">
        <v>19735</v>
      </c>
      <c r="G2016" s="1">
        <v>44402</v>
      </c>
    </row>
    <row r="2017" spans="1:7" x14ac:dyDescent="0.25">
      <c r="A2017" t="s">
        <v>11489</v>
      </c>
      <c r="B2017" t="s">
        <v>11490</v>
      </c>
      <c r="C2017" s="1">
        <v>43984</v>
      </c>
      <c r="D2017" t="s">
        <v>19721</v>
      </c>
      <c r="E2017" t="s">
        <v>19735</v>
      </c>
      <c r="F2017" t="s">
        <v>19721</v>
      </c>
      <c r="G2017" s="1">
        <v>44399</v>
      </c>
    </row>
    <row r="2018" spans="1:7" x14ac:dyDescent="0.25">
      <c r="A2018" t="s">
        <v>9176</v>
      </c>
      <c r="B2018" t="s">
        <v>9177</v>
      </c>
      <c r="C2018" s="1">
        <v>43172</v>
      </c>
      <c r="D2018" t="s">
        <v>19721</v>
      </c>
      <c r="E2018" t="s">
        <v>19721</v>
      </c>
      <c r="F2018" t="s">
        <v>19721</v>
      </c>
      <c r="G2018" s="1">
        <v>44399</v>
      </c>
    </row>
    <row r="2019" spans="1:7" x14ac:dyDescent="0.25">
      <c r="A2019" t="s">
        <v>11596</v>
      </c>
      <c r="B2019" t="s">
        <v>11597</v>
      </c>
      <c r="C2019" s="1">
        <v>43997</v>
      </c>
      <c r="D2019" t="s">
        <v>19718</v>
      </c>
      <c r="E2019" t="s">
        <v>19718</v>
      </c>
      <c r="F2019" t="s">
        <v>19718</v>
      </c>
      <c r="G2019" s="1">
        <v>44395</v>
      </c>
    </row>
    <row r="2020" spans="1:7" x14ac:dyDescent="0.25">
      <c r="A2020" t="s">
        <v>11640</v>
      </c>
      <c r="B2020" t="s">
        <v>11641</v>
      </c>
      <c r="C2020" s="1">
        <v>44011</v>
      </c>
      <c r="D2020" t="s">
        <v>19735</v>
      </c>
      <c r="E2020" t="s">
        <v>19735</v>
      </c>
      <c r="F2020" t="s">
        <v>19735</v>
      </c>
      <c r="G2020" s="1">
        <v>44395</v>
      </c>
    </row>
    <row r="2021" spans="1:7" x14ac:dyDescent="0.25">
      <c r="A2021" t="s">
        <v>11692</v>
      </c>
      <c r="B2021" t="s">
        <v>11693</v>
      </c>
      <c r="C2021" s="1">
        <v>44021</v>
      </c>
      <c r="D2021" t="s">
        <v>19724</v>
      </c>
      <c r="E2021" t="s">
        <v>19721</v>
      </c>
      <c r="F2021" t="s">
        <v>19724</v>
      </c>
      <c r="G2021" s="1">
        <v>44395</v>
      </c>
    </row>
    <row r="2022" spans="1:7" x14ac:dyDescent="0.25">
      <c r="A2022" t="s">
        <v>10811</v>
      </c>
      <c r="B2022" t="s">
        <v>10812</v>
      </c>
      <c r="C2022" s="1">
        <v>43742</v>
      </c>
      <c r="D2022" t="s">
        <v>19735</v>
      </c>
      <c r="E2022" t="s">
        <v>19735</v>
      </c>
      <c r="F2022" t="s">
        <v>19735</v>
      </c>
      <c r="G2022" s="1">
        <v>44395</v>
      </c>
    </row>
    <row r="2023" spans="1:7" x14ac:dyDescent="0.25">
      <c r="A2023" t="s">
        <v>5914</v>
      </c>
      <c r="B2023" t="s">
        <v>5915</v>
      </c>
      <c r="C2023" s="1">
        <v>41747</v>
      </c>
      <c r="D2023" t="s">
        <v>19721</v>
      </c>
      <c r="E2023" t="s">
        <v>19721</v>
      </c>
      <c r="F2023" t="s">
        <v>19721</v>
      </c>
      <c r="G2023" s="1">
        <v>44395</v>
      </c>
    </row>
    <row r="2024" spans="1:7" x14ac:dyDescent="0.25">
      <c r="A2024" t="s">
        <v>10707</v>
      </c>
      <c r="B2024" t="s">
        <v>10708</v>
      </c>
      <c r="C2024" s="1">
        <v>43692</v>
      </c>
      <c r="D2024" t="s">
        <v>19718</v>
      </c>
      <c r="E2024" t="s">
        <v>19718</v>
      </c>
      <c r="F2024" t="s">
        <v>19718</v>
      </c>
      <c r="G2024" s="1">
        <v>44395</v>
      </c>
    </row>
    <row r="2025" spans="1:7" x14ac:dyDescent="0.25">
      <c r="A2025" t="s">
        <v>10727</v>
      </c>
      <c r="B2025" t="s">
        <v>10728</v>
      </c>
      <c r="C2025" s="1">
        <v>43698</v>
      </c>
      <c r="D2025" t="s">
        <v>19721</v>
      </c>
      <c r="E2025" t="s">
        <v>19721</v>
      </c>
      <c r="F2025" t="s">
        <v>19721</v>
      </c>
      <c r="G2025" s="1">
        <v>44392</v>
      </c>
    </row>
    <row r="2026" spans="1:7" x14ac:dyDescent="0.25">
      <c r="A2026" t="s">
        <v>11272</v>
      </c>
      <c r="B2026" t="s">
        <v>11273</v>
      </c>
      <c r="C2026" s="1">
        <v>43912</v>
      </c>
      <c r="D2026" t="s">
        <v>19718</v>
      </c>
      <c r="E2026" t="s">
        <v>19718</v>
      </c>
      <c r="F2026" t="s">
        <v>19718</v>
      </c>
      <c r="G2026" s="1">
        <v>44388</v>
      </c>
    </row>
    <row r="2027" spans="1:7" x14ac:dyDescent="0.25">
      <c r="A2027" t="s">
        <v>10360</v>
      </c>
      <c r="B2027" t="s">
        <v>10361</v>
      </c>
      <c r="C2027" s="1">
        <v>43585</v>
      </c>
      <c r="D2027" t="s">
        <v>19718</v>
      </c>
      <c r="E2027" t="s">
        <v>19718</v>
      </c>
      <c r="F2027" t="s">
        <v>19718</v>
      </c>
      <c r="G2027" s="1">
        <v>44388</v>
      </c>
    </row>
    <row r="2028" spans="1:7" x14ac:dyDescent="0.25">
      <c r="A2028" t="s">
        <v>11337</v>
      </c>
      <c r="B2028" t="s">
        <v>11338</v>
      </c>
      <c r="C2028" s="1">
        <v>43939</v>
      </c>
      <c r="D2028" t="s">
        <v>19718</v>
      </c>
      <c r="E2028" t="s">
        <v>19718</v>
      </c>
      <c r="F2028" t="s">
        <v>19718</v>
      </c>
      <c r="G2028" s="1">
        <v>44387</v>
      </c>
    </row>
    <row r="2029" spans="1:7" x14ac:dyDescent="0.25">
      <c r="A2029" t="s">
        <v>11145</v>
      </c>
      <c r="B2029" t="s">
        <v>11146</v>
      </c>
      <c r="C2029" s="1">
        <v>43862</v>
      </c>
      <c r="D2029" t="s">
        <v>19721</v>
      </c>
      <c r="E2029" t="s">
        <v>19721</v>
      </c>
      <c r="F2029" t="s">
        <v>19735</v>
      </c>
      <c r="G2029" s="1">
        <v>44387</v>
      </c>
    </row>
    <row r="2030" spans="1:7" x14ac:dyDescent="0.25">
      <c r="A2030" t="s">
        <v>11642</v>
      </c>
      <c r="B2030" t="s">
        <v>11643</v>
      </c>
      <c r="C2030" s="1">
        <v>44011</v>
      </c>
      <c r="D2030" t="s">
        <v>19735</v>
      </c>
      <c r="E2030" t="s">
        <v>19735</v>
      </c>
      <c r="F2030" t="s">
        <v>19735</v>
      </c>
      <c r="G2030" s="1">
        <v>44387</v>
      </c>
    </row>
    <row r="2031" spans="1:7" x14ac:dyDescent="0.25">
      <c r="A2031" t="s">
        <v>11351</v>
      </c>
      <c r="B2031" t="s">
        <v>11352</v>
      </c>
      <c r="C2031" s="1">
        <v>43942</v>
      </c>
      <c r="D2031" t="s">
        <v>19735</v>
      </c>
      <c r="E2031" t="s">
        <v>19735</v>
      </c>
      <c r="F2031" t="s">
        <v>19718</v>
      </c>
      <c r="G2031" s="1">
        <v>44383</v>
      </c>
    </row>
    <row r="2032" spans="1:7" x14ac:dyDescent="0.25">
      <c r="A2032" t="s">
        <v>11535</v>
      </c>
      <c r="B2032" t="s">
        <v>11536</v>
      </c>
      <c r="C2032" s="1">
        <v>43988</v>
      </c>
      <c r="D2032" t="s">
        <v>19735</v>
      </c>
      <c r="E2032" t="s">
        <v>19735</v>
      </c>
      <c r="F2032" t="s">
        <v>19735</v>
      </c>
      <c r="G2032" s="1">
        <v>44382</v>
      </c>
    </row>
    <row r="2033" spans="1:7" x14ac:dyDescent="0.25">
      <c r="A2033" t="s">
        <v>11497</v>
      </c>
      <c r="B2033" t="s">
        <v>11498</v>
      </c>
      <c r="C2033" s="1">
        <v>43984</v>
      </c>
      <c r="D2033" t="s">
        <v>19721</v>
      </c>
      <c r="E2033" t="s">
        <v>19721</v>
      </c>
      <c r="F2033" t="s">
        <v>19721</v>
      </c>
      <c r="G2033" s="1">
        <v>44382</v>
      </c>
    </row>
    <row r="2034" spans="1:7" x14ac:dyDescent="0.25">
      <c r="A2034" t="s">
        <v>11448</v>
      </c>
      <c r="B2034" t="s">
        <v>11449</v>
      </c>
      <c r="C2034" s="1">
        <v>43965</v>
      </c>
      <c r="D2034" t="s">
        <v>19735</v>
      </c>
      <c r="E2034" t="s">
        <v>19735</v>
      </c>
      <c r="F2034" t="s">
        <v>19718</v>
      </c>
      <c r="G2034" s="1">
        <v>44381</v>
      </c>
    </row>
    <row r="2035" spans="1:7" x14ac:dyDescent="0.25">
      <c r="A2035" t="s">
        <v>11343</v>
      </c>
      <c r="B2035" t="s">
        <v>11344</v>
      </c>
      <c r="C2035" s="1">
        <v>43939</v>
      </c>
      <c r="D2035" t="s">
        <v>19718</v>
      </c>
      <c r="E2035" t="s">
        <v>19718</v>
      </c>
      <c r="F2035" t="s">
        <v>19718</v>
      </c>
      <c r="G2035" s="1">
        <v>44381</v>
      </c>
    </row>
    <row r="2036" spans="1:7" x14ac:dyDescent="0.25">
      <c r="A2036" t="s">
        <v>11039</v>
      </c>
      <c r="B2036" t="s">
        <v>11040</v>
      </c>
      <c r="C2036" s="1">
        <v>43835</v>
      </c>
      <c r="D2036" t="s">
        <v>19721</v>
      </c>
      <c r="E2036" t="s">
        <v>19721</v>
      </c>
      <c r="F2036" t="s">
        <v>19721</v>
      </c>
      <c r="G2036" s="1">
        <v>44381</v>
      </c>
    </row>
    <row r="2037" spans="1:7" x14ac:dyDescent="0.25">
      <c r="A2037" t="s">
        <v>11450</v>
      </c>
      <c r="B2037" t="s">
        <v>11451</v>
      </c>
      <c r="C2037" s="1">
        <v>43965</v>
      </c>
      <c r="D2037" t="s">
        <v>19718</v>
      </c>
      <c r="E2037" t="s">
        <v>19718</v>
      </c>
      <c r="F2037" t="s">
        <v>19718</v>
      </c>
      <c r="G2037" s="1">
        <v>44381</v>
      </c>
    </row>
    <row r="2038" spans="1:7" x14ac:dyDescent="0.25">
      <c r="A2038" t="s">
        <v>7835</v>
      </c>
      <c r="B2038" t="s">
        <v>7836</v>
      </c>
      <c r="C2038" s="1">
        <v>42613</v>
      </c>
      <c r="D2038" t="s">
        <v>19724</v>
      </c>
      <c r="E2038" t="s">
        <v>19724</v>
      </c>
      <c r="F2038" t="s">
        <v>19724</v>
      </c>
      <c r="G2038" s="1">
        <v>44381</v>
      </c>
    </row>
    <row r="2039" spans="1:7" x14ac:dyDescent="0.25">
      <c r="A2039" t="s">
        <v>11349</v>
      </c>
      <c r="B2039" t="s">
        <v>11350</v>
      </c>
      <c r="C2039" s="1">
        <v>43942</v>
      </c>
      <c r="D2039" t="s">
        <v>19735</v>
      </c>
      <c r="E2039" t="s">
        <v>19735</v>
      </c>
      <c r="F2039" t="s">
        <v>19735</v>
      </c>
      <c r="G2039" s="1">
        <v>44379</v>
      </c>
    </row>
    <row r="2040" spans="1:7" x14ac:dyDescent="0.25">
      <c r="A2040" t="s">
        <v>11333</v>
      </c>
      <c r="B2040" t="s">
        <v>11334</v>
      </c>
      <c r="C2040" s="1">
        <v>43939</v>
      </c>
      <c r="D2040" t="s">
        <v>19718</v>
      </c>
      <c r="E2040" t="s">
        <v>19718</v>
      </c>
      <c r="F2040" t="s">
        <v>19718</v>
      </c>
      <c r="G2040" s="1">
        <v>44378</v>
      </c>
    </row>
    <row r="2041" spans="1:7" x14ac:dyDescent="0.25">
      <c r="A2041" t="s">
        <v>10035</v>
      </c>
      <c r="B2041" t="s">
        <v>10036</v>
      </c>
      <c r="C2041" s="1">
        <v>43495</v>
      </c>
      <c r="D2041" t="s">
        <v>19718</v>
      </c>
      <c r="E2041" t="s">
        <v>19718</v>
      </c>
      <c r="F2041" t="s">
        <v>19718</v>
      </c>
      <c r="G2041" s="1">
        <v>44378</v>
      </c>
    </row>
    <row r="2042" spans="1:7" x14ac:dyDescent="0.25">
      <c r="A2042" t="s">
        <v>10168</v>
      </c>
      <c r="B2042" t="s">
        <v>10169</v>
      </c>
      <c r="C2042" s="1">
        <v>43535</v>
      </c>
      <c r="D2042" t="s">
        <v>19735</v>
      </c>
      <c r="E2042" t="s">
        <v>19735</v>
      </c>
      <c r="F2042" t="s">
        <v>19735</v>
      </c>
      <c r="G2042" s="1">
        <v>44374</v>
      </c>
    </row>
    <row r="2043" spans="1:7" x14ac:dyDescent="0.25">
      <c r="A2043" t="s">
        <v>11292</v>
      </c>
      <c r="B2043" t="s">
        <v>11293</v>
      </c>
      <c r="C2043" s="1">
        <v>43920</v>
      </c>
      <c r="D2043" t="s">
        <v>19721</v>
      </c>
      <c r="E2043" t="s">
        <v>19721</v>
      </c>
      <c r="F2043" t="s">
        <v>19721</v>
      </c>
      <c r="G2043" s="1">
        <v>44374</v>
      </c>
    </row>
    <row r="2044" spans="1:7" x14ac:dyDescent="0.25">
      <c r="A2044" t="s">
        <v>11388</v>
      </c>
      <c r="B2044" t="s">
        <v>11389</v>
      </c>
      <c r="C2044" s="1">
        <v>43950</v>
      </c>
      <c r="D2044" t="s">
        <v>19735</v>
      </c>
      <c r="E2044" t="s">
        <v>19735</v>
      </c>
      <c r="F2044" t="s">
        <v>19735</v>
      </c>
      <c r="G2044" s="1">
        <v>44374</v>
      </c>
    </row>
    <row r="2045" spans="1:7" x14ac:dyDescent="0.25">
      <c r="A2045" t="s">
        <v>11487</v>
      </c>
      <c r="B2045" t="s">
        <v>11488</v>
      </c>
      <c r="C2045" s="1">
        <v>43984</v>
      </c>
      <c r="D2045" t="s">
        <v>19721</v>
      </c>
      <c r="E2045" t="s">
        <v>19721</v>
      </c>
      <c r="F2045" t="s">
        <v>19721</v>
      </c>
      <c r="G2045" s="1">
        <v>44374</v>
      </c>
    </row>
    <row r="2046" spans="1:7" x14ac:dyDescent="0.25">
      <c r="A2046" t="s">
        <v>11300</v>
      </c>
      <c r="B2046" t="s">
        <v>11301</v>
      </c>
      <c r="C2046" s="1">
        <v>43923</v>
      </c>
      <c r="D2046" t="s">
        <v>19724</v>
      </c>
      <c r="E2046" t="s">
        <v>19721</v>
      </c>
      <c r="F2046" t="s">
        <v>19724</v>
      </c>
      <c r="G2046" s="1">
        <v>44374</v>
      </c>
    </row>
    <row r="2047" spans="1:7" x14ac:dyDescent="0.25">
      <c r="A2047" t="s">
        <v>11574</v>
      </c>
      <c r="B2047" t="s">
        <v>11575</v>
      </c>
      <c r="C2047" s="1">
        <v>43993</v>
      </c>
      <c r="D2047" t="s">
        <v>19721</v>
      </c>
      <c r="E2047" t="s">
        <v>19721</v>
      </c>
      <c r="F2047" t="s">
        <v>19721</v>
      </c>
      <c r="G2047" s="1">
        <v>44374</v>
      </c>
    </row>
    <row r="2048" spans="1:7" x14ac:dyDescent="0.25">
      <c r="A2048" t="s">
        <v>11454</v>
      </c>
      <c r="B2048" t="s">
        <v>11455</v>
      </c>
      <c r="C2048" s="1">
        <v>43965</v>
      </c>
      <c r="D2048" t="s">
        <v>19721</v>
      </c>
      <c r="E2048" t="s">
        <v>19721</v>
      </c>
      <c r="F2048" t="s">
        <v>19721</v>
      </c>
      <c r="G2048" s="1">
        <v>44374</v>
      </c>
    </row>
    <row r="2049" spans="1:7" x14ac:dyDescent="0.25">
      <c r="A2049" t="s">
        <v>7221</v>
      </c>
      <c r="B2049" t="s">
        <v>7222</v>
      </c>
      <c r="C2049" s="1">
        <v>42353</v>
      </c>
      <c r="D2049" t="s">
        <v>19721</v>
      </c>
      <c r="E2049" t="s">
        <v>19735</v>
      </c>
      <c r="F2049" t="s">
        <v>19721</v>
      </c>
      <c r="G2049" s="1">
        <v>44373</v>
      </c>
    </row>
    <row r="2050" spans="1:7" x14ac:dyDescent="0.25">
      <c r="A2050" t="s">
        <v>8524</v>
      </c>
      <c r="B2050" t="s">
        <v>8525</v>
      </c>
      <c r="C2050" s="1">
        <v>42926</v>
      </c>
      <c r="D2050" t="s">
        <v>19721</v>
      </c>
      <c r="E2050" t="s">
        <v>19721</v>
      </c>
      <c r="F2050" t="s">
        <v>19721</v>
      </c>
      <c r="G2050" s="1">
        <v>44373</v>
      </c>
    </row>
    <row r="2051" spans="1:7" x14ac:dyDescent="0.25">
      <c r="A2051" t="s">
        <v>11493</v>
      </c>
      <c r="B2051" t="s">
        <v>11494</v>
      </c>
      <c r="C2051" s="1">
        <v>43984</v>
      </c>
      <c r="D2051" t="s">
        <v>19721</v>
      </c>
      <c r="E2051" t="s">
        <v>19721</v>
      </c>
      <c r="F2051" t="s">
        <v>19721</v>
      </c>
      <c r="G2051" s="1">
        <v>44373</v>
      </c>
    </row>
    <row r="2052" spans="1:7" x14ac:dyDescent="0.25">
      <c r="A2052" t="s">
        <v>11372</v>
      </c>
      <c r="B2052" t="s">
        <v>11373</v>
      </c>
      <c r="C2052" s="1">
        <v>43946</v>
      </c>
      <c r="D2052" t="s">
        <v>19735</v>
      </c>
      <c r="E2052" t="s">
        <v>19718</v>
      </c>
      <c r="F2052" t="s">
        <v>19735</v>
      </c>
      <c r="G2052" s="1">
        <v>44373</v>
      </c>
    </row>
    <row r="2053" spans="1:7" x14ac:dyDescent="0.25">
      <c r="A2053" t="s">
        <v>10007</v>
      </c>
      <c r="B2053" t="s">
        <v>10008</v>
      </c>
      <c r="C2053" s="1">
        <v>43489</v>
      </c>
      <c r="D2053" t="s">
        <v>19721</v>
      </c>
      <c r="E2053" t="s">
        <v>19721</v>
      </c>
      <c r="F2053" t="s">
        <v>19721</v>
      </c>
      <c r="G2053" s="1">
        <v>44373</v>
      </c>
    </row>
    <row r="2054" spans="1:7" x14ac:dyDescent="0.25">
      <c r="A2054" t="s">
        <v>11316</v>
      </c>
      <c r="B2054" t="s">
        <v>11317</v>
      </c>
      <c r="C2054" s="1">
        <v>43925</v>
      </c>
      <c r="D2054" t="s">
        <v>19721</v>
      </c>
      <c r="E2054" t="s">
        <v>19721</v>
      </c>
      <c r="F2054" t="s">
        <v>19721</v>
      </c>
      <c r="G2054" s="1">
        <v>44373</v>
      </c>
    </row>
    <row r="2055" spans="1:7" x14ac:dyDescent="0.25">
      <c r="A2055" t="s">
        <v>10539</v>
      </c>
      <c r="B2055" t="s">
        <v>10540</v>
      </c>
      <c r="C2055" s="1">
        <v>43622</v>
      </c>
      <c r="D2055" t="s">
        <v>19735</v>
      </c>
      <c r="E2055" t="s">
        <v>19735</v>
      </c>
      <c r="F2055" t="s">
        <v>19735</v>
      </c>
      <c r="G2055" s="1">
        <v>44367</v>
      </c>
    </row>
    <row r="2056" spans="1:7" x14ac:dyDescent="0.25">
      <c r="A2056" t="s">
        <v>10813</v>
      </c>
      <c r="B2056" t="s">
        <v>10814</v>
      </c>
      <c r="C2056" s="1">
        <v>43742</v>
      </c>
      <c r="D2056" t="s">
        <v>19718</v>
      </c>
      <c r="E2056" t="s">
        <v>19718</v>
      </c>
      <c r="F2056" t="s">
        <v>19718</v>
      </c>
      <c r="G2056" s="1">
        <v>44367</v>
      </c>
    </row>
    <row r="2057" spans="1:7" x14ac:dyDescent="0.25">
      <c r="A2057" t="s">
        <v>11517</v>
      </c>
      <c r="B2057" t="s">
        <v>11518</v>
      </c>
      <c r="C2057" s="1">
        <v>43987</v>
      </c>
      <c r="D2057" t="s">
        <v>19718</v>
      </c>
      <c r="E2057" t="s">
        <v>19718</v>
      </c>
      <c r="F2057" t="s">
        <v>19718</v>
      </c>
      <c r="G2057" s="1">
        <v>44367</v>
      </c>
    </row>
    <row r="2058" spans="1:7" x14ac:dyDescent="0.25">
      <c r="A2058" t="s">
        <v>11519</v>
      </c>
      <c r="B2058" t="s">
        <v>11520</v>
      </c>
      <c r="C2058" s="1">
        <v>43987</v>
      </c>
      <c r="D2058" t="s">
        <v>19735</v>
      </c>
      <c r="E2058" t="s">
        <v>19735</v>
      </c>
      <c r="F2058" t="s">
        <v>19735</v>
      </c>
      <c r="G2058" s="1">
        <v>44367</v>
      </c>
    </row>
    <row r="2059" spans="1:7" x14ac:dyDescent="0.25">
      <c r="A2059" t="s">
        <v>11592</v>
      </c>
      <c r="B2059" t="s">
        <v>11593</v>
      </c>
      <c r="C2059" s="1">
        <v>43997</v>
      </c>
      <c r="D2059" t="s">
        <v>19718</v>
      </c>
      <c r="E2059" t="s">
        <v>19718</v>
      </c>
      <c r="F2059" t="s">
        <v>19718</v>
      </c>
      <c r="G2059" s="1">
        <v>44367</v>
      </c>
    </row>
    <row r="2060" spans="1:7" x14ac:dyDescent="0.25">
      <c r="A2060" t="s">
        <v>11100</v>
      </c>
      <c r="B2060" t="s">
        <v>11101</v>
      </c>
      <c r="C2060" s="1">
        <v>43856</v>
      </c>
      <c r="D2060" t="s">
        <v>19721</v>
      </c>
      <c r="E2060" t="s">
        <v>19721</v>
      </c>
      <c r="F2060" t="s">
        <v>19721</v>
      </c>
      <c r="G2060" s="1">
        <v>44365</v>
      </c>
    </row>
    <row r="2061" spans="1:7" x14ac:dyDescent="0.25">
      <c r="A2061" t="s">
        <v>11298</v>
      </c>
      <c r="B2061" t="s">
        <v>11299</v>
      </c>
      <c r="C2061" s="1">
        <v>43920</v>
      </c>
      <c r="D2061" t="s">
        <v>19735</v>
      </c>
      <c r="E2061" t="s">
        <v>19735</v>
      </c>
      <c r="F2061" t="s">
        <v>19735</v>
      </c>
      <c r="G2061" s="1">
        <v>44360</v>
      </c>
    </row>
    <row r="2062" spans="1:7" x14ac:dyDescent="0.25">
      <c r="A2062" t="s">
        <v>11296</v>
      </c>
      <c r="B2062" t="s">
        <v>11297</v>
      </c>
      <c r="C2062" s="1">
        <v>43920</v>
      </c>
      <c r="D2062" t="s">
        <v>19721</v>
      </c>
      <c r="E2062" t="s">
        <v>19721</v>
      </c>
      <c r="F2062" t="s">
        <v>19721</v>
      </c>
      <c r="G2062" s="1">
        <v>44359</v>
      </c>
    </row>
    <row r="2063" spans="1:7" x14ac:dyDescent="0.25">
      <c r="A2063" t="s">
        <v>8315</v>
      </c>
      <c r="B2063" t="s">
        <v>8316</v>
      </c>
      <c r="C2063" s="1">
        <v>42832</v>
      </c>
      <c r="D2063" t="s">
        <v>19721</v>
      </c>
      <c r="E2063" t="s">
        <v>19721</v>
      </c>
      <c r="F2063" t="s">
        <v>19735</v>
      </c>
      <c r="G2063" s="1">
        <v>44358</v>
      </c>
    </row>
    <row r="2064" spans="1:7" x14ac:dyDescent="0.25">
      <c r="A2064" t="s">
        <v>10957</v>
      </c>
      <c r="B2064" t="s">
        <v>10958</v>
      </c>
      <c r="C2064" s="1">
        <v>43814</v>
      </c>
      <c r="D2064" t="s">
        <v>19718</v>
      </c>
      <c r="E2064" t="s">
        <v>19718</v>
      </c>
      <c r="F2064" t="s">
        <v>19718</v>
      </c>
      <c r="G2064" s="1">
        <v>44358</v>
      </c>
    </row>
    <row r="2065" spans="1:7" x14ac:dyDescent="0.25">
      <c r="A2065" t="s">
        <v>11195</v>
      </c>
      <c r="B2065" t="s">
        <v>11196</v>
      </c>
      <c r="C2065" s="1">
        <v>43877</v>
      </c>
      <c r="D2065" t="s">
        <v>19718</v>
      </c>
      <c r="E2065" t="s">
        <v>19718</v>
      </c>
      <c r="F2065" t="s">
        <v>19718</v>
      </c>
      <c r="G2065" s="1">
        <v>44358</v>
      </c>
    </row>
    <row r="2066" spans="1:7" x14ac:dyDescent="0.25">
      <c r="A2066" t="s">
        <v>10352</v>
      </c>
      <c r="B2066" t="s">
        <v>10353</v>
      </c>
      <c r="C2066" s="1">
        <v>43585</v>
      </c>
      <c r="D2066" t="s">
        <v>19735</v>
      </c>
      <c r="E2066" t="s">
        <v>19735</v>
      </c>
      <c r="F2066" t="s">
        <v>19735</v>
      </c>
      <c r="G2066" s="1">
        <v>44358</v>
      </c>
    </row>
    <row r="2067" spans="1:7" x14ac:dyDescent="0.25">
      <c r="A2067" t="s">
        <v>11282</v>
      </c>
      <c r="B2067" t="s">
        <v>11283</v>
      </c>
      <c r="C2067" s="1">
        <v>43912</v>
      </c>
      <c r="D2067" t="s">
        <v>19721</v>
      </c>
      <c r="E2067" t="s">
        <v>19735</v>
      </c>
      <c r="F2067" t="s">
        <v>19721</v>
      </c>
      <c r="G2067" s="1">
        <v>44358</v>
      </c>
    </row>
    <row r="2068" spans="1:7" x14ac:dyDescent="0.25">
      <c r="A2068" t="s">
        <v>9804</v>
      </c>
      <c r="B2068" t="s">
        <v>9805</v>
      </c>
      <c r="C2068" s="1">
        <v>43371</v>
      </c>
      <c r="D2068" t="s">
        <v>19721</v>
      </c>
      <c r="E2068" t="s">
        <v>19735</v>
      </c>
      <c r="F2068" t="s">
        <v>19721</v>
      </c>
      <c r="G2068" s="1">
        <v>44358</v>
      </c>
    </row>
    <row r="2069" spans="1:7" x14ac:dyDescent="0.25">
      <c r="A2069" t="s">
        <v>11276</v>
      </c>
      <c r="B2069" t="s">
        <v>11277</v>
      </c>
      <c r="C2069" s="1">
        <v>43912</v>
      </c>
      <c r="D2069" t="s">
        <v>19735</v>
      </c>
      <c r="E2069" t="s">
        <v>19735</v>
      </c>
      <c r="F2069" t="s">
        <v>19735</v>
      </c>
      <c r="G2069" s="1">
        <v>44357</v>
      </c>
    </row>
    <row r="2070" spans="1:7" x14ac:dyDescent="0.25">
      <c r="A2070" t="s">
        <v>11052</v>
      </c>
      <c r="B2070" t="s">
        <v>11053</v>
      </c>
      <c r="C2070" s="1">
        <v>43846</v>
      </c>
      <c r="D2070" t="s">
        <v>19721</v>
      </c>
      <c r="E2070" t="s">
        <v>19735</v>
      </c>
      <c r="F2070" t="s">
        <v>19721</v>
      </c>
      <c r="G2070" s="1">
        <v>44357</v>
      </c>
    </row>
    <row r="2071" spans="1:7" x14ac:dyDescent="0.25">
      <c r="A2071" t="s">
        <v>11078</v>
      </c>
      <c r="B2071" t="s">
        <v>11079</v>
      </c>
      <c r="C2071" s="1">
        <v>43848</v>
      </c>
      <c r="D2071" t="s">
        <v>19718</v>
      </c>
      <c r="E2071" t="s">
        <v>19718</v>
      </c>
      <c r="F2071" t="s">
        <v>19718</v>
      </c>
      <c r="G2071" s="1">
        <v>44351</v>
      </c>
    </row>
    <row r="2072" spans="1:7" x14ac:dyDescent="0.25">
      <c r="A2072" t="s">
        <v>11215</v>
      </c>
      <c r="B2072" t="s">
        <v>11216</v>
      </c>
      <c r="C2072" s="1">
        <v>43880</v>
      </c>
      <c r="D2072" t="s">
        <v>19735</v>
      </c>
      <c r="E2072" t="s">
        <v>19735</v>
      </c>
      <c r="F2072" t="s">
        <v>19735</v>
      </c>
      <c r="G2072" s="1">
        <v>44351</v>
      </c>
    </row>
    <row r="2073" spans="1:7" x14ac:dyDescent="0.25">
      <c r="A2073" t="s">
        <v>10885</v>
      </c>
      <c r="B2073" t="s">
        <v>10886</v>
      </c>
      <c r="C2073" s="1">
        <v>43773</v>
      </c>
      <c r="D2073" t="s">
        <v>19718</v>
      </c>
      <c r="E2073" t="s">
        <v>19718</v>
      </c>
      <c r="F2073" t="s">
        <v>19718</v>
      </c>
      <c r="G2073" s="1">
        <v>44350</v>
      </c>
    </row>
    <row r="2074" spans="1:7" x14ac:dyDescent="0.25">
      <c r="A2074" t="s">
        <v>10124</v>
      </c>
      <c r="B2074" t="s">
        <v>10125</v>
      </c>
      <c r="C2074" s="1">
        <v>43526</v>
      </c>
      <c r="D2074" t="s">
        <v>19735</v>
      </c>
      <c r="E2074" t="s">
        <v>19718</v>
      </c>
      <c r="F2074" t="s">
        <v>19735</v>
      </c>
      <c r="G2074" s="1">
        <v>44349</v>
      </c>
    </row>
    <row r="2075" spans="1:7" x14ac:dyDescent="0.25">
      <c r="A2075" t="s">
        <v>8729</v>
      </c>
      <c r="B2075" t="s">
        <v>8730</v>
      </c>
      <c r="C2075" s="1">
        <v>43002</v>
      </c>
      <c r="D2075" t="s">
        <v>19735</v>
      </c>
      <c r="E2075" t="s">
        <v>19735</v>
      </c>
      <c r="F2075" t="s">
        <v>19735</v>
      </c>
      <c r="G2075" s="1">
        <v>44349</v>
      </c>
    </row>
    <row r="2076" spans="1:7" x14ac:dyDescent="0.25">
      <c r="A2076" t="s">
        <v>11290</v>
      </c>
      <c r="B2076" t="s">
        <v>11291</v>
      </c>
      <c r="C2076" s="1">
        <v>43920</v>
      </c>
      <c r="D2076" t="s">
        <v>19718</v>
      </c>
      <c r="E2076" t="s">
        <v>19718</v>
      </c>
      <c r="F2076" t="s">
        <v>19718</v>
      </c>
      <c r="G2076" s="1">
        <v>44349</v>
      </c>
    </row>
    <row r="2077" spans="1:7" x14ac:dyDescent="0.25">
      <c r="A2077" t="s">
        <v>11477</v>
      </c>
      <c r="B2077" t="s">
        <v>11478</v>
      </c>
      <c r="C2077" s="1">
        <v>43979</v>
      </c>
      <c r="D2077" t="s">
        <v>19724</v>
      </c>
      <c r="E2077" t="s">
        <v>19724</v>
      </c>
      <c r="F2077" t="s">
        <v>19724</v>
      </c>
      <c r="G2077" s="1">
        <v>44349</v>
      </c>
    </row>
    <row r="2078" spans="1:7" x14ac:dyDescent="0.25">
      <c r="A2078" t="s">
        <v>11207</v>
      </c>
      <c r="B2078" t="s">
        <v>11208</v>
      </c>
      <c r="C2078" s="1">
        <v>43880</v>
      </c>
      <c r="D2078" t="s">
        <v>19735</v>
      </c>
      <c r="E2078" t="s">
        <v>19735</v>
      </c>
      <c r="F2078" t="s">
        <v>19735</v>
      </c>
      <c r="G2078" s="1">
        <v>44349</v>
      </c>
    </row>
    <row r="2079" spans="1:7" x14ac:dyDescent="0.25">
      <c r="A2079" t="s">
        <v>11359</v>
      </c>
      <c r="B2079" t="s">
        <v>11360</v>
      </c>
      <c r="C2079" s="1">
        <v>43942</v>
      </c>
      <c r="D2079" t="s">
        <v>19735</v>
      </c>
      <c r="E2079" t="s">
        <v>19735</v>
      </c>
      <c r="F2079" t="s">
        <v>19735</v>
      </c>
      <c r="G2079" s="1">
        <v>44345</v>
      </c>
    </row>
    <row r="2080" spans="1:7" x14ac:dyDescent="0.25">
      <c r="A2080" t="s">
        <v>11008</v>
      </c>
      <c r="B2080" t="s">
        <v>11009</v>
      </c>
      <c r="C2080" s="1">
        <v>43821</v>
      </c>
      <c r="D2080" t="s">
        <v>19718</v>
      </c>
      <c r="E2080" t="s">
        <v>19718</v>
      </c>
      <c r="F2080" t="s">
        <v>19718</v>
      </c>
      <c r="G2080" s="1">
        <v>44345</v>
      </c>
    </row>
    <row r="2081" spans="1:7" x14ac:dyDescent="0.25">
      <c r="A2081" t="s">
        <v>11120</v>
      </c>
      <c r="B2081" t="s">
        <v>11121</v>
      </c>
      <c r="C2081" s="1">
        <v>43857</v>
      </c>
      <c r="D2081" t="s">
        <v>19735</v>
      </c>
      <c r="E2081" t="s">
        <v>19735</v>
      </c>
      <c r="F2081" t="s">
        <v>19735</v>
      </c>
      <c r="G2081" s="1">
        <v>44339</v>
      </c>
    </row>
    <row r="2082" spans="1:7" x14ac:dyDescent="0.25">
      <c r="A2082" t="s">
        <v>10671</v>
      </c>
      <c r="B2082" t="s">
        <v>10672</v>
      </c>
      <c r="C2082" s="1">
        <v>43671</v>
      </c>
      <c r="D2082" t="s">
        <v>19721</v>
      </c>
      <c r="E2082" t="s">
        <v>19721</v>
      </c>
      <c r="F2082" t="s">
        <v>19721</v>
      </c>
      <c r="G2082" s="1">
        <v>44339</v>
      </c>
    </row>
    <row r="2083" spans="1:7" x14ac:dyDescent="0.25">
      <c r="A2083" t="s">
        <v>11286</v>
      </c>
      <c r="B2083" t="s">
        <v>11287</v>
      </c>
      <c r="C2083" s="1">
        <v>43912</v>
      </c>
      <c r="D2083" t="s">
        <v>19735</v>
      </c>
      <c r="E2083" t="s">
        <v>19735</v>
      </c>
      <c r="F2083" t="s">
        <v>19735</v>
      </c>
      <c r="G2083" s="1">
        <v>44339</v>
      </c>
    </row>
    <row r="2084" spans="1:7" x14ac:dyDescent="0.25">
      <c r="A2084" t="s">
        <v>10723</v>
      </c>
      <c r="B2084" t="s">
        <v>10724</v>
      </c>
      <c r="C2084" s="1">
        <v>43698</v>
      </c>
      <c r="D2084" t="s">
        <v>19735</v>
      </c>
      <c r="E2084" t="s">
        <v>19735</v>
      </c>
      <c r="F2084" t="s">
        <v>19735</v>
      </c>
      <c r="G2084" s="1">
        <v>44339</v>
      </c>
    </row>
    <row r="2085" spans="1:7" x14ac:dyDescent="0.25">
      <c r="A2085" t="s">
        <v>11306</v>
      </c>
      <c r="B2085" t="s">
        <v>11307</v>
      </c>
      <c r="C2085" s="1">
        <v>43923</v>
      </c>
      <c r="D2085" t="s">
        <v>19721</v>
      </c>
      <c r="E2085" t="s">
        <v>19721</v>
      </c>
      <c r="F2085" t="s">
        <v>19721</v>
      </c>
      <c r="G2085" s="1">
        <v>44339</v>
      </c>
    </row>
    <row r="2086" spans="1:7" x14ac:dyDescent="0.25">
      <c r="A2086" t="s">
        <v>11002</v>
      </c>
      <c r="B2086" t="s">
        <v>11003</v>
      </c>
      <c r="C2086" s="1">
        <v>43820</v>
      </c>
      <c r="D2086" t="s">
        <v>19721</v>
      </c>
      <c r="E2086" t="s">
        <v>19721</v>
      </c>
      <c r="F2086" t="s">
        <v>19721</v>
      </c>
      <c r="G2086" s="1">
        <v>44339</v>
      </c>
    </row>
    <row r="2087" spans="1:7" x14ac:dyDescent="0.25">
      <c r="A2087" t="s">
        <v>11161</v>
      </c>
      <c r="B2087" t="s">
        <v>11162</v>
      </c>
      <c r="C2087" s="1">
        <v>43863</v>
      </c>
      <c r="D2087" t="s">
        <v>19735</v>
      </c>
      <c r="E2087" t="s">
        <v>19735</v>
      </c>
      <c r="F2087" t="s">
        <v>19735</v>
      </c>
      <c r="G2087" s="1">
        <v>44339</v>
      </c>
    </row>
    <row r="2088" spans="1:7" x14ac:dyDescent="0.25">
      <c r="A2088" t="s">
        <v>10652</v>
      </c>
      <c r="B2088" t="s">
        <v>10653</v>
      </c>
      <c r="C2088" s="1">
        <v>43664</v>
      </c>
      <c r="D2088" t="s">
        <v>19735</v>
      </c>
      <c r="E2088" t="s">
        <v>19735</v>
      </c>
      <c r="F2088" t="s">
        <v>19735</v>
      </c>
      <c r="G2088" s="1">
        <v>44331</v>
      </c>
    </row>
    <row r="2089" spans="1:7" x14ac:dyDescent="0.25">
      <c r="A2089" t="s">
        <v>11132</v>
      </c>
      <c r="B2089" t="s">
        <v>11133</v>
      </c>
      <c r="C2089" s="1">
        <v>43859</v>
      </c>
      <c r="D2089" t="s">
        <v>19735</v>
      </c>
      <c r="E2089" t="s">
        <v>19735</v>
      </c>
      <c r="F2089" t="s">
        <v>19735</v>
      </c>
      <c r="G2089" s="1">
        <v>44331</v>
      </c>
    </row>
    <row r="2090" spans="1:7" x14ac:dyDescent="0.25">
      <c r="A2090" t="s">
        <v>11238</v>
      </c>
      <c r="B2090" t="s">
        <v>11239</v>
      </c>
      <c r="C2090" s="1">
        <v>43887</v>
      </c>
      <c r="D2090" t="s">
        <v>19721</v>
      </c>
      <c r="E2090" t="s">
        <v>19721</v>
      </c>
      <c r="F2090" t="s">
        <v>19721</v>
      </c>
      <c r="G2090" s="1">
        <v>44331</v>
      </c>
    </row>
    <row r="2091" spans="1:7" x14ac:dyDescent="0.25">
      <c r="A2091" t="s">
        <v>11485</v>
      </c>
      <c r="B2091" t="s">
        <v>11486</v>
      </c>
      <c r="C2091" s="1">
        <v>43979</v>
      </c>
      <c r="D2091" t="s">
        <v>19735</v>
      </c>
      <c r="E2091" t="s">
        <v>19735</v>
      </c>
      <c r="F2091" t="s">
        <v>19735</v>
      </c>
      <c r="G2091" s="1">
        <v>44331</v>
      </c>
    </row>
    <row r="2092" spans="1:7" x14ac:dyDescent="0.25">
      <c r="A2092" t="s">
        <v>11294</v>
      </c>
      <c r="B2092" t="s">
        <v>11295</v>
      </c>
      <c r="C2092" s="1">
        <v>43920</v>
      </c>
      <c r="D2092" t="s">
        <v>19735</v>
      </c>
      <c r="E2092" t="s">
        <v>19735</v>
      </c>
      <c r="F2092" t="s">
        <v>19735</v>
      </c>
      <c r="G2092" s="1">
        <v>44330</v>
      </c>
    </row>
    <row r="2093" spans="1:7" x14ac:dyDescent="0.25">
      <c r="A2093" t="s">
        <v>11284</v>
      </c>
      <c r="B2093" t="s">
        <v>11285</v>
      </c>
      <c r="C2093" s="1">
        <v>43912</v>
      </c>
      <c r="D2093" t="s">
        <v>19721</v>
      </c>
      <c r="E2093" t="s">
        <v>19721</v>
      </c>
      <c r="F2093" t="s">
        <v>19721</v>
      </c>
      <c r="G2093" s="1">
        <v>44330</v>
      </c>
    </row>
    <row r="2094" spans="1:7" x14ac:dyDescent="0.25">
      <c r="A2094" t="s">
        <v>6749</v>
      </c>
      <c r="B2094" t="s">
        <v>3489</v>
      </c>
      <c r="C2094" s="1">
        <v>42119</v>
      </c>
      <c r="D2094" t="s">
        <v>19735</v>
      </c>
      <c r="E2094" t="s">
        <v>19735</v>
      </c>
      <c r="F2094" t="s">
        <v>19735</v>
      </c>
      <c r="G2094" s="1">
        <v>44330</v>
      </c>
    </row>
    <row r="2095" spans="1:7" x14ac:dyDescent="0.25">
      <c r="A2095" t="s">
        <v>10331</v>
      </c>
      <c r="B2095" t="s">
        <v>10332</v>
      </c>
      <c r="C2095" s="1">
        <v>43583</v>
      </c>
      <c r="D2095" t="s">
        <v>19724</v>
      </c>
      <c r="E2095" t="s">
        <v>19721</v>
      </c>
      <c r="F2095" t="s">
        <v>19724</v>
      </c>
      <c r="G2095" s="1">
        <v>44324</v>
      </c>
    </row>
    <row r="2096" spans="1:7" x14ac:dyDescent="0.25">
      <c r="A2096" t="s">
        <v>7343</v>
      </c>
      <c r="B2096" t="s">
        <v>7344</v>
      </c>
      <c r="C2096" s="1">
        <v>42424</v>
      </c>
      <c r="D2096" t="s">
        <v>19721</v>
      </c>
      <c r="E2096" t="s">
        <v>19721</v>
      </c>
      <c r="F2096" t="s">
        <v>19721</v>
      </c>
      <c r="G2096" s="1">
        <v>44324</v>
      </c>
    </row>
    <row r="2097" spans="1:7" x14ac:dyDescent="0.25">
      <c r="A2097" t="s">
        <v>9759</v>
      </c>
      <c r="B2097" t="s">
        <v>9760</v>
      </c>
      <c r="C2097" s="1">
        <v>43366</v>
      </c>
      <c r="D2097" t="s">
        <v>19718</v>
      </c>
      <c r="E2097" t="s">
        <v>19718</v>
      </c>
      <c r="F2097" t="s">
        <v>19718</v>
      </c>
      <c r="G2097" s="1">
        <v>44324</v>
      </c>
    </row>
    <row r="2098" spans="1:7" x14ac:dyDescent="0.25">
      <c r="A2098" t="s">
        <v>10358</v>
      </c>
      <c r="B2098" t="s">
        <v>10359</v>
      </c>
      <c r="C2098" s="1">
        <v>43585</v>
      </c>
      <c r="D2098" t="s">
        <v>19735</v>
      </c>
      <c r="E2098" t="s">
        <v>19718</v>
      </c>
      <c r="F2098" t="s">
        <v>19735</v>
      </c>
      <c r="G2098" s="1">
        <v>44324</v>
      </c>
    </row>
    <row r="2099" spans="1:7" x14ac:dyDescent="0.25">
      <c r="A2099" t="s">
        <v>7810</v>
      </c>
      <c r="B2099" t="s">
        <v>7811</v>
      </c>
      <c r="C2099" s="1">
        <v>42608</v>
      </c>
      <c r="D2099" t="s">
        <v>19718</v>
      </c>
      <c r="E2099" t="s">
        <v>19718</v>
      </c>
      <c r="F2099" t="s">
        <v>19718</v>
      </c>
      <c r="G2099" s="1">
        <v>44324</v>
      </c>
    </row>
    <row r="2100" spans="1:7" x14ac:dyDescent="0.25">
      <c r="A2100" t="s">
        <v>10865</v>
      </c>
      <c r="B2100" t="s">
        <v>10866</v>
      </c>
      <c r="C2100" s="1">
        <v>43766</v>
      </c>
      <c r="D2100" t="s">
        <v>19735</v>
      </c>
      <c r="E2100" t="s">
        <v>19735</v>
      </c>
      <c r="F2100" t="s">
        <v>19735</v>
      </c>
      <c r="G2100" s="1">
        <v>44324</v>
      </c>
    </row>
    <row r="2101" spans="1:7" x14ac:dyDescent="0.25">
      <c r="A2101" t="s">
        <v>11366</v>
      </c>
      <c r="B2101" t="s">
        <v>11367</v>
      </c>
      <c r="C2101" s="1">
        <v>43946</v>
      </c>
      <c r="D2101" t="s">
        <v>19718</v>
      </c>
      <c r="E2101" t="s">
        <v>19718</v>
      </c>
      <c r="F2101" t="s">
        <v>19718</v>
      </c>
      <c r="G2101" s="1">
        <v>44323</v>
      </c>
    </row>
    <row r="2102" spans="1:7" x14ac:dyDescent="0.25">
      <c r="A2102" t="s">
        <v>10941</v>
      </c>
      <c r="B2102" t="s">
        <v>10942</v>
      </c>
      <c r="C2102" s="1">
        <v>43804</v>
      </c>
      <c r="D2102" t="s">
        <v>19735</v>
      </c>
      <c r="E2102" t="s">
        <v>19718</v>
      </c>
      <c r="F2102" t="s">
        <v>19735</v>
      </c>
      <c r="G2102" s="1">
        <v>44323</v>
      </c>
    </row>
    <row r="2103" spans="1:7" x14ac:dyDescent="0.25">
      <c r="A2103" t="s">
        <v>10913</v>
      </c>
      <c r="B2103" t="s">
        <v>10914</v>
      </c>
      <c r="C2103" s="1">
        <v>43788</v>
      </c>
      <c r="D2103" t="s">
        <v>19721</v>
      </c>
      <c r="E2103" t="s">
        <v>19721</v>
      </c>
      <c r="F2103" t="s">
        <v>19721</v>
      </c>
      <c r="G2103" s="1">
        <v>44323</v>
      </c>
    </row>
    <row r="2104" spans="1:7" x14ac:dyDescent="0.25">
      <c r="A2104" t="s">
        <v>11382</v>
      </c>
      <c r="B2104" t="s">
        <v>11383</v>
      </c>
      <c r="C2104" s="1">
        <v>43949</v>
      </c>
      <c r="D2104" t="s">
        <v>19718</v>
      </c>
      <c r="E2104" t="s">
        <v>19718</v>
      </c>
      <c r="F2104" t="s">
        <v>19718</v>
      </c>
      <c r="G2104" s="1">
        <v>44322</v>
      </c>
    </row>
    <row r="2105" spans="1:7" x14ac:dyDescent="0.25">
      <c r="A2105" t="s">
        <v>10471</v>
      </c>
      <c r="B2105" t="s">
        <v>10472</v>
      </c>
      <c r="C2105" s="1">
        <v>43611</v>
      </c>
      <c r="D2105" t="s">
        <v>19721</v>
      </c>
      <c r="E2105" t="s">
        <v>19721</v>
      </c>
      <c r="F2105" t="s">
        <v>19721</v>
      </c>
      <c r="G2105" s="1">
        <v>44317</v>
      </c>
    </row>
    <row r="2106" spans="1:7" x14ac:dyDescent="0.25">
      <c r="A2106" t="s">
        <v>11167</v>
      </c>
      <c r="B2106" t="s">
        <v>11168</v>
      </c>
      <c r="C2106" s="1">
        <v>43870</v>
      </c>
      <c r="D2106" t="s">
        <v>19735</v>
      </c>
      <c r="E2106" t="s">
        <v>19718</v>
      </c>
      <c r="F2106" t="s">
        <v>19735</v>
      </c>
      <c r="G2106" s="1">
        <v>44317</v>
      </c>
    </row>
    <row r="2107" spans="1:7" x14ac:dyDescent="0.25">
      <c r="A2107" t="s">
        <v>10372</v>
      </c>
      <c r="B2107" t="s">
        <v>10373</v>
      </c>
      <c r="C2107" s="1">
        <v>43590</v>
      </c>
      <c r="D2107" t="s">
        <v>19721</v>
      </c>
      <c r="E2107" t="s">
        <v>19721</v>
      </c>
      <c r="F2107" t="s">
        <v>19721</v>
      </c>
      <c r="G2107" s="1">
        <v>44316</v>
      </c>
    </row>
    <row r="2108" spans="1:7" x14ac:dyDescent="0.25">
      <c r="A2108" t="s">
        <v>10003</v>
      </c>
      <c r="B2108" t="s">
        <v>10004</v>
      </c>
      <c r="C2108" s="1">
        <v>43489</v>
      </c>
      <c r="D2108" t="s">
        <v>19735</v>
      </c>
      <c r="E2108" t="s">
        <v>19735</v>
      </c>
      <c r="F2108" t="s">
        <v>19735</v>
      </c>
      <c r="G2108" s="1">
        <v>44316</v>
      </c>
    </row>
    <row r="2109" spans="1:7" x14ac:dyDescent="0.25">
      <c r="A2109" t="s">
        <v>9801</v>
      </c>
      <c r="B2109" t="s">
        <v>9802</v>
      </c>
      <c r="C2109" s="1">
        <v>43371</v>
      </c>
      <c r="D2109" t="s">
        <v>19718</v>
      </c>
      <c r="E2109" t="s">
        <v>19718</v>
      </c>
      <c r="F2109" t="s">
        <v>19718</v>
      </c>
      <c r="G2109" s="1">
        <v>44316</v>
      </c>
    </row>
    <row r="2110" spans="1:7" x14ac:dyDescent="0.25">
      <c r="A2110" t="s">
        <v>10143</v>
      </c>
      <c r="B2110" t="s">
        <v>10144</v>
      </c>
      <c r="C2110" s="1">
        <v>43528</v>
      </c>
      <c r="D2110" t="s">
        <v>19718</v>
      </c>
      <c r="E2110" t="s">
        <v>19718</v>
      </c>
      <c r="F2110" t="s">
        <v>19718</v>
      </c>
      <c r="G2110" s="1">
        <v>44315</v>
      </c>
    </row>
    <row r="2111" spans="1:7" x14ac:dyDescent="0.25">
      <c r="A2111" t="s">
        <v>6459</v>
      </c>
      <c r="B2111" t="s">
        <v>6460</v>
      </c>
      <c r="C2111" s="1">
        <v>41995</v>
      </c>
      <c r="D2111" t="s">
        <v>19724</v>
      </c>
      <c r="E2111" t="s">
        <v>19721</v>
      </c>
      <c r="F2111" t="s">
        <v>19724</v>
      </c>
      <c r="G2111" s="1">
        <v>44309</v>
      </c>
    </row>
    <row r="2112" spans="1:7" x14ac:dyDescent="0.25">
      <c r="A2112" t="s">
        <v>11288</v>
      </c>
      <c r="B2112" t="s">
        <v>11289</v>
      </c>
      <c r="C2112" s="1">
        <v>43920</v>
      </c>
      <c r="D2112" t="s">
        <v>19735</v>
      </c>
      <c r="E2112" t="s">
        <v>19735</v>
      </c>
      <c r="F2112" t="s">
        <v>19735</v>
      </c>
      <c r="G2112" s="1">
        <v>44309</v>
      </c>
    </row>
    <row r="2113" spans="1:7" x14ac:dyDescent="0.25">
      <c r="A2113" t="s">
        <v>7702</v>
      </c>
      <c r="B2113" t="s">
        <v>3974</v>
      </c>
      <c r="C2113" s="1">
        <v>42546</v>
      </c>
      <c r="D2113" t="s">
        <v>19718</v>
      </c>
      <c r="E2113" t="s">
        <v>19718</v>
      </c>
      <c r="F2113" t="s">
        <v>19718</v>
      </c>
      <c r="G2113" s="1">
        <v>44309</v>
      </c>
    </row>
    <row r="2114" spans="1:7" x14ac:dyDescent="0.25">
      <c r="A2114" t="s">
        <v>10346</v>
      </c>
      <c r="B2114" t="s">
        <v>10347</v>
      </c>
      <c r="C2114" s="1">
        <v>43583</v>
      </c>
      <c r="D2114" t="s">
        <v>19735</v>
      </c>
      <c r="E2114" t="s">
        <v>19735</v>
      </c>
      <c r="F2114" t="s">
        <v>19735</v>
      </c>
      <c r="G2114" s="1">
        <v>44309</v>
      </c>
    </row>
    <row r="2115" spans="1:7" x14ac:dyDescent="0.25">
      <c r="A2115" t="s">
        <v>11041</v>
      </c>
      <c r="B2115" t="s">
        <v>11042</v>
      </c>
      <c r="C2115" s="1">
        <v>43835</v>
      </c>
      <c r="D2115" t="s">
        <v>19721</v>
      </c>
      <c r="E2115" t="s">
        <v>19721</v>
      </c>
      <c r="F2115" t="s">
        <v>19721</v>
      </c>
      <c r="G2115" s="1">
        <v>44309</v>
      </c>
    </row>
    <row r="2116" spans="1:7" x14ac:dyDescent="0.25">
      <c r="A2116" t="s">
        <v>9104</v>
      </c>
      <c r="B2116" t="s">
        <v>9105</v>
      </c>
      <c r="C2116" s="1">
        <v>43130</v>
      </c>
      <c r="D2116" t="s">
        <v>19718</v>
      </c>
      <c r="E2116" t="s">
        <v>19718</v>
      </c>
      <c r="F2116" t="s">
        <v>19718</v>
      </c>
      <c r="G2116" s="1">
        <v>44303</v>
      </c>
    </row>
    <row r="2117" spans="1:7" x14ac:dyDescent="0.25">
      <c r="A2117" t="s">
        <v>11090</v>
      </c>
      <c r="B2117" t="s">
        <v>11091</v>
      </c>
      <c r="C2117" s="1">
        <v>43853</v>
      </c>
      <c r="D2117" t="s">
        <v>19721</v>
      </c>
      <c r="E2117" t="s">
        <v>19721</v>
      </c>
      <c r="F2117" t="s">
        <v>19721</v>
      </c>
      <c r="G2117" s="1">
        <v>44303</v>
      </c>
    </row>
    <row r="2118" spans="1:7" x14ac:dyDescent="0.25">
      <c r="A2118" t="s">
        <v>9813</v>
      </c>
      <c r="B2118" t="s">
        <v>9814</v>
      </c>
      <c r="C2118" s="1">
        <v>43374</v>
      </c>
      <c r="D2118" t="s">
        <v>19718</v>
      </c>
      <c r="E2118" t="s">
        <v>19718</v>
      </c>
      <c r="F2118" t="s">
        <v>19718</v>
      </c>
      <c r="G2118" s="1">
        <v>44303</v>
      </c>
    </row>
    <row r="2119" spans="1:7" x14ac:dyDescent="0.25">
      <c r="A2119" t="s">
        <v>11157</v>
      </c>
      <c r="B2119" t="s">
        <v>11158</v>
      </c>
      <c r="C2119" s="1">
        <v>43863</v>
      </c>
      <c r="D2119" t="s">
        <v>19718</v>
      </c>
      <c r="E2119" t="s">
        <v>19718</v>
      </c>
      <c r="F2119" t="s">
        <v>19718</v>
      </c>
      <c r="G2119" s="1">
        <v>44303</v>
      </c>
    </row>
    <row r="2120" spans="1:7" x14ac:dyDescent="0.25">
      <c r="A2120" t="s">
        <v>10891</v>
      </c>
      <c r="B2120" t="s">
        <v>10892</v>
      </c>
      <c r="C2120" s="1">
        <v>43773</v>
      </c>
      <c r="D2120" t="s">
        <v>19718</v>
      </c>
      <c r="E2120" t="s">
        <v>19718</v>
      </c>
      <c r="F2120" t="s">
        <v>19718</v>
      </c>
      <c r="G2120" s="1">
        <v>44302</v>
      </c>
    </row>
    <row r="2121" spans="1:7" x14ac:dyDescent="0.25">
      <c r="A2121" t="s">
        <v>11331</v>
      </c>
      <c r="B2121" t="s">
        <v>11332</v>
      </c>
      <c r="C2121" s="1">
        <v>43925</v>
      </c>
      <c r="D2121" t="s">
        <v>19735</v>
      </c>
      <c r="E2121" t="s">
        <v>19735</v>
      </c>
      <c r="F2121" t="s">
        <v>19735</v>
      </c>
      <c r="G2121" s="1">
        <v>44302</v>
      </c>
    </row>
    <row r="2122" spans="1:7" x14ac:dyDescent="0.25">
      <c r="A2122" t="s">
        <v>11325</v>
      </c>
      <c r="B2122" t="s">
        <v>11326</v>
      </c>
      <c r="C2122" s="1">
        <v>43925</v>
      </c>
      <c r="D2122" t="s">
        <v>19718</v>
      </c>
      <c r="E2122" t="s">
        <v>19718</v>
      </c>
      <c r="F2122" t="s">
        <v>19718</v>
      </c>
      <c r="G2122" s="1">
        <v>44302</v>
      </c>
    </row>
    <row r="2123" spans="1:7" x14ac:dyDescent="0.25">
      <c r="A2123" t="s">
        <v>11329</v>
      </c>
      <c r="B2123" t="s">
        <v>11330</v>
      </c>
      <c r="C2123" s="1">
        <v>43925</v>
      </c>
      <c r="D2123" t="s">
        <v>19718</v>
      </c>
      <c r="E2123" t="s">
        <v>19718</v>
      </c>
      <c r="F2123" t="s">
        <v>19718</v>
      </c>
      <c r="G2123" s="1">
        <v>44302</v>
      </c>
    </row>
    <row r="2124" spans="1:7" x14ac:dyDescent="0.25">
      <c r="A2124" t="s">
        <v>11320</v>
      </c>
      <c r="B2124" t="s">
        <v>11321</v>
      </c>
      <c r="C2124" s="1">
        <v>43925</v>
      </c>
      <c r="D2124" t="s">
        <v>19718</v>
      </c>
      <c r="E2124" t="s">
        <v>19718</v>
      </c>
      <c r="F2124" t="s">
        <v>19718</v>
      </c>
      <c r="G2124" s="1">
        <v>44302</v>
      </c>
    </row>
    <row r="2125" spans="1:7" x14ac:dyDescent="0.25">
      <c r="A2125" t="s">
        <v>11327</v>
      </c>
      <c r="B2125" t="s">
        <v>11328</v>
      </c>
      <c r="C2125" s="1">
        <v>43925</v>
      </c>
      <c r="D2125" t="s">
        <v>19735</v>
      </c>
      <c r="E2125" t="s">
        <v>19735</v>
      </c>
      <c r="F2125" t="s">
        <v>19735</v>
      </c>
      <c r="G2125" s="1">
        <v>44302</v>
      </c>
    </row>
    <row r="2126" spans="1:7" x14ac:dyDescent="0.25">
      <c r="A2126" t="s">
        <v>11323</v>
      </c>
      <c r="B2126" t="s">
        <v>11324</v>
      </c>
      <c r="C2126" s="1">
        <v>43925</v>
      </c>
      <c r="D2126" t="s">
        <v>19721</v>
      </c>
      <c r="E2126" t="s">
        <v>19721</v>
      </c>
      <c r="F2126" t="s">
        <v>19721</v>
      </c>
      <c r="G2126" s="1">
        <v>44302</v>
      </c>
    </row>
    <row r="2127" spans="1:7" x14ac:dyDescent="0.25">
      <c r="A2127" t="s">
        <v>11082</v>
      </c>
      <c r="B2127" t="s">
        <v>11083</v>
      </c>
      <c r="C2127" s="1">
        <v>43848</v>
      </c>
      <c r="D2127" t="s">
        <v>19718</v>
      </c>
      <c r="E2127" t="s">
        <v>19718</v>
      </c>
      <c r="F2127" t="s">
        <v>19718</v>
      </c>
      <c r="G2127" s="1">
        <v>44296</v>
      </c>
    </row>
    <row r="2128" spans="1:7" x14ac:dyDescent="0.25">
      <c r="A2128" t="s">
        <v>10953</v>
      </c>
      <c r="B2128" t="s">
        <v>10954</v>
      </c>
      <c r="C2128" s="1">
        <v>43814</v>
      </c>
      <c r="D2128" t="s">
        <v>19718</v>
      </c>
      <c r="E2128" t="s">
        <v>19718</v>
      </c>
      <c r="F2128" t="s">
        <v>19718</v>
      </c>
      <c r="G2128" s="1">
        <v>44296</v>
      </c>
    </row>
    <row r="2129" spans="1:7" x14ac:dyDescent="0.25">
      <c r="A2129" t="s">
        <v>9475</v>
      </c>
      <c r="B2129" t="s">
        <v>9476</v>
      </c>
      <c r="C2129" s="1">
        <v>43262</v>
      </c>
      <c r="D2129" t="s">
        <v>19721</v>
      </c>
      <c r="E2129" t="s">
        <v>19721</v>
      </c>
      <c r="F2129" t="s">
        <v>19721</v>
      </c>
      <c r="G2129" s="1">
        <v>44296</v>
      </c>
    </row>
    <row r="2130" spans="1:7" x14ac:dyDescent="0.25">
      <c r="A2130" t="s">
        <v>10917</v>
      </c>
      <c r="B2130" t="s">
        <v>10918</v>
      </c>
      <c r="C2130" s="1">
        <v>43788</v>
      </c>
      <c r="D2130" t="s">
        <v>19735</v>
      </c>
      <c r="E2130" t="s">
        <v>19735</v>
      </c>
      <c r="F2130" t="s">
        <v>19735</v>
      </c>
      <c r="G2130" s="1">
        <v>44296</v>
      </c>
    </row>
    <row r="2131" spans="1:7" x14ac:dyDescent="0.25">
      <c r="A2131" t="s">
        <v>11234</v>
      </c>
      <c r="B2131" t="s">
        <v>11235</v>
      </c>
      <c r="C2131" s="1">
        <v>43887</v>
      </c>
      <c r="D2131" t="s">
        <v>19721</v>
      </c>
      <c r="E2131" t="s">
        <v>19721</v>
      </c>
      <c r="F2131" t="s">
        <v>19721</v>
      </c>
      <c r="G2131" s="1">
        <v>44296</v>
      </c>
    </row>
    <row r="2132" spans="1:7" x14ac:dyDescent="0.25">
      <c r="A2132" t="s">
        <v>11189</v>
      </c>
      <c r="B2132" t="s">
        <v>11190</v>
      </c>
      <c r="C2132" s="1">
        <v>43875</v>
      </c>
      <c r="D2132" t="s">
        <v>19735</v>
      </c>
      <c r="E2132" t="s">
        <v>19735</v>
      </c>
      <c r="F2132" t="s">
        <v>19735</v>
      </c>
      <c r="G2132" s="1">
        <v>44286</v>
      </c>
    </row>
    <row r="2133" spans="1:7" x14ac:dyDescent="0.25">
      <c r="A2133" t="s">
        <v>11035</v>
      </c>
      <c r="B2133" t="s">
        <v>11036</v>
      </c>
      <c r="C2133" s="1">
        <v>43835</v>
      </c>
      <c r="D2133" t="s">
        <v>19724</v>
      </c>
      <c r="E2133" t="s">
        <v>19724</v>
      </c>
      <c r="F2133" t="s">
        <v>19721</v>
      </c>
      <c r="G2133" s="1">
        <v>44286</v>
      </c>
    </row>
    <row r="2134" spans="1:7" x14ac:dyDescent="0.25">
      <c r="A2134" t="s">
        <v>11199</v>
      </c>
      <c r="B2134" t="s">
        <v>11200</v>
      </c>
      <c r="C2134" s="1">
        <v>43877</v>
      </c>
      <c r="D2134" t="s">
        <v>19735</v>
      </c>
      <c r="E2134" t="s">
        <v>19735</v>
      </c>
      <c r="F2134" t="s">
        <v>19735</v>
      </c>
      <c r="G2134" s="1">
        <v>44286</v>
      </c>
    </row>
    <row r="2135" spans="1:7" x14ac:dyDescent="0.25">
      <c r="A2135" t="s">
        <v>11037</v>
      </c>
      <c r="B2135" t="s">
        <v>11038</v>
      </c>
      <c r="C2135" s="1">
        <v>43835</v>
      </c>
      <c r="D2135" t="s">
        <v>19735</v>
      </c>
      <c r="E2135" t="s">
        <v>19735</v>
      </c>
      <c r="F2135" t="s">
        <v>19735</v>
      </c>
      <c r="G2135" s="1">
        <v>44286</v>
      </c>
    </row>
    <row r="2136" spans="1:7" x14ac:dyDescent="0.25">
      <c r="A2136" t="s">
        <v>10650</v>
      </c>
      <c r="B2136" t="s">
        <v>10651</v>
      </c>
      <c r="C2136" s="1">
        <v>43664</v>
      </c>
      <c r="D2136" t="s">
        <v>19721</v>
      </c>
      <c r="E2136" t="s">
        <v>19735</v>
      </c>
      <c r="F2136" t="s">
        <v>19721</v>
      </c>
      <c r="G2136" s="1">
        <v>44286</v>
      </c>
    </row>
    <row r="2137" spans="1:7" x14ac:dyDescent="0.25">
      <c r="A2137" t="s">
        <v>11048</v>
      </c>
      <c r="B2137" t="s">
        <v>11049</v>
      </c>
      <c r="C2137" s="1">
        <v>43835</v>
      </c>
      <c r="D2137" t="s">
        <v>19721</v>
      </c>
      <c r="E2137" t="s">
        <v>19721</v>
      </c>
      <c r="F2137" t="s">
        <v>19721</v>
      </c>
      <c r="G2137" s="1">
        <v>44286</v>
      </c>
    </row>
    <row r="2138" spans="1:7" x14ac:dyDescent="0.25">
      <c r="A2138" t="s">
        <v>10842</v>
      </c>
      <c r="B2138" t="s">
        <v>10843</v>
      </c>
      <c r="C2138" s="1">
        <v>43757</v>
      </c>
      <c r="D2138" t="s">
        <v>19718</v>
      </c>
      <c r="E2138" t="s">
        <v>19718</v>
      </c>
      <c r="F2138" t="s">
        <v>19718</v>
      </c>
      <c r="G2138" s="1">
        <v>44281</v>
      </c>
    </row>
    <row r="2139" spans="1:7" x14ac:dyDescent="0.25">
      <c r="A2139" t="s">
        <v>11043</v>
      </c>
      <c r="B2139" t="s">
        <v>11044</v>
      </c>
      <c r="C2139" s="1">
        <v>43835</v>
      </c>
      <c r="D2139" t="s">
        <v>19718</v>
      </c>
      <c r="E2139" t="s">
        <v>19718</v>
      </c>
      <c r="F2139" t="s">
        <v>19718</v>
      </c>
      <c r="G2139" s="1">
        <v>44281</v>
      </c>
    </row>
    <row r="2140" spans="1:7" x14ac:dyDescent="0.25">
      <c r="A2140" t="s">
        <v>10047</v>
      </c>
      <c r="B2140" t="s">
        <v>10048</v>
      </c>
      <c r="C2140" s="1">
        <v>43495</v>
      </c>
      <c r="D2140" t="s">
        <v>19735</v>
      </c>
      <c r="E2140" t="s">
        <v>19735</v>
      </c>
      <c r="F2140" t="s">
        <v>19735</v>
      </c>
      <c r="G2140" s="1">
        <v>44281</v>
      </c>
    </row>
    <row r="2141" spans="1:7" x14ac:dyDescent="0.25">
      <c r="A2141" t="s">
        <v>3308</v>
      </c>
      <c r="B2141" t="s">
        <v>3309</v>
      </c>
      <c r="C2141" s="1">
        <v>40282</v>
      </c>
      <c r="D2141" t="s">
        <v>19721</v>
      </c>
      <c r="E2141" t="s">
        <v>19721</v>
      </c>
      <c r="F2141" t="s">
        <v>19721</v>
      </c>
      <c r="G2141" s="1">
        <v>44281</v>
      </c>
    </row>
    <row r="2142" spans="1:7" x14ac:dyDescent="0.25">
      <c r="A2142" t="s">
        <v>9430</v>
      </c>
      <c r="B2142" t="s">
        <v>9431</v>
      </c>
      <c r="C2142" s="1">
        <v>43253</v>
      </c>
      <c r="D2142" t="s">
        <v>19721</v>
      </c>
      <c r="E2142" t="s">
        <v>19735</v>
      </c>
      <c r="F2142" t="s">
        <v>19721</v>
      </c>
      <c r="G2142" s="1">
        <v>44281</v>
      </c>
    </row>
    <row r="2143" spans="1:7" x14ac:dyDescent="0.25">
      <c r="A2143" t="s">
        <v>10384</v>
      </c>
      <c r="B2143" t="s">
        <v>10385</v>
      </c>
      <c r="C2143" s="1">
        <v>43595</v>
      </c>
      <c r="D2143" t="s">
        <v>19721</v>
      </c>
      <c r="E2143" t="s">
        <v>19735</v>
      </c>
      <c r="F2143" t="s">
        <v>19721</v>
      </c>
      <c r="G2143" s="1">
        <v>44281</v>
      </c>
    </row>
    <row r="2144" spans="1:7" x14ac:dyDescent="0.25">
      <c r="A2144" t="s">
        <v>8653</v>
      </c>
      <c r="B2144" t="s">
        <v>8654</v>
      </c>
      <c r="C2144" s="1">
        <v>42966</v>
      </c>
      <c r="D2144" t="s">
        <v>19724</v>
      </c>
      <c r="E2144" t="s">
        <v>19724</v>
      </c>
      <c r="F2144" t="s">
        <v>19724</v>
      </c>
      <c r="G2144" s="1">
        <v>44280</v>
      </c>
    </row>
    <row r="2145" spans="1:7" x14ac:dyDescent="0.25">
      <c r="A2145" t="s">
        <v>10832</v>
      </c>
      <c r="B2145" t="s">
        <v>10833</v>
      </c>
      <c r="C2145" s="1">
        <v>43757</v>
      </c>
      <c r="D2145" t="s">
        <v>19735</v>
      </c>
      <c r="E2145" t="s">
        <v>19735</v>
      </c>
      <c r="F2145" t="s">
        <v>19735</v>
      </c>
      <c r="G2145" s="1">
        <v>44280</v>
      </c>
    </row>
    <row r="2146" spans="1:7" x14ac:dyDescent="0.25">
      <c r="A2146" t="s">
        <v>10939</v>
      </c>
      <c r="B2146" t="s">
        <v>10940</v>
      </c>
      <c r="C2146" s="1">
        <v>43804</v>
      </c>
      <c r="D2146" t="s">
        <v>19735</v>
      </c>
      <c r="E2146" t="s">
        <v>19735</v>
      </c>
      <c r="F2146" t="s">
        <v>19735</v>
      </c>
      <c r="G2146" s="1">
        <v>44280</v>
      </c>
    </row>
    <row r="2147" spans="1:7" x14ac:dyDescent="0.25">
      <c r="A2147" t="s">
        <v>11069</v>
      </c>
      <c r="B2147" t="s">
        <v>11070</v>
      </c>
      <c r="C2147" s="1">
        <v>43847</v>
      </c>
      <c r="D2147" t="s">
        <v>19721</v>
      </c>
      <c r="E2147" t="s">
        <v>19721</v>
      </c>
      <c r="F2147" t="s">
        <v>19721</v>
      </c>
      <c r="G2147" s="1">
        <v>44280</v>
      </c>
    </row>
    <row r="2148" spans="1:7" x14ac:dyDescent="0.25">
      <c r="A2148" t="s">
        <v>10703</v>
      </c>
      <c r="B2148" t="s">
        <v>10704</v>
      </c>
      <c r="C2148" s="1">
        <v>43692</v>
      </c>
      <c r="D2148" t="s">
        <v>19735</v>
      </c>
      <c r="E2148" t="s">
        <v>19718</v>
      </c>
      <c r="F2148" t="s">
        <v>19735</v>
      </c>
      <c r="G2148" s="1">
        <v>44277</v>
      </c>
    </row>
    <row r="2149" spans="1:7" x14ac:dyDescent="0.25">
      <c r="A2149" t="s">
        <v>10807</v>
      </c>
      <c r="B2149" t="s">
        <v>10808</v>
      </c>
      <c r="C2149" s="1">
        <v>43742</v>
      </c>
      <c r="D2149" t="s">
        <v>19735</v>
      </c>
      <c r="E2149" t="s">
        <v>19735</v>
      </c>
      <c r="F2149" t="s">
        <v>19735</v>
      </c>
      <c r="G2149" s="1">
        <v>44275</v>
      </c>
    </row>
    <row r="2150" spans="1:7" x14ac:dyDescent="0.25">
      <c r="A2150" t="s">
        <v>10469</v>
      </c>
      <c r="B2150" t="s">
        <v>10470</v>
      </c>
      <c r="C2150" s="1">
        <v>43611</v>
      </c>
      <c r="D2150" t="s">
        <v>19735</v>
      </c>
      <c r="E2150" t="s">
        <v>19735</v>
      </c>
      <c r="F2150" t="s">
        <v>19735</v>
      </c>
      <c r="G2150" s="1">
        <v>44275</v>
      </c>
    </row>
    <row r="2151" spans="1:7" x14ac:dyDescent="0.25">
      <c r="A2151" t="s">
        <v>11185</v>
      </c>
      <c r="B2151" t="s">
        <v>11186</v>
      </c>
      <c r="C2151" s="1">
        <v>43875</v>
      </c>
      <c r="D2151" t="s">
        <v>19718</v>
      </c>
      <c r="E2151" t="s">
        <v>19718</v>
      </c>
      <c r="F2151" t="s">
        <v>19718</v>
      </c>
      <c r="G2151" s="1">
        <v>44275</v>
      </c>
    </row>
    <row r="2152" spans="1:7" x14ac:dyDescent="0.25">
      <c r="A2152" t="s">
        <v>9811</v>
      </c>
      <c r="B2152" t="s">
        <v>9812</v>
      </c>
      <c r="C2152" s="1">
        <v>43374</v>
      </c>
      <c r="D2152" t="s">
        <v>19718</v>
      </c>
      <c r="E2152" t="s">
        <v>19718</v>
      </c>
      <c r="F2152" t="s">
        <v>19718</v>
      </c>
      <c r="G2152" s="1">
        <v>44275</v>
      </c>
    </row>
    <row r="2153" spans="1:7" x14ac:dyDescent="0.25">
      <c r="A2153" t="s">
        <v>11022</v>
      </c>
      <c r="B2153" t="s">
        <v>11023</v>
      </c>
      <c r="C2153" s="1">
        <v>43827</v>
      </c>
      <c r="D2153" t="s">
        <v>19724</v>
      </c>
      <c r="E2153" t="s">
        <v>19735</v>
      </c>
      <c r="F2153" t="s">
        <v>19724</v>
      </c>
      <c r="G2153" s="1">
        <v>44275</v>
      </c>
    </row>
    <row r="2154" spans="1:7" x14ac:dyDescent="0.25">
      <c r="A2154" t="s">
        <v>10850</v>
      </c>
      <c r="B2154" t="s">
        <v>10851</v>
      </c>
      <c r="C2154" s="1">
        <v>43761</v>
      </c>
      <c r="D2154" t="s">
        <v>19724</v>
      </c>
      <c r="E2154" t="s">
        <v>19724</v>
      </c>
      <c r="F2154" t="s">
        <v>19724</v>
      </c>
      <c r="G2154" s="1">
        <v>44275</v>
      </c>
    </row>
    <row r="2155" spans="1:7" x14ac:dyDescent="0.25">
      <c r="A2155" t="s">
        <v>10836</v>
      </c>
      <c r="B2155" t="s">
        <v>10837</v>
      </c>
      <c r="C2155" s="1">
        <v>43757</v>
      </c>
      <c r="D2155" t="s">
        <v>19735</v>
      </c>
      <c r="E2155" t="s">
        <v>19735</v>
      </c>
      <c r="F2155" t="s">
        <v>19735</v>
      </c>
      <c r="G2155" s="1">
        <v>44274</v>
      </c>
    </row>
    <row r="2156" spans="1:7" x14ac:dyDescent="0.25">
      <c r="A2156" t="s">
        <v>11134</v>
      </c>
      <c r="B2156" t="s">
        <v>11135</v>
      </c>
      <c r="C2156" s="1">
        <v>43859</v>
      </c>
      <c r="D2156" t="s">
        <v>19718</v>
      </c>
      <c r="E2156" t="s">
        <v>19718</v>
      </c>
      <c r="F2156" t="s">
        <v>19718</v>
      </c>
      <c r="G2156" s="1">
        <v>44274</v>
      </c>
    </row>
    <row r="2157" spans="1:7" x14ac:dyDescent="0.25">
      <c r="A2157" t="s">
        <v>11240</v>
      </c>
      <c r="B2157" t="s">
        <v>11241</v>
      </c>
      <c r="C2157" s="1">
        <v>43887</v>
      </c>
      <c r="D2157" t="s">
        <v>19721</v>
      </c>
      <c r="E2157" t="s">
        <v>19721</v>
      </c>
      <c r="F2157" t="s">
        <v>19721</v>
      </c>
      <c r="G2157" s="1">
        <v>44273</v>
      </c>
    </row>
    <row r="2158" spans="1:7" x14ac:dyDescent="0.25">
      <c r="A2158" t="s">
        <v>11236</v>
      </c>
      <c r="B2158" t="s">
        <v>11237</v>
      </c>
      <c r="C2158" s="1">
        <v>43887</v>
      </c>
      <c r="D2158" t="s">
        <v>19735</v>
      </c>
      <c r="E2158" t="s">
        <v>19735</v>
      </c>
      <c r="F2158" t="s">
        <v>19735</v>
      </c>
      <c r="G2158" s="1">
        <v>44273</v>
      </c>
    </row>
    <row r="2159" spans="1:7" x14ac:dyDescent="0.25">
      <c r="A2159" t="s">
        <v>8126</v>
      </c>
      <c r="B2159" t="s">
        <v>8127</v>
      </c>
      <c r="C2159" s="1">
        <v>42760</v>
      </c>
      <c r="D2159" t="s">
        <v>19721</v>
      </c>
      <c r="E2159" t="s">
        <v>19721</v>
      </c>
      <c r="F2159" t="s">
        <v>19721</v>
      </c>
      <c r="G2159" s="1">
        <v>44273</v>
      </c>
    </row>
    <row r="2160" spans="1:7" x14ac:dyDescent="0.25">
      <c r="A2160" t="s">
        <v>9799</v>
      </c>
      <c r="B2160" t="s">
        <v>9800</v>
      </c>
      <c r="C2160" s="1">
        <v>43371</v>
      </c>
      <c r="D2160" t="s">
        <v>19721</v>
      </c>
      <c r="E2160" t="s">
        <v>19735</v>
      </c>
      <c r="F2160" t="s">
        <v>19721</v>
      </c>
      <c r="G2160" s="1">
        <v>44268</v>
      </c>
    </row>
    <row r="2161" spans="1:7" x14ac:dyDescent="0.25">
      <c r="A2161" t="s">
        <v>11059</v>
      </c>
      <c r="B2161" t="s">
        <v>11060</v>
      </c>
      <c r="C2161" s="1">
        <v>43846</v>
      </c>
      <c r="D2161" t="s">
        <v>19735</v>
      </c>
      <c r="E2161" t="s">
        <v>19735</v>
      </c>
      <c r="F2161" t="s">
        <v>19735</v>
      </c>
      <c r="G2161" s="1">
        <v>44268</v>
      </c>
    </row>
    <row r="2162" spans="1:7" x14ac:dyDescent="0.25">
      <c r="A2162" t="s">
        <v>7780</v>
      </c>
      <c r="B2162" t="s">
        <v>7781</v>
      </c>
      <c r="C2162" s="1">
        <v>42582</v>
      </c>
      <c r="D2162" t="s">
        <v>19721</v>
      </c>
      <c r="E2162" t="s">
        <v>19721</v>
      </c>
      <c r="F2162" t="s">
        <v>19721</v>
      </c>
      <c r="G2162" s="1">
        <v>44267</v>
      </c>
    </row>
    <row r="2163" spans="1:7" x14ac:dyDescent="0.25">
      <c r="A2163" t="s">
        <v>10251</v>
      </c>
      <c r="B2163" t="s">
        <v>10252</v>
      </c>
      <c r="C2163" s="1">
        <v>43550</v>
      </c>
      <c r="D2163" t="s">
        <v>19724</v>
      </c>
      <c r="E2163" t="s">
        <v>19724</v>
      </c>
      <c r="F2163" t="s">
        <v>19724</v>
      </c>
      <c r="G2163" s="1">
        <v>44265</v>
      </c>
    </row>
    <row r="2164" spans="1:7" x14ac:dyDescent="0.25">
      <c r="A2164" t="s">
        <v>10929</v>
      </c>
      <c r="B2164" t="s">
        <v>10930</v>
      </c>
      <c r="C2164" s="1">
        <v>43799</v>
      </c>
      <c r="D2164" t="s">
        <v>19724</v>
      </c>
      <c r="E2164" t="s">
        <v>19724</v>
      </c>
      <c r="F2164" t="s">
        <v>19724</v>
      </c>
      <c r="G2164" s="1">
        <v>44265</v>
      </c>
    </row>
    <row r="2165" spans="1:7" x14ac:dyDescent="0.25">
      <c r="A2165" t="s">
        <v>10840</v>
      </c>
      <c r="B2165" t="s">
        <v>10841</v>
      </c>
      <c r="C2165" s="1">
        <v>43757</v>
      </c>
      <c r="D2165" t="s">
        <v>19718</v>
      </c>
      <c r="E2165" t="s">
        <v>19718</v>
      </c>
      <c r="F2165" t="s">
        <v>19718</v>
      </c>
      <c r="G2165" s="1">
        <v>44265</v>
      </c>
    </row>
    <row r="2166" spans="1:7" x14ac:dyDescent="0.25">
      <c r="A2166" t="s">
        <v>11073</v>
      </c>
      <c r="B2166" t="s">
        <v>11074</v>
      </c>
      <c r="C2166" s="1">
        <v>43847</v>
      </c>
      <c r="D2166" t="s">
        <v>19718</v>
      </c>
      <c r="E2166" t="s">
        <v>19718</v>
      </c>
      <c r="F2166" t="s">
        <v>19718</v>
      </c>
      <c r="G2166" s="1">
        <v>44265</v>
      </c>
    </row>
    <row r="2167" spans="1:7" x14ac:dyDescent="0.25">
      <c r="A2167" t="s">
        <v>10601</v>
      </c>
      <c r="B2167" t="s">
        <v>10602</v>
      </c>
      <c r="C2167" s="1">
        <v>43647</v>
      </c>
      <c r="D2167" t="s">
        <v>19718</v>
      </c>
      <c r="E2167" t="s">
        <v>19718</v>
      </c>
      <c r="F2167" t="s">
        <v>19718</v>
      </c>
      <c r="G2167" s="1">
        <v>44261</v>
      </c>
    </row>
    <row r="2168" spans="1:7" x14ac:dyDescent="0.25">
      <c r="A2168" t="s">
        <v>11227</v>
      </c>
      <c r="B2168" t="s">
        <v>11228</v>
      </c>
      <c r="C2168" s="1">
        <v>43881</v>
      </c>
      <c r="D2168" t="s">
        <v>19718</v>
      </c>
      <c r="E2168" t="s">
        <v>19718</v>
      </c>
      <c r="F2168" t="s">
        <v>19718</v>
      </c>
      <c r="G2168" s="1">
        <v>44261</v>
      </c>
    </row>
    <row r="2169" spans="1:7" x14ac:dyDescent="0.25">
      <c r="A2169" t="s">
        <v>11122</v>
      </c>
      <c r="B2169" t="s">
        <v>11123</v>
      </c>
      <c r="C2169" s="1">
        <v>43858</v>
      </c>
      <c r="D2169" t="s">
        <v>19718</v>
      </c>
      <c r="E2169" t="s">
        <v>19718</v>
      </c>
      <c r="F2169" t="s">
        <v>19718</v>
      </c>
      <c r="G2169" s="1">
        <v>44261</v>
      </c>
    </row>
    <row r="2170" spans="1:7" x14ac:dyDescent="0.25">
      <c r="A2170" t="s">
        <v>10838</v>
      </c>
      <c r="B2170" t="s">
        <v>10839</v>
      </c>
      <c r="C2170" s="1">
        <v>43757</v>
      </c>
      <c r="D2170" t="s">
        <v>19718</v>
      </c>
      <c r="E2170" t="s">
        <v>19718</v>
      </c>
      <c r="F2170" t="s">
        <v>19718</v>
      </c>
      <c r="G2170" s="1">
        <v>44261</v>
      </c>
    </row>
    <row r="2171" spans="1:7" x14ac:dyDescent="0.25">
      <c r="A2171" t="s">
        <v>10633</v>
      </c>
      <c r="B2171" t="s">
        <v>10634</v>
      </c>
      <c r="C2171" s="1">
        <v>43653</v>
      </c>
      <c r="D2171" t="s">
        <v>19721</v>
      </c>
      <c r="E2171" t="s">
        <v>19721</v>
      </c>
      <c r="F2171" t="s">
        <v>19721</v>
      </c>
      <c r="G2171" s="1">
        <v>44261</v>
      </c>
    </row>
    <row r="2172" spans="1:7" x14ac:dyDescent="0.25">
      <c r="A2172" t="s">
        <v>10754</v>
      </c>
      <c r="B2172" t="s">
        <v>10755</v>
      </c>
      <c r="C2172" s="1">
        <v>43719</v>
      </c>
      <c r="D2172" t="s">
        <v>19721</v>
      </c>
      <c r="E2172" t="s">
        <v>19721</v>
      </c>
      <c r="F2172" t="s">
        <v>19721</v>
      </c>
      <c r="G2172" s="1">
        <v>44260</v>
      </c>
    </row>
    <row r="2173" spans="1:7" x14ac:dyDescent="0.25">
      <c r="A2173" t="s">
        <v>11084</v>
      </c>
      <c r="B2173" t="s">
        <v>11085</v>
      </c>
      <c r="C2173" s="1">
        <v>43853</v>
      </c>
      <c r="D2173" t="s">
        <v>19724</v>
      </c>
      <c r="E2173" t="s">
        <v>19721</v>
      </c>
      <c r="F2173" t="s">
        <v>19724</v>
      </c>
      <c r="G2173" s="1">
        <v>44255</v>
      </c>
    </row>
    <row r="2174" spans="1:7" x14ac:dyDescent="0.25">
      <c r="A2174" t="s">
        <v>11138</v>
      </c>
      <c r="B2174" t="s">
        <v>11139</v>
      </c>
      <c r="C2174" s="1">
        <v>43859</v>
      </c>
      <c r="D2174" t="s">
        <v>19735</v>
      </c>
      <c r="E2174" t="s">
        <v>19735</v>
      </c>
      <c r="F2174" t="s">
        <v>19735</v>
      </c>
      <c r="G2174" s="1">
        <v>44255</v>
      </c>
    </row>
    <row r="2175" spans="1:7" x14ac:dyDescent="0.25">
      <c r="A2175" t="s">
        <v>10640</v>
      </c>
      <c r="B2175" t="s">
        <v>10641</v>
      </c>
      <c r="C2175" s="1">
        <v>43659</v>
      </c>
      <c r="D2175" t="s">
        <v>19735</v>
      </c>
      <c r="E2175" t="s">
        <v>19735</v>
      </c>
      <c r="F2175" t="s">
        <v>19735</v>
      </c>
      <c r="G2175" s="1">
        <v>44255</v>
      </c>
    </row>
    <row r="2176" spans="1:7" x14ac:dyDescent="0.25">
      <c r="A2176" t="s">
        <v>11136</v>
      </c>
      <c r="B2176" t="s">
        <v>11137</v>
      </c>
      <c r="C2176" s="1">
        <v>43859</v>
      </c>
      <c r="D2176" t="s">
        <v>19718</v>
      </c>
      <c r="E2176" t="s">
        <v>19718</v>
      </c>
      <c r="F2176" t="s">
        <v>19718</v>
      </c>
      <c r="G2176" s="1">
        <v>44255</v>
      </c>
    </row>
    <row r="2177" spans="1:7" x14ac:dyDescent="0.25">
      <c r="A2177" t="s">
        <v>10857</v>
      </c>
      <c r="B2177" t="s">
        <v>10858</v>
      </c>
      <c r="C2177" s="1">
        <v>43766</v>
      </c>
      <c r="D2177" t="s">
        <v>19721</v>
      </c>
      <c r="E2177" t="s">
        <v>19735</v>
      </c>
      <c r="F2177" t="s">
        <v>19721</v>
      </c>
      <c r="G2177" s="1">
        <v>44255</v>
      </c>
    </row>
    <row r="2178" spans="1:7" x14ac:dyDescent="0.25">
      <c r="A2178" t="s">
        <v>11197</v>
      </c>
      <c r="B2178" t="s">
        <v>11198</v>
      </c>
      <c r="C2178" s="1">
        <v>43877</v>
      </c>
      <c r="D2178" t="s">
        <v>19735</v>
      </c>
      <c r="E2178" t="s">
        <v>19718</v>
      </c>
      <c r="F2178" t="s">
        <v>19735</v>
      </c>
      <c r="G2178" s="1">
        <v>44255</v>
      </c>
    </row>
    <row r="2179" spans="1:7" x14ac:dyDescent="0.25">
      <c r="A2179" t="s">
        <v>10809</v>
      </c>
      <c r="B2179" t="s">
        <v>10810</v>
      </c>
      <c r="C2179" s="1">
        <v>43742</v>
      </c>
      <c r="D2179" t="s">
        <v>19718</v>
      </c>
      <c r="E2179" t="s">
        <v>19718</v>
      </c>
      <c r="F2179" t="s">
        <v>19718</v>
      </c>
      <c r="G2179" s="1">
        <v>44254</v>
      </c>
    </row>
    <row r="2180" spans="1:7" x14ac:dyDescent="0.25">
      <c r="A2180" t="s">
        <v>10800</v>
      </c>
      <c r="B2180" t="s">
        <v>10801</v>
      </c>
      <c r="C2180" s="1">
        <v>43742</v>
      </c>
      <c r="D2180" t="s">
        <v>19735</v>
      </c>
      <c r="E2180" t="s">
        <v>19735</v>
      </c>
      <c r="F2180" t="s">
        <v>19735</v>
      </c>
      <c r="G2180" s="1">
        <v>44254</v>
      </c>
    </row>
    <row r="2181" spans="1:7" x14ac:dyDescent="0.25">
      <c r="A2181" t="s">
        <v>8694</v>
      </c>
      <c r="B2181" t="s">
        <v>8695</v>
      </c>
      <c r="C2181" s="1">
        <v>42992</v>
      </c>
      <c r="D2181" t="s">
        <v>19724</v>
      </c>
      <c r="E2181" t="s">
        <v>19724</v>
      </c>
      <c r="F2181" t="s">
        <v>19724</v>
      </c>
      <c r="G2181" s="1">
        <v>44254</v>
      </c>
    </row>
    <row r="2182" spans="1:7" x14ac:dyDescent="0.25">
      <c r="A2182" t="s">
        <v>9891</v>
      </c>
      <c r="B2182" t="s">
        <v>9892</v>
      </c>
      <c r="C2182" s="1">
        <v>43405</v>
      </c>
      <c r="D2182" t="s">
        <v>19721</v>
      </c>
      <c r="E2182" t="s">
        <v>19721</v>
      </c>
      <c r="F2182" t="s">
        <v>19721</v>
      </c>
      <c r="G2182" s="1">
        <v>44251</v>
      </c>
    </row>
    <row r="2183" spans="1:7" x14ac:dyDescent="0.25">
      <c r="A2183" t="s">
        <v>9515</v>
      </c>
      <c r="B2183" t="s">
        <v>9516</v>
      </c>
      <c r="C2183" s="1">
        <v>43278</v>
      </c>
      <c r="D2183" t="s">
        <v>19721</v>
      </c>
      <c r="E2183" t="s">
        <v>19735</v>
      </c>
      <c r="F2183" t="s">
        <v>19721</v>
      </c>
      <c r="G2183" s="1">
        <v>44251</v>
      </c>
    </row>
    <row r="2184" spans="1:7" x14ac:dyDescent="0.25">
      <c r="A2184" t="s">
        <v>11071</v>
      </c>
      <c r="B2184" t="s">
        <v>11072</v>
      </c>
      <c r="C2184" s="1">
        <v>43847</v>
      </c>
      <c r="D2184" t="s">
        <v>19735</v>
      </c>
      <c r="E2184" t="s">
        <v>19735</v>
      </c>
      <c r="F2184" t="s">
        <v>19735</v>
      </c>
      <c r="G2184" s="1">
        <v>44250</v>
      </c>
    </row>
    <row r="2185" spans="1:7" x14ac:dyDescent="0.25">
      <c r="A2185" t="s">
        <v>10292</v>
      </c>
      <c r="B2185" t="s">
        <v>10293</v>
      </c>
      <c r="C2185" s="1">
        <v>43554</v>
      </c>
      <c r="D2185" t="s">
        <v>19718</v>
      </c>
      <c r="E2185" t="s">
        <v>19718</v>
      </c>
      <c r="F2185" t="s">
        <v>19718</v>
      </c>
      <c r="G2185" s="1">
        <v>44250</v>
      </c>
    </row>
    <row r="2186" spans="1:7" x14ac:dyDescent="0.25">
      <c r="A2186" t="s">
        <v>10869</v>
      </c>
      <c r="B2186" t="s">
        <v>10870</v>
      </c>
      <c r="C2186" s="1">
        <v>43768</v>
      </c>
      <c r="D2186" t="s">
        <v>19721</v>
      </c>
      <c r="E2186" t="s">
        <v>19721</v>
      </c>
      <c r="F2186" t="s">
        <v>19735</v>
      </c>
      <c r="G2186" s="1">
        <v>44250</v>
      </c>
    </row>
    <row r="2187" spans="1:7" x14ac:dyDescent="0.25">
      <c r="A2187" t="s">
        <v>10593</v>
      </c>
      <c r="B2187" t="s">
        <v>10594</v>
      </c>
      <c r="C2187" s="1">
        <v>43647</v>
      </c>
      <c r="D2187" t="s">
        <v>19734</v>
      </c>
      <c r="E2187" t="s">
        <v>19734</v>
      </c>
      <c r="F2187" t="s">
        <v>19734</v>
      </c>
      <c r="G2187" s="1">
        <v>44250</v>
      </c>
    </row>
    <row r="2188" spans="1:7" x14ac:dyDescent="0.25">
      <c r="A2188" t="s">
        <v>11067</v>
      </c>
      <c r="B2188" t="s">
        <v>11068</v>
      </c>
      <c r="C2188" s="1">
        <v>43847</v>
      </c>
      <c r="D2188" t="s">
        <v>19721</v>
      </c>
      <c r="E2188" t="s">
        <v>19721</v>
      </c>
      <c r="F2188" t="s">
        <v>19721</v>
      </c>
      <c r="G2188" s="1">
        <v>44248</v>
      </c>
    </row>
    <row r="2189" spans="1:7" x14ac:dyDescent="0.25">
      <c r="A2189" t="s">
        <v>10834</v>
      </c>
      <c r="B2189" t="s">
        <v>10835</v>
      </c>
      <c r="C2189" s="1">
        <v>43757</v>
      </c>
      <c r="D2189" t="s">
        <v>19735</v>
      </c>
      <c r="E2189" t="s">
        <v>19735</v>
      </c>
      <c r="F2189" t="s">
        <v>19735</v>
      </c>
      <c r="G2189" s="1">
        <v>44248</v>
      </c>
    </row>
    <row r="2190" spans="1:7" x14ac:dyDescent="0.25">
      <c r="A2190" t="s">
        <v>10859</v>
      </c>
      <c r="B2190" t="s">
        <v>10860</v>
      </c>
      <c r="C2190" s="1">
        <v>43766</v>
      </c>
      <c r="D2190" t="s">
        <v>19721</v>
      </c>
      <c r="E2190" t="s">
        <v>19721</v>
      </c>
      <c r="F2190" t="s">
        <v>19721</v>
      </c>
      <c r="G2190" s="1">
        <v>44248</v>
      </c>
    </row>
    <row r="2191" spans="1:7" x14ac:dyDescent="0.25">
      <c r="A2191" t="s">
        <v>10591</v>
      </c>
      <c r="B2191" t="s">
        <v>10592</v>
      </c>
      <c r="C2191" s="1">
        <v>43647</v>
      </c>
      <c r="D2191" t="s">
        <v>19721</v>
      </c>
      <c r="E2191" t="s">
        <v>19721</v>
      </c>
      <c r="F2191" t="s">
        <v>19735</v>
      </c>
      <c r="G2191" s="1">
        <v>44244</v>
      </c>
    </row>
    <row r="2192" spans="1:7" x14ac:dyDescent="0.25">
      <c r="A2192" t="s">
        <v>11057</v>
      </c>
      <c r="B2192" t="s">
        <v>11058</v>
      </c>
      <c r="C2192" s="1">
        <v>43846</v>
      </c>
      <c r="D2192" t="s">
        <v>19718</v>
      </c>
      <c r="E2192" t="s">
        <v>19718</v>
      </c>
      <c r="F2192" t="s">
        <v>19718</v>
      </c>
      <c r="G2192" s="1">
        <v>44244</v>
      </c>
    </row>
    <row r="2193" spans="1:7" x14ac:dyDescent="0.25">
      <c r="A2193" t="s">
        <v>10586</v>
      </c>
      <c r="B2193" t="s">
        <v>1916</v>
      </c>
      <c r="C2193" s="1">
        <v>43644</v>
      </c>
      <c r="D2193" t="s">
        <v>19718</v>
      </c>
      <c r="E2193" t="s">
        <v>19718</v>
      </c>
      <c r="F2193" t="s">
        <v>19718</v>
      </c>
      <c r="G2193" s="1">
        <v>44244</v>
      </c>
    </row>
    <row r="2194" spans="1:7" x14ac:dyDescent="0.25">
      <c r="A2194" t="s">
        <v>11106</v>
      </c>
      <c r="B2194" t="s">
        <v>11107</v>
      </c>
      <c r="C2194" s="1">
        <v>43856</v>
      </c>
      <c r="D2194" t="s">
        <v>19735</v>
      </c>
      <c r="E2194" t="s">
        <v>19735</v>
      </c>
      <c r="F2194" t="s">
        <v>19735</v>
      </c>
      <c r="G2194" s="1">
        <v>44244</v>
      </c>
    </row>
    <row r="2195" spans="1:7" x14ac:dyDescent="0.25">
      <c r="A2195" t="s">
        <v>7667</v>
      </c>
      <c r="B2195" t="s">
        <v>7668</v>
      </c>
      <c r="C2195" s="1">
        <v>42541</v>
      </c>
      <c r="D2195" t="s">
        <v>19724</v>
      </c>
      <c r="E2195" t="s">
        <v>19724</v>
      </c>
      <c r="F2195" t="s">
        <v>19721</v>
      </c>
      <c r="G2195" s="1">
        <v>44241</v>
      </c>
    </row>
    <row r="2196" spans="1:7" x14ac:dyDescent="0.25">
      <c r="A2196" t="s">
        <v>11024</v>
      </c>
      <c r="B2196" t="s">
        <v>11025</v>
      </c>
      <c r="C2196" s="1">
        <v>43827</v>
      </c>
      <c r="D2196" t="s">
        <v>19735</v>
      </c>
      <c r="E2196" t="s">
        <v>19735</v>
      </c>
      <c r="F2196" t="s">
        <v>19718</v>
      </c>
      <c r="G2196" s="1">
        <v>44241</v>
      </c>
    </row>
    <row r="2197" spans="1:7" x14ac:dyDescent="0.25">
      <c r="A2197" t="s">
        <v>11018</v>
      </c>
      <c r="B2197" t="s">
        <v>11019</v>
      </c>
      <c r="C2197" s="1">
        <v>43827</v>
      </c>
      <c r="D2197" t="s">
        <v>19721</v>
      </c>
      <c r="E2197" t="s">
        <v>19735</v>
      </c>
      <c r="F2197" t="s">
        <v>19721</v>
      </c>
      <c r="G2197" s="1">
        <v>44241</v>
      </c>
    </row>
    <row r="2198" spans="1:7" x14ac:dyDescent="0.25">
      <c r="A2198" t="s">
        <v>10742</v>
      </c>
      <c r="B2198" t="s">
        <v>10743</v>
      </c>
      <c r="C2198" s="1">
        <v>43713</v>
      </c>
      <c r="D2198" t="s">
        <v>19718</v>
      </c>
      <c r="E2198" t="s">
        <v>19718</v>
      </c>
      <c r="F2198" t="s">
        <v>19718</v>
      </c>
      <c r="G2198" s="1">
        <v>44241</v>
      </c>
    </row>
    <row r="2199" spans="1:7" x14ac:dyDescent="0.25">
      <c r="A2199" t="s">
        <v>10883</v>
      </c>
      <c r="B2199" t="s">
        <v>10884</v>
      </c>
      <c r="C2199" s="1">
        <v>43773</v>
      </c>
      <c r="D2199" t="s">
        <v>19718</v>
      </c>
      <c r="E2199" t="s">
        <v>19718</v>
      </c>
      <c r="F2199" t="s">
        <v>19718</v>
      </c>
      <c r="G2199" s="1">
        <v>44241</v>
      </c>
    </row>
    <row r="2200" spans="1:7" x14ac:dyDescent="0.25">
      <c r="A2200" t="s">
        <v>10350</v>
      </c>
      <c r="B2200" t="s">
        <v>10351</v>
      </c>
      <c r="C2200" s="1">
        <v>43585</v>
      </c>
      <c r="D2200" t="s">
        <v>19718</v>
      </c>
      <c r="E2200" t="s">
        <v>19718</v>
      </c>
      <c r="F2200" t="s">
        <v>19718</v>
      </c>
      <c r="G2200" s="1">
        <v>44239</v>
      </c>
    </row>
    <row r="2201" spans="1:7" x14ac:dyDescent="0.25">
      <c r="A2201" t="s">
        <v>10903</v>
      </c>
      <c r="B2201" t="s">
        <v>10904</v>
      </c>
      <c r="C2201" s="1">
        <v>43780</v>
      </c>
      <c r="D2201" t="s">
        <v>19718</v>
      </c>
      <c r="E2201" t="s">
        <v>19718</v>
      </c>
      <c r="F2201" t="s">
        <v>19718</v>
      </c>
      <c r="G2201" s="1">
        <v>44239</v>
      </c>
    </row>
    <row r="2202" spans="1:7" x14ac:dyDescent="0.25">
      <c r="A2202" t="s">
        <v>11130</v>
      </c>
      <c r="B2202" t="s">
        <v>11131</v>
      </c>
      <c r="C2202" s="1">
        <v>43859</v>
      </c>
      <c r="D2202" t="s">
        <v>19718</v>
      </c>
      <c r="E2202" t="s">
        <v>19718</v>
      </c>
      <c r="F2202" t="s">
        <v>19718</v>
      </c>
      <c r="G2202" s="1">
        <v>44239</v>
      </c>
    </row>
    <row r="2203" spans="1:7" x14ac:dyDescent="0.25">
      <c r="A2203" t="s">
        <v>10449</v>
      </c>
      <c r="B2203" t="s">
        <v>10450</v>
      </c>
      <c r="C2203" s="1">
        <v>43610</v>
      </c>
      <c r="D2203" t="s">
        <v>19721</v>
      </c>
      <c r="E2203" t="s">
        <v>19721</v>
      </c>
      <c r="F2203" t="s">
        <v>19721</v>
      </c>
      <c r="G2203" s="1">
        <v>44234</v>
      </c>
    </row>
    <row r="2204" spans="1:7" x14ac:dyDescent="0.25">
      <c r="A2204" t="s">
        <v>10935</v>
      </c>
      <c r="B2204" t="s">
        <v>10936</v>
      </c>
      <c r="C2204" s="1">
        <v>43804</v>
      </c>
      <c r="D2204" t="s">
        <v>19718</v>
      </c>
      <c r="E2204" t="s">
        <v>19718</v>
      </c>
      <c r="F2204" t="s">
        <v>19718</v>
      </c>
      <c r="G2204" s="1">
        <v>44234</v>
      </c>
    </row>
    <row r="2205" spans="1:7" x14ac:dyDescent="0.25">
      <c r="A2205" t="s">
        <v>11086</v>
      </c>
      <c r="B2205" t="s">
        <v>11087</v>
      </c>
      <c r="C2205" s="1">
        <v>43853</v>
      </c>
      <c r="D2205" t="s">
        <v>19718</v>
      </c>
      <c r="E2205" t="s">
        <v>19718</v>
      </c>
      <c r="F2205" t="s">
        <v>19718</v>
      </c>
      <c r="G2205" s="1">
        <v>44234</v>
      </c>
    </row>
    <row r="2206" spans="1:7" x14ac:dyDescent="0.25">
      <c r="A2206" t="s">
        <v>11092</v>
      </c>
      <c r="B2206" t="s">
        <v>11093</v>
      </c>
      <c r="C2206" s="1">
        <v>43853</v>
      </c>
      <c r="D2206" t="s">
        <v>19735</v>
      </c>
      <c r="E2206" t="s">
        <v>19735</v>
      </c>
      <c r="F2206" t="s">
        <v>19735</v>
      </c>
      <c r="G2206" s="1">
        <v>44234</v>
      </c>
    </row>
    <row r="2207" spans="1:7" x14ac:dyDescent="0.25">
      <c r="A2207" t="s">
        <v>10947</v>
      </c>
      <c r="B2207" t="s">
        <v>10948</v>
      </c>
      <c r="C2207" s="1">
        <v>43804</v>
      </c>
      <c r="D2207" t="s">
        <v>19735</v>
      </c>
      <c r="E2207" t="s">
        <v>19735</v>
      </c>
      <c r="F2207" t="s">
        <v>19735</v>
      </c>
      <c r="G2207" s="1">
        <v>44233</v>
      </c>
    </row>
    <row r="2208" spans="1:7" x14ac:dyDescent="0.25">
      <c r="A2208" t="s">
        <v>10740</v>
      </c>
      <c r="B2208" t="s">
        <v>10741</v>
      </c>
      <c r="C2208" s="1">
        <v>43713</v>
      </c>
      <c r="D2208" t="s">
        <v>19735</v>
      </c>
      <c r="E2208" t="s">
        <v>19735</v>
      </c>
      <c r="F2208" t="s">
        <v>19735</v>
      </c>
      <c r="G2208" s="1">
        <v>44233</v>
      </c>
    </row>
    <row r="2209" spans="1:7" x14ac:dyDescent="0.25">
      <c r="A2209" t="s">
        <v>9368</v>
      </c>
      <c r="B2209" t="s">
        <v>9369</v>
      </c>
      <c r="C2209" s="1">
        <v>43232</v>
      </c>
      <c r="D2209" t="s">
        <v>19724</v>
      </c>
      <c r="E2209" t="s">
        <v>19724</v>
      </c>
      <c r="F2209" t="s">
        <v>19724</v>
      </c>
      <c r="G2209" s="1">
        <v>44233</v>
      </c>
    </row>
    <row r="2210" spans="1:7" x14ac:dyDescent="0.25">
      <c r="A2210" t="s">
        <v>10509</v>
      </c>
      <c r="B2210" t="s">
        <v>10510</v>
      </c>
      <c r="C2210" s="1">
        <v>43614</v>
      </c>
      <c r="D2210" t="s">
        <v>19721</v>
      </c>
      <c r="E2210" t="s">
        <v>19735</v>
      </c>
      <c r="F2210" t="s">
        <v>19721</v>
      </c>
      <c r="G2210" s="1">
        <v>44231</v>
      </c>
    </row>
    <row r="2211" spans="1:7" x14ac:dyDescent="0.25">
      <c r="A2211" t="s">
        <v>10599</v>
      </c>
      <c r="B2211" t="s">
        <v>10600</v>
      </c>
      <c r="C2211" s="1">
        <v>43647</v>
      </c>
      <c r="D2211" t="s">
        <v>19724</v>
      </c>
      <c r="E2211" t="s">
        <v>19724</v>
      </c>
      <c r="F2211" t="s">
        <v>19724</v>
      </c>
      <c r="G2211" s="1">
        <v>44231</v>
      </c>
    </row>
    <row r="2212" spans="1:7" x14ac:dyDescent="0.25">
      <c r="A2212" t="s">
        <v>10975</v>
      </c>
      <c r="B2212" t="s">
        <v>10976</v>
      </c>
      <c r="C2212" s="1">
        <v>43818</v>
      </c>
      <c r="D2212" t="s">
        <v>19718</v>
      </c>
      <c r="E2212" t="s">
        <v>19718</v>
      </c>
      <c r="F2212" t="s">
        <v>19718</v>
      </c>
      <c r="G2212" s="1">
        <v>44231</v>
      </c>
    </row>
    <row r="2213" spans="1:7" x14ac:dyDescent="0.25">
      <c r="A2213" t="s">
        <v>10830</v>
      </c>
      <c r="B2213" t="s">
        <v>10831</v>
      </c>
      <c r="C2213" s="1">
        <v>43757</v>
      </c>
      <c r="D2213" t="s">
        <v>19735</v>
      </c>
      <c r="E2213" t="s">
        <v>19735</v>
      </c>
      <c r="F2213" t="s">
        <v>19735</v>
      </c>
      <c r="G2213" s="1">
        <v>44230</v>
      </c>
    </row>
    <row r="2214" spans="1:7" x14ac:dyDescent="0.25">
      <c r="A2214" t="s">
        <v>11020</v>
      </c>
      <c r="B2214" t="s">
        <v>11021</v>
      </c>
      <c r="C2214" s="1">
        <v>43827</v>
      </c>
      <c r="D2214" t="s">
        <v>19718</v>
      </c>
      <c r="E2214" t="s">
        <v>19718</v>
      </c>
      <c r="F2214" t="s">
        <v>19718</v>
      </c>
      <c r="G2214" s="1">
        <v>44230</v>
      </c>
    </row>
    <row r="2215" spans="1:7" x14ac:dyDescent="0.25">
      <c r="A2215" t="s">
        <v>10980</v>
      </c>
      <c r="B2215" t="s">
        <v>10981</v>
      </c>
      <c r="C2215" s="1">
        <v>43819</v>
      </c>
      <c r="D2215" t="s">
        <v>19721</v>
      </c>
      <c r="E2215" t="s">
        <v>19721</v>
      </c>
      <c r="F2215" t="s">
        <v>19721</v>
      </c>
      <c r="G2215" s="1">
        <v>44230</v>
      </c>
    </row>
    <row r="2216" spans="1:7" x14ac:dyDescent="0.25">
      <c r="A2216" t="s">
        <v>9194</v>
      </c>
      <c r="B2216" t="s">
        <v>9195</v>
      </c>
      <c r="C2216" s="1">
        <v>43175</v>
      </c>
      <c r="D2216" t="s">
        <v>19735</v>
      </c>
      <c r="E2216" t="s">
        <v>19735</v>
      </c>
      <c r="F2216" t="s">
        <v>19735</v>
      </c>
      <c r="G2216" s="1">
        <v>44230</v>
      </c>
    </row>
    <row r="2217" spans="1:7" x14ac:dyDescent="0.25">
      <c r="A2217" t="s">
        <v>10523</v>
      </c>
      <c r="B2217" t="s">
        <v>10524</v>
      </c>
      <c r="C2217" s="1">
        <v>43621</v>
      </c>
      <c r="D2217" t="s">
        <v>19735</v>
      </c>
      <c r="E2217" t="s">
        <v>19735</v>
      </c>
      <c r="F2217" t="s">
        <v>19735</v>
      </c>
      <c r="G2217" s="1">
        <v>44230</v>
      </c>
    </row>
    <row r="2218" spans="1:7" x14ac:dyDescent="0.25">
      <c r="A2218" t="s">
        <v>9152</v>
      </c>
      <c r="B2218" t="s">
        <v>9153</v>
      </c>
      <c r="C2218" s="1">
        <v>43161</v>
      </c>
      <c r="D2218" t="s">
        <v>19721</v>
      </c>
      <c r="E2218" t="s">
        <v>19721</v>
      </c>
      <c r="F2218" t="s">
        <v>19721</v>
      </c>
      <c r="G2218" s="1">
        <v>44230</v>
      </c>
    </row>
    <row r="2219" spans="1:7" x14ac:dyDescent="0.25">
      <c r="A2219" t="s">
        <v>10580</v>
      </c>
      <c r="B2219" t="s">
        <v>10581</v>
      </c>
      <c r="C2219" s="1">
        <v>43644</v>
      </c>
      <c r="D2219" t="s">
        <v>19735</v>
      </c>
      <c r="E2219" t="s">
        <v>19718</v>
      </c>
      <c r="F2219" t="s">
        <v>19735</v>
      </c>
      <c r="G2219" s="1">
        <v>44227</v>
      </c>
    </row>
    <row r="2220" spans="1:7" x14ac:dyDescent="0.25">
      <c r="A2220" t="s">
        <v>9669</v>
      </c>
      <c r="B2220" t="s">
        <v>9670</v>
      </c>
      <c r="C2220" s="1">
        <v>43324</v>
      </c>
      <c r="D2220" t="s">
        <v>19718</v>
      </c>
      <c r="E2220" t="s">
        <v>19718</v>
      </c>
      <c r="F2220" t="s">
        <v>19718</v>
      </c>
      <c r="G2220" s="1">
        <v>44227</v>
      </c>
    </row>
    <row r="2221" spans="1:7" x14ac:dyDescent="0.25">
      <c r="A2221" t="s">
        <v>11063</v>
      </c>
      <c r="B2221" t="s">
        <v>11064</v>
      </c>
      <c r="C2221" s="1">
        <v>43846</v>
      </c>
      <c r="D2221" t="s">
        <v>19721</v>
      </c>
      <c r="E2221" t="s">
        <v>19721</v>
      </c>
      <c r="F2221" t="s">
        <v>19721</v>
      </c>
      <c r="G2221" s="1">
        <v>44227</v>
      </c>
    </row>
    <row r="2222" spans="1:7" x14ac:dyDescent="0.25">
      <c r="A2222" t="s">
        <v>11014</v>
      </c>
      <c r="B2222" t="s">
        <v>11015</v>
      </c>
      <c r="C2222" s="1">
        <v>43827</v>
      </c>
      <c r="D2222" t="s">
        <v>19735</v>
      </c>
      <c r="E2222" t="s">
        <v>19735</v>
      </c>
      <c r="F2222" t="s">
        <v>19735</v>
      </c>
      <c r="G2222" s="1">
        <v>44227</v>
      </c>
    </row>
    <row r="2223" spans="1:7" x14ac:dyDescent="0.25">
      <c r="A2223" t="s">
        <v>11016</v>
      </c>
      <c r="B2223" t="s">
        <v>11017</v>
      </c>
      <c r="C2223" s="1">
        <v>43827</v>
      </c>
      <c r="D2223" t="s">
        <v>19718</v>
      </c>
      <c r="E2223" t="s">
        <v>19718</v>
      </c>
      <c r="F2223" t="s">
        <v>19718</v>
      </c>
      <c r="G2223" s="1">
        <v>44227</v>
      </c>
    </row>
    <row r="2224" spans="1:7" x14ac:dyDescent="0.25">
      <c r="A2224" t="s">
        <v>11012</v>
      </c>
      <c r="B2224" t="s">
        <v>11013</v>
      </c>
      <c r="C2224" s="1">
        <v>43821</v>
      </c>
      <c r="D2224" t="s">
        <v>19735</v>
      </c>
      <c r="E2224" t="s">
        <v>19735</v>
      </c>
      <c r="F2224" t="s">
        <v>19735</v>
      </c>
      <c r="G2224" s="1">
        <v>44225</v>
      </c>
    </row>
    <row r="2225" spans="1:7" x14ac:dyDescent="0.25">
      <c r="A2225" t="s">
        <v>10049</v>
      </c>
      <c r="B2225" t="s">
        <v>10050</v>
      </c>
      <c r="C2225" s="1">
        <v>43495</v>
      </c>
      <c r="D2225" t="s">
        <v>19735</v>
      </c>
      <c r="E2225" t="s">
        <v>19735</v>
      </c>
      <c r="F2225" t="s">
        <v>19735</v>
      </c>
      <c r="G2225" s="1">
        <v>44225</v>
      </c>
    </row>
    <row r="2226" spans="1:7" x14ac:dyDescent="0.25">
      <c r="A2226" t="s">
        <v>10576</v>
      </c>
      <c r="B2226" t="s">
        <v>10577</v>
      </c>
      <c r="C2226" s="1">
        <v>43644</v>
      </c>
      <c r="D2226" t="s">
        <v>19735</v>
      </c>
      <c r="E2226" t="s">
        <v>19735</v>
      </c>
      <c r="F2226" t="s">
        <v>19735</v>
      </c>
      <c r="G2226" s="1">
        <v>44225</v>
      </c>
    </row>
    <row r="2227" spans="1:7" x14ac:dyDescent="0.25">
      <c r="A2227" t="s">
        <v>9255</v>
      </c>
      <c r="B2227" t="s">
        <v>384</v>
      </c>
      <c r="C2227" s="1">
        <v>43191</v>
      </c>
      <c r="D2227" t="s">
        <v>19721</v>
      </c>
      <c r="E2227" t="s">
        <v>19721</v>
      </c>
      <c r="F2227" t="s">
        <v>19721</v>
      </c>
      <c r="G2227" s="1">
        <v>44214</v>
      </c>
    </row>
    <row r="2228" spans="1:7" x14ac:dyDescent="0.25">
      <c r="A2228" t="s">
        <v>10760</v>
      </c>
      <c r="B2228" t="s">
        <v>10761</v>
      </c>
      <c r="C2228" s="1">
        <v>43722</v>
      </c>
      <c r="D2228" t="s">
        <v>19721</v>
      </c>
      <c r="E2228" t="s">
        <v>19721</v>
      </c>
      <c r="F2228" t="s">
        <v>19735</v>
      </c>
      <c r="G2228" s="1">
        <v>44214</v>
      </c>
    </row>
    <row r="2229" spans="1:7" x14ac:dyDescent="0.25">
      <c r="A2229" t="s">
        <v>7913</v>
      </c>
      <c r="B2229" t="s">
        <v>7914</v>
      </c>
      <c r="C2229" s="1">
        <v>42652</v>
      </c>
      <c r="D2229" t="s">
        <v>19735</v>
      </c>
      <c r="E2229" t="s">
        <v>19735</v>
      </c>
      <c r="F2229" t="s">
        <v>19735</v>
      </c>
      <c r="G2229" s="1">
        <v>44214</v>
      </c>
    </row>
    <row r="2230" spans="1:7" x14ac:dyDescent="0.25">
      <c r="A2230" t="s">
        <v>10915</v>
      </c>
      <c r="B2230" t="s">
        <v>10916</v>
      </c>
      <c r="C2230" s="1">
        <v>43788</v>
      </c>
      <c r="D2230" t="s">
        <v>19721</v>
      </c>
      <c r="E2230" t="s">
        <v>19721</v>
      </c>
      <c r="F2230" t="s">
        <v>19721</v>
      </c>
      <c r="G2230" s="1">
        <v>44214</v>
      </c>
    </row>
    <row r="2231" spans="1:7" x14ac:dyDescent="0.25">
      <c r="A2231" t="s">
        <v>10919</v>
      </c>
      <c r="B2231" t="s">
        <v>10920</v>
      </c>
      <c r="C2231" s="1">
        <v>43788</v>
      </c>
      <c r="D2231" t="s">
        <v>19735</v>
      </c>
      <c r="E2231" t="s">
        <v>19735</v>
      </c>
      <c r="F2231" t="s">
        <v>19735</v>
      </c>
      <c r="G2231" s="1">
        <v>44214</v>
      </c>
    </row>
    <row r="2232" spans="1:7" x14ac:dyDescent="0.25">
      <c r="A2232" t="s">
        <v>10921</v>
      </c>
      <c r="B2232" t="s">
        <v>10922</v>
      </c>
      <c r="C2232" s="1">
        <v>43791</v>
      </c>
      <c r="D2232" t="s">
        <v>19735</v>
      </c>
      <c r="E2232" t="s">
        <v>19735</v>
      </c>
      <c r="F2232" t="s">
        <v>19735</v>
      </c>
      <c r="G2232" s="1">
        <v>44214</v>
      </c>
    </row>
    <row r="2233" spans="1:7" x14ac:dyDescent="0.25">
      <c r="A2233" t="s">
        <v>10503</v>
      </c>
      <c r="B2233" t="s">
        <v>10504</v>
      </c>
      <c r="C2233" s="1">
        <v>43614</v>
      </c>
      <c r="D2233" t="s">
        <v>19724</v>
      </c>
      <c r="E2233" t="s">
        <v>19724</v>
      </c>
      <c r="F2233" t="s">
        <v>19724</v>
      </c>
      <c r="G2233" s="1">
        <v>44214</v>
      </c>
    </row>
    <row r="2234" spans="1:7" x14ac:dyDescent="0.25">
      <c r="A2234" t="s">
        <v>9607</v>
      </c>
      <c r="B2234" t="s">
        <v>9608</v>
      </c>
      <c r="C2234" s="1">
        <v>43305</v>
      </c>
      <c r="D2234" t="s">
        <v>19721</v>
      </c>
      <c r="E2234" t="s">
        <v>19721</v>
      </c>
      <c r="F2234" t="s">
        <v>19721</v>
      </c>
      <c r="G2234" s="1">
        <v>44213</v>
      </c>
    </row>
    <row r="2235" spans="1:7" x14ac:dyDescent="0.25">
      <c r="A2235" t="s">
        <v>10453</v>
      </c>
      <c r="B2235" t="s">
        <v>10454</v>
      </c>
      <c r="C2235" s="1">
        <v>43610</v>
      </c>
      <c r="D2235" t="s">
        <v>19735</v>
      </c>
      <c r="E2235" t="s">
        <v>19735</v>
      </c>
      <c r="F2235" t="s">
        <v>19735</v>
      </c>
      <c r="G2235" s="1">
        <v>44212</v>
      </c>
    </row>
    <row r="2236" spans="1:7" x14ac:dyDescent="0.25">
      <c r="A2236" t="s">
        <v>10943</v>
      </c>
      <c r="B2236" t="s">
        <v>10944</v>
      </c>
      <c r="C2236" s="1">
        <v>43804</v>
      </c>
      <c r="D2236" t="s">
        <v>19718</v>
      </c>
      <c r="E2236" t="s">
        <v>19718</v>
      </c>
      <c r="F2236" t="s">
        <v>19718</v>
      </c>
      <c r="G2236" s="1">
        <v>44212</v>
      </c>
    </row>
    <row r="2237" spans="1:7" x14ac:dyDescent="0.25">
      <c r="A2237" t="s">
        <v>10985</v>
      </c>
      <c r="B2237" t="s">
        <v>10986</v>
      </c>
      <c r="C2237" s="1">
        <v>43819</v>
      </c>
      <c r="D2237" t="s">
        <v>19721</v>
      </c>
      <c r="E2237" t="s">
        <v>19718</v>
      </c>
      <c r="F2237" t="s">
        <v>19721</v>
      </c>
      <c r="G2237" s="1">
        <v>44212</v>
      </c>
    </row>
    <row r="2238" spans="1:7" x14ac:dyDescent="0.25">
      <c r="A2238" t="s">
        <v>10987</v>
      </c>
      <c r="B2238" t="s">
        <v>10988</v>
      </c>
      <c r="C2238" s="1">
        <v>43819</v>
      </c>
      <c r="D2238" t="s">
        <v>19718</v>
      </c>
      <c r="E2238" t="s">
        <v>19718</v>
      </c>
      <c r="F2238" t="s">
        <v>19718</v>
      </c>
      <c r="G2238" s="1">
        <v>44212</v>
      </c>
    </row>
    <row r="2239" spans="1:7" x14ac:dyDescent="0.25">
      <c r="A2239" t="s">
        <v>9977</v>
      </c>
      <c r="B2239" t="s">
        <v>9978</v>
      </c>
      <c r="C2239" s="1">
        <v>43470</v>
      </c>
      <c r="D2239" t="s">
        <v>19718</v>
      </c>
      <c r="E2239" t="s">
        <v>19718</v>
      </c>
      <c r="F2239" t="s">
        <v>19718</v>
      </c>
      <c r="G2239" s="1">
        <v>44211</v>
      </c>
    </row>
    <row r="2240" spans="1:7" x14ac:dyDescent="0.25">
      <c r="A2240" t="s">
        <v>10685</v>
      </c>
      <c r="B2240" t="s">
        <v>10686</v>
      </c>
      <c r="C2240" s="1">
        <v>43686</v>
      </c>
      <c r="D2240" t="s">
        <v>19721</v>
      </c>
      <c r="E2240" t="s">
        <v>19721</v>
      </c>
      <c r="F2240" t="s">
        <v>19721</v>
      </c>
      <c r="G2240" s="1">
        <v>44206</v>
      </c>
    </row>
    <row r="2241" spans="1:7" x14ac:dyDescent="0.25">
      <c r="A2241" t="s">
        <v>10687</v>
      </c>
      <c r="B2241" t="s">
        <v>10688</v>
      </c>
      <c r="C2241" s="1">
        <v>43686</v>
      </c>
      <c r="D2241" t="s">
        <v>19721</v>
      </c>
      <c r="E2241" t="s">
        <v>19721</v>
      </c>
      <c r="F2241" t="s">
        <v>19721</v>
      </c>
      <c r="G2241" s="1">
        <v>44206</v>
      </c>
    </row>
    <row r="2242" spans="1:7" x14ac:dyDescent="0.25">
      <c r="A2242" t="s">
        <v>7258</v>
      </c>
      <c r="B2242" t="s">
        <v>7259</v>
      </c>
      <c r="C2242" s="1">
        <v>42372</v>
      </c>
      <c r="D2242" t="s">
        <v>19721</v>
      </c>
      <c r="E2242" t="s">
        <v>19721</v>
      </c>
      <c r="F2242" t="s">
        <v>19721</v>
      </c>
      <c r="G2242" s="1">
        <v>44206</v>
      </c>
    </row>
    <row r="2243" spans="1:7" x14ac:dyDescent="0.25">
      <c r="A2243" t="s">
        <v>7855</v>
      </c>
      <c r="B2243" t="s">
        <v>7856</v>
      </c>
      <c r="C2243" s="1">
        <v>42632</v>
      </c>
      <c r="D2243" t="s">
        <v>19721</v>
      </c>
      <c r="E2243" t="s">
        <v>19721</v>
      </c>
      <c r="F2243" t="s">
        <v>19721</v>
      </c>
      <c r="G2243" s="1">
        <v>44206</v>
      </c>
    </row>
    <row r="2244" spans="1:7" x14ac:dyDescent="0.25">
      <c r="A2244" t="s">
        <v>10945</v>
      </c>
      <c r="B2244" t="s">
        <v>10946</v>
      </c>
      <c r="C2244" s="1">
        <v>43804</v>
      </c>
      <c r="D2244" t="s">
        <v>19718</v>
      </c>
      <c r="E2244" t="s">
        <v>19718</v>
      </c>
      <c r="F2244" t="s">
        <v>19718</v>
      </c>
      <c r="G2244" s="1">
        <v>44190</v>
      </c>
    </row>
    <row r="2245" spans="1:7" x14ac:dyDescent="0.25">
      <c r="A2245" t="s">
        <v>10582</v>
      </c>
      <c r="B2245" t="s">
        <v>10583</v>
      </c>
      <c r="C2245" s="1">
        <v>43644</v>
      </c>
      <c r="D2245" t="s">
        <v>19735</v>
      </c>
      <c r="E2245" t="s">
        <v>19735</v>
      </c>
      <c r="F2245" t="s">
        <v>19735</v>
      </c>
      <c r="G2245" s="1">
        <v>44190</v>
      </c>
    </row>
    <row r="2246" spans="1:7" x14ac:dyDescent="0.25">
      <c r="A2246" t="s">
        <v>10662</v>
      </c>
      <c r="B2246" t="s">
        <v>10663</v>
      </c>
      <c r="C2246" s="1">
        <v>43664</v>
      </c>
      <c r="D2246" t="s">
        <v>19735</v>
      </c>
      <c r="E2246" t="s">
        <v>19735</v>
      </c>
      <c r="F2246" t="s">
        <v>19735</v>
      </c>
      <c r="G2246" s="1">
        <v>44187</v>
      </c>
    </row>
    <row r="2247" spans="1:7" x14ac:dyDescent="0.25">
      <c r="A2247" t="s">
        <v>10762</v>
      </c>
      <c r="B2247" t="s">
        <v>10763</v>
      </c>
      <c r="C2247" s="1">
        <v>43722</v>
      </c>
      <c r="D2247" t="s">
        <v>19735</v>
      </c>
      <c r="E2247" t="s">
        <v>19735</v>
      </c>
      <c r="F2247" t="s">
        <v>19735</v>
      </c>
      <c r="G2247" s="1">
        <v>44185</v>
      </c>
    </row>
    <row r="2248" spans="1:7" x14ac:dyDescent="0.25">
      <c r="A2248" t="s">
        <v>9795</v>
      </c>
      <c r="B2248" t="s">
        <v>9796</v>
      </c>
      <c r="C2248" s="1">
        <v>43371</v>
      </c>
      <c r="D2248" t="s">
        <v>19721</v>
      </c>
      <c r="E2248" t="s">
        <v>19721</v>
      </c>
      <c r="F2248" t="s">
        <v>19721</v>
      </c>
      <c r="G2248" s="1">
        <v>44185</v>
      </c>
    </row>
    <row r="2249" spans="1:7" x14ac:dyDescent="0.25">
      <c r="A2249" t="s">
        <v>10492</v>
      </c>
      <c r="B2249" t="s">
        <v>10493</v>
      </c>
      <c r="C2249" s="1">
        <v>43612</v>
      </c>
      <c r="D2249" t="s">
        <v>19721</v>
      </c>
      <c r="E2249" t="s">
        <v>19735</v>
      </c>
      <c r="F2249" t="s">
        <v>19721</v>
      </c>
      <c r="G2249" s="1">
        <v>44184</v>
      </c>
    </row>
    <row r="2250" spans="1:7" x14ac:dyDescent="0.25">
      <c r="A2250" t="s">
        <v>10211</v>
      </c>
      <c r="B2250" t="s">
        <v>10212</v>
      </c>
      <c r="C2250" s="1">
        <v>43545</v>
      </c>
      <c r="D2250" t="s">
        <v>19735</v>
      </c>
      <c r="E2250" t="s">
        <v>19735</v>
      </c>
      <c r="F2250" t="s">
        <v>19735</v>
      </c>
      <c r="G2250" s="1">
        <v>44178</v>
      </c>
    </row>
    <row r="2251" spans="1:7" x14ac:dyDescent="0.25">
      <c r="A2251" t="s">
        <v>10907</v>
      </c>
      <c r="B2251" t="s">
        <v>10908</v>
      </c>
      <c r="C2251" s="1">
        <v>43780</v>
      </c>
      <c r="D2251" t="s">
        <v>19718</v>
      </c>
      <c r="E2251" t="s">
        <v>19718</v>
      </c>
      <c r="F2251" t="s">
        <v>19718</v>
      </c>
      <c r="G2251" s="1">
        <v>44178</v>
      </c>
    </row>
    <row r="2252" spans="1:7" x14ac:dyDescent="0.25">
      <c r="A2252" t="s">
        <v>10658</v>
      </c>
      <c r="B2252" t="s">
        <v>10659</v>
      </c>
      <c r="C2252" s="1">
        <v>43664</v>
      </c>
      <c r="D2252" t="s">
        <v>19735</v>
      </c>
      <c r="E2252" t="s">
        <v>19735</v>
      </c>
      <c r="F2252" t="s">
        <v>19718</v>
      </c>
      <c r="G2252" s="1">
        <v>44175</v>
      </c>
    </row>
    <row r="2253" spans="1:7" x14ac:dyDescent="0.25">
      <c r="A2253" t="s">
        <v>9287</v>
      </c>
      <c r="B2253" t="s">
        <v>9288</v>
      </c>
      <c r="C2253" s="1">
        <v>43196</v>
      </c>
      <c r="D2253" t="s">
        <v>19721</v>
      </c>
      <c r="E2253" t="s">
        <v>19721</v>
      </c>
      <c r="F2253" t="s">
        <v>19735</v>
      </c>
      <c r="G2253" s="1">
        <v>44173</v>
      </c>
    </row>
    <row r="2254" spans="1:7" x14ac:dyDescent="0.25">
      <c r="A2254" t="s">
        <v>8121</v>
      </c>
      <c r="B2254" t="s">
        <v>8122</v>
      </c>
      <c r="C2254" s="1">
        <v>42760</v>
      </c>
      <c r="D2254" t="s">
        <v>19735</v>
      </c>
      <c r="E2254" t="s">
        <v>19735</v>
      </c>
      <c r="F2254" t="s">
        <v>19735</v>
      </c>
      <c r="G2254" s="1">
        <v>44173</v>
      </c>
    </row>
    <row r="2255" spans="1:7" x14ac:dyDescent="0.25">
      <c r="A2255" t="s">
        <v>10543</v>
      </c>
      <c r="B2255" t="s">
        <v>10544</v>
      </c>
      <c r="C2255" s="1">
        <v>43626</v>
      </c>
      <c r="D2255" t="s">
        <v>19718</v>
      </c>
      <c r="E2255" t="s">
        <v>19718</v>
      </c>
      <c r="F2255" t="s">
        <v>19718</v>
      </c>
      <c r="G2255" s="1">
        <v>44171</v>
      </c>
    </row>
    <row r="2256" spans="1:7" x14ac:dyDescent="0.25">
      <c r="A2256" t="s">
        <v>10158</v>
      </c>
      <c r="B2256" t="s">
        <v>10159</v>
      </c>
      <c r="C2256" s="1">
        <v>43531</v>
      </c>
      <c r="D2256" t="s">
        <v>19735</v>
      </c>
      <c r="E2256" t="s">
        <v>19735</v>
      </c>
      <c r="F2256" t="s">
        <v>19735</v>
      </c>
      <c r="G2256" s="1">
        <v>44158</v>
      </c>
    </row>
    <row r="2257" spans="1:7" x14ac:dyDescent="0.25">
      <c r="A2257" t="s">
        <v>6463</v>
      </c>
      <c r="B2257" t="s">
        <v>6464</v>
      </c>
      <c r="C2257" s="1">
        <v>42006</v>
      </c>
      <c r="D2257" t="s">
        <v>19721</v>
      </c>
      <c r="E2257" t="s">
        <v>19721</v>
      </c>
      <c r="F2257" t="s">
        <v>19721</v>
      </c>
      <c r="G2257" s="1">
        <v>44158</v>
      </c>
    </row>
    <row r="2258" spans="1:7" x14ac:dyDescent="0.25">
      <c r="A2258" t="s">
        <v>9819</v>
      </c>
      <c r="B2258" t="s">
        <v>9820</v>
      </c>
      <c r="C2258" s="1">
        <v>43374</v>
      </c>
      <c r="D2258" t="s">
        <v>19735</v>
      </c>
      <c r="E2258" t="s">
        <v>19735</v>
      </c>
      <c r="F2258" t="s">
        <v>19735</v>
      </c>
      <c r="G2258" s="1">
        <v>44156</v>
      </c>
    </row>
    <row r="2259" spans="1:7" x14ac:dyDescent="0.25">
      <c r="A2259" t="s">
        <v>10154</v>
      </c>
      <c r="B2259" t="s">
        <v>10155</v>
      </c>
      <c r="C2259" s="1">
        <v>43531</v>
      </c>
      <c r="D2259" t="s">
        <v>19735</v>
      </c>
      <c r="E2259" t="s">
        <v>19735</v>
      </c>
      <c r="F2259" t="s">
        <v>19718</v>
      </c>
      <c r="G2259" s="1">
        <v>44153</v>
      </c>
    </row>
    <row r="2260" spans="1:7" x14ac:dyDescent="0.25">
      <c r="A2260" t="s">
        <v>10414</v>
      </c>
      <c r="B2260" t="s">
        <v>10415</v>
      </c>
      <c r="C2260" s="1">
        <v>43599</v>
      </c>
      <c r="D2260" t="s">
        <v>19735</v>
      </c>
      <c r="E2260" t="s">
        <v>19735</v>
      </c>
      <c r="F2260" t="s">
        <v>19735</v>
      </c>
      <c r="G2260" s="1">
        <v>44153</v>
      </c>
    </row>
    <row r="2261" spans="1:7" x14ac:dyDescent="0.25">
      <c r="A2261" t="s">
        <v>8772</v>
      </c>
      <c r="B2261" t="s">
        <v>8773</v>
      </c>
      <c r="C2261" s="1">
        <v>43011</v>
      </c>
      <c r="D2261" t="s">
        <v>19735</v>
      </c>
      <c r="E2261" t="s">
        <v>19735</v>
      </c>
      <c r="F2261" t="s">
        <v>19735</v>
      </c>
      <c r="G2261" s="1">
        <v>44151</v>
      </c>
    </row>
    <row r="2262" spans="1:7" x14ac:dyDescent="0.25">
      <c r="A2262" t="s">
        <v>10701</v>
      </c>
      <c r="B2262" t="s">
        <v>10702</v>
      </c>
      <c r="C2262" s="1">
        <v>43692</v>
      </c>
      <c r="D2262" t="s">
        <v>19721</v>
      </c>
      <c r="E2262" t="s">
        <v>19721</v>
      </c>
      <c r="F2262" t="s">
        <v>19721</v>
      </c>
      <c r="G2262" s="1">
        <v>44149</v>
      </c>
    </row>
    <row r="2263" spans="1:7" x14ac:dyDescent="0.25">
      <c r="A2263" t="s">
        <v>10356</v>
      </c>
      <c r="B2263" t="s">
        <v>10357</v>
      </c>
      <c r="C2263" s="1">
        <v>43585</v>
      </c>
      <c r="D2263" t="s">
        <v>19735</v>
      </c>
      <c r="E2263" t="s">
        <v>19735</v>
      </c>
      <c r="F2263" t="s">
        <v>19735</v>
      </c>
      <c r="G2263" s="1">
        <v>44149</v>
      </c>
    </row>
    <row r="2264" spans="1:7" x14ac:dyDescent="0.25">
      <c r="A2264" t="s">
        <v>10262</v>
      </c>
      <c r="B2264" t="s">
        <v>10263</v>
      </c>
      <c r="C2264" s="1">
        <v>43550</v>
      </c>
      <c r="D2264" t="s">
        <v>19721</v>
      </c>
      <c r="E2264" t="s">
        <v>19721</v>
      </c>
      <c r="F2264" t="s">
        <v>19721</v>
      </c>
      <c r="G2264" s="1">
        <v>44144</v>
      </c>
    </row>
    <row r="2265" spans="1:7" x14ac:dyDescent="0.25">
      <c r="A2265" t="s">
        <v>10531</v>
      </c>
      <c r="B2265" t="s">
        <v>10532</v>
      </c>
      <c r="C2265" s="1">
        <v>43622</v>
      </c>
      <c r="D2265" t="s">
        <v>19735</v>
      </c>
      <c r="E2265" t="s">
        <v>19735</v>
      </c>
      <c r="F2265" t="s">
        <v>19735</v>
      </c>
      <c r="G2265" s="1">
        <v>44143</v>
      </c>
    </row>
    <row r="2266" spans="1:7" x14ac:dyDescent="0.25">
      <c r="A2266" t="s">
        <v>5847</v>
      </c>
      <c r="B2266" t="s">
        <v>390</v>
      </c>
      <c r="C2266" s="1">
        <v>41707</v>
      </c>
      <c r="D2266" t="s">
        <v>19721</v>
      </c>
      <c r="E2266" t="s">
        <v>19735</v>
      </c>
      <c r="F2266" t="s">
        <v>19721</v>
      </c>
      <c r="G2266" s="1">
        <v>44143</v>
      </c>
    </row>
    <row r="2267" spans="1:7" x14ac:dyDescent="0.25">
      <c r="A2267" t="s">
        <v>10276</v>
      </c>
      <c r="B2267" t="s">
        <v>10277</v>
      </c>
      <c r="C2267" s="1">
        <v>43551</v>
      </c>
      <c r="D2267" t="s">
        <v>19718</v>
      </c>
      <c r="E2267" t="s">
        <v>19718</v>
      </c>
      <c r="F2267" t="s">
        <v>19718</v>
      </c>
      <c r="G2267" s="1">
        <v>44135</v>
      </c>
    </row>
    <row r="2268" spans="1:7" x14ac:dyDescent="0.25">
      <c r="A2268" t="s">
        <v>10748</v>
      </c>
      <c r="B2268" t="s">
        <v>10749</v>
      </c>
      <c r="C2268" s="1">
        <v>43713</v>
      </c>
      <c r="D2268" t="s">
        <v>19718</v>
      </c>
      <c r="E2268" t="s">
        <v>19718</v>
      </c>
      <c r="F2268" t="s">
        <v>19718</v>
      </c>
      <c r="G2268" s="1">
        <v>44134</v>
      </c>
    </row>
    <row r="2269" spans="1:7" x14ac:dyDescent="0.25">
      <c r="A2269" t="s">
        <v>8657</v>
      </c>
      <c r="B2269" t="s">
        <v>8658</v>
      </c>
      <c r="C2269" s="1">
        <v>42982</v>
      </c>
      <c r="D2269" t="s">
        <v>19718</v>
      </c>
      <c r="E2269" t="s">
        <v>19718</v>
      </c>
      <c r="F2269" t="s">
        <v>19718</v>
      </c>
      <c r="G2269" s="1">
        <v>44134</v>
      </c>
    </row>
    <row r="2270" spans="1:7" x14ac:dyDescent="0.25">
      <c r="A2270" t="s">
        <v>7709</v>
      </c>
      <c r="B2270" t="s">
        <v>7710</v>
      </c>
      <c r="C2270" s="1">
        <v>42552</v>
      </c>
      <c r="D2270" t="s">
        <v>19724</v>
      </c>
      <c r="E2270" t="s">
        <v>19724</v>
      </c>
      <c r="F2270" t="s">
        <v>19724</v>
      </c>
      <c r="G2270" s="1">
        <v>44134</v>
      </c>
    </row>
    <row r="2271" spans="1:7" x14ac:dyDescent="0.25">
      <c r="A2271" t="s">
        <v>9991</v>
      </c>
      <c r="B2271" t="s">
        <v>9992</v>
      </c>
      <c r="C2271" s="1">
        <v>43482</v>
      </c>
      <c r="D2271" t="s">
        <v>19735</v>
      </c>
      <c r="E2271" t="s">
        <v>19735</v>
      </c>
      <c r="F2271" t="s">
        <v>19735</v>
      </c>
      <c r="G2271" s="1">
        <v>44132</v>
      </c>
    </row>
    <row r="2272" spans="1:7" x14ac:dyDescent="0.25">
      <c r="A2272" t="s">
        <v>7849</v>
      </c>
      <c r="B2272" t="s">
        <v>7850</v>
      </c>
      <c r="C2272" s="1">
        <v>42618</v>
      </c>
      <c r="D2272" t="s">
        <v>19724</v>
      </c>
      <c r="E2272" t="s">
        <v>19724</v>
      </c>
      <c r="F2272" t="s">
        <v>19724</v>
      </c>
      <c r="G2272" s="1">
        <v>44132</v>
      </c>
    </row>
    <row r="2273" spans="1:7" x14ac:dyDescent="0.25">
      <c r="A2273" t="s">
        <v>8698</v>
      </c>
      <c r="B2273" t="s">
        <v>8699</v>
      </c>
      <c r="C2273" s="1">
        <v>42992</v>
      </c>
      <c r="D2273" t="s">
        <v>19721</v>
      </c>
      <c r="E2273" t="s">
        <v>19721</v>
      </c>
      <c r="F2273" t="s">
        <v>19721</v>
      </c>
      <c r="G2273" s="1">
        <v>44132</v>
      </c>
    </row>
    <row r="2274" spans="1:7" x14ac:dyDescent="0.25">
      <c r="A2274" t="s">
        <v>9788</v>
      </c>
      <c r="B2274" t="s">
        <v>9789</v>
      </c>
      <c r="C2274" s="1">
        <v>43371</v>
      </c>
      <c r="D2274" t="s">
        <v>19718</v>
      </c>
      <c r="E2274" t="s">
        <v>19718</v>
      </c>
      <c r="F2274" t="s">
        <v>19718</v>
      </c>
      <c r="G2274" s="1">
        <v>44132</v>
      </c>
    </row>
    <row r="2275" spans="1:7" x14ac:dyDescent="0.25">
      <c r="A2275" t="s">
        <v>7677</v>
      </c>
      <c r="B2275" t="s">
        <v>7678</v>
      </c>
      <c r="C2275" s="1">
        <v>42544</v>
      </c>
      <c r="D2275" t="s">
        <v>19724</v>
      </c>
      <c r="E2275" t="s">
        <v>19724</v>
      </c>
      <c r="F2275" t="s">
        <v>19724</v>
      </c>
      <c r="G2275" s="1">
        <v>44132</v>
      </c>
    </row>
    <row r="2276" spans="1:7" x14ac:dyDescent="0.25">
      <c r="A2276" t="s">
        <v>9767</v>
      </c>
      <c r="B2276" t="s">
        <v>9768</v>
      </c>
      <c r="C2276" s="1">
        <v>43366</v>
      </c>
      <c r="D2276" t="s">
        <v>19735</v>
      </c>
      <c r="E2276" t="s">
        <v>19735</v>
      </c>
      <c r="F2276" t="s">
        <v>19735</v>
      </c>
      <c r="G2276" s="1">
        <v>44129</v>
      </c>
    </row>
    <row r="2277" spans="1:7" x14ac:dyDescent="0.25">
      <c r="A2277" t="s">
        <v>3516</v>
      </c>
      <c r="B2277" t="s">
        <v>3517</v>
      </c>
      <c r="C2277" s="1">
        <v>40371</v>
      </c>
      <c r="D2277" t="s">
        <v>19718</v>
      </c>
      <c r="E2277" t="s">
        <v>19718</v>
      </c>
      <c r="F2277" t="s">
        <v>19718</v>
      </c>
      <c r="G2277" s="1">
        <v>44129</v>
      </c>
    </row>
    <row r="2278" spans="1:7" x14ac:dyDescent="0.25">
      <c r="A2278" t="s">
        <v>10587</v>
      </c>
      <c r="B2278" t="s">
        <v>10588</v>
      </c>
      <c r="C2278" s="1">
        <v>43647</v>
      </c>
      <c r="D2278" t="s">
        <v>19721</v>
      </c>
      <c r="E2278" t="s">
        <v>19721</v>
      </c>
      <c r="F2278" t="s">
        <v>19721</v>
      </c>
      <c r="G2278" s="1">
        <v>44129</v>
      </c>
    </row>
    <row r="2279" spans="1:7" x14ac:dyDescent="0.25">
      <c r="A2279" t="s">
        <v>9869</v>
      </c>
      <c r="B2279" t="s">
        <v>9870</v>
      </c>
      <c r="C2279" s="1">
        <v>43397</v>
      </c>
      <c r="D2279" t="s">
        <v>19721</v>
      </c>
      <c r="E2279" t="s">
        <v>19721</v>
      </c>
      <c r="F2279" t="s">
        <v>19721</v>
      </c>
      <c r="G2279" s="1">
        <v>44129</v>
      </c>
    </row>
    <row r="2280" spans="1:7" x14ac:dyDescent="0.25">
      <c r="A2280" t="s">
        <v>10691</v>
      </c>
      <c r="B2280" t="s">
        <v>10692</v>
      </c>
      <c r="C2280" s="1">
        <v>43686</v>
      </c>
      <c r="D2280" t="s">
        <v>19718</v>
      </c>
      <c r="E2280" t="s">
        <v>19718</v>
      </c>
      <c r="F2280" t="s">
        <v>19718</v>
      </c>
      <c r="G2280" s="1">
        <v>44129</v>
      </c>
    </row>
    <row r="2281" spans="1:7" x14ac:dyDescent="0.25">
      <c r="A2281" t="s">
        <v>9797</v>
      </c>
      <c r="B2281" t="s">
        <v>9798</v>
      </c>
      <c r="C2281" s="1">
        <v>43371</v>
      </c>
      <c r="D2281" t="s">
        <v>19718</v>
      </c>
      <c r="E2281" t="s">
        <v>19718</v>
      </c>
      <c r="F2281" t="s">
        <v>19718</v>
      </c>
      <c r="G2281" s="1">
        <v>44128</v>
      </c>
    </row>
    <row r="2282" spans="1:7" x14ac:dyDescent="0.25">
      <c r="A2282" t="s">
        <v>9644</v>
      </c>
      <c r="B2282" t="s">
        <v>9645</v>
      </c>
      <c r="C2282" s="1">
        <v>43323</v>
      </c>
      <c r="D2282" t="s">
        <v>19724</v>
      </c>
      <c r="E2282" t="s">
        <v>19721</v>
      </c>
      <c r="F2282" t="s">
        <v>19724</v>
      </c>
      <c r="G2282" s="1">
        <v>44128</v>
      </c>
    </row>
    <row r="2283" spans="1:7" x14ac:dyDescent="0.25">
      <c r="A2283" t="s">
        <v>10268</v>
      </c>
      <c r="B2283" t="s">
        <v>10269</v>
      </c>
      <c r="C2283" s="1">
        <v>43551</v>
      </c>
      <c r="D2283" t="s">
        <v>19735</v>
      </c>
      <c r="E2283" t="s">
        <v>19735</v>
      </c>
      <c r="F2283" t="s">
        <v>19735</v>
      </c>
      <c r="G2283" s="1">
        <v>44125</v>
      </c>
    </row>
    <row r="2284" spans="1:7" x14ac:dyDescent="0.25">
      <c r="A2284" t="s">
        <v>9817</v>
      </c>
      <c r="B2284" t="s">
        <v>9818</v>
      </c>
      <c r="C2284" s="1">
        <v>43374</v>
      </c>
      <c r="D2284" t="s">
        <v>19735</v>
      </c>
      <c r="E2284" t="s">
        <v>19735</v>
      </c>
      <c r="F2284" t="s">
        <v>19735</v>
      </c>
      <c r="G2284" s="1">
        <v>44125</v>
      </c>
    </row>
    <row r="2285" spans="1:7" x14ac:dyDescent="0.25">
      <c r="A2285" t="s">
        <v>9266</v>
      </c>
      <c r="B2285" t="s">
        <v>9267</v>
      </c>
      <c r="C2285" s="1">
        <v>43195</v>
      </c>
      <c r="D2285" t="s">
        <v>19735</v>
      </c>
      <c r="E2285" t="s">
        <v>19735</v>
      </c>
      <c r="F2285" t="s">
        <v>19735</v>
      </c>
      <c r="G2285" s="1">
        <v>44120</v>
      </c>
    </row>
    <row r="2286" spans="1:7" x14ac:dyDescent="0.25">
      <c r="A2286" t="s">
        <v>10093</v>
      </c>
      <c r="B2286" t="s">
        <v>10094</v>
      </c>
      <c r="C2286" s="1">
        <v>43513</v>
      </c>
      <c r="D2286" t="s">
        <v>19735</v>
      </c>
      <c r="E2286" t="s">
        <v>19735</v>
      </c>
      <c r="F2286" t="s">
        <v>19735</v>
      </c>
      <c r="G2286" s="1">
        <v>44112</v>
      </c>
    </row>
    <row r="2287" spans="1:7" x14ac:dyDescent="0.25">
      <c r="A2287" t="s">
        <v>10644</v>
      </c>
      <c r="B2287" t="s">
        <v>10645</v>
      </c>
      <c r="C2287" s="1">
        <v>43659</v>
      </c>
      <c r="D2287" t="s">
        <v>19718</v>
      </c>
      <c r="E2287" t="s">
        <v>19718</v>
      </c>
      <c r="F2287" t="s">
        <v>19718</v>
      </c>
      <c r="G2287" s="1">
        <v>44112</v>
      </c>
    </row>
    <row r="2288" spans="1:7" x14ac:dyDescent="0.25">
      <c r="A2288" t="s">
        <v>10195</v>
      </c>
      <c r="B2288" t="s">
        <v>10196</v>
      </c>
      <c r="C2288" s="1">
        <v>43540</v>
      </c>
      <c r="D2288" t="s">
        <v>19721</v>
      </c>
      <c r="E2288" t="s">
        <v>19721</v>
      </c>
      <c r="F2288" t="s">
        <v>19721</v>
      </c>
      <c r="G2288" s="1">
        <v>44112</v>
      </c>
    </row>
    <row r="2289" spans="1:7" x14ac:dyDescent="0.25">
      <c r="A2289" t="s">
        <v>10766</v>
      </c>
      <c r="B2289" t="s">
        <v>10767</v>
      </c>
      <c r="C2289" s="1">
        <v>43722</v>
      </c>
      <c r="D2289" t="s">
        <v>19735</v>
      </c>
      <c r="E2289" t="s">
        <v>19735</v>
      </c>
      <c r="F2289" t="s">
        <v>19735</v>
      </c>
      <c r="G2289" s="1">
        <v>44112</v>
      </c>
    </row>
    <row r="2290" spans="1:7" x14ac:dyDescent="0.25">
      <c r="A2290" t="s">
        <v>10764</v>
      </c>
      <c r="B2290" t="s">
        <v>10765</v>
      </c>
      <c r="C2290" s="1">
        <v>43722</v>
      </c>
      <c r="D2290" t="s">
        <v>19735</v>
      </c>
      <c r="E2290" t="s">
        <v>19735</v>
      </c>
      <c r="F2290" t="s">
        <v>19735</v>
      </c>
      <c r="G2290" s="1">
        <v>44112</v>
      </c>
    </row>
    <row r="2291" spans="1:7" x14ac:dyDescent="0.25">
      <c r="A2291" t="s">
        <v>10089</v>
      </c>
      <c r="B2291" t="s">
        <v>10090</v>
      </c>
      <c r="C2291" s="1">
        <v>43507</v>
      </c>
      <c r="D2291" t="s">
        <v>19721</v>
      </c>
      <c r="E2291" t="s">
        <v>19721</v>
      </c>
      <c r="F2291" t="s">
        <v>19721</v>
      </c>
      <c r="G2291" s="1">
        <v>44112</v>
      </c>
    </row>
    <row r="2292" spans="1:7" x14ac:dyDescent="0.25">
      <c r="A2292" t="s">
        <v>10045</v>
      </c>
      <c r="B2292" t="s">
        <v>10046</v>
      </c>
      <c r="C2292" s="1">
        <v>43495</v>
      </c>
      <c r="D2292" t="s">
        <v>19718</v>
      </c>
      <c r="E2292" t="s">
        <v>19718</v>
      </c>
      <c r="F2292" t="s">
        <v>19718</v>
      </c>
      <c r="G2292" s="1">
        <v>44112</v>
      </c>
    </row>
    <row r="2293" spans="1:7" x14ac:dyDescent="0.25">
      <c r="A2293" t="s">
        <v>9944</v>
      </c>
      <c r="B2293" t="s">
        <v>9945</v>
      </c>
      <c r="C2293" s="1">
        <v>43451</v>
      </c>
      <c r="D2293" t="s">
        <v>19735</v>
      </c>
      <c r="E2293" t="s">
        <v>19735</v>
      </c>
      <c r="F2293" t="s">
        <v>19735</v>
      </c>
      <c r="G2293" s="1">
        <v>44112</v>
      </c>
    </row>
    <row r="2294" spans="1:7" x14ac:dyDescent="0.25">
      <c r="A2294" t="s">
        <v>10547</v>
      </c>
      <c r="B2294" t="s">
        <v>10548</v>
      </c>
      <c r="C2294" s="1">
        <v>43626</v>
      </c>
      <c r="D2294" t="s">
        <v>19718</v>
      </c>
      <c r="E2294" t="s">
        <v>19718</v>
      </c>
      <c r="F2294" t="s">
        <v>19718</v>
      </c>
      <c r="G2294" s="1">
        <v>44110</v>
      </c>
    </row>
    <row r="2295" spans="1:7" x14ac:dyDescent="0.25">
      <c r="A2295" t="s">
        <v>10443</v>
      </c>
      <c r="B2295" t="s">
        <v>10444</v>
      </c>
      <c r="C2295" s="1">
        <v>43607</v>
      </c>
      <c r="D2295" t="s">
        <v>19724</v>
      </c>
      <c r="E2295" t="s">
        <v>19724</v>
      </c>
      <c r="F2295" t="s">
        <v>19724</v>
      </c>
      <c r="G2295" s="1">
        <v>44110</v>
      </c>
    </row>
    <row r="2296" spans="1:7" x14ac:dyDescent="0.25">
      <c r="A2296" t="s">
        <v>7878</v>
      </c>
      <c r="B2296" t="s">
        <v>7879</v>
      </c>
      <c r="C2296" s="1">
        <v>42636</v>
      </c>
      <c r="D2296" t="s">
        <v>19735</v>
      </c>
      <c r="E2296" t="s">
        <v>19735</v>
      </c>
      <c r="F2296" t="s">
        <v>19735</v>
      </c>
      <c r="G2296" s="1">
        <v>44110</v>
      </c>
    </row>
    <row r="2297" spans="1:7" x14ac:dyDescent="0.25">
      <c r="A2297" t="s">
        <v>10313</v>
      </c>
      <c r="B2297" t="s">
        <v>10314</v>
      </c>
      <c r="C2297" s="1">
        <v>43572</v>
      </c>
      <c r="D2297" t="s">
        <v>19735</v>
      </c>
      <c r="E2297" t="s">
        <v>19735</v>
      </c>
      <c r="F2297" t="s">
        <v>19735</v>
      </c>
      <c r="G2297" s="1">
        <v>44110</v>
      </c>
    </row>
    <row r="2298" spans="1:7" x14ac:dyDescent="0.25">
      <c r="A2298" t="s">
        <v>10768</v>
      </c>
      <c r="B2298" t="s">
        <v>10769</v>
      </c>
      <c r="C2298" s="1">
        <v>43722</v>
      </c>
      <c r="D2298" t="s">
        <v>19718</v>
      </c>
      <c r="E2298" t="s">
        <v>19718</v>
      </c>
      <c r="F2298" t="s">
        <v>19718</v>
      </c>
      <c r="G2298" s="1">
        <v>44110</v>
      </c>
    </row>
    <row r="2299" spans="1:7" x14ac:dyDescent="0.25">
      <c r="A2299" t="s">
        <v>10567</v>
      </c>
      <c r="B2299" t="s">
        <v>10568</v>
      </c>
      <c r="C2299" s="1">
        <v>43642</v>
      </c>
      <c r="D2299" t="s">
        <v>19721</v>
      </c>
      <c r="E2299" t="s">
        <v>19721</v>
      </c>
      <c r="F2299" t="s">
        <v>19735</v>
      </c>
      <c r="G2299" s="1">
        <v>44109</v>
      </c>
    </row>
    <row r="2300" spans="1:7" x14ac:dyDescent="0.25">
      <c r="A2300" t="s">
        <v>10729</v>
      </c>
      <c r="B2300" t="s">
        <v>10730</v>
      </c>
      <c r="C2300" s="1">
        <v>43698</v>
      </c>
      <c r="D2300" t="s">
        <v>19721</v>
      </c>
      <c r="E2300" t="s">
        <v>19721</v>
      </c>
      <c r="F2300" t="s">
        <v>19721</v>
      </c>
      <c r="G2300" s="1">
        <v>44102</v>
      </c>
    </row>
    <row r="2301" spans="1:7" x14ac:dyDescent="0.25">
      <c r="A2301" t="s">
        <v>10019</v>
      </c>
      <c r="B2301" t="s">
        <v>10020</v>
      </c>
      <c r="C2301" s="1">
        <v>43492</v>
      </c>
      <c r="D2301" t="s">
        <v>19735</v>
      </c>
      <c r="E2301" t="s">
        <v>19735</v>
      </c>
      <c r="F2301" t="s">
        <v>19735</v>
      </c>
      <c r="G2301" s="1">
        <v>44102</v>
      </c>
    </row>
    <row r="2302" spans="1:7" x14ac:dyDescent="0.25">
      <c r="A2302" t="s">
        <v>5502</v>
      </c>
      <c r="B2302" t="s">
        <v>5503</v>
      </c>
      <c r="C2302" s="1">
        <v>41513</v>
      </c>
      <c r="D2302" t="s">
        <v>19721</v>
      </c>
      <c r="E2302" t="s">
        <v>19721</v>
      </c>
      <c r="F2302" t="s">
        <v>19721</v>
      </c>
      <c r="G2302" s="1">
        <v>44102</v>
      </c>
    </row>
    <row r="2303" spans="1:7" x14ac:dyDescent="0.25">
      <c r="A2303" t="s">
        <v>6926</v>
      </c>
      <c r="B2303" t="s">
        <v>6927</v>
      </c>
      <c r="C2303" s="1">
        <v>42239</v>
      </c>
      <c r="D2303" t="s">
        <v>19721</v>
      </c>
      <c r="E2303" t="s">
        <v>19721</v>
      </c>
      <c r="F2303" t="s">
        <v>19721</v>
      </c>
      <c r="G2303" s="1">
        <v>44102</v>
      </c>
    </row>
    <row r="2304" spans="1:7" x14ac:dyDescent="0.25">
      <c r="A2304" t="s">
        <v>7729</v>
      </c>
      <c r="B2304" t="s">
        <v>7730</v>
      </c>
      <c r="C2304" s="1">
        <v>42561</v>
      </c>
      <c r="D2304" t="s">
        <v>19721</v>
      </c>
      <c r="E2304" t="s">
        <v>19721</v>
      </c>
      <c r="F2304" t="s">
        <v>19721</v>
      </c>
      <c r="G2304" s="1">
        <v>44101</v>
      </c>
    </row>
    <row r="2305" spans="1:7" x14ac:dyDescent="0.25">
      <c r="A2305" t="s">
        <v>10738</v>
      </c>
      <c r="B2305" t="s">
        <v>10739</v>
      </c>
      <c r="C2305" s="1">
        <v>43713</v>
      </c>
      <c r="D2305" t="s">
        <v>19718</v>
      </c>
      <c r="E2305" t="s">
        <v>19718</v>
      </c>
      <c r="F2305" t="s">
        <v>19718</v>
      </c>
      <c r="G2305" s="1">
        <v>44101</v>
      </c>
    </row>
    <row r="2306" spans="1:7" x14ac:dyDescent="0.25">
      <c r="A2306" t="s">
        <v>10709</v>
      </c>
      <c r="B2306" t="s">
        <v>10710</v>
      </c>
      <c r="C2306" s="1">
        <v>43692</v>
      </c>
      <c r="D2306" t="s">
        <v>19718</v>
      </c>
      <c r="E2306" t="s">
        <v>19718</v>
      </c>
      <c r="F2306" t="s">
        <v>19718</v>
      </c>
      <c r="G2306" s="1">
        <v>44101</v>
      </c>
    </row>
    <row r="2307" spans="1:7" x14ac:dyDescent="0.25">
      <c r="A2307" t="s">
        <v>9784</v>
      </c>
      <c r="B2307" t="s">
        <v>9785</v>
      </c>
      <c r="C2307" s="1">
        <v>43371</v>
      </c>
      <c r="D2307" t="s">
        <v>19718</v>
      </c>
      <c r="E2307" t="s">
        <v>19718</v>
      </c>
      <c r="F2307" t="s">
        <v>19718</v>
      </c>
      <c r="G2307" s="1">
        <v>44092</v>
      </c>
    </row>
    <row r="2308" spans="1:7" x14ac:dyDescent="0.25">
      <c r="A2308" t="s">
        <v>8621</v>
      </c>
      <c r="B2308" t="s">
        <v>8622</v>
      </c>
      <c r="C2308" s="1">
        <v>42962</v>
      </c>
      <c r="D2308" t="s">
        <v>19718</v>
      </c>
      <c r="E2308" t="s">
        <v>19718</v>
      </c>
      <c r="F2308" t="s">
        <v>19718</v>
      </c>
      <c r="G2308" s="1">
        <v>44092</v>
      </c>
    </row>
    <row r="2309" spans="1:7" x14ac:dyDescent="0.25">
      <c r="A2309" t="s">
        <v>10235</v>
      </c>
      <c r="B2309" t="s">
        <v>10236</v>
      </c>
      <c r="C2309" s="1">
        <v>43547</v>
      </c>
      <c r="D2309" t="s">
        <v>19735</v>
      </c>
      <c r="E2309" t="s">
        <v>19735</v>
      </c>
      <c r="F2309" t="s">
        <v>19735</v>
      </c>
      <c r="G2309" s="1">
        <v>44092</v>
      </c>
    </row>
    <row r="2310" spans="1:7" x14ac:dyDescent="0.25">
      <c r="A2310" t="s">
        <v>10545</v>
      </c>
      <c r="B2310" t="s">
        <v>10546</v>
      </c>
      <c r="C2310" s="1">
        <v>43626</v>
      </c>
      <c r="D2310" t="s">
        <v>19718</v>
      </c>
      <c r="E2310" t="s">
        <v>19718</v>
      </c>
      <c r="F2310" t="s">
        <v>19718</v>
      </c>
      <c r="G2310" s="1">
        <v>44092</v>
      </c>
    </row>
    <row r="2311" spans="1:7" x14ac:dyDescent="0.25">
      <c r="A2311" t="s">
        <v>10461</v>
      </c>
      <c r="B2311" t="s">
        <v>10462</v>
      </c>
      <c r="C2311" s="1">
        <v>43611</v>
      </c>
      <c r="D2311" t="s">
        <v>19735</v>
      </c>
      <c r="E2311" t="s">
        <v>19735</v>
      </c>
      <c r="F2311" t="s">
        <v>19735</v>
      </c>
      <c r="G2311" s="1">
        <v>44088</v>
      </c>
    </row>
    <row r="2312" spans="1:7" x14ac:dyDescent="0.25">
      <c r="A2312" t="s">
        <v>10693</v>
      </c>
      <c r="B2312" t="s">
        <v>10694</v>
      </c>
      <c r="C2312" s="1">
        <v>43691</v>
      </c>
      <c r="D2312" t="s">
        <v>19735</v>
      </c>
      <c r="E2312" t="s">
        <v>19735</v>
      </c>
      <c r="F2312" t="s">
        <v>19735</v>
      </c>
      <c r="G2312" s="1">
        <v>44088</v>
      </c>
    </row>
    <row r="2313" spans="1:7" x14ac:dyDescent="0.25">
      <c r="A2313" t="s">
        <v>10549</v>
      </c>
      <c r="B2313" t="s">
        <v>10550</v>
      </c>
      <c r="C2313" s="1">
        <v>43626</v>
      </c>
      <c r="D2313" t="s">
        <v>19718</v>
      </c>
      <c r="E2313" t="s">
        <v>19718</v>
      </c>
      <c r="F2313" t="s">
        <v>19718</v>
      </c>
      <c r="G2313" s="1">
        <v>44085</v>
      </c>
    </row>
    <row r="2314" spans="1:7" x14ac:dyDescent="0.25">
      <c r="A2314" t="s">
        <v>9578</v>
      </c>
      <c r="B2314" t="s">
        <v>9579</v>
      </c>
      <c r="C2314" s="1">
        <v>43293</v>
      </c>
      <c r="D2314" t="s">
        <v>19721</v>
      </c>
      <c r="E2314" t="s">
        <v>19721</v>
      </c>
      <c r="F2314" t="s">
        <v>19721</v>
      </c>
      <c r="G2314" s="1">
        <v>44085</v>
      </c>
    </row>
    <row r="2315" spans="1:7" x14ac:dyDescent="0.25">
      <c r="A2315" t="s">
        <v>9627</v>
      </c>
      <c r="B2315" t="s">
        <v>9628</v>
      </c>
      <c r="C2315" s="1">
        <v>43322</v>
      </c>
      <c r="D2315" t="s">
        <v>19724</v>
      </c>
      <c r="E2315" t="s">
        <v>19724</v>
      </c>
      <c r="F2315" t="s">
        <v>19721</v>
      </c>
      <c r="G2315" s="1">
        <v>44078</v>
      </c>
    </row>
    <row r="2316" spans="1:7" x14ac:dyDescent="0.25">
      <c r="A2316" t="s">
        <v>7499</v>
      </c>
      <c r="B2316" t="s">
        <v>7500</v>
      </c>
      <c r="C2316" s="1">
        <v>42485</v>
      </c>
      <c r="D2316" t="s">
        <v>19735</v>
      </c>
      <c r="E2316" t="s">
        <v>19735</v>
      </c>
      <c r="F2316" t="s">
        <v>19735</v>
      </c>
      <c r="G2316" s="1">
        <v>44078</v>
      </c>
    </row>
    <row r="2317" spans="1:7" x14ac:dyDescent="0.25">
      <c r="A2317" t="s">
        <v>10420</v>
      </c>
      <c r="B2317" t="s">
        <v>10421</v>
      </c>
      <c r="C2317" s="1">
        <v>43599</v>
      </c>
      <c r="D2317" t="s">
        <v>19724</v>
      </c>
      <c r="E2317" t="s">
        <v>19724</v>
      </c>
      <c r="F2317" t="s">
        <v>19721</v>
      </c>
      <c r="G2317" s="1">
        <v>44078</v>
      </c>
    </row>
    <row r="2318" spans="1:7" x14ac:dyDescent="0.25">
      <c r="A2318" t="s">
        <v>9773</v>
      </c>
      <c r="B2318" t="s">
        <v>9774</v>
      </c>
      <c r="C2318" s="1">
        <v>43370</v>
      </c>
      <c r="D2318" t="s">
        <v>19718</v>
      </c>
      <c r="E2318" t="s">
        <v>19718</v>
      </c>
      <c r="F2318" t="s">
        <v>19718</v>
      </c>
      <c r="G2318" s="1">
        <v>44078</v>
      </c>
    </row>
    <row r="2319" spans="1:7" x14ac:dyDescent="0.25">
      <c r="A2319" t="s">
        <v>9693</v>
      </c>
      <c r="B2319" t="s">
        <v>9694</v>
      </c>
      <c r="C2319" s="1">
        <v>43332</v>
      </c>
      <c r="D2319" t="s">
        <v>19721</v>
      </c>
      <c r="E2319" t="s">
        <v>19721</v>
      </c>
      <c r="F2319" t="s">
        <v>19721</v>
      </c>
      <c r="G2319" s="1">
        <v>44071</v>
      </c>
    </row>
    <row r="2320" spans="1:7" x14ac:dyDescent="0.25">
      <c r="A2320" t="s">
        <v>10368</v>
      </c>
      <c r="B2320" t="s">
        <v>10369</v>
      </c>
      <c r="C2320" s="1">
        <v>43586</v>
      </c>
      <c r="D2320" t="s">
        <v>19735</v>
      </c>
      <c r="E2320" t="s">
        <v>19735</v>
      </c>
      <c r="F2320" t="s">
        <v>19735</v>
      </c>
      <c r="G2320" s="1">
        <v>44070</v>
      </c>
    </row>
    <row r="2321" spans="1:7" x14ac:dyDescent="0.25">
      <c r="A2321" t="s">
        <v>10418</v>
      </c>
      <c r="B2321" t="s">
        <v>10419</v>
      </c>
      <c r="C2321" s="1">
        <v>43599</v>
      </c>
      <c r="D2321" t="s">
        <v>19718</v>
      </c>
      <c r="E2321" t="s">
        <v>19718</v>
      </c>
      <c r="F2321" t="s">
        <v>19718</v>
      </c>
      <c r="G2321" s="1">
        <v>44070</v>
      </c>
    </row>
    <row r="2322" spans="1:7" x14ac:dyDescent="0.25">
      <c r="A2322" t="s">
        <v>8637</v>
      </c>
      <c r="B2322" t="s">
        <v>8638</v>
      </c>
      <c r="C2322" s="1">
        <v>42965</v>
      </c>
      <c r="D2322" t="s">
        <v>19718</v>
      </c>
      <c r="E2322" t="s">
        <v>19718</v>
      </c>
      <c r="F2322" t="s">
        <v>19718</v>
      </c>
      <c r="G2322" s="1">
        <v>44070</v>
      </c>
    </row>
    <row r="2323" spans="1:7" x14ac:dyDescent="0.25">
      <c r="A2323" t="s">
        <v>10130</v>
      </c>
      <c r="B2323" t="s">
        <v>10131</v>
      </c>
      <c r="C2323" s="1">
        <v>43526</v>
      </c>
      <c r="D2323" t="s">
        <v>19735</v>
      </c>
      <c r="E2323" t="s">
        <v>19735</v>
      </c>
      <c r="F2323" t="s">
        <v>19735</v>
      </c>
      <c r="G2323" s="1">
        <v>44068</v>
      </c>
    </row>
    <row r="2324" spans="1:7" x14ac:dyDescent="0.25">
      <c r="A2324" t="s">
        <v>10422</v>
      </c>
      <c r="B2324" t="s">
        <v>10423</v>
      </c>
      <c r="C2324" s="1">
        <v>43599</v>
      </c>
      <c r="D2324" t="s">
        <v>19721</v>
      </c>
      <c r="E2324" t="s">
        <v>19721</v>
      </c>
      <c r="F2324" t="s">
        <v>19721</v>
      </c>
      <c r="G2324" s="1">
        <v>44068</v>
      </c>
    </row>
    <row r="2325" spans="1:7" x14ac:dyDescent="0.25">
      <c r="A2325" t="s">
        <v>9786</v>
      </c>
      <c r="B2325" t="s">
        <v>9787</v>
      </c>
      <c r="C2325" s="1">
        <v>43371</v>
      </c>
      <c r="D2325" t="s">
        <v>19735</v>
      </c>
      <c r="E2325" t="s">
        <v>19718</v>
      </c>
      <c r="F2325" t="s">
        <v>19735</v>
      </c>
      <c r="G2325" s="1">
        <v>44068</v>
      </c>
    </row>
    <row r="2326" spans="1:7" x14ac:dyDescent="0.25">
      <c r="A2326" t="s">
        <v>9047</v>
      </c>
      <c r="B2326" t="s">
        <v>9048</v>
      </c>
      <c r="C2326" s="1">
        <v>43118</v>
      </c>
      <c r="D2326" t="s">
        <v>19735</v>
      </c>
      <c r="E2326" t="s">
        <v>19735</v>
      </c>
      <c r="F2326" t="s">
        <v>19735</v>
      </c>
      <c r="G2326" s="1">
        <v>44068</v>
      </c>
    </row>
    <row r="2327" spans="1:7" x14ac:dyDescent="0.25">
      <c r="A2327" t="s">
        <v>10551</v>
      </c>
      <c r="B2327" t="s">
        <v>10552</v>
      </c>
      <c r="C2327" s="1">
        <v>43626</v>
      </c>
      <c r="D2327" t="s">
        <v>19735</v>
      </c>
      <c r="E2327" t="s">
        <v>19735</v>
      </c>
      <c r="F2327" t="s">
        <v>19735</v>
      </c>
      <c r="G2327" s="1">
        <v>44068</v>
      </c>
    </row>
    <row r="2328" spans="1:7" x14ac:dyDescent="0.25">
      <c r="A2328" t="s">
        <v>10055</v>
      </c>
      <c r="B2328" t="s">
        <v>10056</v>
      </c>
      <c r="C2328" s="1">
        <v>43497</v>
      </c>
      <c r="D2328" t="s">
        <v>19721</v>
      </c>
      <c r="E2328" t="s">
        <v>19721</v>
      </c>
      <c r="F2328" t="s">
        <v>19721</v>
      </c>
      <c r="G2328" s="1">
        <v>44068</v>
      </c>
    </row>
    <row r="2329" spans="1:7" x14ac:dyDescent="0.25">
      <c r="A2329" t="s">
        <v>10705</v>
      </c>
      <c r="B2329" t="s">
        <v>10706</v>
      </c>
      <c r="C2329" s="1">
        <v>43692</v>
      </c>
      <c r="D2329" t="s">
        <v>19735</v>
      </c>
      <c r="E2329" t="s">
        <v>19735</v>
      </c>
      <c r="F2329" t="s">
        <v>19735</v>
      </c>
      <c r="G2329" s="1">
        <v>44068</v>
      </c>
    </row>
    <row r="2330" spans="1:7" x14ac:dyDescent="0.25">
      <c r="A2330" t="s">
        <v>10080</v>
      </c>
      <c r="B2330" t="s">
        <v>10081</v>
      </c>
      <c r="C2330" s="1">
        <v>43507</v>
      </c>
      <c r="D2330" t="s">
        <v>19735</v>
      </c>
      <c r="E2330" t="s">
        <v>19735</v>
      </c>
      <c r="F2330" t="s">
        <v>19735</v>
      </c>
      <c r="G2330" s="1">
        <v>44064</v>
      </c>
    </row>
    <row r="2331" spans="1:7" x14ac:dyDescent="0.25">
      <c r="A2331" t="s">
        <v>10416</v>
      </c>
      <c r="B2331" t="s">
        <v>10417</v>
      </c>
      <c r="C2331" s="1">
        <v>43599</v>
      </c>
      <c r="D2331" t="s">
        <v>19735</v>
      </c>
      <c r="E2331" t="s">
        <v>19735</v>
      </c>
      <c r="F2331" t="s">
        <v>19735</v>
      </c>
      <c r="G2331" s="1">
        <v>44064</v>
      </c>
    </row>
    <row r="2332" spans="1:7" x14ac:dyDescent="0.25">
      <c r="A2332" t="s">
        <v>9202</v>
      </c>
      <c r="B2332" t="s">
        <v>9203</v>
      </c>
      <c r="C2332" s="1">
        <v>43175</v>
      </c>
      <c r="D2332" t="s">
        <v>19721</v>
      </c>
      <c r="E2332" t="s">
        <v>19735</v>
      </c>
      <c r="F2332" t="s">
        <v>19721</v>
      </c>
      <c r="G2332" s="1">
        <v>44064</v>
      </c>
    </row>
    <row r="2333" spans="1:7" x14ac:dyDescent="0.25">
      <c r="A2333" t="s">
        <v>9782</v>
      </c>
      <c r="B2333" t="s">
        <v>9783</v>
      </c>
      <c r="C2333" s="1">
        <v>43371</v>
      </c>
      <c r="D2333" t="s">
        <v>19735</v>
      </c>
      <c r="E2333" t="s">
        <v>19718</v>
      </c>
      <c r="F2333" t="s">
        <v>19735</v>
      </c>
      <c r="G2333" s="1">
        <v>44064</v>
      </c>
    </row>
    <row r="2334" spans="1:7" x14ac:dyDescent="0.25">
      <c r="A2334" t="s">
        <v>9966</v>
      </c>
      <c r="B2334" t="s">
        <v>9967</v>
      </c>
      <c r="C2334" s="1">
        <v>43466</v>
      </c>
      <c r="D2334" t="s">
        <v>19721</v>
      </c>
      <c r="E2334" t="s">
        <v>19721</v>
      </c>
      <c r="F2334" t="s">
        <v>19721</v>
      </c>
      <c r="G2334" s="1">
        <v>44064</v>
      </c>
    </row>
    <row r="2335" spans="1:7" x14ac:dyDescent="0.25">
      <c r="A2335" t="s">
        <v>10087</v>
      </c>
      <c r="B2335" t="s">
        <v>10088</v>
      </c>
      <c r="C2335" s="1">
        <v>43507</v>
      </c>
      <c r="D2335" t="s">
        <v>19735</v>
      </c>
      <c r="E2335" t="s">
        <v>19735</v>
      </c>
      <c r="F2335" t="s">
        <v>19735</v>
      </c>
      <c r="G2335" s="1">
        <v>44063</v>
      </c>
    </row>
    <row r="2336" spans="1:7" x14ac:dyDescent="0.25">
      <c r="A2336" t="s">
        <v>6166</v>
      </c>
      <c r="B2336" t="s">
        <v>6167</v>
      </c>
      <c r="C2336" s="1">
        <v>41845</v>
      </c>
      <c r="D2336" t="s">
        <v>19718</v>
      </c>
      <c r="E2336" t="s">
        <v>19718</v>
      </c>
      <c r="F2336" t="s">
        <v>19718</v>
      </c>
      <c r="G2336" s="1">
        <v>44063</v>
      </c>
    </row>
    <row r="2337" spans="1:7" x14ac:dyDescent="0.25">
      <c r="A2337" t="s">
        <v>4031</v>
      </c>
      <c r="B2337" t="s">
        <v>4032</v>
      </c>
      <c r="C2337" s="1">
        <v>40720</v>
      </c>
      <c r="D2337" t="s">
        <v>19724</v>
      </c>
      <c r="E2337" t="s">
        <v>19724</v>
      </c>
      <c r="F2337" t="s">
        <v>19721</v>
      </c>
      <c r="G2337" s="1">
        <v>44063</v>
      </c>
    </row>
    <row r="2338" spans="1:7" x14ac:dyDescent="0.25">
      <c r="A2338" t="s">
        <v>9090</v>
      </c>
      <c r="B2338" t="s">
        <v>9091</v>
      </c>
      <c r="C2338" s="1">
        <v>43129</v>
      </c>
      <c r="D2338" t="s">
        <v>19721</v>
      </c>
      <c r="E2338" t="s">
        <v>19735</v>
      </c>
      <c r="F2338" t="s">
        <v>19721</v>
      </c>
      <c r="G2338" s="1">
        <v>44063</v>
      </c>
    </row>
    <row r="2339" spans="1:7" x14ac:dyDescent="0.25">
      <c r="A2339" t="s">
        <v>8663</v>
      </c>
      <c r="B2339" t="s">
        <v>8664</v>
      </c>
      <c r="C2339" s="1">
        <v>42982</v>
      </c>
      <c r="D2339" t="s">
        <v>19735</v>
      </c>
      <c r="E2339" t="s">
        <v>19735</v>
      </c>
      <c r="F2339" t="s">
        <v>19735</v>
      </c>
      <c r="G2339" s="1">
        <v>44063</v>
      </c>
    </row>
    <row r="2340" spans="1:7" x14ac:dyDescent="0.25">
      <c r="A2340" t="s">
        <v>8958</v>
      </c>
      <c r="B2340" t="s">
        <v>8959</v>
      </c>
      <c r="C2340" s="1">
        <v>43078</v>
      </c>
      <c r="D2340" t="s">
        <v>19724</v>
      </c>
      <c r="E2340" t="s">
        <v>19724</v>
      </c>
      <c r="F2340" t="s">
        <v>19724</v>
      </c>
      <c r="G2340" s="1">
        <v>44063</v>
      </c>
    </row>
    <row r="2341" spans="1:7" x14ac:dyDescent="0.25">
      <c r="A2341" t="s">
        <v>7307</v>
      </c>
      <c r="B2341" t="s">
        <v>7308</v>
      </c>
      <c r="C2341" s="1">
        <v>42413</v>
      </c>
      <c r="D2341" t="s">
        <v>19735</v>
      </c>
      <c r="E2341" t="s">
        <v>19735</v>
      </c>
      <c r="F2341" t="s">
        <v>19735</v>
      </c>
      <c r="G2341" s="1">
        <v>44062</v>
      </c>
    </row>
    <row r="2342" spans="1:7" x14ac:dyDescent="0.25">
      <c r="A2342" t="s">
        <v>10497</v>
      </c>
      <c r="B2342" t="s">
        <v>10498</v>
      </c>
      <c r="C2342" s="1">
        <v>43613</v>
      </c>
      <c r="D2342" t="s">
        <v>19721</v>
      </c>
      <c r="E2342" t="s">
        <v>19721</v>
      </c>
      <c r="F2342" t="s">
        <v>19721</v>
      </c>
      <c r="G2342" s="1">
        <v>44062</v>
      </c>
    </row>
    <row r="2343" spans="1:7" x14ac:dyDescent="0.25">
      <c r="A2343" t="s">
        <v>8218</v>
      </c>
      <c r="B2343" t="s">
        <v>8219</v>
      </c>
      <c r="C2343" s="1">
        <v>42799</v>
      </c>
      <c r="D2343" t="s">
        <v>19735</v>
      </c>
      <c r="E2343" t="s">
        <v>19735</v>
      </c>
      <c r="F2343" t="s">
        <v>19735</v>
      </c>
      <c r="G2343" s="1">
        <v>44061</v>
      </c>
    </row>
    <row r="2344" spans="1:7" x14ac:dyDescent="0.25">
      <c r="A2344" t="s">
        <v>10362</v>
      </c>
      <c r="B2344" t="s">
        <v>10363</v>
      </c>
      <c r="C2344" s="1">
        <v>43586</v>
      </c>
      <c r="D2344" t="s">
        <v>19718</v>
      </c>
      <c r="E2344" t="s">
        <v>19718</v>
      </c>
      <c r="F2344" t="s">
        <v>19718</v>
      </c>
      <c r="G2344" s="1">
        <v>44059</v>
      </c>
    </row>
    <row r="2345" spans="1:7" x14ac:dyDescent="0.25">
      <c r="A2345" t="s">
        <v>10182</v>
      </c>
      <c r="B2345" t="s">
        <v>5837</v>
      </c>
      <c r="C2345" s="1">
        <v>43537</v>
      </c>
      <c r="D2345" t="s">
        <v>19724</v>
      </c>
      <c r="E2345" t="s">
        <v>19721</v>
      </c>
      <c r="F2345" t="s">
        <v>19724</v>
      </c>
      <c r="G2345" s="1">
        <v>44057</v>
      </c>
    </row>
    <row r="2346" spans="1:7" x14ac:dyDescent="0.25">
      <c r="A2346" t="s">
        <v>10533</v>
      </c>
      <c r="B2346" t="s">
        <v>10534</v>
      </c>
      <c r="C2346" s="1">
        <v>43622</v>
      </c>
      <c r="D2346" t="s">
        <v>19735</v>
      </c>
      <c r="E2346" t="s">
        <v>19735</v>
      </c>
      <c r="F2346" t="s">
        <v>19718</v>
      </c>
      <c r="G2346" s="1">
        <v>44057</v>
      </c>
    </row>
    <row r="2347" spans="1:7" x14ac:dyDescent="0.25">
      <c r="A2347" t="s">
        <v>9664</v>
      </c>
      <c r="B2347" t="s">
        <v>9665</v>
      </c>
      <c r="C2347" s="1">
        <v>43324</v>
      </c>
      <c r="D2347" t="s">
        <v>19735</v>
      </c>
      <c r="E2347" t="s">
        <v>19735</v>
      </c>
      <c r="F2347" t="s">
        <v>19735</v>
      </c>
      <c r="G2347" s="1">
        <v>44056</v>
      </c>
    </row>
    <row r="2348" spans="1:7" x14ac:dyDescent="0.25">
      <c r="A2348" t="s">
        <v>8486</v>
      </c>
      <c r="B2348" t="s">
        <v>8487</v>
      </c>
      <c r="C2348" s="1">
        <v>42902</v>
      </c>
      <c r="D2348" t="s">
        <v>19721</v>
      </c>
      <c r="E2348" t="s">
        <v>19721</v>
      </c>
      <c r="F2348" t="s">
        <v>19721</v>
      </c>
      <c r="G2348" s="1">
        <v>44054</v>
      </c>
    </row>
    <row r="2349" spans="1:7" x14ac:dyDescent="0.25">
      <c r="A2349" t="s">
        <v>9477</v>
      </c>
      <c r="B2349" t="s">
        <v>9478</v>
      </c>
      <c r="C2349" s="1">
        <v>43262</v>
      </c>
      <c r="D2349" t="s">
        <v>19735</v>
      </c>
      <c r="E2349" t="s">
        <v>19735</v>
      </c>
      <c r="F2349" t="s">
        <v>19718</v>
      </c>
      <c r="G2349" s="1">
        <v>44053</v>
      </c>
    </row>
    <row r="2350" spans="1:7" x14ac:dyDescent="0.25">
      <c r="A2350" t="s">
        <v>10412</v>
      </c>
      <c r="B2350" t="s">
        <v>10413</v>
      </c>
      <c r="C2350" s="1">
        <v>43599</v>
      </c>
      <c r="D2350" t="s">
        <v>19721</v>
      </c>
      <c r="E2350" t="s">
        <v>19735</v>
      </c>
      <c r="F2350" t="s">
        <v>19721</v>
      </c>
      <c r="G2350" s="1">
        <v>44053</v>
      </c>
    </row>
    <row r="2351" spans="1:7" x14ac:dyDescent="0.25">
      <c r="A2351" t="s">
        <v>10463</v>
      </c>
      <c r="B2351" t="s">
        <v>10464</v>
      </c>
      <c r="C2351" s="1">
        <v>43611</v>
      </c>
      <c r="D2351" t="s">
        <v>19735</v>
      </c>
      <c r="E2351" t="s">
        <v>19735</v>
      </c>
      <c r="F2351" t="s">
        <v>19735</v>
      </c>
      <c r="G2351" s="1">
        <v>44053</v>
      </c>
    </row>
    <row r="2352" spans="1:7" x14ac:dyDescent="0.25">
      <c r="A2352" t="s">
        <v>10424</v>
      </c>
      <c r="B2352" t="s">
        <v>10425</v>
      </c>
      <c r="C2352" s="1">
        <v>43599</v>
      </c>
      <c r="D2352" t="s">
        <v>19718</v>
      </c>
      <c r="E2352" t="s">
        <v>19718</v>
      </c>
      <c r="F2352" t="s">
        <v>19718</v>
      </c>
      <c r="G2352" s="1">
        <v>44053</v>
      </c>
    </row>
    <row r="2353" spans="1:7" x14ac:dyDescent="0.25">
      <c r="A2353" t="s">
        <v>10553</v>
      </c>
      <c r="B2353" t="s">
        <v>10554</v>
      </c>
      <c r="C2353" s="1">
        <v>43626</v>
      </c>
      <c r="D2353" t="s">
        <v>19718</v>
      </c>
      <c r="E2353" t="s">
        <v>19718</v>
      </c>
      <c r="F2353" t="s">
        <v>19718</v>
      </c>
      <c r="G2353" s="1">
        <v>44053</v>
      </c>
    </row>
    <row r="2354" spans="1:7" x14ac:dyDescent="0.25">
      <c r="A2354" t="s">
        <v>9503</v>
      </c>
      <c r="B2354" t="s">
        <v>9504</v>
      </c>
      <c r="C2354" s="1">
        <v>43276</v>
      </c>
      <c r="D2354" t="s">
        <v>19735</v>
      </c>
      <c r="E2354" t="s">
        <v>19735</v>
      </c>
      <c r="F2354" t="s">
        <v>19735</v>
      </c>
      <c r="G2354" s="1">
        <v>44053</v>
      </c>
    </row>
    <row r="2355" spans="1:7" x14ac:dyDescent="0.25">
      <c r="A2355" t="s">
        <v>10617</v>
      </c>
      <c r="B2355" t="s">
        <v>10618</v>
      </c>
      <c r="C2355" s="1">
        <v>43652</v>
      </c>
      <c r="D2355" t="s">
        <v>19735</v>
      </c>
      <c r="E2355" t="s">
        <v>19735</v>
      </c>
      <c r="F2355" t="s">
        <v>19735</v>
      </c>
      <c r="G2355" s="1">
        <v>44053</v>
      </c>
    </row>
    <row r="2356" spans="1:7" x14ac:dyDescent="0.25">
      <c r="A2356" t="s">
        <v>10333</v>
      </c>
      <c r="B2356" t="s">
        <v>10334</v>
      </c>
      <c r="C2356" s="1">
        <v>43583</v>
      </c>
      <c r="D2356" t="s">
        <v>19721</v>
      </c>
      <c r="E2356" t="s">
        <v>19721</v>
      </c>
      <c r="F2356" t="s">
        <v>19721</v>
      </c>
      <c r="G2356" s="1">
        <v>44043</v>
      </c>
    </row>
    <row r="2357" spans="1:7" x14ac:dyDescent="0.25">
      <c r="A2357" t="s">
        <v>8592</v>
      </c>
      <c r="B2357" t="s">
        <v>8593</v>
      </c>
      <c r="C2357" s="1">
        <v>42946</v>
      </c>
      <c r="D2357" t="s">
        <v>19721</v>
      </c>
      <c r="E2357" t="s">
        <v>19721</v>
      </c>
      <c r="F2357" t="s">
        <v>19721</v>
      </c>
      <c r="G2357" s="1">
        <v>44042</v>
      </c>
    </row>
    <row r="2358" spans="1:7" x14ac:dyDescent="0.25">
      <c r="A2358" t="s">
        <v>10051</v>
      </c>
      <c r="B2358" t="s">
        <v>10052</v>
      </c>
      <c r="C2358" s="1">
        <v>43497</v>
      </c>
      <c r="D2358" t="s">
        <v>19721</v>
      </c>
      <c r="E2358" t="s">
        <v>19721</v>
      </c>
      <c r="F2358" t="s">
        <v>19721</v>
      </c>
      <c r="G2358" s="1">
        <v>44037</v>
      </c>
    </row>
    <row r="2359" spans="1:7" x14ac:dyDescent="0.25">
      <c r="A2359" t="s">
        <v>10091</v>
      </c>
      <c r="B2359" t="s">
        <v>10092</v>
      </c>
      <c r="C2359" s="1">
        <v>43507</v>
      </c>
      <c r="D2359" t="s">
        <v>19718</v>
      </c>
      <c r="E2359" t="s">
        <v>19718</v>
      </c>
      <c r="F2359" t="s">
        <v>19718</v>
      </c>
      <c r="G2359" s="1">
        <v>44037</v>
      </c>
    </row>
    <row r="2360" spans="1:7" x14ac:dyDescent="0.25">
      <c r="A2360" t="s">
        <v>10447</v>
      </c>
      <c r="B2360" t="s">
        <v>10448</v>
      </c>
      <c r="C2360" s="1">
        <v>43610</v>
      </c>
      <c r="D2360" t="s">
        <v>19721</v>
      </c>
      <c r="E2360" t="s">
        <v>19721</v>
      </c>
      <c r="F2360" t="s">
        <v>19721</v>
      </c>
      <c r="G2360" s="1">
        <v>44037</v>
      </c>
    </row>
    <row r="2361" spans="1:7" x14ac:dyDescent="0.25">
      <c r="A2361" t="s">
        <v>10499</v>
      </c>
      <c r="B2361" t="s">
        <v>10500</v>
      </c>
      <c r="C2361" s="1">
        <v>43613</v>
      </c>
      <c r="D2361" t="s">
        <v>19721</v>
      </c>
      <c r="E2361" t="s">
        <v>19721</v>
      </c>
      <c r="F2361" t="s">
        <v>19721</v>
      </c>
      <c r="G2361" s="1">
        <v>44035</v>
      </c>
    </row>
    <row r="2362" spans="1:7" x14ac:dyDescent="0.25">
      <c r="A2362" t="s">
        <v>10284</v>
      </c>
      <c r="B2362" t="s">
        <v>10285</v>
      </c>
      <c r="C2362" s="1">
        <v>43553</v>
      </c>
      <c r="D2362" t="s">
        <v>19724</v>
      </c>
      <c r="E2362" t="s">
        <v>19724</v>
      </c>
      <c r="F2362" t="s">
        <v>19724</v>
      </c>
      <c r="G2362" s="1">
        <v>44035</v>
      </c>
    </row>
    <row r="2363" spans="1:7" x14ac:dyDescent="0.25">
      <c r="A2363" t="s">
        <v>9995</v>
      </c>
      <c r="B2363" t="s">
        <v>9996</v>
      </c>
      <c r="C2363" s="1">
        <v>43489</v>
      </c>
      <c r="D2363" t="s">
        <v>19721</v>
      </c>
      <c r="E2363" t="s">
        <v>19721</v>
      </c>
      <c r="F2363" t="s">
        <v>19721</v>
      </c>
      <c r="G2363" s="1">
        <v>44035</v>
      </c>
    </row>
    <row r="2364" spans="1:7" x14ac:dyDescent="0.25">
      <c r="A2364" t="s">
        <v>9948</v>
      </c>
      <c r="B2364" t="s">
        <v>9949</v>
      </c>
      <c r="C2364" s="1">
        <v>43451</v>
      </c>
      <c r="D2364" t="s">
        <v>19721</v>
      </c>
      <c r="E2364" t="s">
        <v>19735</v>
      </c>
      <c r="F2364" t="s">
        <v>19721</v>
      </c>
      <c r="G2364" s="1">
        <v>44035</v>
      </c>
    </row>
    <row r="2365" spans="1:7" x14ac:dyDescent="0.25">
      <c r="A2365" t="s">
        <v>10494</v>
      </c>
      <c r="B2365" t="s">
        <v>10495</v>
      </c>
      <c r="C2365" s="1">
        <v>43613</v>
      </c>
      <c r="D2365" t="s">
        <v>19735</v>
      </c>
      <c r="E2365" t="s">
        <v>19735</v>
      </c>
      <c r="F2365" t="s">
        <v>19735</v>
      </c>
      <c r="G2365" s="1">
        <v>44035</v>
      </c>
    </row>
    <row r="2366" spans="1:7" x14ac:dyDescent="0.25">
      <c r="A2366" t="s">
        <v>10099</v>
      </c>
      <c r="B2366" t="s">
        <v>10100</v>
      </c>
      <c r="C2366" s="1">
        <v>43513</v>
      </c>
      <c r="D2366" t="s">
        <v>19721</v>
      </c>
      <c r="E2366" t="s">
        <v>19721</v>
      </c>
      <c r="F2366" t="s">
        <v>19721</v>
      </c>
      <c r="G2366" s="1">
        <v>44034</v>
      </c>
    </row>
    <row r="2367" spans="1:7" x14ac:dyDescent="0.25">
      <c r="A2367" t="s">
        <v>10083</v>
      </c>
      <c r="B2367" t="s">
        <v>10084</v>
      </c>
      <c r="C2367" s="1">
        <v>43507</v>
      </c>
      <c r="D2367" t="s">
        <v>19735</v>
      </c>
      <c r="E2367" t="s">
        <v>19735</v>
      </c>
      <c r="F2367" t="s">
        <v>19718</v>
      </c>
      <c r="G2367" s="1">
        <v>44032</v>
      </c>
    </row>
    <row r="2368" spans="1:7" x14ac:dyDescent="0.25">
      <c r="A2368" t="s">
        <v>10488</v>
      </c>
      <c r="B2368" t="s">
        <v>10489</v>
      </c>
      <c r="C2368" s="1">
        <v>43612</v>
      </c>
      <c r="D2368" t="s">
        <v>19718</v>
      </c>
      <c r="E2368" t="s">
        <v>19718</v>
      </c>
      <c r="F2368" t="s">
        <v>19718</v>
      </c>
      <c r="G2368" s="1">
        <v>44031</v>
      </c>
    </row>
    <row r="2369" spans="1:7" x14ac:dyDescent="0.25">
      <c r="A2369" t="s">
        <v>10274</v>
      </c>
      <c r="B2369" t="s">
        <v>10275</v>
      </c>
      <c r="C2369" s="1">
        <v>43551</v>
      </c>
      <c r="D2369" t="s">
        <v>19721</v>
      </c>
      <c r="E2369" t="s">
        <v>19721</v>
      </c>
      <c r="F2369" t="s">
        <v>19721</v>
      </c>
      <c r="G2369" s="1">
        <v>44030</v>
      </c>
    </row>
    <row r="2370" spans="1:7" x14ac:dyDescent="0.25">
      <c r="A2370" t="s">
        <v>10537</v>
      </c>
      <c r="B2370" t="s">
        <v>10538</v>
      </c>
      <c r="C2370" s="1">
        <v>43622</v>
      </c>
      <c r="D2370" t="s">
        <v>19735</v>
      </c>
      <c r="E2370" t="s">
        <v>19735</v>
      </c>
      <c r="F2370" t="s">
        <v>19735</v>
      </c>
      <c r="G2370" s="1">
        <v>44030</v>
      </c>
    </row>
    <row r="2371" spans="1:7" x14ac:dyDescent="0.25">
      <c r="A2371" t="s">
        <v>8815</v>
      </c>
      <c r="B2371" t="s">
        <v>8816</v>
      </c>
      <c r="C2371" s="1">
        <v>43023</v>
      </c>
      <c r="D2371" t="s">
        <v>19735</v>
      </c>
      <c r="E2371" t="s">
        <v>19735</v>
      </c>
      <c r="F2371" t="s">
        <v>19735</v>
      </c>
      <c r="G2371" s="1">
        <v>44030</v>
      </c>
    </row>
    <row r="2372" spans="1:7" x14ac:dyDescent="0.25">
      <c r="A2372" t="s">
        <v>9285</v>
      </c>
      <c r="B2372" t="s">
        <v>9286</v>
      </c>
      <c r="C2372" s="1">
        <v>43196</v>
      </c>
      <c r="D2372" t="s">
        <v>19721</v>
      </c>
      <c r="E2372" t="s">
        <v>19721</v>
      </c>
      <c r="F2372" t="s">
        <v>19721</v>
      </c>
      <c r="G2372" s="1">
        <v>44030</v>
      </c>
    </row>
    <row r="2373" spans="1:7" x14ac:dyDescent="0.25">
      <c r="A2373" t="s">
        <v>10484</v>
      </c>
      <c r="B2373" t="s">
        <v>10485</v>
      </c>
      <c r="C2373" s="1">
        <v>43612</v>
      </c>
      <c r="D2373" t="s">
        <v>19721</v>
      </c>
      <c r="E2373" t="s">
        <v>19721</v>
      </c>
      <c r="F2373" t="s">
        <v>19721</v>
      </c>
      <c r="G2373" s="1">
        <v>44030</v>
      </c>
    </row>
    <row r="2374" spans="1:7" x14ac:dyDescent="0.25">
      <c r="A2374" t="s">
        <v>10299</v>
      </c>
      <c r="B2374" t="s">
        <v>10300</v>
      </c>
      <c r="C2374" s="1">
        <v>43560</v>
      </c>
      <c r="D2374" t="s">
        <v>19721</v>
      </c>
      <c r="E2374" t="s">
        <v>19721</v>
      </c>
      <c r="F2374" t="s">
        <v>19721</v>
      </c>
      <c r="G2374" s="1">
        <v>44030</v>
      </c>
    </row>
    <row r="2375" spans="1:7" x14ac:dyDescent="0.25">
      <c r="A2375" t="s">
        <v>9942</v>
      </c>
      <c r="B2375" t="s">
        <v>9943</v>
      </c>
      <c r="C2375" s="1">
        <v>43451</v>
      </c>
      <c r="D2375" t="s">
        <v>19735</v>
      </c>
      <c r="E2375" t="s">
        <v>19735</v>
      </c>
      <c r="F2375" t="s">
        <v>19735</v>
      </c>
      <c r="G2375" s="1">
        <v>44029</v>
      </c>
    </row>
    <row r="2376" spans="1:7" x14ac:dyDescent="0.25">
      <c r="A2376" t="s">
        <v>10085</v>
      </c>
      <c r="B2376" t="s">
        <v>10086</v>
      </c>
      <c r="C2376" s="1">
        <v>43507</v>
      </c>
      <c r="D2376" t="s">
        <v>19718</v>
      </c>
      <c r="E2376" t="s">
        <v>19718</v>
      </c>
      <c r="F2376" t="s">
        <v>19718</v>
      </c>
      <c r="G2376" s="1">
        <v>44028</v>
      </c>
    </row>
    <row r="2377" spans="1:7" x14ac:dyDescent="0.25">
      <c r="A2377" t="s">
        <v>10486</v>
      </c>
      <c r="B2377" t="s">
        <v>10487</v>
      </c>
      <c r="C2377" s="1">
        <v>43612</v>
      </c>
      <c r="D2377" t="s">
        <v>19721</v>
      </c>
      <c r="E2377" t="s">
        <v>19721</v>
      </c>
      <c r="F2377" t="s">
        <v>19721</v>
      </c>
      <c r="G2377" s="1">
        <v>44023</v>
      </c>
    </row>
    <row r="2378" spans="1:7" x14ac:dyDescent="0.25">
      <c r="A2378" t="s">
        <v>10370</v>
      </c>
      <c r="B2378" t="s">
        <v>10371</v>
      </c>
      <c r="C2378" s="1">
        <v>43586</v>
      </c>
      <c r="D2378" t="s">
        <v>19724</v>
      </c>
      <c r="E2378" t="s">
        <v>19721</v>
      </c>
      <c r="F2378" t="s">
        <v>19724</v>
      </c>
      <c r="G2378" s="1">
        <v>44023</v>
      </c>
    </row>
    <row r="2379" spans="1:7" x14ac:dyDescent="0.25">
      <c r="A2379" t="s">
        <v>9582</v>
      </c>
      <c r="B2379" t="s">
        <v>9583</v>
      </c>
      <c r="C2379" s="1">
        <v>43298</v>
      </c>
      <c r="D2379" t="s">
        <v>19724</v>
      </c>
      <c r="E2379" t="s">
        <v>19724</v>
      </c>
      <c r="F2379" t="s">
        <v>19721</v>
      </c>
      <c r="G2379" s="1">
        <v>44021</v>
      </c>
    </row>
    <row r="2380" spans="1:7" x14ac:dyDescent="0.25">
      <c r="A2380" t="s">
        <v>10027</v>
      </c>
      <c r="B2380" t="s">
        <v>10028</v>
      </c>
      <c r="C2380" s="1">
        <v>43493</v>
      </c>
      <c r="D2380" t="s">
        <v>19735</v>
      </c>
      <c r="E2380" t="s">
        <v>19718</v>
      </c>
      <c r="F2380" t="s">
        <v>19735</v>
      </c>
      <c r="G2380" s="1">
        <v>44021</v>
      </c>
    </row>
    <row r="2381" spans="1:7" x14ac:dyDescent="0.25">
      <c r="A2381" t="s">
        <v>9269</v>
      </c>
      <c r="B2381" t="s">
        <v>9270</v>
      </c>
      <c r="C2381" s="1">
        <v>43195</v>
      </c>
      <c r="D2381" t="s">
        <v>19721</v>
      </c>
      <c r="E2381" t="s">
        <v>19721</v>
      </c>
      <c r="F2381" t="s">
        <v>19721</v>
      </c>
      <c r="G2381" s="1">
        <v>44020</v>
      </c>
    </row>
    <row r="2382" spans="1:7" x14ac:dyDescent="0.25">
      <c r="A2382" t="s">
        <v>10366</v>
      </c>
      <c r="B2382" t="s">
        <v>10367</v>
      </c>
      <c r="C2382" s="1">
        <v>43586</v>
      </c>
      <c r="D2382" t="s">
        <v>19735</v>
      </c>
      <c r="E2382" t="s">
        <v>19735</v>
      </c>
      <c r="F2382" t="s">
        <v>19735</v>
      </c>
      <c r="G2382" s="1">
        <v>44010</v>
      </c>
    </row>
    <row r="2383" spans="1:7" x14ac:dyDescent="0.25">
      <c r="A2383" t="s">
        <v>10529</v>
      </c>
      <c r="B2383" t="s">
        <v>10530</v>
      </c>
      <c r="C2383" s="1">
        <v>43621</v>
      </c>
      <c r="D2383" t="s">
        <v>19735</v>
      </c>
      <c r="E2383" t="s">
        <v>19735</v>
      </c>
      <c r="F2383" t="s">
        <v>19735</v>
      </c>
      <c r="G2383" s="1">
        <v>44010</v>
      </c>
    </row>
    <row r="2384" spans="1:7" x14ac:dyDescent="0.25">
      <c r="A2384" t="s">
        <v>10229</v>
      </c>
      <c r="B2384" t="s">
        <v>10230</v>
      </c>
      <c r="C2384" s="1">
        <v>43547</v>
      </c>
      <c r="D2384" t="s">
        <v>19721</v>
      </c>
      <c r="E2384" t="s">
        <v>19721</v>
      </c>
      <c r="F2384" t="s">
        <v>19721</v>
      </c>
      <c r="G2384" s="1">
        <v>44010</v>
      </c>
    </row>
    <row r="2385" spans="1:7" x14ac:dyDescent="0.25">
      <c r="A2385" t="s">
        <v>10137</v>
      </c>
      <c r="B2385" t="s">
        <v>10138</v>
      </c>
      <c r="C2385" s="1">
        <v>43528</v>
      </c>
      <c r="D2385" t="s">
        <v>19721</v>
      </c>
      <c r="E2385" t="s">
        <v>19721</v>
      </c>
      <c r="F2385" t="s">
        <v>19721</v>
      </c>
      <c r="G2385" s="1">
        <v>44008</v>
      </c>
    </row>
    <row r="2386" spans="1:7" x14ac:dyDescent="0.25">
      <c r="A2386" t="s">
        <v>9615</v>
      </c>
      <c r="B2386" t="s">
        <v>9616</v>
      </c>
      <c r="C2386" s="1">
        <v>43315</v>
      </c>
      <c r="D2386" t="s">
        <v>19724</v>
      </c>
      <c r="E2386" t="s">
        <v>19724</v>
      </c>
      <c r="F2386" t="s">
        <v>19724</v>
      </c>
      <c r="G2386" s="1">
        <v>44007</v>
      </c>
    </row>
    <row r="2387" spans="1:7" x14ac:dyDescent="0.25">
      <c r="A2387" t="s">
        <v>9164</v>
      </c>
      <c r="B2387" t="s">
        <v>9165</v>
      </c>
      <c r="C2387" s="1">
        <v>43171</v>
      </c>
      <c r="D2387" t="s">
        <v>19718</v>
      </c>
      <c r="E2387" t="s">
        <v>19718</v>
      </c>
      <c r="F2387" t="s">
        <v>19718</v>
      </c>
      <c r="G2387" s="1">
        <v>44002</v>
      </c>
    </row>
    <row r="2388" spans="1:7" x14ac:dyDescent="0.25">
      <c r="A2388" t="s">
        <v>10069</v>
      </c>
      <c r="B2388" t="s">
        <v>10070</v>
      </c>
      <c r="C2388" s="1">
        <v>43499</v>
      </c>
      <c r="D2388" t="s">
        <v>19721</v>
      </c>
      <c r="E2388" t="s">
        <v>19721</v>
      </c>
      <c r="F2388" t="s">
        <v>19721</v>
      </c>
      <c r="G2388" s="1">
        <v>44002</v>
      </c>
    </row>
    <row r="2389" spans="1:7" x14ac:dyDescent="0.25">
      <c r="A2389" t="s">
        <v>8873</v>
      </c>
      <c r="B2389" t="s">
        <v>8874</v>
      </c>
      <c r="C2389" s="1">
        <v>43043</v>
      </c>
      <c r="D2389" t="s">
        <v>19724</v>
      </c>
      <c r="E2389" t="s">
        <v>19724</v>
      </c>
      <c r="F2389" t="s">
        <v>19721</v>
      </c>
      <c r="G2389" s="1">
        <v>44000</v>
      </c>
    </row>
    <row r="2390" spans="1:7" x14ac:dyDescent="0.25">
      <c r="A2390" t="s">
        <v>9780</v>
      </c>
      <c r="B2390" t="s">
        <v>9781</v>
      </c>
      <c r="C2390" s="1">
        <v>43371</v>
      </c>
      <c r="D2390" t="s">
        <v>19735</v>
      </c>
      <c r="E2390" t="s">
        <v>19735</v>
      </c>
      <c r="F2390" t="s">
        <v>19735</v>
      </c>
      <c r="G2390" s="1">
        <v>43999</v>
      </c>
    </row>
    <row r="2391" spans="1:7" x14ac:dyDescent="0.25">
      <c r="A2391" t="s">
        <v>8669</v>
      </c>
      <c r="B2391" t="s">
        <v>8670</v>
      </c>
      <c r="C2391" s="1">
        <v>42982</v>
      </c>
      <c r="D2391" t="s">
        <v>19735</v>
      </c>
      <c r="E2391" t="s">
        <v>19735</v>
      </c>
      <c r="F2391" t="s">
        <v>19735</v>
      </c>
      <c r="G2391" s="1">
        <v>43999</v>
      </c>
    </row>
    <row r="2392" spans="1:7" x14ac:dyDescent="0.25">
      <c r="A2392" t="s">
        <v>4534</v>
      </c>
      <c r="B2392" t="s">
        <v>4535</v>
      </c>
      <c r="C2392" s="1">
        <v>41066</v>
      </c>
      <c r="D2392" t="s">
        <v>19724</v>
      </c>
      <c r="E2392" t="s">
        <v>19724</v>
      </c>
      <c r="F2392" t="s">
        <v>19724</v>
      </c>
      <c r="G2392" s="1">
        <v>43999</v>
      </c>
    </row>
    <row r="2393" spans="1:7" x14ac:dyDescent="0.25">
      <c r="A2393" t="s">
        <v>9388</v>
      </c>
      <c r="B2393" t="s">
        <v>9389</v>
      </c>
      <c r="C2393" s="1">
        <v>43234</v>
      </c>
      <c r="D2393" t="s">
        <v>19724</v>
      </c>
      <c r="E2393" t="s">
        <v>19724</v>
      </c>
      <c r="F2393" t="s">
        <v>19724</v>
      </c>
      <c r="G2393" s="1">
        <v>43995</v>
      </c>
    </row>
    <row r="2394" spans="1:7" x14ac:dyDescent="0.25">
      <c r="A2394" t="s">
        <v>10394</v>
      </c>
      <c r="B2394" t="s">
        <v>10395</v>
      </c>
      <c r="C2394" s="1">
        <v>43596</v>
      </c>
      <c r="D2394" t="s">
        <v>19718</v>
      </c>
      <c r="E2394" t="s">
        <v>19718</v>
      </c>
      <c r="F2394" t="s">
        <v>19718</v>
      </c>
      <c r="G2394" s="1">
        <v>43995</v>
      </c>
    </row>
    <row r="2395" spans="1:7" x14ac:dyDescent="0.25">
      <c r="A2395" t="s">
        <v>10392</v>
      </c>
      <c r="B2395" t="s">
        <v>10393</v>
      </c>
      <c r="C2395" s="1">
        <v>43596</v>
      </c>
      <c r="D2395" t="s">
        <v>19735</v>
      </c>
      <c r="E2395" t="s">
        <v>19735</v>
      </c>
      <c r="F2395" t="s">
        <v>19735</v>
      </c>
      <c r="G2395" s="1">
        <v>43995</v>
      </c>
    </row>
    <row r="2396" spans="1:7" x14ac:dyDescent="0.25">
      <c r="A2396" t="s">
        <v>10156</v>
      </c>
      <c r="B2396" t="s">
        <v>10157</v>
      </c>
      <c r="C2396" s="1">
        <v>43531</v>
      </c>
      <c r="D2396" t="s">
        <v>19718</v>
      </c>
      <c r="E2396" t="s">
        <v>19718</v>
      </c>
      <c r="F2396" t="s">
        <v>19718</v>
      </c>
      <c r="G2396" s="1">
        <v>43994</v>
      </c>
    </row>
    <row r="2397" spans="1:7" x14ac:dyDescent="0.25">
      <c r="A2397" t="s">
        <v>8989</v>
      </c>
      <c r="B2397" t="s">
        <v>8990</v>
      </c>
      <c r="C2397" s="1">
        <v>43093</v>
      </c>
      <c r="D2397" t="s">
        <v>19735</v>
      </c>
      <c r="E2397" t="s">
        <v>19735</v>
      </c>
      <c r="F2397" t="s">
        <v>19735</v>
      </c>
      <c r="G2397" s="1">
        <v>43993</v>
      </c>
    </row>
    <row r="2398" spans="1:7" x14ac:dyDescent="0.25">
      <c r="A2398" t="s">
        <v>6505</v>
      </c>
      <c r="B2398" t="s">
        <v>6506</v>
      </c>
      <c r="C2398" s="1">
        <v>42021</v>
      </c>
      <c r="D2398" t="s">
        <v>19718</v>
      </c>
      <c r="E2398" t="s">
        <v>19718</v>
      </c>
      <c r="F2398" t="s">
        <v>19718</v>
      </c>
      <c r="G2398" s="1">
        <v>43993</v>
      </c>
    </row>
    <row r="2399" spans="1:7" x14ac:dyDescent="0.25">
      <c r="A2399" t="s">
        <v>8735</v>
      </c>
      <c r="B2399" t="s">
        <v>8736</v>
      </c>
      <c r="C2399" s="1">
        <v>43002</v>
      </c>
      <c r="D2399" t="s">
        <v>19735</v>
      </c>
      <c r="E2399" t="s">
        <v>19735</v>
      </c>
      <c r="F2399" t="s">
        <v>19735</v>
      </c>
      <c r="G2399" s="1">
        <v>43992</v>
      </c>
    </row>
    <row r="2400" spans="1:7" x14ac:dyDescent="0.25">
      <c r="A2400" t="s">
        <v>8462</v>
      </c>
      <c r="B2400" t="s">
        <v>8463</v>
      </c>
      <c r="C2400" s="1">
        <v>42892</v>
      </c>
      <c r="D2400" t="s">
        <v>19735</v>
      </c>
      <c r="E2400" t="s">
        <v>19735</v>
      </c>
      <c r="F2400" t="s">
        <v>19735</v>
      </c>
      <c r="G2400" s="1">
        <v>43992</v>
      </c>
    </row>
    <row r="2401" spans="1:7" x14ac:dyDescent="0.25">
      <c r="A2401" t="s">
        <v>9382</v>
      </c>
      <c r="B2401" t="s">
        <v>9383</v>
      </c>
      <c r="C2401" s="1">
        <v>43234</v>
      </c>
      <c r="D2401" t="s">
        <v>19724</v>
      </c>
      <c r="E2401" t="s">
        <v>19724</v>
      </c>
      <c r="F2401" t="s">
        <v>19724</v>
      </c>
      <c r="G2401" s="1">
        <v>43992</v>
      </c>
    </row>
    <row r="2402" spans="1:7" x14ac:dyDescent="0.25">
      <c r="A2402" t="s">
        <v>10445</v>
      </c>
      <c r="B2402" t="s">
        <v>10446</v>
      </c>
      <c r="C2402" s="1">
        <v>43607</v>
      </c>
      <c r="D2402" t="s">
        <v>19721</v>
      </c>
      <c r="E2402" t="s">
        <v>19721</v>
      </c>
      <c r="F2402" t="s">
        <v>19721</v>
      </c>
      <c r="G2402" s="1">
        <v>43992</v>
      </c>
    </row>
    <row r="2403" spans="1:7" x14ac:dyDescent="0.25">
      <c r="A2403" t="s">
        <v>10436</v>
      </c>
      <c r="B2403" t="s">
        <v>10437</v>
      </c>
      <c r="C2403" s="1">
        <v>43607</v>
      </c>
      <c r="D2403" t="s">
        <v>19735</v>
      </c>
      <c r="E2403" t="s">
        <v>19735</v>
      </c>
      <c r="F2403" t="s">
        <v>19735</v>
      </c>
      <c r="G2403" s="1">
        <v>43992</v>
      </c>
    </row>
    <row r="2404" spans="1:7" x14ac:dyDescent="0.25">
      <c r="A2404" t="s">
        <v>8254</v>
      </c>
      <c r="B2404" t="s">
        <v>8255</v>
      </c>
      <c r="C2404" s="1">
        <v>42806</v>
      </c>
      <c r="D2404" t="s">
        <v>19724</v>
      </c>
      <c r="E2404" t="s">
        <v>19724</v>
      </c>
      <c r="F2404" t="s">
        <v>19724</v>
      </c>
      <c r="G2404" s="1">
        <v>43992</v>
      </c>
    </row>
    <row r="2405" spans="1:7" x14ac:dyDescent="0.25">
      <c r="A2405" t="s">
        <v>10221</v>
      </c>
      <c r="B2405" t="s">
        <v>10222</v>
      </c>
      <c r="C2405" s="1">
        <v>43546</v>
      </c>
      <c r="D2405" t="s">
        <v>19721</v>
      </c>
      <c r="E2405" t="s">
        <v>19721</v>
      </c>
      <c r="F2405" t="s">
        <v>19721</v>
      </c>
      <c r="G2405" s="1">
        <v>43990</v>
      </c>
    </row>
    <row r="2406" spans="1:7" x14ac:dyDescent="0.25">
      <c r="A2406" t="s">
        <v>10389</v>
      </c>
      <c r="B2406" t="s">
        <v>10390</v>
      </c>
      <c r="C2406" s="1">
        <v>43596</v>
      </c>
      <c r="D2406" t="s">
        <v>19721</v>
      </c>
      <c r="E2406" t="s">
        <v>19721</v>
      </c>
      <c r="F2406" t="s">
        <v>19721</v>
      </c>
      <c r="G2406" s="1">
        <v>43988</v>
      </c>
    </row>
    <row r="2407" spans="1:7" x14ac:dyDescent="0.25">
      <c r="A2407" t="s">
        <v>10396</v>
      </c>
      <c r="B2407" t="s">
        <v>10397</v>
      </c>
      <c r="C2407" s="1">
        <v>43596</v>
      </c>
      <c r="D2407" t="s">
        <v>19718</v>
      </c>
      <c r="E2407" t="s">
        <v>19718</v>
      </c>
      <c r="F2407" t="s">
        <v>19718</v>
      </c>
      <c r="G2407" s="1">
        <v>43988</v>
      </c>
    </row>
    <row r="2408" spans="1:7" x14ac:dyDescent="0.25">
      <c r="A2408" t="s">
        <v>7717</v>
      </c>
      <c r="B2408" t="s">
        <v>7718</v>
      </c>
      <c r="C2408" s="1">
        <v>42560</v>
      </c>
      <c r="D2408" t="s">
        <v>19721</v>
      </c>
      <c r="E2408" t="s">
        <v>19721</v>
      </c>
      <c r="F2408" t="s">
        <v>19721</v>
      </c>
      <c r="G2408" s="1">
        <v>43988</v>
      </c>
    </row>
    <row r="2409" spans="1:7" x14ac:dyDescent="0.25">
      <c r="A2409" t="s">
        <v>10426</v>
      </c>
      <c r="B2409" t="s">
        <v>10427</v>
      </c>
      <c r="C2409" s="1">
        <v>43599</v>
      </c>
      <c r="D2409" t="s">
        <v>19721</v>
      </c>
      <c r="E2409" t="s">
        <v>19721</v>
      </c>
      <c r="F2409" t="s">
        <v>19721</v>
      </c>
      <c r="G2409" s="1">
        <v>43988</v>
      </c>
    </row>
    <row r="2410" spans="1:7" x14ac:dyDescent="0.25">
      <c r="A2410" t="s">
        <v>8794</v>
      </c>
      <c r="B2410" t="s">
        <v>8795</v>
      </c>
      <c r="C2410" s="1">
        <v>43016</v>
      </c>
      <c r="D2410" t="s">
        <v>19735</v>
      </c>
      <c r="E2410" t="s">
        <v>19735</v>
      </c>
      <c r="F2410" t="s">
        <v>19735</v>
      </c>
      <c r="G2410" s="1">
        <v>43988</v>
      </c>
    </row>
    <row r="2411" spans="1:7" x14ac:dyDescent="0.25">
      <c r="A2411" t="s">
        <v>4375</v>
      </c>
      <c r="B2411" t="s">
        <v>4376</v>
      </c>
      <c r="C2411" s="1">
        <v>40956</v>
      </c>
      <c r="D2411" t="s">
        <v>19718</v>
      </c>
      <c r="E2411" t="s">
        <v>19718</v>
      </c>
      <c r="F2411" t="s">
        <v>19718</v>
      </c>
      <c r="G2411" s="1">
        <v>43986</v>
      </c>
    </row>
    <row r="2412" spans="1:7" x14ac:dyDescent="0.25">
      <c r="A2412" t="s">
        <v>9535</v>
      </c>
      <c r="B2412" t="s">
        <v>9536</v>
      </c>
      <c r="C2412" s="1">
        <v>43278</v>
      </c>
      <c r="D2412" t="s">
        <v>19724</v>
      </c>
      <c r="E2412" t="s">
        <v>19724</v>
      </c>
      <c r="F2412" t="s">
        <v>19724</v>
      </c>
      <c r="G2412" s="1">
        <v>43986</v>
      </c>
    </row>
    <row r="2413" spans="1:7" x14ac:dyDescent="0.25">
      <c r="A2413" t="s">
        <v>9114</v>
      </c>
      <c r="B2413" t="s">
        <v>9115</v>
      </c>
      <c r="C2413" s="1">
        <v>43135</v>
      </c>
      <c r="D2413" t="s">
        <v>19721</v>
      </c>
      <c r="E2413" t="s">
        <v>19721</v>
      </c>
      <c r="F2413" t="s">
        <v>19721</v>
      </c>
      <c r="G2413" s="1">
        <v>43986</v>
      </c>
    </row>
    <row r="2414" spans="1:7" x14ac:dyDescent="0.25">
      <c r="A2414" t="s">
        <v>10239</v>
      </c>
      <c r="B2414" t="s">
        <v>10240</v>
      </c>
      <c r="C2414" s="1">
        <v>43548</v>
      </c>
      <c r="D2414" t="s">
        <v>19721</v>
      </c>
      <c r="E2414" t="s">
        <v>19735</v>
      </c>
      <c r="F2414" t="s">
        <v>19721</v>
      </c>
      <c r="G2414" s="1">
        <v>43982</v>
      </c>
    </row>
    <row r="2415" spans="1:7" x14ac:dyDescent="0.25">
      <c r="A2415" t="s">
        <v>9681</v>
      </c>
      <c r="B2415" t="s">
        <v>9682</v>
      </c>
      <c r="C2415" s="1">
        <v>43326</v>
      </c>
      <c r="D2415" t="s">
        <v>19718</v>
      </c>
      <c r="E2415" t="s">
        <v>19718</v>
      </c>
      <c r="F2415" t="s">
        <v>19718</v>
      </c>
      <c r="G2415" s="1">
        <v>43981</v>
      </c>
    </row>
    <row r="2416" spans="1:7" x14ac:dyDescent="0.25">
      <c r="A2416" t="s">
        <v>9989</v>
      </c>
      <c r="B2416" t="s">
        <v>9990</v>
      </c>
      <c r="C2416" s="1">
        <v>43482</v>
      </c>
      <c r="D2416" t="s">
        <v>19721</v>
      </c>
      <c r="E2416" t="s">
        <v>19721</v>
      </c>
      <c r="F2416" t="s">
        <v>19735</v>
      </c>
      <c r="G2416" s="1">
        <v>43979</v>
      </c>
    </row>
    <row r="2417" spans="1:7" x14ac:dyDescent="0.25">
      <c r="A2417" t="s">
        <v>9837</v>
      </c>
      <c r="B2417" t="s">
        <v>9838</v>
      </c>
      <c r="C2417" s="1">
        <v>43381</v>
      </c>
      <c r="D2417" t="s">
        <v>19735</v>
      </c>
      <c r="E2417" t="s">
        <v>19735</v>
      </c>
      <c r="F2417" t="s">
        <v>19735</v>
      </c>
      <c r="G2417" s="1">
        <v>43979</v>
      </c>
    </row>
    <row r="2418" spans="1:7" x14ac:dyDescent="0.25">
      <c r="A2418" t="s">
        <v>10364</v>
      </c>
      <c r="B2418" t="s">
        <v>10365</v>
      </c>
      <c r="C2418" s="1">
        <v>43586</v>
      </c>
      <c r="D2418" t="s">
        <v>19735</v>
      </c>
      <c r="E2418" t="s">
        <v>19735</v>
      </c>
      <c r="F2418" t="s">
        <v>19735</v>
      </c>
      <c r="G2418" s="1">
        <v>43978</v>
      </c>
    </row>
    <row r="2419" spans="1:7" x14ac:dyDescent="0.25">
      <c r="A2419" t="s">
        <v>9969</v>
      </c>
      <c r="B2419" t="s">
        <v>9970</v>
      </c>
      <c r="C2419" s="1">
        <v>43470</v>
      </c>
      <c r="D2419" t="s">
        <v>19721</v>
      </c>
      <c r="E2419" t="s">
        <v>19735</v>
      </c>
      <c r="F2419" t="s">
        <v>19721</v>
      </c>
      <c r="G2419" s="1">
        <v>43967</v>
      </c>
    </row>
    <row r="2420" spans="1:7" x14ac:dyDescent="0.25">
      <c r="A2420" t="s">
        <v>9211</v>
      </c>
      <c r="B2420" t="s">
        <v>9212</v>
      </c>
      <c r="C2420" s="1">
        <v>43176</v>
      </c>
      <c r="D2420" t="s">
        <v>19718</v>
      </c>
      <c r="E2420" t="s">
        <v>19718</v>
      </c>
      <c r="F2420" t="s">
        <v>19718</v>
      </c>
      <c r="G2420" s="1">
        <v>43966</v>
      </c>
    </row>
    <row r="2421" spans="1:7" x14ac:dyDescent="0.25">
      <c r="A2421" t="s">
        <v>9883</v>
      </c>
      <c r="B2421" t="s">
        <v>9884</v>
      </c>
      <c r="C2421" s="1">
        <v>43401</v>
      </c>
      <c r="D2421" t="s">
        <v>19721</v>
      </c>
      <c r="E2421" t="s">
        <v>19721</v>
      </c>
      <c r="F2421" t="s">
        <v>19721</v>
      </c>
      <c r="G2421" s="1">
        <v>43965</v>
      </c>
    </row>
    <row r="2422" spans="1:7" x14ac:dyDescent="0.25">
      <c r="A2422" t="s">
        <v>9533</v>
      </c>
      <c r="B2422" t="s">
        <v>9534</v>
      </c>
      <c r="C2422" s="1">
        <v>43278</v>
      </c>
      <c r="D2422" t="s">
        <v>19721</v>
      </c>
      <c r="E2422" t="s">
        <v>19721</v>
      </c>
      <c r="F2422" t="s">
        <v>19721</v>
      </c>
      <c r="G2422" s="1">
        <v>43961</v>
      </c>
    </row>
    <row r="2423" spans="1:7" x14ac:dyDescent="0.25">
      <c r="A2423" t="s">
        <v>8116</v>
      </c>
      <c r="B2423" t="s">
        <v>8117</v>
      </c>
      <c r="C2423" s="1">
        <v>42760</v>
      </c>
      <c r="D2423" t="s">
        <v>19721</v>
      </c>
      <c r="E2423" t="s">
        <v>19735</v>
      </c>
      <c r="F2423" t="s">
        <v>19721</v>
      </c>
      <c r="G2423" s="1">
        <v>43961</v>
      </c>
    </row>
    <row r="2424" spans="1:7" x14ac:dyDescent="0.25">
      <c r="A2424" t="s">
        <v>9539</v>
      </c>
      <c r="B2424" t="s">
        <v>9540</v>
      </c>
      <c r="C2424" s="1">
        <v>43278</v>
      </c>
      <c r="D2424" t="s">
        <v>19735</v>
      </c>
      <c r="E2424" t="s">
        <v>19735</v>
      </c>
      <c r="F2424" t="s">
        <v>19735</v>
      </c>
      <c r="G2424" s="1">
        <v>43961</v>
      </c>
    </row>
    <row r="2425" spans="1:7" x14ac:dyDescent="0.25">
      <c r="A2425" t="s">
        <v>10023</v>
      </c>
      <c r="B2425" t="s">
        <v>10024</v>
      </c>
      <c r="C2425" s="1">
        <v>43492</v>
      </c>
      <c r="D2425" t="s">
        <v>19735</v>
      </c>
      <c r="E2425" t="s">
        <v>19735</v>
      </c>
      <c r="F2425" t="s">
        <v>19735</v>
      </c>
      <c r="G2425" s="1">
        <v>43961</v>
      </c>
    </row>
    <row r="2426" spans="1:7" x14ac:dyDescent="0.25">
      <c r="A2426" t="s">
        <v>9679</v>
      </c>
      <c r="B2426" t="s">
        <v>9680</v>
      </c>
      <c r="C2426" s="1">
        <v>43326</v>
      </c>
      <c r="D2426" t="s">
        <v>19721</v>
      </c>
      <c r="E2426" t="s">
        <v>19721</v>
      </c>
      <c r="F2426" t="s">
        <v>19721</v>
      </c>
      <c r="G2426" s="1">
        <v>43961</v>
      </c>
    </row>
    <row r="2427" spans="1:7" x14ac:dyDescent="0.25">
      <c r="A2427" t="s">
        <v>10063</v>
      </c>
      <c r="B2427" t="s">
        <v>10064</v>
      </c>
      <c r="C2427" s="1">
        <v>43499</v>
      </c>
      <c r="D2427" t="s">
        <v>19735</v>
      </c>
      <c r="E2427" t="s">
        <v>19735</v>
      </c>
      <c r="F2427" t="s">
        <v>19735</v>
      </c>
      <c r="G2427" s="1">
        <v>43959</v>
      </c>
    </row>
    <row r="2428" spans="1:7" x14ac:dyDescent="0.25">
      <c r="A2428" t="s">
        <v>10205</v>
      </c>
      <c r="B2428" t="s">
        <v>10206</v>
      </c>
      <c r="C2428" s="1">
        <v>43545</v>
      </c>
      <c r="D2428" t="s">
        <v>19724</v>
      </c>
      <c r="E2428" t="s">
        <v>19724</v>
      </c>
      <c r="F2428" t="s">
        <v>19724</v>
      </c>
      <c r="G2428" s="1">
        <v>43959</v>
      </c>
    </row>
    <row r="2429" spans="1:7" x14ac:dyDescent="0.25">
      <c r="A2429" t="s">
        <v>7845</v>
      </c>
      <c r="B2429" t="s">
        <v>7846</v>
      </c>
      <c r="C2429" s="1">
        <v>42618</v>
      </c>
      <c r="D2429" t="s">
        <v>19724</v>
      </c>
      <c r="E2429" t="s">
        <v>19724</v>
      </c>
      <c r="F2429" t="s">
        <v>19724</v>
      </c>
      <c r="G2429" s="1">
        <v>43955</v>
      </c>
    </row>
    <row r="2430" spans="1:7" x14ac:dyDescent="0.25">
      <c r="A2430" t="s">
        <v>9821</v>
      </c>
      <c r="B2430" t="s">
        <v>9822</v>
      </c>
      <c r="C2430" s="1">
        <v>43374</v>
      </c>
      <c r="D2430" t="s">
        <v>19735</v>
      </c>
      <c r="E2430" t="s">
        <v>19735</v>
      </c>
      <c r="F2430" t="s">
        <v>19718</v>
      </c>
      <c r="G2430" s="1">
        <v>43955</v>
      </c>
    </row>
    <row r="2431" spans="1:7" x14ac:dyDescent="0.25">
      <c r="A2431" t="s">
        <v>10057</v>
      </c>
      <c r="B2431" t="s">
        <v>10058</v>
      </c>
      <c r="C2431" s="1">
        <v>43499</v>
      </c>
      <c r="D2431" t="s">
        <v>19721</v>
      </c>
      <c r="E2431" t="s">
        <v>19721</v>
      </c>
      <c r="F2431" t="s">
        <v>19721</v>
      </c>
      <c r="G2431" s="1">
        <v>43939</v>
      </c>
    </row>
    <row r="2432" spans="1:7" x14ac:dyDescent="0.25">
      <c r="A2432" t="s">
        <v>10201</v>
      </c>
      <c r="B2432" t="s">
        <v>10202</v>
      </c>
      <c r="C2432" s="1">
        <v>43545</v>
      </c>
      <c r="D2432" t="s">
        <v>19734</v>
      </c>
      <c r="E2432" t="s">
        <v>19734</v>
      </c>
      <c r="F2432" t="s">
        <v>19734</v>
      </c>
      <c r="G2432" s="1">
        <v>43929</v>
      </c>
    </row>
    <row r="2433" spans="1:7" x14ac:dyDescent="0.25">
      <c r="A2433" t="s">
        <v>9555</v>
      </c>
      <c r="B2433" t="s">
        <v>9556</v>
      </c>
      <c r="C2433" s="1">
        <v>43281</v>
      </c>
      <c r="D2433" t="s">
        <v>19724</v>
      </c>
      <c r="E2433" t="s">
        <v>19724</v>
      </c>
      <c r="F2433" t="s">
        <v>19724</v>
      </c>
      <c r="G2433" s="1">
        <v>43917</v>
      </c>
    </row>
    <row r="2434" spans="1:7" x14ac:dyDescent="0.25">
      <c r="A2434" t="s">
        <v>10033</v>
      </c>
      <c r="B2434" t="s">
        <v>10034</v>
      </c>
      <c r="C2434" s="1">
        <v>43493</v>
      </c>
      <c r="D2434" t="s">
        <v>19735</v>
      </c>
      <c r="E2434" t="s">
        <v>19735</v>
      </c>
      <c r="F2434" t="s">
        <v>19735</v>
      </c>
      <c r="G2434" s="1">
        <v>43917</v>
      </c>
    </row>
    <row r="2435" spans="1:7" x14ac:dyDescent="0.25">
      <c r="A2435" t="s">
        <v>9985</v>
      </c>
      <c r="B2435" t="s">
        <v>9986</v>
      </c>
      <c r="C2435" s="1">
        <v>43482</v>
      </c>
      <c r="D2435" t="s">
        <v>19721</v>
      </c>
      <c r="E2435" t="s">
        <v>19735</v>
      </c>
      <c r="F2435" t="s">
        <v>19721</v>
      </c>
      <c r="G2435" s="1">
        <v>43917</v>
      </c>
    </row>
    <row r="2436" spans="1:7" x14ac:dyDescent="0.25">
      <c r="A2436" t="s">
        <v>10061</v>
      </c>
      <c r="B2436" t="s">
        <v>10062</v>
      </c>
      <c r="C2436" s="1">
        <v>43499</v>
      </c>
      <c r="D2436" t="s">
        <v>19735</v>
      </c>
      <c r="E2436" t="s">
        <v>19735</v>
      </c>
      <c r="F2436" t="s">
        <v>19735</v>
      </c>
      <c r="G2436" s="1">
        <v>43910</v>
      </c>
    </row>
    <row r="2437" spans="1:7" x14ac:dyDescent="0.25">
      <c r="A2437" t="s">
        <v>9049</v>
      </c>
      <c r="B2437" t="s">
        <v>9050</v>
      </c>
      <c r="C2437" s="1">
        <v>43118</v>
      </c>
      <c r="D2437" t="s">
        <v>19724</v>
      </c>
      <c r="E2437" t="s">
        <v>19724</v>
      </c>
      <c r="F2437" t="s">
        <v>19724</v>
      </c>
      <c r="G2437" s="1">
        <v>43910</v>
      </c>
    </row>
    <row r="2438" spans="1:7" x14ac:dyDescent="0.25">
      <c r="A2438" t="s">
        <v>10059</v>
      </c>
      <c r="B2438" t="s">
        <v>10060</v>
      </c>
      <c r="C2438" s="1">
        <v>43499</v>
      </c>
      <c r="D2438" t="s">
        <v>19735</v>
      </c>
      <c r="E2438" t="s">
        <v>19718</v>
      </c>
      <c r="F2438" t="s">
        <v>19735</v>
      </c>
      <c r="G2438" s="1">
        <v>43909</v>
      </c>
    </row>
    <row r="2439" spans="1:7" x14ac:dyDescent="0.25">
      <c r="A2439" t="s">
        <v>9739</v>
      </c>
      <c r="B2439" t="s">
        <v>9740</v>
      </c>
      <c r="C2439" s="1">
        <v>43358</v>
      </c>
      <c r="D2439" t="s">
        <v>19724</v>
      </c>
      <c r="E2439" t="s">
        <v>19721</v>
      </c>
      <c r="F2439" t="s">
        <v>19724</v>
      </c>
      <c r="G2439" s="1">
        <v>43909</v>
      </c>
    </row>
    <row r="2440" spans="1:7" x14ac:dyDescent="0.25">
      <c r="A2440" t="s">
        <v>10031</v>
      </c>
      <c r="B2440" t="s">
        <v>10032</v>
      </c>
      <c r="C2440" s="1">
        <v>43493</v>
      </c>
      <c r="D2440" t="s">
        <v>19735</v>
      </c>
      <c r="E2440" t="s">
        <v>19735</v>
      </c>
      <c r="F2440" t="s">
        <v>19735</v>
      </c>
      <c r="G2440" s="1">
        <v>43909</v>
      </c>
    </row>
    <row r="2441" spans="1:7" x14ac:dyDescent="0.25">
      <c r="A2441" t="s">
        <v>9156</v>
      </c>
      <c r="B2441" t="s">
        <v>9157</v>
      </c>
      <c r="C2441" s="1">
        <v>43165</v>
      </c>
      <c r="D2441" t="s">
        <v>19735</v>
      </c>
      <c r="E2441" t="s">
        <v>19735</v>
      </c>
      <c r="F2441" t="s">
        <v>19735</v>
      </c>
      <c r="G2441" s="1">
        <v>43909</v>
      </c>
    </row>
    <row r="2442" spans="1:7" x14ac:dyDescent="0.25">
      <c r="A2442" t="s">
        <v>10029</v>
      </c>
      <c r="B2442" t="s">
        <v>10030</v>
      </c>
      <c r="C2442" s="1">
        <v>43493</v>
      </c>
      <c r="D2442" t="s">
        <v>19735</v>
      </c>
      <c r="E2442" t="s">
        <v>19735</v>
      </c>
      <c r="F2442" t="s">
        <v>19735</v>
      </c>
      <c r="G2442" s="1">
        <v>43905</v>
      </c>
    </row>
    <row r="2443" spans="1:7" x14ac:dyDescent="0.25">
      <c r="A2443" t="s">
        <v>8490</v>
      </c>
      <c r="B2443" t="s">
        <v>8491</v>
      </c>
      <c r="C2443" s="1">
        <v>42904</v>
      </c>
      <c r="D2443" t="s">
        <v>19735</v>
      </c>
      <c r="E2443" t="s">
        <v>19735</v>
      </c>
      <c r="F2443" t="s">
        <v>19735</v>
      </c>
      <c r="G2443" s="1">
        <v>43905</v>
      </c>
    </row>
    <row r="2444" spans="1:7" x14ac:dyDescent="0.25">
      <c r="A2444" t="s">
        <v>8058</v>
      </c>
      <c r="B2444" t="s">
        <v>8059</v>
      </c>
      <c r="C2444" s="1">
        <v>42729</v>
      </c>
      <c r="D2444" t="s">
        <v>19724</v>
      </c>
      <c r="E2444" t="s">
        <v>19724</v>
      </c>
      <c r="F2444" t="s">
        <v>19724</v>
      </c>
      <c r="G2444" s="1">
        <v>43905</v>
      </c>
    </row>
    <row r="2445" spans="1:7" x14ac:dyDescent="0.25">
      <c r="A2445" t="s">
        <v>9046</v>
      </c>
      <c r="B2445" t="s">
        <v>2542</v>
      </c>
      <c r="C2445" s="1">
        <v>43118</v>
      </c>
      <c r="D2445" t="s">
        <v>19721</v>
      </c>
      <c r="E2445" t="s">
        <v>19735</v>
      </c>
      <c r="F2445" t="s">
        <v>19721</v>
      </c>
      <c r="G2445" s="1">
        <v>43901</v>
      </c>
    </row>
    <row r="2446" spans="1:7" x14ac:dyDescent="0.25">
      <c r="A2446" t="s">
        <v>9952</v>
      </c>
      <c r="B2446" t="s">
        <v>9953</v>
      </c>
      <c r="C2446" s="1">
        <v>43455</v>
      </c>
      <c r="D2446" t="s">
        <v>19721</v>
      </c>
      <c r="E2446" t="s">
        <v>19721</v>
      </c>
      <c r="F2446" t="s">
        <v>19721</v>
      </c>
      <c r="G2446" s="1">
        <v>43901</v>
      </c>
    </row>
    <row r="2447" spans="1:7" x14ac:dyDescent="0.25">
      <c r="A2447" t="s">
        <v>8936</v>
      </c>
      <c r="B2447" t="s">
        <v>8937</v>
      </c>
      <c r="C2447" s="1">
        <v>43059</v>
      </c>
      <c r="D2447" t="s">
        <v>19721</v>
      </c>
      <c r="E2447" t="s">
        <v>19721</v>
      </c>
      <c r="F2447" t="s">
        <v>19735</v>
      </c>
      <c r="G2447" s="1">
        <v>43901</v>
      </c>
    </row>
    <row r="2448" spans="1:7" x14ac:dyDescent="0.25">
      <c r="A2448" t="s">
        <v>9118</v>
      </c>
      <c r="B2448" t="s">
        <v>9119</v>
      </c>
      <c r="C2448" s="1">
        <v>43137</v>
      </c>
      <c r="D2448" t="s">
        <v>19721</v>
      </c>
      <c r="E2448" t="s">
        <v>19735</v>
      </c>
      <c r="F2448" t="s">
        <v>19721</v>
      </c>
      <c r="G2448" s="1">
        <v>43899</v>
      </c>
    </row>
    <row r="2449" spans="1:7" x14ac:dyDescent="0.25">
      <c r="A2449" t="s">
        <v>9248</v>
      </c>
      <c r="B2449" t="s">
        <v>9249</v>
      </c>
      <c r="C2449" s="1">
        <v>43188</v>
      </c>
      <c r="D2449" t="s">
        <v>19721</v>
      </c>
      <c r="E2449" t="s">
        <v>19721</v>
      </c>
      <c r="F2449" t="s">
        <v>19721</v>
      </c>
      <c r="G2449" s="1">
        <v>43895</v>
      </c>
    </row>
    <row r="2450" spans="1:7" x14ac:dyDescent="0.25">
      <c r="A2450" t="s">
        <v>10067</v>
      </c>
      <c r="B2450" t="s">
        <v>10068</v>
      </c>
      <c r="C2450" s="1">
        <v>43499</v>
      </c>
      <c r="D2450" t="s">
        <v>19735</v>
      </c>
      <c r="E2450" t="s">
        <v>19735</v>
      </c>
      <c r="F2450" t="s">
        <v>19735</v>
      </c>
      <c r="G2450" s="1">
        <v>43895</v>
      </c>
    </row>
    <row r="2451" spans="1:7" x14ac:dyDescent="0.25">
      <c r="A2451" t="s">
        <v>7708</v>
      </c>
      <c r="B2451" t="s">
        <v>5670</v>
      </c>
      <c r="C2451" s="1">
        <v>42546</v>
      </c>
      <c r="D2451" t="s">
        <v>19735</v>
      </c>
      <c r="E2451" t="s">
        <v>19735</v>
      </c>
      <c r="F2451" t="s">
        <v>19718</v>
      </c>
      <c r="G2451" s="1">
        <v>43895</v>
      </c>
    </row>
    <row r="2452" spans="1:7" x14ac:dyDescent="0.25">
      <c r="A2452" t="s">
        <v>9987</v>
      </c>
      <c r="B2452" t="s">
        <v>9988</v>
      </c>
      <c r="C2452" s="1">
        <v>43482</v>
      </c>
      <c r="D2452" t="s">
        <v>19735</v>
      </c>
      <c r="E2452" t="s">
        <v>19735</v>
      </c>
      <c r="F2452" t="s">
        <v>19735</v>
      </c>
      <c r="G2452" s="1">
        <v>43895</v>
      </c>
    </row>
    <row r="2453" spans="1:7" x14ac:dyDescent="0.25">
      <c r="A2453" t="s">
        <v>9231</v>
      </c>
      <c r="B2453" t="s">
        <v>9232</v>
      </c>
      <c r="C2453" s="1">
        <v>43182</v>
      </c>
      <c r="D2453" t="s">
        <v>19721</v>
      </c>
      <c r="E2453" t="s">
        <v>19721</v>
      </c>
      <c r="F2453" t="s">
        <v>19721</v>
      </c>
      <c r="G2453" s="1">
        <v>43890</v>
      </c>
    </row>
    <row r="2454" spans="1:7" x14ac:dyDescent="0.25">
      <c r="A2454" t="s">
        <v>8309</v>
      </c>
      <c r="B2454" t="s">
        <v>8310</v>
      </c>
      <c r="C2454" s="1">
        <v>42832</v>
      </c>
      <c r="D2454" t="s">
        <v>19721</v>
      </c>
      <c r="E2454" t="s">
        <v>19721</v>
      </c>
      <c r="F2454" t="s">
        <v>19721</v>
      </c>
      <c r="G2454" s="1">
        <v>43890</v>
      </c>
    </row>
    <row r="2455" spans="1:7" x14ac:dyDescent="0.25">
      <c r="A2455" t="s">
        <v>9580</v>
      </c>
      <c r="B2455" t="s">
        <v>9581</v>
      </c>
      <c r="C2455" s="1">
        <v>43293</v>
      </c>
      <c r="D2455" t="s">
        <v>19721</v>
      </c>
      <c r="E2455" t="s">
        <v>19721</v>
      </c>
      <c r="F2455" t="s">
        <v>19721</v>
      </c>
      <c r="G2455" s="1">
        <v>43890</v>
      </c>
    </row>
    <row r="2456" spans="1:7" x14ac:dyDescent="0.25">
      <c r="A2456" t="s">
        <v>9573</v>
      </c>
      <c r="B2456" t="s">
        <v>9574</v>
      </c>
      <c r="C2456" s="1">
        <v>43293</v>
      </c>
      <c r="D2456" t="s">
        <v>19721</v>
      </c>
      <c r="E2456" t="s">
        <v>19721</v>
      </c>
      <c r="F2456" t="s">
        <v>19721</v>
      </c>
      <c r="G2456" s="1">
        <v>43890</v>
      </c>
    </row>
    <row r="2457" spans="1:7" x14ac:dyDescent="0.25">
      <c r="A2457" t="s">
        <v>9921</v>
      </c>
      <c r="B2457" t="s">
        <v>9922</v>
      </c>
      <c r="C2457" s="1">
        <v>43432</v>
      </c>
      <c r="D2457" t="s">
        <v>19724</v>
      </c>
      <c r="E2457" t="s">
        <v>19724</v>
      </c>
      <c r="F2457" t="s">
        <v>19721</v>
      </c>
      <c r="G2457" s="1">
        <v>43887</v>
      </c>
    </row>
    <row r="2458" spans="1:7" x14ac:dyDescent="0.25">
      <c r="A2458" t="s">
        <v>10097</v>
      </c>
      <c r="B2458" t="s">
        <v>10098</v>
      </c>
      <c r="C2458" s="1">
        <v>43513</v>
      </c>
      <c r="D2458" t="s">
        <v>19718</v>
      </c>
      <c r="E2458" t="s">
        <v>19718</v>
      </c>
      <c r="F2458" t="s">
        <v>19718</v>
      </c>
      <c r="G2458" s="1">
        <v>43887</v>
      </c>
    </row>
    <row r="2459" spans="1:7" x14ac:dyDescent="0.25">
      <c r="A2459" t="s">
        <v>9709</v>
      </c>
      <c r="B2459" t="s">
        <v>9710</v>
      </c>
      <c r="C2459" s="1">
        <v>43341</v>
      </c>
      <c r="D2459" t="s">
        <v>19724</v>
      </c>
      <c r="E2459" t="s">
        <v>19724</v>
      </c>
      <c r="F2459" t="s">
        <v>19724</v>
      </c>
      <c r="G2459" s="1">
        <v>43882</v>
      </c>
    </row>
    <row r="2460" spans="1:7" x14ac:dyDescent="0.25">
      <c r="A2460" t="s">
        <v>8930</v>
      </c>
      <c r="B2460" t="s">
        <v>8931</v>
      </c>
      <c r="C2460" s="1">
        <v>43059</v>
      </c>
      <c r="D2460" t="s">
        <v>19718</v>
      </c>
      <c r="E2460" t="s">
        <v>19718</v>
      </c>
      <c r="F2460" t="s">
        <v>19718</v>
      </c>
      <c r="G2460" s="1">
        <v>43882</v>
      </c>
    </row>
    <row r="2461" spans="1:7" x14ac:dyDescent="0.25">
      <c r="A2461" t="s">
        <v>9853</v>
      </c>
      <c r="B2461" t="s">
        <v>9854</v>
      </c>
      <c r="C2461" s="1">
        <v>43384</v>
      </c>
      <c r="D2461" t="s">
        <v>19718</v>
      </c>
      <c r="E2461" t="s">
        <v>19718</v>
      </c>
      <c r="F2461" t="s">
        <v>19718</v>
      </c>
      <c r="G2461" s="1">
        <v>43882</v>
      </c>
    </row>
    <row r="2462" spans="1:7" x14ac:dyDescent="0.25">
      <c r="A2462" t="s">
        <v>9938</v>
      </c>
      <c r="B2462" t="s">
        <v>9939</v>
      </c>
      <c r="C2462" s="1">
        <v>43451</v>
      </c>
      <c r="D2462" t="s">
        <v>19735</v>
      </c>
      <c r="E2462" t="s">
        <v>19735</v>
      </c>
      <c r="F2462" t="s">
        <v>19718</v>
      </c>
      <c r="G2462" s="1">
        <v>43880</v>
      </c>
    </row>
    <row r="2463" spans="1:7" x14ac:dyDescent="0.25">
      <c r="A2463" t="s">
        <v>9849</v>
      </c>
      <c r="B2463" t="s">
        <v>9850</v>
      </c>
      <c r="C2463" s="1">
        <v>43384</v>
      </c>
      <c r="D2463" t="s">
        <v>19724</v>
      </c>
      <c r="E2463" t="s">
        <v>19724</v>
      </c>
      <c r="F2463" t="s">
        <v>19724</v>
      </c>
      <c r="G2463" s="1">
        <v>43880</v>
      </c>
    </row>
    <row r="2464" spans="1:7" x14ac:dyDescent="0.25">
      <c r="A2464" t="s">
        <v>9537</v>
      </c>
      <c r="B2464" t="s">
        <v>9538</v>
      </c>
      <c r="C2464" s="1">
        <v>43278</v>
      </c>
      <c r="D2464" t="s">
        <v>19718</v>
      </c>
      <c r="E2464" t="s">
        <v>19718</v>
      </c>
      <c r="F2464" t="s">
        <v>19718</v>
      </c>
      <c r="G2464" s="1">
        <v>43880</v>
      </c>
    </row>
    <row r="2465" spans="1:7" x14ac:dyDescent="0.25">
      <c r="A2465" t="s">
        <v>9925</v>
      </c>
      <c r="B2465" t="s">
        <v>9926</v>
      </c>
      <c r="C2465" s="1">
        <v>43432</v>
      </c>
      <c r="D2465" t="s">
        <v>19718</v>
      </c>
      <c r="E2465" t="s">
        <v>19718</v>
      </c>
      <c r="F2465" t="s">
        <v>19718</v>
      </c>
      <c r="G2465" s="1">
        <v>43879</v>
      </c>
    </row>
    <row r="2466" spans="1:7" x14ac:dyDescent="0.25">
      <c r="A2466" t="s">
        <v>9867</v>
      </c>
      <c r="B2466" t="s">
        <v>9868</v>
      </c>
      <c r="C2466" s="1">
        <v>43397</v>
      </c>
      <c r="D2466" t="s">
        <v>19721</v>
      </c>
      <c r="E2466" t="s">
        <v>19721</v>
      </c>
      <c r="F2466" t="s">
        <v>19721</v>
      </c>
      <c r="G2466" s="1">
        <v>43878</v>
      </c>
    </row>
    <row r="2467" spans="1:7" x14ac:dyDescent="0.25">
      <c r="A2467" t="s">
        <v>9879</v>
      </c>
      <c r="B2467" t="s">
        <v>9880</v>
      </c>
      <c r="C2467" s="1">
        <v>43401</v>
      </c>
      <c r="D2467" t="s">
        <v>19735</v>
      </c>
      <c r="E2467" t="s">
        <v>19735</v>
      </c>
      <c r="F2467" t="s">
        <v>19735</v>
      </c>
      <c r="G2467" s="1">
        <v>43878</v>
      </c>
    </row>
    <row r="2468" spans="1:7" x14ac:dyDescent="0.25">
      <c r="A2468" t="s">
        <v>9950</v>
      </c>
      <c r="B2468" t="s">
        <v>9951</v>
      </c>
      <c r="C2468" s="1">
        <v>43455</v>
      </c>
      <c r="D2468" t="s">
        <v>19721</v>
      </c>
      <c r="E2468" t="s">
        <v>19721</v>
      </c>
      <c r="F2468" t="s">
        <v>19721</v>
      </c>
      <c r="G2468" s="1">
        <v>43878</v>
      </c>
    </row>
    <row r="2469" spans="1:7" x14ac:dyDescent="0.25">
      <c r="A2469" t="s">
        <v>9705</v>
      </c>
      <c r="B2469" t="s">
        <v>9706</v>
      </c>
      <c r="C2469" s="1">
        <v>43341</v>
      </c>
      <c r="D2469" t="s">
        <v>19724</v>
      </c>
      <c r="E2469" t="s">
        <v>19724</v>
      </c>
      <c r="F2469" t="s">
        <v>19721</v>
      </c>
      <c r="G2469" s="1">
        <v>43878</v>
      </c>
    </row>
    <row r="2470" spans="1:7" x14ac:dyDescent="0.25">
      <c r="A2470" t="s">
        <v>7199</v>
      </c>
      <c r="B2470" t="s">
        <v>7200</v>
      </c>
      <c r="C2470" s="1">
        <v>42353</v>
      </c>
      <c r="D2470" t="s">
        <v>19721</v>
      </c>
      <c r="E2470" t="s">
        <v>19721</v>
      </c>
      <c r="F2470" t="s">
        <v>19721</v>
      </c>
      <c r="G2470" s="1">
        <v>43878</v>
      </c>
    </row>
    <row r="2471" spans="1:7" x14ac:dyDescent="0.25">
      <c r="A2471" t="s">
        <v>10065</v>
      </c>
      <c r="B2471" t="s">
        <v>10066</v>
      </c>
      <c r="C2471" s="1">
        <v>43499</v>
      </c>
      <c r="D2471" t="s">
        <v>19735</v>
      </c>
      <c r="E2471" t="s">
        <v>19735</v>
      </c>
      <c r="F2471" t="s">
        <v>19718</v>
      </c>
      <c r="G2471" s="1">
        <v>43878</v>
      </c>
    </row>
    <row r="2472" spans="1:7" x14ac:dyDescent="0.25">
      <c r="A2472" t="s">
        <v>8391</v>
      </c>
      <c r="B2472" t="s">
        <v>8392</v>
      </c>
      <c r="C2472" s="1">
        <v>42846</v>
      </c>
      <c r="D2472" t="s">
        <v>19735</v>
      </c>
      <c r="E2472" t="s">
        <v>19735</v>
      </c>
      <c r="F2472" t="s">
        <v>19735</v>
      </c>
      <c r="G2472" s="1">
        <v>43873</v>
      </c>
    </row>
    <row r="2473" spans="1:7" x14ac:dyDescent="0.25">
      <c r="A2473" t="s">
        <v>9954</v>
      </c>
      <c r="B2473" t="s">
        <v>9955</v>
      </c>
      <c r="C2473" s="1">
        <v>43455</v>
      </c>
      <c r="D2473" t="s">
        <v>19721</v>
      </c>
      <c r="E2473" t="s">
        <v>19721</v>
      </c>
      <c r="F2473" t="s">
        <v>19721</v>
      </c>
      <c r="G2473" s="1">
        <v>43868</v>
      </c>
    </row>
    <row r="2474" spans="1:7" x14ac:dyDescent="0.25">
      <c r="A2474" t="s">
        <v>8659</v>
      </c>
      <c r="B2474" t="s">
        <v>8660</v>
      </c>
      <c r="C2474" s="1">
        <v>42982</v>
      </c>
      <c r="D2474" t="s">
        <v>19718</v>
      </c>
      <c r="E2474" t="s">
        <v>19718</v>
      </c>
      <c r="F2474" t="s">
        <v>19718</v>
      </c>
      <c r="G2474" s="1">
        <v>43868</v>
      </c>
    </row>
    <row r="2475" spans="1:7" x14ac:dyDescent="0.25">
      <c r="A2475" t="s">
        <v>9825</v>
      </c>
      <c r="B2475" t="s">
        <v>9826</v>
      </c>
      <c r="C2475" s="1">
        <v>43374</v>
      </c>
      <c r="D2475" t="s">
        <v>19735</v>
      </c>
      <c r="E2475" t="s">
        <v>19735</v>
      </c>
      <c r="F2475" t="s">
        <v>19735</v>
      </c>
      <c r="G2475" s="1">
        <v>43866</v>
      </c>
    </row>
    <row r="2476" spans="1:7" x14ac:dyDescent="0.25">
      <c r="A2476" t="s">
        <v>8096</v>
      </c>
      <c r="B2476" t="s">
        <v>8097</v>
      </c>
      <c r="C2476" s="1">
        <v>42758</v>
      </c>
      <c r="D2476" t="s">
        <v>19718</v>
      </c>
      <c r="E2476" t="s">
        <v>19718</v>
      </c>
      <c r="F2476" t="s">
        <v>19718</v>
      </c>
      <c r="G2476" s="1">
        <v>43866</v>
      </c>
    </row>
    <row r="2477" spans="1:7" x14ac:dyDescent="0.25">
      <c r="A2477" t="s">
        <v>9899</v>
      </c>
      <c r="B2477" t="s">
        <v>9900</v>
      </c>
      <c r="C2477" s="1">
        <v>43405</v>
      </c>
      <c r="D2477" t="s">
        <v>19735</v>
      </c>
      <c r="E2477" t="s">
        <v>19735</v>
      </c>
      <c r="F2477" t="s">
        <v>19735</v>
      </c>
      <c r="G2477" s="1">
        <v>43866</v>
      </c>
    </row>
    <row r="2478" spans="1:7" x14ac:dyDescent="0.25">
      <c r="A2478" t="s">
        <v>9489</v>
      </c>
      <c r="B2478" t="s">
        <v>9490</v>
      </c>
      <c r="C2478" s="1">
        <v>43274</v>
      </c>
      <c r="D2478" t="s">
        <v>19721</v>
      </c>
      <c r="E2478" t="s">
        <v>19735</v>
      </c>
      <c r="F2478" t="s">
        <v>19721</v>
      </c>
      <c r="G2478" s="1">
        <v>43866</v>
      </c>
    </row>
    <row r="2479" spans="1:7" x14ac:dyDescent="0.25">
      <c r="A2479" t="s">
        <v>9233</v>
      </c>
      <c r="B2479" t="s">
        <v>9234</v>
      </c>
      <c r="C2479" s="1">
        <v>43182</v>
      </c>
      <c r="D2479" t="s">
        <v>19735</v>
      </c>
      <c r="E2479" t="s">
        <v>19735</v>
      </c>
      <c r="F2479" t="s">
        <v>19735</v>
      </c>
      <c r="G2479" s="1">
        <v>43859</v>
      </c>
    </row>
    <row r="2480" spans="1:7" x14ac:dyDescent="0.25">
      <c r="A2480" t="s">
        <v>9283</v>
      </c>
      <c r="B2480" t="s">
        <v>9284</v>
      </c>
      <c r="C2480" s="1">
        <v>43196</v>
      </c>
      <c r="D2480" t="s">
        <v>19721</v>
      </c>
      <c r="E2480" t="s">
        <v>19721</v>
      </c>
      <c r="F2480" t="s">
        <v>19721</v>
      </c>
      <c r="G2480" s="1">
        <v>43859</v>
      </c>
    </row>
    <row r="2481" spans="1:7" x14ac:dyDescent="0.25">
      <c r="A2481" t="s">
        <v>8403</v>
      </c>
      <c r="B2481" t="s">
        <v>8404</v>
      </c>
      <c r="C2481" s="1">
        <v>42848</v>
      </c>
      <c r="D2481" t="s">
        <v>19721</v>
      </c>
      <c r="E2481" t="s">
        <v>19721</v>
      </c>
      <c r="F2481" t="s">
        <v>19721</v>
      </c>
      <c r="G2481" s="1">
        <v>43859</v>
      </c>
    </row>
    <row r="2482" spans="1:7" x14ac:dyDescent="0.25">
      <c r="A2482" t="s">
        <v>9617</v>
      </c>
      <c r="B2482" t="s">
        <v>9618</v>
      </c>
      <c r="C2482" s="1">
        <v>43315</v>
      </c>
      <c r="D2482" t="s">
        <v>19721</v>
      </c>
      <c r="E2482" t="s">
        <v>19721</v>
      </c>
      <c r="F2482" t="s">
        <v>19721</v>
      </c>
      <c r="G2482" s="1">
        <v>43855</v>
      </c>
    </row>
    <row r="2483" spans="1:7" x14ac:dyDescent="0.25">
      <c r="A2483" t="s">
        <v>9946</v>
      </c>
      <c r="B2483" t="s">
        <v>9947</v>
      </c>
      <c r="C2483" s="1">
        <v>43451</v>
      </c>
      <c r="D2483" t="s">
        <v>19721</v>
      </c>
      <c r="E2483" t="s">
        <v>19721</v>
      </c>
      <c r="F2483" t="s">
        <v>19721</v>
      </c>
      <c r="G2483" s="1">
        <v>43855</v>
      </c>
    </row>
    <row r="2484" spans="1:7" x14ac:dyDescent="0.25">
      <c r="A2484" t="s">
        <v>9012</v>
      </c>
      <c r="B2484" t="s">
        <v>9013</v>
      </c>
      <c r="C2484" s="1">
        <v>43105</v>
      </c>
      <c r="D2484" t="s">
        <v>19735</v>
      </c>
      <c r="E2484" t="s">
        <v>19735</v>
      </c>
      <c r="F2484" t="s">
        <v>19735</v>
      </c>
      <c r="G2484" s="1">
        <v>43854</v>
      </c>
    </row>
    <row r="2485" spans="1:7" x14ac:dyDescent="0.25">
      <c r="A2485" t="s">
        <v>9032</v>
      </c>
      <c r="B2485" t="s">
        <v>9033</v>
      </c>
      <c r="C2485" s="1">
        <v>43112</v>
      </c>
      <c r="D2485" t="s">
        <v>19735</v>
      </c>
      <c r="E2485" t="s">
        <v>19735</v>
      </c>
      <c r="F2485" t="s">
        <v>19735</v>
      </c>
      <c r="G2485" s="1">
        <v>43848</v>
      </c>
    </row>
    <row r="2486" spans="1:7" x14ac:dyDescent="0.25">
      <c r="A2486" t="s">
        <v>9154</v>
      </c>
      <c r="B2486" t="s">
        <v>9155</v>
      </c>
      <c r="C2486" s="1">
        <v>43161</v>
      </c>
      <c r="D2486" t="s">
        <v>19721</v>
      </c>
      <c r="E2486" t="s">
        <v>19721</v>
      </c>
      <c r="F2486" t="s">
        <v>19721</v>
      </c>
      <c r="G2486" s="1">
        <v>43847</v>
      </c>
    </row>
    <row r="2487" spans="1:7" x14ac:dyDescent="0.25">
      <c r="A2487" t="s">
        <v>9448</v>
      </c>
      <c r="B2487" t="s">
        <v>9449</v>
      </c>
      <c r="C2487" s="1">
        <v>43257</v>
      </c>
      <c r="D2487" t="s">
        <v>19735</v>
      </c>
      <c r="E2487" t="s">
        <v>19735</v>
      </c>
      <c r="F2487" t="s">
        <v>19735</v>
      </c>
      <c r="G2487" s="1">
        <v>43845</v>
      </c>
    </row>
    <row r="2488" spans="1:7" x14ac:dyDescent="0.25">
      <c r="A2488" t="s">
        <v>9695</v>
      </c>
      <c r="B2488" t="s">
        <v>9696</v>
      </c>
      <c r="C2488" s="1">
        <v>43335</v>
      </c>
      <c r="D2488" t="s">
        <v>19735</v>
      </c>
      <c r="E2488" t="s">
        <v>19735</v>
      </c>
      <c r="F2488" t="s">
        <v>19735</v>
      </c>
      <c r="G2488" s="1">
        <v>43841</v>
      </c>
    </row>
    <row r="2489" spans="1:7" x14ac:dyDescent="0.25">
      <c r="A2489" t="s">
        <v>9871</v>
      </c>
      <c r="B2489" t="s">
        <v>9872</v>
      </c>
      <c r="C2489" s="1">
        <v>43397</v>
      </c>
      <c r="D2489" t="s">
        <v>19735</v>
      </c>
      <c r="E2489" t="s">
        <v>19735</v>
      </c>
      <c r="F2489" t="s">
        <v>19735</v>
      </c>
      <c r="G2489" s="1">
        <v>43841</v>
      </c>
    </row>
    <row r="2490" spans="1:7" x14ac:dyDescent="0.25">
      <c r="A2490" t="s">
        <v>8280</v>
      </c>
      <c r="B2490" t="s">
        <v>8281</v>
      </c>
      <c r="C2490" s="1">
        <v>42807</v>
      </c>
      <c r="D2490" t="s">
        <v>19735</v>
      </c>
      <c r="E2490" t="s">
        <v>19718</v>
      </c>
      <c r="F2490" t="s">
        <v>19735</v>
      </c>
      <c r="G2490" s="1">
        <v>43840</v>
      </c>
    </row>
    <row r="2491" spans="1:7" x14ac:dyDescent="0.25">
      <c r="A2491" t="s">
        <v>9394</v>
      </c>
      <c r="B2491" t="s">
        <v>9395</v>
      </c>
      <c r="C2491" s="1">
        <v>43238</v>
      </c>
      <c r="D2491" t="s">
        <v>19721</v>
      </c>
      <c r="E2491" t="s">
        <v>19721</v>
      </c>
      <c r="F2491" t="s">
        <v>19735</v>
      </c>
      <c r="G2491" s="1">
        <v>43838</v>
      </c>
    </row>
    <row r="2492" spans="1:7" x14ac:dyDescent="0.25">
      <c r="A2492" t="s">
        <v>9633</v>
      </c>
      <c r="B2492" t="s">
        <v>9634</v>
      </c>
      <c r="C2492" s="1">
        <v>43322</v>
      </c>
      <c r="D2492" t="s">
        <v>19721</v>
      </c>
      <c r="E2492" t="s">
        <v>19721</v>
      </c>
      <c r="F2492" t="s">
        <v>19721</v>
      </c>
      <c r="G2492" s="1">
        <v>43834</v>
      </c>
    </row>
    <row r="2493" spans="1:7" x14ac:dyDescent="0.25">
      <c r="A2493" t="s">
        <v>9929</v>
      </c>
      <c r="B2493" t="s">
        <v>9930</v>
      </c>
      <c r="C2493" s="1">
        <v>43432</v>
      </c>
      <c r="D2493" t="s">
        <v>19724</v>
      </c>
      <c r="E2493" t="s">
        <v>19724</v>
      </c>
      <c r="F2493" t="s">
        <v>19721</v>
      </c>
      <c r="G2493" s="1">
        <v>43834</v>
      </c>
    </row>
    <row r="2494" spans="1:7" x14ac:dyDescent="0.25">
      <c r="A2494" t="s">
        <v>9877</v>
      </c>
      <c r="B2494" t="s">
        <v>9878</v>
      </c>
      <c r="C2494" s="1">
        <v>43397</v>
      </c>
      <c r="D2494" t="s">
        <v>19724</v>
      </c>
      <c r="E2494" t="s">
        <v>19724</v>
      </c>
      <c r="F2494" t="s">
        <v>19721</v>
      </c>
      <c r="G2494" s="1">
        <v>43834</v>
      </c>
    </row>
    <row r="2495" spans="1:7" x14ac:dyDescent="0.25">
      <c r="A2495" t="s">
        <v>9525</v>
      </c>
      <c r="B2495" t="s">
        <v>9526</v>
      </c>
      <c r="C2495" s="1">
        <v>43278</v>
      </c>
      <c r="D2495" t="s">
        <v>19721</v>
      </c>
      <c r="E2495" t="s">
        <v>19721</v>
      </c>
      <c r="F2495" t="s">
        <v>19721</v>
      </c>
      <c r="G2495" s="1">
        <v>43834</v>
      </c>
    </row>
    <row r="2496" spans="1:7" x14ac:dyDescent="0.25">
      <c r="A2496" t="s">
        <v>9380</v>
      </c>
      <c r="B2496" t="s">
        <v>9381</v>
      </c>
      <c r="C2496" s="1">
        <v>43234</v>
      </c>
      <c r="D2496" t="s">
        <v>19735</v>
      </c>
      <c r="E2496" t="s">
        <v>19735</v>
      </c>
      <c r="F2496" t="s">
        <v>19735</v>
      </c>
      <c r="G2496" s="1">
        <v>43833</v>
      </c>
    </row>
    <row r="2497" spans="1:7" x14ac:dyDescent="0.25">
      <c r="A2497" t="s">
        <v>9827</v>
      </c>
      <c r="B2497" t="s">
        <v>9828</v>
      </c>
      <c r="C2497" s="1">
        <v>43381</v>
      </c>
      <c r="D2497" t="s">
        <v>19721</v>
      </c>
      <c r="E2497" t="s">
        <v>19721</v>
      </c>
      <c r="F2497" t="s">
        <v>19721</v>
      </c>
      <c r="G2497" s="1">
        <v>43833</v>
      </c>
    </row>
    <row r="2498" spans="1:7" x14ac:dyDescent="0.25">
      <c r="A2498" t="s">
        <v>9631</v>
      </c>
      <c r="B2498" t="s">
        <v>9632</v>
      </c>
      <c r="C2498" s="1">
        <v>43322</v>
      </c>
      <c r="D2498" t="s">
        <v>19721</v>
      </c>
      <c r="E2498" t="s">
        <v>19721</v>
      </c>
      <c r="F2498" t="s">
        <v>19721</v>
      </c>
      <c r="G2498" s="1">
        <v>43821</v>
      </c>
    </row>
    <row r="2499" spans="1:7" x14ac:dyDescent="0.25">
      <c r="A2499" t="s">
        <v>9728</v>
      </c>
      <c r="B2499" t="s">
        <v>9729</v>
      </c>
      <c r="C2499" s="1">
        <v>43355</v>
      </c>
      <c r="D2499" t="s">
        <v>19721</v>
      </c>
      <c r="E2499" t="s">
        <v>19721</v>
      </c>
      <c r="F2499" t="s">
        <v>19721</v>
      </c>
      <c r="G2499" s="1">
        <v>43817</v>
      </c>
    </row>
    <row r="2500" spans="1:7" x14ac:dyDescent="0.25">
      <c r="A2500" t="s">
        <v>9923</v>
      </c>
      <c r="B2500" t="s">
        <v>9924</v>
      </c>
      <c r="C2500" s="1">
        <v>43432</v>
      </c>
      <c r="D2500" t="s">
        <v>19724</v>
      </c>
      <c r="E2500" t="s">
        <v>19721</v>
      </c>
      <c r="F2500" t="s">
        <v>19724</v>
      </c>
      <c r="G2500" s="1">
        <v>43817</v>
      </c>
    </row>
    <row r="2501" spans="1:7" x14ac:dyDescent="0.25">
      <c r="A2501" t="s">
        <v>9918</v>
      </c>
      <c r="B2501" t="s">
        <v>9919</v>
      </c>
      <c r="C2501" s="1">
        <v>43432</v>
      </c>
      <c r="D2501" t="s">
        <v>19721</v>
      </c>
      <c r="E2501" t="s">
        <v>19721</v>
      </c>
      <c r="F2501" t="s">
        <v>19735</v>
      </c>
      <c r="G2501" s="1">
        <v>43817</v>
      </c>
    </row>
    <row r="2502" spans="1:7" x14ac:dyDescent="0.25">
      <c r="A2502" t="s">
        <v>9757</v>
      </c>
      <c r="B2502" t="s">
        <v>9758</v>
      </c>
      <c r="C2502" s="1">
        <v>43366</v>
      </c>
      <c r="D2502" t="s">
        <v>19735</v>
      </c>
      <c r="E2502" t="s">
        <v>19735</v>
      </c>
      <c r="F2502" t="s">
        <v>19735</v>
      </c>
      <c r="G2502" s="1">
        <v>43817</v>
      </c>
    </row>
    <row r="2503" spans="1:7" x14ac:dyDescent="0.25">
      <c r="A2503" t="s">
        <v>9493</v>
      </c>
      <c r="B2503" t="s">
        <v>9494</v>
      </c>
      <c r="C2503" s="1">
        <v>43274</v>
      </c>
      <c r="D2503" t="s">
        <v>19735</v>
      </c>
      <c r="E2503" t="s">
        <v>19735</v>
      </c>
      <c r="F2503" t="s">
        <v>19735</v>
      </c>
      <c r="G2503" s="1">
        <v>43817</v>
      </c>
    </row>
    <row r="2504" spans="1:7" x14ac:dyDescent="0.25">
      <c r="A2504" t="s">
        <v>9497</v>
      </c>
      <c r="B2504" t="s">
        <v>9498</v>
      </c>
      <c r="C2504" s="1">
        <v>43274</v>
      </c>
      <c r="D2504" t="s">
        <v>19735</v>
      </c>
      <c r="E2504" t="s">
        <v>19735</v>
      </c>
      <c r="F2504" t="s">
        <v>19735</v>
      </c>
      <c r="G2504" s="1">
        <v>43817</v>
      </c>
    </row>
    <row r="2505" spans="1:7" x14ac:dyDescent="0.25">
      <c r="A2505" t="s">
        <v>6680</v>
      </c>
      <c r="B2505" t="s">
        <v>6681</v>
      </c>
      <c r="C2505" s="1">
        <v>42102</v>
      </c>
      <c r="D2505" t="s">
        <v>19734</v>
      </c>
      <c r="E2505" t="s">
        <v>19734</v>
      </c>
      <c r="F2505" t="s">
        <v>19734</v>
      </c>
      <c r="G2505" s="1">
        <v>43814</v>
      </c>
    </row>
    <row r="2506" spans="1:7" x14ac:dyDescent="0.25">
      <c r="A2506" t="s">
        <v>9833</v>
      </c>
      <c r="B2506" t="s">
        <v>9834</v>
      </c>
      <c r="C2506" s="1">
        <v>43381</v>
      </c>
      <c r="D2506" t="s">
        <v>19721</v>
      </c>
      <c r="E2506" t="s">
        <v>19721</v>
      </c>
      <c r="F2506" t="s">
        <v>19721</v>
      </c>
      <c r="G2506" s="1">
        <v>43810</v>
      </c>
    </row>
    <row r="2507" spans="1:7" x14ac:dyDescent="0.25">
      <c r="A2507" t="s">
        <v>9348</v>
      </c>
      <c r="B2507" t="s">
        <v>9349</v>
      </c>
      <c r="C2507" s="1">
        <v>43223</v>
      </c>
      <c r="D2507" t="s">
        <v>19721</v>
      </c>
      <c r="E2507" t="s">
        <v>19721</v>
      </c>
      <c r="F2507" t="s">
        <v>19721</v>
      </c>
      <c r="G2507" s="1">
        <v>43810</v>
      </c>
    </row>
    <row r="2508" spans="1:7" x14ac:dyDescent="0.25">
      <c r="A2508" t="s">
        <v>8526</v>
      </c>
      <c r="B2508" t="s">
        <v>8527</v>
      </c>
      <c r="C2508" s="1">
        <v>42929</v>
      </c>
      <c r="D2508" t="s">
        <v>19735</v>
      </c>
      <c r="E2508" t="s">
        <v>19735</v>
      </c>
      <c r="F2508" t="s">
        <v>19735</v>
      </c>
      <c r="G2508" s="1">
        <v>43810</v>
      </c>
    </row>
    <row r="2509" spans="1:7" x14ac:dyDescent="0.25">
      <c r="A2509" t="s">
        <v>9182</v>
      </c>
      <c r="B2509" t="s">
        <v>9183</v>
      </c>
      <c r="C2509" s="1">
        <v>43174</v>
      </c>
      <c r="D2509" t="s">
        <v>19735</v>
      </c>
      <c r="E2509" t="s">
        <v>19735</v>
      </c>
      <c r="F2509" t="s">
        <v>19735</v>
      </c>
      <c r="G2509" s="1">
        <v>43810</v>
      </c>
    </row>
    <row r="2510" spans="1:7" x14ac:dyDescent="0.25">
      <c r="A2510" t="s">
        <v>9927</v>
      </c>
      <c r="B2510" t="s">
        <v>9928</v>
      </c>
      <c r="C2510" s="1">
        <v>43432</v>
      </c>
      <c r="D2510" t="s">
        <v>19721</v>
      </c>
      <c r="E2510" t="s">
        <v>19735</v>
      </c>
      <c r="F2510" t="s">
        <v>19721</v>
      </c>
      <c r="G2510" s="1">
        <v>43810</v>
      </c>
    </row>
    <row r="2511" spans="1:7" x14ac:dyDescent="0.25">
      <c r="A2511" t="s">
        <v>7641</v>
      </c>
      <c r="B2511" t="s">
        <v>7642</v>
      </c>
      <c r="C2511" s="1">
        <v>42538</v>
      </c>
      <c r="D2511" t="s">
        <v>19724</v>
      </c>
      <c r="E2511" t="s">
        <v>19724</v>
      </c>
      <c r="F2511" t="s">
        <v>19721</v>
      </c>
      <c r="G2511" s="1">
        <v>43808</v>
      </c>
    </row>
    <row r="2512" spans="1:7" x14ac:dyDescent="0.25">
      <c r="A2512" t="s">
        <v>9440</v>
      </c>
      <c r="B2512" t="s">
        <v>9441</v>
      </c>
      <c r="C2512" s="1">
        <v>43257</v>
      </c>
      <c r="D2512" t="s">
        <v>19721</v>
      </c>
      <c r="E2512" t="s">
        <v>19721</v>
      </c>
      <c r="F2512" t="s">
        <v>19721</v>
      </c>
      <c r="G2512" s="1">
        <v>43806</v>
      </c>
    </row>
    <row r="2513" spans="1:7" x14ac:dyDescent="0.25">
      <c r="A2513" t="s">
        <v>6771</v>
      </c>
      <c r="B2513" t="s">
        <v>6772</v>
      </c>
      <c r="C2513" s="1">
        <v>42135</v>
      </c>
      <c r="D2513" t="s">
        <v>19718</v>
      </c>
      <c r="E2513" t="s">
        <v>19718</v>
      </c>
      <c r="F2513" t="s">
        <v>19718</v>
      </c>
      <c r="G2513" s="1">
        <v>43806</v>
      </c>
    </row>
    <row r="2514" spans="1:7" x14ac:dyDescent="0.25">
      <c r="A2514" t="s">
        <v>8611</v>
      </c>
      <c r="B2514" t="s">
        <v>8612</v>
      </c>
      <c r="C2514" s="1">
        <v>42956</v>
      </c>
      <c r="D2514" t="s">
        <v>19721</v>
      </c>
      <c r="E2514" t="s">
        <v>19721</v>
      </c>
      <c r="F2514" t="s">
        <v>19721</v>
      </c>
      <c r="G2514" s="1">
        <v>43806</v>
      </c>
    </row>
    <row r="2515" spans="1:7" x14ac:dyDescent="0.25">
      <c r="A2515" t="s">
        <v>9364</v>
      </c>
      <c r="B2515" t="s">
        <v>9365</v>
      </c>
      <c r="C2515" s="1">
        <v>43232</v>
      </c>
      <c r="D2515" t="s">
        <v>19721</v>
      </c>
      <c r="E2515" t="s">
        <v>19721</v>
      </c>
      <c r="F2515" t="s">
        <v>19721</v>
      </c>
      <c r="G2515" s="1">
        <v>43800</v>
      </c>
    </row>
    <row r="2516" spans="1:7" x14ac:dyDescent="0.25">
      <c r="A2516" t="s">
        <v>9396</v>
      </c>
      <c r="B2516" t="s">
        <v>9397</v>
      </c>
      <c r="C2516" s="1">
        <v>43238</v>
      </c>
      <c r="D2516" t="s">
        <v>19721</v>
      </c>
      <c r="E2516" t="s">
        <v>19721</v>
      </c>
      <c r="F2516" t="s">
        <v>19721</v>
      </c>
      <c r="G2516" s="1">
        <v>43800</v>
      </c>
    </row>
    <row r="2517" spans="1:7" x14ac:dyDescent="0.25">
      <c r="A2517" t="s">
        <v>8719</v>
      </c>
      <c r="B2517" t="s">
        <v>8720</v>
      </c>
      <c r="C2517" s="1">
        <v>43001</v>
      </c>
      <c r="D2517" t="s">
        <v>19718</v>
      </c>
      <c r="E2517" t="s">
        <v>19718</v>
      </c>
      <c r="F2517" t="s">
        <v>19718</v>
      </c>
      <c r="G2517" s="1">
        <v>43800</v>
      </c>
    </row>
    <row r="2518" spans="1:7" x14ac:dyDescent="0.25">
      <c r="A2518" t="s">
        <v>8464</v>
      </c>
      <c r="B2518" t="s">
        <v>8465</v>
      </c>
      <c r="C2518" s="1">
        <v>42892</v>
      </c>
      <c r="D2518" t="s">
        <v>19718</v>
      </c>
      <c r="E2518" t="s">
        <v>19718</v>
      </c>
      <c r="F2518" t="s">
        <v>19718</v>
      </c>
      <c r="G2518" s="1">
        <v>43800</v>
      </c>
    </row>
    <row r="2519" spans="1:7" x14ac:dyDescent="0.25">
      <c r="A2519" t="s">
        <v>9897</v>
      </c>
      <c r="B2519" t="s">
        <v>9898</v>
      </c>
      <c r="C2519" s="1">
        <v>43405</v>
      </c>
      <c r="D2519" t="s">
        <v>19721</v>
      </c>
      <c r="E2519" t="s">
        <v>19735</v>
      </c>
      <c r="F2519" t="s">
        <v>19721</v>
      </c>
      <c r="G2519" s="1">
        <v>43800</v>
      </c>
    </row>
    <row r="2520" spans="1:7" x14ac:dyDescent="0.25">
      <c r="A2520" t="s">
        <v>9374</v>
      </c>
      <c r="B2520" t="s">
        <v>9375</v>
      </c>
      <c r="C2520" s="1">
        <v>43234</v>
      </c>
      <c r="D2520" t="s">
        <v>19735</v>
      </c>
      <c r="E2520" t="s">
        <v>19735</v>
      </c>
      <c r="F2520" t="s">
        <v>19735</v>
      </c>
      <c r="G2520" s="1">
        <v>43800</v>
      </c>
    </row>
    <row r="2521" spans="1:7" x14ac:dyDescent="0.25">
      <c r="A2521" t="s">
        <v>9895</v>
      </c>
      <c r="B2521" t="s">
        <v>9896</v>
      </c>
      <c r="C2521" s="1">
        <v>43405</v>
      </c>
      <c r="D2521" t="s">
        <v>19721</v>
      </c>
      <c r="E2521" t="s">
        <v>19721</v>
      </c>
      <c r="F2521" t="s">
        <v>19721</v>
      </c>
      <c r="G2521" s="1">
        <v>43800</v>
      </c>
    </row>
    <row r="2522" spans="1:7" x14ac:dyDescent="0.25">
      <c r="A2522" t="s">
        <v>9865</v>
      </c>
      <c r="B2522" t="s">
        <v>9866</v>
      </c>
      <c r="C2522" s="1">
        <v>43397</v>
      </c>
      <c r="D2522" t="s">
        <v>19735</v>
      </c>
      <c r="E2522" t="s">
        <v>19735</v>
      </c>
      <c r="F2522" t="s">
        <v>19735</v>
      </c>
      <c r="G2522" s="1">
        <v>43800</v>
      </c>
    </row>
    <row r="2523" spans="1:7" x14ac:dyDescent="0.25">
      <c r="A2523" t="s">
        <v>8460</v>
      </c>
      <c r="B2523" t="s">
        <v>8461</v>
      </c>
      <c r="C2523" s="1">
        <v>42892</v>
      </c>
      <c r="D2523" t="s">
        <v>19718</v>
      </c>
      <c r="E2523" t="s">
        <v>19718</v>
      </c>
      <c r="F2523" t="s">
        <v>19718</v>
      </c>
      <c r="G2523" s="1">
        <v>43796</v>
      </c>
    </row>
    <row r="2524" spans="1:7" x14ac:dyDescent="0.25">
      <c r="A2524" t="s">
        <v>9186</v>
      </c>
      <c r="B2524" t="s">
        <v>9187</v>
      </c>
      <c r="C2524" s="1">
        <v>43174</v>
      </c>
      <c r="D2524" t="s">
        <v>19721</v>
      </c>
      <c r="E2524" t="s">
        <v>19721</v>
      </c>
      <c r="F2524" t="s">
        <v>19721</v>
      </c>
      <c r="G2524" s="1">
        <v>43796</v>
      </c>
    </row>
    <row r="2525" spans="1:7" x14ac:dyDescent="0.25">
      <c r="A2525" t="s">
        <v>8940</v>
      </c>
      <c r="B2525" t="s">
        <v>8941</v>
      </c>
      <c r="C2525" s="1">
        <v>43060</v>
      </c>
      <c r="D2525" t="s">
        <v>19721</v>
      </c>
      <c r="E2525" t="s">
        <v>19721</v>
      </c>
      <c r="F2525" t="s">
        <v>19735</v>
      </c>
      <c r="G2525" s="1">
        <v>43796</v>
      </c>
    </row>
    <row r="2526" spans="1:7" x14ac:dyDescent="0.25">
      <c r="A2526" t="s">
        <v>9861</v>
      </c>
      <c r="B2526" t="s">
        <v>9862</v>
      </c>
      <c r="C2526" s="1">
        <v>43397</v>
      </c>
      <c r="D2526" t="s">
        <v>19735</v>
      </c>
      <c r="E2526" t="s">
        <v>19735</v>
      </c>
      <c r="F2526" t="s">
        <v>19735</v>
      </c>
      <c r="G2526" s="1">
        <v>43796</v>
      </c>
    </row>
    <row r="2527" spans="1:7" x14ac:dyDescent="0.25">
      <c r="A2527" t="s">
        <v>8518</v>
      </c>
      <c r="B2527" t="s">
        <v>8519</v>
      </c>
      <c r="C2527" s="1">
        <v>42917</v>
      </c>
      <c r="D2527" t="s">
        <v>19721</v>
      </c>
      <c r="E2527" t="s">
        <v>19735</v>
      </c>
      <c r="F2527" t="s">
        <v>19721</v>
      </c>
      <c r="G2527" s="1">
        <v>43796</v>
      </c>
    </row>
    <row r="2528" spans="1:7" x14ac:dyDescent="0.25">
      <c r="A2528" t="s">
        <v>9707</v>
      </c>
      <c r="B2528" t="s">
        <v>9708</v>
      </c>
      <c r="C2528" s="1">
        <v>43341</v>
      </c>
      <c r="D2528" t="s">
        <v>19721</v>
      </c>
      <c r="E2528" t="s">
        <v>19721</v>
      </c>
      <c r="F2528" t="s">
        <v>19735</v>
      </c>
      <c r="G2528" s="1">
        <v>43796</v>
      </c>
    </row>
    <row r="2529" spans="1:7" x14ac:dyDescent="0.25">
      <c r="A2529" t="s">
        <v>5246</v>
      </c>
      <c r="B2529" t="s">
        <v>5247</v>
      </c>
      <c r="C2529" s="1">
        <v>41420</v>
      </c>
      <c r="D2529" t="s">
        <v>19724</v>
      </c>
      <c r="E2529" t="s">
        <v>19721</v>
      </c>
      <c r="F2529" t="s">
        <v>19724</v>
      </c>
      <c r="G2529" s="1">
        <v>43794</v>
      </c>
    </row>
    <row r="2530" spans="1:7" x14ac:dyDescent="0.25">
      <c r="A2530" t="s">
        <v>9859</v>
      </c>
      <c r="B2530" t="s">
        <v>9860</v>
      </c>
      <c r="C2530" s="1">
        <v>43384</v>
      </c>
      <c r="D2530" t="s">
        <v>19735</v>
      </c>
      <c r="E2530" t="s">
        <v>19735</v>
      </c>
      <c r="F2530" t="s">
        <v>19735</v>
      </c>
      <c r="G2530" s="1">
        <v>43794</v>
      </c>
    </row>
    <row r="2531" spans="1:7" x14ac:dyDescent="0.25">
      <c r="A2531" t="s">
        <v>9703</v>
      </c>
      <c r="B2531" t="s">
        <v>9704</v>
      </c>
      <c r="C2531" s="1">
        <v>43341</v>
      </c>
      <c r="D2531" t="s">
        <v>19735</v>
      </c>
      <c r="E2531" t="s">
        <v>19735</v>
      </c>
      <c r="F2531" t="s">
        <v>19735</v>
      </c>
      <c r="G2531" s="1">
        <v>43794</v>
      </c>
    </row>
    <row r="2532" spans="1:7" x14ac:dyDescent="0.25">
      <c r="A2532" t="s">
        <v>8956</v>
      </c>
      <c r="B2532" t="s">
        <v>8957</v>
      </c>
      <c r="C2532" s="1">
        <v>43078</v>
      </c>
      <c r="D2532" t="s">
        <v>19721</v>
      </c>
      <c r="E2532" t="s">
        <v>19721</v>
      </c>
      <c r="F2532" t="s">
        <v>19721</v>
      </c>
      <c r="G2532" s="1">
        <v>43794</v>
      </c>
    </row>
    <row r="2533" spans="1:7" x14ac:dyDescent="0.25">
      <c r="A2533" t="s">
        <v>9642</v>
      </c>
      <c r="B2533" t="s">
        <v>9643</v>
      </c>
      <c r="C2533" s="1">
        <v>43323</v>
      </c>
      <c r="D2533" t="s">
        <v>19718</v>
      </c>
      <c r="E2533" t="s">
        <v>19718</v>
      </c>
      <c r="F2533" t="s">
        <v>19718</v>
      </c>
      <c r="G2533" s="1">
        <v>43789</v>
      </c>
    </row>
    <row r="2534" spans="1:7" x14ac:dyDescent="0.25">
      <c r="A2534" t="s">
        <v>9565</v>
      </c>
      <c r="B2534" t="s">
        <v>9566</v>
      </c>
      <c r="C2534" s="1">
        <v>43287</v>
      </c>
      <c r="D2534" t="s">
        <v>19718</v>
      </c>
      <c r="E2534" t="s">
        <v>19718</v>
      </c>
      <c r="F2534" t="s">
        <v>19718</v>
      </c>
      <c r="G2534" s="1">
        <v>43789</v>
      </c>
    </row>
    <row r="2535" spans="1:7" x14ac:dyDescent="0.25">
      <c r="A2535" t="s">
        <v>9392</v>
      </c>
      <c r="B2535" t="s">
        <v>9393</v>
      </c>
      <c r="C2535" s="1">
        <v>43238</v>
      </c>
      <c r="D2535" t="s">
        <v>19724</v>
      </c>
      <c r="E2535" t="s">
        <v>19724</v>
      </c>
      <c r="F2535" t="s">
        <v>19724</v>
      </c>
      <c r="G2535" s="1">
        <v>43789</v>
      </c>
    </row>
    <row r="2536" spans="1:7" x14ac:dyDescent="0.25">
      <c r="A2536" t="s">
        <v>9855</v>
      </c>
      <c r="B2536" t="s">
        <v>9856</v>
      </c>
      <c r="C2536" s="1">
        <v>43384</v>
      </c>
      <c r="D2536" t="s">
        <v>19718</v>
      </c>
      <c r="E2536" t="s">
        <v>19718</v>
      </c>
      <c r="F2536" t="s">
        <v>19718</v>
      </c>
      <c r="G2536" s="1">
        <v>43789</v>
      </c>
    </row>
    <row r="2537" spans="1:7" x14ac:dyDescent="0.25">
      <c r="A2537" t="s">
        <v>9687</v>
      </c>
      <c r="B2537" t="s">
        <v>9688</v>
      </c>
      <c r="C2537" s="1">
        <v>43332</v>
      </c>
      <c r="D2537" t="s">
        <v>19734</v>
      </c>
      <c r="E2537" t="s">
        <v>19734</v>
      </c>
      <c r="F2537" t="s">
        <v>19724</v>
      </c>
      <c r="G2537" s="1">
        <v>43789</v>
      </c>
    </row>
    <row r="2538" spans="1:7" x14ac:dyDescent="0.25">
      <c r="A2538" t="s">
        <v>9873</v>
      </c>
      <c r="B2538" t="s">
        <v>9874</v>
      </c>
      <c r="C2538" s="1">
        <v>43397</v>
      </c>
      <c r="D2538" t="s">
        <v>19735</v>
      </c>
      <c r="E2538" t="s">
        <v>19735</v>
      </c>
      <c r="F2538" t="s">
        <v>19735</v>
      </c>
      <c r="G2538" s="1">
        <v>43787</v>
      </c>
    </row>
    <row r="2539" spans="1:7" x14ac:dyDescent="0.25">
      <c r="A2539" t="s">
        <v>9863</v>
      </c>
      <c r="B2539" t="s">
        <v>9864</v>
      </c>
      <c r="C2539" s="1">
        <v>43397</v>
      </c>
      <c r="D2539" t="s">
        <v>19735</v>
      </c>
      <c r="E2539" t="s">
        <v>19735</v>
      </c>
      <c r="F2539" t="s">
        <v>19735</v>
      </c>
      <c r="G2539" s="1">
        <v>43787</v>
      </c>
    </row>
    <row r="2540" spans="1:7" x14ac:dyDescent="0.25">
      <c r="A2540" t="s">
        <v>9658</v>
      </c>
      <c r="B2540" t="s">
        <v>9659</v>
      </c>
      <c r="C2540" s="1">
        <v>43323</v>
      </c>
      <c r="D2540" t="s">
        <v>19721</v>
      </c>
      <c r="E2540" t="s">
        <v>19721</v>
      </c>
      <c r="F2540" t="s">
        <v>19721</v>
      </c>
      <c r="G2540" s="1">
        <v>43786</v>
      </c>
    </row>
    <row r="2541" spans="1:7" x14ac:dyDescent="0.25">
      <c r="A2541" t="s">
        <v>9857</v>
      </c>
      <c r="B2541" t="s">
        <v>9858</v>
      </c>
      <c r="C2541" s="1">
        <v>43384</v>
      </c>
      <c r="D2541" t="s">
        <v>19734</v>
      </c>
      <c r="E2541" t="s">
        <v>19734</v>
      </c>
      <c r="F2541" t="s">
        <v>19734</v>
      </c>
      <c r="G2541" s="1">
        <v>43786</v>
      </c>
    </row>
    <row r="2542" spans="1:7" x14ac:dyDescent="0.25">
      <c r="A2542" t="s">
        <v>8737</v>
      </c>
      <c r="B2542" t="s">
        <v>8738</v>
      </c>
      <c r="C2542" s="1">
        <v>43002</v>
      </c>
      <c r="D2542" t="s">
        <v>19735</v>
      </c>
      <c r="E2542" t="s">
        <v>19735</v>
      </c>
      <c r="F2542" t="s">
        <v>19735</v>
      </c>
      <c r="G2542" s="1">
        <v>43786</v>
      </c>
    </row>
    <row r="2543" spans="1:7" x14ac:dyDescent="0.25">
      <c r="A2543" t="s">
        <v>9390</v>
      </c>
      <c r="B2543" t="s">
        <v>9391</v>
      </c>
      <c r="C2543" s="1">
        <v>43238</v>
      </c>
      <c r="D2543" t="s">
        <v>19721</v>
      </c>
      <c r="E2543" t="s">
        <v>19735</v>
      </c>
      <c r="F2543" t="s">
        <v>19721</v>
      </c>
      <c r="G2543" s="1">
        <v>43786</v>
      </c>
    </row>
    <row r="2544" spans="1:7" x14ac:dyDescent="0.25">
      <c r="A2544" t="s">
        <v>9240</v>
      </c>
      <c r="B2544" t="s">
        <v>9241</v>
      </c>
      <c r="C2544" s="1">
        <v>43186</v>
      </c>
      <c r="D2544" t="s">
        <v>19718</v>
      </c>
      <c r="E2544" t="s">
        <v>19718</v>
      </c>
      <c r="F2544" t="s">
        <v>19718</v>
      </c>
      <c r="G2544" s="1">
        <v>43786</v>
      </c>
    </row>
    <row r="2545" spans="1:7" x14ac:dyDescent="0.25">
      <c r="A2545" t="s">
        <v>7919</v>
      </c>
      <c r="B2545" t="s">
        <v>7920</v>
      </c>
      <c r="C2545" s="1">
        <v>42652</v>
      </c>
      <c r="D2545" t="s">
        <v>19721</v>
      </c>
      <c r="E2545" t="s">
        <v>19721</v>
      </c>
      <c r="F2545" t="s">
        <v>19721</v>
      </c>
      <c r="G2545" s="1">
        <v>43782</v>
      </c>
    </row>
    <row r="2546" spans="1:7" x14ac:dyDescent="0.25">
      <c r="A2546" t="s">
        <v>8649</v>
      </c>
      <c r="B2546" t="s">
        <v>8650</v>
      </c>
      <c r="C2546" s="1">
        <v>42966</v>
      </c>
      <c r="D2546" t="s">
        <v>19721</v>
      </c>
      <c r="E2546" t="s">
        <v>19721</v>
      </c>
      <c r="F2546" t="s">
        <v>19721</v>
      </c>
      <c r="G2546" s="1">
        <v>43779</v>
      </c>
    </row>
    <row r="2547" spans="1:7" x14ac:dyDescent="0.25">
      <c r="A2547" t="s">
        <v>9170</v>
      </c>
      <c r="B2547" t="s">
        <v>9171</v>
      </c>
      <c r="C2547" s="1">
        <v>43172</v>
      </c>
      <c r="D2547" t="s">
        <v>19735</v>
      </c>
      <c r="E2547" t="s">
        <v>19735</v>
      </c>
      <c r="F2547" t="s">
        <v>19735</v>
      </c>
      <c r="G2547" s="1">
        <v>43772</v>
      </c>
    </row>
    <row r="2548" spans="1:7" x14ac:dyDescent="0.25">
      <c r="A2548" t="s">
        <v>9875</v>
      </c>
      <c r="B2548" t="s">
        <v>9876</v>
      </c>
      <c r="C2548" s="1">
        <v>43397</v>
      </c>
      <c r="D2548" t="s">
        <v>19721</v>
      </c>
      <c r="E2548" t="s">
        <v>19721</v>
      </c>
      <c r="F2548" t="s">
        <v>19721</v>
      </c>
      <c r="G2548" s="1">
        <v>43772</v>
      </c>
    </row>
    <row r="2549" spans="1:7" x14ac:dyDescent="0.25">
      <c r="A2549" t="s">
        <v>8966</v>
      </c>
      <c r="B2549" t="s">
        <v>8967</v>
      </c>
      <c r="C2549" s="1">
        <v>43081</v>
      </c>
      <c r="D2549" t="s">
        <v>19735</v>
      </c>
      <c r="E2549" t="s">
        <v>19735</v>
      </c>
      <c r="F2549" t="s">
        <v>19735</v>
      </c>
      <c r="G2549" s="1">
        <v>43770</v>
      </c>
    </row>
    <row r="2550" spans="1:7" x14ac:dyDescent="0.25">
      <c r="A2550" t="s">
        <v>9623</v>
      </c>
      <c r="B2550" t="s">
        <v>9624</v>
      </c>
      <c r="C2550" s="1">
        <v>43322</v>
      </c>
      <c r="D2550" t="s">
        <v>19735</v>
      </c>
      <c r="E2550" t="s">
        <v>19735</v>
      </c>
      <c r="F2550" t="s">
        <v>19735</v>
      </c>
      <c r="G2550" s="1">
        <v>43770</v>
      </c>
    </row>
    <row r="2551" spans="1:7" x14ac:dyDescent="0.25">
      <c r="A2551" t="s">
        <v>9563</v>
      </c>
      <c r="B2551" t="s">
        <v>9564</v>
      </c>
      <c r="C2551" s="1">
        <v>43287</v>
      </c>
      <c r="D2551" t="s">
        <v>19735</v>
      </c>
      <c r="E2551" t="s">
        <v>19735</v>
      </c>
      <c r="F2551" t="s">
        <v>19735</v>
      </c>
      <c r="G2551" s="1">
        <v>43770</v>
      </c>
    </row>
    <row r="2552" spans="1:7" x14ac:dyDescent="0.25">
      <c r="A2552" t="s">
        <v>8946</v>
      </c>
      <c r="B2552" t="s">
        <v>8947</v>
      </c>
      <c r="C2552" s="1">
        <v>43060</v>
      </c>
      <c r="D2552" t="s">
        <v>19735</v>
      </c>
      <c r="E2552" t="s">
        <v>19735</v>
      </c>
      <c r="F2552" t="s">
        <v>19735</v>
      </c>
      <c r="G2552" s="1">
        <v>43765</v>
      </c>
    </row>
    <row r="2553" spans="1:7" x14ac:dyDescent="0.25">
      <c r="A2553" t="s">
        <v>9418</v>
      </c>
      <c r="B2553" t="s">
        <v>9419</v>
      </c>
      <c r="C2553" s="1">
        <v>43250</v>
      </c>
      <c r="D2553" t="s">
        <v>19735</v>
      </c>
      <c r="E2553" t="s">
        <v>19735</v>
      </c>
      <c r="F2553" t="s">
        <v>19735</v>
      </c>
      <c r="G2553" s="1">
        <v>43765</v>
      </c>
    </row>
    <row r="2554" spans="1:7" x14ac:dyDescent="0.25">
      <c r="A2554" t="s">
        <v>9717</v>
      </c>
      <c r="B2554" t="s">
        <v>9718</v>
      </c>
      <c r="C2554" s="1">
        <v>43341</v>
      </c>
      <c r="D2554" t="s">
        <v>19735</v>
      </c>
      <c r="E2554" t="s">
        <v>19735</v>
      </c>
      <c r="F2554" t="s">
        <v>19735</v>
      </c>
      <c r="G2554" s="1">
        <v>43762</v>
      </c>
    </row>
    <row r="2555" spans="1:7" x14ac:dyDescent="0.25">
      <c r="A2555" t="s">
        <v>5983</v>
      </c>
      <c r="B2555" t="s">
        <v>5984</v>
      </c>
      <c r="C2555" s="1">
        <v>41754</v>
      </c>
      <c r="D2555" t="s">
        <v>19721</v>
      </c>
      <c r="E2555" t="s">
        <v>19721</v>
      </c>
      <c r="F2555" t="s">
        <v>19721</v>
      </c>
      <c r="G2555" s="1">
        <v>43758</v>
      </c>
    </row>
    <row r="2556" spans="1:7" x14ac:dyDescent="0.25">
      <c r="A2556" t="s">
        <v>9804</v>
      </c>
      <c r="B2556" t="s">
        <v>9805</v>
      </c>
      <c r="C2556" s="1">
        <v>43371</v>
      </c>
      <c r="D2556" t="s">
        <v>19721</v>
      </c>
      <c r="E2556" t="s">
        <v>19721</v>
      </c>
      <c r="F2556" t="s">
        <v>19721</v>
      </c>
      <c r="G2556" s="1">
        <v>43757</v>
      </c>
    </row>
    <row r="2557" spans="1:7" x14ac:dyDescent="0.25">
      <c r="A2557" t="s">
        <v>8985</v>
      </c>
      <c r="B2557" t="s">
        <v>8986</v>
      </c>
      <c r="C2557" s="1">
        <v>43093</v>
      </c>
      <c r="D2557" t="s">
        <v>19721</v>
      </c>
      <c r="E2557" t="s">
        <v>19721</v>
      </c>
      <c r="F2557" t="s">
        <v>19721</v>
      </c>
      <c r="G2557" s="1">
        <v>43756</v>
      </c>
    </row>
    <row r="2558" spans="1:7" x14ac:dyDescent="0.25">
      <c r="A2558" t="s">
        <v>7669</v>
      </c>
      <c r="B2558" t="s">
        <v>7670</v>
      </c>
      <c r="C2558" s="1">
        <v>42543</v>
      </c>
      <c r="D2558" t="s">
        <v>19721</v>
      </c>
      <c r="E2558" t="s">
        <v>19721</v>
      </c>
      <c r="F2558" t="s">
        <v>19721</v>
      </c>
      <c r="G2558" s="1">
        <v>43756</v>
      </c>
    </row>
    <row r="2559" spans="1:7" x14ac:dyDescent="0.25">
      <c r="A2559" t="s">
        <v>9315</v>
      </c>
      <c r="B2559" t="s">
        <v>9316</v>
      </c>
      <c r="C2559" s="1">
        <v>43205</v>
      </c>
      <c r="D2559" t="s">
        <v>19721</v>
      </c>
      <c r="E2559" t="s">
        <v>19721</v>
      </c>
      <c r="F2559" t="s">
        <v>19721</v>
      </c>
      <c r="G2559" s="1">
        <v>43754</v>
      </c>
    </row>
    <row r="2560" spans="1:7" x14ac:dyDescent="0.25">
      <c r="A2560" t="s">
        <v>9238</v>
      </c>
      <c r="B2560" t="s">
        <v>9239</v>
      </c>
      <c r="C2560" s="1">
        <v>43186</v>
      </c>
      <c r="D2560" t="s">
        <v>19735</v>
      </c>
      <c r="E2560" t="s">
        <v>19735</v>
      </c>
      <c r="F2560" t="s">
        <v>19735</v>
      </c>
      <c r="G2560" s="1">
        <v>43750</v>
      </c>
    </row>
    <row r="2561" spans="1:7" x14ac:dyDescent="0.25">
      <c r="A2561" t="s">
        <v>9541</v>
      </c>
      <c r="B2561" t="s">
        <v>9542</v>
      </c>
      <c r="C2561" s="1">
        <v>43279</v>
      </c>
      <c r="D2561" t="s">
        <v>19718</v>
      </c>
      <c r="E2561" t="s">
        <v>19718</v>
      </c>
      <c r="F2561" t="s">
        <v>19718</v>
      </c>
      <c r="G2561" s="1">
        <v>43749</v>
      </c>
    </row>
    <row r="2562" spans="1:7" x14ac:dyDescent="0.25">
      <c r="A2562" t="s">
        <v>8478</v>
      </c>
      <c r="B2562" t="s">
        <v>3041</v>
      </c>
      <c r="C2562" s="1">
        <v>42902</v>
      </c>
      <c r="D2562" t="s">
        <v>19735</v>
      </c>
      <c r="E2562" t="s">
        <v>19735</v>
      </c>
      <c r="F2562" t="s">
        <v>19735</v>
      </c>
      <c r="G2562" s="1">
        <v>43749</v>
      </c>
    </row>
    <row r="2563" spans="1:7" x14ac:dyDescent="0.25">
      <c r="A2563" t="s">
        <v>9751</v>
      </c>
      <c r="B2563" t="s">
        <v>9752</v>
      </c>
      <c r="C2563" s="1">
        <v>43361</v>
      </c>
      <c r="D2563" t="s">
        <v>19718</v>
      </c>
      <c r="E2563" t="s">
        <v>19718</v>
      </c>
      <c r="F2563" t="s">
        <v>19718</v>
      </c>
      <c r="G2563" s="1">
        <v>43747</v>
      </c>
    </row>
    <row r="2564" spans="1:7" x14ac:dyDescent="0.25">
      <c r="A2564" t="s">
        <v>9749</v>
      </c>
      <c r="B2564" t="s">
        <v>9750</v>
      </c>
      <c r="C2564" s="1">
        <v>43361</v>
      </c>
      <c r="D2564" t="s">
        <v>19718</v>
      </c>
      <c r="E2564" t="s">
        <v>19718</v>
      </c>
      <c r="F2564" t="s">
        <v>19718</v>
      </c>
      <c r="G2564" s="1">
        <v>43747</v>
      </c>
    </row>
    <row r="2565" spans="1:7" x14ac:dyDescent="0.25">
      <c r="A2565" t="s">
        <v>9569</v>
      </c>
      <c r="B2565" t="s">
        <v>9570</v>
      </c>
      <c r="C2565" s="1">
        <v>43287</v>
      </c>
      <c r="D2565" t="s">
        <v>19718</v>
      </c>
      <c r="E2565" t="s">
        <v>19718</v>
      </c>
      <c r="F2565" t="s">
        <v>19718</v>
      </c>
      <c r="G2565" s="1">
        <v>43747</v>
      </c>
    </row>
    <row r="2566" spans="1:7" x14ac:dyDescent="0.25">
      <c r="A2566" t="s">
        <v>9204</v>
      </c>
      <c r="B2566" t="s">
        <v>9205</v>
      </c>
      <c r="C2566" s="1">
        <v>43175</v>
      </c>
      <c r="D2566" t="s">
        <v>19721</v>
      </c>
      <c r="E2566" t="s">
        <v>19721</v>
      </c>
      <c r="F2566" t="s">
        <v>19721</v>
      </c>
      <c r="G2566" s="1">
        <v>43747</v>
      </c>
    </row>
    <row r="2567" spans="1:7" x14ac:dyDescent="0.25">
      <c r="A2567" t="s">
        <v>9521</v>
      </c>
      <c r="B2567" t="s">
        <v>9522</v>
      </c>
      <c r="C2567" s="1">
        <v>43278</v>
      </c>
      <c r="D2567" t="s">
        <v>19721</v>
      </c>
      <c r="E2567" t="s">
        <v>19721</v>
      </c>
      <c r="F2567" t="s">
        <v>19721</v>
      </c>
      <c r="G2567" s="1">
        <v>43747</v>
      </c>
    </row>
    <row r="2568" spans="1:7" x14ac:dyDescent="0.25">
      <c r="A2568" t="s">
        <v>9200</v>
      </c>
      <c r="B2568" t="s">
        <v>9201</v>
      </c>
      <c r="C2568" s="1">
        <v>43175</v>
      </c>
      <c r="D2568" t="s">
        <v>19718</v>
      </c>
      <c r="E2568" t="s">
        <v>19718</v>
      </c>
      <c r="F2568" t="s">
        <v>19718</v>
      </c>
      <c r="G2568" s="1">
        <v>43745</v>
      </c>
    </row>
    <row r="2569" spans="1:7" x14ac:dyDescent="0.25">
      <c r="A2569" t="s">
        <v>7921</v>
      </c>
      <c r="B2569" t="s">
        <v>7922</v>
      </c>
      <c r="C2569" s="1">
        <v>42652</v>
      </c>
      <c r="D2569" t="s">
        <v>19735</v>
      </c>
      <c r="E2569" t="s">
        <v>19735</v>
      </c>
      <c r="F2569" t="s">
        <v>19735</v>
      </c>
      <c r="G2569" s="1">
        <v>43745</v>
      </c>
    </row>
    <row r="2570" spans="1:7" x14ac:dyDescent="0.25">
      <c r="A2570" t="s">
        <v>9741</v>
      </c>
      <c r="B2570" t="s">
        <v>9742</v>
      </c>
      <c r="C2570" s="1">
        <v>43361</v>
      </c>
      <c r="D2570" t="s">
        <v>19721</v>
      </c>
      <c r="E2570" t="s">
        <v>19721</v>
      </c>
      <c r="F2570" t="s">
        <v>19721</v>
      </c>
      <c r="G2570" s="1">
        <v>43740</v>
      </c>
    </row>
    <row r="2571" spans="1:7" x14ac:dyDescent="0.25">
      <c r="A2571" t="s">
        <v>9547</v>
      </c>
      <c r="B2571" t="s">
        <v>9548</v>
      </c>
      <c r="C2571" s="1">
        <v>43279</v>
      </c>
      <c r="D2571" t="s">
        <v>19735</v>
      </c>
      <c r="E2571" t="s">
        <v>19735</v>
      </c>
      <c r="F2571" t="s">
        <v>19735</v>
      </c>
      <c r="G2571" s="1">
        <v>43737</v>
      </c>
    </row>
    <row r="2572" spans="1:7" x14ac:dyDescent="0.25">
      <c r="A2572" t="s">
        <v>9553</v>
      </c>
      <c r="B2572" t="s">
        <v>9554</v>
      </c>
      <c r="C2572" s="1">
        <v>43279</v>
      </c>
      <c r="D2572" t="s">
        <v>19735</v>
      </c>
      <c r="E2572" t="s">
        <v>19735</v>
      </c>
      <c r="F2572" t="s">
        <v>19735</v>
      </c>
      <c r="G2572" s="1">
        <v>43737</v>
      </c>
    </row>
    <row r="2573" spans="1:7" x14ac:dyDescent="0.25">
      <c r="A2573" t="s">
        <v>9677</v>
      </c>
      <c r="B2573" t="s">
        <v>9678</v>
      </c>
      <c r="C2573" s="1">
        <v>43326</v>
      </c>
      <c r="D2573" t="s">
        <v>19735</v>
      </c>
      <c r="E2573" t="s">
        <v>19735</v>
      </c>
      <c r="F2573" t="s">
        <v>19735</v>
      </c>
      <c r="G2573" s="1">
        <v>43736</v>
      </c>
    </row>
    <row r="2574" spans="1:7" x14ac:dyDescent="0.25">
      <c r="A2574" t="s">
        <v>9323</v>
      </c>
      <c r="B2574" t="s">
        <v>9324</v>
      </c>
      <c r="C2574" s="1">
        <v>43206</v>
      </c>
      <c r="D2574" t="s">
        <v>19718</v>
      </c>
      <c r="E2574" t="s">
        <v>19718</v>
      </c>
      <c r="F2574" t="s">
        <v>19718</v>
      </c>
      <c r="G2574" s="1">
        <v>43733</v>
      </c>
    </row>
    <row r="2575" spans="1:7" x14ac:dyDescent="0.25">
      <c r="A2575" t="s">
        <v>8645</v>
      </c>
      <c r="B2575" t="s">
        <v>8646</v>
      </c>
      <c r="C2575" s="1">
        <v>42966</v>
      </c>
      <c r="D2575" t="s">
        <v>19734</v>
      </c>
      <c r="E2575" t="s">
        <v>19734</v>
      </c>
      <c r="F2575" t="s">
        <v>19734</v>
      </c>
      <c r="G2575" s="1">
        <v>43733</v>
      </c>
    </row>
    <row r="2576" spans="1:7" x14ac:dyDescent="0.25">
      <c r="A2576" t="s">
        <v>9467</v>
      </c>
      <c r="B2576" t="s">
        <v>9468</v>
      </c>
      <c r="C2576" s="1">
        <v>43259</v>
      </c>
      <c r="D2576" t="s">
        <v>19735</v>
      </c>
      <c r="E2576" t="s">
        <v>19735</v>
      </c>
      <c r="F2576" t="s">
        <v>19735</v>
      </c>
      <c r="G2576" s="1">
        <v>43730</v>
      </c>
    </row>
    <row r="2577" spans="1:7" x14ac:dyDescent="0.25">
      <c r="A2577" t="s">
        <v>8952</v>
      </c>
      <c r="B2577" t="s">
        <v>8953</v>
      </c>
      <c r="C2577" s="1">
        <v>43060</v>
      </c>
      <c r="D2577" t="s">
        <v>19735</v>
      </c>
      <c r="E2577" t="s">
        <v>19735</v>
      </c>
      <c r="F2577" t="s">
        <v>19735</v>
      </c>
      <c r="G2577" s="1">
        <v>43728</v>
      </c>
    </row>
    <row r="2578" spans="1:7" x14ac:dyDescent="0.25">
      <c r="A2578" t="s">
        <v>9545</v>
      </c>
      <c r="B2578" t="s">
        <v>9546</v>
      </c>
      <c r="C2578" s="1">
        <v>43279</v>
      </c>
      <c r="D2578" t="s">
        <v>19735</v>
      </c>
      <c r="E2578" t="s">
        <v>19735</v>
      </c>
      <c r="F2578" t="s">
        <v>19735</v>
      </c>
      <c r="G2578" s="1">
        <v>43728</v>
      </c>
    </row>
    <row r="2579" spans="1:7" x14ac:dyDescent="0.25">
      <c r="A2579" t="s">
        <v>8948</v>
      </c>
      <c r="B2579" t="s">
        <v>8949</v>
      </c>
      <c r="C2579" s="1">
        <v>43060</v>
      </c>
      <c r="D2579" t="s">
        <v>19735</v>
      </c>
      <c r="E2579" t="s">
        <v>19735</v>
      </c>
      <c r="F2579" t="s">
        <v>19735</v>
      </c>
      <c r="G2579" s="1">
        <v>43726</v>
      </c>
    </row>
    <row r="2580" spans="1:7" x14ac:dyDescent="0.25">
      <c r="A2580" t="s">
        <v>8899</v>
      </c>
      <c r="B2580" t="s">
        <v>8900</v>
      </c>
      <c r="C2580" s="1">
        <v>43054</v>
      </c>
      <c r="D2580" t="s">
        <v>19735</v>
      </c>
      <c r="E2580" t="s">
        <v>19735</v>
      </c>
      <c r="F2580" t="s">
        <v>19735</v>
      </c>
      <c r="G2580" s="1">
        <v>43726</v>
      </c>
    </row>
    <row r="2581" spans="1:7" x14ac:dyDescent="0.25">
      <c r="A2581" t="s">
        <v>8825</v>
      </c>
      <c r="B2581" t="s">
        <v>8826</v>
      </c>
      <c r="C2581" s="1">
        <v>43024</v>
      </c>
      <c r="D2581" t="s">
        <v>19721</v>
      </c>
      <c r="E2581" t="s">
        <v>19721</v>
      </c>
      <c r="F2581" t="s">
        <v>19735</v>
      </c>
      <c r="G2581" s="1">
        <v>43726</v>
      </c>
    </row>
    <row r="2582" spans="1:7" x14ac:dyDescent="0.25">
      <c r="A2582" t="s">
        <v>8942</v>
      </c>
      <c r="B2582" t="s">
        <v>8943</v>
      </c>
      <c r="C2582" s="1">
        <v>43060</v>
      </c>
      <c r="D2582" t="s">
        <v>19735</v>
      </c>
      <c r="E2582" t="s">
        <v>19735</v>
      </c>
      <c r="F2582" t="s">
        <v>19735</v>
      </c>
      <c r="G2582" s="1">
        <v>43724</v>
      </c>
    </row>
    <row r="2583" spans="1:7" x14ac:dyDescent="0.25">
      <c r="A2583" t="s">
        <v>9303</v>
      </c>
      <c r="B2583" t="s">
        <v>9304</v>
      </c>
      <c r="C2583" s="1">
        <v>43204</v>
      </c>
      <c r="D2583" t="s">
        <v>19721</v>
      </c>
      <c r="E2583" t="s">
        <v>19721</v>
      </c>
      <c r="F2583" t="s">
        <v>19721</v>
      </c>
      <c r="G2583" s="1">
        <v>43724</v>
      </c>
    </row>
    <row r="2584" spans="1:7" x14ac:dyDescent="0.25">
      <c r="A2584" t="s">
        <v>9321</v>
      </c>
      <c r="B2584" t="s">
        <v>9322</v>
      </c>
      <c r="C2584" s="1">
        <v>43206</v>
      </c>
      <c r="D2584" t="s">
        <v>19724</v>
      </c>
      <c r="E2584" t="s">
        <v>19724</v>
      </c>
      <c r="F2584" t="s">
        <v>19724</v>
      </c>
      <c r="G2584" s="1">
        <v>43724</v>
      </c>
    </row>
    <row r="2585" spans="1:7" x14ac:dyDescent="0.25">
      <c r="A2585" t="s">
        <v>9605</v>
      </c>
      <c r="B2585" t="s">
        <v>9606</v>
      </c>
      <c r="C2585" s="1">
        <v>43305</v>
      </c>
      <c r="D2585" t="s">
        <v>19721</v>
      </c>
      <c r="E2585" t="s">
        <v>19721</v>
      </c>
      <c r="F2585" t="s">
        <v>19721</v>
      </c>
      <c r="G2585" s="1">
        <v>43714</v>
      </c>
    </row>
    <row r="2586" spans="1:7" x14ac:dyDescent="0.25">
      <c r="A2586" t="s">
        <v>9495</v>
      </c>
      <c r="B2586" t="s">
        <v>9496</v>
      </c>
      <c r="C2586" s="1">
        <v>43274</v>
      </c>
      <c r="D2586" t="s">
        <v>19721</v>
      </c>
      <c r="E2586" t="s">
        <v>19721</v>
      </c>
      <c r="F2586" t="s">
        <v>19721</v>
      </c>
      <c r="G2586" s="1">
        <v>43714</v>
      </c>
    </row>
    <row r="2587" spans="1:7" x14ac:dyDescent="0.25">
      <c r="A2587" t="s">
        <v>8875</v>
      </c>
      <c r="B2587" t="s">
        <v>8876</v>
      </c>
      <c r="C2587" s="1">
        <v>43043</v>
      </c>
      <c r="D2587" t="s">
        <v>19721</v>
      </c>
      <c r="E2587" t="s">
        <v>19721</v>
      </c>
      <c r="F2587" t="s">
        <v>19721</v>
      </c>
      <c r="G2587" s="1">
        <v>43714</v>
      </c>
    </row>
    <row r="2588" spans="1:7" x14ac:dyDescent="0.25">
      <c r="A2588" t="s">
        <v>9531</v>
      </c>
      <c r="B2588" t="s">
        <v>9532</v>
      </c>
      <c r="C2588" s="1">
        <v>43278</v>
      </c>
      <c r="D2588" t="s">
        <v>19735</v>
      </c>
      <c r="E2588" t="s">
        <v>19735</v>
      </c>
      <c r="F2588" t="s">
        <v>19735</v>
      </c>
      <c r="G2588" s="1">
        <v>43714</v>
      </c>
    </row>
    <row r="2589" spans="1:7" x14ac:dyDescent="0.25">
      <c r="A2589" t="s">
        <v>5491</v>
      </c>
      <c r="B2589" t="s">
        <v>5492</v>
      </c>
      <c r="C2589" s="1">
        <v>41510</v>
      </c>
      <c r="D2589" t="s">
        <v>19735</v>
      </c>
      <c r="E2589" t="s">
        <v>19735</v>
      </c>
      <c r="F2589" t="s">
        <v>19735</v>
      </c>
      <c r="G2589" s="1">
        <v>43712</v>
      </c>
    </row>
    <row r="2590" spans="1:7" x14ac:dyDescent="0.25">
      <c r="A2590" t="s">
        <v>9593</v>
      </c>
      <c r="B2590" t="s">
        <v>9594</v>
      </c>
      <c r="C2590" s="1">
        <v>43302</v>
      </c>
      <c r="D2590" t="s">
        <v>19735</v>
      </c>
      <c r="E2590" t="s">
        <v>19718</v>
      </c>
      <c r="F2590" t="s">
        <v>19735</v>
      </c>
      <c r="G2590" s="1">
        <v>43712</v>
      </c>
    </row>
    <row r="2591" spans="1:7" x14ac:dyDescent="0.25">
      <c r="A2591" t="s">
        <v>9319</v>
      </c>
      <c r="B2591" t="s">
        <v>9320</v>
      </c>
      <c r="C2591" s="1">
        <v>43206</v>
      </c>
      <c r="D2591" t="s">
        <v>19721</v>
      </c>
      <c r="E2591" t="s">
        <v>19721</v>
      </c>
      <c r="F2591" t="s">
        <v>19721</v>
      </c>
      <c r="G2591" s="1">
        <v>43708</v>
      </c>
    </row>
    <row r="2592" spans="1:7" x14ac:dyDescent="0.25">
      <c r="A2592" t="s">
        <v>8456</v>
      </c>
      <c r="B2592" t="s">
        <v>8457</v>
      </c>
      <c r="C2592" s="1">
        <v>42892</v>
      </c>
      <c r="D2592" t="s">
        <v>19724</v>
      </c>
      <c r="E2592" t="s">
        <v>19724</v>
      </c>
      <c r="F2592" t="s">
        <v>19721</v>
      </c>
      <c r="G2592" s="1">
        <v>43707</v>
      </c>
    </row>
    <row r="2593" spans="1:7" x14ac:dyDescent="0.25">
      <c r="A2593" t="s">
        <v>9192</v>
      </c>
      <c r="B2593" t="s">
        <v>9193</v>
      </c>
      <c r="C2593" s="1">
        <v>43175</v>
      </c>
      <c r="D2593" t="s">
        <v>19718</v>
      </c>
      <c r="E2593" t="s">
        <v>19718</v>
      </c>
      <c r="F2593" t="s">
        <v>19718</v>
      </c>
      <c r="G2593" s="1">
        <v>43707</v>
      </c>
    </row>
    <row r="2594" spans="1:7" x14ac:dyDescent="0.25">
      <c r="A2594" t="s">
        <v>9124</v>
      </c>
      <c r="B2594" t="s">
        <v>9125</v>
      </c>
      <c r="C2594" s="1">
        <v>43150</v>
      </c>
      <c r="D2594" t="s">
        <v>19735</v>
      </c>
      <c r="E2594" t="s">
        <v>19735</v>
      </c>
      <c r="F2594" t="s">
        <v>19735</v>
      </c>
      <c r="G2594" s="1">
        <v>43705</v>
      </c>
    </row>
    <row r="2595" spans="1:7" x14ac:dyDescent="0.25">
      <c r="A2595" t="s">
        <v>9062</v>
      </c>
      <c r="B2595" t="s">
        <v>9063</v>
      </c>
      <c r="C2595" s="1">
        <v>43126</v>
      </c>
      <c r="D2595" t="s">
        <v>19724</v>
      </c>
      <c r="E2595" t="s">
        <v>19721</v>
      </c>
      <c r="F2595" t="s">
        <v>19724</v>
      </c>
      <c r="G2595" s="1">
        <v>43705</v>
      </c>
    </row>
    <row r="2596" spans="1:7" x14ac:dyDescent="0.25">
      <c r="A2596" t="s">
        <v>9150</v>
      </c>
      <c r="B2596" t="s">
        <v>9151</v>
      </c>
      <c r="C2596" s="1">
        <v>43161</v>
      </c>
      <c r="D2596" t="s">
        <v>19721</v>
      </c>
      <c r="E2596" t="s">
        <v>19721</v>
      </c>
      <c r="F2596" t="s">
        <v>19721</v>
      </c>
      <c r="G2596" s="1">
        <v>43705</v>
      </c>
    </row>
    <row r="2597" spans="1:7" x14ac:dyDescent="0.25">
      <c r="A2597" t="s">
        <v>9487</v>
      </c>
      <c r="B2597" t="s">
        <v>9488</v>
      </c>
      <c r="C2597" s="1">
        <v>43274</v>
      </c>
      <c r="D2597" t="s">
        <v>19718</v>
      </c>
      <c r="E2597" t="s">
        <v>19718</v>
      </c>
      <c r="F2597" t="s">
        <v>19718</v>
      </c>
      <c r="G2597" s="1">
        <v>43705</v>
      </c>
    </row>
    <row r="2598" spans="1:7" x14ac:dyDescent="0.25">
      <c r="A2598" t="s">
        <v>9038</v>
      </c>
      <c r="B2598" t="s">
        <v>9039</v>
      </c>
      <c r="C2598" s="1">
        <v>43112</v>
      </c>
      <c r="D2598" t="s">
        <v>19721</v>
      </c>
      <c r="E2598" t="s">
        <v>19735</v>
      </c>
      <c r="F2598" t="s">
        <v>19721</v>
      </c>
      <c r="G2598" s="1">
        <v>43705</v>
      </c>
    </row>
    <row r="2599" spans="1:7" x14ac:dyDescent="0.25">
      <c r="A2599" t="s">
        <v>9307</v>
      </c>
      <c r="B2599" t="s">
        <v>9308</v>
      </c>
      <c r="C2599" s="1">
        <v>43205</v>
      </c>
      <c r="D2599" t="s">
        <v>19718</v>
      </c>
      <c r="E2599" t="s">
        <v>19718</v>
      </c>
      <c r="F2599" t="s">
        <v>19718</v>
      </c>
      <c r="G2599" s="1">
        <v>43705</v>
      </c>
    </row>
    <row r="2600" spans="1:7" x14ac:dyDescent="0.25">
      <c r="A2600" t="s">
        <v>9576</v>
      </c>
      <c r="B2600" t="s">
        <v>9577</v>
      </c>
      <c r="C2600" s="1">
        <v>43293</v>
      </c>
      <c r="D2600" t="s">
        <v>19721</v>
      </c>
      <c r="E2600" t="s">
        <v>19721</v>
      </c>
      <c r="F2600" t="s">
        <v>19721</v>
      </c>
      <c r="G2600" s="1">
        <v>43705</v>
      </c>
    </row>
    <row r="2601" spans="1:7" x14ac:dyDescent="0.25">
      <c r="A2601" t="s">
        <v>9070</v>
      </c>
      <c r="B2601" t="s">
        <v>9071</v>
      </c>
      <c r="C2601" s="1">
        <v>43128</v>
      </c>
      <c r="D2601" t="s">
        <v>19721</v>
      </c>
      <c r="E2601" t="s">
        <v>19721</v>
      </c>
      <c r="F2601" t="s">
        <v>19721</v>
      </c>
      <c r="G2601" s="1">
        <v>43701</v>
      </c>
    </row>
    <row r="2602" spans="1:7" x14ac:dyDescent="0.25">
      <c r="A2602" t="s">
        <v>9549</v>
      </c>
      <c r="B2602" t="s">
        <v>9550</v>
      </c>
      <c r="C2602" s="1">
        <v>43279</v>
      </c>
      <c r="D2602" t="s">
        <v>19721</v>
      </c>
      <c r="E2602" t="s">
        <v>19721</v>
      </c>
      <c r="F2602" t="s">
        <v>19721</v>
      </c>
      <c r="G2602" s="1">
        <v>43698</v>
      </c>
    </row>
    <row r="2603" spans="1:7" x14ac:dyDescent="0.25">
      <c r="A2603" t="s">
        <v>9589</v>
      </c>
      <c r="B2603" t="s">
        <v>9590</v>
      </c>
      <c r="C2603" s="1">
        <v>43302</v>
      </c>
      <c r="D2603" t="s">
        <v>19718</v>
      </c>
      <c r="E2603" t="s">
        <v>19718</v>
      </c>
      <c r="F2603" t="s">
        <v>19718</v>
      </c>
      <c r="G2603" s="1">
        <v>43694</v>
      </c>
    </row>
    <row r="2604" spans="1:7" x14ac:dyDescent="0.25">
      <c r="A2604" t="s">
        <v>9242</v>
      </c>
      <c r="B2604" t="s">
        <v>9243</v>
      </c>
      <c r="C2604" s="1">
        <v>43186</v>
      </c>
      <c r="D2604" t="s">
        <v>19735</v>
      </c>
      <c r="E2604" t="s">
        <v>19735</v>
      </c>
      <c r="F2604" t="s">
        <v>19735</v>
      </c>
      <c r="G2604" s="1">
        <v>43694</v>
      </c>
    </row>
    <row r="2605" spans="1:7" x14ac:dyDescent="0.25">
      <c r="A2605" t="s">
        <v>9457</v>
      </c>
      <c r="B2605" t="s">
        <v>9458</v>
      </c>
      <c r="C2605" s="1">
        <v>43258</v>
      </c>
      <c r="D2605" t="s">
        <v>19721</v>
      </c>
      <c r="E2605" t="s">
        <v>19721</v>
      </c>
      <c r="F2605" t="s">
        <v>19721</v>
      </c>
      <c r="G2605" s="1">
        <v>43694</v>
      </c>
    </row>
    <row r="2606" spans="1:7" x14ac:dyDescent="0.25">
      <c r="A2606" t="s">
        <v>9459</v>
      </c>
      <c r="B2606" t="s">
        <v>660</v>
      </c>
      <c r="C2606" s="1">
        <v>43258</v>
      </c>
      <c r="D2606" t="s">
        <v>19735</v>
      </c>
      <c r="E2606" t="s">
        <v>19735</v>
      </c>
      <c r="F2606" t="s">
        <v>19735</v>
      </c>
      <c r="G2606" s="1">
        <v>43694</v>
      </c>
    </row>
    <row r="2607" spans="1:7" x14ac:dyDescent="0.25">
      <c r="A2607" t="s">
        <v>9460</v>
      </c>
      <c r="B2607" t="s">
        <v>9461</v>
      </c>
      <c r="C2607" s="1">
        <v>43259</v>
      </c>
      <c r="D2607" t="s">
        <v>19735</v>
      </c>
      <c r="E2607" t="s">
        <v>19735</v>
      </c>
      <c r="F2607" t="s">
        <v>19735</v>
      </c>
      <c r="G2607" s="1">
        <v>43694</v>
      </c>
    </row>
    <row r="2608" spans="1:7" x14ac:dyDescent="0.25">
      <c r="A2608" t="s">
        <v>8248</v>
      </c>
      <c r="B2608" t="s">
        <v>8249</v>
      </c>
      <c r="C2608" s="1">
        <v>42805</v>
      </c>
      <c r="D2608" t="s">
        <v>19718</v>
      </c>
      <c r="E2608" t="s">
        <v>19718</v>
      </c>
      <c r="F2608" t="s">
        <v>19718</v>
      </c>
      <c r="G2608" s="1">
        <v>43693</v>
      </c>
    </row>
    <row r="2609" spans="1:7" x14ac:dyDescent="0.25">
      <c r="A2609" t="s">
        <v>9358</v>
      </c>
      <c r="B2609" t="s">
        <v>9359</v>
      </c>
      <c r="C2609" s="1">
        <v>43229</v>
      </c>
      <c r="D2609" t="s">
        <v>19718</v>
      </c>
      <c r="E2609" t="s">
        <v>19718</v>
      </c>
      <c r="F2609" t="s">
        <v>19718</v>
      </c>
      <c r="G2609" s="1">
        <v>43687</v>
      </c>
    </row>
    <row r="2610" spans="1:7" x14ac:dyDescent="0.25">
      <c r="A2610" t="s">
        <v>7460</v>
      </c>
      <c r="B2610" t="s">
        <v>7461</v>
      </c>
      <c r="C2610" s="1">
        <v>42456</v>
      </c>
      <c r="D2610" t="s">
        <v>19721</v>
      </c>
      <c r="E2610" t="s">
        <v>19721</v>
      </c>
      <c r="F2610" t="s">
        <v>19721</v>
      </c>
      <c r="G2610" s="1">
        <v>43687</v>
      </c>
    </row>
    <row r="2611" spans="1:7" x14ac:dyDescent="0.25">
      <c r="A2611" t="s">
        <v>9325</v>
      </c>
      <c r="B2611" t="s">
        <v>9326</v>
      </c>
      <c r="C2611" s="1">
        <v>43206</v>
      </c>
      <c r="D2611" t="s">
        <v>19721</v>
      </c>
      <c r="E2611" t="s">
        <v>19721</v>
      </c>
      <c r="F2611" t="s">
        <v>19721</v>
      </c>
      <c r="G2611" s="1">
        <v>43687</v>
      </c>
    </row>
    <row r="2612" spans="1:7" x14ac:dyDescent="0.25">
      <c r="A2612" t="s">
        <v>9559</v>
      </c>
      <c r="B2612" t="s">
        <v>9560</v>
      </c>
      <c r="C2612" s="1">
        <v>43287</v>
      </c>
      <c r="D2612" t="s">
        <v>19724</v>
      </c>
      <c r="E2612" t="s">
        <v>19724</v>
      </c>
      <c r="F2612" t="s">
        <v>19724</v>
      </c>
      <c r="G2612" s="1">
        <v>43687</v>
      </c>
    </row>
    <row r="2613" spans="1:7" x14ac:dyDescent="0.25">
      <c r="A2613" t="s">
        <v>9591</v>
      </c>
      <c r="B2613" t="s">
        <v>9592</v>
      </c>
      <c r="C2613" s="1">
        <v>43302</v>
      </c>
      <c r="D2613" t="s">
        <v>19718</v>
      </c>
      <c r="E2613" t="s">
        <v>19718</v>
      </c>
      <c r="F2613" t="s">
        <v>19718</v>
      </c>
      <c r="G2613" s="1">
        <v>43677</v>
      </c>
    </row>
    <row r="2614" spans="1:7" x14ac:dyDescent="0.25">
      <c r="A2614" t="s">
        <v>9595</v>
      </c>
      <c r="B2614" t="s">
        <v>9596</v>
      </c>
      <c r="C2614" s="1">
        <v>43302</v>
      </c>
      <c r="D2614" t="s">
        <v>19735</v>
      </c>
      <c r="E2614" t="s">
        <v>19735</v>
      </c>
      <c r="F2614" t="s">
        <v>19735</v>
      </c>
      <c r="G2614" s="1">
        <v>43677</v>
      </c>
    </row>
    <row r="2615" spans="1:7" x14ac:dyDescent="0.25">
      <c r="A2615" t="s">
        <v>9597</v>
      </c>
      <c r="B2615" t="s">
        <v>9598</v>
      </c>
      <c r="C2615" s="1">
        <v>43302</v>
      </c>
      <c r="D2615" t="s">
        <v>19735</v>
      </c>
      <c r="E2615" t="s">
        <v>19735</v>
      </c>
      <c r="F2615" t="s">
        <v>19735</v>
      </c>
      <c r="G2615" s="1">
        <v>43677</v>
      </c>
    </row>
    <row r="2616" spans="1:7" x14ac:dyDescent="0.25">
      <c r="A2616" t="s">
        <v>9586</v>
      </c>
      <c r="B2616" t="s">
        <v>9587</v>
      </c>
      <c r="C2616" s="1">
        <v>43302</v>
      </c>
      <c r="D2616" t="s">
        <v>19718</v>
      </c>
      <c r="E2616" t="s">
        <v>19718</v>
      </c>
      <c r="F2616" t="s">
        <v>19718</v>
      </c>
      <c r="G2616" s="1">
        <v>43677</v>
      </c>
    </row>
    <row r="2617" spans="1:7" x14ac:dyDescent="0.25">
      <c r="A2617" t="s">
        <v>7839</v>
      </c>
      <c r="B2617" t="s">
        <v>7840</v>
      </c>
      <c r="C2617" s="1">
        <v>42618</v>
      </c>
      <c r="D2617" t="s">
        <v>19724</v>
      </c>
      <c r="E2617" t="s">
        <v>19724</v>
      </c>
      <c r="F2617" t="s">
        <v>19724</v>
      </c>
      <c r="G2617" s="1">
        <v>43670</v>
      </c>
    </row>
    <row r="2618" spans="1:7" x14ac:dyDescent="0.25">
      <c r="A2618" t="s">
        <v>9523</v>
      </c>
      <c r="B2618" t="s">
        <v>9524</v>
      </c>
      <c r="C2618" s="1">
        <v>43278</v>
      </c>
      <c r="D2618" t="s">
        <v>19721</v>
      </c>
      <c r="E2618" t="s">
        <v>19721</v>
      </c>
      <c r="F2618" t="s">
        <v>19721</v>
      </c>
      <c r="G2618" s="1">
        <v>43670</v>
      </c>
    </row>
    <row r="2619" spans="1:7" x14ac:dyDescent="0.25">
      <c r="A2619" t="s">
        <v>9311</v>
      </c>
      <c r="B2619" t="s">
        <v>9312</v>
      </c>
      <c r="C2619" s="1">
        <v>43205</v>
      </c>
      <c r="D2619" t="s">
        <v>19718</v>
      </c>
      <c r="E2619" t="s">
        <v>19718</v>
      </c>
      <c r="F2619" t="s">
        <v>19718</v>
      </c>
      <c r="G2619" s="1">
        <v>43670</v>
      </c>
    </row>
    <row r="2620" spans="1:7" x14ac:dyDescent="0.25">
      <c r="A2620" t="s">
        <v>9356</v>
      </c>
      <c r="B2620" t="s">
        <v>9357</v>
      </c>
      <c r="C2620" s="1">
        <v>43229</v>
      </c>
      <c r="D2620" t="s">
        <v>19721</v>
      </c>
      <c r="E2620" t="s">
        <v>19735</v>
      </c>
      <c r="F2620" t="s">
        <v>19721</v>
      </c>
      <c r="G2620" s="1">
        <v>43663</v>
      </c>
    </row>
    <row r="2621" spans="1:7" x14ac:dyDescent="0.25">
      <c r="A2621" t="s">
        <v>6408</v>
      </c>
      <c r="B2621" t="s">
        <v>6409</v>
      </c>
      <c r="C2621" s="1">
        <v>41983</v>
      </c>
      <c r="D2621" t="s">
        <v>19735</v>
      </c>
      <c r="E2621" t="s">
        <v>19735</v>
      </c>
      <c r="F2621" t="s">
        <v>19735</v>
      </c>
      <c r="G2621" s="1">
        <v>43663</v>
      </c>
    </row>
    <row r="2622" spans="1:7" x14ac:dyDescent="0.25">
      <c r="A2622" t="s">
        <v>9295</v>
      </c>
      <c r="B2622" t="s">
        <v>9296</v>
      </c>
      <c r="C2622" s="1">
        <v>43204</v>
      </c>
      <c r="D2622" t="s">
        <v>19721</v>
      </c>
      <c r="E2622" t="s">
        <v>19721</v>
      </c>
      <c r="F2622" t="s">
        <v>19721</v>
      </c>
      <c r="G2622" s="1">
        <v>43663</v>
      </c>
    </row>
    <row r="2623" spans="1:7" x14ac:dyDescent="0.25">
      <c r="A2623" t="s">
        <v>9108</v>
      </c>
      <c r="B2623" t="s">
        <v>9109</v>
      </c>
      <c r="C2623" s="1">
        <v>43132</v>
      </c>
      <c r="D2623" t="s">
        <v>19721</v>
      </c>
      <c r="E2623" t="s">
        <v>19721</v>
      </c>
      <c r="F2623" t="s">
        <v>19721</v>
      </c>
      <c r="G2623" s="1">
        <v>43663</v>
      </c>
    </row>
    <row r="2624" spans="1:7" x14ac:dyDescent="0.25">
      <c r="A2624" t="s">
        <v>9148</v>
      </c>
      <c r="B2624" t="s">
        <v>9149</v>
      </c>
      <c r="C2624" s="1">
        <v>43161</v>
      </c>
      <c r="D2624" t="s">
        <v>19735</v>
      </c>
      <c r="E2624" t="s">
        <v>19735</v>
      </c>
      <c r="F2624" t="s">
        <v>19718</v>
      </c>
      <c r="G2624" s="1">
        <v>43663</v>
      </c>
    </row>
    <row r="2625" spans="1:7" x14ac:dyDescent="0.25">
      <c r="A2625" t="s">
        <v>9008</v>
      </c>
      <c r="B2625" t="s">
        <v>9009</v>
      </c>
      <c r="C2625" s="1">
        <v>43105</v>
      </c>
      <c r="D2625" t="s">
        <v>19735</v>
      </c>
      <c r="E2625" t="s">
        <v>19735</v>
      </c>
      <c r="F2625" t="s">
        <v>19735</v>
      </c>
      <c r="G2625" s="1">
        <v>43663</v>
      </c>
    </row>
    <row r="2626" spans="1:7" x14ac:dyDescent="0.25">
      <c r="A2626" t="s">
        <v>8317</v>
      </c>
      <c r="B2626" t="s">
        <v>3669</v>
      </c>
      <c r="C2626" s="1">
        <v>42834</v>
      </c>
      <c r="D2626" t="s">
        <v>19721</v>
      </c>
      <c r="E2626" t="s">
        <v>19735</v>
      </c>
      <c r="F2626" t="s">
        <v>19721</v>
      </c>
      <c r="G2626" s="1">
        <v>43663</v>
      </c>
    </row>
    <row r="2627" spans="1:7" x14ac:dyDescent="0.25">
      <c r="A2627" t="s">
        <v>9329</v>
      </c>
      <c r="B2627" t="s">
        <v>9330</v>
      </c>
      <c r="C2627" s="1">
        <v>43207</v>
      </c>
      <c r="D2627" t="s">
        <v>19721</v>
      </c>
      <c r="E2627" t="s">
        <v>19735</v>
      </c>
      <c r="F2627" t="s">
        <v>19721</v>
      </c>
      <c r="G2627" s="1">
        <v>43659</v>
      </c>
    </row>
    <row r="2628" spans="1:7" x14ac:dyDescent="0.25">
      <c r="A2628" t="s">
        <v>8346</v>
      </c>
      <c r="B2628" t="s">
        <v>8347</v>
      </c>
      <c r="C2628" s="1">
        <v>42838</v>
      </c>
      <c r="D2628" t="s">
        <v>19718</v>
      </c>
      <c r="E2628" t="s">
        <v>19718</v>
      </c>
      <c r="F2628" t="s">
        <v>19718</v>
      </c>
      <c r="G2628" s="1">
        <v>43659</v>
      </c>
    </row>
    <row r="2629" spans="1:7" x14ac:dyDescent="0.25">
      <c r="A2629" t="s">
        <v>8960</v>
      </c>
      <c r="B2629" t="s">
        <v>8961</v>
      </c>
      <c r="C2629" s="1">
        <v>43078</v>
      </c>
      <c r="D2629" t="s">
        <v>19721</v>
      </c>
      <c r="E2629" t="s">
        <v>19721</v>
      </c>
      <c r="F2629" t="s">
        <v>19721</v>
      </c>
      <c r="G2629" s="1">
        <v>43656</v>
      </c>
    </row>
    <row r="2630" spans="1:7" x14ac:dyDescent="0.25">
      <c r="A2630" t="s">
        <v>9505</v>
      </c>
      <c r="B2630" t="s">
        <v>9506</v>
      </c>
      <c r="C2630" s="1">
        <v>43276</v>
      </c>
      <c r="D2630" t="s">
        <v>19721</v>
      </c>
      <c r="E2630" t="s">
        <v>19721</v>
      </c>
      <c r="F2630" t="s">
        <v>19735</v>
      </c>
      <c r="G2630" s="1">
        <v>43656</v>
      </c>
    </row>
    <row r="2631" spans="1:7" x14ac:dyDescent="0.25">
      <c r="A2631" t="s">
        <v>8665</v>
      </c>
      <c r="B2631" t="s">
        <v>8666</v>
      </c>
      <c r="C2631" s="1">
        <v>42982</v>
      </c>
      <c r="D2631" t="s">
        <v>19718</v>
      </c>
      <c r="E2631" t="s">
        <v>19718</v>
      </c>
      <c r="F2631" t="s">
        <v>19718</v>
      </c>
      <c r="G2631" s="1">
        <v>43656</v>
      </c>
    </row>
    <row r="2632" spans="1:7" x14ac:dyDescent="0.25">
      <c r="A2632" t="s">
        <v>8538</v>
      </c>
      <c r="B2632" t="s">
        <v>8539</v>
      </c>
      <c r="C2632" s="1">
        <v>42932</v>
      </c>
      <c r="D2632" t="s">
        <v>19735</v>
      </c>
      <c r="E2632" t="s">
        <v>19718</v>
      </c>
      <c r="F2632" t="s">
        <v>19735</v>
      </c>
      <c r="G2632" s="1">
        <v>43656</v>
      </c>
    </row>
    <row r="2633" spans="1:7" x14ac:dyDescent="0.25">
      <c r="A2633" t="s">
        <v>9146</v>
      </c>
      <c r="B2633" t="s">
        <v>9147</v>
      </c>
      <c r="C2633" s="1">
        <v>43161</v>
      </c>
      <c r="D2633" t="s">
        <v>19721</v>
      </c>
      <c r="E2633" t="s">
        <v>19721</v>
      </c>
      <c r="F2633" t="s">
        <v>19721</v>
      </c>
      <c r="G2633" s="1">
        <v>43656</v>
      </c>
    </row>
    <row r="2634" spans="1:7" x14ac:dyDescent="0.25">
      <c r="A2634" t="s">
        <v>9551</v>
      </c>
      <c r="B2634" t="s">
        <v>9552</v>
      </c>
      <c r="C2634" s="1">
        <v>43279</v>
      </c>
      <c r="D2634" t="s">
        <v>19718</v>
      </c>
      <c r="E2634" t="s">
        <v>19718</v>
      </c>
      <c r="F2634" t="s">
        <v>19718</v>
      </c>
      <c r="G2634" s="1">
        <v>43656</v>
      </c>
    </row>
    <row r="2635" spans="1:7" x14ac:dyDescent="0.25">
      <c r="A2635" t="s">
        <v>8813</v>
      </c>
      <c r="B2635" t="s">
        <v>8814</v>
      </c>
      <c r="C2635" s="1">
        <v>43023</v>
      </c>
      <c r="D2635" t="s">
        <v>19735</v>
      </c>
      <c r="E2635" t="s">
        <v>19735</v>
      </c>
      <c r="F2635" t="s">
        <v>19735</v>
      </c>
      <c r="G2635" s="1">
        <v>43651</v>
      </c>
    </row>
    <row r="2636" spans="1:7" x14ac:dyDescent="0.25">
      <c r="A2636" t="s">
        <v>9106</v>
      </c>
      <c r="B2636" t="s">
        <v>9107</v>
      </c>
      <c r="C2636" s="1">
        <v>43130</v>
      </c>
      <c r="D2636" t="s">
        <v>19735</v>
      </c>
      <c r="E2636" t="s">
        <v>19735</v>
      </c>
      <c r="F2636" t="s">
        <v>19718</v>
      </c>
      <c r="G2636" s="1">
        <v>43651</v>
      </c>
    </row>
    <row r="2637" spans="1:7" x14ac:dyDescent="0.25">
      <c r="A2637" t="s">
        <v>8536</v>
      </c>
      <c r="B2637" t="s">
        <v>8537</v>
      </c>
      <c r="C2637" s="1">
        <v>42932</v>
      </c>
      <c r="D2637" t="s">
        <v>19735</v>
      </c>
      <c r="E2637" t="s">
        <v>19735</v>
      </c>
      <c r="F2637" t="s">
        <v>19735</v>
      </c>
      <c r="G2637" s="1">
        <v>43651</v>
      </c>
    </row>
    <row r="2638" spans="1:7" x14ac:dyDescent="0.25">
      <c r="A2638" t="s">
        <v>9235</v>
      </c>
      <c r="B2638" t="s">
        <v>9236</v>
      </c>
      <c r="C2638" s="1">
        <v>43186</v>
      </c>
      <c r="D2638" t="s">
        <v>19721</v>
      </c>
      <c r="E2638" t="s">
        <v>19721</v>
      </c>
      <c r="F2638" t="s">
        <v>19721</v>
      </c>
      <c r="G2638" s="1">
        <v>43651</v>
      </c>
    </row>
    <row r="2639" spans="1:7" x14ac:dyDescent="0.25">
      <c r="A2639" t="s">
        <v>8484</v>
      </c>
      <c r="B2639" t="s">
        <v>8485</v>
      </c>
      <c r="C2639" s="1">
        <v>42902</v>
      </c>
      <c r="D2639" t="s">
        <v>19735</v>
      </c>
      <c r="E2639" t="s">
        <v>19735</v>
      </c>
      <c r="F2639" t="s">
        <v>19735</v>
      </c>
      <c r="G2639" s="1">
        <v>43651</v>
      </c>
    </row>
    <row r="2640" spans="1:7" x14ac:dyDescent="0.25">
      <c r="A2640" t="s">
        <v>9491</v>
      </c>
      <c r="B2640" t="s">
        <v>9492</v>
      </c>
      <c r="C2640" s="1">
        <v>43274</v>
      </c>
      <c r="D2640" t="s">
        <v>19721</v>
      </c>
      <c r="E2640" t="s">
        <v>19721</v>
      </c>
      <c r="F2640" t="s">
        <v>19735</v>
      </c>
      <c r="G2640" s="1">
        <v>43649</v>
      </c>
    </row>
    <row r="2641" spans="1:7" x14ac:dyDescent="0.25">
      <c r="A2641" t="s">
        <v>9327</v>
      </c>
      <c r="B2641" t="s">
        <v>9328</v>
      </c>
      <c r="C2641" s="1">
        <v>43206</v>
      </c>
      <c r="D2641" t="s">
        <v>19735</v>
      </c>
      <c r="E2641" t="s">
        <v>19718</v>
      </c>
      <c r="F2641" t="s">
        <v>19735</v>
      </c>
      <c r="G2641" s="1">
        <v>43649</v>
      </c>
    </row>
    <row r="2642" spans="1:7" x14ac:dyDescent="0.25">
      <c r="A2642" t="s">
        <v>8014</v>
      </c>
      <c r="B2642" t="s">
        <v>4221</v>
      </c>
      <c r="C2642" s="1">
        <v>42714</v>
      </c>
      <c r="D2642" t="s">
        <v>19721</v>
      </c>
      <c r="E2642" t="s">
        <v>19735</v>
      </c>
      <c r="F2642" t="s">
        <v>19721</v>
      </c>
      <c r="G2642" s="1">
        <v>43646</v>
      </c>
    </row>
    <row r="2643" spans="1:7" x14ac:dyDescent="0.25">
      <c r="A2643" t="s">
        <v>9293</v>
      </c>
      <c r="B2643" t="s">
        <v>9294</v>
      </c>
      <c r="C2643" s="1">
        <v>43196</v>
      </c>
      <c r="D2643" t="s">
        <v>19721</v>
      </c>
      <c r="E2643" t="s">
        <v>19721</v>
      </c>
      <c r="F2643" t="s">
        <v>19721</v>
      </c>
      <c r="G2643" s="1">
        <v>43646</v>
      </c>
    </row>
    <row r="2644" spans="1:7" x14ac:dyDescent="0.25">
      <c r="A2644" t="s">
        <v>8685</v>
      </c>
      <c r="B2644" t="s">
        <v>8686</v>
      </c>
      <c r="C2644" s="1">
        <v>42983</v>
      </c>
      <c r="D2644" t="s">
        <v>19721</v>
      </c>
      <c r="E2644" t="s">
        <v>19721</v>
      </c>
      <c r="F2644" t="s">
        <v>19721</v>
      </c>
      <c r="G2644" s="1">
        <v>43642</v>
      </c>
    </row>
    <row r="2645" spans="1:7" x14ac:dyDescent="0.25">
      <c r="A2645" t="s">
        <v>9412</v>
      </c>
      <c r="B2645" t="s">
        <v>9413</v>
      </c>
      <c r="C2645" s="1">
        <v>43250</v>
      </c>
      <c r="D2645" t="s">
        <v>19721</v>
      </c>
      <c r="E2645" t="s">
        <v>19721</v>
      </c>
      <c r="F2645" t="s">
        <v>19721</v>
      </c>
      <c r="G2645" s="1">
        <v>43638</v>
      </c>
    </row>
    <row r="2646" spans="1:7" x14ac:dyDescent="0.25">
      <c r="A2646" t="s">
        <v>9297</v>
      </c>
      <c r="B2646" t="s">
        <v>9298</v>
      </c>
      <c r="C2646" s="1">
        <v>43204</v>
      </c>
      <c r="D2646" t="s">
        <v>19735</v>
      </c>
      <c r="E2646" t="s">
        <v>19735</v>
      </c>
      <c r="F2646" t="s">
        <v>19735</v>
      </c>
      <c r="G2646" s="1">
        <v>43638</v>
      </c>
    </row>
    <row r="2647" spans="1:7" x14ac:dyDescent="0.25">
      <c r="A2647" t="s">
        <v>9299</v>
      </c>
      <c r="B2647" t="s">
        <v>9300</v>
      </c>
      <c r="C2647" s="1">
        <v>43204</v>
      </c>
      <c r="D2647" t="s">
        <v>19718</v>
      </c>
      <c r="E2647" t="s">
        <v>19718</v>
      </c>
      <c r="F2647" t="s">
        <v>19718</v>
      </c>
      <c r="G2647" s="1">
        <v>43635</v>
      </c>
    </row>
    <row r="2648" spans="1:7" x14ac:dyDescent="0.25">
      <c r="A2648" t="s">
        <v>9432</v>
      </c>
      <c r="B2648" t="s">
        <v>9433</v>
      </c>
      <c r="C2648" s="1">
        <v>43253</v>
      </c>
      <c r="D2648" t="s">
        <v>19735</v>
      </c>
      <c r="E2648" t="s">
        <v>19735</v>
      </c>
      <c r="F2648" t="s">
        <v>19735</v>
      </c>
      <c r="G2648" s="1">
        <v>43635</v>
      </c>
    </row>
    <row r="2649" spans="1:7" x14ac:dyDescent="0.25">
      <c r="A2649" t="s">
        <v>9422</v>
      </c>
      <c r="B2649" t="s">
        <v>9423</v>
      </c>
      <c r="C2649" s="1">
        <v>43253</v>
      </c>
      <c r="D2649" t="s">
        <v>19721</v>
      </c>
      <c r="E2649" t="s">
        <v>19721</v>
      </c>
      <c r="F2649" t="s">
        <v>19721</v>
      </c>
      <c r="G2649" s="1">
        <v>43635</v>
      </c>
    </row>
    <row r="2650" spans="1:7" x14ac:dyDescent="0.25">
      <c r="A2650" t="s">
        <v>9246</v>
      </c>
      <c r="B2650" t="s">
        <v>9247</v>
      </c>
      <c r="C2650" s="1">
        <v>43187</v>
      </c>
      <c r="D2650" t="s">
        <v>19735</v>
      </c>
      <c r="E2650" t="s">
        <v>19735</v>
      </c>
      <c r="F2650" t="s">
        <v>19735</v>
      </c>
      <c r="G2650" s="1">
        <v>43635</v>
      </c>
    </row>
    <row r="2651" spans="1:7" x14ac:dyDescent="0.25">
      <c r="A2651" t="s">
        <v>9378</v>
      </c>
      <c r="B2651" t="s">
        <v>9379</v>
      </c>
      <c r="C2651" s="1">
        <v>43234</v>
      </c>
      <c r="D2651" t="s">
        <v>19735</v>
      </c>
      <c r="E2651" t="s">
        <v>19735</v>
      </c>
      <c r="F2651" t="s">
        <v>19735</v>
      </c>
      <c r="G2651" s="1">
        <v>43632</v>
      </c>
    </row>
    <row r="2652" spans="1:7" x14ac:dyDescent="0.25">
      <c r="A2652" t="s">
        <v>8861</v>
      </c>
      <c r="B2652" t="s">
        <v>8862</v>
      </c>
      <c r="C2652" s="1">
        <v>43042</v>
      </c>
      <c r="D2652" t="s">
        <v>19721</v>
      </c>
      <c r="E2652" t="s">
        <v>19721</v>
      </c>
      <c r="F2652" t="s">
        <v>19721</v>
      </c>
      <c r="G2652" s="1">
        <v>43632</v>
      </c>
    </row>
    <row r="2653" spans="1:7" x14ac:dyDescent="0.25">
      <c r="A2653" t="s">
        <v>9301</v>
      </c>
      <c r="B2653" t="s">
        <v>9302</v>
      </c>
      <c r="C2653" s="1">
        <v>43204</v>
      </c>
      <c r="D2653" t="s">
        <v>19735</v>
      </c>
      <c r="E2653" t="s">
        <v>19735</v>
      </c>
      <c r="F2653" t="s">
        <v>19735</v>
      </c>
      <c r="G2653" s="1">
        <v>43623</v>
      </c>
    </row>
    <row r="2654" spans="1:7" x14ac:dyDescent="0.25">
      <c r="A2654" t="s">
        <v>8379</v>
      </c>
      <c r="B2654" t="s">
        <v>8380</v>
      </c>
      <c r="C2654" s="1">
        <v>42844</v>
      </c>
      <c r="D2654" t="s">
        <v>19721</v>
      </c>
      <c r="E2654" t="s">
        <v>19721</v>
      </c>
      <c r="F2654" t="s">
        <v>19721</v>
      </c>
      <c r="G2654" s="1">
        <v>43621</v>
      </c>
    </row>
    <row r="2655" spans="1:7" x14ac:dyDescent="0.25">
      <c r="A2655" t="s">
        <v>8179</v>
      </c>
      <c r="B2655" t="s">
        <v>8180</v>
      </c>
      <c r="C2655" s="1">
        <v>42770</v>
      </c>
      <c r="D2655" t="s">
        <v>19735</v>
      </c>
      <c r="E2655" t="s">
        <v>19735</v>
      </c>
      <c r="F2655" t="s">
        <v>19735</v>
      </c>
      <c r="G2655" s="1">
        <v>43621</v>
      </c>
    </row>
    <row r="2656" spans="1:7" x14ac:dyDescent="0.25">
      <c r="A2656" t="s">
        <v>9100</v>
      </c>
      <c r="B2656" t="s">
        <v>9101</v>
      </c>
      <c r="C2656" s="1">
        <v>43130</v>
      </c>
      <c r="D2656" t="s">
        <v>19718</v>
      </c>
      <c r="E2656" t="s">
        <v>19718</v>
      </c>
      <c r="F2656" t="s">
        <v>19718</v>
      </c>
      <c r="G2656" s="1">
        <v>43621</v>
      </c>
    </row>
    <row r="2657" spans="1:7" x14ac:dyDescent="0.25">
      <c r="A2657" t="s">
        <v>5416</v>
      </c>
      <c r="B2657" t="s">
        <v>5417</v>
      </c>
      <c r="C2657" s="1">
        <v>41488</v>
      </c>
      <c r="D2657" t="s">
        <v>19735</v>
      </c>
      <c r="E2657" t="s">
        <v>19735</v>
      </c>
      <c r="F2657" t="s">
        <v>19735</v>
      </c>
      <c r="G2657" s="1">
        <v>43616</v>
      </c>
    </row>
    <row r="2658" spans="1:7" x14ac:dyDescent="0.25">
      <c r="A2658" t="s">
        <v>9258</v>
      </c>
      <c r="B2658" t="s">
        <v>9259</v>
      </c>
      <c r="C2658" s="1">
        <v>43192</v>
      </c>
      <c r="D2658" t="s">
        <v>19735</v>
      </c>
      <c r="E2658" t="s">
        <v>19735</v>
      </c>
      <c r="F2658" t="s">
        <v>19735</v>
      </c>
      <c r="G2658" s="1">
        <v>43616</v>
      </c>
    </row>
    <row r="2659" spans="1:7" x14ac:dyDescent="0.25">
      <c r="A2659" t="s">
        <v>7568</v>
      </c>
      <c r="B2659" t="s">
        <v>7569</v>
      </c>
      <c r="C2659" s="1">
        <v>42518</v>
      </c>
      <c r="D2659" t="s">
        <v>19735</v>
      </c>
      <c r="E2659" t="s">
        <v>19718</v>
      </c>
      <c r="F2659" t="s">
        <v>19735</v>
      </c>
      <c r="G2659" s="1">
        <v>43614</v>
      </c>
    </row>
    <row r="2660" spans="1:7" x14ac:dyDescent="0.25">
      <c r="A2660" t="s">
        <v>9128</v>
      </c>
      <c r="B2660" t="s">
        <v>9129</v>
      </c>
      <c r="C2660" s="1">
        <v>43150</v>
      </c>
      <c r="D2660" t="s">
        <v>19735</v>
      </c>
      <c r="E2660" t="s">
        <v>19735</v>
      </c>
      <c r="F2660" t="s">
        <v>19718</v>
      </c>
      <c r="G2660" s="1">
        <v>43614</v>
      </c>
    </row>
    <row r="2661" spans="1:7" x14ac:dyDescent="0.25">
      <c r="A2661" t="s">
        <v>8599</v>
      </c>
      <c r="B2661" t="s">
        <v>8600</v>
      </c>
      <c r="C2661" s="1">
        <v>42952</v>
      </c>
      <c r="D2661" t="s">
        <v>19721</v>
      </c>
      <c r="E2661" t="s">
        <v>19721</v>
      </c>
      <c r="F2661" t="s">
        <v>19721</v>
      </c>
      <c r="G2661" s="1">
        <v>43614</v>
      </c>
    </row>
    <row r="2662" spans="1:7" x14ac:dyDescent="0.25">
      <c r="A2662" t="s">
        <v>8530</v>
      </c>
      <c r="B2662" t="s">
        <v>8531</v>
      </c>
      <c r="C2662" s="1">
        <v>42932</v>
      </c>
      <c r="D2662" t="s">
        <v>19718</v>
      </c>
      <c r="E2662" t="s">
        <v>19718</v>
      </c>
      <c r="F2662" t="s">
        <v>19718</v>
      </c>
      <c r="G2662" s="1">
        <v>43614</v>
      </c>
    </row>
    <row r="2663" spans="1:7" x14ac:dyDescent="0.25">
      <c r="A2663" t="s">
        <v>5646</v>
      </c>
      <c r="B2663" t="s">
        <v>5647</v>
      </c>
      <c r="C2663" s="1">
        <v>41614</v>
      </c>
      <c r="D2663" t="s">
        <v>19724</v>
      </c>
      <c r="E2663" t="s">
        <v>19724</v>
      </c>
      <c r="F2663" t="s">
        <v>19721</v>
      </c>
      <c r="G2663" s="1">
        <v>43614</v>
      </c>
    </row>
    <row r="2664" spans="1:7" x14ac:dyDescent="0.25">
      <c r="A2664" t="s">
        <v>7431</v>
      </c>
      <c r="B2664" t="s">
        <v>7432</v>
      </c>
      <c r="C2664" s="1">
        <v>42455</v>
      </c>
      <c r="D2664" t="s">
        <v>19721</v>
      </c>
      <c r="E2664" t="s">
        <v>19721</v>
      </c>
      <c r="F2664" t="s">
        <v>19721</v>
      </c>
      <c r="G2664" s="1">
        <v>43612</v>
      </c>
    </row>
    <row r="2665" spans="1:7" x14ac:dyDescent="0.25">
      <c r="A2665" t="s">
        <v>8556</v>
      </c>
      <c r="B2665" t="s">
        <v>8557</v>
      </c>
      <c r="C2665" s="1">
        <v>42943</v>
      </c>
      <c r="D2665" t="s">
        <v>19734</v>
      </c>
      <c r="E2665" t="s">
        <v>19734</v>
      </c>
      <c r="F2665" t="s">
        <v>19724</v>
      </c>
      <c r="G2665" s="1">
        <v>43607</v>
      </c>
    </row>
    <row r="2666" spans="1:7" x14ac:dyDescent="0.25">
      <c r="A2666" t="s">
        <v>4758</v>
      </c>
      <c r="B2666" t="s">
        <v>4759</v>
      </c>
      <c r="C2666" s="1">
        <v>41129</v>
      </c>
      <c r="D2666" t="s">
        <v>19718</v>
      </c>
      <c r="E2666" t="s">
        <v>19718</v>
      </c>
      <c r="F2666" t="s">
        <v>19718</v>
      </c>
      <c r="G2666" s="1">
        <v>43601</v>
      </c>
    </row>
    <row r="2667" spans="1:7" x14ac:dyDescent="0.25">
      <c r="A2667" t="s">
        <v>7798</v>
      </c>
      <c r="B2667" t="s">
        <v>7799</v>
      </c>
      <c r="C2667" s="1">
        <v>42601</v>
      </c>
      <c r="D2667" t="s">
        <v>19724</v>
      </c>
      <c r="E2667" t="s">
        <v>19724</v>
      </c>
      <c r="F2667" t="s">
        <v>19724</v>
      </c>
      <c r="G2667" s="1">
        <v>43601</v>
      </c>
    </row>
    <row r="2668" spans="1:7" x14ac:dyDescent="0.25">
      <c r="A2668" t="s">
        <v>3242</v>
      </c>
      <c r="B2668" t="s">
        <v>3243</v>
      </c>
      <c r="C2668" s="1">
        <v>40261</v>
      </c>
      <c r="D2668" t="s">
        <v>19721</v>
      </c>
      <c r="E2668" t="s">
        <v>19721</v>
      </c>
      <c r="F2668" t="s">
        <v>19721</v>
      </c>
      <c r="G2668" s="1">
        <v>43601</v>
      </c>
    </row>
    <row r="2669" spans="1:7" x14ac:dyDescent="0.25">
      <c r="A2669" t="s">
        <v>6868</v>
      </c>
      <c r="B2669" t="s">
        <v>6869</v>
      </c>
      <c r="C2669" s="1">
        <v>42183</v>
      </c>
      <c r="D2669" t="s">
        <v>19724</v>
      </c>
      <c r="E2669" t="s">
        <v>19724</v>
      </c>
      <c r="F2669" t="s">
        <v>19724</v>
      </c>
      <c r="G2669" s="1">
        <v>43600</v>
      </c>
    </row>
    <row r="2670" spans="1:7" x14ac:dyDescent="0.25">
      <c r="A2670" t="s">
        <v>9305</v>
      </c>
      <c r="B2670" t="s">
        <v>9306</v>
      </c>
      <c r="C2670" s="1">
        <v>43204</v>
      </c>
      <c r="D2670" t="s">
        <v>19735</v>
      </c>
      <c r="E2670" t="s">
        <v>19735</v>
      </c>
      <c r="F2670" t="s">
        <v>19718</v>
      </c>
      <c r="G2670" s="1">
        <v>43600</v>
      </c>
    </row>
    <row r="2671" spans="1:7" x14ac:dyDescent="0.25">
      <c r="A2671" t="s">
        <v>8865</v>
      </c>
      <c r="B2671" t="s">
        <v>8866</v>
      </c>
      <c r="C2671" s="1">
        <v>43042</v>
      </c>
      <c r="D2671" t="s">
        <v>19718</v>
      </c>
      <c r="E2671" t="s">
        <v>19718</v>
      </c>
      <c r="F2671" t="s">
        <v>19718</v>
      </c>
      <c r="G2671" s="1">
        <v>43595</v>
      </c>
    </row>
    <row r="2672" spans="1:7" x14ac:dyDescent="0.25">
      <c r="A2672" t="s">
        <v>9313</v>
      </c>
      <c r="B2672" t="s">
        <v>9314</v>
      </c>
      <c r="C2672" s="1">
        <v>43205</v>
      </c>
      <c r="D2672" t="s">
        <v>19735</v>
      </c>
      <c r="E2672" t="s">
        <v>19735</v>
      </c>
      <c r="F2672" t="s">
        <v>19735</v>
      </c>
      <c r="G2672" s="1">
        <v>43595</v>
      </c>
    </row>
    <row r="2673" spans="1:7" x14ac:dyDescent="0.25">
      <c r="A2673" t="s">
        <v>9264</v>
      </c>
      <c r="B2673" t="s">
        <v>9265</v>
      </c>
      <c r="C2673" s="1">
        <v>43192</v>
      </c>
      <c r="D2673" t="s">
        <v>19735</v>
      </c>
      <c r="E2673" t="s">
        <v>19735</v>
      </c>
      <c r="F2673" t="s">
        <v>19735</v>
      </c>
      <c r="G2673" s="1">
        <v>43595</v>
      </c>
    </row>
    <row r="2674" spans="1:7" x14ac:dyDescent="0.25">
      <c r="A2674" t="s">
        <v>8651</v>
      </c>
      <c r="B2674" t="s">
        <v>8652</v>
      </c>
      <c r="C2674" s="1">
        <v>42966</v>
      </c>
      <c r="D2674" t="s">
        <v>19721</v>
      </c>
      <c r="E2674" t="s">
        <v>19721</v>
      </c>
      <c r="F2674" t="s">
        <v>19721</v>
      </c>
      <c r="G2674" s="1">
        <v>43595</v>
      </c>
    </row>
    <row r="2675" spans="1:7" x14ac:dyDescent="0.25">
      <c r="A2675" t="s">
        <v>8975</v>
      </c>
      <c r="B2675" t="s">
        <v>8976</v>
      </c>
      <c r="C2675" s="1">
        <v>43091</v>
      </c>
      <c r="D2675" t="s">
        <v>19721</v>
      </c>
      <c r="E2675" t="s">
        <v>19721</v>
      </c>
      <c r="F2675" t="s">
        <v>19721</v>
      </c>
      <c r="G2675" s="1">
        <v>43595</v>
      </c>
    </row>
    <row r="2676" spans="1:7" x14ac:dyDescent="0.25">
      <c r="A2676" t="s">
        <v>8516</v>
      </c>
      <c r="B2676" t="s">
        <v>8517</v>
      </c>
      <c r="C2676" s="1">
        <v>42917</v>
      </c>
      <c r="D2676" t="s">
        <v>19718</v>
      </c>
      <c r="E2676" t="s">
        <v>19718</v>
      </c>
      <c r="F2676" t="s">
        <v>19718</v>
      </c>
      <c r="G2676" s="1">
        <v>43591</v>
      </c>
    </row>
    <row r="2677" spans="1:7" x14ac:dyDescent="0.25">
      <c r="A2677" t="s">
        <v>8983</v>
      </c>
      <c r="B2677" t="s">
        <v>8984</v>
      </c>
      <c r="C2677" s="1">
        <v>43093</v>
      </c>
      <c r="D2677" t="s">
        <v>19735</v>
      </c>
      <c r="E2677" t="s">
        <v>19735</v>
      </c>
      <c r="F2677" t="s">
        <v>19735</v>
      </c>
      <c r="G2677" s="1">
        <v>43591</v>
      </c>
    </row>
    <row r="2678" spans="1:7" x14ac:dyDescent="0.25">
      <c r="A2678" t="s">
        <v>8244</v>
      </c>
      <c r="B2678" t="s">
        <v>8245</v>
      </c>
      <c r="C2678" s="1">
        <v>42805</v>
      </c>
      <c r="D2678" t="s">
        <v>19718</v>
      </c>
      <c r="E2678" t="s">
        <v>19718</v>
      </c>
      <c r="F2678" t="s">
        <v>19718</v>
      </c>
      <c r="G2678" s="1">
        <v>43591</v>
      </c>
    </row>
    <row r="2679" spans="1:7" x14ac:dyDescent="0.25">
      <c r="A2679" t="s">
        <v>8681</v>
      </c>
      <c r="B2679" t="s">
        <v>8682</v>
      </c>
      <c r="C2679" s="1">
        <v>42983</v>
      </c>
      <c r="D2679" t="s">
        <v>19721</v>
      </c>
      <c r="E2679" t="s">
        <v>19721</v>
      </c>
      <c r="F2679" t="s">
        <v>19721</v>
      </c>
      <c r="G2679" s="1">
        <v>43591</v>
      </c>
    </row>
    <row r="2680" spans="1:7" x14ac:dyDescent="0.25">
      <c r="A2680" t="s">
        <v>8904</v>
      </c>
      <c r="B2680" t="s">
        <v>8905</v>
      </c>
      <c r="C2680" s="1">
        <v>43057</v>
      </c>
      <c r="D2680" t="s">
        <v>19721</v>
      </c>
      <c r="E2680" t="s">
        <v>19721</v>
      </c>
      <c r="F2680" t="s">
        <v>19721</v>
      </c>
      <c r="G2680" s="1">
        <v>43591</v>
      </c>
    </row>
    <row r="2681" spans="1:7" x14ac:dyDescent="0.25">
      <c r="A2681" t="s">
        <v>7888</v>
      </c>
      <c r="B2681" t="s">
        <v>7889</v>
      </c>
      <c r="C2681" s="1">
        <v>42641</v>
      </c>
      <c r="D2681" t="s">
        <v>19724</v>
      </c>
      <c r="E2681" t="s">
        <v>19724</v>
      </c>
      <c r="F2681" t="s">
        <v>19724</v>
      </c>
      <c r="G2681" s="1">
        <v>43591</v>
      </c>
    </row>
    <row r="2682" spans="1:7" x14ac:dyDescent="0.25">
      <c r="A2682" t="s">
        <v>8056</v>
      </c>
      <c r="B2682" t="s">
        <v>8057</v>
      </c>
      <c r="C2682" s="1">
        <v>42729</v>
      </c>
      <c r="D2682" t="s">
        <v>19735</v>
      </c>
      <c r="E2682" t="s">
        <v>19735</v>
      </c>
      <c r="F2682" t="s">
        <v>19735</v>
      </c>
      <c r="G2682" s="1">
        <v>43591</v>
      </c>
    </row>
    <row r="2683" spans="1:7" x14ac:dyDescent="0.25">
      <c r="A2683" t="s">
        <v>8052</v>
      </c>
      <c r="B2683" t="s">
        <v>8053</v>
      </c>
      <c r="C2683" s="1">
        <v>42729</v>
      </c>
      <c r="D2683" t="s">
        <v>19735</v>
      </c>
      <c r="E2683" t="s">
        <v>19735</v>
      </c>
      <c r="F2683" t="s">
        <v>19735</v>
      </c>
      <c r="G2683" s="1">
        <v>43591</v>
      </c>
    </row>
    <row r="2684" spans="1:7" x14ac:dyDescent="0.25">
      <c r="A2684" t="s">
        <v>6453</v>
      </c>
      <c r="B2684" t="s">
        <v>6454</v>
      </c>
      <c r="C2684" s="1">
        <v>41995</v>
      </c>
      <c r="D2684" t="s">
        <v>19724</v>
      </c>
      <c r="E2684" t="s">
        <v>19735</v>
      </c>
      <c r="F2684" t="s">
        <v>19724</v>
      </c>
      <c r="G2684" s="1">
        <v>43591</v>
      </c>
    </row>
    <row r="2685" spans="1:7" x14ac:dyDescent="0.25">
      <c r="A2685" t="s">
        <v>9188</v>
      </c>
      <c r="B2685" t="s">
        <v>9189</v>
      </c>
      <c r="C2685" s="1">
        <v>43174</v>
      </c>
      <c r="D2685" t="s">
        <v>19718</v>
      </c>
      <c r="E2685" t="s">
        <v>19718</v>
      </c>
      <c r="F2685" t="s">
        <v>19718</v>
      </c>
      <c r="G2685" s="1">
        <v>43591</v>
      </c>
    </row>
    <row r="2686" spans="1:7" x14ac:dyDescent="0.25">
      <c r="A2686" t="s">
        <v>8804</v>
      </c>
      <c r="B2686" t="s">
        <v>8805</v>
      </c>
      <c r="C2686" s="1">
        <v>43016</v>
      </c>
      <c r="D2686" t="s">
        <v>19721</v>
      </c>
      <c r="E2686" t="s">
        <v>19721</v>
      </c>
      <c r="F2686" t="s">
        <v>19721</v>
      </c>
      <c r="G2686" s="1">
        <v>43581</v>
      </c>
    </row>
    <row r="2687" spans="1:7" x14ac:dyDescent="0.25">
      <c r="A2687" t="s">
        <v>8938</v>
      </c>
      <c r="B2687" t="s">
        <v>8939</v>
      </c>
      <c r="C2687" s="1">
        <v>43059</v>
      </c>
      <c r="D2687" t="s">
        <v>19721</v>
      </c>
      <c r="E2687" t="s">
        <v>19721</v>
      </c>
      <c r="F2687" t="s">
        <v>19721</v>
      </c>
      <c r="G2687" s="1">
        <v>43581</v>
      </c>
    </row>
    <row r="2688" spans="1:7" x14ac:dyDescent="0.25">
      <c r="A2688" t="s">
        <v>8272</v>
      </c>
      <c r="B2688" t="s">
        <v>8273</v>
      </c>
      <c r="C2688" s="1">
        <v>42807</v>
      </c>
      <c r="D2688" t="s">
        <v>19735</v>
      </c>
      <c r="E2688" t="s">
        <v>19735</v>
      </c>
      <c r="F2688" t="s">
        <v>19735</v>
      </c>
      <c r="G2688" s="1">
        <v>43580</v>
      </c>
    </row>
    <row r="2689" spans="1:7" x14ac:dyDescent="0.25">
      <c r="A2689" t="s">
        <v>8800</v>
      </c>
      <c r="B2689" t="s">
        <v>8801</v>
      </c>
      <c r="C2689" s="1">
        <v>43016</v>
      </c>
      <c r="D2689" t="s">
        <v>19721</v>
      </c>
      <c r="E2689" t="s">
        <v>19721</v>
      </c>
      <c r="F2689" t="s">
        <v>19721</v>
      </c>
      <c r="G2689" s="1">
        <v>43580</v>
      </c>
    </row>
    <row r="2690" spans="1:7" x14ac:dyDescent="0.25">
      <c r="A2690" t="s">
        <v>9262</v>
      </c>
      <c r="B2690" t="s">
        <v>9263</v>
      </c>
      <c r="C2690" s="1">
        <v>43192</v>
      </c>
      <c r="D2690" t="s">
        <v>19721</v>
      </c>
      <c r="E2690" t="s">
        <v>19721</v>
      </c>
      <c r="F2690" t="s">
        <v>19721</v>
      </c>
      <c r="G2690" s="1">
        <v>43580</v>
      </c>
    </row>
    <row r="2691" spans="1:7" x14ac:dyDescent="0.25">
      <c r="A2691" t="s">
        <v>8954</v>
      </c>
      <c r="B2691" t="s">
        <v>8955</v>
      </c>
      <c r="C2691" s="1">
        <v>43078</v>
      </c>
      <c r="D2691" t="s">
        <v>19724</v>
      </c>
      <c r="E2691" t="s">
        <v>19721</v>
      </c>
      <c r="F2691" t="s">
        <v>19724</v>
      </c>
      <c r="G2691" s="1">
        <v>43572</v>
      </c>
    </row>
    <row r="2692" spans="1:7" x14ac:dyDescent="0.25">
      <c r="A2692" t="s">
        <v>7688</v>
      </c>
      <c r="B2692" t="s">
        <v>7689</v>
      </c>
      <c r="C2692" s="1">
        <v>42545</v>
      </c>
      <c r="D2692" t="s">
        <v>19735</v>
      </c>
      <c r="E2692" t="s">
        <v>19735</v>
      </c>
      <c r="F2692" t="s">
        <v>19735</v>
      </c>
      <c r="G2692" s="1">
        <v>43572</v>
      </c>
    </row>
    <row r="2693" spans="1:7" x14ac:dyDescent="0.25">
      <c r="A2693" t="s">
        <v>9068</v>
      </c>
      <c r="B2693" t="s">
        <v>9069</v>
      </c>
      <c r="C2693" s="1">
        <v>43128</v>
      </c>
      <c r="D2693" t="s">
        <v>19735</v>
      </c>
      <c r="E2693" t="s">
        <v>19735</v>
      </c>
      <c r="F2693" t="s">
        <v>19718</v>
      </c>
      <c r="G2693" s="1">
        <v>43567</v>
      </c>
    </row>
    <row r="2694" spans="1:7" x14ac:dyDescent="0.25">
      <c r="A2694" t="s">
        <v>8440</v>
      </c>
      <c r="B2694" t="s">
        <v>8441</v>
      </c>
      <c r="C2694" s="1">
        <v>42869</v>
      </c>
      <c r="D2694" t="s">
        <v>19735</v>
      </c>
      <c r="E2694" t="s">
        <v>19735</v>
      </c>
      <c r="F2694" t="s">
        <v>19735</v>
      </c>
      <c r="G2694" s="1">
        <v>43567</v>
      </c>
    </row>
    <row r="2695" spans="1:7" x14ac:dyDescent="0.25">
      <c r="A2695" t="s">
        <v>9064</v>
      </c>
      <c r="B2695" t="s">
        <v>9065</v>
      </c>
      <c r="C2695" s="1">
        <v>43126</v>
      </c>
      <c r="D2695" t="s">
        <v>19724</v>
      </c>
      <c r="E2695" t="s">
        <v>19724</v>
      </c>
      <c r="F2695" t="s">
        <v>19724</v>
      </c>
      <c r="G2695" s="1">
        <v>43567</v>
      </c>
    </row>
    <row r="2696" spans="1:7" x14ac:dyDescent="0.25">
      <c r="A2696" t="s">
        <v>8696</v>
      </c>
      <c r="B2696" t="s">
        <v>8697</v>
      </c>
      <c r="C2696" s="1">
        <v>42992</v>
      </c>
      <c r="D2696" t="s">
        <v>19735</v>
      </c>
      <c r="E2696" t="s">
        <v>19735</v>
      </c>
      <c r="F2696" t="s">
        <v>19735</v>
      </c>
      <c r="G2696" s="1">
        <v>43558</v>
      </c>
    </row>
    <row r="2697" spans="1:7" x14ac:dyDescent="0.25">
      <c r="A2697" t="s">
        <v>8264</v>
      </c>
      <c r="B2697" t="s">
        <v>8265</v>
      </c>
      <c r="C2697" s="1">
        <v>42807</v>
      </c>
      <c r="D2697" t="s">
        <v>19724</v>
      </c>
      <c r="E2697" t="s">
        <v>19721</v>
      </c>
      <c r="F2697" t="s">
        <v>19724</v>
      </c>
      <c r="G2697" s="1">
        <v>43558</v>
      </c>
    </row>
    <row r="2698" spans="1:7" x14ac:dyDescent="0.25">
      <c r="A2698" t="s">
        <v>7284</v>
      </c>
      <c r="B2698" t="s">
        <v>7285</v>
      </c>
      <c r="C2698" s="1">
        <v>42395</v>
      </c>
      <c r="D2698" t="s">
        <v>19735</v>
      </c>
      <c r="E2698" t="s">
        <v>19735</v>
      </c>
      <c r="F2698" t="s">
        <v>19718</v>
      </c>
      <c r="G2698" s="1">
        <v>43558</v>
      </c>
    </row>
    <row r="2699" spans="1:7" x14ac:dyDescent="0.25">
      <c r="A2699" t="s">
        <v>9072</v>
      </c>
      <c r="B2699" t="s">
        <v>9073</v>
      </c>
      <c r="C2699" s="1">
        <v>43128</v>
      </c>
      <c r="D2699" t="s">
        <v>19718</v>
      </c>
      <c r="E2699" t="s">
        <v>19718</v>
      </c>
      <c r="F2699" t="s">
        <v>19718</v>
      </c>
      <c r="G2699" s="1">
        <v>43553</v>
      </c>
    </row>
    <row r="2700" spans="1:7" x14ac:dyDescent="0.25">
      <c r="A2700" t="s">
        <v>8932</v>
      </c>
      <c r="B2700" t="s">
        <v>8933</v>
      </c>
      <c r="C2700" s="1">
        <v>43059</v>
      </c>
      <c r="D2700" t="s">
        <v>19735</v>
      </c>
      <c r="E2700" t="s">
        <v>19718</v>
      </c>
      <c r="F2700" t="s">
        <v>19735</v>
      </c>
      <c r="G2700" s="1">
        <v>43553</v>
      </c>
    </row>
    <row r="2701" spans="1:7" x14ac:dyDescent="0.25">
      <c r="A2701" t="s">
        <v>8422</v>
      </c>
      <c r="B2701" t="s">
        <v>8423</v>
      </c>
      <c r="C2701" s="1">
        <v>42859</v>
      </c>
      <c r="D2701" t="s">
        <v>19735</v>
      </c>
      <c r="E2701" t="s">
        <v>19735</v>
      </c>
      <c r="F2701" t="s">
        <v>19735</v>
      </c>
      <c r="G2701" s="1">
        <v>43551</v>
      </c>
    </row>
    <row r="2702" spans="1:7" x14ac:dyDescent="0.25">
      <c r="A2702" t="s">
        <v>7789</v>
      </c>
      <c r="B2702" t="s">
        <v>2542</v>
      </c>
      <c r="C2702" s="1">
        <v>42591</v>
      </c>
      <c r="D2702" t="s">
        <v>19718</v>
      </c>
      <c r="E2702" t="s">
        <v>19718</v>
      </c>
      <c r="F2702" t="s">
        <v>19718</v>
      </c>
      <c r="G2702" s="1">
        <v>43551</v>
      </c>
    </row>
    <row r="2703" spans="1:7" x14ac:dyDescent="0.25">
      <c r="A2703" t="s">
        <v>8274</v>
      </c>
      <c r="B2703" t="s">
        <v>8275</v>
      </c>
      <c r="C2703" s="1">
        <v>42807</v>
      </c>
      <c r="D2703" t="s">
        <v>19735</v>
      </c>
      <c r="E2703" t="s">
        <v>19735</v>
      </c>
      <c r="F2703" t="s">
        <v>19735</v>
      </c>
      <c r="G2703" s="1">
        <v>43551</v>
      </c>
    </row>
    <row r="2704" spans="1:7" x14ac:dyDescent="0.25">
      <c r="A2704" t="s">
        <v>8837</v>
      </c>
      <c r="B2704" t="s">
        <v>8838</v>
      </c>
      <c r="C2704" s="1">
        <v>43026</v>
      </c>
      <c r="D2704" t="s">
        <v>19721</v>
      </c>
      <c r="E2704" t="s">
        <v>19735</v>
      </c>
      <c r="F2704" t="s">
        <v>19721</v>
      </c>
      <c r="G2704" s="1">
        <v>43547</v>
      </c>
    </row>
    <row r="2705" spans="1:7" x14ac:dyDescent="0.25">
      <c r="A2705" t="s">
        <v>8076</v>
      </c>
      <c r="B2705" t="s">
        <v>8077</v>
      </c>
      <c r="C2705" s="1">
        <v>42748</v>
      </c>
      <c r="D2705" t="s">
        <v>19721</v>
      </c>
      <c r="E2705" t="s">
        <v>19721</v>
      </c>
      <c r="F2705" t="s">
        <v>19721</v>
      </c>
      <c r="G2705" s="1">
        <v>43547</v>
      </c>
    </row>
    <row r="2706" spans="1:7" x14ac:dyDescent="0.25">
      <c r="A2706" t="s">
        <v>9132</v>
      </c>
      <c r="B2706" t="s">
        <v>9133</v>
      </c>
      <c r="C2706" s="1">
        <v>43150</v>
      </c>
      <c r="D2706" t="s">
        <v>19721</v>
      </c>
      <c r="E2706" t="s">
        <v>19721</v>
      </c>
      <c r="F2706" t="s">
        <v>19721</v>
      </c>
      <c r="G2706" s="1">
        <v>43547</v>
      </c>
    </row>
    <row r="2707" spans="1:7" x14ac:dyDescent="0.25">
      <c r="A2707" t="s">
        <v>9058</v>
      </c>
      <c r="B2707" t="s">
        <v>9059</v>
      </c>
      <c r="C2707" s="1">
        <v>43126</v>
      </c>
      <c r="D2707" t="s">
        <v>19721</v>
      </c>
      <c r="E2707" t="s">
        <v>19721</v>
      </c>
      <c r="F2707" t="s">
        <v>19721</v>
      </c>
      <c r="G2707" s="1">
        <v>43547</v>
      </c>
    </row>
    <row r="2708" spans="1:7" x14ac:dyDescent="0.25">
      <c r="A2708" t="s">
        <v>8863</v>
      </c>
      <c r="B2708" t="s">
        <v>8864</v>
      </c>
      <c r="C2708" s="1">
        <v>43042</v>
      </c>
      <c r="D2708" t="s">
        <v>19721</v>
      </c>
      <c r="E2708" t="s">
        <v>19721</v>
      </c>
      <c r="F2708" t="s">
        <v>19721</v>
      </c>
      <c r="G2708" s="1">
        <v>43546</v>
      </c>
    </row>
    <row r="2709" spans="1:7" x14ac:dyDescent="0.25">
      <c r="A2709" t="s">
        <v>7981</v>
      </c>
      <c r="B2709" t="s">
        <v>7982</v>
      </c>
      <c r="C2709" s="1">
        <v>42694</v>
      </c>
      <c r="D2709" t="s">
        <v>19735</v>
      </c>
      <c r="E2709" t="s">
        <v>19735</v>
      </c>
      <c r="F2709" t="s">
        <v>19735</v>
      </c>
      <c r="G2709" s="1">
        <v>43544</v>
      </c>
    </row>
    <row r="2710" spans="1:7" x14ac:dyDescent="0.25">
      <c r="A2710" t="s">
        <v>6471</v>
      </c>
      <c r="B2710" t="s">
        <v>6472</v>
      </c>
      <c r="C2710" s="1">
        <v>42006</v>
      </c>
      <c r="D2710" t="s">
        <v>19721</v>
      </c>
      <c r="E2710" t="s">
        <v>19721</v>
      </c>
      <c r="F2710" t="s">
        <v>19721</v>
      </c>
      <c r="G2710" s="1">
        <v>43544</v>
      </c>
    </row>
    <row r="2711" spans="1:7" x14ac:dyDescent="0.25">
      <c r="A2711" t="s">
        <v>7205</v>
      </c>
      <c r="B2711" t="s">
        <v>7206</v>
      </c>
      <c r="C2711" s="1">
        <v>42353</v>
      </c>
      <c r="D2711" t="s">
        <v>19724</v>
      </c>
      <c r="E2711" t="s">
        <v>19724</v>
      </c>
      <c r="F2711" t="s">
        <v>19724</v>
      </c>
      <c r="G2711" s="1">
        <v>43540</v>
      </c>
    </row>
    <row r="2712" spans="1:7" x14ac:dyDescent="0.25">
      <c r="A2712" t="s">
        <v>8851</v>
      </c>
      <c r="B2712" t="s">
        <v>8852</v>
      </c>
      <c r="C2712" s="1">
        <v>43030</v>
      </c>
      <c r="D2712" t="s">
        <v>19735</v>
      </c>
      <c r="E2712" t="s">
        <v>19735</v>
      </c>
      <c r="F2712" t="s">
        <v>19735</v>
      </c>
      <c r="G2712" s="1">
        <v>43538</v>
      </c>
    </row>
    <row r="2713" spans="1:7" x14ac:dyDescent="0.25">
      <c r="A2713" t="s">
        <v>8882</v>
      </c>
      <c r="B2713" t="s">
        <v>8883</v>
      </c>
      <c r="C2713" s="1">
        <v>43046</v>
      </c>
      <c r="D2713" t="s">
        <v>19735</v>
      </c>
      <c r="E2713" t="s">
        <v>19735</v>
      </c>
      <c r="F2713" t="s">
        <v>19735</v>
      </c>
      <c r="G2713" s="1">
        <v>43538</v>
      </c>
    </row>
    <row r="2714" spans="1:7" x14ac:dyDescent="0.25">
      <c r="A2714" t="s">
        <v>8039</v>
      </c>
      <c r="B2714" t="s">
        <v>8040</v>
      </c>
      <c r="C2714" s="1">
        <v>42722</v>
      </c>
      <c r="D2714" t="s">
        <v>19724</v>
      </c>
      <c r="E2714" t="s">
        <v>19724</v>
      </c>
      <c r="F2714" t="s">
        <v>19724</v>
      </c>
      <c r="G2714" s="1">
        <v>43533</v>
      </c>
    </row>
    <row r="2715" spans="1:7" x14ac:dyDescent="0.25">
      <c r="A2715" t="s">
        <v>9126</v>
      </c>
      <c r="B2715" t="s">
        <v>9127</v>
      </c>
      <c r="C2715" s="1">
        <v>43150</v>
      </c>
      <c r="D2715" t="s">
        <v>19718</v>
      </c>
      <c r="E2715" t="s">
        <v>19718</v>
      </c>
      <c r="F2715" t="s">
        <v>19718</v>
      </c>
      <c r="G2715" s="1">
        <v>43533</v>
      </c>
    </row>
    <row r="2716" spans="1:7" x14ac:dyDescent="0.25">
      <c r="A2716" t="s">
        <v>8542</v>
      </c>
      <c r="B2716" t="s">
        <v>8543</v>
      </c>
      <c r="C2716" s="1">
        <v>42932</v>
      </c>
      <c r="D2716" t="s">
        <v>19735</v>
      </c>
      <c r="E2716" t="s">
        <v>19735</v>
      </c>
      <c r="F2716" t="s">
        <v>19718</v>
      </c>
      <c r="G2716" s="1">
        <v>43526</v>
      </c>
    </row>
    <row r="2717" spans="1:7" x14ac:dyDescent="0.25">
      <c r="A2717" t="s">
        <v>8768</v>
      </c>
      <c r="B2717" t="s">
        <v>8769</v>
      </c>
      <c r="C2717" s="1">
        <v>43011</v>
      </c>
      <c r="D2717" t="s">
        <v>19718</v>
      </c>
      <c r="E2717" t="s">
        <v>19718</v>
      </c>
      <c r="F2717" t="s">
        <v>19718</v>
      </c>
      <c r="G2717" s="1">
        <v>43526</v>
      </c>
    </row>
    <row r="2718" spans="1:7" x14ac:dyDescent="0.25">
      <c r="A2718" t="s">
        <v>9130</v>
      </c>
      <c r="B2718" t="s">
        <v>9131</v>
      </c>
      <c r="C2718" s="1">
        <v>43150</v>
      </c>
      <c r="D2718" t="s">
        <v>19721</v>
      </c>
      <c r="E2718" t="s">
        <v>19721</v>
      </c>
      <c r="F2718" t="s">
        <v>19721</v>
      </c>
      <c r="G2718" s="1">
        <v>43526</v>
      </c>
    </row>
    <row r="2719" spans="1:7" x14ac:dyDescent="0.25">
      <c r="A2719" t="s">
        <v>8574</v>
      </c>
      <c r="B2719" t="s">
        <v>8575</v>
      </c>
      <c r="C2719" s="1">
        <v>42944</v>
      </c>
      <c r="D2719" t="s">
        <v>19735</v>
      </c>
      <c r="E2719" t="s">
        <v>19735</v>
      </c>
      <c r="F2719" t="s">
        <v>19735</v>
      </c>
      <c r="G2719" s="1">
        <v>43525</v>
      </c>
    </row>
    <row r="2720" spans="1:7" x14ac:dyDescent="0.25">
      <c r="A2720" t="s">
        <v>8798</v>
      </c>
      <c r="B2720" t="s">
        <v>8799</v>
      </c>
      <c r="C2720" s="1">
        <v>43016</v>
      </c>
      <c r="D2720" t="s">
        <v>19718</v>
      </c>
      <c r="E2720" t="s">
        <v>19718</v>
      </c>
      <c r="F2720" t="s">
        <v>19718</v>
      </c>
      <c r="G2720" s="1">
        <v>43520</v>
      </c>
    </row>
    <row r="2721" spans="1:7" x14ac:dyDescent="0.25">
      <c r="A2721" t="s">
        <v>8572</v>
      </c>
      <c r="B2721" t="s">
        <v>8573</v>
      </c>
      <c r="C2721" s="1">
        <v>42944</v>
      </c>
      <c r="D2721" t="s">
        <v>19718</v>
      </c>
      <c r="E2721" t="s">
        <v>19718</v>
      </c>
      <c r="F2721" t="s">
        <v>19718</v>
      </c>
      <c r="G2721" s="1">
        <v>43520</v>
      </c>
    </row>
    <row r="2722" spans="1:7" x14ac:dyDescent="0.25">
      <c r="A2722" t="s">
        <v>8928</v>
      </c>
      <c r="B2722" t="s">
        <v>8929</v>
      </c>
      <c r="C2722" s="1">
        <v>43059</v>
      </c>
      <c r="D2722" t="s">
        <v>19721</v>
      </c>
      <c r="E2722" t="s">
        <v>19721</v>
      </c>
      <c r="F2722" t="s">
        <v>19721</v>
      </c>
      <c r="G2722" s="1">
        <v>43518</v>
      </c>
    </row>
    <row r="2723" spans="1:7" x14ac:dyDescent="0.25">
      <c r="A2723" t="s">
        <v>8700</v>
      </c>
      <c r="B2723" t="s">
        <v>8701</v>
      </c>
      <c r="C2723" s="1">
        <v>42992</v>
      </c>
      <c r="D2723" t="s">
        <v>19735</v>
      </c>
      <c r="E2723" t="s">
        <v>19735</v>
      </c>
      <c r="F2723" t="s">
        <v>19718</v>
      </c>
      <c r="G2723" s="1">
        <v>43516</v>
      </c>
    </row>
    <row r="2724" spans="1:7" x14ac:dyDescent="0.25">
      <c r="A2724" t="s">
        <v>8229</v>
      </c>
      <c r="B2724" t="s">
        <v>8230</v>
      </c>
      <c r="C2724" s="1">
        <v>42800</v>
      </c>
      <c r="D2724" t="s">
        <v>19735</v>
      </c>
      <c r="E2724" t="s">
        <v>19735</v>
      </c>
      <c r="F2724" t="s">
        <v>19735</v>
      </c>
      <c r="G2724" s="1">
        <v>43516</v>
      </c>
    </row>
    <row r="2725" spans="1:7" x14ac:dyDescent="0.25">
      <c r="A2725" t="s">
        <v>8590</v>
      </c>
      <c r="B2725" t="s">
        <v>8591</v>
      </c>
      <c r="C2725" s="1">
        <v>42946</v>
      </c>
      <c r="D2725" t="s">
        <v>19735</v>
      </c>
      <c r="E2725" t="s">
        <v>19735</v>
      </c>
      <c r="F2725" t="s">
        <v>19735</v>
      </c>
      <c r="G2725" s="1">
        <v>43516</v>
      </c>
    </row>
    <row r="2726" spans="1:7" x14ac:dyDescent="0.25">
      <c r="A2726" t="s">
        <v>7254</v>
      </c>
      <c r="B2726" t="s">
        <v>7255</v>
      </c>
      <c r="C2726" s="1">
        <v>42372</v>
      </c>
      <c r="D2726" t="s">
        <v>19721</v>
      </c>
      <c r="E2726" t="s">
        <v>19721</v>
      </c>
      <c r="F2726" t="s">
        <v>19721</v>
      </c>
      <c r="G2726" s="1">
        <v>43516</v>
      </c>
    </row>
    <row r="2727" spans="1:7" x14ac:dyDescent="0.25">
      <c r="A2727" t="s">
        <v>8284</v>
      </c>
      <c r="B2727" t="s">
        <v>8285</v>
      </c>
      <c r="C2727" s="1">
        <v>42809</v>
      </c>
      <c r="D2727" t="s">
        <v>19721</v>
      </c>
      <c r="E2727" t="s">
        <v>19721</v>
      </c>
      <c r="F2727" t="s">
        <v>19721</v>
      </c>
      <c r="G2727" s="1">
        <v>43516</v>
      </c>
    </row>
    <row r="2728" spans="1:7" x14ac:dyDescent="0.25">
      <c r="A2728" t="s">
        <v>7686</v>
      </c>
      <c r="B2728" t="s">
        <v>7687</v>
      </c>
      <c r="C2728" s="1">
        <v>42545</v>
      </c>
      <c r="D2728" t="s">
        <v>19735</v>
      </c>
      <c r="E2728" t="s">
        <v>19735</v>
      </c>
      <c r="F2728" t="s">
        <v>19735</v>
      </c>
      <c r="G2728" s="1">
        <v>43512</v>
      </c>
    </row>
    <row r="2729" spans="1:7" x14ac:dyDescent="0.25">
      <c r="A2729" t="s">
        <v>8796</v>
      </c>
      <c r="B2729" t="s">
        <v>8797</v>
      </c>
      <c r="C2729" s="1">
        <v>43016</v>
      </c>
      <c r="D2729" t="s">
        <v>19724</v>
      </c>
      <c r="E2729" t="s">
        <v>19724</v>
      </c>
      <c r="F2729" t="s">
        <v>19724</v>
      </c>
      <c r="G2729" s="1">
        <v>43512</v>
      </c>
    </row>
    <row r="2730" spans="1:7" x14ac:dyDescent="0.25">
      <c r="A2730" t="s">
        <v>8751</v>
      </c>
      <c r="B2730" t="s">
        <v>8752</v>
      </c>
      <c r="C2730" s="1">
        <v>43005</v>
      </c>
      <c r="D2730" t="s">
        <v>19735</v>
      </c>
      <c r="E2730" t="s">
        <v>19735</v>
      </c>
      <c r="F2730" t="s">
        <v>19735</v>
      </c>
      <c r="G2730" s="1">
        <v>43512</v>
      </c>
    </row>
    <row r="2731" spans="1:7" x14ac:dyDescent="0.25">
      <c r="A2731" t="s">
        <v>8727</v>
      </c>
      <c r="B2731" t="s">
        <v>8728</v>
      </c>
      <c r="C2731" s="1">
        <v>43002</v>
      </c>
      <c r="D2731" t="s">
        <v>19735</v>
      </c>
      <c r="E2731" t="s">
        <v>19735</v>
      </c>
      <c r="F2731" t="s">
        <v>19735</v>
      </c>
      <c r="G2731" s="1">
        <v>43509</v>
      </c>
    </row>
    <row r="2732" spans="1:7" x14ac:dyDescent="0.25">
      <c r="A2732" t="s">
        <v>8790</v>
      </c>
      <c r="B2732" t="s">
        <v>8791</v>
      </c>
      <c r="C2732" s="1">
        <v>43016</v>
      </c>
      <c r="D2732" t="s">
        <v>19721</v>
      </c>
      <c r="E2732" t="s">
        <v>19721</v>
      </c>
      <c r="F2732" t="s">
        <v>19721</v>
      </c>
      <c r="G2732" s="1">
        <v>43509</v>
      </c>
    </row>
    <row r="2733" spans="1:7" x14ac:dyDescent="0.25">
      <c r="A2733" t="s">
        <v>8857</v>
      </c>
      <c r="B2733" t="s">
        <v>8858</v>
      </c>
      <c r="C2733" s="1">
        <v>43042</v>
      </c>
      <c r="D2733" t="s">
        <v>19721</v>
      </c>
      <c r="E2733" t="s">
        <v>19721</v>
      </c>
      <c r="F2733" t="s">
        <v>19735</v>
      </c>
      <c r="G2733" s="1">
        <v>43509</v>
      </c>
    </row>
    <row r="2734" spans="1:7" x14ac:dyDescent="0.25">
      <c r="A2734" t="s">
        <v>8108</v>
      </c>
      <c r="B2734" t="s">
        <v>8109</v>
      </c>
      <c r="C2734" s="1">
        <v>42759</v>
      </c>
      <c r="D2734" t="s">
        <v>19718</v>
      </c>
      <c r="E2734" t="s">
        <v>19718</v>
      </c>
      <c r="F2734" t="s">
        <v>19718</v>
      </c>
      <c r="G2734" s="1">
        <v>43506</v>
      </c>
    </row>
    <row r="2735" spans="1:7" x14ac:dyDescent="0.25">
      <c r="A2735" t="s">
        <v>8338</v>
      </c>
      <c r="B2735" t="s">
        <v>8339</v>
      </c>
      <c r="C2735" s="1">
        <v>42836</v>
      </c>
      <c r="D2735" t="s">
        <v>19735</v>
      </c>
      <c r="E2735" t="s">
        <v>19735</v>
      </c>
      <c r="F2735" t="s">
        <v>19718</v>
      </c>
      <c r="G2735" s="1">
        <v>43506</v>
      </c>
    </row>
    <row r="2736" spans="1:7" x14ac:dyDescent="0.25">
      <c r="A2736" t="s">
        <v>9042</v>
      </c>
      <c r="B2736" t="s">
        <v>9043</v>
      </c>
      <c r="C2736" s="1">
        <v>43118</v>
      </c>
      <c r="D2736" t="s">
        <v>19735</v>
      </c>
      <c r="E2736" t="s">
        <v>19718</v>
      </c>
      <c r="F2736" t="s">
        <v>19735</v>
      </c>
      <c r="G2736" s="1">
        <v>43506</v>
      </c>
    </row>
    <row r="2737" spans="1:7" x14ac:dyDescent="0.25">
      <c r="A2737" t="s">
        <v>8334</v>
      </c>
      <c r="B2737" t="s">
        <v>8335</v>
      </c>
      <c r="C2737" s="1">
        <v>42836</v>
      </c>
      <c r="D2737" t="s">
        <v>19735</v>
      </c>
      <c r="E2737" t="s">
        <v>19735</v>
      </c>
      <c r="F2737" t="s">
        <v>19735</v>
      </c>
      <c r="G2737" s="1">
        <v>43506</v>
      </c>
    </row>
    <row r="2738" spans="1:7" x14ac:dyDescent="0.25">
      <c r="A2738" t="s">
        <v>8831</v>
      </c>
      <c r="B2738" t="s">
        <v>8832</v>
      </c>
      <c r="C2738" s="1">
        <v>43024</v>
      </c>
      <c r="D2738" t="s">
        <v>19721</v>
      </c>
      <c r="E2738" t="s">
        <v>19721</v>
      </c>
      <c r="F2738" t="s">
        <v>19721</v>
      </c>
      <c r="G2738" s="1">
        <v>43506</v>
      </c>
    </row>
    <row r="2739" spans="1:7" x14ac:dyDescent="0.25">
      <c r="A2739" t="s">
        <v>6956</v>
      </c>
      <c r="B2739" t="s">
        <v>6957</v>
      </c>
      <c r="C2739" s="1">
        <v>42243</v>
      </c>
      <c r="D2739" t="s">
        <v>19721</v>
      </c>
      <c r="E2739" t="s">
        <v>19721</v>
      </c>
      <c r="F2739" t="s">
        <v>19721</v>
      </c>
      <c r="G2739" s="1">
        <v>43502</v>
      </c>
    </row>
    <row r="2740" spans="1:7" x14ac:dyDescent="0.25">
      <c r="A2740" t="s">
        <v>8711</v>
      </c>
      <c r="B2740" t="s">
        <v>8712</v>
      </c>
      <c r="C2740" s="1">
        <v>43001</v>
      </c>
      <c r="D2740" t="s">
        <v>19721</v>
      </c>
      <c r="E2740" t="s">
        <v>19721</v>
      </c>
      <c r="F2740" t="s">
        <v>19721</v>
      </c>
      <c r="G2740" s="1">
        <v>43502</v>
      </c>
    </row>
    <row r="2741" spans="1:7" x14ac:dyDescent="0.25">
      <c r="A2741" t="s">
        <v>9026</v>
      </c>
      <c r="B2741" t="s">
        <v>9027</v>
      </c>
      <c r="C2741" s="1">
        <v>43112</v>
      </c>
      <c r="D2741" t="s">
        <v>19718</v>
      </c>
      <c r="E2741" t="s">
        <v>19718</v>
      </c>
      <c r="F2741" t="s">
        <v>19718</v>
      </c>
      <c r="G2741" s="1">
        <v>43502</v>
      </c>
    </row>
    <row r="2742" spans="1:7" x14ac:dyDescent="0.25">
      <c r="A2742" t="s">
        <v>9030</v>
      </c>
      <c r="B2742" t="s">
        <v>9031</v>
      </c>
      <c r="C2742" s="1">
        <v>43112</v>
      </c>
      <c r="D2742" t="s">
        <v>19718</v>
      </c>
      <c r="E2742" t="s">
        <v>19718</v>
      </c>
      <c r="F2742" t="s">
        <v>19718</v>
      </c>
      <c r="G2742" s="1">
        <v>43502</v>
      </c>
    </row>
    <row r="2743" spans="1:7" x14ac:dyDescent="0.25">
      <c r="A2743" t="s">
        <v>7632</v>
      </c>
      <c r="B2743" t="s">
        <v>7633</v>
      </c>
      <c r="C2743" s="1">
        <v>42536</v>
      </c>
      <c r="D2743" t="s">
        <v>19735</v>
      </c>
      <c r="E2743" t="s">
        <v>19735</v>
      </c>
      <c r="F2743" t="s">
        <v>19735</v>
      </c>
      <c r="G2743" s="1">
        <v>43502</v>
      </c>
    </row>
    <row r="2744" spans="1:7" x14ac:dyDescent="0.25">
      <c r="A2744" t="s">
        <v>8305</v>
      </c>
      <c r="B2744" t="s">
        <v>8306</v>
      </c>
      <c r="C2744" s="1">
        <v>42824</v>
      </c>
      <c r="D2744" t="s">
        <v>19724</v>
      </c>
      <c r="E2744" t="s">
        <v>19724</v>
      </c>
      <c r="F2744" t="s">
        <v>19724</v>
      </c>
      <c r="G2744" s="1">
        <v>43502</v>
      </c>
    </row>
    <row r="2745" spans="1:7" x14ac:dyDescent="0.25">
      <c r="A2745" t="s">
        <v>5814</v>
      </c>
      <c r="B2745" t="s">
        <v>5815</v>
      </c>
      <c r="C2745" s="1">
        <v>41689</v>
      </c>
      <c r="D2745" t="s">
        <v>19724</v>
      </c>
      <c r="E2745" t="s">
        <v>19724</v>
      </c>
      <c r="F2745" t="s">
        <v>19724</v>
      </c>
      <c r="G2745" s="1">
        <v>43501</v>
      </c>
    </row>
    <row r="2746" spans="1:7" x14ac:dyDescent="0.25">
      <c r="A2746" t="s">
        <v>9036</v>
      </c>
      <c r="B2746" t="s">
        <v>9037</v>
      </c>
      <c r="C2746" s="1">
        <v>43112</v>
      </c>
      <c r="D2746" t="s">
        <v>19721</v>
      </c>
      <c r="E2746" t="s">
        <v>19721</v>
      </c>
      <c r="F2746" t="s">
        <v>19735</v>
      </c>
      <c r="G2746" s="1">
        <v>43501</v>
      </c>
    </row>
    <row r="2747" spans="1:7" x14ac:dyDescent="0.25">
      <c r="A2747" t="s">
        <v>8601</v>
      </c>
      <c r="B2747" t="s">
        <v>8602</v>
      </c>
      <c r="C2747" s="1">
        <v>42952</v>
      </c>
      <c r="D2747" t="s">
        <v>19721</v>
      </c>
      <c r="E2747" t="s">
        <v>19721</v>
      </c>
      <c r="F2747" t="s">
        <v>19721</v>
      </c>
      <c r="G2747" s="1">
        <v>43501</v>
      </c>
    </row>
    <row r="2748" spans="1:7" x14ac:dyDescent="0.25">
      <c r="A2748" t="s">
        <v>8544</v>
      </c>
      <c r="B2748" t="s">
        <v>8545</v>
      </c>
      <c r="C2748" s="1">
        <v>42934</v>
      </c>
      <c r="D2748" t="s">
        <v>19718</v>
      </c>
      <c r="E2748" t="s">
        <v>19718</v>
      </c>
      <c r="F2748" t="s">
        <v>19718</v>
      </c>
      <c r="G2748" s="1">
        <v>43500</v>
      </c>
    </row>
    <row r="2749" spans="1:7" x14ac:dyDescent="0.25">
      <c r="A2749" t="s">
        <v>8871</v>
      </c>
      <c r="B2749" t="s">
        <v>8872</v>
      </c>
      <c r="C2749" s="1">
        <v>43042</v>
      </c>
      <c r="D2749" t="s">
        <v>19721</v>
      </c>
      <c r="E2749" t="s">
        <v>19721</v>
      </c>
      <c r="F2749" t="s">
        <v>19721</v>
      </c>
      <c r="G2749" s="1">
        <v>43500</v>
      </c>
    </row>
    <row r="2750" spans="1:7" x14ac:dyDescent="0.25">
      <c r="A2750" t="s">
        <v>8806</v>
      </c>
      <c r="B2750" t="s">
        <v>8807</v>
      </c>
      <c r="C2750" s="1">
        <v>43016</v>
      </c>
      <c r="D2750" t="s">
        <v>19735</v>
      </c>
      <c r="E2750" t="s">
        <v>19735</v>
      </c>
      <c r="F2750" t="s">
        <v>19735</v>
      </c>
      <c r="G2750" s="1">
        <v>43497</v>
      </c>
    </row>
    <row r="2751" spans="1:7" x14ac:dyDescent="0.25">
      <c r="A2751" t="s">
        <v>7770</v>
      </c>
      <c r="B2751" t="s">
        <v>7771</v>
      </c>
      <c r="C2751" s="1">
        <v>42574</v>
      </c>
      <c r="D2751" t="s">
        <v>19735</v>
      </c>
      <c r="E2751" t="s">
        <v>19735</v>
      </c>
      <c r="F2751" t="s">
        <v>19735</v>
      </c>
      <c r="G2751" s="1">
        <v>43495</v>
      </c>
    </row>
    <row r="2752" spans="1:7" x14ac:dyDescent="0.25">
      <c r="A2752" t="s">
        <v>8528</v>
      </c>
      <c r="B2752" t="s">
        <v>8529</v>
      </c>
      <c r="C2752" s="1">
        <v>42932</v>
      </c>
      <c r="D2752" t="s">
        <v>19718</v>
      </c>
      <c r="E2752" t="s">
        <v>19718</v>
      </c>
      <c r="F2752" t="s">
        <v>19718</v>
      </c>
      <c r="G2752" s="1">
        <v>43495</v>
      </c>
    </row>
    <row r="2753" spans="1:7" x14ac:dyDescent="0.25">
      <c r="A2753" t="s">
        <v>8405</v>
      </c>
      <c r="B2753" t="s">
        <v>8406</v>
      </c>
      <c r="C2753" s="1">
        <v>42851</v>
      </c>
      <c r="D2753" t="s">
        <v>19735</v>
      </c>
      <c r="E2753" t="s">
        <v>19735</v>
      </c>
      <c r="F2753" t="s">
        <v>19735</v>
      </c>
      <c r="G2753" s="1">
        <v>43495</v>
      </c>
    </row>
    <row r="2754" spans="1:7" x14ac:dyDescent="0.25">
      <c r="A2754" t="s">
        <v>8225</v>
      </c>
      <c r="B2754" t="s">
        <v>8226</v>
      </c>
      <c r="C2754" s="1">
        <v>42800</v>
      </c>
      <c r="D2754" t="s">
        <v>19721</v>
      </c>
      <c r="E2754" t="s">
        <v>19721</v>
      </c>
      <c r="F2754" t="s">
        <v>19735</v>
      </c>
      <c r="G2754" s="1">
        <v>43495</v>
      </c>
    </row>
    <row r="2755" spans="1:7" x14ac:dyDescent="0.25">
      <c r="A2755" t="s">
        <v>8332</v>
      </c>
      <c r="B2755" t="s">
        <v>8333</v>
      </c>
      <c r="C2755" s="1">
        <v>42836</v>
      </c>
      <c r="D2755" t="s">
        <v>19735</v>
      </c>
      <c r="E2755" t="s">
        <v>19735</v>
      </c>
      <c r="F2755" t="s">
        <v>19735</v>
      </c>
      <c r="G2755" s="1">
        <v>43485</v>
      </c>
    </row>
    <row r="2756" spans="1:7" x14ac:dyDescent="0.25">
      <c r="A2756" t="s">
        <v>6853</v>
      </c>
      <c r="B2756" t="s">
        <v>6854</v>
      </c>
      <c r="C2756" s="1">
        <v>42175</v>
      </c>
      <c r="D2756" t="s">
        <v>19721</v>
      </c>
      <c r="E2756" t="s">
        <v>19721</v>
      </c>
      <c r="F2756" t="s">
        <v>19721</v>
      </c>
      <c r="G2756" s="1">
        <v>43485</v>
      </c>
    </row>
    <row r="2757" spans="1:7" x14ac:dyDescent="0.25">
      <c r="A2757" t="s">
        <v>6639</v>
      </c>
      <c r="B2757" t="s">
        <v>6640</v>
      </c>
      <c r="C2757" s="1">
        <v>42076</v>
      </c>
      <c r="D2757" t="s">
        <v>19718</v>
      </c>
      <c r="E2757" t="s">
        <v>19718</v>
      </c>
      <c r="F2757" t="s">
        <v>19718</v>
      </c>
      <c r="G2757" s="1">
        <v>43483</v>
      </c>
    </row>
    <row r="2758" spans="1:7" x14ac:dyDescent="0.25">
      <c r="A2758" t="s">
        <v>7911</v>
      </c>
      <c r="B2758" t="s">
        <v>7912</v>
      </c>
      <c r="C2758" s="1">
        <v>42652</v>
      </c>
      <c r="D2758" t="s">
        <v>19735</v>
      </c>
      <c r="E2758" t="s">
        <v>19735</v>
      </c>
      <c r="F2758" t="s">
        <v>19718</v>
      </c>
      <c r="G2758" s="1">
        <v>43481</v>
      </c>
    </row>
    <row r="2759" spans="1:7" x14ac:dyDescent="0.25">
      <c r="A2759" t="s">
        <v>7142</v>
      </c>
      <c r="B2759" t="s">
        <v>7143</v>
      </c>
      <c r="C2759" s="1">
        <v>42310</v>
      </c>
      <c r="D2759" t="s">
        <v>19724</v>
      </c>
      <c r="E2759" t="s">
        <v>19724</v>
      </c>
      <c r="F2759" t="s">
        <v>19724</v>
      </c>
      <c r="G2759" s="1">
        <v>43481</v>
      </c>
    </row>
    <row r="2760" spans="1:7" x14ac:dyDescent="0.25">
      <c r="A2760" t="s">
        <v>8534</v>
      </c>
      <c r="B2760" t="s">
        <v>8535</v>
      </c>
      <c r="C2760" s="1">
        <v>42932</v>
      </c>
      <c r="D2760" t="s">
        <v>19735</v>
      </c>
      <c r="E2760" t="s">
        <v>19735</v>
      </c>
      <c r="F2760" t="s">
        <v>19735</v>
      </c>
      <c r="G2760" s="1">
        <v>43481</v>
      </c>
    </row>
    <row r="2761" spans="1:7" x14ac:dyDescent="0.25">
      <c r="A2761" t="s">
        <v>8540</v>
      </c>
      <c r="B2761" t="s">
        <v>8541</v>
      </c>
      <c r="C2761" s="1">
        <v>42932</v>
      </c>
      <c r="D2761" t="s">
        <v>19718</v>
      </c>
      <c r="E2761" t="s">
        <v>19718</v>
      </c>
      <c r="F2761" t="s">
        <v>19718</v>
      </c>
      <c r="G2761" s="1">
        <v>43481</v>
      </c>
    </row>
    <row r="2762" spans="1:7" x14ac:dyDescent="0.25">
      <c r="A2762" t="s">
        <v>8520</v>
      </c>
      <c r="B2762" t="s">
        <v>8521</v>
      </c>
      <c r="C2762" s="1">
        <v>42917</v>
      </c>
      <c r="D2762" t="s">
        <v>19721</v>
      </c>
      <c r="E2762" t="s">
        <v>19721</v>
      </c>
      <c r="F2762" t="s">
        <v>19721</v>
      </c>
      <c r="G2762" s="1">
        <v>43481</v>
      </c>
    </row>
    <row r="2763" spans="1:7" x14ac:dyDescent="0.25">
      <c r="A2763" t="s">
        <v>8673</v>
      </c>
      <c r="B2763" t="s">
        <v>8674</v>
      </c>
      <c r="C2763" s="1">
        <v>42983</v>
      </c>
      <c r="D2763" t="s">
        <v>19724</v>
      </c>
      <c r="E2763" t="s">
        <v>19721</v>
      </c>
      <c r="F2763" t="s">
        <v>19724</v>
      </c>
      <c r="G2763" s="1">
        <v>43481</v>
      </c>
    </row>
    <row r="2764" spans="1:7" x14ac:dyDescent="0.25">
      <c r="A2764" t="s">
        <v>8893</v>
      </c>
      <c r="B2764" t="s">
        <v>8894</v>
      </c>
      <c r="C2764" s="1">
        <v>43050</v>
      </c>
      <c r="D2764" t="s">
        <v>19735</v>
      </c>
      <c r="E2764" t="s">
        <v>19735</v>
      </c>
      <c r="F2764" t="s">
        <v>19735</v>
      </c>
      <c r="G2764" s="1">
        <v>43479</v>
      </c>
    </row>
    <row r="2765" spans="1:7" x14ac:dyDescent="0.25">
      <c r="A2765" t="s">
        <v>8183</v>
      </c>
      <c r="B2765" t="s">
        <v>8184</v>
      </c>
      <c r="C2765" s="1">
        <v>42773</v>
      </c>
      <c r="D2765" t="s">
        <v>19735</v>
      </c>
      <c r="E2765" t="s">
        <v>19735</v>
      </c>
      <c r="F2765" t="s">
        <v>19735</v>
      </c>
      <c r="G2765" s="1">
        <v>43477</v>
      </c>
    </row>
    <row r="2766" spans="1:7" x14ac:dyDescent="0.25">
      <c r="A2766" t="s">
        <v>8340</v>
      </c>
      <c r="B2766" t="s">
        <v>8341</v>
      </c>
      <c r="C2766" s="1">
        <v>42836</v>
      </c>
      <c r="D2766" t="s">
        <v>19721</v>
      </c>
      <c r="E2766" t="s">
        <v>19721</v>
      </c>
      <c r="F2766" t="s">
        <v>19721</v>
      </c>
      <c r="G2766" s="1">
        <v>43477</v>
      </c>
    </row>
    <row r="2767" spans="1:7" x14ac:dyDescent="0.25">
      <c r="A2767" t="s">
        <v>8078</v>
      </c>
      <c r="B2767" t="s">
        <v>8079</v>
      </c>
      <c r="C2767" s="1">
        <v>42748</v>
      </c>
      <c r="D2767" t="s">
        <v>19718</v>
      </c>
      <c r="E2767" t="s">
        <v>19718</v>
      </c>
      <c r="F2767" t="s">
        <v>19718</v>
      </c>
      <c r="G2767" s="1">
        <v>43476</v>
      </c>
    </row>
    <row r="2768" spans="1:7" x14ac:dyDescent="0.25">
      <c r="A2768" t="s">
        <v>8643</v>
      </c>
      <c r="B2768" t="s">
        <v>8644</v>
      </c>
      <c r="C2768" s="1">
        <v>42966</v>
      </c>
      <c r="D2768" t="s">
        <v>19724</v>
      </c>
      <c r="E2768" t="s">
        <v>19724</v>
      </c>
      <c r="F2768" t="s">
        <v>19724</v>
      </c>
      <c r="G2768" s="1">
        <v>43474</v>
      </c>
    </row>
    <row r="2769" spans="1:7" x14ac:dyDescent="0.25">
      <c r="A2769" t="s">
        <v>8944</v>
      </c>
      <c r="B2769" t="s">
        <v>8945</v>
      </c>
      <c r="C2769" s="1">
        <v>43060</v>
      </c>
      <c r="D2769" t="s">
        <v>19718</v>
      </c>
      <c r="E2769" t="s">
        <v>19718</v>
      </c>
      <c r="F2769" t="s">
        <v>19718</v>
      </c>
      <c r="G2769" s="1">
        <v>43474</v>
      </c>
    </row>
    <row r="2770" spans="1:7" x14ac:dyDescent="0.25">
      <c r="A2770" t="s">
        <v>8373</v>
      </c>
      <c r="B2770" t="s">
        <v>8374</v>
      </c>
      <c r="C2770" s="1">
        <v>42844</v>
      </c>
      <c r="D2770" t="s">
        <v>19721</v>
      </c>
      <c r="E2770" t="s">
        <v>19721</v>
      </c>
      <c r="F2770" t="s">
        <v>19721</v>
      </c>
      <c r="G2770" s="1">
        <v>43474</v>
      </c>
    </row>
    <row r="2771" spans="1:7" x14ac:dyDescent="0.25">
      <c r="A2771" t="s">
        <v>8262</v>
      </c>
      <c r="B2771" t="s">
        <v>8263</v>
      </c>
      <c r="C2771" s="1">
        <v>42807</v>
      </c>
      <c r="D2771" t="s">
        <v>19721</v>
      </c>
      <c r="E2771" t="s">
        <v>19721</v>
      </c>
      <c r="F2771" t="s">
        <v>19721</v>
      </c>
      <c r="G2771" s="1">
        <v>43474</v>
      </c>
    </row>
    <row r="2772" spans="1:7" x14ac:dyDescent="0.25">
      <c r="A2772" t="s">
        <v>8973</v>
      </c>
      <c r="B2772" t="s">
        <v>8974</v>
      </c>
      <c r="C2772" s="1">
        <v>43086</v>
      </c>
      <c r="D2772" t="s">
        <v>19718</v>
      </c>
      <c r="E2772" t="s">
        <v>19718</v>
      </c>
      <c r="F2772" t="s">
        <v>19718</v>
      </c>
      <c r="G2772" s="1">
        <v>43470</v>
      </c>
    </row>
    <row r="2773" spans="1:7" x14ac:dyDescent="0.25">
      <c r="A2773" t="s">
        <v>8613</v>
      </c>
      <c r="B2773" t="s">
        <v>8614</v>
      </c>
      <c r="C2773" s="1">
        <v>42956</v>
      </c>
      <c r="D2773" t="s">
        <v>19721</v>
      </c>
      <c r="E2773" t="s">
        <v>19721</v>
      </c>
      <c r="F2773" t="s">
        <v>19721</v>
      </c>
      <c r="G2773" s="1">
        <v>43459</v>
      </c>
    </row>
    <row r="2774" spans="1:7" x14ac:dyDescent="0.25">
      <c r="A2774" t="s">
        <v>7201</v>
      </c>
      <c r="B2774" t="s">
        <v>7202</v>
      </c>
      <c r="C2774" s="1">
        <v>42353</v>
      </c>
      <c r="D2774" t="s">
        <v>19735</v>
      </c>
      <c r="E2774" t="s">
        <v>19735</v>
      </c>
      <c r="F2774" t="s">
        <v>19735</v>
      </c>
      <c r="G2774" s="1">
        <v>43458</v>
      </c>
    </row>
    <row r="2775" spans="1:7" x14ac:dyDescent="0.25">
      <c r="A2775" t="s">
        <v>8950</v>
      </c>
      <c r="B2775" t="s">
        <v>8951</v>
      </c>
      <c r="C2775" s="1">
        <v>43060</v>
      </c>
      <c r="D2775" t="s">
        <v>19718</v>
      </c>
      <c r="E2775" t="s">
        <v>19718</v>
      </c>
      <c r="F2775" t="s">
        <v>19718</v>
      </c>
      <c r="G2775" s="1">
        <v>43458</v>
      </c>
    </row>
    <row r="2776" spans="1:7" x14ac:dyDescent="0.25">
      <c r="A2776" t="s">
        <v>8605</v>
      </c>
      <c r="B2776" t="s">
        <v>8606</v>
      </c>
      <c r="C2776" s="1">
        <v>42956</v>
      </c>
      <c r="D2776" t="s">
        <v>19721</v>
      </c>
      <c r="E2776" t="s">
        <v>19721</v>
      </c>
      <c r="F2776" t="s">
        <v>19721</v>
      </c>
      <c r="G2776" s="1">
        <v>43458</v>
      </c>
    </row>
    <row r="2777" spans="1:7" x14ac:dyDescent="0.25">
      <c r="A2777" t="s">
        <v>8080</v>
      </c>
      <c r="B2777" t="s">
        <v>8081</v>
      </c>
      <c r="C2777" s="1">
        <v>42752</v>
      </c>
      <c r="D2777" t="s">
        <v>19735</v>
      </c>
      <c r="E2777" t="s">
        <v>19735</v>
      </c>
      <c r="F2777" t="s">
        <v>19735</v>
      </c>
      <c r="G2777" s="1">
        <v>43453</v>
      </c>
    </row>
    <row r="2778" spans="1:7" x14ac:dyDescent="0.25">
      <c r="A2778" t="s">
        <v>7534</v>
      </c>
      <c r="B2778" t="s">
        <v>7535</v>
      </c>
      <c r="C2778" s="1">
        <v>42501</v>
      </c>
      <c r="D2778" t="s">
        <v>19735</v>
      </c>
      <c r="E2778" t="s">
        <v>19735</v>
      </c>
      <c r="F2778" t="s">
        <v>19735</v>
      </c>
      <c r="G2778" s="1">
        <v>43453</v>
      </c>
    </row>
    <row r="2779" spans="1:7" x14ac:dyDescent="0.25">
      <c r="A2779" t="s">
        <v>8962</v>
      </c>
      <c r="B2779" t="s">
        <v>8963</v>
      </c>
      <c r="C2779" s="1">
        <v>43078</v>
      </c>
      <c r="D2779" t="s">
        <v>19721</v>
      </c>
      <c r="E2779" t="s">
        <v>19721</v>
      </c>
      <c r="F2779" t="s">
        <v>19721</v>
      </c>
      <c r="G2779" s="1">
        <v>43453</v>
      </c>
    </row>
    <row r="2780" spans="1:7" x14ac:dyDescent="0.25">
      <c r="A2780" t="s">
        <v>8029</v>
      </c>
      <c r="B2780" t="s">
        <v>8030</v>
      </c>
      <c r="C2780" s="1">
        <v>42719</v>
      </c>
      <c r="D2780" t="s">
        <v>19718</v>
      </c>
      <c r="E2780" t="s">
        <v>19718</v>
      </c>
      <c r="F2780" t="s">
        <v>19718</v>
      </c>
      <c r="G2780" s="1">
        <v>43453</v>
      </c>
    </row>
    <row r="2781" spans="1:7" x14ac:dyDescent="0.25">
      <c r="A2781" t="s">
        <v>8702</v>
      </c>
      <c r="B2781" t="s">
        <v>8703</v>
      </c>
      <c r="C2781" s="1">
        <v>42992</v>
      </c>
      <c r="D2781" t="s">
        <v>19721</v>
      </c>
      <c r="E2781" t="s">
        <v>19721</v>
      </c>
      <c r="F2781" t="s">
        <v>19735</v>
      </c>
      <c r="G2781" s="1">
        <v>43446</v>
      </c>
    </row>
    <row r="2782" spans="1:7" x14ac:dyDescent="0.25">
      <c r="A2782" t="s">
        <v>8458</v>
      </c>
      <c r="B2782" t="s">
        <v>8459</v>
      </c>
      <c r="C2782" s="1">
        <v>42892</v>
      </c>
      <c r="D2782" t="s">
        <v>19718</v>
      </c>
      <c r="E2782" t="s">
        <v>19718</v>
      </c>
      <c r="F2782" t="s">
        <v>19718</v>
      </c>
      <c r="G2782" s="1">
        <v>43439</v>
      </c>
    </row>
    <row r="2783" spans="1:7" x14ac:dyDescent="0.25">
      <c r="A2783" t="s">
        <v>8568</v>
      </c>
      <c r="B2783" t="s">
        <v>8569</v>
      </c>
      <c r="C2783" s="1">
        <v>42944</v>
      </c>
      <c r="D2783" t="s">
        <v>19721</v>
      </c>
      <c r="E2783" t="s">
        <v>19721</v>
      </c>
      <c r="F2783" t="s">
        <v>19721</v>
      </c>
      <c r="G2783" s="1">
        <v>43439</v>
      </c>
    </row>
    <row r="2784" spans="1:7" x14ac:dyDescent="0.25">
      <c r="A2784" t="s">
        <v>8383</v>
      </c>
      <c r="B2784" t="s">
        <v>8384</v>
      </c>
      <c r="C2784" s="1">
        <v>42844</v>
      </c>
      <c r="D2784" t="s">
        <v>19721</v>
      </c>
      <c r="E2784" t="s">
        <v>19735</v>
      </c>
      <c r="F2784" t="s">
        <v>19721</v>
      </c>
      <c r="G2784" s="1">
        <v>43436</v>
      </c>
    </row>
    <row r="2785" spans="1:7" x14ac:dyDescent="0.25">
      <c r="A2785" t="s">
        <v>8582</v>
      </c>
      <c r="B2785" t="s">
        <v>8583</v>
      </c>
      <c r="C2785" s="1">
        <v>42944</v>
      </c>
      <c r="D2785" t="s">
        <v>19735</v>
      </c>
      <c r="E2785" t="s">
        <v>19735</v>
      </c>
      <c r="F2785" t="s">
        <v>19735</v>
      </c>
      <c r="G2785" s="1">
        <v>43436</v>
      </c>
    </row>
    <row r="2786" spans="1:7" x14ac:dyDescent="0.25">
      <c r="A2786" t="s">
        <v>8393</v>
      </c>
      <c r="B2786" t="s">
        <v>8394</v>
      </c>
      <c r="C2786" s="1">
        <v>42846</v>
      </c>
      <c r="D2786" t="s">
        <v>19718</v>
      </c>
      <c r="E2786" t="s">
        <v>19718</v>
      </c>
      <c r="F2786" t="s">
        <v>19718</v>
      </c>
      <c r="G2786" s="1">
        <v>43436</v>
      </c>
    </row>
    <row r="2787" spans="1:7" x14ac:dyDescent="0.25">
      <c r="A2787" t="s">
        <v>8250</v>
      </c>
      <c r="B2787" t="s">
        <v>8251</v>
      </c>
      <c r="C2787" s="1">
        <v>42805</v>
      </c>
      <c r="D2787" t="s">
        <v>19718</v>
      </c>
      <c r="E2787" t="s">
        <v>19718</v>
      </c>
      <c r="F2787" t="s">
        <v>19718</v>
      </c>
      <c r="G2787" s="1">
        <v>43432</v>
      </c>
    </row>
    <row r="2788" spans="1:7" x14ac:dyDescent="0.25">
      <c r="A2788" t="s">
        <v>8282</v>
      </c>
      <c r="B2788" t="s">
        <v>8283</v>
      </c>
      <c r="C2788" s="1">
        <v>42807</v>
      </c>
      <c r="D2788" t="s">
        <v>19721</v>
      </c>
      <c r="E2788" t="s">
        <v>19721</v>
      </c>
      <c r="F2788" t="s">
        <v>19735</v>
      </c>
      <c r="G2788" s="1">
        <v>43432</v>
      </c>
    </row>
    <row r="2789" spans="1:7" x14ac:dyDescent="0.25">
      <c r="A2789" t="s">
        <v>8835</v>
      </c>
      <c r="B2789" t="s">
        <v>8836</v>
      </c>
      <c r="C2789" s="1">
        <v>43026</v>
      </c>
      <c r="D2789" t="s">
        <v>19718</v>
      </c>
      <c r="E2789" t="s">
        <v>19718</v>
      </c>
      <c r="F2789" t="s">
        <v>19718</v>
      </c>
      <c r="G2789" s="1">
        <v>43430</v>
      </c>
    </row>
    <row r="2790" spans="1:7" x14ac:dyDescent="0.25">
      <c r="A2790" t="s">
        <v>7739</v>
      </c>
      <c r="B2790" t="s">
        <v>7740</v>
      </c>
      <c r="C2790" s="1">
        <v>42569</v>
      </c>
      <c r="D2790" t="s">
        <v>19721</v>
      </c>
      <c r="E2790" t="s">
        <v>19721</v>
      </c>
      <c r="F2790" t="s">
        <v>19721</v>
      </c>
      <c r="G2790" s="1">
        <v>43429</v>
      </c>
    </row>
    <row r="2791" spans="1:7" x14ac:dyDescent="0.25">
      <c r="A2791" t="s">
        <v>8208</v>
      </c>
      <c r="B2791" t="s">
        <v>8209</v>
      </c>
      <c r="C2791" s="1">
        <v>42794</v>
      </c>
      <c r="D2791" t="s">
        <v>19735</v>
      </c>
      <c r="E2791" t="s">
        <v>19735</v>
      </c>
      <c r="F2791" t="s">
        <v>19735</v>
      </c>
      <c r="G2791" s="1">
        <v>43429</v>
      </c>
    </row>
    <row r="2792" spans="1:7" x14ac:dyDescent="0.25">
      <c r="A2792" t="s">
        <v>7915</v>
      </c>
      <c r="B2792" t="s">
        <v>7916</v>
      </c>
      <c r="C2792" s="1">
        <v>42652</v>
      </c>
      <c r="D2792" t="s">
        <v>19718</v>
      </c>
      <c r="E2792" t="s">
        <v>19718</v>
      </c>
      <c r="F2792" t="s">
        <v>19718</v>
      </c>
      <c r="G2792" s="1">
        <v>43429</v>
      </c>
    </row>
    <row r="2793" spans="1:7" x14ac:dyDescent="0.25">
      <c r="A2793" t="s">
        <v>8770</v>
      </c>
      <c r="B2793" t="s">
        <v>8771</v>
      </c>
      <c r="C2793" s="1">
        <v>43011</v>
      </c>
      <c r="D2793" t="s">
        <v>19735</v>
      </c>
      <c r="E2793" t="s">
        <v>19735</v>
      </c>
      <c r="F2793" t="s">
        <v>19735</v>
      </c>
      <c r="G2793" s="1">
        <v>43429</v>
      </c>
    </row>
    <row r="2794" spans="1:7" x14ac:dyDescent="0.25">
      <c r="A2794" t="s">
        <v>7827</v>
      </c>
      <c r="B2794" t="s">
        <v>7828</v>
      </c>
      <c r="C2794" s="1">
        <v>42613</v>
      </c>
      <c r="D2794" t="s">
        <v>19721</v>
      </c>
      <c r="E2794" t="s">
        <v>19721</v>
      </c>
      <c r="F2794" t="s">
        <v>19721</v>
      </c>
      <c r="G2794" s="1">
        <v>43426</v>
      </c>
    </row>
    <row r="2795" spans="1:7" x14ac:dyDescent="0.25">
      <c r="A2795" t="s">
        <v>8776</v>
      </c>
      <c r="B2795" t="s">
        <v>8777</v>
      </c>
      <c r="C2795" s="1">
        <v>43011</v>
      </c>
      <c r="D2795" t="s">
        <v>19718</v>
      </c>
      <c r="E2795" t="s">
        <v>19718</v>
      </c>
      <c r="F2795" t="s">
        <v>19718</v>
      </c>
      <c r="G2795" s="1">
        <v>43426</v>
      </c>
    </row>
    <row r="2796" spans="1:7" x14ac:dyDescent="0.25">
      <c r="A2796" t="s">
        <v>8085</v>
      </c>
      <c r="B2796" t="s">
        <v>8086</v>
      </c>
      <c r="C2796" s="1">
        <v>42752</v>
      </c>
      <c r="D2796" t="s">
        <v>19735</v>
      </c>
      <c r="E2796" t="s">
        <v>19735</v>
      </c>
      <c r="F2796" t="s">
        <v>19735</v>
      </c>
      <c r="G2796" s="1">
        <v>43426</v>
      </c>
    </row>
    <row r="2797" spans="1:7" x14ac:dyDescent="0.25">
      <c r="A2797" t="s">
        <v>8723</v>
      </c>
      <c r="B2797" t="s">
        <v>8724</v>
      </c>
      <c r="C2797" s="1">
        <v>43001</v>
      </c>
      <c r="D2797" t="s">
        <v>19735</v>
      </c>
      <c r="E2797" t="s">
        <v>19735</v>
      </c>
      <c r="F2797" t="s">
        <v>19735</v>
      </c>
      <c r="G2797" s="1">
        <v>43425</v>
      </c>
    </row>
    <row r="2798" spans="1:7" x14ac:dyDescent="0.25">
      <c r="A2798" t="s">
        <v>8709</v>
      </c>
      <c r="B2798" t="s">
        <v>8710</v>
      </c>
      <c r="C2798" s="1">
        <v>43001</v>
      </c>
      <c r="D2798" t="s">
        <v>19735</v>
      </c>
      <c r="E2798" t="s">
        <v>19735</v>
      </c>
      <c r="F2798" t="s">
        <v>19735</v>
      </c>
      <c r="G2798" s="1">
        <v>43418</v>
      </c>
    </row>
    <row r="2799" spans="1:7" x14ac:dyDescent="0.25">
      <c r="A2799" t="s">
        <v>8092</v>
      </c>
      <c r="B2799" t="s">
        <v>8093</v>
      </c>
      <c r="C2799" s="1">
        <v>42757</v>
      </c>
      <c r="D2799" t="s">
        <v>19735</v>
      </c>
      <c r="E2799" t="s">
        <v>19735</v>
      </c>
      <c r="F2799" t="s">
        <v>19735</v>
      </c>
      <c r="G2799" s="1">
        <v>43418</v>
      </c>
    </row>
    <row r="2800" spans="1:7" x14ac:dyDescent="0.25">
      <c r="A2800" t="s">
        <v>8023</v>
      </c>
      <c r="B2800" t="s">
        <v>8024</v>
      </c>
      <c r="C2800" s="1">
        <v>42719</v>
      </c>
      <c r="D2800" t="s">
        <v>19735</v>
      </c>
      <c r="E2800" t="s">
        <v>19735</v>
      </c>
      <c r="F2800" t="s">
        <v>19735</v>
      </c>
      <c r="G2800" s="1">
        <v>43415</v>
      </c>
    </row>
    <row r="2801" spans="1:7" x14ac:dyDescent="0.25">
      <c r="A2801" t="s">
        <v>8733</v>
      </c>
      <c r="B2801" t="s">
        <v>8734</v>
      </c>
      <c r="C2801" s="1">
        <v>43002</v>
      </c>
      <c r="D2801" t="s">
        <v>19718</v>
      </c>
      <c r="E2801" t="s">
        <v>19718</v>
      </c>
      <c r="F2801" t="s">
        <v>19718</v>
      </c>
      <c r="G2801" s="1">
        <v>43415</v>
      </c>
    </row>
    <row r="2802" spans="1:7" x14ac:dyDescent="0.25">
      <c r="A2802" t="s">
        <v>8311</v>
      </c>
      <c r="B2802" t="s">
        <v>8312</v>
      </c>
      <c r="C2802" s="1">
        <v>42832</v>
      </c>
      <c r="D2802" t="s">
        <v>19721</v>
      </c>
      <c r="E2802" t="s">
        <v>19721</v>
      </c>
      <c r="F2802" t="s">
        <v>19721</v>
      </c>
      <c r="G2802" s="1">
        <v>43415</v>
      </c>
    </row>
    <row r="2803" spans="1:7" x14ac:dyDescent="0.25">
      <c r="A2803" t="s">
        <v>8313</v>
      </c>
      <c r="B2803" t="s">
        <v>8314</v>
      </c>
      <c r="C2803" s="1">
        <v>42832</v>
      </c>
      <c r="D2803" t="s">
        <v>19721</v>
      </c>
      <c r="E2803" t="s">
        <v>19735</v>
      </c>
      <c r="F2803" t="s">
        <v>19721</v>
      </c>
      <c r="G2803" s="1">
        <v>43415</v>
      </c>
    </row>
    <row r="2804" spans="1:7" x14ac:dyDescent="0.25">
      <c r="A2804" t="s">
        <v>7935</v>
      </c>
      <c r="B2804" t="s">
        <v>5188</v>
      </c>
      <c r="C2804" s="1">
        <v>42655</v>
      </c>
      <c r="D2804" t="s">
        <v>19721</v>
      </c>
      <c r="E2804" t="s">
        <v>19721</v>
      </c>
      <c r="F2804" t="s">
        <v>19721</v>
      </c>
      <c r="G2804" s="1">
        <v>43414</v>
      </c>
    </row>
    <row r="2805" spans="1:7" x14ac:dyDescent="0.25">
      <c r="A2805" t="s">
        <v>8819</v>
      </c>
      <c r="B2805" t="s">
        <v>8820</v>
      </c>
      <c r="C2805" s="1">
        <v>43024</v>
      </c>
      <c r="D2805" t="s">
        <v>19724</v>
      </c>
      <c r="E2805" t="s">
        <v>19724</v>
      </c>
      <c r="F2805" t="s">
        <v>19724</v>
      </c>
      <c r="G2805" s="1">
        <v>43414</v>
      </c>
    </row>
    <row r="2806" spans="1:7" x14ac:dyDescent="0.25">
      <c r="A2806" t="s">
        <v>8827</v>
      </c>
      <c r="B2806" t="s">
        <v>8828</v>
      </c>
      <c r="C2806" s="1">
        <v>43024</v>
      </c>
      <c r="D2806" t="s">
        <v>19721</v>
      </c>
      <c r="E2806" t="s">
        <v>19721</v>
      </c>
      <c r="F2806" t="s">
        <v>19721</v>
      </c>
      <c r="G2806" s="1">
        <v>43414</v>
      </c>
    </row>
    <row r="2807" spans="1:7" x14ac:dyDescent="0.25">
      <c r="A2807" t="s">
        <v>8731</v>
      </c>
      <c r="B2807" t="s">
        <v>8732</v>
      </c>
      <c r="C2807" s="1">
        <v>43002</v>
      </c>
      <c r="D2807" t="s">
        <v>19718</v>
      </c>
      <c r="E2807" t="s">
        <v>19718</v>
      </c>
      <c r="F2807" t="s">
        <v>19718</v>
      </c>
      <c r="G2807" s="1">
        <v>43405</v>
      </c>
    </row>
    <row r="2808" spans="1:7" x14ac:dyDescent="0.25">
      <c r="A2808" t="s">
        <v>8381</v>
      </c>
      <c r="B2808" t="s">
        <v>8382</v>
      </c>
      <c r="C2808" s="1">
        <v>42844</v>
      </c>
      <c r="D2808" t="s">
        <v>19721</v>
      </c>
      <c r="E2808" t="s">
        <v>19721</v>
      </c>
      <c r="F2808" t="s">
        <v>19721</v>
      </c>
      <c r="G2808" s="1">
        <v>43404</v>
      </c>
    </row>
    <row r="2809" spans="1:7" x14ac:dyDescent="0.25">
      <c r="A2809" t="s">
        <v>8325</v>
      </c>
      <c r="B2809" t="s">
        <v>8326</v>
      </c>
      <c r="C2809" s="1">
        <v>42836</v>
      </c>
      <c r="D2809" t="s">
        <v>19721</v>
      </c>
      <c r="E2809" t="s">
        <v>19721</v>
      </c>
      <c r="F2809" t="s">
        <v>19721</v>
      </c>
      <c r="G2809" s="1">
        <v>43404</v>
      </c>
    </row>
    <row r="2810" spans="1:7" x14ac:dyDescent="0.25">
      <c r="A2810" t="s">
        <v>8576</v>
      </c>
      <c r="B2810" t="s">
        <v>8577</v>
      </c>
      <c r="C2810" s="1">
        <v>42944</v>
      </c>
      <c r="D2810" t="s">
        <v>19735</v>
      </c>
      <c r="E2810" t="s">
        <v>19735</v>
      </c>
      <c r="F2810" t="s">
        <v>19735</v>
      </c>
      <c r="G2810" s="1">
        <v>43397</v>
      </c>
    </row>
    <row r="2811" spans="1:7" x14ac:dyDescent="0.25">
      <c r="A2811" t="s">
        <v>5617</v>
      </c>
      <c r="B2811" t="s">
        <v>5618</v>
      </c>
      <c r="C2811" s="1">
        <v>41588</v>
      </c>
      <c r="D2811" t="s">
        <v>19721</v>
      </c>
      <c r="E2811" t="s">
        <v>19721</v>
      </c>
      <c r="F2811" t="s">
        <v>19721</v>
      </c>
      <c r="G2811" s="1">
        <v>43397</v>
      </c>
    </row>
    <row r="2812" spans="1:7" x14ac:dyDescent="0.25">
      <c r="A2812" t="s">
        <v>8597</v>
      </c>
      <c r="B2812" t="s">
        <v>8598</v>
      </c>
      <c r="C2812" s="1">
        <v>42952</v>
      </c>
      <c r="D2812" t="s">
        <v>19735</v>
      </c>
      <c r="E2812" t="s">
        <v>19735</v>
      </c>
      <c r="F2812" t="s">
        <v>19735</v>
      </c>
      <c r="G2812" s="1">
        <v>43394</v>
      </c>
    </row>
    <row r="2813" spans="1:7" x14ac:dyDescent="0.25">
      <c r="A2813" t="s">
        <v>8206</v>
      </c>
      <c r="B2813" t="s">
        <v>8207</v>
      </c>
      <c r="C2813" s="1">
        <v>42794</v>
      </c>
      <c r="D2813" t="s">
        <v>19735</v>
      </c>
      <c r="E2813" t="s">
        <v>19735</v>
      </c>
      <c r="F2813" t="s">
        <v>19735</v>
      </c>
      <c r="G2813" s="1">
        <v>43390</v>
      </c>
    </row>
    <row r="2814" spans="1:7" x14ac:dyDescent="0.25">
      <c r="A2814" t="s">
        <v>5004</v>
      </c>
      <c r="B2814" t="s">
        <v>5005</v>
      </c>
      <c r="C2814" s="1">
        <v>41280</v>
      </c>
      <c r="D2814" t="s">
        <v>19721</v>
      </c>
      <c r="E2814" t="s">
        <v>19735</v>
      </c>
      <c r="F2814" t="s">
        <v>19721</v>
      </c>
      <c r="G2814" s="1">
        <v>43390</v>
      </c>
    </row>
    <row r="2815" spans="1:7" x14ac:dyDescent="0.25">
      <c r="A2815" t="s">
        <v>8578</v>
      </c>
      <c r="B2815" t="s">
        <v>8579</v>
      </c>
      <c r="C2815" s="1">
        <v>42944</v>
      </c>
      <c r="D2815" t="s">
        <v>19735</v>
      </c>
      <c r="E2815" t="s">
        <v>19735</v>
      </c>
      <c r="F2815" t="s">
        <v>19735</v>
      </c>
      <c r="G2815" s="1">
        <v>43385</v>
      </c>
    </row>
    <row r="2816" spans="1:7" x14ac:dyDescent="0.25">
      <c r="A2816" t="s">
        <v>7948</v>
      </c>
      <c r="B2816" t="s">
        <v>7949</v>
      </c>
      <c r="C2816" s="1">
        <v>42662</v>
      </c>
      <c r="D2816" t="s">
        <v>19721</v>
      </c>
      <c r="E2816" t="s">
        <v>19721</v>
      </c>
      <c r="F2816" t="s">
        <v>19721</v>
      </c>
      <c r="G2816" s="1">
        <v>43385</v>
      </c>
    </row>
    <row r="2817" spans="1:7" x14ac:dyDescent="0.25">
      <c r="A2817" t="s">
        <v>7886</v>
      </c>
      <c r="B2817" t="s">
        <v>7887</v>
      </c>
      <c r="C2817" s="1">
        <v>42641</v>
      </c>
      <c r="D2817" t="s">
        <v>19724</v>
      </c>
      <c r="E2817" t="s">
        <v>19724</v>
      </c>
      <c r="F2817" t="s">
        <v>19724</v>
      </c>
      <c r="G2817" s="1">
        <v>43383</v>
      </c>
    </row>
    <row r="2818" spans="1:7" x14ac:dyDescent="0.25">
      <c r="A2818" t="s">
        <v>7802</v>
      </c>
      <c r="B2818" t="s">
        <v>7803</v>
      </c>
      <c r="C2818" s="1">
        <v>42608</v>
      </c>
      <c r="D2818" t="s">
        <v>19735</v>
      </c>
      <c r="E2818" t="s">
        <v>19735</v>
      </c>
      <c r="F2818" t="s">
        <v>19718</v>
      </c>
      <c r="G2818" s="1">
        <v>43378</v>
      </c>
    </row>
    <row r="2819" spans="1:7" x14ac:dyDescent="0.25">
      <c r="A2819" t="s">
        <v>8580</v>
      </c>
      <c r="B2819" t="s">
        <v>8581</v>
      </c>
      <c r="C2819" s="1">
        <v>42944</v>
      </c>
      <c r="D2819" t="s">
        <v>19721</v>
      </c>
      <c r="E2819" t="s">
        <v>19735</v>
      </c>
      <c r="F2819" t="s">
        <v>19721</v>
      </c>
      <c r="G2819" s="1">
        <v>43378</v>
      </c>
    </row>
    <row r="2820" spans="1:7" x14ac:dyDescent="0.25">
      <c r="A2820" t="s">
        <v>7599</v>
      </c>
      <c r="B2820" t="s">
        <v>7600</v>
      </c>
      <c r="C2820" s="1">
        <v>42524</v>
      </c>
      <c r="D2820" t="s">
        <v>19724</v>
      </c>
      <c r="E2820" t="s">
        <v>19724</v>
      </c>
      <c r="F2820" t="s">
        <v>19724</v>
      </c>
      <c r="G2820" s="1">
        <v>43378</v>
      </c>
    </row>
    <row r="2821" spans="1:7" x14ac:dyDescent="0.25">
      <c r="A2821" t="s">
        <v>8216</v>
      </c>
      <c r="B2821" t="s">
        <v>8217</v>
      </c>
      <c r="C2821" s="1">
        <v>42794</v>
      </c>
      <c r="D2821" t="s">
        <v>19721</v>
      </c>
      <c r="E2821" t="s">
        <v>19721</v>
      </c>
      <c r="F2821" t="s">
        <v>19735</v>
      </c>
      <c r="G2821" s="1">
        <v>43376</v>
      </c>
    </row>
    <row r="2822" spans="1:7" x14ac:dyDescent="0.25">
      <c r="A2822" t="s">
        <v>8387</v>
      </c>
      <c r="B2822" t="s">
        <v>8388</v>
      </c>
      <c r="C2822" s="1">
        <v>42846</v>
      </c>
      <c r="D2822" t="s">
        <v>19718</v>
      </c>
      <c r="E2822" t="s">
        <v>19718</v>
      </c>
      <c r="F2822" t="s">
        <v>19718</v>
      </c>
      <c r="G2822" s="1">
        <v>43376</v>
      </c>
    </row>
    <row r="2823" spans="1:7" x14ac:dyDescent="0.25">
      <c r="A2823" t="s">
        <v>7329</v>
      </c>
      <c r="B2823" t="s">
        <v>7330</v>
      </c>
      <c r="C2823" s="1">
        <v>42421</v>
      </c>
      <c r="D2823" t="s">
        <v>19721</v>
      </c>
      <c r="E2823" t="s">
        <v>19721</v>
      </c>
      <c r="F2823" t="s">
        <v>19721</v>
      </c>
      <c r="G2823" s="1">
        <v>43376</v>
      </c>
    </row>
    <row r="2824" spans="1:7" x14ac:dyDescent="0.25">
      <c r="A2824" t="s">
        <v>8707</v>
      </c>
      <c r="B2824" t="s">
        <v>8708</v>
      </c>
      <c r="C2824" s="1">
        <v>43001</v>
      </c>
      <c r="D2824" t="s">
        <v>19735</v>
      </c>
      <c r="E2824" t="s">
        <v>19735</v>
      </c>
      <c r="F2824" t="s">
        <v>19735</v>
      </c>
      <c r="G2824" s="1">
        <v>43376</v>
      </c>
    </row>
    <row r="2825" spans="1:7" x14ac:dyDescent="0.25">
      <c r="A2825" t="s">
        <v>8715</v>
      </c>
      <c r="B2825" t="s">
        <v>8716</v>
      </c>
      <c r="C2825" s="1">
        <v>43001</v>
      </c>
      <c r="D2825" t="s">
        <v>19721</v>
      </c>
      <c r="E2825" t="s">
        <v>19721</v>
      </c>
      <c r="F2825" t="s">
        <v>19735</v>
      </c>
      <c r="G2825" s="1">
        <v>43376</v>
      </c>
    </row>
    <row r="2826" spans="1:7" x14ac:dyDescent="0.25">
      <c r="A2826" t="s">
        <v>8725</v>
      </c>
      <c r="B2826" t="s">
        <v>8726</v>
      </c>
      <c r="C2826" s="1">
        <v>43001</v>
      </c>
      <c r="D2826" t="s">
        <v>19735</v>
      </c>
      <c r="E2826" t="s">
        <v>19735</v>
      </c>
      <c r="F2826" t="s">
        <v>19718</v>
      </c>
      <c r="G2826" s="1">
        <v>43376</v>
      </c>
    </row>
    <row r="2827" spans="1:7" x14ac:dyDescent="0.25">
      <c r="A2827" t="s">
        <v>8454</v>
      </c>
      <c r="B2827" t="s">
        <v>8455</v>
      </c>
      <c r="C2827" s="1">
        <v>42880</v>
      </c>
      <c r="D2827" t="s">
        <v>19735</v>
      </c>
      <c r="E2827" t="s">
        <v>19735</v>
      </c>
      <c r="F2827" t="s">
        <v>19735</v>
      </c>
      <c r="G2827" s="1">
        <v>43376</v>
      </c>
    </row>
    <row r="2828" spans="1:7" x14ac:dyDescent="0.25">
      <c r="A2828" t="s">
        <v>8692</v>
      </c>
      <c r="B2828" t="s">
        <v>8693</v>
      </c>
      <c r="C2828" s="1">
        <v>42992</v>
      </c>
      <c r="D2828" t="s">
        <v>19735</v>
      </c>
      <c r="E2828" t="s">
        <v>19735</v>
      </c>
      <c r="F2828" t="s">
        <v>19735</v>
      </c>
      <c r="G2828" s="1">
        <v>43376</v>
      </c>
    </row>
    <row r="2829" spans="1:7" x14ac:dyDescent="0.25">
      <c r="A2829" t="s">
        <v>8721</v>
      </c>
      <c r="B2829" t="s">
        <v>8722</v>
      </c>
      <c r="C2829" s="1">
        <v>43001</v>
      </c>
      <c r="D2829" t="s">
        <v>19721</v>
      </c>
      <c r="E2829" t="s">
        <v>19721</v>
      </c>
      <c r="F2829" t="s">
        <v>19721</v>
      </c>
      <c r="G2829" s="1">
        <v>43376</v>
      </c>
    </row>
    <row r="2830" spans="1:7" x14ac:dyDescent="0.25">
      <c r="A2830" t="s">
        <v>8397</v>
      </c>
      <c r="B2830" t="s">
        <v>8398</v>
      </c>
      <c r="C2830" s="1">
        <v>42846</v>
      </c>
      <c r="D2830" t="s">
        <v>19718</v>
      </c>
      <c r="E2830" t="s">
        <v>19718</v>
      </c>
      <c r="F2830" t="s">
        <v>19718</v>
      </c>
      <c r="G2830" s="1">
        <v>43371</v>
      </c>
    </row>
    <row r="2831" spans="1:7" x14ac:dyDescent="0.25">
      <c r="A2831" t="s">
        <v>8617</v>
      </c>
      <c r="B2831" t="s">
        <v>8618</v>
      </c>
      <c r="C2831" s="1">
        <v>42962</v>
      </c>
      <c r="D2831" t="s">
        <v>19718</v>
      </c>
      <c r="E2831" t="s">
        <v>19718</v>
      </c>
      <c r="F2831" t="s">
        <v>19718</v>
      </c>
      <c r="G2831" s="1">
        <v>43371</v>
      </c>
    </row>
    <row r="2832" spans="1:7" x14ac:dyDescent="0.25">
      <c r="A2832" t="s">
        <v>7694</v>
      </c>
      <c r="B2832" t="s">
        <v>7695</v>
      </c>
      <c r="C2832" s="1">
        <v>42545</v>
      </c>
      <c r="D2832" t="s">
        <v>19724</v>
      </c>
      <c r="E2832" t="s">
        <v>19724</v>
      </c>
      <c r="F2832" t="s">
        <v>19724</v>
      </c>
      <c r="G2832" s="1">
        <v>43369</v>
      </c>
    </row>
    <row r="2833" spans="1:7" x14ac:dyDescent="0.25">
      <c r="A2833" t="s">
        <v>7675</v>
      </c>
      <c r="B2833" t="s">
        <v>7676</v>
      </c>
      <c r="C2833" s="1">
        <v>42543</v>
      </c>
      <c r="D2833" t="s">
        <v>19735</v>
      </c>
      <c r="E2833" t="s">
        <v>19735</v>
      </c>
      <c r="F2833" t="s">
        <v>19735</v>
      </c>
      <c r="G2833" s="1">
        <v>43369</v>
      </c>
    </row>
    <row r="2834" spans="1:7" x14ac:dyDescent="0.25">
      <c r="A2834" t="s">
        <v>8066</v>
      </c>
      <c r="B2834" t="s">
        <v>8067</v>
      </c>
      <c r="C2834" s="1">
        <v>42743</v>
      </c>
      <c r="D2834" t="s">
        <v>19718</v>
      </c>
      <c r="E2834" t="s">
        <v>19718</v>
      </c>
      <c r="F2834" t="s">
        <v>19718</v>
      </c>
      <c r="G2834" s="1">
        <v>43369</v>
      </c>
    </row>
    <row r="2835" spans="1:7" x14ac:dyDescent="0.25">
      <c r="A2835" t="s">
        <v>8110</v>
      </c>
      <c r="B2835" t="s">
        <v>8111</v>
      </c>
      <c r="C2835" s="1">
        <v>42759</v>
      </c>
      <c r="D2835" t="s">
        <v>19718</v>
      </c>
      <c r="E2835" t="s">
        <v>19718</v>
      </c>
      <c r="F2835" t="s">
        <v>19718</v>
      </c>
      <c r="G2835" s="1">
        <v>43365</v>
      </c>
    </row>
    <row r="2836" spans="1:7" x14ac:dyDescent="0.25">
      <c r="A2836" t="s">
        <v>7690</v>
      </c>
      <c r="B2836" t="s">
        <v>7691</v>
      </c>
      <c r="C2836" s="1">
        <v>42545</v>
      </c>
      <c r="D2836" t="s">
        <v>19735</v>
      </c>
      <c r="E2836" t="s">
        <v>19735</v>
      </c>
      <c r="F2836" t="s">
        <v>19735</v>
      </c>
      <c r="G2836" s="1">
        <v>43365</v>
      </c>
    </row>
    <row r="2837" spans="1:7" x14ac:dyDescent="0.25">
      <c r="A2837" t="s">
        <v>8389</v>
      </c>
      <c r="B2837" t="s">
        <v>8390</v>
      </c>
      <c r="C2837" s="1">
        <v>42846</v>
      </c>
      <c r="D2837" t="s">
        <v>19721</v>
      </c>
      <c r="E2837" t="s">
        <v>19735</v>
      </c>
      <c r="F2837" t="s">
        <v>19721</v>
      </c>
      <c r="G2837" s="1">
        <v>43365</v>
      </c>
    </row>
    <row r="2838" spans="1:7" x14ac:dyDescent="0.25">
      <c r="A2838" t="s">
        <v>8502</v>
      </c>
      <c r="B2838" t="s">
        <v>8503</v>
      </c>
      <c r="C2838" s="1">
        <v>42914</v>
      </c>
      <c r="D2838" t="s">
        <v>19721</v>
      </c>
      <c r="E2838" t="s">
        <v>19721</v>
      </c>
      <c r="F2838" t="s">
        <v>19721</v>
      </c>
      <c r="G2838" s="1">
        <v>43364</v>
      </c>
    </row>
    <row r="2839" spans="1:7" x14ac:dyDescent="0.25">
      <c r="A2839" t="s">
        <v>7843</v>
      </c>
      <c r="B2839" t="s">
        <v>7844</v>
      </c>
      <c r="C2839" s="1">
        <v>42618</v>
      </c>
      <c r="D2839" t="s">
        <v>19735</v>
      </c>
      <c r="E2839" t="s">
        <v>19735</v>
      </c>
      <c r="F2839" t="s">
        <v>19735</v>
      </c>
      <c r="G2839" s="1">
        <v>43364</v>
      </c>
    </row>
    <row r="2840" spans="1:7" x14ac:dyDescent="0.25">
      <c r="A2840" t="s">
        <v>8106</v>
      </c>
      <c r="B2840" t="s">
        <v>8107</v>
      </c>
      <c r="C2840" s="1">
        <v>42759</v>
      </c>
      <c r="D2840" t="s">
        <v>19721</v>
      </c>
      <c r="E2840" t="s">
        <v>19735</v>
      </c>
      <c r="F2840" t="s">
        <v>19721</v>
      </c>
      <c r="G2840" s="1">
        <v>43364</v>
      </c>
    </row>
    <row r="2841" spans="1:7" x14ac:dyDescent="0.25">
      <c r="A2841" t="s">
        <v>6325</v>
      </c>
      <c r="B2841" t="s">
        <v>6326</v>
      </c>
      <c r="C2841" s="1">
        <v>41934</v>
      </c>
      <c r="D2841" t="s">
        <v>19721</v>
      </c>
      <c r="E2841" t="s">
        <v>19735</v>
      </c>
      <c r="F2841" t="s">
        <v>19721</v>
      </c>
      <c r="G2841" s="1">
        <v>43356</v>
      </c>
    </row>
    <row r="2842" spans="1:7" x14ac:dyDescent="0.25">
      <c r="A2842" t="s">
        <v>8278</v>
      </c>
      <c r="B2842" t="s">
        <v>8279</v>
      </c>
      <c r="C2842" s="1">
        <v>42807</v>
      </c>
      <c r="D2842" t="s">
        <v>19718</v>
      </c>
      <c r="E2842" t="s">
        <v>19718</v>
      </c>
      <c r="F2842" t="s">
        <v>19718</v>
      </c>
      <c r="G2842" s="1">
        <v>43356</v>
      </c>
    </row>
    <row r="2843" spans="1:7" x14ac:dyDescent="0.25">
      <c r="A2843" t="s">
        <v>8607</v>
      </c>
      <c r="B2843" t="s">
        <v>8608</v>
      </c>
      <c r="C2843" s="1">
        <v>42956</v>
      </c>
      <c r="D2843" t="s">
        <v>19718</v>
      </c>
      <c r="E2843" t="s">
        <v>19718</v>
      </c>
      <c r="F2843" t="s">
        <v>19718</v>
      </c>
      <c r="G2843" s="1">
        <v>43351</v>
      </c>
    </row>
    <row r="2844" spans="1:7" x14ac:dyDescent="0.25">
      <c r="A2844" t="s">
        <v>8227</v>
      </c>
      <c r="B2844" t="s">
        <v>8228</v>
      </c>
      <c r="C2844" s="1">
        <v>42800</v>
      </c>
      <c r="D2844" t="s">
        <v>19721</v>
      </c>
      <c r="E2844" t="s">
        <v>19721</v>
      </c>
      <c r="F2844" t="s">
        <v>19721</v>
      </c>
      <c r="G2844" s="1">
        <v>43351</v>
      </c>
    </row>
    <row r="2845" spans="1:7" x14ac:dyDescent="0.25">
      <c r="A2845" t="s">
        <v>8627</v>
      </c>
      <c r="B2845" t="s">
        <v>8628</v>
      </c>
      <c r="C2845" s="1">
        <v>42962</v>
      </c>
      <c r="D2845" t="s">
        <v>19718</v>
      </c>
      <c r="E2845" t="s">
        <v>19718</v>
      </c>
      <c r="F2845" t="s">
        <v>19718</v>
      </c>
      <c r="G2845" s="1">
        <v>43350</v>
      </c>
    </row>
    <row r="2846" spans="1:7" x14ac:dyDescent="0.25">
      <c r="A2846" t="s">
        <v>8223</v>
      </c>
      <c r="B2846" t="s">
        <v>8224</v>
      </c>
      <c r="C2846" s="1">
        <v>42800</v>
      </c>
      <c r="D2846" t="s">
        <v>19718</v>
      </c>
      <c r="E2846" t="s">
        <v>19718</v>
      </c>
      <c r="F2846" t="s">
        <v>19718</v>
      </c>
      <c r="G2846" s="1">
        <v>43343</v>
      </c>
    </row>
    <row r="2847" spans="1:7" x14ac:dyDescent="0.25">
      <c r="A2847" t="s">
        <v>8019</v>
      </c>
      <c r="B2847" t="s">
        <v>8020</v>
      </c>
      <c r="C2847" s="1">
        <v>42719</v>
      </c>
      <c r="D2847" t="s">
        <v>19735</v>
      </c>
      <c r="E2847" t="s">
        <v>19735</v>
      </c>
      <c r="F2847" t="s">
        <v>19735</v>
      </c>
      <c r="G2847" s="1">
        <v>43341</v>
      </c>
    </row>
    <row r="2848" spans="1:7" x14ac:dyDescent="0.25">
      <c r="A2848" t="s">
        <v>7829</v>
      </c>
      <c r="B2848" t="s">
        <v>7830</v>
      </c>
      <c r="C2848" s="1">
        <v>42613</v>
      </c>
      <c r="D2848" t="s">
        <v>19721</v>
      </c>
      <c r="E2848" t="s">
        <v>19735</v>
      </c>
      <c r="F2848" t="s">
        <v>19721</v>
      </c>
      <c r="G2848" s="1">
        <v>43341</v>
      </c>
    </row>
    <row r="2849" spans="1:7" x14ac:dyDescent="0.25">
      <c r="A2849" t="s">
        <v>8233</v>
      </c>
      <c r="B2849" t="s">
        <v>8234</v>
      </c>
      <c r="C2849" s="1">
        <v>42800</v>
      </c>
      <c r="D2849" t="s">
        <v>19721</v>
      </c>
      <c r="E2849" t="s">
        <v>19735</v>
      </c>
      <c r="F2849" t="s">
        <v>19721</v>
      </c>
      <c r="G2849" s="1">
        <v>43341</v>
      </c>
    </row>
    <row r="2850" spans="1:7" x14ac:dyDescent="0.25">
      <c r="A2850" t="s">
        <v>4873</v>
      </c>
      <c r="B2850" t="s">
        <v>4874</v>
      </c>
      <c r="C2850" s="1">
        <v>41194</v>
      </c>
      <c r="D2850" t="s">
        <v>19721</v>
      </c>
      <c r="E2850" t="s">
        <v>19721</v>
      </c>
      <c r="F2850" t="s">
        <v>19721</v>
      </c>
      <c r="G2850" s="1">
        <v>43341</v>
      </c>
    </row>
    <row r="2851" spans="1:7" x14ac:dyDescent="0.25">
      <c r="A2851" t="s">
        <v>8102</v>
      </c>
      <c r="B2851" t="s">
        <v>8103</v>
      </c>
      <c r="C2851" s="1">
        <v>42759</v>
      </c>
      <c r="D2851" t="s">
        <v>19721</v>
      </c>
      <c r="E2851" t="s">
        <v>19721</v>
      </c>
      <c r="F2851" t="s">
        <v>19721</v>
      </c>
      <c r="G2851" s="1">
        <v>43336</v>
      </c>
    </row>
    <row r="2852" spans="1:7" x14ac:dyDescent="0.25">
      <c r="A2852" t="s">
        <v>8154</v>
      </c>
      <c r="B2852" t="s">
        <v>8155</v>
      </c>
      <c r="C2852" s="1">
        <v>42766</v>
      </c>
      <c r="D2852" t="s">
        <v>19721</v>
      </c>
      <c r="E2852" t="s">
        <v>19721</v>
      </c>
      <c r="F2852" t="s">
        <v>19735</v>
      </c>
      <c r="G2852" s="1">
        <v>43329</v>
      </c>
    </row>
    <row r="2853" spans="1:7" x14ac:dyDescent="0.25">
      <c r="A2853" t="s">
        <v>8414</v>
      </c>
      <c r="B2853" t="s">
        <v>8415</v>
      </c>
      <c r="C2853" s="1">
        <v>42859</v>
      </c>
      <c r="D2853" t="s">
        <v>19718</v>
      </c>
      <c r="E2853" t="s">
        <v>19718</v>
      </c>
      <c r="F2853" t="s">
        <v>19718</v>
      </c>
      <c r="G2853" s="1">
        <v>43329</v>
      </c>
    </row>
    <row r="2854" spans="1:7" x14ac:dyDescent="0.25">
      <c r="A2854" t="s">
        <v>7508</v>
      </c>
      <c r="B2854" t="s">
        <v>7509</v>
      </c>
      <c r="C2854" s="1">
        <v>42491</v>
      </c>
      <c r="D2854" t="s">
        <v>19721</v>
      </c>
      <c r="E2854" t="s">
        <v>19721</v>
      </c>
      <c r="F2854" t="s">
        <v>19721</v>
      </c>
      <c r="G2854" s="1">
        <v>43327</v>
      </c>
    </row>
    <row r="2855" spans="1:7" x14ac:dyDescent="0.25">
      <c r="A2855" t="s">
        <v>8498</v>
      </c>
      <c r="B2855" t="s">
        <v>8499</v>
      </c>
      <c r="C2855" s="1">
        <v>42909</v>
      </c>
      <c r="D2855" t="s">
        <v>19735</v>
      </c>
      <c r="E2855" t="s">
        <v>19735</v>
      </c>
      <c r="F2855" t="s">
        <v>19735</v>
      </c>
      <c r="G2855" s="1">
        <v>43322</v>
      </c>
    </row>
    <row r="2856" spans="1:7" x14ac:dyDescent="0.25">
      <c r="A2856" t="s">
        <v>8446</v>
      </c>
      <c r="B2856" t="s">
        <v>7705</v>
      </c>
      <c r="C2856" s="1">
        <v>42879</v>
      </c>
      <c r="D2856" t="s">
        <v>19735</v>
      </c>
      <c r="E2856" t="s">
        <v>19735</v>
      </c>
      <c r="F2856" t="s">
        <v>19735</v>
      </c>
      <c r="G2856" s="1">
        <v>43322</v>
      </c>
    </row>
    <row r="2857" spans="1:7" x14ac:dyDescent="0.25">
      <c r="A2857" t="s">
        <v>7526</v>
      </c>
      <c r="B2857" t="s">
        <v>7527</v>
      </c>
      <c r="C2857" s="1">
        <v>42499</v>
      </c>
      <c r="D2857" t="s">
        <v>19721</v>
      </c>
      <c r="E2857" t="s">
        <v>19721</v>
      </c>
      <c r="F2857" t="s">
        <v>19735</v>
      </c>
      <c r="G2857" s="1">
        <v>43320</v>
      </c>
    </row>
    <row r="2858" spans="1:7" x14ac:dyDescent="0.25">
      <c r="A2858" t="s">
        <v>7806</v>
      </c>
      <c r="B2858" t="s">
        <v>7807</v>
      </c>
      <c r="C2858" s="1">
        <v>42608</v>
      </c>
      <c r="D2858" t="s">
        <v>19735</v>
      </c>
      <c r="E2858" t="s">
        <v>19735</v>
      </c>
      <c r="F2858" t="s">
        <v>19735</v>
      </c>
      <c r="G2858" s="1">
        <v>43313</v>
      </c>
    </row>
    <row r="2859" spans="1:7" x14ac:dyDescent="0.25">
      <c r="A2859" t="s">
        <v>7506</v>
      </c>
      <c r="B2859" t="s">
        <v>7507</v>
      </c>
      <c r="C2859" s="1">
        <v>42491</v>
      </c>
      <c r="D2859" t="s">
        <v>19721</v>
      </c>
      <c r="E2859" t="s">
        <v>19735</v>
      </c>
      <c r="F2859" t="s">
        <v>19721</v>
      </c>
      <c r="G2859" s="1">
        <v>43308</v>
      </c>
    </row>
    <row r="2860" spans="1:7" x14ac:dyDescent="0.25">
      <c r="A2860" t="s">
        <v>7021</v>
      </c>
      <c r="B2860" t="s">
        <v>7022</v>
      </c>
      <c r="C2860" s="1">
        <v>42270</v>
      </c>
      <c r="D2860" t="s">
        <v>19724</v>
      </c>
      <c r="E2860" t="s">
        <v>19724</v>
      </c>
      <c r="F2860" t="s">
        <v>19735</v>
      </c>
      <c r="G2860" s="1">
        <v>43301</v>
      </c>
    </row>
    <row r="2861" spans="1:7" x14ac:dyDescent="0.25">
      <c r="A2861" t="s">
        <v>8021</v>
      </c>
      <c r="B2861" t="s">
        <v>8022</v>
      </c>
      <c r="C2861" s="1">
        <v>42719</v>
      </c>
      <c r="D2861" t="s">
        <v>19735</v>
      </c>
      <c r="E2861" t="s">
        <v>19735</v>
      </c>
      <c r="F2861" t="s">
        <v>19718</v>
      </c>
      <c r="G2861" s="1">
        <v>43301</v>
      </c>
    </row>
    <row r="2862" spans="1:7" x14ac:dyDescent="0.25">
      <c r="A2862" t="s">
        <v>8025</v>
      </c>
      <c r="B2862" t="s">
        <v>8026</v>
      </c>
      <c r="C2862" s="1">
        <v>42719</v>
      </c>
      <c r="D2862" t="s">
        <v>19735</v>
      </c>
      <c r="E2862" t="s">
        <v>19735</v>
      </c>
      <c r="F2862" t="s">
        <v>19735</v>
      </c>
      <c r="G2862" s="1">
        <v>43301</v>
      </c>
    </row>
    <row r="2863" spans="1:7" x14ac:dyDescent="0.25">
      <c r="A2863" t="s">
        <v>7725</v>
      </c>
      <c r="B2863" t="s">
        <v>7726</v>
      </c>
      <c r="C2863" s="1">
        <v>42561</v>
      </c>
      <c r="D2863" t="s">
        <v>19735</v>
      </c>
      <c r="E2863" t="s">
        <v>19735</v>
      </c>
      <c r="F2863" t="s">
        <v>19735</v>
      </c>
      <c r="G2863" s="1">
        <v>43294</v>
      </c>
    </row>
    <row r="2864" spans="1:7" x14ac:dyDescent="0.25">
      <c r="A2864" t="s">
        <v>8420</v>
      </c>
      <c r="B2864" t="s">
        <v>8421</v>
      </c>
      <c r="C2864" s="1">
        <v>42859</v>
      </c>
      <c r="D2864" t="s">
        <v>19718</v>
      </c>
      <c r="E2864" t="s">
        <v>19718</v>
      </c>
      <c r="F2864" t="s">
        <v>19718</v>
      </c>
      <c r="G2864" s="1">
        <v>43293</v>
      </c>
    </row>
    <row r="2865" spans="1:7" x14ac:dyDescent="0.25">
      <c r="A2865" t="s">
        <v>8276</v>
      </c>
      <c r="B2865" t="s">
        <v>8277</v>
      </c>
      <c r="C2865" s="1">
        <v>42807</v>
      </c>
      <c r="D2865" t="s">
        <v>19718</v>
      </c>
      <c r="E2865" t="s">
        <v>19718</v>
      </c>
      <c r="F2865" t="s">
        <v>19718</v>
      </c>
      <c r="G2865" s="1">
        <v>43293</v>
      </c>
    </row>
    <row r="2866" spans="1:7" x14ac:dyDescent="0.25">
      <c r="A2866" t="s">
        <v>5904</v>
      </c>
      <c r="B2866" t="s">
        <v>5905</v>
      </c>
      <c r="C2866" s="1">
        <v>41742</v>
      </c>
      <c r="D2866" t="s">
        <v>19735</v>
      </c>
      <c r="E2866" t="s">
        <v>19735</v>
      </c>
      <c r="F2866" t="s">
        <v>19735</v>
      </c>
      <c r="G2866" s="1">
        <v>43293</v>
      </c>
    </row>
    <row r="2867" spans="1:7" x14ac:dyDescent="0.25">
      <c r="A2867" t="s">
        <v>7901</v>
      </c>
      <c r="B2867" t="s">
        <v>7902</v>
      </c>
      <c r="C2867" s="1">
        <v>42648</v>
      </c>
      <c r="D2867" t="s">
        <v>19718</v>
      </c>
      <c r="E2867" t="s">
        <v>19718</v>
      </c>
      <c r="F2867" t="s">
        <v>19718</v>
      </c>
      <c r="G2867" s="1">
        <v>43293</v>
      </c>
    </row>
    <row r="2868" spans="1:7" x14ac:dyDescent="0.25">
      <c r="A2868" t="s">
        <v>8027</v>
      </c>
      <c r="B2868" t="s">
        <v>8028</v>
      </c>
      <c r="C2868" s="1">
        <v>42719</v>
      </c>
      <c r="D2868" t="s">
        <v>19735</v>
      </c>
      <c r="E2868" t="s">
        <v>19735</v>
      </c>
      <c r="F2868" t="s">
        <v>19718</v>
      </c>
      <c r="G2868" s="1">
        <v>43285</v>
      </c>
    </row>
    <row r="2869" spans="1:7" x14ac:dyDescent="0.25">
      <c r="A2869" t="s">
        <v>8496</v>
      </c>
      <c r="B2869" t="s">
        <v>8497</v>
      </c>
      <c r="C2869" s="1">
        <v>42904</v>
      </c>
      <c r="D2869" t="s">
        <v>19724</v>
      </c>
      <c r="E2869" t="s">
        <v>19724</v>
      </c>
      <c r="F2869" t="s">
        <v>19724</v>
      </c>
      <c r="G2869" s="1">
        <v>43285</v>
      </c>
    </row>
    <row r="2870" spans="1:7" x14ac:dyDescent="0.25">
      <c r="A2870" t="s">
        <v>8416</v>
      </c>
      <c r="B2870" t="s">
        <v>8417</v>
      </c>
      <c r="C2870" s="1">
        <v>42859</v>
      </c>
      <c r="D2870" t="s">
        <v>19721</v>
      </c>
      <c r="E2870" t="s">
        <v>19721</v>
      </c>
      <c r="F2870" t="s">
        <v>19721</v>
      </c>
      <c r="G2870" s="1">
        <v>43285</v>
      </c>
    </row>
    <row r="2871" spans="1:7" x14ac:dyDescent="0.25">
      <c r="A2871" t="s">
        <v>6091</v>
      </c>
      <c r="B2871" t="s">
        <v>6092</v>
      </c>
      <c r="C2871" s="1">
        <v>41821</v>
      </c>
      <c r="D2871" t="s">
        <v>19735</v>
      </c>
      <c r="E2871" t="s">
        <v>19735</v>
      </c>
      <c r="F2871" t="s">
        <v>19735</v>
      </c>
      <c r="G2871" s="1">
        <v>43285</v>
      </c>
    </row>
    <row r="2872" spans="1:7" x14ac:dyDescent="0.25">
      <c r="A2872" t="s">
        <v>7211</v>
      </c>
      <c r="B2872" t="s">
        <v>7212</v>
      </c>
      <c r="C2872" s="1">
        <v>42353</v>
      </c>
      <c r="D2872" t="s">
        <v>19734</v>
      </c>
      <c r="E2872" t="s">
        <v>19734</v>
      </c>
      <c r="F2872" t="s">
        <v>19734</v>
      </c>
      <c r="G2872" s="1">
        <v>43280</v>
      </c>
    </row>
    <row r="2873" spans="1:7" x14ac:dyDescent="0.25">
      <c r="A2873" t="s">
        <v>8260</v>
      </c>
      <c r="B2873" t="s">
        <v>8261</v>
      </c>
      <c r="C2873" s="1">
        <v>42807</v>
      </c>
      <c r="D2873" t="s">
        <v>19718</v>
      </c>
      <c r="E2873" t="s">
        <v>19718</v>
      </c>
      <c r="F2873" t="s">
        <v>19718</v>
      </c>
      <c r="G2873" s="1">
        <v>43280</v>
      </c>
    </row>
    <row r="2874" spans="1:7" x14ac:dyDescent="0.25">
      <c r="A2874" t="s">
        <v>8050</v>
      </c>
      <c r="B2874" t="s">
        <v>8051</v>
      </c>
      <c r="C2874" s="1">
        <v>42729</v>
      </c>
      <c r="D2874" t="s">
        <v>19735</v>
      </c>
      <c r="E2874" t="s">
        <v>19735</v>
      </c>
      <c r="F2874" t="s">
        <v>19735</v>
      </c>
      <c r="G2874" s="1">
        <v>43273</v>
      </c>
    </row>
    <row r="2875" spans="1:7" x14ac:dyDescent="0.25">
      <c r="A2875" t="s">
        <v>7504</v>
      </c>
      <c r="B2875" t="s">
        <v>7505</v>
      </c>
      <c r="C2875" s="1">
        <v>42488</v>
      </c>
      <c r="D2875" t="s">
        <v>19721</v>
      </c>
      <c r="E2875" t="s">
        <v>19721</v>
      </c>
      <c r="F2875" t="s">
        <v>19721</v>
      </c>
      <c r="G2875" s="1">
        <v>43273</v>
      </c>
    </row>
    <row r="2876" spans="1:7" x14ac:dyDescent="0.25">
      <c r="A2876" t="s">
        <v>8231</v>
      </c>
      <c r="B2876" t="s">
        <v>8232</v>
      </c>
      <c r="C2876" s="1">
        <v>42800</v>
      </c>
      <c r="D2876" t="s">
        <v>19735</v>
      </c>
      <c r="E2876" t="s">
        <v>19735</v>
      </c>
      <c r="F2876" t="s">
        <v>19735</v>
      </c>
      <c r="G2876" s="1">
        <v>43273</v>
      </c>
    </row>
    <row r="2877" spans="1:7" x14ac:dyDescent="0.25">
      <c r="A2877" t="s">
        <v>8008</v>
      </c>
      <c r="B2877" t="s">
        <v>8009</v>
      </c>
      <c r="C2877" s="1">
        <v>42713</v>
      </c>
      <c r="D2877" t="s">
        <v>19735</v>
      </c>
      <c r="E2877" t="s">
        <v>19735</v>
      </c>
      <c r="F2877" t="s">
        <v>19735</v>
      </c>
      <c r="G2877" s="1">
        <v>43273</v>
      </c>
    </row>
    <row r="2878" spans="1:7" x14ac:dyDescent="0.25">
      <c r="A2878" t="s">
        <v>7792</v>
      </c>
      <c r="B2878" t="s">
        <v>7793</v>
      </c>
      <c r="C2878" s="1">
        <v>42601</v>
      </c>
      <c r="D2878" t="s">
        <v>19724</v>
      </c>
      <c r="E2878" t="s">
        <v>19724</v>
      </c>
      <c r="F2878" t="s">
        <v>19724</v>
      </c>
      <c r="G2878" s="1">
        <v>43273</v>
      </c>
    </row>
    <row r="2879" spans="1:7" x14ac:dyDescent="0.25">
      <c r="A2879" t="s">
        <v>6788</v>
      </c>
      <c r="B2879" t="s">
        <v>6789</v>
      </c>
      <c r="C2879" s="1">
        <v>42139</v>
      </c>
      <c r="D2879" t="s">
        <v>19718</v>
      </c>
      <c r="E2879" t="s">
        <v>19718</v>
      </c>
      <c r="F2879" t="s">
        <v>19718</v>
      </c>
      <c r="G2879" s="1">
        <v>43273</v>
      </c>
    </row>
    <row r="2880" spans="1:7" x14ac:dyDescent="0.25">
      <c r="A2880" t="s">
        <v>8399</v>
      </c>
      <c r="B2880" t="s">
        <v>8400</v>
      </c>
      <c r="C2880" s="1">
        <v>42847</v>
      </c>
      <c r="D2880" t="s">
        <v>19721</v>
      </c>
      <c r="E2880" t="s">
        <v>19735</v>
      </c>
      <c r="F2880" t="s">
        <v>19721</v>
      </c>
      <c r="G2880" s="1">
        <v>43264</v>
      </c>
    </row>
    <row r="2881" spans="1:7" x14ac:dyDescent="0.25">
      <c r="A2881" t="s">
        <v>7079</v>
      </c>
      <c r="B2881" t="s">
        <v>7080</v>
      </c>
      <c r="C2881" s="1">
        <v>42284</v>
      </c>
      <c r="D2881" t="s">
        <v>19721</v>
      </c>
      <c r="E2881" t="s">
        <v>19721</v>
      </c>
      <c r="F2881" t="s">
        <v>19721</v>
      </c>
      <c r="G2881" s="1">
        <v>43264</v>
      </c>
    </row>
    <row r="2882" spans="1:7" x14ac:dyDescent="0.25">
      <c r="A2882" t="s">
        <v>6560</v>
      </c>
      <c r="B2882" t="s">
        <v>6561</v>
      </c>
      <c r="C2882" s="1">
        <v>42037</v>
      </c>
      <c r="D2882" t="s">
        <v>19735</v>
      </c>
      <c r="E2882" t="s">
        <v>19735</v>
      </c>
      <c r="F2882" t="s">
        <v>19735</v>
      </c>
      <c r="G2882" s="1">
        <v>43264</v>
      </c>
    </row>
    <row r="2883" spans="1:7" x14ac:dyDescent="0.25">
      <c r="A2883" t="s">
        <v>3334</v>
      </c>
      <c r="B2883" t="s">
        <v>3335</v>
      </c>
      <c r="C2883" s="1">
        <v>40287</v>
      </c>
      <c r="D2883" t="s">
        <v>19735</v>
      </c>
      <c r="E2883" t="s">
        <v>19735</v>
      </c>
      <c r="F2883" t="s">
        <v>19735</v>
      </c>
      <c r="G2883" s="1">
        <v>43264</v>
      </c>
    </row>
    <row r="2884" spans="1:7" x14ac:dyDescent="0.25">
      <c r="A2884" t="s">
        <v>7979</v>
      </c>
      <c r="B2884" t="s">
        <v>7980</v>
      </c>
      <c r="C2884" s="1">
        <v>42686</v>
      </c>
      <c r="D2884" t="s">
        <v>19734</v>
      </c>
      <c r="E2884" t="s">
        <v>19734</v>
      </c>
      <c r="F2884" t="s">
        <v>19734</v>
      </c>
      <c r="G2884" s="1">
        <v>43253</v>
      </c>
    </row>
    <row r="2885" spans="1:7" x14ac:dyDescent="0.25">
      <c r="A2885" t="s">
        <v>7237</v>
      </c>
      <c r="B2885" t="s">
        <v>7238</v>
      </c>
      <c r="C2885" s="1">
        <v>42355</v>
      </c>
      <c r="D2885" t="s">
        <v>19724</v>
      </c>
      <c r="E2885" t="s">
        <v>19724</v>
      </c>
      <c r="F2885" t="s">
        <v>19724</v>
      </c>
      <c r="G2885" s="1">
        <v>43253</v>
      </c>
    </row>
    <row r="2886" spans="1:7" x14ac:dyDescent="0.25">
      <c r="A2886" t="s">
        <v>7929</v>
      </c>
      <c r="B2886" t="s">
        <v>7930</v>
      </c>
      <c r="C2886" s="1">
        <v>42653</v>
      </c>
      <c r="D2886" t="s">
        <v>19735</v>
      </c>
      <c r="E2886" t="s">
        <v>19735</v>
      </c>
      <c r="F2886" t="s">
        <v>19735</v>
      </c>
      <c r="G2886" s="1">
        <v>43245</v>
      </c>
    </row>
    <row r="2887" spans="1:7" x14ac:dyDescent="0.25">
      <c r="A2887" t="s">
        <v>7524</v>
      </c>
      <c r="B2887" t="s">
        <v>7525</v>
      </c>
      <c r="C2887" s="1">
        <v>42499</v>
      </c>
      <c r="D2887" t="s">
        <v>19724</v>
      </c>
      <c r="E2887" t="s">
        <v>19724</v>
      </c>
      <c r="F2887" t="s">
        <v>19724</v>
      </c>
      <c r="G2887" s="1">
        <v>43245</v>
      </c>
    </row>
    <row r="2888" spans="1:7" x14ac:dyDescent="0.25">
      <c r="A2888" t="s">
        <v>7528</v>
      </c>
      <c r="B2888" t="s">
        <v>7529</v>
      </c>
      <c r="C2888" s="1">
        <v>42499</v>
      </c>
      <c r="D2888" t="s">
        <v>19735</v>
      </c>
      <c r="E2888" t="s">
        <v>19735</v>
      </c>
      <c r="F2888" t="s">
        <v>19735</v>
      </c>
      <c r="G2888" s="1">
        <v>43245</v>
      </c>
    </row>
    <row r="2889" spans="1:7" x14ac:dyDescent="0.25">
      <c r="A2889" t="s">
        <v>7442</v>
      </c>
      <c r="B2889" t="s">
        <v>7443</v>
      </c>
      <c r="C2889" s="1">
        <v>42455</v>
      </c>
      <c r="D2889" t="s">
        <v>19735</v>
      </c>
      <c r="E2889" t="s">
        <v>19718</v>
      </c>
      <c r="F2889" t="s">
        <v>19735</v>
      </c>
      <c r="G2889" s="1">
        <v>43245</v>
      </c>
    </row>
    <row r="2890" spans="1:7" x14ac:dyDescent="0.25">
      <c r="A2890" t="s">
        <v>7841</v>
      </c>
      <c r="B2890" t="s">
        <v>7842</v>
      </c>
      <c r="C2890" s="1">
        <v>42618</v>
      </c>
      <c r="D2890" t="s">
        <v>19721</v>
      </c>
      <c r="E2890" t="s">
        <v>19721</v>
      </c>
      <c r="F2890" t="s">
        <v>19721</v>
      </c>
      <c r="G2890" s="1">
        <v>43238</v>
      </c>
    </row>
    <row r="2891" spans="1:7" x14ac:dyDescent="0.25">
      <c r="A2891" t="s">
        <v>7837</v>
      </c>
      <c r="B2891" t="s">
        <v>7838</v>
      </c>
      <c r="C2891" s="1">
        <v>42618</v>
      </c>
      <c r="D2891" t="s">
        <v>19734</v>
      </c>
      <c r="E2891" t="s">
        <v>19734</v>
      </c>
      <c r="F2891" t="s">
        <v>19734</v>
      </c>
      <c r="G2891" s="1">
        <v>43238</v>
      </c>
    </row>
    <row r="2892" spans="1:7" x14ac:dyDescent="0.25">
      <c r="A2892" t="s">
        <v>8395</v>
      </c>
      <c r="B2892" t="s">
        <v>8396</v>
      </c>
      <c r="C2892" s="1">
        <v>42846</v>
      </c>
      <c r="D2892" t="s">
        <v>19735</v>
      </c>
      <c r="E2892" t="s">
        <v>19735</v>
      </c>
      <c r="F2892" t="s">
        <v>19735</v>
      </c>
      <c r="G2892" s="1">
        <v>43238</v>
      </c>
    </row>
    <row r="2893" spans="1:7" x14ac:dyDescent="0.25">
      <c r="A2893" t="s">
        <v>7458</v>
      </c>
      <c r="B2893" t="s">
        <v>7459</v>
      </c>
      <c r="C2893" s="1">
        <v>42456</v>
      </c>
      <c r="D2893" t="s">
        <v>19724</v>
      </c>
      <c r="E2893" t="s">
        <v>19721</v>
      </c>
      <c r="F2893" t="s">
        <v>19724</v>
      </c>
      <c r="G2893" s="1">
        <v>43236</v>
      </c>
    </row>
    <row r="2894" spans="1:7" x14ac:dyDescent="0.25">
      <c r="A2894" t="s">
        <v>7550</v>
      </c>
      <c r="B2894" t="s">
        <v>7551</v>
      </c>
      <c r="C2894" s="1">
        <v>42513</v>
      </c>
      <c r="D2894" t="s">
        <v>19721</v>
      </c>
      <c r="E2894" t="s">
        <v>19721</v>
      </c>
      <c r="F2894" t="s">
        <v>19721</v>
      </c>
      <c r="G2894" s="1">
        <v>43231</v>
      </c>
    </row>
    <row r="2895" spans="1:7" x14ac:dyDescent="0.25">
      <c r="A2895" t="s">
        <v>7737</v>
      </c>
      <c r="B2895" t="s">
        <v>7738</v>
      </c>
      <c r="C2895" s="1">
        <v>42561</v>
      </c>
      <c r="D2895" t="s">
        <v>19735</v>
      </c>
      <c r="E2895" t="s">
        <v>19735</v>
      </c>
      <c r="F2895" t="s">
        <v>19735</v>
      </c>
      <c r="G2895" s="1">
        <v>43231</v>
      </c>
    </row>
    <row r="2896" spans="1:7" x14ac:dyDescent="0.25">
      <c r="A2896" t="s">
        <v>8006</v>
      </c>
      <c r="B2896" t="s">
        <v>8007</v>
      </c>
      <c r="C2896" s="1">
        <v>42713</v>
      </c>
      <c r="D2896" t="s">
        <v>19735</v>
      </c>
      <c r="E2896" t="s">
        <v>19735</v>
      </c>
      <c r="F2896" t="s">
        <v>19735</v>
      </c>
      <c r="G2896" s="1">
        <v>43231</v>
      </c>
    </row>
    <row r="2897" spans="1:7" x14ac:dyDescent="0.25">
      <c r="A2897" t="s">
        <v>8010</v>
      </c>
      <c r="B2897" t="s">
        <v>8011</v>
      </c>
      <c r="C2897" s="1">
        <v>42713</v>
      </c>
      <c r="D2897" t="s">
        <v>19735</v>
      </c>
      <c r="E2897" t="s">
        <v>19735</v>
      </c>
      <c r="F2897" t="s">
        <v>19735</v>
      </c>
      <c r="G2897" s="1">
        <v>43231</v>
      </c>
    </row>
    <row r="2898" spans="1:7" x14ac:dyDescent="0.25">
      <c r="A2898" t="s">
        <v>7659</v>
      </c>
      <c r="B2898" t="s">
        <v>7660</v>
      </c>
      <c r="C2898" s="1">
        <v>42541</v>
      </c>
      <c r="D2898" t="s">
        <v>19735</v>
      </c>
      <c r="E2898" t="s">
        <v>19735</v>
      </c>
      <c r="F2898" t="s">
        <v>19735</v>
      </c>
      <c r="G2898" s="1">
        <v>43231</v>
      </c>
    </row>
    <row r="2899" spans="1:7" x14ac:dyDescent="0.25">
      <c r="A2899" t="s">
        <v>8089</v>
      </c>
      <c r="B2899" t="s">
        <v>300</v>
      </c>
      <c r="C2899" s="1">
        <v>42757</v>
      </c>
      <c r="D2899" t="s">
        <v>19735</v>
      </c>
      <c r="E2899" t="s">
        <v>19735</v>
      </c>
      <c r="F2899" t="s">
        <v>19735</v>
      </c>
      <c r="G2899" s="1">
        <v>43229</v>
      </c>
    </row>
    <row r="2900" spans="1:7" x14ac:dyDescent="0.25">
      <c r="A2900" t="s">
        <v>7847</v>
      </c>
      <c r="B2900" t="s">
        <v>7848</v>
      </c>
      <c r="C2900" s="1">
        <v>42618</v>
      </c>
      <c r="D2900" t="s">
        <v>19734</v>
      </c>
      <c r="E2900" t="s">
        <v>19734</v>
      </c>
      <c r="F2900" t="s">
        <v>19734</v>
      </c>
      <c r="G2900" s="1">
        <v>43224</v>
      </c>
    </row>
    <row r="2901" spans="1:7" x14ac:dyDescent="0.25">
      <c r="A2901" t="s">
        <v>7456</v>
      </c>
      <c r="B2901" t="s">
        <v>7457</v>
      </c>
      <c r="C2901" s="1">
        <v>42456</v>
      </c>
      <c r="D2901" t="s">
        <v>19735</v>
      </c>
      <c r="E2901" t="s">
        <v>19735</v>
      </c>
      <c r="F2901" t="s">
        <v>19735</v>
      </c>
      <c r="G2901" s="1">
        <v>43208</v>
      </c>
    </row>
    <row r="2902" spans="1:7" x14ac:dyDescent="0.25">
      <c r="A2902" t="s">
        <v>7395</v>
      </c>
      <c r="B2902" t="s">
        <v>7396</v>
      </c>
      <c r="C2902" s="1">
        <v>42441</v>
      </c>
      <c r="D2902" t="s">
        <v>19721</v>
      </c>
      <c r="E2902" t="s">
        <v>19721</v>
      </c>
      <c r="F2902" t="s">
        <v>19735</v>
      </c>
      <c r="G2902" s="1">
        <v>43208</v>
      </c>
    </row>
    <row r="2903" spans="1:7" x14ac:dyDescent="0.25">
      <c r="A2903" t="s">
        <v>8137</v>
      </c>
      <c r="B2903" t="s">
        <v>8138</v>
      </c>
      <c r="C2903" s="1">
        <v>42763</v>
      </c>
      <c r="D2903" t="s">
        <v>19735</v>
      </c>
      <c r="E2903" t="s">
        <v>19735</v>
      </c>
      <c r="F2903" t="s">
        <v>19735</v>
      </c>
      <c r="G2903" s="1">
        <v>43203</v>
      </c>
    </row>
    <row r="2904" spans="1:7" x14ac:dyDescent="0.25">
      <c r="A2904" t="s">
        <v>7953</v>
      </c>
      <c r="B2904" t="s">
        <v>7954</v>
      </c>
      <c r="C2904" s="1">
        <v>42668</v>
      </c>
      <c r="D2904" t="s">
        <v>19718</v>
      </c>
      <c r="E2904" t="s">
        <v>19718</v>
      </c>
      <c r="F2904" t="s">
        <v>19718</v>
      </c>
      <c r="G2904" s="1">
        <v>43203</v>
      </c>
    </row>
    <row r="2905" spans="1:7" x14ac:dyDescent="0.25">
      <c r="A2905" t="s">
        <v>7465</v>
      </c>
      <c r="B2905" t="s">
        <v>7466</v>
      </c>
      <c r="C2905" s="1">
        <v>42471</v>
      </c>
      <c r="D2905" t="s">
        <v>19724</v>
      </c>
      <c r="E2905" t="s">
        <v>19724</v>
      </c>
      <c r="F2905" t="s">
        <v>19724</v>
      </c>
      <c r="G2905" s="1">
        <v>43203</v>
      </c>
    </row>
    <row r="2906" spans="1:7" x14ac:dyDescent="0.25">
      <c r="A2906" t="s">
        <v>7477</v>
      </c>
      <c r="B2906" t="s">
        <v>7478</v>
      </c>
      <c r="C2906" s="1">
        <v>42479</v>
      </c>
      <c r="D2906" t="s">
        <v>19718</v>
      </c>
      <c r="E2906" t="s">
        <v>19718</v>
      </c>
      <c r="F2906" t="s">
        <v>19718</v>
      </c>
      <c r="G2906" s="1">
        <v>43203</v>
      </c>
    </row>
    <row r="2907" spans="1:7" x14ac:dyDescent="0.25">
      <c r="A2907" t="s">
        <v>7364</v>
      </c>
      <c r="B2907" t="s">
        <v>7365</v>
      </c>
      <c r="C2907" s="1">
        <v>42426</v>
      </c>
      <c r="D2907" t="s">
        <v>19721</v>
      </c>
      <c r="E2907" t="s">
        <v>19721</v>
      </c>
      <c r="F2907" t="s">
        <v>19735</v>
      </c>
      <c r="G2907" s="1">
        <v>43194</v>
      </c>
    </row>
    <row r="2908" spans="1:7" x14ac:dyDescent="0.25">
      <c r="A2908" t="s">
        <v>7029</v>
      </c>
      <c r="B2908" t="s">
        <v>7030</v>
      </c>
      <c r="C2908" s="1">
        <v>42274</v>
      </c>
      <c r="D2908" t="s">
        <v>19724</v>
      </c>
      <c r="E2908" t="s">
        <v>19724</v>
      </c>
      <c r="F2908" t="s">
        <v>19721</v>
      </c>
      <c r="G2908" s="1">
        <v>43194</v>
      </c>
    </row>
    <row r="2909" spans="1:7" x14ac:dyDescent="0.25">
      <c r="A2909" t="s">
        <v>7495</v>
      </c>
      <c r="B2909" t="s">
        <v>140</v>
      </c>
      <c r="C2909" s="1">
        <v>42482</v>
      </c>
      <c r="D2909" t="s">
        <v>19724</v>
      </c>
      <c r="E2909" t="s">
        <v>19724</v>
      </c>
      <c r="F2909" t="s">
        <v>19721</v>
      </c>
      <c r="G2909" s="1">
        <v>43194</v>
      </c>
    </row>
    <row r="2910" spans="1:7" x14ac:dyDescent="0.25">
      <c r="A2910" t="s">
        <v>8241</v>
      </c>
      <c r="B2910" t="s">
        <v>8242</v>
      </c>
      <c r="C2910" s="1">
        <v>42805</v>
      </c>
      <c r="D2910" t="s">
        <v>19735</v>
      </c>
      <c r="E2910" t="s">
        <v>19735</v>
      </c>
      <c r="F2910" t="s">
        <v>19718</v>
      </c>
      <c r="G2910" s="1">
        <v>43194</v>
      </c>
    </row>
    <row r="2911" spans="1:7" x14ac:dyDescent="0.25">
      <c r="A2911" t="s">
        <v>7113</v>
      </c>
      <c r="B2911" t="s">
        <v>7114</v>
      </c>
      <c r="C2911" s="1">
        <v>42298</v>
      </c>
      <c r="D2911" t="s">
        <v>19721</v>
      </c>
      <c r="E2911" t="s">
        <v>19721</v>
      </c>
      <c r="F2911" t="s">
        <v>19721</v>
      </c>
      <c r="G2911" s="1">
        <v>43194</v>
      </c>
    </row>
    <row r="2912" spans="1:7" x14ac:dyDescent="0.25">
      <c r="A2912" t="s">
        <v>6840</v>
      </c>
      <c r="B2912" t="s">
        <v>6841</v>
      </c>
      <c r="C2912" s="1">
        <v>42167</v>
      </c>
      <c r="D2912" t="s">
        <v>19735</v>
      </c>
      <c r="E2912" t="s">
        <v>19735</v>
      </c>
      <c r="F2912" t="s">
        <v>19735</v>
      </c>
      <c r="G2912" s="1">
        <v>43194</v>
      </c>
    </row>
    <row r="2913" spans="1:7" x14ac:dyDescent="0.25">
      <c r="A2913" t="s">
        <v>7545</v>
      </c>
      <c r="B2913" t="s">
        <v>7546</v>
      </c>
      <c r="C2913" s="1">
        <v>42513</v>
      </c>
      <c r="D2913" t="s">
        <v>19721</v>
      </c>
      <c r="E2913" t="s">
        <v>19721</v>
      </c>
      <c r="F2913" t="s">
        <v>19721</v>
      </c>
      <c r="G2913" s="1">
        <v>43182</v>
      </c>
    </row>
    <row r="2914" spans="1:7" x14ac:dyDescent="0.25">
      <c r="A2914" t="s">
        <v>7213</v>
      </c>
      <c r="B2914" t="s">
        <v>7214</v>
      </c>
      <c r="C2914" s="1">
        <v>42353</v>
      </c>
      <c r="D2914" t="s">
        <v>19721</v>
      </c>
      <c r="E2914" t="s">
        <v>19735</v>
      </c>
      <c r="F2914" t="s">
        <v>19721</v>
      </c>
      <c r="G2914" s="1">
        <v>43182</v>
      </c>
    </row>
    <row r="2915" spans="1:7" x14ac:dyDescent="0.25">
      <c r="A2915" t="s">
        <v>7745</v>
      </c>
      <c r="B2915" t="s">
        <v>7746</v>
      </c>
      <c r="C2915" s="1">
        <v>42570</v>
      </c>
      <c r="D2915" t="s">
        <v>19735</v>
      </c>
      <c r="E2915" t="s">
        <v>19735</v>
      </c>
      <c r="F2915" t="s">
        <v>19735</v>
      </c>
      <c r="G2915" s="1">
        <v>43180</v>
      </c>
    </row>
    <row r="2916" spans="1:7" x14ac:dyDescent="0.25">
      <c r="A2916" t="s">
        <v>7450</v>
      </c>
      <c r="B2916" t="s">
        <v>7451</v>
      </c>
      <c r="C2916" s="1">
        <v>42456</v>
      </c>
      <c r="D2916" t="s">
        <v>19718</v>
      </c>
      <c r="E2916" t="s">
        <v>19718</v>
      </c>
      <c r="F2916" t="s">
        <v>19718</v>
      </c>
      <c r="G2916" s="1">
        <v>43180</v>
      </c>
    </row>
    <row r="2917" spans="1:7" x14ac:dyDescent="0.25">
      <c r="A2917" t="s">
        <v>6944</v>
      </c>
      <c r="B2917" t="s">
        <v>6945</v>
      </c>
      <c r="C2917" s="1">
        <v>42243</v>
      </c>
      <c r="D2917" t="s">
        <v>19721</v>
      </c>
      <c r="E2917" t="s">
        <v>19721</v>
      </c>
      <c r="F2917" t="s">
        <v>19721</v>
      </c>
      <c r="G2917" s="1">
        <v>43175</v>
      </c>
    </row>
    <row r="2918" spans="1:7" x14ac:dyDescent="0.25">
      <c r="A2918" t="s">
        <v>7925</v>
      </c>
      <c r="B2918" t="s">
        <v>7926</v>
      </c>
      <c r="C2918" s="1">
        <v>42653</v>
      </c>
      <c r="D2918" t="s">
        <v>19718</v>
      </c>
      <c r="E2918" t="s">
        <v>19718</v>
      </c>
      <c r="F2918" t="s">
        <v>19718</v>
      </c>
      <c r="G2918" s="1">
        <v>43173</v>
      </c>
    </row>
    <row r="2919" spans="1:7" x14ac:dyDescent="0.25">
      <c r="A2919" t="s">
        <v>7323</v>
      </c>
      <c r="B2919" t="s">
        <v>7324</v>
      </c>
      <c r="C2919" s="1">
        <v>42416</v>
      </c>
      <c r="D2919" t="s">
        <v>19735</v>
      </c>
      <c r="E2919" t="s">
        <v>19735</v>
      </c>
      <c r="F2919" t="s">
        <v>19735</v>
      </c>
      <c r="G2919" s="1">
        <v>43168</v>
      </c>
    </row>
    <row r="2920" spans="1:7" x14ac:dyDescent="0.25">
      <c r="A2920" t="s">
        <v>6544</v>
      </c>
      <c r="B2920" t="s">
        <v>6545</v>
      </c>
      <c r="C2920" s="1">
        <v>42033</v>
      </c>
      <c r="D2920" t="s">
        <v>19721</v>
      </c>
      <c r="E2920" t="s">
        <v>19721</v>
      </c>
      <c r="F2920" t="s">
        <v>19721</v>
      </c>
      <c r="G2920" s="1">
        <v>43168</v>
      </c>
    </row>
    <row r="2921" spans="1:7" x14ac:dyDescent="0.25">
      <c r="A2921" t="s">
        <v>6552</v>
      </c>
      <c r="B2921" t="s">
        <v>6553</v>
      </c>
      <c r="C2921" s="1">
        <v>42033</v>
      </c>
      <c r="D2921" t="s">
        <v>19718</v>
      </c>
      <c r="E2921" t="s">
        <v>19718</v>
      </c>
      <c r="F2921" t="s">
        <v>19718</v>
      </c>
      <c r="G2921" s="1">
        <v>43168</v>
      </c>
    </row>
    <row r="2922" spans="1:7" x14ac:dyDescent="0.25">
      <c r="A2922" t="s">
        <v>7870</v>
      </c>
      <c r="B2922" t="s">
        <v>7871</v>
      </c>
      <c r="C2922" s="1">
        <v>42636</v>
      </c>
      <c r="D2922" t="s">
        <v>19721</v>
      </c>
      <c r="E2922" t="s">
        <v>19735</v>
      </c>
      <c r="F2922" t="s">
        <v>19721</v>
      </c>
      <c r="G2922" s="1">
        <v>43167</v>
      </c>
    </row>
    <row r="2923" spans="1:7" x14ac:dyDescent="0.25">
      <c r="A2923" t="s">
        <v>7619</v>
      </c>
      <c r="B2923" t="s">
        <v>7620</v>
      </c>
      <c r="C2923" s="1">
        <v>42536</v>
      </c>
      <c r="D2923" t="s">
        <v>19721</v>
      </c>
      <c r="E2923" t="s">
        <v>19721</v>
      </c>
      <c r="F2923" t="s">
        <v>19721</v>
      </c>
      <c r="G2923" s="1">
        <v>43167</v>
      </c>
    </row>
    <row r="2924" spans="1:7" x14ac:dyDescent="0.25">
      <c r="A2924" t="s">
        <v>8190</v>
      </c>
      <c r="B2924" t="s">
        <v>8191</v>
      </c>
      <c r="C2924" s="1">
        <v>42782</v>
      </c>
      <c r="D2924" t="s">
        <v>19735</v>
      </c>
      <c r="E2924" t="s">
        <v>19735</v>
      </c>
      <c r="F2924" t="s">
        <v>19718</v>
      </c>
      <c r="G2924" s="1">
        <v>43167</v>
      </c>
    </row>
    <row r="2925" spans="1:7" x14ac:dyDescent="0.25">
      <c r="A2925" t="s">
        <v>7874</v>
      </c>
      <c r="B2925" t="s">
        <v>7875</v>
      </c>
      <c r="C2925" s="1">
        <v>42636</v>
      </c>
      <c r="D2925" t="s">
        <v>19721</v>
      </c>
      <c r="E2925" t="s">
        <v>19718</v>
      </c>
      <c r="F2925" t="s">
        <v>19721</v>
      </c>
      <c r="G2925" s="1">
        <v>43167</v>
      </c>
    </row>
    <row r="2926" spans="1:7" x14ac:dyDescent="0.25">
      <c r="A2926" t="s">
        <v>7584</v>
      </c>
      <c r="B2926" t="s">
        <v>7585</v>
      </c>
      <c r="C2926" s="1">
        <v>42521</v>
      </c>
      <c r="D2926" t="s">
        <v>19735</v>
      </c>
      <c r="E2926" t="s">
        <v>19735</v>
      </c>
      <c r="F2926" t="s">
        <v>19735</v>
      </c>
      <c r="G2926" s="1">
        <v>43161</v>
      </c>
    </row>
    <row r="2927" spans="1:7" x14ac:dyDescent="0.25">
      <c r="A2927" t="s">
        <v>7574</v>
      </c>
      <c r="B2927" t="s">
        <v>7575</v>
      </c>
      <c r="C2927" s="1">
        <v>42521</v>
      </c>
      <c r="D2927" t="s">
        <v>19721</v>
      </c>
      <c r="E2927" t="s">
        <v>19721</v>
      </c>
      <c r="F2927" t="s">
        <v>19721</v>
      </c>
      <c r="G2927" s="1">
        <v>43159</v>
      </c>
    </row>
    <row r="2928" spans="1:7" x14ac:dyDescent="0.25">
      <c r="A2928" t="s">
        <v>6501</v>
      </c>
      <c r="B2928" t="s">
        <v>6502</v>
      </c>
      <c r="C2928" s="1">
        <v>42021</v>
      </c>
      <c r="D2928" t="s">
        <v>19718</v>
      </c>
      <c r="E2928" t="s">
        <v>19718</v>
      </c>
      <c r="F2928" t="s">
        <v>19718</v>
      </c>
      <c r="G2928" s="1">
        <v>43159</v>
      </c>
    </row>
    <row r="2929" spans="1:7" x14ac:dyDescent="0.25">
      <c r="A2929" t="s">
        <v>6777</v>
      </c>
      <c r="B2929" t="s">
        <v>6778</v>
      </c>
      <c r="C2929" s="1">
        <v>42135</v>
      </c>
      <c r="D2929" t="s">
        <v>19735</v>
      </c>
      <c r="E2929" t="s">
        <v>19735</v>
      </c>
      <c r="F2929" t="s">
        <v>19735</v>
      </c>
      <c r="G2929" s="1">
        <v>43159</v>
      </c>
    </row>
    <row r="2930" spans="1:7" x14ac:dyDescent="0.25">
      <c r="A2930" t="s">
        <v>7356</v>
      </c>
      <c r="B2930" t="s">
        <v>7357</v>
      </c>
      <c r="C2930" s="1">
        <v>42426</v>
      </c>
      <c r="D2930" t="s">
        <v>19735</v>
      </c>
      <c r="E2930" t="s">
        <v>19735</v>
      </c>
      <c r="F2930" t="s">
        <v>19718</v>
      </c>
      <c r="G2930" s="1">
        <v>43157</v>
      </c>
    </row>
    <row r="2931" spans="1:7" x14ac:dyDescent="0.25">
      <c r="A2931" t="s">
        <v>7274</v>
      </c>
      <c r="B2931" t="s">
        <v>7275</v>
      </c>
      <c r="C2931" s="1">
        <v>42384</v>
      </c>
      <c r="D2931" t="s">
        <v>19721</v>
      </c>
      <c r="E2931" t="s">
        <v>19721</v>
      </c>
      <c r="F2931" t="s">
        <v>19721</v>
      </c>
      <c r="G2931" s="1">
        <v>43157</v>
      </c>
    </row>
    <row r="2932" spans="1:7" x14ac:dyDescent="0.25">
      <c r="A2932" t="s">
        <v>8181</v>
      </c>
      <c r="B2932" t="s">
        <v>8182</v>
      </c>
      <c r="C2932" s="1">
        <v>42770</v>
      </c>
      <c r="D2932" t="s">
        <v>19721</v>
      </c>
      <c r="E2932" t="s">
        <v>19721</v>
      </c>
      <c r="F2932" t="s">
        <v>19721</v>
      </c>
      <c r="G2932" s="1">
        <v>43154</v>
      </c>
    </row>
    <row r="2933" spans="1:7" x14ac:dyDescent="0.25">
      <c r="A2933" t="s">
        <v>6540</v>
      </c>
      <c r="B2933" t="s">
        <v>6541</v>
      </c>
      <c r="C2933" s="1">
        <v>42033</v>
      </c>
      <c r="D2933" t="s">
        <v>19735</v>
      </c>
      <c r="E2933" t="s">
        <v>19735</v>
      </c>
      <c r="F2933" t="s">
        <v>19735</v>
      </c>
      <c r="G2933" s="1">
        <v>43147</v>
      </c>
    </row>
    <row r="2934" spans="1:7" x14ac:dyDescent="0.25">
      <c r="A2934" t="s">
        <v>5031</v>
      </c>
      <c r="B2934" t="s">
        <v>5032</v>
      </c>
      <c r="C2934" s="1">
        <v>41301</v>
      </c>
      <c r="D2934" t="s">
        <v>19718</v>
      </c>
      <c r="E2934" t="s">
        <v>19718</v>
      </c>
      <c r="F2934" t="s">
        <v>19718</v>
      </c>
      <c r="G2934" s="1">
        <v>43145</v>
      </c>
    </row>
    <row r="2935" spans="1:7" x14ac:dyDescent="0.25">
      <c r="A2935" t="s">
        <v>8156</v>
      </c>
      <c r="B2935" t="s">
        <v>8157</v>
      </c>
      <c r="C2935" s="1">
        <v>42766</v>
      </c>
      <c r="D2935" t="s">
        <v>19724</v>
      </c>
      <c r="E2935" t="s">
        <v>19724</v>
      </c>
      <c r="F2935" t="s">
        <v>19721</v>
      </c>
      <c r="G2935" s="1">
        <v>43145</v>
      </c>
    </row>
    <row r="2936" spans="1:7" x14ac:dyDescent="0.25">
      <c r="A2936" t="s">
        <v>7514</v>
      </c>
      <c r="B2936" t="s">
        <v>7515</v>
      </c>
      <c r="C2936" s="1">
        <v>42497</v>
      </c>
      <c r="D2936" t="s">
        <v>19721</v>
      </c>
      <c r="E2936" t="s">
        <v>19721</v>
      </c>
      <c r="F2936" t="s">
        <v>19735</v>
      </c>
      <c r="G2936" s="1">
        <v>43143</v>
      </c>
    </row>
    <row r="2937" spans="1:7" x14ac:dyDescent="0.25">
      <c r="A2937" t="s">
        <v>7647</v>
      </c>
      <c r="B2937" t="s">
        <v>7648</v>
      </c>
      <c r="C2937" s="1">
        <v>42538</v>
      </c>
      <c r="D2937" t="s">
        <v>19735</v>
      </c>
      <c r="E2937" t="s">
        <v>19735</v>
      </c>
      <c r="F2937" t="s">
        <v>19735</v>
      </c>
      <c r="G2937" s="1">
        <v>43140</v>
      </c>
    </row>
    <row r="2938" spans="1:7" x14ac:dyDescent="0.25">
      <c r="A2938" t="s">
        <v>4739</v>
      </c>
      <c r="B2938" t="s">
        <v>4740</v>
      </c>
      <c r="C2938" s="1">
        <v>41127</v>
      </c>
      <c r="D2938" t="s">
        <v>19721</v>
      </c>
      <c r="E2938" t="s">
        <v>19721</v>
      </c>
      <c r="F2938" t="s">
        <v>19721</v>
      </c>
      <c r="G2938" s="1">
        <v>43139</v>
      </c>
    </row>
    <row r="2939" spans="1:7" x14ac:dyDescent="0.25">
      <c r="A2939" t="s">
        <v>7860</v>
      </c>
      <c r="B2939" t="s">
        <v>7861</v>
      </c>
      <c r="C2939" s="1">
        <v>42636</v>
      </c>
      <c r="D2939" t="s">
        <v>19735</v>
      </c>
      <c r="E2939" t="s">
        <v>19735</v>
      </c>
      <c r="F2939" t="s">
        <v>19735</v>
      </c>
      <c r="G2939" s="1">
        <v>43138</v>
      </c>
    </row>
    <row r="2940" spans="1:7" x14ac:dyDescent="0.25">
      <c r="A2940" t="s">
        <v>7043</v>
      </c>
      <c r="B2940" t="s">
        <v>7044</v>
      </c>
      <c r="C2940" s="1">
        <v>42276</v>
      </c>
      <c r="D2940" t="s">
        <v>19724</v>
      </c>
      <c r="E2940" t="s">
        <v>19721</v>
      </c>
      <c r="F2940" t="s">
        <v>19724</v>
      </c>
      <c r="G2940" s="1">
        <v>43136</v>
      </c>
    </row>
    <row r="2941" spans="1:7" x14ac:dyDescent="0.25">
      <c r="A2941" t="s">
        <v>6491</v>
      </c>
      <c r="B2941" t="s">
        <v>6492</v>
      </c>
      <c r="C2941" s="1">
        <v>42017</v>
      </c>
      <c r="D2941" t="s">
        <v>19735</v>
      </c>
      <c r="E2941" t="s">
        <v>19718</v>
      </c>
      <c r="F2941" t="s">
        <v>19735</v>
      </c>
      <c r="G2941" s="1">
        <v>43136</v>
      </c>
    </row>
    <row r="2942" spans="1:7" x14ac:dyDescent="0.25">
      <c r="A2942" t="s">
        <v>7503</v>
      </c>
      <c r="B2942" t="s">
        <v>5670</v>
      </c>
      <c r="C2942" s="1">
        <v>42485</v>
      </c>
      <c r="D2942" t="s">
        <v>19735</v>
      </c>
      <c r="E2942" t="s">
        <v>19735</v>
      </c>
      <c r="F2942" t="s">
        <v>19718</v>
      </c>
      <c r="G2942" s="1">
        <v>43136</v>
      </c>
    </row>
    <row r="2943" spans="1:7" x14ac:dyDescent="0.25">
      <c r="A2943" t="s">
        <v>7313</v>
      </c>
      <c r="B2943" t="s">
        <v>7314</v>
      </c>
      <c r="C2943" s="1">
        <v>42416</v>
      </c>
      <c r="D2943" t="s">
        <v>19735</v>
      </c>
      <c r="E2943" t="s">
        <v>19735</v>
      </c>
      <c r="F2943" t="s">
        <v>19735</v>
      </c>
      <c r="G2943" s="1">
        <v>43136</v>
      </c>
    </row>
    <row r="2944" spans="1:7" x14ac:dyDescent="0.25">
      <c r="A2944" t="s">
        <v>7866</v>
      </c>
      <c r="B2944" t="s">
        <v>7867</v>
      </c>
      <c r="C2944" s="1">
        <v>42636</v>
      </c>
      <c r="D2944" t="s">
        <v>19735</v>
      </c>
      <c r="E2944" t="s">
        <v>19718</v>
      </c>
      <c r="F2944" t="s">
        <v>19735</v>
      </c>
      <c r="G2944" s="1">
        <v>43136</v>
      </c>
    </row>
    <row r="2945" spans="1:7" x14ac:dyDescent="0.25">
      <c r="A2945" t="s">
        <v>6617</v>
      </c>
      <c r="B2945" t="s">
        <v>6618</v>
      </c>
      <c r="C2945" s="1">
        <v>42066</v>
      </c>
      <c r="D2945" t="s">
        <v>19724</v>
      </c>
      <c r="E2945" t="s">
        <v>19724</v>
      </c>
      <c r="F2945" t="s">
        <v>19724</v>
      </c>
      <c r="G2945" s="1">
        <v>43136</v>
      </c>
    </row>
    <row r="2946" spans="1:7" x14ac:dyDescent="0.25">
      <c r="A2946" t="s">
        <v>7997</v>
      </c>
      <c r="B2946" t="s">
        <v>7998</v>
      </c>
      <c r="C2946" s="1">
        <v>42705</v>
      </c>
      <c r="D2946" t="s">
        <v>19735</v>
      </c>
      <c r="E2946" t="s">
        <v>19735</v>
      </c>
      <c r="F2946" t="s">
        <v>19735</v>
      </c>
      <c r="G2946" s="1">
        <v>43136</v>
      </c>
    </row>
    <row r="2947" spans="1:7" x14ac:dyDescent="0.25">
      <c r="A2947" t="s">
        <v>7025</v>
      </c>
      <c r="B2947" t="s">
        <v>7026</v>
      </c>
      <c r="C2947" s="1">
        <v>42274</v>
      </c>
      <c r="D2947" t="s">
        <v>19721</v>
      </c>
      <c r="E2947" t="s">
        <v>19721</v>
      </c>
      <c r="F2947" t="s">
        <v>19735</v>
      </c>
      <c r="G2947" s="1">
        <v>43133</v>
      </c>
    </row>
    <row r="2948" spans="1:7" x14ac:dyDescent="0.25">
      <c r="A2948" t="s">
        <v>8087</v>
      </c>
      <c r="B2948" t="s">
        <v>8088</v>
      </c>
      <c r="C2948" s="1">
        <v>42757</v>
      </c>
      <c r="D2948" t="s">
        <v>19721</v>
      </c>
      <c r="E2948" t="s">
        <v>19721</v>
      </c>
      <c r="F2948" t="s">
        <v>19721</v>
      </c>
      <c r="G2948" s="1">
        <v>43133</v>
      </c>
    </row>
    <row r="2949" spans="1:7" x14ac:dyDescent="0.25">
      <c r="A2949" t="s">
        <v>7282</v>
      </c>
      <c r="B2949" t="s">
        <v>7283</v>
      </c>
      <c r="C2949" s="1">
        <v>42384</v>
      </c>
      <c r="D2949" t="s">
        <v>19724</v>
      </c>
      <c r="E2949" t="s">
        <v>19724</v>
      </c>
      <c r="F2949" t="s">
        <v>19724</v>
      </c>
      <c r="G2949" s="1">
        <v>43133</v>
      </c>
    </row>
    <row r="2950" spans="1:7" x14ac:dyDescent="0.25">
      <c r="A2950" t="s">
        <v>7621</v>
      </c>
      <c r="B2950" t="s">
        <v>7622</v>
      </c>
      <c r="C2950" s="1">
        <v>42536</v>
      </c>
      <c r="D2950" t="s">
        <v>19721</v>
      </c>
      <c r="E2950" t="s">
        <v>19721</v>
      </c>
      <c r="F2950" t="s">
        <v>19721</v>
      </c>
      <c r="G2950" s="1">
        <v>43126</v>
      </c>
    </row>
    <row r="2951" spans="1:7" x14ac:dyDescent="0.25">
      <c r="A2951" t="s">
        <v>7876</v>
      </c>
      <c r="B2951" t="s">
        <v>7877</v>
      </c>
      <c r="C2951" s="1">
        <v>42636</v>
      </c>
      <c r="D2951" t="s">
        <v>19721</v>
      </c>
      <c r="E2951" t="s">
        <v>19721</v>
      </c>
      <c r="F2951" t="s">
        <v>19721</v>
      </c>
      <c r="G2951" s="1">
        <v>43126</v>
      </c>
    </row>
    <row r="2952" spans="1:7" x14ac:dyDescent="0.25">
      <c r="A2952" t="s">
        <v>7864</v>
      </c>
      <c r="B2952" t="s">
        <v>7865</v>
      </c>
      <c r="C2952" s="1">
        <v>42636</v>
      </c>
      <c r="D2952" t="s">
        <v>19718</v>
      </c>
      <c r="E2952" t="s">
        <v>19718</v>
      </c>
      <c r="F2952" t="s">
        <v>19718</v>
      </c>
      <c r="G2952" s="1">
        <v>43126</v>
      </c>
    </row>
    <row r="2953" spans="1:7" x14ac:dyDescent="0.25">
      <c r="A2953" t="s">
        <v>7824</v>
      </c>
      <c r="B2953" t="s">
        <v>7825</v>
      </c>
      <c r="C2953" s="1">
        <v>42608</v>
      </c>
      <c r="D2953" t="s">
        <v>19735</v>
      </c>
      <c r="E2953" t="s">
        <v>19735</v>
      </c>
      <c r="F2953" t="s">
        <v>19735</v>
      </c>
      <c r="G2953" s="1">
        <v>43126</v>
      </c>
    </row>
    <row r="2954" spans="1:7" x14ac:dyDescent="0.25">
      <c r="A2954" t="s">
        <v>7576</v>
      </c>
      <c r="B2954" t="s">
        <v>7577</v>
      </c>
      <c r="C2954" s="1">
        <v>42521</v>
      </c>
      <c r="D2954" t="s">
        <v>19735</v>
      </c>
      <c r="E2954" t="s">
        <v>19735</v>
      </c>
      <c r="F2954" t="s">
        <v>19735</v>
      </c>
      <c r="G2954" s="1">
        <v>43126</v>
      </c>
    </row>
    <row r="2955" spans="1:7" x14ac:dyDescent="0.25">
      <c r="A2955" t="s">
        <v>7868</v>
      </c>
      <c r="B2955" t="s">
        <v>7869</v>
      </c>
      <c r="C2955" s="1">
        <v>42636</v>
      </c>
      <c r="D2955" t="s">
        <v>19721</v>
      </c>
      <c r="E2955" t="s">
        <v>19735</v>
      </c>
      <c r="F2955" t="s">
        <v>19721</v>
      </c>
      <c r="G2955" s="1">
        <v>43113</v>
      </c>
    </row>
    <row r="2956" spans="1:7" x14ac:dyDescent="0.25">
      <c r="A2956" t="s">
        <v>7399</v>
      </c>
      <c r="B2956" t="s">
        <v>7400</v>
      </c>
      <c r="C2956" s="1">
        <v>42441</v>
      </c>
      <c r="D2956" t="s">
        <v>19735</v>
      </c>
      <c r="E2956" t="s">
        <v>19735</v>
      </c>
      <c r="F2956" t="s">
        <v>19735</v>
      </c>
      <c r="G2956" s="1">
        <v>43110</v>
      </c>
    </row>
    <row r="2957" spans="1:7" x14ac:dyDescent="0.25">
      <c r="A2957" t="s">
        <v>6954</v>
      </c>
      <c r="B2957" t="s">
        <v>6955</v>
      </c>
      <c r="C2957" s="1">
        <v>42243</v>
      </c>
      <c r="D2957" t="s">
        <v>19721</v>
      </c>
      <c r="E2957" t="s">
        <v>19721</v>
      </c>
      <c r="F2957" t="s">
        <v>19721</v>
      </c>
      <c r="G2957" s="1">
        <v>43104</v>
      </c>
    </row>
    <row r="2958" spans="1:7" x14ac:dyDescent="0.25">
      <c r="A2958" t="s">
        <v>7219</v>
      </c>
      <c r="B2958" t="s">
        <v>7220</v>
      </c>
      <c r="C2958" s="1">
        <v>42353</v>
      </c>
      <c r="D2958" t="s">
        <v>19721</v>
      </c>
      <c r="E2958" t="s">
        <v>19721</v>
      </c>
      <c r="F2958" t="s">
        <v>19721</v>
      </c>
      <c r="G2958" s="1">
        <v>43095</v>
      </c>
    </row>
    <row r="2959" spans="1:7" x14ac:dyDescent="0.25">
      <c r="A2959" t="s">
        <v>7665</v>
      </c>
      <c r="B2959" t="s">
        <v>7666</v>
      </c>
      <c r="C2959" s="1">
        <v>42541</v>
      </c>
      <c r="D2959" t="s">
        <v>19735</v>
      </c>
      <c r="E2959" t="s">
        <v>19735</v>
      </c>
      <c r="F2959" t="s">
        <v>19735</v>
      </c>
      <c r="G2959" s="1">
        <v>43089</v>
      </c>
    </row>
    <row r="2960" spans="1:7" x14ac:dyDescent="0.25">
      <c r="A2960" t="s">
        <v>6703</v>
      </c>
      <c r="B2960" t="s">
        <v>6704</v>
      </c>
      <c r="C2960" s="1">
        <v>42111</v>
      </c>
      <c r="D2960" t="s">
        <v>19718</v>
      </c>
      <c r="E2960" t="s">
        <v>19718</v>
      </c>
      <c r="F2960" t="s">
        <v>19718</v>
      </c>
      <c r="G2960" s="1">
        <v>43079</v>
      </c>
    </row>
    <row r="2961" spans="1:7" x14ac:dyDescent="0.25">
      <c r="A2961" t="s">
        <v>7923</v>
      </c>
      <c r="B2961" t="s">
        <v>7924</v>
      </c>
      <c r="C2961" s="1">
        <v>42652</v>
      </c>
      <c r="D2961" t="s">
        <v>19724</v>
      </c>
      <c r="E2961" t="s">
        <v>19724</v>
      </c>
      <c r="F2961" t="s">
        <v>19724</v>
      </c>
      <c r="G2961" s="1">
        <v>43068</v>
      </c>
    </row>
    <row r="2962" spans="1:7" x14ac:dyDescent="0.25">
      <c r="A2962" t="s">
        <v>6995</v>
      </c>
      <c r="B2962" t="s">
        <v>6996</v>
      </c>
      <c r="C2962" s="1">
        <v>42264</v>
      </c>
      <c r="D2962" t="s">
        <v>19721</v>
      </c>
      <c r="E2962" t="s">
        <v>19735</v>
      </c>
      <c r="F2962" t="s">
        <v>19721</v>
      </c>
      <c r="G2962" s="1">
        <v>43065</v>
      </c>
    </row>
    <row r="2963" spans="1:7" x14ac:dyDescent="0.25">
      <c r="A2963" t="s">
        <v>7766</v>
      </c>
      <c r="B2963" t="s">
        <v>7767</v>
      </c>
      <c r="C2963" s="1">
        <v>42572</v>
      </c>
      <c r="D2963" t="s">
        <v>19724</v>
      </c>
      <c r="E2963" t="s">
        <v>19721</v>
      </c>
      <c r="F2963" t="s">
        <v>19724</v>
      </c>
      <c r="G2963" s="1">
        <v>43065</v>
      </c>
    </row>
    <row r="2964" spans="1:7" x14ac:dyDescent="0.25">
      <c r="A2964" t="s">
        <v>7639</v>
      </c>
      <c r="B2964" t="s">
        <v>7640</v>
      </c>
      <c r="C2964" s="1">
        <v>42538</v>
      </c>
      <c r="D2964" t="s">
        <v>19718</v>
      </c>
      <c r="E2964" t="s">
        <v>19718</v>
      </c>
      <c r="F2964" t="s">
        <v>19718</v>
      </c>
      <c r="G2964" s="1">
        <v>43065</v>
      </c>
    </row>
    <row r="2965" spans="1:7" x14ac:dyDescent="0.25">
      <c r="A2965" t="s">
        <v>7808</v>
      </c>
      <c r="B2965" t="s">
        <v>7809</v>
      </c>
      <c r="C2965" s="1">
        <v>42608</v>
      </c>
      <c r="D2965" t="s">
        <v>19735</v>
      </c>
      <c r="E2965" t="s">
        <v>19735</v>
      </c>
      <c r="F2965" t="s">
        <v>19735</v>
      </c>
      <c r="G2965" s="1">
        <v>43061</v>
      </c>
    </row>
    <row r="2966" spans="1:7" x14ac:dyDescent="0.25">
      <c r="A2966" t="s">
        <v>7721</v>
      </c>
      <c r="B2966" t="s">
        <v>7722</v>
      </c>
      <c r="C2966" s="1">
        <v>42560</v>
      </c>
      <c r="D2966" t="s">
        <v>19721</v>
      </c>
      <c r="E2966" t="s">
        <v>19735</v>
      </c>
      <c r="F2966" t="s">
        <v>19721</v>
      </c>
      <c r="G2966" s="1">
        <v>43061</v>
      </c>
    </row>
    <row r="2967" spans="1:7" x14ac:dyDescent="0.25">
      <c r="A2967" t="s">
        <v>7268</v>
      </c>
      <c r="B2967" t="s">
        <v>7269</v>
      </c>
      <c r="C2967" s="1">
        <v>42375</v>
      </c>
      <c r="D2967" t="s">
        <v>19735</v>
      </c>
      <c r="E2967" t="s">
        <v>19735</v>
      </c>
      <c r="F2967" t="s">
        <v>19735</v>
      </c>
      <c r="G2967" s="1">
        <v>43061</v>
      </c>
    </row>
    <row r="2968" spans="1:7" x14ac:dyDescent="0.25">
      <c r="A2968" t="s">
        <v>7937</v>
      </c>
      <c r="B2968" t="s">
        <v>7938</v>
      </c>
      <c r="C2968" s="1">
        <v>42655</v>
      </c>
      <c r="D2968" t="s">
        <v>19721</v>
      </c>
      <c r="E2968" t="s">
        <v>19721</v>
      </c>
      <c r="F2968" t="s">
        <v>19735</v>
      </c>
      <c r="G2968" s="1">
        <v>43061</v>
      </c>
    </row>
    <row r="2969" spans="1:7" x14ac:dyDescent="0.25">
      <c r="A2969" t="s">
        <v>7617</v>
      </c>
      <c r="B2969" t="s">
        <v>7618</v>
      </c>
      <c r="C2969" s="1">
        <v>42536</v>
      </c>
      <c r="D2969" t="s">
        <v>19718</v>
      </c>
      <c r="E2969" t="s">
        <v>19718</v>
      </c>
      <c r="F2969" t="s">
        <v>19718</v>
      </c>
      <c r="G2969" s="1">
        <v>43051</v>
      </c>
    </row>
    <row r="2970" spans="1:7" x14ac:dyDescent="0.25">
      <c r="A2970" t="s">
        <v>6128</v>
      </c>
      <c r="B2970" t="s">
        <v>6129</v>
      </c>
      <c r="C2970" s="1">
        <v>41826</v>
      </c>
      <c r="D2970" t="s">
        <v>19735</v>
      </c>
      <c r="E2970" t="s">
        <v>19735</v>
      </c>
      <c r="F2970" t="s">
        <v>19735</v>
      </c>
      <c r="G2970" s="1">
        <v>43051</v>
      </c>
    </row>
    <row r="2971" spans="1:7" x14ac:dyDescent="0.25">
      <c r="A2971" t="s">
        <v>7123</v>
      </c>
      <c r="B2971" t="s">
        <v>7124</v>
      </c>
      <c r="C2971" s="1">
        <v>42302</v>
      </c>
      <c r="D2971" t="s">
        <v>19735</v>
      </c>
      <c r="E2971" t="s">
        <v>19735</v>
      </c>
      <c r="F2971" t="s">
        <v>19735</v>
      </c>
      <c r="G2971" s="1">
        <v>43047</v>
      </c>
    </row>
    <row r="2972" spans="1:7" x14ac:dyDescent="0.25">
      <c r="A2972" t="s">
        <v>7233</v>
      </c>
      <c r="B2972" t="s">
        <v>7234</v>
      </c>
      <c r="C2972" s="1">
        <v>42355</v>
      </c>
      <c r="D2972" t="s">
        <v>19721</v>
      </c>
      <c r="E2972" t="s">
        <v>19721</v>
      </c>
      <c r="F2972" t="s">
        <v>19721</v>
      </c>
      <c r="G2972" s="1">
        <v>43047</v>
      </c>
    </row>
    <row r="2973" spans="1:7" x14ac:dyDescent="0.25">
      <c r="A2973" t="s">
        <v>6970</v>
      </c>
      <c r="B2973" t="s">
        <v>6971</v>
      </c>
      <c r="C2973" s="1">
        <v>42247</v>
      </c>
      <c r="D2973" t="s">
        <v>19735</v>
      </c>
      <c r="E2973" t="s">
        <v>19735</v>
      </c>
      <c r="F2973" t="s">
        <v>19735</v>
      </c>
      <c r="G2973" s="1">
        <v>43043</v>
      </c>
    </row>
    <row r="2974" spans="1:7" x14ac:dyDescent="0.25">
      <c r="A2974" t="s">
        <v>6916</v>
      </c>
      <c r="B2974" t="s">
        <v>6917</v>
      </c>
      <c r="C2974" s="1">
        <v>42235</v>
      </c>
      <c r="D2974" t="s">
        <v>19724</v>
      </c>
      <c r="E2974" t="s">
        <v>19721</v>
      </c>
      <c r="F2974" t="s">
        <v>19724</v>
      </c>
      <c r="G2974" s="1">
        <v>43043</v>
      </c>
    </row>
    <row r="2975" spans="1:7" x14ac:dyDescent="0.25">
      <c r="A2975" t="s">
        <v>7231</v>
      </c>
      <c r="B2975" t="s">
        <v>7232</v>
      </c>
      <c r="C2975" s="1">
        <v>42355</v>
      </c>
      <c r="D2975" t="s">
        <v>19721</v>
      </c>
      <c r="E2975" t="s">
        <v>19721</v>
      </c>
      <c r="F2975" t="s">
        <v>19721</v>
      </c>
      <c r="G2975" s="1">
        <v>43043</v>
      </c>
    </row>
    <row r="2976" spans="1:7" x14ac:dyDescent="0.25">
      <c r="A2976" t="s">
        <v>7931</v>
      </c>
      <c r="B2976" t="s">
        <v>2446</v>
      </c>
      <c r="C2976" s="1">
        <v>42655</v>
      </c>
      <c r="D2976" t="s">
        <v>19718</v>
      </c>
      <c r="E2976" t="s">
        <v>19718</v>
      </c>
      <c r="F2976" t="s">
        <v>19718</v>
      </c>
      <c r="G2976" s="1">
        <v>43040</v>
      </c>
    </row>
    <row r="2977" spans="1:7" x14ac:dyDescent="0.25">
      <c r="A2977" t="s">
        <v>7609</v>
      </c>
      <c r="B2977" t="s">
        <v>7610</v>
      </c>
      <c r="C2977" s="1">
        <v>42536</v>
      </c>
      <c r="D2977" t="s">
        <v>19721</v>
      </c>
      <c r="E2977" t="s">
        <v>19735</v>
      </c>
      <c r="F2977" t="s">
        <v>19721</v>
      </c>
      <c r="G2977" s="1">
        <v>43040</v>
      </c>
    </row>
    <row r="2978" spans="1:7" x14ac:dyDescent="0.25">
      <c r="A2978" t="s">
        <v>7927</v>
      </c>
      <c r="B2978" t="s">
        <v>7928</v>
      </c>
      <c r="C2978" s="1">
        <v>42653</v>
      </c>
      <c r="D2978" t="s">
        <v>19718</v>
      </c>
      <c r="E2978" t="s">
        <v>19718</v>
      </c>
      <c r="F2978" t="s">
        <v>19718</v>
      </c>
      <c r="G2978" s="1">
        <v>43040</v>
      </c>
    </row>
    <row r="2979" spans="1:7" x14ac:dyDescent="0.25">
      <c r="A2979" t="s">
        <v>7623</v>
      </c>
      <c r="B2979" t="s">
        <v>7624</v>
      </c>
      <c r="C2979" s="1">
        <v>42536</v>
      </c>
      <c r="D2979" t="s">
        <v>19735</v>
      </c>
      <c r="E2979" t="s">
        <v>19735</v>
      </c>
      <c r="F2979" t="s">
        <v>19718</v>
      </c>
      <c r="G2979" s="1">
        <v>43040</v>
      </c>
    </row>
    <row r="2980" spans="1:7" x14ac:dyDescent="0.25">
      <c r="A2980" t="s">
        <v>7327</v>
      </c>
      <c r="B2980" t="s">
        <v>7328</v>
      </c>
      <c r="C2980" s="1">
        <v>42421</v>
      </c>
      <c r="D2980" t="s">
        <v>19724</v>
      </c>
      <c r="E2980" t="s">
        <v>19724</v>
      </c>
      <c r="F2980" t="s">
        <v>19721</v>
      </c>
      <c r="G2980" s="1">
        <v>43040</v>
      </c>
    </row>
    <row r="2981" spans="1:7" x14ac:dyDescent="0.25">
      <c r="A2981" t="s">
        <v>7335</v>
      </c>
      <c r="B2981" t="s">
        <v>7336</v>
      </c>
      <c r="C2981" s="1">
        <v>42421</v>
      </c>
      <c r="D2981" t="s">
        <v>19724</v>
      </c>
      <c r="E2981" t="s">
        <v>19724</v>
      </c>
      <c r="F2981" t="s">
        <v>19724</v>
      </c>
      <c r="G2981" s="1">
        <v>43037</v>
      </c>
    </row>
    <row r="2982" spans="1:7" x14ac:dyDescent="0.25">
      <c r="A2982" t="s">
        <v>7557</v>
      </c>
      <c r="B2982" t="s">
        <v>7558</v>
      </c>
      <c r="C2982" s="1">
        <v>42518</v>
      </c>
      <c r="D2982" t="s">
        <v>19724</v>
      </c>
      <c r="E2982" t="s">
        <v>19718</v>
      </c>
      <c r="F2982" t="s">
        <v>19724</v>
      </c>
      <c r="G2982" s="1">
        <v>43037</v>
      </c>
    </row>
    <row r="2983" spans="1:7" x14ac:dyDescent="0.25">
      <c r="A2983" t="s">
        <v>7319</v>
      </c>
      <c r="B2983" t="s">
        <v>7320</v>
      </c>
      <c r="C2983" s="1">
        <v>42416</v>
      </c>
      <c r="D2983" t="s">
        <v>19721</v>
      </c>
      <c r="E2983" t="s">
        <v>19721</v>
      </c>
      <c r="F2983" t="s">
        <v>19735</v>
      </c>
      <c r="G2983" s="1">
        <v>43033</v>
      </c>
    </row>
    <row r="2984" spans="1:7" x14ac:dyDescent="0.25">
      <c r="A2984" t="s">
        <v>7939</v>
      </c>
      <c r="B2984" t="s">
        <v>7539</v>
      </c>
      <c r="C2984" s="1">
        <v>42655</v>
      </c>
      <c r="D2984" t="s">
        <v>19721</v>
      </c>
      <c r="E2984" t="s">
        <v>19721</v>
      </c>
      <c r="F2984" t="s">
        <v>19735</v>
      </c>
      <c r="G2984" s="1">
        <v>43033</v>
      </c>
    </row>
    <row r="2985" spans="1:7" x14ac:dyDescent="0.25">
      <c r="A2985" t="s">
        <v>7833</v>
      </c>
      <c r="B2985" t="s">
        <v>7834</v>
      </c>
      <c r="C2985" s="1">
        <v>42613</v>
      </c>
      <c r="D2985" t="s">
        <v>19735</v>
      </c>
      <c r="E2985" t="s">
        <v>19735</v>
      </c>
      <c r="F2985" t="s">
        <v>19718</v>
      </c>
      <c r="G2985" s="1">
        <v>43033</v>
      </c>
    </row>
    <row r="2986" spans="1:7" x14ac:dyDescent="0.25">
      <c r="A2986" t="s">
        <v>7033</v>
      </c>
      <c r="B2986" t="s">
        <v>7034</v>
      </c>
      <c r="C2986" s="1">
        <v>42274</v>
      </c>
      <c r="D2986" t="s">
        <v>19735</v>
      </c>
      <c r="E2986" t="s">
        <v>19735</v>
      </c>
      <c r="F2986" t="s">
        <v>19735</v>
      </c>
      <c r="G2986" s="1">
        <v>43033</v>
      </c>
    </row>
    <row r="2987" spans="1:7" x14ac:dyDescent="0.25">
      <c r="A2987" t="s">
        <v>7907</v>
      </c>
      <c r="B2987" t="s">
        <v>7908</v>
      </c>
      <c r="C2987" s="1">
        <v>42652</v>
      </c>
      <c r="D2987" t="s">
        <v>19735</v>
      </c>
      <c r="E2987" t="s">
        <v>19735</v>
      </c>
      <c r="F2987" t="s">
        <v>19735</v>
      </c>
      <c r="G2987" s="1">
        <v>43028</v>
      </c>
    </row>
    <row r="2988" spans="1:7" x14ac:dyDescent="0.25">
      <c r="A2988" t="s">
        <v>7362</v>
      </c>
      <c r="B2988" t="s">
        <v>7363</v>
      </c>
      <c r="C2988" s="1">
        <v>42426</v>
      </c>
      <c r="D2988" t="s">
        <v>19721</v>
      </c>
      <c r="E2988" t="s">
        <v>19735</v>
      </c>
      <c r="F2988" t="s">
        <v>19721</v>
      </c>
      <c r="G2988" s="1">
        <v>43028</v>
      </c>
    </row>
    <row r="2989" spans="1:7" x14ac:dyDescent="0.25">
      <c r="A2989" t="s">
        <v>7663</v>
      </c>
      <c r="B2989" t="s">
        <v>7664</v>
      </c>
      <c r="C2989" s="1">
        <v>42541</v>
      </c>
      <c r="D2989" t="s">
        <v>19718</v>
      </c>
      <c r="E2989" t="s">
        <v>19718</v>
      </c>
      <c r="F2989" t="s">
        <v>19718</v>
      </c>
      <c r="G2989" s="1">
        <v>43019</v>
      </c>
    </row>
    <row r="2990" spans="1:7" x14ac:dyDescent="0.25">
      <c r="A2990" t="s">
        <v>6240</v>
      </c>
      <c r="B2990" t="s">
        <v>6241</v>
      </c>
      <c r="C2990" s="1">
        <v>41887</v>
      </c>
      <c r="D2990" t="s">
        <v>19724</v>
      </c>
      <c r="E2990" t="s">
        <v>19724</v>
      </c>
      <c r="F2990" t="s">
        <v>19724</v>
      </c>
      <c r="G2990" s="1">
        <v>43019</v>
      </c>
    </row>
    <row r="2991" spans="1:7" x14ac:dyDescent="0.25">
      <c r="A2991" t="s">
        <v>7615</v>
      </c>
      <c r="B2991" t="s">
        <v>7616</v>
      </c>
      <c r="C2991" s="1">
        <v>42536</v>
      </c>
      <c r="D2991" t="s">
        <v>19718</v>
      </c>
      <c r="E2991" t="s">
        <v>19718</v>
      </c>
      <c r="F2991" t="s">
        <v>19718</v>
      </c>
      <c r="G2991" s="1">
        <v>43019</v>
      </c>
    </row>
    <row r="2992" spans="1:7" x14ac:dyDescent="0.25">
      <c r="A2992" t="s">
        <v>6333</v>
      </c>
      <c r="B2992" t="s">
        <v>6334</v>
      </c>
      <c r="C2992" s="1">
        <v>41934</v>
      </c>
      <c r="D2992" t="s">
        <v>19735</v>
      </c>
      <c r="E2992" t="s">
        <v>19735</v>
      </c>
      <c r="F2992" t="s">
        <v>19735</v>
      </c>
      <c r="G2992" s="1">
        <v>43014</v>
      </c>
    </row>
    <row r="2993" spans="1:7" x14ac:dyDescent="0.25">
      <c r="A2993" t="s">
        <v>6796</v>
      </c>
      <c r="B2993" t="s">
        <v>6797</v>
      </c>
      <c r="C2993" s="1">
        <v>42139</v>
      </c>
      <c r="D2993" t="s">
        <v>19735</v>
      </c>
      <c r="E2993" t="s">
        <v>19735</v>
      </c>
      <c r="F2993" t="s">
        <v>19735</v>
      </c>
      <c r="G2993" s="1">
        <v>43014</v>
      </c>
    </row>
    <row r="2994" spans="1:7" x14ac:dyDescent="0.25">
      <c r="A2994" t="s">
        <v>7035</v>
      </c>
      <c r="B2994" t="s">
        <v>7036</v>
      </c>
      <c r="C2994" s="1">
        <v>42274</v>
      </c>
      <c r="D2994" t="s">
        <v>19721</v>
      </c>
      <c r="E2994" t="s">
        <v>19735</v>
      </c>
      <c r="F2994" t="s">
        <v>19721</v>
      </c>
      <c r="G2994" s="1">
        <v>43014</v>
      </c>
    </row>
    <row r="2995" spans="1:7" x14ac:dyDescent="0.25">
      <c r="A2995" t="s">
        <v>6489</v>
      </c>
      <c r="B2995" t="s">
        <v>6490</v>
      </c>
      <c r="C2995" s="1">
        <v>42013</v>
      </c>
      <c r="D2995" t="s">
        <v>19724</v>
      </c>
      <c r="E2995" t="s">
        <v>19735</v>
      </c>
      <c r="F2995" t="s">
        <v>19724</v>
      </c>
      <c r="G2995" s="1">
        <v>43014</v>
      </c>
    </row>
    <row r="2996" spans="1:7" x14ac:dyDescent="0.25">
      <c r="A2996" t="s">
        <v>7471</v>
      </c>
      <c r="B2996" t="s">
        <v>7472</v>
      </c>
      <c r="C2996" s="1">
        <v>42475</v>
      </c>
      <c r="D2996" t="s">
        <v>19721</v>
      </c>
      <c r="E2996" t="s">
        <v>19721</v>
      </c>
      <c r="F2996" t="s">
        <v>19721</v>
      </c>
      <c r="G2996" s="1">
        <v>43005</v>
      </c>
    </row>
    <row r="2997" spans="1:7" x14ac:dyDescent="0.25">
      <c r="A2997" t="s">
        <v>7392</v>
      </c>
      <c r="B2997" t="s">
        <v>7393</v>
      </c>
      <c r="C2997" s="1">
        <v>42441</v>
      </c>
      <c r="D2997" t="s">
        <v>19735</v>
      </c>
      <c r="E2997" t="s">
        <v>19735</v>
      </c>
      <c r="F2997" t="s">
        <v>19735</v>
      </c>
      <c r="G2997" s="1">
        <v>43005</v>
      </c>
    </row>
    <row r="2998" spans="1:7" x14ac:dyDescent="0.25">
      <c r="A2998" t="s">
        <v>7764</v>
      </c>
      <c r="B2998" t="s">
        <v>7765</v>
      </c>
      <c r="C2998" s="1">
        <v>42572</v>
      </c>
      <c r="D2998" t="s">
        <v>19735</v>
      </c>
      <c r="E2998" t="s">
        <v>19735</v>
      </c>
      <c r="F2998" t="s">
        <v>19735</v>
      </c>
      <c r="G2998" s="1">
        <v>43000</v>
      </c>
    </row>
    <row r="2999" spans="1:7" x14ac:dyDescent="0.25">
      <c r="A2999" t="s">
        <v>7768</v>
      </c>
      <c r="B2999" t="s">
        <v>7769</v>
      </c>
      <c r="C2999" s="1">
        <v>42572</v>
      </c>
      <c r="D2999" t="s">
        <v>19734</v>
      </c>
      <c r="E2999" t="s">
        <v>19734</v>
      </c>
      <c r="F2999" t="s">
        <v>19724</v>
      </c>
      <c r="G2999" s="1">
        <v>43000</v>
      </c>
    </row>
    <row r="3000" spans="1:7" x14ac:dyDescent="0.25">
      <c r="A3000" t="s">
        <v>7421</v>
      </c>
      <c r="B3000" t="s">
        <v>7422</v>
      </c>
      <c r="C3000" s="1">
        <v>42449</v>
      </c>
      <c r="D3000" t="s">
        <v>19718</v>
      </c>
      <c r="E3000" t="s">
        <v>19718</v>
      </c>
      <c r="F3000" t="s">
        <v>19718</v>
      </c>
      <c r="G3000" s="1">
        <v>43000</v>
      </c>
    </row>
    <row r="3001" spans="1:7" x14ac:dyDescent="0.25">
      <c r="A3001" t="s">
        <v>7818</v>
      </c>
      <c r="B3001" t="s">
        <v>7819</v>
      </c>
      <c r="C3001" s="1">
        <v>42608</v>
      </c>
      <c r="D3001" t="s">
        <v>19718</v>
      </c>
      <c r="E3001" t="s">
        <v>19718</v>
      </c>
      <c r="F3001" t="s">
        <v>19718</v>
      </c>
      <c r="G3001" s="1">
        <v>42994</v>
      </c>
    </row>
    <row r="3002" spans="1:7" x14ac:dyDescent="0.25">
      <c r="A3002" t="s">
        <v>7790</v>
      </c>
      <c r="B3002" t="s">
        <v>7791</v>
      </c>
      <c r="C3002" s="1">
        <v>42601</v>
      </c>
      <c r="D3002" t="s">
        <v>19721</v>
      </c>
      <c r="E3002" t="s">
        <v>19721</v>
      </c>
      <c r="F3002" t="s">
        <v>19735</v>
      </c>
      <c r="G3002" s="1">
        <v>42994</v>
      </c>
    </row>
    <row r="3003" spans="1:7" x14ac:dyDescent="0.25">
      <c r="A3003" t="s">
        <v>7296</v>
      </c>
      <c r="B3003" t="s">
        <v>7297</v>
      </c>
      <c r="C3003" s="1">
        <v>42413</v>
      </c>
      <c r="D3003" t="s">
        <v>19735</v>
      </c>
      <c r="E3003" t="s">
        <v>19735</v>
      </c>
      <c r="F3003" t="s">
        <v>19735</v>
      </c>
      <c r="G3003" s="1">
        <v>42994</v>
      </c>
    </row>
    <row r="3004" spans="1:7" x14ac:dyDescent="0.25">
      <c r="A3004" t="s">
        <v>7613</v>
      </c>
      <c r="B3004" t="s">
        <v>7614</v>
      </c>
      <c r="C3004" s="1">
        <v>42536</v>
      </c>
      <c r="D3004" t="s">
        <v>19721</v>
      </c>
      <c r="E3004" t="s">
        <v>19721</v>
      </c>
      <c r="F3004" t="s">
        <v>19721</v>
      </c>
      <c r="G3004" s="1">
        <v>42994</v>
      </c>
    </row>
    <row r="3005" spans="1:7" x14ac:dyDescent="0.25">
      <c r="A3005" t="s">
        <v>6170</v>
      </c>
      <c r="B3005" t="s">
        <v>6171</v>
      </c>
      <c r="C3005" s="1">
        <v>41845</v>
      </c>
      <c r="D3005" t="s">
        <v>19724</v>
      </c>
      <c r="E3005" t="s">
        <v>19724</v>
      </c>
      <c r="F3005" t="s">
        <v>19724</v>
      </c>
      <c r="G3005" s="1">
        <v>42993</v>
      </c>
    </row>
    <row r="3006" spans="1:7" x14ac:dyDescent="0.25">
      <c r="A3006" t="s">
        <v>7629</v>
      </c>
      <c r="B3006" t="s">
        <v>7630</v>
      </c>
      <c r="C3006" s="1">
        <v>42536</v>
      </c>
      <c r="D3006" t="s">
        <v>19718</v>
      </c>
      <c r="E3006" t="s">
        <v>19718</v>
      </c>
      <c r="F3006" t="s">
        <v>19718</v>
      </c>
      <c r="G3006" s="1">
        <v>42993</v>
      </c>
    </row>
    <row r="3007" spans="1:7" x14ac:dyDescent="0.25">
      <c r="A3007" t="s">
        <v>7266</v>
      </c>
      <c r="B3007" t="s">
        <v>7267</v>
      </c>
      <c r="C3007" s="1">
        <v>42375</v>
      </c>
      <c r="D3007" t="s">
        <v>19735</v>
      </c>
      <c r="E3007" t="s">
        <v>19735</v>
      </c>
      <c r="F3007" t="s">
        <v>19735</v>
      </c>
      <c r="G3007" s="1">
        <v>42986</v>
      </c>
    </row>
    <row r="3008" spans="1:7" x14ac:dyDescent="0.25">
      <c r="A3008" t="s">
        <v>7315</v>
      </c>
      <c r="B3008" t="s">
        <v>7316</v>
      </c>
      <c r="C3008" s="1">
        <v>42416</v>
      </c>
      <c r="D3008" t="s">
        <v>19735</v>
      </c>
      <c r="E3008" t="s">
        <v>19735</v>
      </c>
      <c r="F3008" t="s">
        <v>19735</v>
      </c>
      <c r="G3008" s="1">
        <v>42986</v>
      </c>
    </row>
    <row r="3009" spans="1:7" x14ac:dyDescent="0.25">
      <c r="A3009" t="s">
        <v>6948</v>
      </c>
      <c r="B3009" t="s">
        <v>6949</v>
      </c>
      <c r="C3009" s="1">
        <v>42243</v>
      </c>
      <c r="D3009" t="s">
        <v>19721</v>
      </c>
      <c r="E3009" t="s">
        <v>19721</v>
      </c>
      <c r="F3009" t="s">
        <v>19735</v>
      </c>
      <c r="G3009" s="1">
        <v>42986</v>
      </c>
    </row>
    <row r="3010" spans="1:7" x14ac:dyDescent="0.25">
      <c r="A3010" t="s">
        <v>7358</v>
      </c>
      <c r="B3010" t="s">
        <v>7359</v>
      </c>
      <c r="C3010" s="1">
        <v>42426</v>
      </c>
      <c r="D3010" t="s">
        <v>19718</v>
      </c>
      <c r="E3010" t="s">
        <v>19718</v>
      </c>
      <c r="F3010" t="s">
        <v>19718</v>
      </c>
      <c r="G3010" s="1">
        <v>42986</v>
      </c>
    </row>
    <row r="3011" spans="1:7" x14ac:dyDescent="0.25">
      <c r="A3011" t="s">
        <v>7041</v>
      </c>
      <c r="B3011" t="s">
        <v>7042</v>
      </c>
      <c r="C3011" s="1">
        <v>42274</v>
      </c>
      <c r="D3011" t="s">
        <v>19735</v>
      </c>
      <c r="E3011" t="s">
        <v>19735</v>
      </c>
      <c r="F3011" t="s">
        <v>19718</v>
      </c>
      <c r="G3011" s="1">
        <v>42979</v>
      </c>
    </row>
    <row r="3012" spans="1:7" x14ac:dyDescent="0.25">
      <c r="A3012" t="s">
        <v>7590</v>
      </c>
      <c r="B3012" t="s">
        <v>7591</v>
      </c>
      <c r="C3012" s="1">
        <v>42522</v>
      </c>
      <c r="D3012" t="s">
        <v>19721</v>
      </c>
      <c r="E3012" t="s">
        <v>19721</v>
      </c>
      <c r="F3012" t="s">
        <v>19721</v>
      </c>
      <c r="G3012" s="1">
        <v>42979</v>
      </c>
    </row>
    <row r="3013" spans="1:7" x14ac:dyDescent="0.25">
      <c r="A3013" t="s">
        <v>7037</v>
      </c>
      <c r="B3013" t="s">
        <v>7038</v>
      </c>
      <c r="C3013" s="1">
        <v>42274</v>
      </c>
      <c r="D3013" t="s">
        <v>19721</v>
      </c>
      <c r="E3013" t="s">
        <v>19735</v>
      </c>
      <c r="F3013" t="s">
        <v>19721</v>
      </c>
      <c r="G3013" s="1">
        <v>42978</v>
      </c>
    </row>
    <row r="3014" spans="1:7" x14ac:dyDescent="0.25">
      <c r="A3014" t="s">
        <v>7649</v>
      </c>
      <c r="B3014" t="s">
        <v>7650</v>
      </c>
      <c r="C3014" s="1">
        <v>42538</v>
      </c>
      <c r="D3014" t="s">
        <v>19718</v>
      </c>
      <c r="E3014" t="s">
        <v>19718</v>
      </c>
      <c r="F3014" t="s">
        <v>19718</v>
      </c>
      <c r="G3014" s="1">
        <v>42977</v>
      </c>
    </row>
    <row r="3015" spans="1:7" x14ac:dyDescent="0.25">
      <c r="A3015" t="s">
        <v>7566</v>
      </c>
      <c r="B3015" t="s">
        <v>7567</v>
      </c>
      <c r="C3015" s="1">
        <v>42518</v>
      </c>
      <c r="D3015" t="s">
        <v>19721</v>
      </c>
      <c r="E3015" t="s">
        <v>19735</v>
      </c>
      <c r="F3015" t="s">
        <v>19721</v>
      </c>
      <c r="G3015" s="1">
        <v>42972</v>
      </c>
    </row>
    <row r="3016" spans="1:7" x14ac:dyDescent="0.25">
      <c r="A3016" t="s">
        <v>7260</v>
      </c>
      <c r="B3016" t="s">
        <v>7261</v>
      </c>
      <c r="C3016" s="1">
        <v>42372</v>
      </c>
      <c r="D3016" t="s">
        <v>19721</v>
      </c>
      <c r="E3016" t="s">
        <v>19721</v>
      </c>
      <c r="F3016" t="s">
        <v>19721</v>
      </c>
      <c r="G3016" s="1">
        <v>42965</v>
      </c>
    </row>
    <row r="3017" spans="1:7" x14ac:dyDescent="0.25">
      <c r="A3017" t="s">
        <v>5193</v>
      </c>
      <c r="B3017" t="s">
        <v>1123</v>
      </c>
      <c r="C3017" s="1">
        <v>41391</v>
      </c>
      <c r="D3017" t="s">
        <v>19721</v>
      </c>
      <c r="E3017" t="s">
        <v>19721</v>
      </c>
      <c r="F3017" t="s">
        <v>19721</v>
      </c>
      <c r="G3017" s="1">
        <v>42965</v>
      </c>
    </row>
    <row r="3018" spans="1:7" x14ac:dyDescent="0.25">
      <c r="A3018" t="s">
        <v>4981</v>
      </c>
      <c r="B3018" t="s">
        <v>4982</v>
      </c>
      <c r="C3018" s="1">
        <v>41261</v>
      </c>
      <c r="D3018" t="s">
        <v>19735</v>
      </c>
      <c r="E3018" t="s">
        <v>19735</v>
      </c>
      <c r="F3018" t="s">
        <v>19735</v>
      </c>
      <c r="G3018" s="1">
        <v>42964</v>
      </c>
    </row>
    <row r="3019" spans="1:7" x14ac:dyDescent="0.25">
      <c r="A3019" t="s">
        <v>7762</v>
      </c>
      <c r="B3019" t="s">
        <v>7763</v>
      </c>
      <c r="C3019" s="1">
        <v>42572</v>
      </c>
      <c r="D3019" t="s">
        <v>19718</v>
      </c>
      <c r="E3019" t="s">
        <v>19718</v>
      </c>
      <c r="F3019" t="s">
        <v>19718</v>
      </c>
      <c r="G3019" s="1">
        <v>42964</v>
      </c>
    </row>
    <row r="3020" spans="1:7" x14ac:dyDescent="0.25">
      <c r="A3020" t="s">
        <v>6713</v>
      </c>
      <c r="B3020" t="s">
        <v>6714</v>
      </c>
      <c r="C3020" s="1">
        <v>42112</v>
      </c>
      <c r="D3020" t="s">
        <v>19718</v>
      </c>
      <c r="E3020" t="s">
        <v>19718</v>
      </c>
      <c r="F3020" t="s">
        <v>19718</v>
      </c>
      <c r="G3020" s="1">
        <v>42964</v>
      </c>
    </row>
    <row r="3021" spans="1:7" x14ac:dyDescent="0.25">
      <c r="A3021" t="s">
        <v>7225</v>
      </c>
      <c r="B3021" t="s">
        <v>7226</v>
      </c>
      <c r="C3021" s="1">
        <v>42353</v>
      </c>
      <c r="D3021" t="s">
        <v>19721</v>
      </c>
      <c r="E3021" t="s">
        <v>19721</v>
      </c>
      <c r="F3021" t="s">
        <v>19721</v>
      </c>
      <c r="G3021" s="1">
        <v>42964</v>
      </c>
    </row>
    <row r="3022" spans="1:7" x14ac:dyDescent="0.25">
      <c r="A3022" t="s">
        <v>7580</v>
      </c>
      <c r="B3022" t="s">
        <v>7581</v>
      </c>
      <c r="C3022" s="1">
        <v>42521</v>
      </c>
      <c r="D3022" t="s">
        <v>19718</v>
      </c>
      <c r="E3022" t="s">
        <v>19718</v>
      </c>
      <c r="F3022" t="s">
        <v>19718</v>
      </c>
      <c r="G3022" s="1">
        <v>42964</v>
      </c>
    </row>
    <row r="3023" spans="1:7" x14ac:dyDescent="0.25">
      <c r="A3023" t="s">
        <v>4988</v>
      </c>
      <c r="B3023" t="s">
        <v>4989</v>
      </c>
      <c r="C3023" s="1">
        <v>41264</v>
      </c>
      <c r="D3023" t="s">
        <v>19721</v>
      </c>
      <c r="E3023" t="s">
        <v>19721</v>
      </c>
      <c r="F3023" t="s">
        <v>19721</v>
      </c>
      <c r="G3023" s="1">
        <v>42955</v>
      </c>
    </row>
    <row r="3024" spans="1:7" x14ac:dyDescent="0.25">
      <c r="A3024" t="s">
        <v>6870</v>
      </c>
      <c r="B3024" t="s">
        <v>6871</v>
      </c>
      <c r="C3024" s="1">
        <v>42183</v>
      </c>
      <c r="D3024" t="s">
        <v>19718</v>
      </c>
      <c r="E3024" t="s">
        <v>19718</v>
      </c>
      <c r="F3024" t="s">
        <v>19718</v>
      </c>
      <c r="G3024" s="1">
        <v>42955</v>
      </c>
    </row>
    <row r="3025" spans="1:7" x14ac:dyDescent="0.25">
      <c r="A3025" t="s">
        <v>6465</v>
      </c>
      <c r="B3025" t="s">
        <v>6466</v>
      </c>
      <c r="C3025" s="1">
        <v>42006</v>
      </c>
      <c r="D3025" t="s">
        <v>19721</v>
      </c>
      <c r="E3025" t="s">
        <v>19721</v>
      </c>
      <c r="F3025" t="s">
        <v>19721</v>
      </c>
      <c r="G3025" s="1">
        <v>42951</v>
      </c>
    </row>
    <row r="3026" spans="1:7" x14ac:dyDescent="0.25">
      <c r="A3026" t="s">
        <v>7317</v>
      </c>
      <c r="B3026" t="s">
        <v>7318</v>
      </c>
      <c r="C3026" s="1">
        <v>42416</v>
      </c>
      <c r="D3026" t="s">
        <v>19735</v>
      </c>
      <c r="E3026" t="s">
        <v>19735</v>
      </c>
      <c r="F3026" t="s">
        <v>19735</v>
      </c>
      <c r="G3026" s="1">
        <v>42951</v>
      </c>
    </row>
    <row r="3027" spans="1:7" x14ac:dyDescent="0.25">
      <c r="A3027" t="s">
        <v>7161</v>
      </c>
      <c r="B3027" t="s">
        <v>7162</v>
      </c>
      <c r="C3027" s="1">
        <v>42319</v>
      </c>
      <c r="D3027" t="s">
        <v>19721</v>
      </c>
      <c r="E3027" t="s">
        <v>19721</v>
      </c>
      <c r="F3027" t="s">
        <v>19721</v>
      </c>
      <c r="G3027" s="1">
        <v>42928</v>
      </c>
    </row>
    <row r="3028" spans="1:7" x14ac:dyDescent="0.25">
      <c r="A3028" t="s">
        <v>7183</v>
      </c>
      <c r="B3028" t="s">
        <v>7184</v>
      </c>
      <c r="C3028" s="1">
        <v>42335</v>
      </c>
      <c r="D3028" t="s">
        <v>19735</v>
      </c>
      <c r="E3028" t="s">
        <v>19735</v>
      </c>
      <c r="F3028" t="s">
        <v>19735</v>
      </c>
      <c r="G3028" s="1">
        <v>42925</v>
      </c>
    </row>
    <row r="3029" spans="1:7" x14ac:dyDescent="0.25">
      <c r="A3029" t="s">
        <v>7262</v>
      </c>
      <c r="B3029" t="s">
        <v>7263</v>
      </c>
      <c r="C3029" s="1">
        <v>42372</v>
      </c>
      <c r="D3029" t="s">
        <v>19721</v>
      </c>
      <c r="E3029" t="s">
        <v>19721</v>
      </c>
      <c r="F3029" t="s">
        <v>19735</v>
      </c>
      <c r="G3029" s="1">
        <v>42921</v>
      </c>
    </row>
    <row r="3030" spans="1:7" x14ac:dyDescent="0.25">
      <c r="A3030" t="s">
        <v>5039</v>
      </c>
      <c r="B3030" t="s">
        <v>5040</v>
      </c>
      <c r="C3030" s="1">
        <v>41302</v>
      </c>
      <c r="D3030" t="s">
        <v>19735</v>
      </c>
      <c r="E3030" t="s">
        <v>19735</v>
      </c>
      <c r="F3030" t="s">
        <v>19735</v>
      </c>
      <c r="G3030" s="1">
        <v>42916</v>
      </c>
    </row>
    <row r="3031" spans="1:7" x14ac:dyDescent="0.25">
      <c r="A3031" t="s">
        <v>4703</v>
      </c>
      <c r="B3031" t="s">
        <v>4704</v>
      </c>
      <c r="C3031" s="1">
        <v>41121</v>
      </c>
      <c r="D3031" t="s">
        <v>19721</v>
      </c>
      <c r="E3031" t="s">
        <v>19721</v>
      </c>
      <c r="F3031" t="s">
        <v>19721</v>
      </c>
      <c r="G3031" s="1">
        <v>42916</v>
      </c>
    </row>
    <row r="3032" spans="1:7" x14ac:dyDescent="0.25">
      <c r="A3032" t="s">
        <v>6922</v>
      </c>
      <c r="B3032" t="s">
        <v>6923</v>
      </c>
      <c r="C3032" s="1">
        <v>42239</v>
      </c>
      <c r="D3032" t="s">
        <v>19718</v>
      </c>
      <c r="E3032" t="s">
        <v>19718</v>
      </c>
      <c r="F3032" t="s">
        <v>19718</v>
      </c>
      <c r="G3032" s="1">
        <v>42916</v>
      </c>
    </row>
    <row r="3033" spans="1:7" x14ac:dyDescent="0.25">
      <c r="A3033" t="s">
        <v>7411</v>
      </c>
      <c r="B3033" t="s">
        <v>7412</v>
      </c>
      <c r="C3033" s="1">
        <v>42447</v>
      </c>
      <c r="D3033" t="s">
        <v>19718</v>
      </c>
      <c r="E3033" t="s">
        <v>19718</v>
      </c>
      <c r="F3033" t="s">
        <v>19718</v>
      </c>
      <c r="G3033" s="1">
        <v>42914</v>
      </c>
    </row>
    <row r="3034" spans="1:7" x14ac:dyDescent="0.25">
      <c r="A3034" t="s">
        <v>7407</v>
      </c>
      <c r="B3034" t="s">
        <v>7408</v>
      </c>
      <c r="C3034" s="1">
        <v>42445</v>
      </c>
      <c r="D3034" t="s">
        <v>19721</v>
      </c>
      <c r="E3034" t="s">
        <v>19721</v>
      </c>
      <c r="F3034" t="s">
        <v>19735</v>
      </c>
      <c r="G3034" s="1">
        <v>42914</v>
      </c>
    </row>
    <row r="3035" spans="1:7" x14ac:dyDescent="0.25">
      <c r="A3035" t="s">
        <v>6737</v>
      </c>
      <c r="B3035" t="s">
        <v>6738</v>
      </c>
      <c r="C3035" s="1">
        <v>42119</v>
      </c>
      <c r="D3035" t="s">
        <v>19735</v>
      </c>
      <c r="E3035" t="s">
        <v>19735</v>
      </c>
      <c r="F3035" t="s">
        <v>19735</v>
      </c>
      <c r="G3035" s="1">
        <v>42909</v>
      </c>
    </row>
    <row r="3036" spans="1:7" x14ac:dyDescent="0.25">
      <c r="A3036" t="s">
        <v>6980</v>
      </c>
      <c r="B3036" t="s">
        <v>6981</v>
      </c>
      <c r="C3036" s="1">
        <v>42255</v>
      </c>
      <c r="D3036" t="s">
        <v>19735</v>
      </c>
      <c r="E3036" t="s">
        <v>19735</v>
      </c>
      <c r="F3036" t="s">
        <v>19735</v>
      </c>
      <c r="G3036" s="1">
        <v>42902</v>
      </c>
    </row>
    <row r="3037" spans="1:7" x14ac:dyDescent="0.25">
      <c r="A3037" t="s">
        <v>7366</v>
      </c>
      <c r="B3037" t="s">
        <v>7367</v>
      </c>
      <c r="C3037" s="1">
        <v>42426</v>
      </c>
      <c r="D3037" t="s">
        <v>19735</v>
      </c>
      <c r="E3037" t="s">
        <v>19735</v>
      </c>
      <c r="F3037" t="s">
        <v>19735</v>
      </c>
      <c r="G3037" s="1">
        <v>42900</v>
      </c>
    </row>
    <row r="3038" spans="1:7" x14ac:dyDescent="0.25">
      <c r="A3038" t="s">
        <v>7171</v>
      </c>
      <c r="B3038" t="s">
        <v>7172</v>
      </c>
      <c r="C3038" s="1">
        <v>42328</v>
      </c>
      <c r="D3038" t="s">
        <v>19735</v>
      </c>
      <c r="E3038" t="s">
        <v>19735</v>
      </c>
      <c r="F3038" t="s">
        <v>19735</v>
      </c>
      <c r="G3038" s="1">
        <v>42900</v>
      </c>
    </row>
    <row r="3039" spans="1:7" x14ac:dyDescent="0.25">
      <c r="A3039" t="s">
        <v>7187</v>
      </c>
      <c r="B3039" t="s">
        <v>7188</v>
      </c>
      <c r="C3039" s="1">
        <v>42335</v>
      </c>
      <c r="D3039" t="s">
        <v>19735</v>
      </c>
      <c r="E3039" t="s">
        <v>19735</v>
      </c>
      <c r="F3039" t="s">
        <v>19735</v>
      </c>
      <c r="G3039" s="1">
        <v>42895</v>
      </c>
    </row>
    <row r="3040" spans="1:7" x14ac:dyDescent="0.25">
      <c r="A3040" t="s">
        <v>5523</v>
      </c>
      <c r="B3040" t="s">
        <v>5524</v>
      </c>
      <c r="C3040" s="1">
        <v>41527</v>
      </c>
      <c r="D3040" t="s">
        <v>19735</v>
      </c>
      <c r="E3040" t="s">
        <v>19718</v>
      </c>
      <c r="F3040" t="s">
        <v>19735</v>
      </c>
      <c r="G3040" s="1">
        <v>42895</v>
      </c>
    </row>
    <row r="3041" spans="1:7" x14ac:dyDescent="0.25">
      <c r="A3041" t="s">
        <v>7105</v>
      </c>
      <c r="B3041" t="s">
        <v>7106</v>
      </c>
      <c r="C3041" s="1">
        <v>42298</v>
      </c>
      <c r="D3041" t="s">
        <v>19718</v>
      </c>
      <c r="E3041" t="s">
        <v>19718</v>
      </c>
      <c r="F3041" t="s">
        <v>19718</v>
      </c>
      <c r="G3041" s="1">
        <v>42893</v>
      </c>
    </row>
    <row r="3042" spans="1:7" x14ac:dyDescent="0.25">
      <c r="A3042" t="s">
        <v>5483</v>
      </c>
      <c r="B3042" t="s">
        <v>5484</v>
      </c>
      <c r="C3042" s="1">
        <v>41510</v>
      </c>
      <c r="D3042" t="s">
        <v>19735</v>
      </c>
      <c r="E3042" t="s">
        <v>19735</v>
      </c>
      <c r="F3042" t="s">
        <v>19735</v>
      </c>
      <c r="G3042" s="1">
        <v>42888</v>
      </c>
    </row>
    <row r="3043" spans="1:7" x14ac:dyDescent="0.25">
      <c r="A3043" t="s">
        <v>6978</v>
      </c>
      <c r="B3043" t="s">
        <v>6979</v>
      </c>
      <c r="C3043" s="1">
        <v>42253</v>
      </c>
      <c r="D3043" t="s">
        <v>19718</v>
      </c>
      <c r="E3043" t="s">
        <v>19718</v>
      </c>
      <c r="F3043" t="s">
        <v>19718</v>
      </c>
      <c r="G3043" s="1">
        <v>42888</v>
      </c>
    </row>
    <row r="3044" spans="1:7" x14ac:dyDescent="0.25">
      <c r="A3044" t="s">
        <v>7144</v>
      </c>
      <c r="B3044" t="s">
        <v>7145</v>
      </c>
      <c r="C3044" s="1">
        <v>42312</v>
      </c>
      <c r="D3044" t="s">
        <v>19721</v>
      </c>
      <c r="E3044" t="s">
        <v>19721</v>
      </c>
      <c r="F3044" t="s">
        <v>19721</v>
      </c>
      <c r="G3044" s="1">
        <v>42888</v>
      </c>
    </row>
    <row r="3045" spans="1:7" x14ac:dyDescent="0.25">
      <c r="A3045" t="s">
        <v>7138</v>
      </c>
      <c r="B3045" t="s">
        <v>7139</v>
      </c>
      <c r="C3045" s="1">
        <v>42309</v>
      </c>
      <c r="D3045" t="s">
        <v>19724</v>
      </c>
      <c r="E3045" t="s">
        <v>19724</v>
      </c>
      <c r="F3045" t="s">
        <v>19724</v>
      </c>
      <c r="G3045" s="1">
        <v>42886</v>
      </c>
    </row>
    <row r="3046" spans="1:7" x14ac:dyDescent="0.25">
      <c r="A3046" t="s">
        <v>6983</v>
      </c>
      <c r="B3046" t="s">
        <v>6984</v>
      </c>
      <c r="C3046" s="1">
        <v>42264</v>
      </c>
      <c r="D3046" t="s">
        <v>19721</v>
      </c>
      <c r="E3046" t="s">
        <v>19721</v>
      </c>
      <c r="F3046" t="s">
        <v>19721</v>
      </c>
      <c r="G3046" s="1">
        <v>42886</v>
      </c>
    </row>
    <row r="3047" spans="1:7" x14ac:dyDescent="0.25">
      <c r="A3047" t="s">
        <v>7264</v>
      </c>
      <c r="B3047" t="s">
        <v>7265</v>
      </c>
      <c r="C3047" s="1">
        <v>42372</v>
      </c>
      <c r="D3047" t="s">
        <v>19721</v>
      </c>
      <c r="E3047" t="s">
        <v>19721</v>
      </c>
      <c r="F3047" t="s">
        <v>19735</v>
      </c>
      <c r="G3047" s="1">
        <v>42879</v>
      </c>
    </row>
    <row r="3048" spans="1:7" x14ac:dyDescent="0.25">
      <c r="A3048" t="s">
        <v>7229</v>
      </c>
      <c r="B3048" t="s">
        <v>7230</v>
      </c>
      <c r="C3048" s="1">
        <v>42355</v>
      </c>
      <c r="D3048" t="s">
        <v>19735</v>
      </c>
      <c r="E3048" t="s">
        <v>19735</v>
      </c>
      <c r="F3048" t="s">
        <v>19735</v>
      </c>
      <c r="G3048" s="1">
        <v>42874</v>
      </c>
    </row>
    <row r="3049" spans="1:7" x14ac:dyDescent="0.25">
      <c r="A3049" t="s">
        <v>7177</v>
      </c>
      <c r="B3049" t="s">
        <v>7178</v>
      </c>
      <c r="C3049" s="1">
        <v>42328</v>
      </c>
      <c r="D3049" t="s">
        <v>19735</v>
      </c>
      <c r="E3049" t="s">
        <v>19735</v>
      </c>
      <c r="F3049" t="s">
        <v>19735</v>
      </c>
      <c r="G3049" s="1">
        <v>42874</v>
      </c>
    </row>
    <row r="3050" spans="1:7" x14ac:dyDescent="0.25">
      <c r="A3050" t="s">
        <v>6991</v>
      </c>
      <c r="B3050" t="s">
        <v>6992</v>
      </c>
      <c r="C3050" s="1">
        <v>42264</v>
      </c>
      <c r="D3050" t="s">
        <v>19735</v>
      </c>
      <c r="E3050" t="s">
        <v>19735</v>
      </c>
      <c r="F3050" t="s">
        <v>19735</v>
      </c>
      <c r="G3050" s="1">
        <v>42867</v>
      </c>
    </row>
    <row r="3051" spans="1:7" x14ac:dyDescent="0.25">
      <c r="A3051" t="s">
        <v>7207</v>
      </c>
      <c r="B3051" t="s">
        <v>7208</v>
      </c>
      <c r="C3051" s="1">
        <v>42353</v>
      </c>
      <c r="D3051" t="s">
        <v>19718</v>
      </c>
      <c r="E3051" t="s">
        <v>19718</v>
      </c>
      <c r="F3051" t="s">
        <v>19718</v>
      </c>
      <c r="G3051" s="1">
        <v>42867</v>
      </c>
    </row>
    <row r="3052" spans="1:7" x14ac:dyDescent="0.25">
      <c r="A3052" t="s">
        <v>6904</v>
      </c>
      <c r="B3052" t="s">
        <v>6905</v>
      </c>
      <c r="C3052" s="1">
        <v>42216</v>
      </c>
      <c r="D3052" t="s">
        <v>19735</v>
      </c>
      <c r="E3052" t="s">
        <v>19735</v>
      </c>
      <c r="F3052" t="s">
        <v>19735</v>
      </c>
      <c r="G3052" s="1">
        <v>42867</v>
      </c>
    </row>
    <row r="3053" spans="1:7" x14ac:dyDescent="0.25">
      <c r="A3053" t="s">
        <v>7119</v>
      </c>
      <c r="B3053" t="s">
        <v>7120</v>
      </c>
      <c r="C3053" s="1">
        <v>42299</v>
      </c>
      <c r="D3053" t="s">
        <v>19721</v>
      </c>
      <c r="E3053" t="s">
        <v>19735</v>
      </c>
      <c r="F3053" t="s">
        <v>19721</v>
      </c>
      <c r="G3053" s="1">
        <v>42867</v>
      </c>
    </row>
    <row r="3054" spans="1:7" x14ac:dyDescent="0.25">
      <c r="A3054" t="s">
        <v>7368</v>
      </c>
      <c r="B3054" t="s">
        <v>7369</v>
      </c>
      <c r="C3054" s="1">
        <v>42426</v>
      </c>
      <c r="D3054" t="s">
        <v>19735</v>
      </c>
      <c r="E3054" t="s">
        <v>19735</v>
      </c>
      <c r="F3054" t="s">
        <v>19735</v>
      </c>
      <c r="G3054" s="1">
        <v>42865</v>
      </c>
    </row>
    <row r="3055" spans="1:7" x14ac:dyDescent="0.25">
      <c r="A3055" t="s">
        <v>7245</v>
      </c>
      <c r="B3055" t="s">
        <v>7246</v>
      </c>
      <c r="C3055" s="1">
        <v>42359</v>
      </c>
      <c r="D3055" t="s">
        <v>19718</v>
      </c>
      <c r="E3055" t="s">
        <v>19718</v>
      </c>
      <c r="F3055" t="s">
        <v>19718</v>
      </c>
      <c r="G3055" s="1">
        <v>42860</v>
      </c>
    </row>
    <row r="3056" spans="1:7" x14ac:dyDescent="0.25">
      <c r="A3056" t="s">
        <v>6647</v>
      </c>
      <c r="B3056" t="s">
        <v>6648</v>
      </c>
      <c r="C3056" s="1">
        <v>42079</v>
      </c>
      <c r="D3056" t="s">
        <v>19735</v>
      </c>
      <c r="E3056" t="s">
        <v>19735</v>
      </c>
      <c r="F3056" t="s">
        <v>19735</v>
      </c>
      <c r="G3056" s="1">
        <v>42860</v>
      </c>
    </row>
    <row r="3057" spans="1:7" x14ac:dyDescent="0.25">
      <c r="A3057" t="s">
        <v>7140</v>
      </c>
      <c r="B3057" t="s">
        <v>7141</v>
      </c>
      <c r="C3057" s="1">
        <v>42309</v>
      </c>
      <c r="D3057" t="s">
        <v>19735</v>
      </c>
      <c r="E3057" t="s">
        <v>19735</v>
      </c>
      <c r="F3057" t="s">
        <v>19735</v>
      </c>
      <c r="G3057" s="1">
        <v>42858</v>
      </c>
    </row>
    <row r="3058" spans="1:7" x14ac:dyDescent="0.25">
      <c r="A3058" t="s">
        <v>7129</v>
      </c>
      <c r="B3058" t="s">
        <v>7130</v>
      </c>
      <c r="C3058" s="1">
        <v>42304</v>
      </c>
      <c r="D3058" t="s">
        <v>19721</v>
      </c>
      <c r="E3058" t="s">
        <v>19721</v>
      </c>
      <c r="F3058" t="s">
        <v>19721</v>
      </c>
      <c r="G3058" s="1">
        <v>42858</v>
      </c>
    </row>
    <row r="3059" spans="1:7" x14ac:dyDescent="0.25">
      <c r="A3059" t="s">
        <v>6794</v>
      </c>
      <c r="B3059" t="s">
        <v>6795</v>
      </c>
      <c r="C3059" s="1">
        <v>42139</v>
      </c>
      <c r="D3059" t="s">
        <v>19735</v>
      </c>
      <c r="E3059" t="s">
        <v>19735</v>
      </c>
      <c r="F3059" t="s">
        <v>19735</v>
      </c>
      <c r="G3059" s="1">
        <v>42851</v>
      </c>
    </row>
    <row r="3060" spans="1:7" x14ac:dyDescent="0.25">
      <c r="A3060" t="s">
        <v>6699</v>
      </c>
      <c r="B3060" t="s">
        <v>6700</v>
      </c>
      <c r="C3060" s="1">
        <v>42111</v>
      </c>
      <c r="D3060" t="s">
        <v>19721</v>
      </c>
      <c r="E3060" t="s">
        <v>19721</v>
      </c>
      <c r="F3060" t="s">
        <v>19735</v>
      </c>
      <c r="G3060" s="1">
        <v>42851</v>
      </c>
    </row>
    <row r="3061" spans="1:7" x14ac:dyDescent="0.25">
      <c r="A3061" t="s">
        <v>6665</v>
      </c>
      <c r="B3061" t="s">
        <v>6666</v>
      </c>
      <c r="C3061" s="1">
        <v>42095</v>
      </c>
      <c r="D3061" t="s">
        <v>19735</v>
      </c>
      <c r="E3061" t="s">
        <v>19735</v>
      </c>
      <c r="F3061" t="s">
        <v>19735</v>
      </c>
      <c r="G3061" s="1">
        <v>42846</v>
      </c>
    </row>
    <row r="3062" spans="1:7" x14ac:dyDescent="0.25">
      <c r="A3062" t="s">
        <v>7278</v>
      </c>
      <c r="B3062" t="s">
        <v>7279</v>
      </c>
      <c r="C3062" s="1">
        <v>42384</v>
      </c>
      <c r="D3062" t="s">
        <v>19735</v>
      </c>
      <c r="E3062" t="s">
        <v>19735</v>
      </c>
      <c r="F3062" t="s">
        <v>19735</v>
      </c>
      <c r="G3062" s="1">
        <v>42832</v>
      </c>
    </row>
    <row r="3063" spans="1:7" x14ac:dyDescent="0.25">
      <c r="A3063" t="s">
        <v>6813</v>
      </c>
      <c r="B3063" t="s">
        <v>6814</v>
      </c>
      <c r="C3063" s="1">
        <v>42147</v>
      </c>
      <c r="D3063" t="s">
        <v>19735</v>
      </c>
      <c r="E3063" t="s">
        <v>19735</v>
      </c>
      <c r="F3063" t="s">
        <v>19735</v>
      </c>
      <c r="G3063" s="1">
        <v>42830</v>
      </c>
    </row>
    <row r="3064" spans="1:7" x14ac:dyDescent="0.25">
      <c r="A3064" t="s">
        <v>19736</v>
      </c>
      <c r="B3064" t="s">
        <v>19737</v>
      </c>
      <c r="C3064" s="4"/>
      <c r="D3064" t="s">
        <v>19735</v>
      </c>
      <c r="E3064" t="s">
        <v>19735</v>
      </c>
      <c r="F3064" t="s">
        <v>19735</v>
      </c>
      <c r="G3064" s="1">
        <v>42830</v>
      </c>
    </row>
    <row r="3065" spans="1:7" x14ac:dyDescent="0.25">
      <c r="A3065" t="s">
        <v>6580</v>
      </c>
      <c r="B3065" t="s">
        <v>6581</v>
      </c>
      <c r="C3065" s="1">
        <v>42046</v>
      </c>
      <c r="D3065" t="s">
        <v>19721</v>
      </c>
      <c r="E3065" t="s">
        <v>19721</v>
      </c>
      <c r="F3065" t="s">
        <v>19721</v>
      </c>
      <c r="G3065" s="1">
        <v>42825</v>
      </c>
    </row>
    <row r="3066" spans="1:7" x14ac:dyDescent="0.25">
      <c r="A3066" t="s">
        <v>5021</v>
      </c>
      <c r="B3066" t="s">
        <v>5022</v>
      </c>
      <c r="C3066" s="1">
        <v>41292</v>
      </c>
      <c r="D3066" t="s">
        <v>19724</v>
      </c>
      <c r="E3066" t="s">
        <v>19724</v>
      </c>
      <c r="F3066" t="s">
        <v>19724</v>
      </c>
      <c r="G3066" s="1">
        <v>42825</v>
      </c>
    </row>
    <row r="3067" spans="1:7" x14ac:dyDescent="0.25">
      <c r="A3067" t="s">
        <v>6902</v>
      </c>
      <c r="B3067" t="s">
        <v>6903</v>
      </c>
      <c r="C3067" s="1">
        <v>42216</v>
      </c>
      <c r="D3067" t="s">
        <v>19718</v>
      </c>
      <c r="E3067" t="s">
        <v>19718</v>
      </c>
      <c r="F3067" t="s">
        <v>19718</v>
      </c>
      <c r="G3067" s="1">
        <v>42825</v>
      </c>
    </row>
    <row r="3068" spans="1:7" x14ac:dyDescent="0.25">
      <c r="A3068" t="s">
        <v>7085</v>
      </c>
      <c r="B3068" t="s">
        <v>7086</v>
      </c>
      <c r="C3068" s="1">
        <v>42292</v>
      </c>
      <c r="D3068" t="s">
        <v>19718</v>
      </c>
      <c r="E3068" t="s">
        <v>19718</v>
      </c>
      <c r="F3068" t="s">
        <v>19718</v>
      </c>
      <c r="G3068" s="1">
        <v>42825</v>
      </c>
    </row>
    <row r="3069" spans="1:7" x14ac:dyDescent="0.25">
      <c r="A3069" t="s">
        <v>7321</v>
      </c>
      <c r="B3069" t="s">
        <v>7322</v>
      </c>
      <c r="C3069" s="1">
        <v>42416</v>
      </c>
      <c r="D3069" t="s">
        <v>19735</v>
      </c>
      <c r="E3069" t="s">
        <v>19735</v>
      </c>
      <c r="F3069" t="s">
        <v>19735</v>
      </c>
      <c r="G3069" s="1">
        <v>42825</v>
      </c>
    </row>
    <row r="3070" spans="1:7" x14ac:dyDescent="0.25">
      <c r="A3070" t="s">
        <v>6433</v>
      </c>
      <c r="B3070" t="s">
        <v>6434</v>
      </c>
      <c r="C3070" s="1">
        <v>41991</v>
      </c>
      <c r="D3070" t="s">
        <v>19735</v>
      </c>
      <c r="E3070" t="s">
        <v>19735</v>
      </c>
      <c r="F3070" t="s">
        <v>19718</v>
      </c>
      <c r="G3070" s="1">
        <v>42817</v>
      </c>
    </row>
    <row r="3071" spans="1:7" x14ac:dyDescent="0.25">
      <c r="A3071" t="s">
        <v>7370</v>
      </c>
      <c r="B3071" t="s">
        <v>7371</v>
      </c>
      <c r="C3071" s="1">
        <v>42426</v>
      </c>
      <c r="D3071" t="s">
        <v>19735</v>
      </c>
      <c r="E3071" t="s">
        <v>19718</v>
      </c>
      <c r="F3071" t="s">
        <v>19735</v>
      </c>
      <c r="G3071" s="1">
        <v>42817</v>
      </c>
    </row>
    <row r="3072" spans="1:7" x14ac:dyDescent="0.25">
      <c r="A3072" t="s">
        <v>6195</v>
      </c>
      <c r="B3072" t="s">
        <v>6196</v>
      </c>
      <c r="C3072" s="1">
        <v>41856</v>
      </c>
      <c r="D3072" t="s">
        <v>19735</v>
      </c>
      <c r="E3072" t="s">
        <v>19735</v>
      </c>
      <c r="F3072" t="s">
        <v>19735</v>
      </c>
      <c r="G3072" s="1">
        <v>42817</v>
      </c>
    </row>
    <row r="3073" spans="1:7" x14ac:dyDescent="0.25">
      <c r="A3073" t="s">
        <v>6199</v>
      </c>
      <c r="B3073" t="s">
        <v>6200</v>
      </c>
      <c r="C3073" s="1">
        <v>41856</v>
      </c>
      <c r="D3073" t="s">
        <v>19718</v>
      </c>
      <c r="E3073" t="s">
        <v>19718</v>
      </c>
      <c r="F3073" t="s">
        <v>19718</v>
      </c>
      <c r="G3073" s="1">
        <v>42817</v>
      </c>
    </row>
    <row r="3074" spans="1:7" x14ac:dyDescent="0.25">
      <c r="A3074" t="s">
        <v>5972</v>
      </c>
      <c r="B3074" t="s">
        <v>5973</v>
      </c>
      <c r="C3074" s="1">
        <v>41753</v>
      </c>
      <c r="D3074" t="s">
        <v>19721</v>
      </c>
      <c r="E3074" t="s">
        <v>19721</v>
      </c>
      <c r="F3074" t="s">
        <v>19721</v>
      </c>
      <c r="G3074" s="1">
        <v>42817</v>
      </c>
    </row>
    <row r="3075" spans="1:7" x14ac:dyDescent="0.25">
      <c r="A3075" t="s">
        <v>7179</v>
      </c>
      <c r="B3075" t="s">
        <v>7180</v>
      </c>
      <c r="C3075" s="1">
        <v>42328</v>
      </c>
      <c r="D3075" t="s">
        <v>19735</v>
      </c>
      <c r="E3075" t="s">
        <v>19735</v>
      </c>
      <c r="F3075" t="s">
        <v>19735</v>
      </c>
      <c r="G3075" s="1">
        <v>42817</v>
      </c>
    </row>
    <row r="3076" spans="1:7" x14ac:dyDescent="0.25">
      <c r="A3076" t="s">
        <v>7169</v>
      </c>
      <c r="B3076" t="s">
        <v>7170</v>
      </c>
      <c r="C3076" s="1">
        <v>42328</v>
      </c>
      <c r="D3076" t="s">
        <v>19735</v>
      </c>
      <c r="E3076" t="s">
        <v>19735</v>
      </c>
      <c r="F3076" t="s">
        <v>19735</v>
      </c>
      <c r="G3076" s="1">
        <v>42811</v>
      </c>
    </row>
    <row r="3077" spans="1:7" x14ac:dyDescent="0.25">
      <c r="A3077" t="s">
        <v>6832</v>
      </c>
      <c r="B3077" t="s">
        <v>6833</v>
      </c>
      <c r="C3077" s="1">
        <v>42154</v>
      </c>
      <c r="D3077" t="s">
        <v>19724</v>
      </c>
      <c r="E3077" t="s">
        <v>19735</v>
      </c>
      <c r="F3077" t="s">
        <v>19724</v>
      </c>
      <c r="G3077" s="1">
        <v>42811</v>
      </c>
    </row>
    <row r="3078" spans="1:7" x14ac:dyDescent="0.25">
      <c r="A3078" t="s">
        <v>7175</v>
      </c>
      <c r="B3078" t="s">
        <v>7176</v>
      </c>
      <c r="C3078" s="1">
        <v>42328</v>
      </c>
      <c r="D3078" t="s">
        <v>19721</v>
      </c>
      <c r="E3078" t="s">
        <v>19721</v>
      </c>
      <c r="F3078" t="s">
        <v>19735</v>
      </c>
      <c r="G3078" s="1">
        <v>42809</v>
      </c>
    </row>
    <row r="3079" spans="1:7" x14ac:dyDescent="0.25">
      <c r="A3079" t="s">
        <v>7374</v>
      </c>
      <c r="B3079" t="s">
        <v>7375</v>
      </c>
      <c r="C3079" s="1">
        <v>42426</v>
      </c>
      <c r="D3079" t="s">
        <v>19721</v>
      </c>
      <c r="E3079" t="s">
        <v>19735</v>
      </c>
      <c r="F3079" t="s">
        <v>19721</v>
      </c>
      <c r="G3079" s="1">
        <v>42809</v>
      </c>
    </row>
    <row r="3080" spans="1:7" x14ac:dyDescent="0.25">
      <c r="A3080" t="s">
        <v>7166</v>
      </c>
      <c r="B3080" t="s">
        <v>7167</v>
      </c>
      <c r="C3080" s="1">
        <v>42328</v>
      </c>
      <c r="D3080" t="s">
        <v>19721</v>
      </c>
      <c r="E3080" t="s">
        <v>19721</v>
      </c>
      <c r="F3080" t="s">
        <v>19721</v>
      </c>
      <c r="G3080" s="1">
        <v>42809</v>
      </c>
    </row>
    <row r="3081" spans="1:7" x14ac:dyDescent="0.25">
      <c r="A3081" t="s">
        <v>6160</v>
      </c>
      <c r="B3081" t="s">
        <v>6161</v>
      </c>
      <c r="C3081" s="1">
        <v>41838</v>
      </c>
      <c r="D3081" t="s">
        <v>19721</v>
      </c>
      <c r="E3081" t="s">
        <v>19721</v>
      </c>
      <c r="F3081" t="s">
        <v>19721</v>
      </c>
      <c r="G3081" s="1">
        <v>42809</v>
      </c>
    </row>
    <row r="3082" spans="1:7" x14ac:dyDescent="0.25">
      <c r="A3082" t="s">
        <v>6997</v>
      </c>
      <c r="B3082" t="s">
        <v>6998</v>
      </c>
      <c r="C3082" s="1">
        <v>42265</v>
      </c>
      <c r="D3082" t="s">
        <v>19721</v>
      </c>
      <c r="E3082" t="s">
        <v>19721</v>
      </c>
      <c r="F3082" t="s">
        <v>19721</v>
      </c>
      <c r="G3082" s="1">
        <v>42803</v>
      </c>
    </row>
    <row r="3083" spans="1:7" x14ac:dyDescent="0.25">
      <c r="A3083" t="s">
        <v>6688</v>
      </c>
      <c r="B3083" t="s">
        <v>6689</v>
      </c>
      <c r="C3083" s="1">
        <v>42103</v>
      </c>
      <c r="D3083" t="s">
        <v>19735</v>
      </c>
      <c r="E3083" t="s">
        <v>19735</v>
      </c>
      <c r="F3083" t="s">
        <v>19735</v>
      </c>
      <c r="G3083" s="1">
        <v>42803</v>
      </c>
    </row>
    <row r="3084" spans="1:7" x14ac:dyDescent="0.25">
      <c r="A3084" t="s">
        <v>6985</v>
      </c>
      <c r="B3084" t="s">
        <v>6986</v>
      </c>
      <c r="C3084" s="1">
        <v>42264</v>
      </c>
      <c r="D3084" t="s">
        <v>19724</v>
      </c>
      <c r="E3084" t="s">
        <v>19724</v>
      </c>
      <c r="F3084" t="s">
        <v>19724</v>
      </c>
      <c r="G3084" s="1">
        <v>42797</v>
      </c>
    </row>
    <row r="3085" spans="1:7" x14ac:dyDescent="0.25">
      <c r="A3085" t="s">
        <v>6509</v>
      </c>
      <c r="B3085" t="s">
        <v>6510</v>
      </c>
      <c r="C3085" s="1">
        <v>42021</v>
      </c>
      <c r="D3085" t="s">
        <v>19721</v>
      </c>
      <c r="E3085" t="s">
        <v>19721</v>
      </c>
      <c r="F3085" t="s">
        <v>19721</v>
      </c>
      <c r="G3085" s="1">
        <v>42797</v>
      </c>
    </row>
    <row r="3086" spans="1:7" x14ac:dyDescent="0.25">
      <c r="A3086" t="s">
        <v>7372</v>
      </c>
      <c r="B3086" t="s">
        <v>7373</v>
      </c>
      <c r="C3086" s="1">
        <v>42426</v>
      </c>
      <c r="D3086" t="s">
        <v>19721</v>
      </c>
      <c r="E3086" t="s">
        <v>19721</v>
      </c>
      <c r="F3086" t="s">
        <v>19721</v>
      </c>
      <c r="G3086" s="1">
        <v>42797</v>
      </c>
    </row>
    <row r="3087" spans="1:7" x14ac:dyDescent="0.25">
      <c r="A3087" t="s">
        <v>6174</v>
      </c>
      <c r="B3087" t="s">
        <v>6175</v>
      </c>
      <c r="C3087" s="1">
        <v>41845</v>
      </c>
      <c r="D3087" t="s">
        <v>19724</v>
      </c>
      <c r="E3087" t="s">
        <v>19724</v>
      </c>
      <c r="F3087" t="s">
        <v>19724</v>
      </c>
      <c r="G3087" s="1">
        <v>42797</v>
      </c>
    </row>
    <row r="3088" spans="1:7" x14ac:dyDescent="0.25">
      <c r="A3088" t="s">
        <v>6753</v>
      </c>
      <c r="B3088" t="s">
        <v>6754</v>
      </c>
      <c r="C3088" s="1">
        <v>42127</v>
      </c>
      <c r="D3088" t="s">
        <v>19718</v>
      </c>
      <c r="E3088" t="s">
        <v>19718</v>
      </c>
      <c r="F3088" t="s">
        <v>19718</v>
      </c>
      <c r="G3088" s="1">
        <v>42795</v>
      </c>
    </row>
    <row r="3089" spans="1:7" x14ac:dyDescent="0.25">
      <c r="A3089" t="s">
        <v>6556</v>
      </c>
      <c r="B3089" t="s">
        <v>6557</v>
      </c>
      <c r="C3089" s="1">
        <v>42037</v>
      </c>
      <c r="D3089" t="s">
        <v>19718</v>
      </c>
      <c r="E3089" t="s">
        <v>19718</v>
      </c>
      <c r="F3089" t="s">
        <v>19718</v>
      </c>
      <c r="G3089" s="1">
        <v>42790</v>
      </c>
    </row>
    <row r="3090" spans="1:7" x14ac:dyDescent="0.25">
      <c r="A3090" t="s">
        <v>7023</v>
      </c>
      <c r="B3090" t="s">
        <v>7024</v>
      </c>
      <c r="C3090" s="1">
        <v>42270</v>
      </c>
      <c r="D3090" t="s">
        <v>19721</v>
      </c>
      <c r="E3090" t="s">
        <v>19721</v>
      </c>
      <c r="F3090" t="s">
        <v>19735</v>
      </c>
      <c r="G3090" s="1">
        <v>42790</v>
      </c>
    </row>
    <row r="3091" spans="1:7" x14ac:dyDescent="0.25">
      <c r="A3091" t="s">
        <v>6717</v>
      </c>
      <c r="B3091" t="s">
        <v>6718</v>
      </c>
      <c r="C3091" s="1">
        <v>42112</v>
      </c>
      <c r="D3091" t="s">
        <v>19735</v>
      </c>
      <c r="E3091" t="s">
        <v>19735</v>
      </c>
      <c r="F3091" t="s">
        <v>19735</v>
      </c>
      <c r="G3091" s="1">
        <v>42790</v>
      </c>
    </row>
    <row r="3092" spans="1:7" x14ac:dyDescent="0.25">
      <c r="A3092" t="s">
        <v>6792</v>
      </c>
      <c r="B3092" t="s">
        <v>6793</v>
      </c>
      <c r="C3092" s="1">
        <v>42139</v>
      </c>
      <c r="D3092" t="s">
        <v>19735</v>
      </c>
      <c r="E3092" t="s">
        <v>19735</v>
      </c>
      <c r="F3092" t="s">
        <v>19735</v>
      </c>
      <c r="G3092" s="1">
        <v>42790</v>
      </c>
    </row>
    <row r="3093" spans="1:7" x14ac:dyDescent="0.25">
      <c r="A3093" t="s">
        <v>7017</v>
      </c>
      <c r="B3093" t="s">
        <v>7018</v>
      </c>
      <c r="C3093" s="1">
        <v>42270</v>
      </c>
      <c r="D3093" t="s">
        <v>19718</v>
      </c>
      <c r="E3093" t="s">
        <v>19718</v>
      </c>
      <c r="F3093" t="s">
        <v>19718</v>
      </c>
      <c r="G3093" s="1">
        <v>42783</v>
      </c>
    </row>
    <row r="3094" spans="1:7" x14ac:dyDescent="0.25">
      <c r="A3094" t="s">
        <v>5324</v>
      </c>
      <c r="B3094" t="s">
        <v>5325</v>
      </c>
      <c r="C3094" s="1">
        <v>41460</v>
      </c>
      <c r="D3094" t="s">
        <v>19735</v>
      </c>
      <c r="E3094" t="s">
        <v>19735</v>
      </c>
      <c r="F3094" t="s">
        <v>19735</v>
      </c>
      <c r="G3094" s="1">
        <v>42783</v>
      </c>
    </row>
    <row r="3095" spans="1:7" x14ac:dyDescent="0.25">
      <c r="A3095" t="s">
        <v>6005</v>
      </c>
      <c r="B3095" t="s">
        <v>6006</v>
      </c>
      <c r="C3095" s="1">
        <v>41767</v>
      </c>
      <c r="D3095" t="s">
        <v>19721</v>
      </c>
      <c r="E3095" t="s">
        <v>19721</v>
      </c>
      <c r="F3095" t="s">
        <v>19721</v>
      </c>
      <c r="G3095" s="1">
        <v>42783</v>
      </c>
    </row>
    <row r="3096" spans="1:7" x14ac:dyDescent="0.25">
      <c r="A3096" t="s">
        <v>6662</v>
      </c>
      <c r="B3096" t="s">
        <v>6663</v>
      </c>
      <c r="C3096" s="1">
        <v>42091</v>
      </c>
      <c r="D3096" t="s">
        <v>19735</v>
      </c>
      <c r="E3096" t="s">
        <v>19735</v>
      </c>
      <c r="F3096" t="s">
        <v>19718</v>
      </c>
      <c r="G3096" s="1">
        <v>42781</v>
      </c>
    </row>
    <row r="3097" spans="1:7" x14ac:dyDescent="0.25">
      <c r="A3097" t="s">
        <v>5868</v>
      </c>
      <c r="B3097" t="s">
        <v>5869</v>
      </c>
      <c r="C3097" s="1">
        <v>41735</v>
      </c>
      <c r="D3097" t="s">
        <v>19721</v>
      </c>
      <c r="E3097" t="s">
        <v>19721</v>
      </c>
      <c r="F3097" t="s">
        <v>19721</v>
      </c>
      <c r="G3097" s="1">
        <v>42776</v>
      </c>
    </row>
    <row r="3098" spans="1:7" x14ac:dyDescent="0.25">
      <c r="A3098" t="s">
        <v>6366</v>
      </c>
      <c r="B3098" t="s">
        <v>6367</v>
      </c>
      <c r="C3098" s="1">
        <v>41969</v>
      </c>
      <c r="D3098" t="s">
        <v>19735</v>
      </c>
      <c r="E3098" t="s">
        <v>19735</v>
      </c>
      <c r="F3098" t="s">
        <v>19735</v>
      </c>
      <c r="G3098" s="1">
        <v>42774</v>
      </c>
    </row>
    <row r="3099" spans="1:7" x14ac:dyDescent="0.25">
      <c r="A3099" t="s">
        <v>6635</v>
      </c>
      <c r="B3099" t="s">
        <v>6636</v>
      </c>
      <c r="C3099" s="1">
        <v>42076</v>
      </c>
      <c r="D3099" t="s">
        <v>19735</v>
      </c>
      <c r="E3099" t="s">
        <v>19718</v>
      </c>
      <c r="F3099" t="s">
        <v>19735</v>
      </c>
      <c r="G3099" s="1">
        <v>42774</v>
      </c>
    </row>
    <row r="3100" spans="1:7" x14ac:dyDescent="0.25">
      <c r="A3100" t="s">
        <v>7091</v>
      </c>
      <c r="B3100" t="s">
        <v>7092</v>
      </c>
      <c r="C3100" s="1">
        <v>42292</v>
      </c>
      <c r="D3100" t="s">
        <v>19721</v>
      </c>
      <c r="E3100" t="s">
        <v>19721</v>
      </c>
      <c r="F3100" t="s">
        <v>19721</v>
      </c>
      <c r="G3100" s="1">
        <v>42774</v>
      </c>
    </row>
    <row r="3101" spans="1:7" x14ac:dyDescent="0.25">
      <c r="A3101" t="s">
        <v>4359</v>
      </c>
      <c r="B3101" t="s">
        <v>4360</v>
      </c>
      <c r="C3101" s="1">
        <v>40934</v>
      </c>
      <c r="D3101" t="s">
        <v>19721</v>
      </c>
      <c r="E3101" t="s">
        <v>19721</v>
      </c>
      <c r="F3101" t="s">
        <v>19721</v>
      </c>
      <c r="G3101" s="1">
        <v>42774</v>
      </c>
    </row>
    <row r="3102" spans="1:7" x14ac:dyDescent="0.25">
      <c r="A3102" t="s">
        <v>7069</v>
      </c>
      <c r="B3102" t="s">
        <v>7070</v>
      </c>
      <c r="C3102" s="1">
        <v>42280</v>
      </c>
      <c r="D3102" t="s">
        <v>19735</v>
      </c>
      <c r="E3102" t="s">
        <v>19735</v>
      </c>
      <c r="F3102" t="s">
        <v>19735</v>
      </c>
      <c r="G3102" s="1">
        <v>42769</v>
      </c>
    </row>
    <row r="3103" spans="1:7" x14ac:dyDescent="0.25">
      <c r="A3103" t="s">
        <v>5282</v>
      </c>
      <c r="B3103" t="s">
        <v>5283</v>
      </c>
      <c r="C3103" s="1">
        <v>41451</v>
      </c>
      <c r="D3103" t="s">
        <v>19721</v>
      </c>
      <c r="E3103" t="s">
        <v>19721</v>
      </c>
      <c r="F3103" t="s">
        <v>19721</v>
      </c>
      <c r="G3103" s="1">
        <v>42769</v>
      </c>
    </row>
    <row r="3104" spans="1:7" x14ac:dyDescent="0.25">
      <c r="A3104" t="s">
        <v>7039</v>
      </c>
      <c r="B3104" t="s">
        <v>7040</v>
      </c>
      <c r="C3104" s="1">
        <v>42274</v>
      </c>
      <c r="D3104" t="s">
        <v>19721</v>
      </c>
      <c r="E3104" t="s">
        <v>19735</v>
      </c>
      <c r="F3104" t="s">
        <v>19721</v>
      </c>
      <c r="G3104" s="1">
        <v>42767</v>
      </c>
    </row>
    <row r="3105" spans="1:7" x14ac:dyDescent="0.25">
      <c r="A3105" t="s">
        <v>6511</v>
      </c>
      <c r="B3105" t="s">
        <v>6512</v>
      </c>
      <c r="C3105" s="1">
        <v>42021</v>
      </c>
      <c r="D3105" t="s">
        <v>19721</v>
      </c>
      <c r="E3105" t="s">
        <v>19721</v>
      </c>
      <c r="F3105" t="s">
        <v>19735</v>
      </c>
      <c r="G3105" s="1">
        <v>42767</v>
      </c>
    </row>
    <row r="3106" spans="1:7" x14ac:dyDescent="0.25">
      <c r="A3106" t="s">
        <v>6495</v>
      </c>
      <c r="B3106" t="s">
        <v>6496</v>
      </c>
      <c r="C3106" s="1">
        <v>42021</v>
      </c>
      <c r="D3106" t="s">
        <v>19735</v>
      </c>
      <c r="E3106" t="s">
        <v>19735</v>
      </c>
      <c r="F3106" t="s">
        <v>19735</v>
      </c>
      <c r="G3106" s="1">
        <v>42764</v>
      </c>
    </row>
    <row r="3107" spans="1:7" x14ac:dyDescent="0.25">
      <c r="A3107" t="s">
        <v>7197</v>
      </c>
      <c r="B3107" t="s">
        <v>7198</v>
      </c>
      <c r="C3107" s="1">
        <v>42339</v>
      </c>
      <c r="D3107" t="s">
        <v>19718</v>
      </c>
      <c r="E3107" t="s">
        <v>19718</v>
      </c>
      <c r="F3107" t="s">
        <v>19718</v>
      </c>
      <c r="G3107" s="1">
        <v>42764</v>
      </c>
    </row>
    <row r="3108" spans="1:7" x14ac:dyDescent="0.25">
      <c r="A3108" t="s">
        <v>7270</v>
      </c>
      <c r="B3108" t="s">
        <v>7271</v>
      </c>
      <c r="C3108" s="1">
        <v>42384</v>
      </c>
      <c r="D3108" t="s">
        <v>19718</v>
      </c>
      <c r="E3108" t="s">
        <v>19718</v>
      </c>
      <c r="F3108" t="s">
        <v>19718</v>
      </c>
      <c r="G3108" s="1">
        <v>42764</v>
      </c>
    </row>
    <row r="3109" spans="1:7" x14ac:dyDescent="0.25">
      <c r="A3109" t="s">
        <v>6723</v>
      </c>
      <c r="B3109" t="s">
        <v>6724</v>
      </c>
      <c r="C3109" s="1">
        <v>42117</v>
      </c>
      <c r="D3109" t="s">
        <v>19721</v>
      </c>
      <c r="E3109" t="s">
        <v>19721</v>
      </c>
      <c r="F3109" t="s">
        <v>19721</v>
      </c>
      <c r="G3109" s="1">
        <v>42760</v>
      </c>
    </row>
    <row r="3110" spans="1:7" x14ac:dyDescent="0.25">
      <c r="A3110" t="s">
        <v>7081</v>
      </c>
      <c r="B3110" t="s">
        <v>7082</v>
      </c>
      <c r="C3110" s="1">
        <v>42292</v>
      </c>
      <c r="D3110" t="s">
        <v>19718</v>
      </c>
      <c r="E3110" t="s">
        <v>19718</v>
      </c>
      <c r="F3110" t="s">
        <v>19718</v>
      </c>
      <c r="G3110" s="1">
        <v>42760</v>
      </c>
    </row>
    <row r="3111" spans="1:7" x14ac:dyDescent="0.25">
      <c r="A3111" t="s">
        <v>6562</v>
      </c>
      <c r="B3111" t="s">
        <v>6563</v>
      </c>
      <c r="C3111" s="1">
        <v>42037</v>
      </c>
      <c r="D3111" t="s">
        <v>19718</v>
      </c>
      <c r="E3111" t="s">
        <v>19718</v>
      </c>
      <c r="F3111" t="s">
        <v>19718</v>
      </c>
      <c r="G3111" s="1">
        <v>42760</v>
      </c>
    </row>
    <row r="3112" spans="1:7" x14ac:dyDescent="0.25">
      <c r="A3112" t="s">
        <v>7067</v>
      </c>
      <c r="B3112" t="s">
        <v>7068</v>
      </c>
      <c r="C3112" s="1">
        <v>42280</v>
      </c>
      <c r="D3112" t="s">
        <v>19735</v>
      </c>
      <c r="E3112" t="s">
        <v>19718</v>
      </c>
      <c r="F3112" t="s">
        <v>19735</v>
      </c>
      <c r="G3112" s="1">
        <v>42753</v>
      </c>
    </row>
    <row r="3113" spans="1:7" x14ac:dyDescent="0.25">
      <c r="A3113" t="s">
        <v>5830</v>
      </c>
      <c r="B3113" t="s">
        <v>5831</v>
      </c>
      <c r="C3113" s="1">
        <v>41700</v>
      </c>
      <c r="D3113" t="s">
        <v>19718</v>
      </c>
      <c r="E3113" t="s">
        <v>19718</v>
      </c>
      <c r="F3113" t="s">
        <v>19718</v>
      </c>
      <c r="G3113" s="1">
        <v>42753</v>
      </c>
    </row>
    <row r="3114" spans="1:7" x14ac:dyDescent="0.25">
      <c r="A3114" t="s">
        <v>6805</v>
      </c>
      <c r="B3114" t="s">
        <v>6806</v>
      </c>
      <c r="C3114" s="1">
        <v>42141</v>
      </c>
      <c r="D3114" t="s">
        <v>19735</v>
      </c>
      <c r="E3114" t="s">
        <v>19735</v>
      </c>
      <c r="F3114" t="s">
        <v>19735</v>
      </c>
      <c r="G3114" s="1">
        <v>42753</v>
      </c>
    </row>
    <row r="3115" spans="1:7" x14ac:dyDescent="0.25">
      <c r="A3115" t="s">
        <v>6633</v>
      </c>
      <c r="B3115" t="s">
        <v>6634</v>
      </c>
      <c r="C3115" s="1">
        <v>42076</v>
      </c>
      <c r="D3115" t="s">
        <v>19721</v>
      </c>
      <c r="E3115" t="s">
        <v>19721</v>
      </c>
      <c r="F3115" t="s">
        <v>19721</v>
      </c>
      <c r="G3115" s="1">
        <v>42753</v>
      </c>
    </row>
    <row r="3116" spans="1:7" x14ac:dyDescent="0.25">
      <c r="A3116" t="s">
        <v>6801</v>
      </c>
      <c r="B3116" t="s">
        <v>6802</v>
      </c>
      <c r="C3116" s="1">
        <v>42141</v>
      </c>
      <c r="D3116" t="s">
        <v>19735</v>
      </c>
      <c r="E3116" t="s">
        <v>19735</v>
      </c>
      <c r="F3116" t="s">
        <v>19735</v>
      </c>
      <c r="G3116" s="1">
        <v>42753</v>
      </c>
    </row>
    <row r="3117" spans="1:7" x14ac:dyDescent="0.25">
      <c r="A3117" t="s">
        <v>6497</v>
      </c>
      <c r="B3117" t="s">
        <v>6498</v>
      </c>
      <c r="C3117" s="1">
        <v>42021</v>
      </c>
      <c r="D3117" t="s">
        <v>19735</v>
      </c>
      <c r="E3117" t="s">
        <v>19735</v>
      </c>
      <c r="F3117" t="s">
        <v>19735</v>
      </c>
      <c r="G3117" s="1">
        <v>42748</v>
      </c>
    </row>
    <row r="3118" spans="1:7" x14ac:dyDescent="0.25">
      <c r="A3118" t="s">
        <v>6088</v>
      </c>
      <c r="B3118" t="s">
        <v>6089</v>
      </c>
      <c r="C3118" s="1">
        <v>41818</v>
      </c>
      <c r="D3118" t="s">
        <v>19735</v>
      </c>
      <c r="E3118" t="s">
        <v>19735</v>
      </c>
      <c r="F3118" t="s">
        <v>19735</v>
      </c>
      <c r="G3118" s="1">
        <v>42748</v>
      </c>
    </row>
    <row r="3119" spans="1:7" x14ac:dyDescent="0.25">
      <c r="A3119" t="s">
        <v>6826</v>
      </c>
      <c r="B3119" t="s">
        <v>6827</v>
      </c>
      <c r="C3119" s="1">
        <v>42154</v>
      </c>
      <c r="D3119" t="s">
        <v>19724</v>
      </c>
      <c r="E3119" t="s">
        <v>19724</v>
      </c>
      <c r="F3119" t="s">
        <v>19724</v>
      </c>
      <c r="G3119" s="1">
        <v>42746</v>
      </c>
    </row>
    <row r="3120" spans="1:7" x14ac:dyDescent="0.25">
      <c r="A3120" t="s">
        <v>5525</v>
      </c>
      <c r="B3120" t="s">
        <v>5526</v>
      </c>
      <c r="C3120" s="1">
        <v>41527</v>
      </c>
      <c r="D3120" t="s">
        <v>19735</v>
      </c>
      <c r="E3120" t="s">
        <v>19735</v>
      </c>
      <c r="F3120" t="s">
        <v>19735</v>
      </c>
      <c r="G3120" s="1">
        <v>42739</v>
      </c>
    </row>
    <row r="3121" spans="1:7" x14ac:dyDescent="0.25">
      <c r="A3121" t="s">
        <v>7195</v>
      </c>
      <c r="B3121" t="s">
        <v>7196</v>
      </c>
      <c r="C3121" s="1">
        <v>42339</v>
      </c>
      <c r="D3121" t="s">
        <v>19721</v>
      </c>
      <c r="E3121" t="s">
        <v>19735</v>
      </c>
      <c r="F3121" t="s">
        <v>19721</v>
      </c>
      <c r="G3121" s="1">
        <v>42739</v>
      </c>
    </row>
    <row r="3122" spans="1:7" x14ac:dyDescent="0.25">
      <c r="A3122" t="s">
        <v>6906</v>
      </c>
      <c r="B3122" t="s">
        <v>6907</v>
      </c>
      <c r="C3122" s="1">
        <v>42216</v>
      </c>
      <c r="D3122" t="s">
        <v>19721</v>
      </c>
      <c r="E3122" t="s">
        <v>19721</v>
      </c>
      <c r="F3122" t="s">
        <v>19721</v>
      </c>
      <c r="G3122" s="1">
        <v>42739</v>
      </c>
    </row>
    <row r="3123" spans="1:7" x14ac:dyDescent="0.25">
      <c r="A3123" t="s">
        <v>6780</v>
      </c>
      <c r="B3123" t="s">
        <v>6781</v>
      </c>
      <c r="C3123" s="1">
        <v>42136</v>
      </c>
      <c r="D3123" t="s">
        <v>19718</v>
      </c>
      <c r="E3123" t="s">
        <v>19718</v>
      </c>
      <c r="F3123" t="s">
        <v>19718</v>
      </c>
      <c r="G3123" s="1">
        <v>42739</v>
      </c>
    </row>
    <row r="3124" spans="1:7" x14ac:dyDescent="0.25">
      <c r="A3124" t="s">
        <v>6232</v>
      </c>
      <c r="B3124" t="s">
        <v>6233</v>
      </c>
      <c r="C3124" s="1">
        <v>41884</v>
      </c>
      <c r="D3124" t="s">
        <v>19735</v>
      </c>
      <c r="E3124" t="s">
        <v>19735</v>
      </c>
      <c r="F3124" t="s">
        <v>19735</v>
      </c>
      <c r="G3124" s="1">
        <v>42720</v>
      </c>
    </row>
    <row r="3125" spans="1:7" x14ac:dyDescent="0.25">
      <c r="A3125" t="s">
        <v>7156</v>
      </c>
      <c r="B3125" t="s">
        <v>7157</v>
      </c>
      <c r="C3125" s="1">
        <v>42313</v>
      </c>
      <c r="D3125" t="s">
        <v>19735</v>
      </c>
      <c r="E3125" t="s">
        <v>19735</v>
      </c>
      <c r="F3125" t="s">
        <v>19735</v>
      </c>
      <c r="G3125" s="1">
        <v>42720</v>
      </c>
    </row>
    <row r="3126" spans="1:7" x14ac:dyDescent="0.25">
      <c r="A3126" t="s">
        <v>7089</v>
      </c>
      <c r="B3126" t="s">
        <v>7090</v>
      </c>
      <c r="C3126" s="1">
        <v>42292</v>
      </c>
      <c r="D3126" t="s">
        <v>19721</v>
      </c>
      <c r="E3126" t="s">
        <v>19721</v>
      </c>
      <c r="F3126" t="s">
        <v>19735</v>
      </c>
      <c r="G3126" s="1">
        <v>42720</v>
      </c>
    </row>
    <row r="3127" spans="1:7" x14ac:dyDescent="0.25">
      <c r="A3127" t="s">
        <v>6122</v>
      </c>
      <c r="B3127" t="s">
        <v>6123</v>
      </c>
      <c r="C3127" s="1">
        <v>41826</v>
      </c>
      <c r="D3127" t="s">
        <v>19718</v>
      </c>
      <c r="E3127" t="s">
        <v>19718</v>
      </c>
      <c r="F3127" t="s">
        <v>19718</v>
      </c>
      <c r="G3127" s="1">
        <v>42718</v>
      </c>
    </row>
    <row r="3128" spans="1:7" x14ac:dyDescent="0.25">
      <c r="A3128" t="s">
        <v>6824</v>
      </c>
      <c r="B3128" t="s">
        <v>6825</v>
      </c>
      <c r="C3128" s="1">
        <v>42154</v>
      </c>
      <c r="D3128" t="s">
        <v>19724</v>
      </c>
      <c r="E3128" t="s">
        <v>19724</v>
      </c>
      <c r="F3128" t="s">
        <v>19724</v>
      </c>
      <c r="G3128" s="1">
        <v>42718</v>
      </c>
    </row>
    <row r="3129" spans="1:7" x14ac:dyDescent="0.25">
      <c r="A3129" t="s">
        <v>5408</v>
      </c>
      <c r="B3129" t="s">
        <v>5409</v>
      </c>
      <c r="C3129" s="1">
        <v>41480</v>
      </c>
      <c r="D3129" t="s">
        <v>19721</v>
      </c>
      <c r="E3129" t="s">
        <v>19721</v>
      </c>
      <c r="F3129" t="s">
        <v>19721</v>
      </c>
      <c r="G3129" s="1">
        <v>42706</v>
      </c>
    </row>
    <row r="3130" spans="1:7" x14ac:dyDescent="0.25">
      <c r="A3130" t="s">
        <v>7103</v>
      </c>
      <c r="B3130" t="s">
        <v>7104</v>
      </c>
      <c r="C3130" s="1">
        <v>42292</v>
      </c>
      <c r="D3130" t="s">
        <v>19721</v>
      </c>
      <c r="E3130" t="s">
        <v>19721</v>
      </c>
      <c r="F3130" t="s">
        <v>19721</v>
      </c>
      <c r="G3130" s="1">
        <v>42706</v>
      </c>
    </row>
    <row r="3131" spans="1:7" x14ac:dyDescent="0.25">
      <c r="A3131" t="s">
        <v>6106</v>
      </c>
      <c r="B3131" t="s">
        <v>6107</v>
      </c>
      <c r="C3131" s="1">
        <v>41824</v>
      </c>
      <c r="D3131" t="s">
        <v>19721</v>
      </c>
      <c r="E3131" t="s">
        <v>19721</v>
      </c>
      <c r="F3131" t="s">
        <v>19721</v>
      </c>
      <c r="G3131" s="1">
        <v>42704</v>
      </c>
    </row>
    <row r="3132" spans="1:7" x14ac:dyDescent="0.25">
      <c r="A3132" t="s">
        <v>7083</v>
      </c>
      <c r="B3132" t="s">
        <v>7084</v>
      </c>
      <c r="C3132" s="1">
        <v>42292</v>
      </c>
      <c r="D3132" t="s">
        <v>19735</v>
      </c>
      <c r="E3132" t="s">
        <v>19735</v>
      </c>
      <c r="F3132" t="s">
        <v>19735</v>
      </c>
      <c r="G3132" s="1">
        <v>42700</v>
      </c>
    </row>
    <row r="3133" spans="1:7" x14ac:dyDescent="0.25">
      <c r="A3133" t="s">
        <v>7095</v>
      </c>
      <c r="B3133" t="s">
        <v>7096</v>
      </c>
      <c r="C3133" s="1">
        <v>42292</v>
      </c>
      <c r="D3133" t="s">
        <v>19718</v>
      </c>
      <c r="E3133" t="s">
        <v>19718</v>
      </c>
      <c r="F3133" t="s">
        <v>19718</v>
      </c>
      <c r="G3133" s="1">
        <v>42700</v>
      </c>
    </row>
    <row r="3134" spans="1:7" x14ac:dyDescent="0.25">
      <c r="A3134" t="s">
        <v>7007</v>
      </c>
      <c r="B3134" t="s">
        <v>7008</v>
      </c>
      <c r="C3134" s="1">
        <v>42267</v>
      </c>
      <c r="D3134" t="s">
        <v>19735</v>
      </c>
      <c r="E3134" t="s">
        <v>19735</v>
      </c>
      <c r="F3134" t="s">
        <v>19735</v>
      </c>
      <c r="G3134" s="1">
        <v>42700</v>
      </c>
    </row>
    <row r="3135" spans="1:7" x14ac:dyDescent="0.25">
      <c r="A3135" t="s">
        <v>7087</v>
      </c>
      <c r="B3135" t="s">
        <v>7088</v>
      </c>
      <c r="C3135" s="1">
        <v>42292</v>
      </c>
      <c r="D3135" t="s">
        <v>19718</v>
      </c>
      <c r="E3135" t="s">
        <v>19718</v>
      </c>
      <c r="F3135" t="s">
        <v>19718</v>
      </c>
      <c r="G3135" s="1">
        <v>42700</v>
      </c>
    </row>
    <row r="3136" spans="1:7" x14ac:dyDescent="0.25">
      <c r="A3136" t="s">
        <v>6807</v>
      </c>
      <c r="B3136" t="s">
        <v>6808</v>
      </c>
      <c r="C3136" s="1">
        <v>42141</v>
      </c>
      <c r="D3136" t="s">
        <v>19718</v>
      </c>
      <c r="E3136" t="s">
        <v>19718</v>
      </c>
      <c r="F3136" t="s">
        <v>19718</v>
      </c>
      <c r="G3136" s="1">
        <v>42700</v>
      </c>
    </row>
    <row r="3137" spans="1:7" x14ac:dyDescent="0.25">
      <c r="A3137" t="s">
        <v>5993</v>
      </c>
      <c r="B3137" t="s">
        <v>5994</v>
      </c>
      <c r="C3137" s="1">
        <v>41762</v>
      </c>
      <c r="D3137" t="s">
        <v>19735</v>
      </c>
      <c r="E3137" t="s">
        <v>19735</v>
      </c>
      <c r="F3137" t="s">
        <v>19735</v>
      </c>
      <c r="G3137" s="1">
        <v>42692</v>
      </c>
    </row>
    <row r="3138" spans="1:7" x14ac:dyDescent="0.25">
      <c r="A3138" t="s">
        <v>6857</v>
      </c>
      <c r="B3138" t="s">
        <v>6858</v>
      </c>
      <c r="C3138" s="1">
        <v>42175</v>
      </c>
      <c r="D3138" t="s">
        <v>19718</v>
      </c>
      <c r="E3138" t="s">
        <v>19718</v>
      </c>
      <c r="F3138" t="s">
        <v>19718</v>
      </c>
      <c r="G3138" s="1">
        <v>42685</v>
      </c>
    </row>
    <row r="3139" spans="1:7" x14ac:dyDescent="0.25">
      <c r="A3139" t="s">
        <v>6830</v>
      </c>
      <c r="B3139" t="s">
        <v>6831</v>
      </c>
      <c r="C3139" s="1">
        <v>42154</v>
      </c>
      <c r="D3139" t="s">
        <v>19724</v>
      </c>
      <c r="E3139" t="s">
        <v>19724</v>
      </c>
      <c r="F3139" t="s">
        <v>19724</v>
      </c>
      <c r="G3139" s="1">
        <v>42683</v>
      </c>
    </row>
    <row r="3140" spans="1:7" x14ac:dyDescent="0.25">
      <c r="A3140" t="s">
        <v>6613</v>
      </c>
      <c r="B3140" t="s">
        <v>6614</v>
      </c>
      <c r="C3140" s="1">
        <v>42062</v>
      </c>
      <c r="D3140" t="s">
        <v>19721</v>
      </c>
      <c r="E3140" t="s">
        <v>19721</v>
      </c>
      <c r="F3140" t="s">
        <v>19721</v>
      </c>
      <c r="G3140" s="1">
        <v>42683</v>
      </c>
    </row>
    <row r="3141" spans="1:7" x14ac:dyDescent="0.25">
      <c r="A3141" t="s">
        <v>6404</v>
      </c>
      <c r="B3141" t="s">
        <v>6405</v>
      </c>
      <c r="C3141" s="1">
        <v>41983</v>
      </c>
      <c r="D3141" t="s">
        <v>19735</v>
      </c>
      <c r="E3141" t="s">
        <v>19735</v>
      </c>
      <c r="F3141" t="s">
        <v>19735</v>
      </c>
      <c r="G3141" s="1">
        <v>42683</v>
      </c>
    </row>
    <row r="3142" spans="1:7" x14ac:dyDescent="0.25">
      <c r="A3142" t="s">
        <v>6642</v>
      </c>
      <c r="B3142" t="s">
        <v>6643</v>
      </c>
      <c r="C3142" s="1">
        <v>42079</v>
      </c>
      <c r="D3142" t="s">
        <v>19721</v>
      </c>
      <c r="E3142" t="s">
        <v>19721</v>
      </c>
      <c r="F3142" t="s">
        <v>19721</v>
      </c>
      <c r="G3142" s="1">
        <v>42676</v>
      </c>
    </row>
    <row r="3143" spans="1:7" x14ac:dyDescent="0.25">
      <c r="A3143" t="s">
        <v>6798</v>
      </c>
      <c r="B3143" t="s">
        <v>6799</v>
      </c>
      <c r="C3143" s="1">
        <v>42141</v>
      </c>
      <c r="D3143" t="s">
        <v>19721</v>
      </c>
      <c r="E3143" t="s">
        <v>19721</v>
      </c>
      <c r="F3143" t="s">
        <v>19721</v>
      </c>
      <c r="G3143" s="1">
        <v>42676</v>
      </c>
    </row>
    <row r="3144" spans="1:7" x14ac:dyDescent="0.25">
      <c r="A3144" t="s">
        <v>7065</v>
      </c>
      <c r="B3144" t="s">
        <v>7066</v>
      </c>
      <c r="C3144" s="1">
        <v>42280</v>
      </c>
      <c r="D3144" t="s">
        <v>19721</v>
      </c>
      <c r="E3144" t="s">
        <v>19721</v>
      </c>
      <c r="F3144" t="s">
        <v>19721</v>
      </c>
      <c r="G3144" s="1">
        <v>42676</v>
      </c>
    </row>
    <row r="3145" spans="1:7" x14ac:dyDescent="0.25">
      <c r="A3145" t="s">
        <v>6649</v>
      </c>
      <c r="B3145" t="s">
        <v>6650</v>
      </c>
      <c r="C3145" s="1">
        <v>42079</v>
      </c>
      <c r="D3145" t="s">
        <v>19721</v>
      </c>
      <c r="E3145" t="s">
        <v>19721</v>
      </c>
      <c r="F3145" t="s">
        <v>19721</v>
      </c>
      <c r="G3145" s="1">
        <v>42671</v>
      </c>
    </row>
    <row r="3146" spans="1:7" x14ac:dyDescent="0.25">
      <c r="A3146" t="s">
        <v>7101</v>
      </c>
      <c r="B3146" t="s">
        <v>7102</v>
      </c>
      <c r="C3146" s="1">
        <v>42292</v>
      </c>
      <c r="D3146" t="s">
        <v>19721</v>
      </c>
      <c r="E3146" t="s">
        <v>19721</v>
      </c>
      <c r="F3146" t="s">
        <v>19721</v>
      </c>
      <c r="G3146" s="1">
        <v>42671</v>
      </c>
    </row>
    <row r="3147" spans="1:7" x14ac:dyDescent="0.25">
      <c r="A3147" t="s">
        <v>6658</v>
      </c>
      <c r="B3147" t="s">
        <v>6659</v>
      </c>
      <c r="C3147" s="1">
        <v>42087</v>
      </c>
      <c r="D3147" t="s">
        <v>19721</v>
      </c>
      <c r="E3147" t="s">
        <v>19721</v>
      </c>
      <c r="F3147" t="s">
        <v>19721</v>
      </c>
      <c r="G3147" s="1">
        <v>42671</v>
      </c>
    </row>
    <row r="3148" spans="1:7" x14ac:dyDescent="0.25">
      <c r="A3148" t="s">
        <v>7056</v>
      </c>
      <c r="B3148" t="s">
        <v>7057</v>
      </c>
      <c r="C3148" s="1">
        <v>42280</v>
      </c>
      <c r="D3148" t="s">
        <v>19735</v>
      </c>
      <c r="E3148" t="s">
        <v>19735</v>
      </c>
      <c r="F3148" t="s">
        <v>19735</v>
      </c>
      <c r="G3148" s="1">
        <v>42669</v>
      </c>
    </row>
    <row r="3149" spans="1:7" x14ac:dyDescent="0.25">
      <c r="A3149" t="s">
        <v>6564</v>
      </c>
      <c r="B3149" t="s">
        <v>6565</v>
      </c>
      <c r="C3149" s="1">
        <v>42037</v>
      </c>
      <c r="D3149" t="s">
        <v>19721</v>
      </c>
      <c r="E3149" t="s">
        <v>19721</v>
      </c>
      <c r="F3149" t="s">
        <v>19721</v>
      </c>
      <c r="G3149" s="1">
        <v>42669</v>
      </c>
    </row>
    <row r="3150" spans="1:7" x14ac:dyDescent="0.25">
      <c r="A3150" t="s">
        <v>6790</v>
      </c>
      <c r="B3150" t="s">
        <v>6791</v>
      </c>
      <c r="C3150" s="1">
        <v>42139</v>
      </c>
      <c r="D3150" t="s">
        <v>19718</v>
      </c>
      <c r="E3150" t="s">
        <v>19718</v>
      </c>
      <c r="F3150" t="s">
        <v>19718</v>
      </c>
      <c r="G3150" s="1">
        <v>42662</v>
      </c>
    </row>
    <row r="3151" spans="1:7" x14ac:dyDescent="0.25">
      <c r="A3151" t="s">
        <v>6645</v>
      </c>
      <c r="B3151" t="s">
        <v>6646</v>
      </c>
      <c r="C3151" s="1">
        <v>42079</v>
      </c>
      <c r="D3151" t="s">
        <v>19721</v>
      </c>
      <c r="E3151" t="s">
        <v>19735</v>
      </c>
      <c r="F3151" t="s">
        <v>19721</v>
      </c>
      <c r="G3151" s="1">
        <v>42662</v>
      </c>
    </row>
    <row r="3152" spans="1:7" x14ac:dyDescent="0.25">
      <c r="A3152" t="s">
        <v>6942</v>
      </c>
      <c r="B3152" t="s">
        <v>6943</v>
      </c>
      <c r="C3152" s="1">
        <v>42240</v>
      </c>
      <c r="D3152" t="s">
        <v>19721</v>
      </c>
      <c r="E3152" t="s">
        <v>19721</v>
      </c>
      <c r="F3152" t="s">
        <v>19721</v>
      </c>
      <c r="G3152" s="1">
        <v>42662</v>
      </c>
    </row>
    <row r="3153" spans="1:7" x14ac:dyDescent="0.25">
      <c r="A3153" t="s">
        <v>6872</v>
      </c>
      <c r="B3153" t="s">
        <v>6873</v>
      </c>
      <c r="C3153" s="1">
        <v>42183</v>
      </c>
      <c r="D3153" t="s">
        <v>19721</v>
      </c>
      <c r="E3153" t="s">
        <v>19721</v>
      </c>
      <c r="F3153" t="s">
        <v>19721</v>
      </c>
      <c r="G3153" s="1">
        <v>42657</v>
      </c>
    </row>
    <row r="3154" spans="1:7" x14ac:dyDescent="0.25">
      <c r="A3154" t="s">
        <v>6601</v>
      </c>
      <c r="B3154" t="s">
        <v>6602</v>
      </c>
      <c r="C3154" s="1">
        <v>42050</v>
      </c>
      <c r="D3154" t="s">
        <v>19734</v>
      </c>
      <c r="E3154" t="s">
        <v>19734</v>
      </c>
      <c r="F3154" t="s">
        <v>19734</v>
      </c>
      <c r="G3154" s="1">
        <v>42657</v>
      </c>
    </row>
    <row r="3155" spans="1:7" x14ac:dyDescent="0.25">
      <c r="A3155" t="s">
        <v>6842</v>
      </c>
      <c r="B3155" t="s">
        <v>6843</v>
      </c>
      <c r="C3155" s="1">
        <v>42167</v>
      </c>
      <c r="D3155" t="s">
        <v>19721</v>
      </c>
      <c r="E3155" t="s">
        <v>19721</v>
      </c>
      <c r="F3155" t="s">
        <v>19721</v>
      </c>
      <c r="G3155" s="1">
        <v>42657</v>
      </c>
    </row>
    <row r="3156" spans="1:7" x14ac:dyDescent="0.25">
      <c r="A3156" t="s">
        <v>6694</v>
      </c>
      <c r="B3156" t="s">
        <v>6695</v>
      </c>
      <c r="C3156" s="1">
        <v>42111</v>
      </c>
      <c r="D3156" t="s">
        <v>19718</v>
      </c>
      <c r="E3156" t="s">
        <v>19718</v>
      </c>
      <c r="F3156" t="s">
        <v>19718</v>
      </c>
      <c r="G3156" s="1">
        <v>42655</v>
      </c>
    </row>
    <row r="3157" spans="1:7" x14ac:dyDescent="0.25">
      <c r="A3157" t="s">
        <v>6546</v>
      </c>
      <c r="B3157" t="s">
        <v>6547</v>
      </c>
      <c r="C3157" s="1">
        <v>42033</v>
      </c>
      <c r="D3157" t="s">
        <v>19718</v>
      </c>
      <c r="E3157" t="s">
        <v>19718</v>
      </c>
      <c r="F3157" t="s">
        <v>19718</v>
      </c>
      <c r="G3157" s="1">
        <v>42655</v>
      </c>
    </row>
    <row r="3158" spans="1:7" x14ac:dyDescent="0.25">
      <c r="A3158" t="s">
        <v>6368</v>
      </c>
      <c r="B3158" t="s">
        <v>6369</v>
      </c>
      <c r="C3158" s="1">
        <v>41969</v>
      </c>
      <c r="D3158" t="s">
        <v>19735</v>
      </c>
      <c r="E3158" t="s">
        <v>19735</v>
      </c>
      <c r="F3158" t="s">
        <v>19735</v>
      </c>
      <c r="G3158" s="1">
        <v>42650</v>
      </c>
    </row>
    <row r="3159" spans="1:7" x14ac:dyDescent="0.25">
      <c r="A3159" t="s">
        <v>4690</v>
      </c>
      <c r="B3159" t="s">
        <v>4691</v>
      </c>
      <c r="C3159" s="1">
        <v>41112</v>
      </c>
      <c r="D3159" t="s">
        <v>19721</v>
      </c>
      <c r="E3159" t="s">
        <v>19735</v>
      </c>
      <c r="F3159" t="s">
        <v>19721</v>
      </c>
      <c r="G3159" s="1">
        <v>42650</v>
      </c>
    </row>
    <row r="3160" spans="1:7" x14ac:dyDescent="0.25">
      <c r="A3160" t="s">
        <v>6120</v>
      </c>
      <c r="B3160" t="s">
        <v>6121</v>
      </c>
      <c r="C3160" s="1">
        <v>41826</v>
      </c>
      <c r="D3160" t="s">
        <v>19718</v>
      </c>
      <c r="E3160" t="s">
        <v>19718</v>
      </c>
      <c r="F3160" t="s">
        <v>19718</v>
      </c>
      <c r="G3160" s="1">
        <v>42648</v>
      </c>
    </row>
    <row r="3161" spans="1:7" x14ac:dyDescent="0.25">
      <c r="A3161" t="s">
        <v>4851</v>
      </c>
      <c r="B3161" t="s">
        <v>4852</v>
      </c>
      <c r="C3161" s="1">
        <v>41171</v>
      </c>
      <c r="D3161" t="s">
        <v>19724</v>
      </c>
      <c r="E3161" t="s">
        <v>19724</v>
      </c>
      <c r="F3161" t="s">
        <v>19721</v>
      </c>
      <c r="G3161" s="1">
        <v>42643</v>
      </c>
    </row>
    <row r="3162" spans="1:7" x14ac:dyDescent="0.25">
      <c r="A3162" t="s">
        <v>6705</v>
      </c>
      <c r="B3162" t="s">
        <v>6706</v>
      </c>
      <c r="C3162" s="1">
        <v>42111</v>
      </c>
      <c r="D3162" t="s">
        <v>19735</v>
      </c>
      <c r="E3162" t="s">
        <v>19735</v>
      </c>
      <c r="F3162" t="s">
        <v>19718</v>
      </c>
      <c r="G3162" s="1">
        <v>42643</v>
      </c>
    </row>
    <row r="3163" spans="1:7" x14ac:dyDescent="0.25">
      <c r="A3163" t="s">
        <v>6023</v>
      </c>
      <c r="B3163" t="s">
        <v>6024</v>
      </c>
      <c r="C3163" s="1">
        <v>41779</v>
      </c>
      <c r="D3163" t="s">
        <v>19735</v>
      </c>
      <c r="E3163" t="s">
        <v>19735</v>
      </c>
      <c r="F3163" t="s">
        <v>19735</v>
      </c>
      <c r="G3163" s="1">
        <v>42643</v>
      </c>
    </row>
    <row r="3164" spans="1:7" x14ac:dyDescent="0.25">
      <c r="A3164" t="s">
        <v>5347</v>
      </c>
      <c r="B3164" t="s">
        <v>5348</v>
      </c>
      <c r="C3164" s="1">
        <v>41465</v>
      </c>
      <c r="D3164" t="s">
        <v>19724</v>
      </c>
      <c r="E3164" t="s">
        <v>19724</v>
      </c>
      <c r="F3164" t="s">
        <v>19724</v>
      </c>
      <c r="G3164" s="1">
        <v>42641</v>
      </c>
    </row>
    <row r="3165" spans="1:7" x14ac:dyDescent="0.25">
      <c r="A3165" t="s">
        <v>6952</v>
      </c>
      <c r="B3165" t="s">
        <v>6953</v>
      </c>
      <c r="C3165" s="1">
        <v>42243</v>
      </c>
      <c r="D3165" t="s">
        <v>19721</v>
      </c>
      <c r="E3165" t="s">
        <v>19721</v>
      </c>
      <c r="F3165" t="s">
        <v>19721</v>
      </c>
      <c r="G3165" s="1">
        <v>42641</v>
      </c>
    </row>
    <row r="3166" spans="1:7" x14ac:dyDescent="0.25">
      <c r="A3166" t="s">
        <v>6834</v>
      </c>
      <c r="B3166" t="s">
        <v>6835</v>
      </c>
      <c r="C3166" s="1">
        <v>42154</v>
      </c>
      <c r="D3166" t="s">
        <v>19735</v>
      </c>
      <c r="E3166" t="s">
        <v>19735</v>
      </c>
      <c r="F3166" t="s">
        <v>19735</v>
      </c>
      <c r="G3166" s="1">
        <v>42641</v>
      </c>
    </row>
    <row r="3167" spans="1:7" x14ac:dyDescent="0.25">
      <c r="A3167" t="s">
        <v>6384</v>
      </c>
      <c r="B3167" t="s">
        <v>6385</v>
      </c>
      <c r="C3167" s="1">
        <v>41978</v>
      </c>
      <c r="D3167" t="s">
        <v>19735</v>
      </c>
      <c r="E3167" t="s">
        <v>19718</v>
      </c>
      <c r="F3167" t="s">
        <v>19735</v>
      </c>
      <c r="G3167" s="1">
        <v>42637</v>
      </c>
    </row>
    <row r="3168" spans="1:7" x14ac:dyDescent="0.25">
      <c r="A3168" t="s">
        <v>6586</v>
      </c>
      <c r="B3168" t="s">
        <v>3041</v>
      </c>
      <c r="C3168" s="1">
        <v>42049</v>
      </c>
      <c r="D3168" t="s">
        <v>19734</v>
      </c>
      <c r="E3168" t="s">
        <v>19734</v>
      </c>
      <c r="F3168" t="s">
        <v>19734</v>
      </c>
      <c r="G3168" s="1">
        <v>42637</v>
      </c>
    </row>
    <row r="3169" spans="1:7" x14ac:dyDescent="0.25">
      <c r="A3169" t="s">
        <v>6697</v>
      </c>
      <c r="B3169" t="s">
        <v>6698</v>
      </c>
      <c r="C3169" s="1">
        <v>42111</v>
      </c>
      <c r="D3169" t="s">
        <v>19735</v>
      </c>
      <c r="E3169" t="s">
        <v>19735</v>
      </c>
      <c r="F3169" t="s">
        <v>19735</v>
      </c>
      <c r="G3169" s="1">
        <v>42629</v>
      </c>
    </row>
    <row r="3170" spans="1:7" x14ac:dyDescent="0.25">
      <c r="A3170" t="s">
        <v>6431</v>
      </c>
      <c r="B3170" t="s">
        <v>6432</v>
      </c>
      <c r="C3170" s="1">
        <v>41991</v>
      </c>
      <c r="D3170" t="s">
        <v>19721</v>
      </c>
      <c r="E3170" t="s">
        <v>19721</v>
      </c>
      <c r="F3170" t="s">
        <v>19721</v>
      </c>
      <c r="G3170" s="1">
        <v>42629</v>
      </c>
    </row>
    <row r="3171" spans="1:7" x14ac:dyDescent="0.25">
      <c r="A3171" t="s">
        <v>6515</v>
      </c>
      <c r="B3171" t="s">
        <v>6516</v>
      </c>
      <c r="C3171" s="1">
        <v>42021</v>
      </c>
      <c r="D3171" t="s">
        <v>19721</v>
      </c>
      <c r="E3171" t="s">
        <v>19735</v>
      </c>
      <c r="F3171" t="s">
        <v>19721</v>
      </c>
      <c r="G3171" s="1">
        <v>42629</v>
      </c>
    </row>
    <row r="3172" spans="1:7" x14ac:dyDescent="0.25">
      <c r="A3172" t="s">
        <v>6228</v>
      </c>
      <c r="B3172" t="s">
        <v>6229</v>
      </c>
      <c r="C3172" s="1">
        <v>41884</v>
      </c>
      <c r="D3172" t="s">
        <v>19735</v>
      </c>
      <c r="E3172" t="s">
        <v>19735</v>
      </c>
      <c r="F3172" t="s">
        <v>19735</v>
      </c>
      <c r="G3172" s="1">
        <v>42624</v>
      </c>
    </row>
    <row r="3173" spans="1:7" x14ac:dyDescent="0.25">
      <c r="A3173" t="s">
        <v>6260</v>
      </c>
      <c r="B3173" t="s">
        <v>6261</v>
      </c>
      <c r="C3173" s="1">
        <v>41897</v>
      </c>
      <c r="D3173" t="s">
        <v>19721</v>
      </c>
      <c r="E3173" t="s">
        <v>19721</v>
      </c>
      <c r="F3173" t="s">
        <v>19721</v>
      </c>
      <c r="G3173" s="1">
        <v>42619</v>
      </c>
    </row>
    <row r="3174" spans="1:7" x14ac:dyDescent="0.25">
      <c r="A3174" t="s">
        <v>6342</v>
      </c>
      <c r="B3174" t="s">
        <v>6343</v>
      </c>
      <c r="C3174" s="1">
        <v>41955</v>
      </c>
      <c r="D3174" t="s">
        <v>19734</v>
      </c>
      <c r="E3174" t="s">
        <v>19734</v>
      </c>
      <c r="F3174" t="s">
        <v>19734</v>
      </c>
      <c r="G3174" s="1">
        <v>42619</v>
      </c>
    </row>
    <row r="3175" spans="1:7" x14ac:dyDescent="0.25">
      <c r="A3175" t="s">
        <v>6920</v>
      </c>
      <c r="B3175" t="s">
        <v>6921</v>
      </c>
      <c r="C3175" s="1">
        <v>42239</v>
      </c>
      <c r="D3175" t="s">
        <v>19721</v>
      </c>
      <c r="E3175" t="s">
        <v>19735</v>
      </c>
      <c r="F3175" t="s">
        <v>19721</v>
      </c>
      <c r="G3175" s="1">
        <v>42619</v>
      </c>
    </row>
    <row r="3176" spans="1:7" x14ac:dyDescent="0.25">
      <c r="A3176" t="s">
        <v>6678</v>
      </c>
      <c r="B3176" t="s">
        <v>6679</v>
      </c>
      <c r="C3176" s="1">
        <v>42102</v>
      </c>
      <c r="D3176" t="s">
        <v>19721</v>
      </c>
      <c r="E3176" t="s">
        <v>19721</v>
      </c>
      <c r="F3176" t="s">
        <v>19721</v>
      </c>
      <c r="G3176" s="1">
        <v>42615</v>
      </c>
    </row>
    <row r="3177" spans="1:7" x14ac:dyDescent="0.25">
      <c r="A3177" t="s">
        <v>5466</v>
      </c>
      <c r="B3177" t="s">
        <v>5467</v>
      </c>
      <c r="C3177" s="1">
        <v>41504</v>
      </c>
      <c r="D3177" t="s">
        <v>19724</v>
      </c>
      <c r="E3177" t="s">
        <v>19724</v>
      </c>
      <c r="F3177" t="s">
        <v>19724</v>
      </c>
      <c r="G3177" s="1">
        <v>42608</v>
      </c>
    </row>
    <row r="3178" spans="1:7" x14ac:dyDescent="0.25">
      <c r="A3178" t="s">
        <v>6435</v>
      </c>
      <c r="B3178" t="s">
        <v>6436</v>
      </c>
      <c r="C3178" s="1">
        <v>41991</v>
      </c>
      <c r="D3178" t="s">
        <v>19721</v>
      </c>
      <c r="E3178" t="s">
        <v>19721</v>
      </c>
      <c r="F3178" t="s">
        <v>19721</v>
      </c>
      <c r="G3178" s="1">
        <v>42601</v>
      </c>
    </row>
    <row r="3179" spans="1:7" x14ac:dyDescent="0.25">
      <c r="A3179" t="s">
        <v>6428</v>
      </c>
      <c r="B3179" t="s">
        <v>6429</v>
      </c>
      <c r="C3179" s="1">
        <v>41991</v>
      </c>
      <c r="D3179" t="s">
        <v>19721</v>
      </c>
      <c r="E3179" t="s">
        <v>19721</v>
      </c>
      <c r="F3179" t="s">
        <v>19721</v>
      </c>
      <c r="G3179" s="1">
        <v>42601</v>
      </c>
    </row>
    <row r="3180" spans="1:7" x14ac:dyDescent="0.25">
      <c r="A3180" t="s">
        <v>6298</v>
      </c>
      <c r="B3180" t="s">
        <v>6299</v>
      </c>
      <c r="C3180" s="1">
        <v>41919</v>
      </c>
      <c r="D3180" t="s">
        <v>19735</v>
      </c>
      <c r="E3180" t="s">
        <v>19735</v>
      </c>
      <c r="F3180" t="s">
        <v>19735</v>
      </c>
      <c r="G3180" s="1">
        <v>42594</v>
      </c>
    </row>
    <row r="3181" spans="1:7" x14ac:dyDescent="0.25">
      <c r="A3181" t="s">
        <v>6536</v>
      </c>
      <c r="B3181" t="s">
        <v>6537</v>
      </c>
      <c r="C3181" s="1">
        <v>42032</v>
      </c>
      <c r="D3181" t="s">
        <v>19735</v>
      </c>
      <c r="E3181" t="s">
        <v>19735</v>
      </c>
      <c r="F3181" t="s">
        <v>19735</v>
      </c>
      <c r="G3181" s="1">
        <v>42587</v>
      </c>
    </row>
    <row r="3182" spans="1:7" x14ac:dyDescent="0.25">
      <c r="A3182" t="s">
        <v>5581</v>
      </c>
      <c r="B3182" t="s">
        <v>5582</v>
      </c>
      <c r="C3182" s="1">
        <v>41585</v>
      </c>
      <c r="D3182" t="s">
        <v>19718</v>
      </c>
      <c r="E3182" t="s">
        <v>19718</v>
      </c>
      <c r="F3182" t="s">
        <v>19718</v>
      </c>
      <c r="G3182" s="1">
        <v>42578</v>
      </c>
    </row>
    <row r="3183" spans="1:7" x14ac:dyDescent="0.25">
      <c r="A3183" t="s">
        <v>5953</v>
      </c>
      <c r="B3183" t="s">
        <v>5954</v>
      </c>
      <c r="C3183" s="1">
        <v>41751</v>
      </c>
      <c r="D3183" t="s">
        <v>19735</v>
      </c>
      <c r="E3183" t="s">
        <v>19735</v>
      </c>
      <c r="F3183" t="s">
        <v>19735</v>
      </c>
      <c r="G3183" s="1">
        <v>42578</v>
      </c>
    </row>
    <row r="3184" spans="1:7" x14ac:dyDescent="0.25">
      <c r="A3184" t="s">
        <v>4357</v>
      </c>
      <c r="B3184" t="s">
        <v>4358</v>
      </c>
      <c r="C3184" s="1">
        <v>40934</v>
      </c>
      <c r="D3184" t="s">
        <v>19724</v>
      </c>
      <c r="E3184" t="s">
        <v>19724</v>
      </c>
      <c r="F3184" t="s">
        <v>19724</v>
      </c>
      <c r="G3184" s="1">
        <v>42573</v>
      </c>
    </row>
    <row r="3185" spans="1:7" x14ac:dyDescent="0.25">
      <c r="A3185" t="s">
        <v>6692</v>
      </c>
      <c r="B3185" t="s">
        <v>6693</v>
      </c>
      <c r="C3185" s="1">
        <v>42103</v>
      </c>
      <c r="D3185" t="s">
        <v>19718</v>
      </c>
      <c r="E3185" t="s">
        <v>19718</v>
      </c>
      <c r="F3185" t="s">
        <v>19718</v>
      </c>
      <c r="G3185" s="1">
        <v>42573</v>
      </c>
    </row>
    <row r="3186" spans="1:7" x14ac:dyDescent="0.25">
      <c r="A3186" t="s">
        <v>6308</v>
      </c>
      <c r="B3186" t="s">
        <v>6309</v>
      </c>
      <c r="C3186" s="1">
        <v>41928</v>
      </c>
      <c r="D3186" t="s">
        <v>19735</v>
      </c>
      <c r="E3186" t="s">
        <v>19735</v>
      </c>
      <c r="F3186" t="s">
        <v>19735</v>
      </c>
      <c r="G3186" s="1">
        <v>42573</v>
      </c>
    </row>
    <row r="3187" spans="1:7" x14ac:dyDescent="0.25">
      <c r="A3187" t="s">
        <v>6592</v>
      </c>
      <c r="B3187" t="s">
        <v>6593</v>
      </c>
      <c r="C3187" s="1">
        <v>42049</v>
      </c>
      <c r="D3187" t="s">
        <v>19721</v>
      </c>
      <c r="E3187" t="s">
        <v>19721</v>
      </c>
      <c r="F3187" t="s">
        <v>19721</v>
      </c>
      <c r="G3187" s="1">
        <v>42573</v>
      </c>
    </row>
    <row r="3188" spans="1:7" x14ac:dyDescent="0.25">
      <c r="A3188" t="s">
        <v>6416</v>
      </c>
      <c r="B3188" t="s">
        <v>6417</v>
      </c>
      <c r="C3188" s="1">
        <v>41990</v>
      </c>
      <c r="D3188" t="s">
        <v>19724</v>
      </c>
      <c r="E3188" t="s">
        <v>19724</v>
      </c>
      <c r="F3188" t="s">
        <v>19724</v>
      </c>
      <c r="G3188" s="1">
        <v>42573</v>
      </c>
    </row>
    <row r="3189" spans="1:7" x14ac:dyDescent="0.25">
      <c r="A3189" t="s">
        <v>6320</v>
      </c>
      <c r="B3189" t="s">
        <v>6321</v>
      </c>
      <c r="C3189" s="1">
        <v>41929</v>
      </c>
      <c r="D3189" t="s">
        <v>19724</v>
      </c>
      <c r="E3189" t="s">
        <v>19721</v>
      </c>
      <c r="F3189" t="s">
        <v>19724</v>
      </c>
      <c r="G3189" s="1">
        <v>42573</v>
      </c>
    </row>
    <row r="3190" spans="1:7" x14ac:dyDescent="0.25">
      <c r="A3190" t="s">
        <v>6729</v>
      </c>
      <c r="B3190" t="s">
        <v>6730</v>
      </c>
      <c r="C3190" s="1">
        <v>42119</v>
      </c>
      <c r="D3190" t="s">
        <v>19735</v>
      </c>
      <c r="E3190" t="s">
        <v>19735</v>
      </c>
      <c r="F3190" t="s">
        <v>19735</v>
      </c>
      <c r="G3190" s="1">
        <v>42573</v>
      </c>
    </row>
    <row r="3191" spans="1:7" x14ac:dyDescent="0.25">
      <c r="A3191" t="s">
        <v>6735</v>
      </c>
      <c r="B3191" t="s">
        <v>6736</v>
      </c>
      <c r="C3191" s="1">
        <v>42119</v>
      </c>
      <c r="D3191" t="s">
        <v>19735</v>
      </c>
      <c r="E3191" t="s">
        <v>19735</v>
      </c>
      <c r="F3191" t="s">
        <v>19735</v>
      </c>
      <c r="G3191" s="1">
        <v>42573</v>
      </c>
    </row>
    <row r="3192" spans="1:7" x14ac:dyDescent="0.25">
      <c r="A3192" t="s">
        <v>6114</v>
      </c>
      <c r="B3192" t="s">
        <v>6115</v>
      </c>
      <c r="C3192" s="1">
        <v>41824</v>
      </c>
      <c r="D3192" t="s">
        <v>19721</v>
      </c>
      <c r="E3192" t="s">
        <v>19721</v>
      </c>
      <c r="F3192" t="s">
        <v>19735</v>
      </c>
      <c r="G3192" s="1">
        <v>42571</v>
      </c>
    </row>
    <row r="3193" spans="1:7" x14ac:dyDescent="0.25">
      <c r="A3193" t="s">
        <v>6363</v>
      </c>
      <c r="B3193" t="s">
        <v>6364</v>
      </c>
      <c r="C3193" s="1">
        <v>41969</v>
      </c>
      <c r="D3193" t="s">
        <v>19721</v>
      </c>
      <c r="E3193" t="s">
        <v>19735</v>
      </c>
      <c r="F3193" t="s">
        <v>19721</v>
      </c>
      <c r="G3193" s="1">
        <v>42571</v>
      </c>
    </row>
    <row r="3194" spans="1:7" x14ac:dyDescent="0.25">
      <c r="A3194" t="s">
        <v>6864</v>
      </c>
      <c r="B3194" t="s">
        <v>6865</v>
      </c>
      <c r="C3194" s="1">
        <v>42183</v>
      </c>
      <c r="D3194" t="s">
        <v>19718</v>
      </c>
      <c r="E3194" t="s">
        <v>19718</v>
      </c>
      <c r="F3194" t="s">
        <v>19718</v>
      </c>
      <c r="G3194" s="1">
        <v>42565</v>
      </c>
    </row>
    <row r="3195" spans="1:7" x14ac:dyDescent="0.25">
      <c r="A3195" t="s">
        <v>5519</v>
      </c>
      <c r="B3195" t="s">
        <v>5520</v>
      </c>
      <c r="C3195" s="1">
        <v>41527</v>
      </c>
      <c r="D3195" t="s">
        <v>19721</v>
      </c>
      <c r="E3195" t="s">
        <v>19721</v>
      </c>
      <c r="F3195" t="s">
        <v>19721</v>
      </c>
      <c r="G3195" s="1">
        <v>42565</v>
      </c>
    </row>
    <row r="3196" spans="1:7" x14ac:dyDescent="0.25">
      <c r="A3196" t="s">
        <v>6682</v>
      </c>
      <c r="B3196" t="s">
        <v>6683</v>
      </c>
      <c r="C3196" s="1">
        <v>42102</v>
      </c>
      <c r="D3196" t="s">
        <v>19721</v>
      </c>
      <c r="E3196" t="s">
        <v>19721</v>
      </c>
      <c r="F3196" t="s">
        <v>19721</v>
      </c>
      <c r="G3196" s="1">
        <v>42559</v>
      </c>
    </row>
    <row r="3197" spans="1:7" x14ac:dyDescent="0.25">
      <c r="A3197" t="s">
        <v>6548</v>
      </c>
      <c r="B3197" t="s">
        <v>6549</v>
      </c>
      <c r="C3197" s="1">
        <v>42033</v>
      </c>
      <c r="D3197" t="s">
        <v>19718</v>
      </c>
      <c r="E3197" t="s">
        <v>19718</v>
      </c>
      <c r="F3197" t="s">
        <v>19718</v>
      </c>
      <c r="G3197" s="1">
        <v>42559</v>
      </c>
    </row>
    <row r="3198" spans="1:7" x14ac:dyDescent="0.25">
      <c r="A3198" t="s">
        <v>6331</v>
      </c>
      <c r="B3198" t="s">
        <v>6332</v>
      </c>
      <c r="C3198" s="1">
        <v>41934</v>
      </c>
      <c r="D3198" t="s">
        <v>19735</v>
      </c>
      <c r="E3198" t="s">
        <v>19735</v>
      </c>
      <c r="F3198" t="s">
        <v>19735</v>
      </c>
      <c r="G3198" s="1">
        <v>42559</v>
      </c>
    </row>
    <row r="3199" spans="1:7" x14ac:dyDescent="0.25">
      <c r="A3199" t="s">
        <v>6252</v>
      </c>
      <c r="B3199" t="s">
        <v>6253</v>
      </c>
      <c r="C3199" s="1">
        <v>41894</v>
      </c>
      <c r="D3199" t="s">
        <v>19721</v>
      </c>
      <c r="E3199" t="s">
        <v>19721</v>
      </c>
      <c r="F3199" t="s">
        <v>19721</v>
      </c>
      <c r="G3199" s="1">
        <v>42559</v>
      </c>
    </row>
    <row r="3200" spans="1:7" x14ac:dyDescent="0.25">
      <c r="A3200" t="s">
        <v>5447</v>
      </c>
      <c r="B3200" t="s">
        <v>5448</v>
      </c>
      <c r="C3200" s="1">
        <v>41502</v>
      </c>
      <c r="D3200" t="s">
        <v>19735</v>
      </c>
      <c r="E3200" t="s">
        <v>19735</v>
      </c>
      <c r="F3200" t="s">
        <v>19735</v>
      </c>
      <c r="G3200" s="1">
        <v>42559</v>
      </c>
    </row>
    <row r="3201" spans="1:7" x14ac:dyDescent="0.25">
      <c r="A3201" t="s">
        <v>5900</v>
      </c>
      <c r="B3201" t="s">
        <v>5901</v>
      </c>
      <c r="C3201" s="1">
        <v>41742</v>
      </c>
      <c r="D3201" t="s">
        <v>19718</v>
      </c>
      <c r="E3201" t="s">
        <v>19718</v>
      </c>
      <c r="F3201" t="s">
        <v>19718</v>
      </c>
      <c r="G3201" s="1">
        <v>42559</v>
      </c>
    </row>
    <row r="3202" spans="1:7" x14ac:dyDescent="0.25">
      <c r="A3202" t="s">
        <v>5961</v>
      </c>
      <c r="B3202" t="s">
        <v>5962</v>
      </c>
      <c r="C3202" s="1">
        <v>41752</v>
      </c>
      <c r="D3202" t="s">
        <v>19735</v>
      </c>
      <c r="E3202" t="s">
        <v>19735</v>
      </c>
      <c r="F3202" t="s">
        <v>19735</v>
      </c>
      <c r="G3202" s="1">
        <v>42556</v>
      </c>
    </row>
    <row r="3203" spans="1:7" x14ac:dyDescent="0.25">
      <c r="A3203" t="s">
        <v>6262</v>
      </c>
      <c r="B3203" t="s">
        <v>6263</v>
      </c>
      <c r="C3203" s="1">
        <v>41897</v>
      </c>
      <c r="D3203" t="s">
        <v>19721</v>
      </c>
      <c r="E3203" t="s">
        <v>19721</v>
      </c>
      <c r="F3203" t="s">
        <v>19721</v>
      </c>
      <c r="G3203" s="1">
        <v>42556</v>
      </c>
    </row>
    <row r="3204" spans="1:7" x14ac:dyDescent="0.25">
      <c r="A3204" t="s">
        <v>6475</v>
      </c>
      <c r="B3204" t="s">
        <v>6476</v>
      </c>
      <c r="C3204" s="1">
        <v>42009</v>
      </c>
      <c r="D3204" t="s">
        <v>19735</v>
      </c>
      <c r="E3204" t="s">
        <v>19735</v>
      </c>
      <c r="F3204" t="s">
        <v>19735</v>
      </c>
      <c r="G3204" s="1">
        <v>42552</v>
      </c>
    </row>
    <row r="3205" spans="1:7" x14ac:dyDescent="0.25">
      <c r="A3205" t="s">
        <v>6410</v>
      </c>
      <c r="B3205" t="s">
        <v>6411</v>
      </c>
      <c r="C3205" s="1">
        <v>41990</v>
      </c>
      <c r="D3205" t="s">
        <v>19735</v>
      </c>
      <c r="E3205" t="s">
        <v>19735</v>
      </c>
      <c r="F3205" t="s">
        <v>19735</v>
      </c>
      <c r="G3205" s="1">
        <v>42552</v>
      </c>
    </row>
    <row r="3206" spans="1:7" x14ac:dyDescent="0.25">
      <c r="A3206" t="s">
        <v>6499</v>
      </c>
      <c r="B3206" t="s">
        <v>6500</v>
      </c>
      <c r="C3206" s="1">
        <v>42021</v>
      </c>
      <c r="D3206" t="s">
        <v>19735</v>
      </c>
      <c r="E3206" t="s">
        <v>19718</v>
      </c>
      <c r="F3206" t="s">
        <v>19735</v>
      </c>
      <c r="G3206" s="1">
        <v>42550</v>
      </c>
    </row>
    <row r="3207" spans="1:7" x14ac:dyDescent="0.25">
      <c r="A3207" t="s">
        <v>6441</v>
      </c>
      <c r="B3207" t="s">
        <v>6442</v>
      </c>
      <c r="C3207" s="1">
        <v>41992</v>
      </c>
      <c r="D3207" t="s">
        <v>19735</v>
      </c>
      <c r="E3207" t="s">
        <v>19735</v>
      </c>
      <c r="F3207" t="s">
        <v>19735</v>
      </c>
      <c r="G3207" s="1">
        <v>42545</v>
      </c>
    </row>
    <row r="3208" spans="1:7" x14ac:dyDescent="0.25">
      <c r="A3208" t="s">
        <v>5997</v>
      </c>
      <c r="B3208" t="s">
        <v>5998</v>
      </c>
      <c r="C3208" s="1">
        <v>41762</v>
      </c>
      <c r="D3208" t="s">
        <v>19718</v>
      </c>
      <c r="E3208" t="s">
        <v>19718</v>
      </c>
      <c r="F3208" t="s">
        <v>19718</v>
      </c>
      <c r="G3208" s="1">
        <v>42543</v>
      </c>
    </row>
    <row r="3209" spans="1:7" x14ac:dyDescent="0.25">
      <c r="A3209" t="s">
        <v>6445</v>
      </c>
      <c r="B3209" t="s">
        <v>6446</v>
      </c>
      <c r="C3209" s="1">
        <v>41992</v>
      </c>
      <c r="D3209" t="s">
        <v>19735</v>
      </c>
      <c r="E3209" t="s">
        <v>19735</v>
      </c>
      <c r="F3209" t="s">
        <v>19735</v>
      </c>
      <c r="G3209" s="1">
        <v>42538</v>
      </c>
    </row>
    <row r="3210" spans="1:7" x14ac:dyDescent="0.25">
      <c r="A3210" t="s">
        <v>6414</v>
      </c>
      <c r="B3210" t="s">
        <v>6415</v>
      </c>
      <c r="C3210" s="1">
        <v>41990</v>
      </c>
      <c r="D3210" t="s">
        <v>19724</v>
      </c>
      <c r="E3210" t="s">
        <v>19724</v>
      </c>
      <c r="F3210" t="s">
        <v>19724</v>
      </c>
      <c r="G3210" s="1">
        <v>42538</v>
      </c>
    </row>
    <row r="3211" spans="1:7" x14ac:dyDescent="0.25">
      <c r="A3211" t="s">
        <v>6394</v>
      </c>
      <c r="B3211" t="s">
        <v>6395</v>
      </c>
      <c r="C3211" s="1">
        <v>41978</v>
      </c>
      <c r="D3211" t="s">
        <v>19721</v>
      </c>
      <c r="E3211" t="s">
        <v>19721</v>
      </c>
      <c r="F3211" t="s">
        <v>19721</v>
      </c>
      <c r="G3211" s="1">
        <v>42538</v>
      </c>
    </row>
    <row r="3212" spans="1:7" x14ac:dyDescent="0.25">
      <c r="A3212" t="s">
        <v>6142</v>
      </c>
      <c r="B3212" t="s">
        <v>6143</v>
      </c>
      <c r="C3212" s="1">
        <v>41830</v>
      </c>
      <c r="D3212" t="s">
        <v>19735</v>
      </c>
      <c r="E3212" t="s">
        <v>19735</v>
      </c>
      <c r="F3212" t="s">
        <v>19718</v>
      </c>
      <c r="G3212" s="1">
        <v>42536</v>
      </c>
    </row>
    <row r="3213" spans="1:7" x14ac:dyDescent="0.25">
      <c r="A3213" t="s">
        <v>4428</v>
      </c>
      <c r="B3213" t="s">
        <v>4429</v>
      </c>
      <c r="C3213" s="1">
        <v>40990</v>
      </c>
      <c r="D3213" t="s">
        <v>19721</v>
      </c>
      <c r="E3213" t="s">
        <v>19721</v>
      </c>
      <c r="F3213" t="s">
        <v>19721</v>
      </c>
      <c r="G3213" s="1">
        <v>42531</v>
      </c>
    </row>
    <row r="3214" spans="1:7" x14ac:dyDescent="0.25">
      <c r="A3214" t="s">
        <v>6745</v>
      </c>
      <c r="B3214" t="s">
        <v>6746</v>
      </c>
      <c r="C3214" s="1">
        <v>42119</v>
      </c>
      <c r="D3214" t="s">
        <v>19735</v>
      </c>
      <c r="E3214" t="s">
        <v>19735</v>
      </c>
      <c r="F3214" t="s">
        <v>19735</v>
      </c>
      <c r="G3214" s="1">
        <v>42529</v>
      </c>
    </row>
    <row r="3215" spans="1:7" x14ac:dyDescent="0.25">
      <c r="A3215" t="s">
        <v>6542</v>
      </c>
      <c r="B3215" t="s">
        <v>6543</v>
      </c>
      <c r="C3215" s="1">
        <v>42033</v>
      </c>
      <c r="D3215" t="s">
        <v>19718</v>
      </c>
      <c r="E3215" t="s">
        <v>19718</v>
      </c>
      <c r="F3215" t="s">
        <v>19718</v>
      </c>
      <c r="G3215" s="1">
        <v>42522</v>
      </c>
    </row>
    <row r="3216" spans="1:7" x14ac:dyDescent="0.25">
      <c r="A3216" t="s">
        <v>6118</v>
      </c>
      <c r="B3216" t="s">
        <v>6119</v>
      </c>
      <c r="C3216" s="1">
        <v>41824</v>
      </c>
      <c r="D3216" t="s">
        <v>19735</v>
      </c>
      <c r="E3216" t="s">
        <v>19735</v>
      </c>
      <c r="F3216" t="s">
        <v>19735</v>
      </c>
      <c r="G3216" s="1">
        <v>42517</v>
      </c>
    </row>
    <row r="3217" spans="1:7" x14ac:dyDescent="0.25">
      <c r="A3217" t="s">
        <v>6782</v>
      </c>
      <c r="B3217" t="s">
        <v>6783</v>
      </c>
      <c r="C3217" s="1">
        <v>42136</v>
      </c>
      <c r="D3217" t="s">
        <v>19718</v>
      </c>
      <c r="E3217" t="s">
        <v>19718</v>
      </c>
      <c r="F3217" t="s">
        <v>19718</v>
      </c>
      <c r="G3217" s="1">
        <v>42517</v>
      </c>
    </row>
    <row r="3218" spans="1:7" x14ac:dyDescent="0.25">
      <c r="A3218" t="s">
        <v>6093</v>
      </c>
      <c r="B3218" t="s">
        <v>1817</v>
      </c>
      <c r="C3218" s="1">
        <v>41821</v>
      </c>
      <c r="D3218" t="s">
        <v>19735</v>
      </c>
      <c r="E3218" t="s">
        <v>19718</v>
      </c>
      <c r="F3218" t="s">
        <v>19735</v>
      </c>
      <c r="G3218" s="1">
        <v>42516</v>
      </c>
    </row>
    <row r="3219" spans="1:7" x14ac:dyDescent="0.25">
      <c r="A3219" t="s">
        <v>5892</v>
      </c>
      <c r="B3219" t="s">
        <v>5893</v>
      </c>
      <c r="C3219" s="1">
        <v>41738</v>
      </c>
      <c r="D3219" t="s">
        <v>19718</v>
      </c>
      <c r="E3219" t="s">
        <v>19718</v>
      </c>
      <c r="F3219" t="s">
        <v>19718</v>
      </c>
      <c r="G3219" s="1">
        <v>42516</v>
      </c>
    </row>
    <row r="3220" spans="1:7" x14ac:dyDescent="0.25">
      <c r="A3220" t="s">
        <v>6396</v>
      </c>
      <c r="B3220" t="s">
        <v>6397</v>
      </c>
      <c r="C3220" s="1">
        <v>41978</v>
      </c>
      <c r="D3220" t="s">
        <v>19735</v>
      </c>
      <c r="E3220" t="s">
        <v>19735</v>
      </c>
      <c r="F3220" t="s">
        <v>19735</v>
      </c>
      <c r="G3220" s="1">
        <v>42510</v>
      </c>
    </row>
    <row r="3221" spans="1:7" x14ac:dyDescent="0.25">
      <c r="A3221" t="s">
        <v>6517</v>
      </c>
      <c r="B3221" t="s">
        <v>6518</v>
      </c>
      <c r="C3221" s="1">
        <v>42021</v>
      </c>
      <c r="D3221" t="s">
        <v>19735</v>
      </c>
      <c r="E3221" t="s">
        <v>19735</v>
      </c>
      <c r="F3221" t="s">
        <v>19735</v>
      </c>
      <c r="G3221" s="1">
        <v>42510</v>
      </c>
    </row>
    <row r="3222" spans="1:7" x14ac:dyDescent="0.25">
      <c r="A3222" t="s">
        <v>6310</v>
      </c>
      <c r="B3222" t="s">
        <v>6311</v>
      </c>
      <c r="C3222" s="1">
        <v>41929</v>
      </c>
      <c r="D3222" t="s">
        <v>19721</v>
      </c>
      <c r="E3222" t="s">
        <v>19735</v>
      </c>
      <c r="F3222" t="s">
        <v>19721</v>
      </c>
      <c r="G3222" s="1">
        <v>42510</v>
      </c>
    </row>
    <row r="3223" spans="1:7" x14ac:dyDescent="0.25">
      <c r="A3223" t="s">
        <v>6219</v>
      </c>
      <c r="B3223" t="s">
        <v>6220</v>
      </c>
      <c r="C3223" s="1">
        <v>41877</v>
      </c>
      <c r="D3223" t="s">
        <v>19735</v>
      </c>
      <c r="E3223" t="s">
        <v>19735</v>
      </c>
      <c r="F3223" t="s">
        <v>19735</v>
      </c>
      <c r="G3223" s="1">
        <v>42510</v>
      </c>
    </row>
    <row r="3224" spans="1:7" x14ac:dyDescent="0.25">
      <c r="A3224" t="s">
        <v>4410</v>
      </c>
      <c r="B3224" t="s">
        <v>4411</v>
      </c>
      <c r="C3224" s="1">
        <v>40989</v>
      </c>
      <c r="D3224" t="s">
        <v>19735</v>
      </c>
      <c r="E3224" t="s">
        <v>19735</v>
      </c>
      <c r="F3224" t="s">
        <v>19735</v>
      </c>
      <c r="G3224" s="1">
        <v>42503</v>
      </c>
    </row>
    <row r="3225" spans="1:7" x14ac:dyDescent="0.25">
      <c r="A3225" t="s">
        <v>6029</v>
      </c>
      <c r="B3225" t="s">
        <v>6030</v>
      </c>
      <c r="C3225" s="1">
        <v>41779</v>
      </c>
      <c r="D3225" t="s">
        <v>19721</v>
      </c>
      <c r="E3225" t="s">
        <v>19721</v>
      </c>
      <c r="F3225" t="s">
        <v>19721</v>
      </c>
      <c r="G3225" s="1">
        <v>42501</v>
      </c>
    </row>
    <row r="3226" spans="1:7" x14ac:dyDescent="0.25">
      <c r="A3226" t="s">
        <v>6031</v>
      </c>
      <c r="B3226" t="s">
        <v>6032</v>
      </c>
      <c r="C3226" s="1">
        <v>41779</v>
      </c>
      <c r="D3226" t="s">
        <v>19735</v>
      </c>
      <c r="E3226" t="s">
        <v>19735</v>
      </c>
      <c r="F3226" t="s">
        <v>19735</v>
      </c>
      <c r="G3226" s="1">
        <v>42494</v>
      </c>
    </row>
    <row r="3227" spans="1:7" x14ac:dyDescent="0.25">
      <c r="A3227" t="s">
        <v>6382</v>
      </c>
      <c r="B3227" t="s">
        <v>6383</v>
      </c>
      <c r="C3227" s="1">
        <v>41977</v>
      </c>
      <c r="D3227" t="s">
        <v>19721</v>
      </c>
      <c r="E3227" t="s">
        <v>19721</v>
      </c>
      <c r="F3227" t="s">
        <v>19721</v>
      </c>
      <c r="G3227" s="1">
        <v>42485</v>
      </c>
    </row>
    <row r="3228" spans="1:7" x14ac:dyDescent="0.25">
      <c r="A3228" t="s">
        <v>6140</v>
      </c>
      <c r="B3228" t="s">
        <v>6141</v>
      </c>
      <c r="C3228" s="1">
        <v>41828</v>
      </c>
      <c r="D3228" t="s">
        <v>19724</v>
      </c>
      <c r="E3228" t="s">
        <v>19721</v>
      </c>
      <c r="F3228" t="s">
        <v>19724</v>
      </c>
      <c r="G3228" s="1">
        <v>42485</v>
      </c>
    </row>
    <row r="3229" spans="1:7" x14ac:dyDescent="0.25">
      <c r="A3229" t="s">
        <v>6086</v>
      </c>
      <c r="B3229" t="s">
        <v>6087</v>
      </c>
      <c r="C3229" s="1">
        <v>41815</v>
      </c>
      <c r="D3229" t="s">
        <v>19735</v>
      </c>
      <c r="E3229" t="s">
        <v>19735</v>
      </c>
      <c r="F3229" t="s">
        <v>19735</v>
      </c>
      <c r="G3229" s="1">
        <v>42485</v>
      </c>
    </row>
    <row r="3230" spans="1:7" x14ac:dyDescent="0.25">
      <c r="A3230" t="s">
        <v>6457</v>
      </c>
      <c r="B3230" t="s">
        <v>6458</v>
      </c>
      <c r="C3230" s="1">
        <v>41995</v>
      </c>
      <c r="D3230" t="s">
        <v>19735</v>
      </c>
      <c r="E3230" t="s">
        <v>19735</v>
      </c>
      <c r="F3230" t="s">
        <v>19735</v>
      </c>
      <c r="G3230" s="1">
        <v>42480</v>
      </c>
    </row>
    <row r="3231" spans="1:7" x14ac:dyDescent="0.25">
      <c r="A3231" t="s">
        <v>5495</v>
      </c>
      <c r="B3231" t="s">
        <v>5496</v>
      </c>
      <c r="C3231" s="1">
        <v>41512</v>
      </c>
      <c r="D3231" t="s">
        <v>19718</v>
      </c>
      <c r="E3231" t="s">
        <v>19718</v>
      </c>
      <c r="F3231" t="s">
        <v>19718</v>
      </c>
      <c r="G3231" s="1">
        <v>42480</v>
      </c>
    </row>
    <row r="3232" spans="1:7" x14ac:dyDescent="0.25">
      <c r="A3232" t="s">
        <v>6003</v>
      </c>
      <c r="B3232" t="s">
        <v>6004</v>
      </c>
      <c r="C3232" s="1">
        <v>41762</v>
      </c>
      <c r="D3232" t="s">
        <v>19718</v>
      </c>
      <c r="E3232" t="s">
        <v>19718</v>
      </c>
      <c r="F3232" t="s">
        <v>19718</v>
      </c>
      <c r="G3232" s="1">
        <v>42480</v>
      </c>
    </row>
    <row r="3233" spans="1:7" x14ac:dyDescent="0.25">
      <c r="A3233" t="s">
        <v>6447</v>
      </c>
      <c r="B3233" t="s">
        <v>6448</v>
      </c>
      <c r="C3233" s="1">
        <v>41995</v>
      </c>
      <c r="D3233" t="s">
        <v>19735</v>
      </c>
      <c r="E3233" t="s">
        <v>19735</v>
      </c>
      <c r="F3233" t="s">
        <v>19735</v>
      </c>
      <c r="G3233" s="1">
        <v>42480</v>
      </c>
    </row>
    <row r="3234" spans="1:7" x14ac:dyDescent="0.25">
      <c r="A3234" t="s">
        <v>6469</v>
      </c>
      <c r="B3234" t="s">
        <v>6470</v>
      </c>
      <c r="C3234" s="1">
        <v>42006</v>
      </c>
      <c r="D3234" t="s">
        <v>19735</v>
      </c>
      <c r="E3234" t="s">
        <v>19735</v>
      </c>
      <c r="F3234" t="s">
        <v>19735</v>
      </c>
      <c r="G3234" s="1">
        <v>42480</v>
      </c>
    </row>
    <row r="3235" spans="1:7" x14ac:dyDescent="0.25">
      <c r="A3235" t="s">
        <v>5761</v>
      </c>
      <c r="B3235" t="s">
        <v>5762</v>
      </c>
      <c r="C3235" s="1">
        <v>41667</v>
      </c>
      <c r="D3235" t="s">
        <v>19735</v>
      </c>
      <c r="E3235" t="s">
        <v>19735</v>
      </c>
      <c r="F3235" t="s">
        <v>19735</v>
      </c>
      <c r="G3235" s="1">
        <v>42473</v>
      </c>
    </row>
    <row r="3236" spans="1:7" x14ac:dyDescent="0.25">
      <c r="A3236" t="s">
        <v>6335</v>
      </c>
      <c r="B3236" t="s">
        <v>6336</v>
      </c>
      <c r="C3236" s="1">
        <v>41940</v>
      </c>
      <c r="D3236" t="s">
        <v>19721</v>
      </c>
      <c r="E3236" t="s">
        <v>19735</v>
      </c>
      <c r="F3236" t="s">
        <v>19721</v>
      </c>
      <c r="G3236" s="1">
        <v>42473</v>
      </c>
    </row>
    <row r="3237" spans="1:7" x14ac:dyDescent="0.25">
      <c r="A3237" t="s">
        <v>6675</v>
      </c>
      <c r="B3237" t="s">
        <v>6676</v>
      </c>
      <c r="C3237" s="1">
        <v>42102</v>
      </c>
      <c r="D3237" t="s">
        <v>19721</v>
      </c>
      <c r="E3237" t="s">
        <v>19721</v>
      </c>
      <c r="F3237" t="s">
        <v>19721</v>
      </c>
      <c r="G3237" s="1">
        <v>42473</v>
      </c>
    </row>
    <row r="3238" spans="1:7" x14ac:dyDescent="0.25">
      <c r="A3238" t="s">
        <v>6380</v>
      </c>
      <c r="B3238" t="s">
        <v>6381</v>
      </c>
      <c r="C3238" s="1">
        <v>41977</v>
      </c>
      <c r="D3238" t="s">
        <v>19721</v>
      </c>
      <c r="E3238" t="s">
        <v>19721</v>
      </c>
      <c r="F3238" t="s">
        <v>19721</v>
      </c>
      <c r="G3238" s="1">
        <v>42473</v>
      </c>
    </row>
    <row r="3239" spans="1:7" x14ac:dyDescent="0.25">
      <c r="A3239" t="s">
        <v>6156</v>
      </c>
      <c r="B3239" t="s">
        <v>6157</v>
      </c>
      <c r="C3239" s="1">
        <v>41838</v>
      </c>
      <c r="D3239" t="s">
        <v>19718</v>
      </c>
      <c r="E3239" t="s">
        <v>19718</v>
      </c>
      <c r="F3239" t="s">
        <v>19718</v>
      </c>
      <c r="G3239" s="1">
        <v>42473</v>
      </c>
    </row>
    <row r="3240" spans="1:7" x14ac:dyDescent="0.25">
      <c r="A3240" t="s">
        <v>5086</v>
      </c>
      <c r="B3240" t="s">
        <v>5087</v>
      </c>
      <c r="C3240" s="1">
        <v>41322</v>
      </c>
      <c r="D3240" t="s">
        <v>19735</v>
      </c>
      <c r="E3240" t="s">
        <v>19735</v>
      </c>
      <c r="F3240" t="s">
        <v>19735</v>
      </c>
      <c r="G3240" s="1">
        <v>42468</v>
      </c>
    </row>
    <row r="3241" spans="1:7" x14ac:dyDescent="0.25">
      <c r="A3241" t="s">
        <v>3080</v>
      </c>
      <c r="B3241" t="s">
        <v>3081</v>
      </c>
      <c r="C3241" s="1">
        <v>40138</v>
      </c>
      <c r="D3241" t="s">
        <v>19724</v>
      </c>
      <c r="E3241" t="s">
        <v>19724</v>
      </c>
      <c r="F3241" t="s">
        <v>19724</v>
      </c>
      <c r="G3241" s="1">
        <v>42468</v>
      </c>
    </row>
    <row r="3242" spans="1:7" x14ac:dyDescent="0.25">
      <c r="A3242" t="s">
        <v>6217</v>
      </c>
      <c r="B3242" t="s">
        <v>6218</v>
      </c>
      <c r="C3242" s="1">
        <v>41877</v>
      </c>
      <c r="D3242" t="s">
        <v>19721</v>
      </c>
      <c r="E3242" t="s">
        <v>19721</v>
      </c>
      <c r="F3242" t="s">
        <v>19721</v>
      </c>
      <c r="G3242" s="1">
        <v>42461</v>
      </c>
    </row>
    <row r="3243" spans="1:7" x14ac:dyDescent="0.25">
      <c r="A3243" t="s">
        <v>6124</v>
      </c>
      <c r="B3243" t="s">
        <v>6125</v>
      </c>
      <c r="C3243" s="1">
        <v>41826</v>
      </c>
      <c r="D3243" t="s">
        <v>19718</v>
      </c>
      <c r="E3243" t="s">
        <v>19718</v>
      </c>
      <c r="F3243" t="s">
        <v>19718</v>
      </c>
      <c r="G3243" s="1">
        <v>42451</v>
      </c>
    </row>
    <row r="3244" spans="1:7" x14ac:dyDescent="0.25">
      <c r="A3244" t="s">
        <v>6021</v>
      </c>
      <c r="B3244" t="s">
        <v>6022</v>
      </c>
      <c r="C3244" s="1">
        <v>41779</v>
      </c>
      <c r="D3244" t="s">
        <v>19735</v>
      </c>
      <c r="E3244" t="s">
        <v>19735</v>
      </c>
      <c r="F3244" t="s">
        <v>19735</v>
      </c>
      <c r="G3244" s="1">
        <v>42447</v>
      </c>
    </row>
    <row r="3245" spans="1:7" x14ac:dyDescent="0.25">
      <c r="A3245" t="s">
        <v>4578</v>
      </c>
      <c r="B3245" t="s">
        <v>4579</v>
      </c>
      <c r="C3245" s="1">
        <v>41080</v>
      </c>
      <c r="D3245" t="s">
        <v>19735</v>
      </c>
      <c r="E3245" t="s">
        <v>19735</v>
      </c>
      <c r="F3245" t="s">
        <v>19735</v>
      </c>
      <c r="G3245" s="1">
        <v>42446</v>
      </c>
    </row>
    <row r="3246" spans="1:7" x14ac:dyDescent="0.25">
      <c r="A3246" t="s">
        <v>5959</v>
      </c>
      <c r="B3246" t="s">
        <v>5960</v>
      </c>
      <c r="C3246" s="1">
        <v>41752</v>
      </c>
      <c r="D3246" t="s">
        <v>19718</v>
      </c>
      <c r="E3246" t="s">
        <v>19718</v>
      </c>
      <c r="F3246" t="s">
        <v>19718</v>
      </c>
      <c r="G3246" s="1">
        <v>42446</v>
      </c>
    </row>
    <row r="3247" spans="1:7" x14ac:dyDescent="0.25">
      <c r="A3247" t="s">
        <v>5151</v>
      </c>
      <c r="B3247" t="s">
        <v>5152</v>
      </c>
      <c r="C3247" s="1">
        <v>41365</v>
      </c>
      <c r="D3247" t="s">
        <v>19724</v>
      </c>
      <c r="E3247" t="s">
        <v>19721</v>
      </c>
      <c r="F3247" t="s">
        <v>19724</v>
      </c>
      <c r="G3247" s="1">
        <v>42446</v>
      </c>
    </row>
    <row r="3248" spans="1:7" x14ac:dyDescent="0.25">
      <c r="A3248" t="s">
        <v>6538</v>
      </c>
      <c r="B3248" t="s">
        <v>6539</v>
      </c>
      <c r="C3248" s="1">
        <v>42032</v>
      </c>
      <c r="D3248" t="s">
        <v>19735</v>
      </c>
      <c r="E3248" t="s">
        <v>19735</v>
      </c>
      <c r="F3248" t="s">
        <v>19735</v>
      </c>
      <c r="G3248" s="1">
        <v>42446</v>
      </c>
    </row>
    <row r="3249" spans="1:7" x14ac:dyDescent="0.25">
      <c r="A3249" t="s">
        <v>5125</v>
      </c>
      <c r="B3249" t="s">
        <v>5126</v>
      </c>
      <c r="C3249" s="1">
        <v>41346</v>
      </c>
      <c r="D3249" t="s">
        <v>19724</v>
      </c>
      <c r="E3249" t="s">
        <v>19721</v>
      </c>
      <c r="F3249" t="s">
        <v>19724</v>
      </c>
      <c r="G3249" s="1">
        <v>42440</v>
      </c>
    </row>
    <row r="3250" spans="1:7" x14ac:dyDescent="0.25">
      <c r="A3250" t="s">
        <v>6487</v>
      </c>
      <c r="B3250" t="s">
        <v>6488</v>
      </c>
      <c r="C3250" s="1">
        <v>42013</v>
      </c>
      <c r="D3250" t="s">
        <v>19735</v>
      </c>
      <c r="E3250" t="s">
        <v>19735</v>
      </c>
      <c r="F3250" t="s">
        <v>19735</v>
      </c>
      <c r="G3250" s="1">
        <v>42440</v>
      </c>
    </row>
    <row r="3251" spans="1:7" x14ac:dyDescent="0.25">
      <c r="A3251" t="s">
        <v>6130</v>
      </c>
      <c r="B3251" t="s">
        <v>6131</v>
      </c>
      <c r="C3251" s="1">
        <v>41826</v>
      </c>
      <c r="D3251" t="s">
        <v>19718</v>
      </c>
      <c r="E3251" t="s">
        <v>19718</v>
      </c>
      <c r="F3251" t="s">
        <v>19718</v>
      </c>
      <c r="G3251" s="1">
        <v>42440</v>
      </c>
    </row>
    <row r="3252" spans="1:7" x14ac:dyDescent="0.25">
      <c r="A3252" t="s">
        <v>5687</v>
      </c>
      <c r="B3252" t="s">
        <v>5688</v>
      </c>
      <c r="C3252" s="1">
        <v>41625</v>
      </c>
      <c r="D3252" t="s">
        <v>19718</v>
      </c>
      <c r="E3252" t="s">
        <v>19718</v>
      </c>
      <c r="F3252" t="s">
        <v>19718</v>
      </c>
      <c r="G3252" s="1">
        <v>42440</v>
      </c>
    </row>
    <row r="3253" spans="1:7" x14ac:dyDescent="0.25">
      <c r="A3253" t="s">
        <v>6455</v>
      </c>
      <c r="B3253" t="s">
        <v>6456</v>
      </c>
      <c r="C3253" s="1">
        <v>41995</v>
      </c>
      <c r="D3253" t="s">
        <v>19735</v>
      </c>
      <c r="E3253" t="s">
        <v>19735</v>
      </c>
      <c r="F3253" t="s">
        <v>19735</v>
      </c>
      <c r="G3253" s="1">
        <v>42440</v>
      </c>
    </row>
    <row r="3254" spans="1:7" x14ac:dyDescent="0.25">
      <c r="A3254" t="s">
        <v>5237</v>
      </c>
      <c r="B3254" t="s">
        <v>5238</v>
      </c>
      <c r="C3254" s="1">
        <v>41411</v>
      </c>
      <c r="D3254" t="s">
        <v>19718</v>
      </c>
      <c r="E3254" t="s">
        <v>19718</v>
      </c>
      <c r="F3254" t="s">
        <v>19718</v>
      </c>
      <c r="G3254" s="1">
        <v>42440</v>
      </c>
    </row>
    <row r="3255" spans="1:7" x14ac:dyDescent="0.25">
      <c r="A3255" t="s">
        <v>6226</v>
      </c>
      <c r="B3255" t="s">
        <v>6227</v>
      </c>
      <c r="C3255" s="1">
        <v>41884</v>
      </c>
      <c r="D3255" t="s">
        <v>19718</v>
      </c>
      <c r="E3255" t="s">
        <v>19718</v>
      </c>
      <c r="F3255" t="s">
        <v>19718</v>
      </c>
      <c r="G3255" s="1">
        <v>42432</v>
      </c>
    </row>
    <row r="3256" spans="1:7" x14ac:dyDescent="0.25">
      <c r="A3256" t="s">
        <v>5225</v>
      </c>
      <c r="B3256" t="s">
        <v>5226</v>
      </c>
      <c r="C3256" s="1">
        <v>41406</v>
      </c>
      <c r="D3256" t="s">
        <v>19721</v>
      </c>
      <c r="E3256" t="s">
        <v>19721</v>
      </c>
      <c r="F3256" t="s">
        <v>19735</v>
      </c>
      <c r="G3256" s="1">
        <v>42432</v>
      </c>
    </row>
    <row r="3257" spans="1:7" x14ac:dyDescent="0.25">
      <c r="A3257" t="s">
        <v>6116</v>
      </c>
      <c r="B3257" t="s">
        <v>6117</v>
      </c>
      <c r="C3257" s="1">
        <v>41824</v>
      </c>
      <c r="D3257" t="s">
        <v>19721</v>
      </c>
      <c r="E3257" t="s">
        <v>19721</v>
      </c>
      <c r="F3257" t="s">
        <v>19735</v>
      </c>
      <c r="G3257" s="1">
        <v>42417</v>
      </c>
    </row>
    <row r="3258" spans="1:7" x14ac:dyDescent="0.25">
      <c r="A3258" t="s">
        <v>6126</v>
      </c>
      <c r="B3258" t="s">
        <v>6127</v>
      </c>
      <c r="C3258" s="1">
        <v>41826</v>
      </c>
      <c r="D3258" t="s">
        <v>19718</v>
      </c>
      <c r="E3258" t="s">
        <v>19718</v>
      </c>
      <c r="F3258" t="s">
        <v>19718</v>
      </c>
      <c r="G3258" s="1">
        <v>42412</v>
      </c>
    </row>
    <row r="3259" spans="1:7" x14ac:dyDescent="0.25">
      <c r="A3259" t="s">
        <v>6451</v>
      </c>
      <c r="B3259" t="s">
        <v>6452</v>
      </c>
      <c r="C3259" s="1">
        <v>41995</v>
      </c>
      <c r="D3259" t="s">
        <v>19721</v>
      </c>
      <c r="E3259" t="s">
        <v>19721</v>
      </c>
      <c r="F3259" t="s">
        <v>19721</v>
      </c>
      <c r="G3259" s="1">
        <v>42412</v>
      </c>
    </row>
    <row r="3260" spans="1:7" x14ac:dyDescent="0.25">
      <c r="A3260" t="s">
        <v>5685</v>
      </c>
      <c r="B3260" t="s">
        <v>5686</v>
      </c>
      <c r="C3260" s="1">
        <v>41625</v>
      </c>
      <c r="D3260" t="s">
        <v>19718</v>
      </c>
      <c r="E3260" t="s">
        <v>19718</v>
      </c>
      <c r="F3260" t="s">
        <v>19718</v>
      </c>
      <c r="G3260" s="1">
        <v>42412</v>
      </c>
    </row>
    <row r="3261" spans="1:7" x14ac:dyDescent="0.25">
      <c r="A3261" t="s">
        <v>4624</v>
      </c>
      <c r="B3261" t="s">
        <v>4625</v>
      </c>
      <c r="C3261" s="1">
        <v>41093</v>
      </c>
      <c r="D3261" t="s">
        <v>19735</v>
      </c>
      <c r="E3261" t="s">
        <v>19735</v>
      </c>
      <c r="F3261" t="s">
        <v>19735</v>
      </c>
      <c r="G3261" s="1">
        <v>42412</v>
      </c>
    </row>
    <row r="3262" spans="1:7" x14ac:dyDescent="0.25">
      <c r="A3262" t="s">
        <v>5922</v>
      </c>
      <c r="B3262" t="s">
        <v>5923</v>
      </c>
      <c r="C3262" s="1">
        <v>41747</v>
      </c>
      <c r="D3262" t="s">
        <v>19721</v>
      </c>
      <c r="E3262" t="s">
        <v>19721</v>
      </c>
      <c r="F3262" t="s">
        <v>19721</v>
      </c>
      <c r="G3262" s="1">
        <v>42412</v>
      </c>
    </row>
    <row r="3263" spans="1:7" x14ac:dyDescent="0.25">
      <c r="A3263" t="s">
        <v>5292</v>
      </c>
      <c r="B3263" t="s">
        <v>5293</v>
      </c>
      <c r="C3263" s="1">
        <v>41451</v>
      </c>
      <c r="D3263" t="s">
        <v>19735</v>
      </c>
      <c r="E3263" t="s">
        <v>19735</v>
      </c>
      <c r="F3263" t="s">
        <v>19735</v>
      </c>
      <c r="G3263" s="1">
        <v>42405</v>
      </c>
    </row>
    <row r="3264" spans="1:7" x14ac:dyDescent="0.25">
      <c r="A3264" t="s">
        <v>5239</v>
      </c>
      <c r="B3264" t="s">
        <v>5240</v>
      </c>
      <c r="C3264" s="1">
        <v>41411</v>
      </c>
      <c r="D3264" t="s">
        <v>19721</v>
      </c>
      <c r="E3264" t="s">
        <v>19735</v>
      </c>
      <c r="F3264" t="s">
        <v>19721</v>
      </c>
      <c r="G3264" s="1">
        <v>42405</v>
      </c>
    </row>
    <row r="3265" spans="1:7" x14ac:dyDescent="0.25">
      <c r="A3265" t="s">
        <v>5866</v>
      </c>
      <c r="B3265" t="s">
        <v>5867</v>
      </c>
      <c r="C3265" s="1">
        <v>41735</v>
      </c>
      <c r="D3265" t="s">
        <v>19721</v>
      </c>
      <c r="E3265" t="s">
        <v>19721</v>
      </c>
      <c r="F3265" t="s">
        <v>19721</v>
      </c>
      <c r="G3265" s="1">
        <v>42403</v>
      </c>
    </row>
    <row r="3266" spans="1:7" x14ac:dyDescent="0.25">
      <c r="A3266" t="s">
        <v>5608</v>
      </c>
      <c r="B3266" t="s">
        <v>5609</v>
      </c>
      <c r="C3266" s="1">
        <v>41587</v>
      </c>
      <c r="D3266" t="s">
        <v>19721</v>
      </c>
      <c r="E3266" t="s">
        <v>19721</v>
      </c>
      <c r="F3266" t="s">
        <v>19721</v>
      </c>
      <c r="G3266" s="1">
        <v>42403</v>
      </c>
    </row>
    <row r="3267" spans="1:7" x14ac:dyDescent="0.25">
      <c r="A3267" t="s">
        <v>5691</v>
      </c>
      <c r="B3267" t="s">
        <v>5692</v>
      </c>
      <c r="C3267" s="1">
        <v>41628</v>
      </c>
      <c r="D3267" t="s">
        <v>19724</v>
      </c>
      <c r="E3267" t="s">
        <v>19724</v>
      </c>
      <c r="F3267" t="s">
        <v>19724</v>
      </c>
      <c r="G3267" s="1">
        <v>42398</v>
      </c>
    </row>
    <row r="3268" spans="1:7" x14ac:dyDescent="0.25">
      <c r="A3268" t="s">
        <v>4971</v>
      </c>
      <c r="B3268" t="s">
        <v>4972</v>
      </c>
      <c r="C3268" s="1">
        <v>41256</v>
      </c>
      <c r="D3268" t="s">
        <v>19718</v>
      </c>
      <c r="E3268" t="s">
        <v>19718</v>
      </c>
      <c r="F3268" t="s">
        <v>19718</v>
      </c>
      <c r="G3268" s="1">
        <v>42396</v>
      </c>
    </row>
    <row r="3269" spans="1:7" x14ac:dyDescent="0.25">
      <c r="A3269" t="s">
        <v>5627</v>
      </c>
      <c r="B3269" t="s">
        <v>5628</v>
      </c>
      <c r="C3269" s="1">
        <v>41591</v>
      </c>
      <c r="D3269" t="s">
        <v>19735</v>
      </c>
      <c r="E3269" t="s">
        <v>19735</v>
      </c>
      <c r="F3269" t="s">
        <v>19718</v>
      </c>
      <c r="G3269" s="1">
        <v>42396</v>
      </c>
    </row>
    <row r="3270" spans="1:7" x14ac:dyDescent="0.25">
      <c r="A3270" t="s">
        <v>5671</v>
      </c>
      <c r="B3270" t="s">
        <v>5672</v>
      </c>
      <c r="C3270" s="1">
        <v>41622</v>
      </c>
      <c r="D3270" t="s">
        <v>19735</v>
      </c>
      <c r="E3270" t="s">
        <v>19735</v>
      </c>
      <c r="F3270" t="s">
        <v>19735</v>
      </c>
      <c r="G3270" s="1">
        <v>42396</v>
      </c>
    </row>
    <row r="3271" spans="1:7" x14ac:dyDescent="0.25">
      <c r="A3271" t="s">
        <v>6339</v>
      </c>
      <c r="B3271" t="s">
        <v>6340</v>
      </c>
      <c r="C3271" s="1">
        <v>41946</v>
      </c>
      <c r="D3271" t="s">
        <v>19735</v>
      </c>
      <c r="E3271" t="s">
        <v>19735</v>
      </c>
      <c r="F3271" t="s">
        <v>19735</v>
      </c>
      <c r="G3271" s="1">
        <v>42391</v>
      </c>
    </row>
    <row r="3272" spans="1:7" x14ac:dyDescent="0.25">
      <c r="A3272" t="s">
        <v>6449</v>
      </c>
      <c r="B3272" t="s">
        <v>6450</v>
      </c>
      <c r="C3272" s="1">
        <v>41995</v>
      </c>
      <c r="D3272" t="s">
        <v>19721</v>
      </c>
      <c r="E3272" t="s">
        <v>19721</v>
      </c>
      <c r="F3272" t="s">
        <v>19721</v>
      </c>
      <c r="G3272" s="1">
        <v>42391</v>
      </c>
    </row>
    <row r="3273" spans="1:7" x14ac:dyDescent="0.25">
      <c r="A3273" t="s">
        <v>4317</v>
      </c>
      <c r="B3273" t="s">
        <v>4318</v>
      </c>
      <c r="C3273" s="1">
        <v>40919</v>
      </c>
      <c r="D3273" t="s">
        <v>19721</v>
      </c>
      <c r="E3273" t="s">
        <v>19721</v>
      </c>
      <c r="F3273" t="s">
        <v>19721</v>
      </c>
      <c r="G3273" s="1">
        <v>42389</v>
      </c>
    </row>
    <row r="3274" spans="1:7" x14ac:dyDescent="0.25">
      <c r="A3274" t="s">
        <v>5933</v>
      </c>
      <c r="B3274" t="s">
        <v>5934</v>
      </c>
      <c r="C3274" s="1">
        <v>41750</v>
      </c>
      <c r="D3274" t="s">
        <v>19721</v>
      </c>
      <c r="E3274" t="s">
        <v>19721</v>
      </c>
      <c r="F3274" t="s">
        <v>19721</v>
      </c>
      <c r="G3274" s="1">
        <v>42389</v>
      </c>
    </row>
    <row r="3275" spans="1:7" x14ac:dyDescent="0.25">
      <c r="A3275" t="s">
        <v>4835</v>
      </c>
      <c r="B3275" t="s">
        <v>4836</v>
      </c>
      <c r="C3275" s="1">
        <v>41161</v>
      </c>
      <c r="D3275" t="s">
        <v>19735</v>
      </c>
      <c r="E3275" t="s">
        <v>19735</v>
      </c>
      <c r="F3275" t="s">
        <v>19735</v>
      </c>
      <c r="G3275" s="1">
        <v>42377</v>
      </c>
    </row>
    <row r="3276" spans="1:7" x14ac:dyDescent="0.25">
      <c r="A3276" t="s">
        <v>6296</v>
      </c>
      <c r="B3276" t="s">
        <v>6297</v>
      </c>
      <c r="C3276" s="1">
        <v>41919</v>
      </c>
      <c r="D3276" t="s">
        <v>19724</v>
      </c>
      <c r="E3276" t="s">
        <v>19721</v>
      </c>
      <c r="F3276" t="s">
        <v>19724</v>
      </c>
      <c r="G3276" s="1">
        <v>42377</v>
      </c>
    </row>
    <row r="3277" spans="1:7" x14ac:dyDescent="0.25">
      <c r="A3277" t="s">
        <v>5945</v>
      </c>
      <c r="B3277" t="s">
        <v>5946</v>
      </c>
      <c r="C3277" s="1">
        <v>41751</v>
      </c>
      <c r="D3277" t="s">
        <v>19721</v>
      </c>
      <c r="E3277" t="s">
        <v>19721</v>
      </c>
      <c r="F3277" t="s">
        <v>19721</v>
      </c>
      <c r="G3277" s="1">
        <v>42376</v>
      </c>
    </row>
    <row r="3278" spans="1:7" x14ac:dyDescent="0.25">
      <c r="A3278" t="s">
        <v>6010</v>
      </c>
      <c r="B3278" t="s">
        <v>6011</v>
      </c>
      <c r="C3278" s="1">
        <v>41775</v>
      </c>
      <c r="D3278" t="s">
        <v>19735</v>
      </c>
      <c r="E3278" t="s">
        <v>19735</v>
      </c>
      <c r="F3278" t="s">
        <v>19735</v>
      </c>
      <c r="G3278" s="1">
        <v>42355</v>
      </c>
    </row>
    <row r="3279" spans="1:7" x14ac:dyDescent="0.25">
      <c r="A3279" t="s">
        <v>6242</v>
      </c>
      <c r="B3279" t="s">
        <v>6243</v>
      </c>
      <c r="C3279" s="1">
        <v>41887</v>
      </c>
      <c r="D3279" t="s">
        <v>19721</v>
      </c>
      <c r="E3279" t="s">
        <v>19735</v>
      </c>
      <c r="F3279" t="s">
        <v>19721</v>
      </c>
      <c r="G3279" s="1">
        <v>42349</v>
      </c>
    </row>
    <row r="3280" spans="1:7" x14ac:dyDescent="0.25">
      <c r="A3280" t="s">
        <v>5995</v>
      </c>
      <c r="B3280" t="s">
        <v>5996</v>
      </c>
      <c r="C3280" s="1">
        <v>41762</v>
      </c>
      <c r="D3280" t="s">
        <v>19718</v>
      </c>
      <c r="E3280" t="s">
        <v>19718</v>
      </c>
      <c r="F3280" t="s">
        <v>19718</v>
      </c>
      <c r="G3280" s="1">
        <v>42346</v>
      </c>
    </row>
    <row r="3281" spans="1:7" x14ac:dyDescent="0.25">
      <c r="A3281" t="s">
        <v>5884</v>
      </c>
      <c r="B3281" t="s">
        <v>5885</v>
      </c>
      <c r="C3281" s="1">
        <v>41738</v>
      </c>
      <c r="D3281" t="s">
        <v>19721</v>
      </c>
      <c r="E3281" t="s">
        <v>19735</v>
      </c>
      <c r="F3281" t="s">
        <v>19721</v>
      </c>
      <c r="G3281" s="1">
        <v>42346</v>
      </c>
    </row>
    <row r="3282" spans="1:7" x14ac:dyDescent="0.25">
      <c r="A3282" t="s">
        <v>5991</v>
      </c>
      <c r="B3282" t="s">
        <v>5992</v>
      </c>
      <c r="C3282" s="1">
        <v>41762</v>
      </c>
      <c r="D3282" t="s">
        <v>19718</v>
      </c>
      <c r="E3282" t="s">
        <v>19718</v>
      </c>
      <c r="F3282" t="s">
        <v>19718</v>
      </c>
      <c r="G3282" s="1">
        <v>42335</v>
      </c>
    </row>
    <row r="3283" spans="1:7" x14ac:dyDescent="0.25">
      <c r="A3283" t="s">
        <v>6221</v>
      </c>
      <c r="B3283" t="s">
        <v>6222</v>
      </c>
      <c r="C3283" s="1">
        <v>41877</v>
      </c>
      <c r="D3283" t="s">
        <v>19735</v>
      </c>
      <c r="E3283" t="s">
        <v>19735</v>
      </c>
      <c r="F3283" t="s">
        <v>19735</v>
      </c>
      <c r="G3283" s="1">
        <v>42335</v>
      </c>
    </row>
    <row r="3284" spans="1:7" x14ac:dyDescent="0.25">
      <c r="A3284" t="s">
        <v>5924</v>
      </c>
      <c r="B3284" t="s">
        <v>5925</v>
      </c>
      <c r="C3284" s="1">
        <v>41747</v>
      </c>
      <c r="D3284" t="s">
        <v>19721</v>
      </c>
      <c r="E3284" t="s">
        <v>19721</v>
      </c>
      <c r="F3284" t="s">
        <v>19721</v>
      </c>
      <c r="G3284" s="1">
        <v>42334</v>
      </c>
    </row>
    <row r="3285" spans="1:7" x14ac:dyDescent="0.25">
      <c r="A3285" t="s">
        <v>6291</v>
      </c>
      <c r="B3285" t="s">
        <v>6292</v>
      </c>
      <c r="C3285" s="1">
        <v>41914</v>
      </c>
      <c r="D3285" t="s">
        <v>19718</v>
      </c>
      <c r="E3285" t="s">
        <v>19718</v>
      </c>
      <c r="F3285" t="s">
        <v>19718</v>
      </c>
      <c r="G3285" s="1">
        <v>42334</v>
      </c>
    </row>
    <row r="3286" spans="1:7" x14ac:dyDescent="0.25">
      <c r="A3286" t="s">
        <v>5573</v>
      </c>
      <c r="B3286" t="s">
        <v>5574</v>
      </c>
      <c r="C3286" s="1">
        <v>41579</v>
      </c>
      <c r="D3286" t="s">
        <v>19721</v>
      </c>
      <c r="E3286" t="s">
        <v>19735</v>
      </c>
      <c r="F3286" t="s">
        <v>19721</v>
      </c>
      <c r="G3286" s="1">
        <v>42328</v>
      </c>
    </row>
    <row r="3287" spans="1:7" x14ac:dyDescent="0.25">
      <c r="A3287" t="s">
        <v>6038</v>
      </c>
      <c r="B3287" t="s">
        <v>6039</v>
      </c>
      <c r="C3287" s="1">
        <v>41793</v>
      </c>
      <c r="D3287" t="s">
        <v>19735</v>
      </c>
      <c r="E3287" t="s">
        <v>19735</v>
      </c>
      <c r="F3287" t="s">
        <v>19735</v>
      </c>
      <c r="G3287" s="1">
        <v>42326</v>
      </c>
    </row>
    <row r="3288" spans="1:7" x14ac:dyDescent="0.25">
      <c r="A3288" t="s">
        <v>4122</v>
      </c>
      <c r="B3288" t="s">
        <v>4123</v>
      </c>
      <c r="C3288" s="1">
        <v>40770</v>
      </c>
      <c r="D3288" t="s">
        <v>19721</v>
      </c>
      <c r="E3288" t="s">
        <v>19721</v>
      </c>
      <c r="F3288" t="s">
        <v>19721</v>
      </c>
      <c r="G3288" s="1">
        <v>42321</v>
      </c>
    </row>
    <row r="3289" spans="1:7" x14ac:dyDescent="0.25">
      <c r="A3289" t="s">
        <v>5371</v>
      </c>
      <c r="B3289" t="s">
        <v>5372</v>
      </c>
      <c r="C3289" s="1">
        <v>41474</v>
      </c>
      <c r="D3289" t="s">
        <v>19718</v>
      </c>
      <c r="E3289" t="s">
        <v>19718</v>
      </c>
      <c r="F3289" t="s">
        <v>19718</v>
      </c>
      <c r="G3289" s="1">
        <v>42321</v>
      </c>
    </row>
    <row r="3290" spans="1:7" x14ac:dyDescent="0.25">
      <c r="A3290" t="s">
        <v>3413</v>
      </c>
      <c r="B3290" t="s">
        <v>3414</v>
      </c>
      <c r="C3290" s="1">
        <v>40320</v>
      </c>
      <c r="D3290" t="s">
        <v>19721</v>
      </c>
      <c r="G3290" s="1">
        <v>42314</v>
      </c>
    </row>
    <row r="3291" spans="1:7" x14ac:dyDescent="0.25">
      <c r="A3291" t="s">
        <v>5862</v>
      </c>
      <c r="B3291" t="s">
        <v>5863</v>
      </c>
      <c r="C3291" s="1">
        <v>41735</v>
      </c>
      <c r="D3291" t="s">
        <v>19721</v>
      </c>
      <c r="E3291" t="s">
        <v>19735</v>
      </c>
      <c r="F3291" t="s">
        <v>19721</v>
      </c>
      <c r="G3291" s="1">
        <v>42314</v>
      </c>
    </row>
    <row r="3292" spans="1:7" x14ac:dyDescent="0.25">
      <c r="A3292" t="s">
        <v>6158</v>
      </c>
      <c r="B3292" t="s">
        <v>6159</v>
      </c>
      <c r="C3292" s="1">
        <v>41838</v>
      </c>
      <c r="D3292" t="s">
        <v>19735</v>
      </c>
      <c r="E3292" t="s">
        <v>19735</v>
      </c>
      <c r="F3292" t="s">
        <v>19735</v>
      </c>
      <c r="G3292" s="1">
        <v>42314</v>
      </c>
    </row>
    <row r="3293" spans="1:7" x14ac:dyDescent="0.25">
      <c r="A3293" t="s">
        <v>6042</v>
      </c>
      <c r="B3293" t="s">
        <v>6043</v>
      </c>
      <c r="C3293" s="1">
        <v>41793</v>
      </c>
      <c r="D3293" t="s">
        <v>19735</v>
      </c>
      <c r="E3293" t="s">
        <v>19735</v>
      </c>
      <c r="F3293" t="s">
        <v>19735</v>
      </c>
      <c r="G3293" s="1">
        <v>42314</v>
      </c>
    </row>
    <row r="3294" spans="1:7" x14ac:dyDescent="0.25">
      <c r="A3294" t="s">
        <v>6213</v>
      </c>
      <c r="B3294" t="s">
        <v>6214</v>
      </c>
      <c r="C3294" s="1">
        <v>41877</v>
      </c>
      <c r="D3294" t="s">
        <v>19721</v>
      </c>
      <c r="E3294" t="s">
        <v>19721</v>
      </c>
      <c r="F3294" t="s">
        <v>19721</v>
      </c>
      <c r="G3294" s="1">
        <v>42314</v>
      </c>
    </row>
    <row r="3295" spans="1:7" x14ac:dyDescent="0.25">
      <c r="A3295" t="s">
        <v>5600</v>
      </c>
      <c r="B3295" t="s">
        <v>5601</v>
      </c>
      <c r="C3295" s="1">
        <v>41587</v>
      </c>
      <c r="D3295" t="s">
        <v>19718</v>
      </c>
      <c r="E3295" t="s">
        <v>19718</v>
      </c>
      <c r="F3295" t="s">
        <v>19718</v>
      </c>
      <c r="G3295" s="1">
        <v>42314</v>
      </c>
    </row>
    <row r="3296" spans="1:7" x14ac:dyDescent="0.25">
      <c r="A3296" t="s">
        <v>6027</v>
      </c>
      <c r="B3296" t="s">
        <v>6028</v>
      </c>
      <c r="C3296" s="1">
        <v>41779</v>
      </c>
      <c r="D3296" t="s">
        <v>19721</v>
      </c>
      <c r="E3296" t="s">
        <v>19721</v>
      </c>
      <c r="F3296" t="s">
        <v>19721</v>
      </c>
      <c r="G3296" s="1">
        <v>42314</v>
      </c>
    </row>
    <row r="3297" spans="1:7" x14ac:dyDescent="0.25">
      <c r="A3297" t="s">
        <v>4998</v>
      </c>
      <c r="B3297" t="s">
        <v>4999</v>
      </c>
      <c r="C3297" s="1">
        <v>41280</v>
      </c>
      <c r="D3297" t="s">
        <v>19721</v>
      </c>
      <c r="E3297" t="s">
        <v>19721</v>
      </c>
      <c r="F3297" t="s">
        <v>19721</v>
      </c>
      <c r="G3297" s="1">
        <v>42305</v>
      </c>
    </row>
    <row r="3298" spans="1:7" x14ac:dyDescent="0.25">
      <c r="A3298" t="s">
        <v>5443</v>
      </c>
      <c r="B3298" t="s">
        <v>5444</v>
      </c>
      <c r="C3298" s="1">
        <v>41502</v>
      </c>
      <c r="D3298" t="s">
        <v>19721</v>
      </c>
      <c r="E3298" t="s">
        <v>19721</v>
      </c>
      <c r="F3298" t="s">
        <v>19721</v>
      </c>
      <c r="G3298" s="1">
        <v>42305</v>
      </c>
    </row>
    <row r="3299" spans="1:7" x14ac:dyDescent="0.25">
      <c r="A3299" t="s">
        <v>5517</v>
      </c>
      <c r="B3299" t="s">
        <v>5518</v>
      </c>
      <c r="C3299" s="1">
        <v>41520</v>
      </c>
      <c r="D3299" t="s">
        <v>19735</v>
      </c>
      <c r="E3299" t="s">
        <v>19735</v>
      </c>
      <c r="F3299" t="s">
        <v>19735</v>
      </c>
      <c r="G3299" s="1">
        <v>42293</v>
      </c>
    </row>
    <row r="3300" spans="1:7" x14ac:dyDescent="0.25">
      <c r="A3300" t="s">
        <v>5718</v>
      </c>
      <c r="B3300" t="s">
        <v>5719</v>
      </c>
      <c r="C3300" s="1">
        <v>41642</v>
      </c>
      <c r="D3300" t="s">
        <v>19718</v>
      </c>
      <c r="E3300" t="s">
        <v>19718</v>
      </c>
      <c r="F3300" t="s">
        <v>19718</v>
      </c>
      <c r="G3300" s="1">
        <v>42290</v>
      </c>
    </row>
    <row r="3301" spans="1:7" x14ac:dyDescent="0.25">
      <c r="A3301" t="s">
        <v>5583</v>
      </c>
      <c r="B3301" t="s">
        <v>5584</v>
      </c>
      <c r="C3301" s="1">
        <v>41585</v>
      </c>
      <c r="D3301" t="s">
        <v>19735</v>
      </c>
      <c r="E3301" t="s">
        <v>19735</v>
      </c>
      <c r="F3301" t="s">
        <v>19735</v>
      </c>
      <c r="G3301" s="1">
        <v>42286</v>
      </c>
    </row>
    <row r="3302" spans="1:7" x14ac:dyDescent="0.25">
      <c r="A3302" t="s">
        <v>5235</v>
      </c>
      <c r="B3302" t="s">
        <v>5236</v>
      </c>
      <c r="C3302" s="1">
        <v>41406</v>
      </c>
      <c r="D3302" t="s">
        <v>19721</v>
      </c>
      <c r="E3302" t="s">
        <v>19721</v>
      </c>
      <c r="F3302" t="s">
        <v>19721</v>
      </c>
      <c r="G3302" s="1">
        <v>42283</v>
      </c>
    </row>
    <row r="3303" spans="1:7" x14ac:dyDescent="0.25">
      <c r="A3303" t="s">
        <v>5460</v>
      </c>
      <c r="B3303" t="s">
        <v>5461</v>
      </c>
      <c r="C3303" s="1">
        <v>41504</v>
      </c>
      <c r="D3303" t="s">
        <v>19721</v>
      </c>
      <c r="E3303" t="s">
        <v>19721</v>
      </c>
      <c r="F3303" t="s">
        <v>19721</v>
      </c>
      <c r="G3303" s="1">
        <v>42283</v>
      </c>
    </row>
    <row r="3304" spans="1:7" x14ac:dyDescent="0.25">
      <c r="A3304" t="s">
        <v>5722</v>
      </c>
      <c r="B3304" t="s">
        <v>5723</v>
      </c>
      <c r="C3304" s="1">
        <v>41646</v>
      </c>
      <c r="D3304" t="s">
        <v>19718</v>
      </c>
      <c r="E3304" t="s">
        <v>19718</v>
      </c>
      <c r="F3304" t="s">
        <v>19718</v>
      </c>
      <c r="G3304" s="1">
        <v>42281</v>
      </c>
    </row>
    <row r="3305" spans="1:7" x14ac:dyDescent="0.25">
      <c r="A3305" t="s">
        <v>5888</v>
      </c>
      <c r="B3305" t="s">
        <v>5889</v>
      </c>
      <c r="C3305" s="1">
        <v>41738</v>
      </c>
      <c r="D3305" t="s">
        <v>19735</v>
      </c>
      <c r="E3305" t="s">
        <v>19735</v>
      </c>
      <c r="F3305" t="s">
        <v>19735</v>
      </c>
      <c r="G3305" s="1">
        <v>42265</v>
      </c>
    </row>
    <row r="3306" spans="1:7" x14ac:dyDescent="0.25">
      <c r="A3306" t="s">
        <v>5878</v>
      </c>
      <c r="B3306" t="s">
        <v>5879</v>
      </c>
      <c r="C3306" s="1">
        <v>41736</v>
      </c>
      <c r="D3306" t="s">
        <v>19735</v>
      </c>
      <c r="E3306" t="s">
        <v>19735</v>
      </c>
      <c r="F3306" t="s">
        <v>19735</v>
      </c>
      <c r="G3306" s="1">
        <v>42264</v>
      </c>
    </row>
    <row r="3307" spans="1:7" x14ac:dyDescent="0.25">
      <c r="A3307" t="s">
        <v>5918</v>
      </c>
      <c r="B3307" t="s">
        <v>5919</v>
      </c>
      <c r="C3307" s="1">
        <v>41747</v>
      </c>
      <c r="D3307" t="s">
        <v>19735</v>
      </c>
      <c r="E3307" t="s">
        <v>19735</v>
      </c>
      <c r="F3307" t="s">
        <v>19735</v>
      </c>
      <c r="G3307" s="1">
        <v>42264</v>
      </c>
    </row>
    <row r="3308" spans="1:7" x14ac:dyDescent="0.25">
      <c r="A3308" t="s">
        <v>5725</v>
      </c>
      <c r="B3308" t="s">
        <v>5726</v>
      </c>
      <c r="C3308" s="1">
        <v>41646</v>
      </c>
      <c r="D3308" t="s">
        <v>19735</v>
      </c>
      <c r="E3308" t="s">
        <v>19735</v>
      </c>
      <c r="F3308" t="s">
        <v>19718</v>
      </c>
      <c r="G3308" s="1">
        <v>42261</v>
      </c>
    </row>
    <row r="3309" spans="1:7" x14ac:dyDescent="0.25">
      <c r="A3309" t="s">
        <v>5531</v>
      </c>
      <c r="B3309" t="s">
        <v>5532</v>
      </c>
      <c r="C3309" s="1">
        <v>41538</v>
      </c>
      <c r="D3309" t="s">
        <v>19735</v>
      </c>
      <c r="E3309" t="s">
        <v>19735</v>
      </c>
      <c r="F3309" t="s">
        <v>19735</v>
      </c>
      <c r="G3309" s="1">
        <v>42261</v>
      </c>
    </row>
    <row r="3310" spans="1:7" x14ac:dyDescent="0.25">
      <c r="A3310" t="s">
        <v>5441</v>
      </c>
      <c r="B3310" t="s">
        <v>5442</v>
      </c>
      <c r="C3310" s="1">
        <v>41502</v>
      </c>
      <c r="D3310" t="s">
        <v>19735</v>
      </c>
      <c r="E3310" t="s">
        <v>19735</v>
      </c>
      <c r="F3310" t="s">
        <v>19735</v>
      </c>
      <c r="G3310" s="1">
        <v>42261</v>
      </c>
    </row>
    <row r="3311" spans="1:7" x14ac:dyDescent="0.25">
      <c r="A3311" t="s">
        <v>5806</v>
      </c>
      <c r="B3311" t="s">
        <v>5807</v>
      </c>
      <c r="C3311" s="1">
        <v>41689</v>
      </c>
      <c r="D3311" t="s">
        <v>19735</v>
      </c>
      <c r="E3311" t="s">
        <v>19735</v>
      </c>
      <c r="F3311" t="s">
        <v>19735</v>
      </c>
      <c r="G3311" s="1">
        <v>42252</v>
      </c>
    </row>
    <row r="3312" spans="1:7" x14ac:dyDescent="0.25">
      <c r="A3312" t="s">
        <v>4957</v>
      </c>
      <c r="B3312" t="s">
        <v>4958</v>
      </c>
      <c r="C3312" s="1">
        <v>41254</v>
      </c>
      <c r="D3312" t="s">
        <v>19718</v>
      </c>
      <c r="E3312" t="s">
        <v>19718</v>
      </c>
      <c r="F3312" t="s">
        <v>19718</v>
      </c>
      <c r="G3312" s="1">
        <v>42252</v>
      </c>
    </row>
    <row r="3313" spans="1:7" x14ac:dyDescent="0.25">
      <c r="A3313" t="s">
        <v>5902</v>
      </c>
      <c r="B3313" t="s">
        <v>5903</v>
      </c>
      <c r="C3313" s="1">
        <v>41742</v>
      </c>
      <c r="D3313" t="s">
        <v>19735</v>
      </c>
      <c r="E3313" t="s">
        <v>19735</v>
      </c>
      <c r="F3313" t="s">
        <v>19735</v>
      </c>
      <c r="G3313" s="1">
        <v>42252</v>
      </c>
    </row>
    <row r="3314" spans="1:7" x14ac:dyDescent="0.25">
      <c r="A3314" t="s">
        <v>5916</v>
      </c>
      <c r="B3314" t="s">
        <v>5917</v>
      </c>
      <c r="C3314" s="1">
        <v>41747</v>
      </c>
      <c r="D3314" t="s">
        <v>19735</v>
      </c>
      <c r="E3314" t="s">
        <v>19735</v>
      </c>
      <c r="F3314" t="s">
        <v>19735</v>
      </c>
      <c r="G3314" s="1">
        <v>42252</v>
      </c>
    </row>
    <row r="3315" spans="1:7" x14ac:dyDescent="0.25">
      <c r="A3315" t="s">
        <v>5970</v>
      </c>
      <c r="B3315" t="s">
        <v>5971</v>
      </c>
      <c r="C3315" s="1">
        <v>41753</v>
      </c>
      <c r="D3315" t="s">
        <v>19718</v>
      </c>
      <c r="E3315" t="s">
        <v>19718</v>
      </c>
      <c r="F3315" t="s">
        <v>19718</v>
      </c>
      <c r="G3315" s="1">
        <v>42244</v>
      </c>
    </row>
    <row r="3316" spans="1:7" x14ac:dyDescent="0.25">
      <c r="A3316" t="s">
        <v>6104</v>
      </c>
      <c r="B3316" t="s">
        <v>6105</v>
      </c>
      <c r="C3316" s="1">
        <v>41824</v>
      </c>
      <c r="D3316" t="s">
        <v>19721</v>
      </c>
      <c r="E3316" t="s">
        <v>19735</v>
      </c>
      <c r="F3316" t="s">
        <v>19721</v>
      </c>
      <c r="G3316" s="1">
        <v>42242</v>
      </c>
    </row>
    <row r="3317" spans="1:7" x14ac:dyDescent="0.25">
      <c r="A3317" t="s">
        <v>5298</v>
      </c>
      <c r="B3317" t="s">
        <v>5299</v>
      </c>
      <c r="C3317" s="1">
        <v>41451</v>
      </c>
      <c r="D3317" t="s">
        <v>19718</v>
      </c>
      <c r="E3317" t="s">
        <v>19718</v>
      </c>
      <c r="F3317" t="s">
        <v>19718</v>
      </c>
      <c r="G3317" s="1">
        <v>42242</v>
      </c>
    </row>
    <row r="3318" spans="1:7" x14ac:dyDescent="0.25">
      <c r="A3318" t="s">
        <v>6108</v>
      </c>
      <c r="B3318" t="s">
        <v>6109</v>
      </c>
      <c r="C3318" s="1">
        <v>41824</v>
      </c>
      <c r="D3318" t="s">
        <v>19721</v>
      </c>
      <c r="E3318" t="s">
        <v>19721</v>
      </c>
      <c r="F3318" t="s">
        <v>19735</v>
      </c>
      <c r="G3318" s="1">
        <v>42242</v>
      </c>
    </row>
    <row r="3319" spans="1:7" x14ac:dyDescent="0.25">
      <c r="A3319" t="s">
        <v>6112</v>
      </c>
      <c r="B3319" t="s">
        <v>6113</v>
      </c>
      <c r="C3319" s="1">
        <v>41824</v>
      </c>
      <c r="D3319" t="s">
        <v>19735</v>
      </c>
      <c r="E3319" t="s">
        <v>19735</v>
      </c>
      <c r="F3319" t="s">
        <v>19718</v>
      </c>
      <c r="G3319" s="1">
        <v>42242</v>
      </c>
    </row>
    <row r="3320" spans="1:7" x14ac:dyDescent="0.25">
      <c r="A3320" t="s">
        <v>5437</v>
      </c>
      <c r="B3320" t="s">
        <v>5438</v>
      </c>
      <c r="C3320" s="1">
        <v>41502</v>
      </c>
      <c r="D3320" t="s">
        <v>19721</v>
      </c>
      <c r="E3320" t="s">
        <v>19721</v>
      </c>
      <c r="F3320" t="s">
        <v>19721</v>
      </c>
      <c r="G3320" s="1">
        <v>42237</v>
      </c>
    </row>
    <row r="3321" spans="1:7" x14ac:dyDescent="0.25">
      <c r="A3321" t="s">
        <v>4124</v>
      </c>
      <c r="B3321" t="s">
        <v>4125</v>
      </c>
      <c r="C3321" s="1">
        <v>40777</v>
      </c>
      <c r="D3321" t="s">
        <v>19718</v>
      </c>
      <c r="E3321" t="s">
        <v>19718</v>
      </c>
      <c r="F3321" t="s">
        <v>19718</v>
      </c>
      <c r="G3321" s="1">
        <v>42230</v>
      </c>
    </row>
    <row r="3322" spans="1:7" x14ac:dyDescent="0.25">
      <c r="A3322" t="s">
        <v>3604</v>
      </c>
      <c r="B3322" t="s">
        <v>3605</v>
      </c>
      <c r="C3322" s="1">
        <v>40465</v>
      </c>
      <c r="D3322" t="s">
        <v>19721</v>
      </c>
      <c r="E3322" t="s">
        <v>19721</v>
      </c>
      <c r="F3322" t="s">
        <v>19721</v>
      </c>
      <c r="G3322" s="1">
        <v>42227</v>
      </c>
    </row>
    <row r="3323" spans="1:7" x14ac:dyDescent="0.25">
      <c r="A3323" t="s">
        <v>5208</v>
      </c>
      <c r="B3323" t="s">
        <v>5209</v>
      </c>
      <c r="C3323" s="1">
        <v>41395</v>
      </c>
      <c r="D3323" t="s">
        <v>19721</v>
      </c>
      <c r="E3323" t="s">
        <v>19721</v>
      </c>
      <c r="F3323" t="s">
        <v>19721</v>
      </c>
      <c r="G3323" s="1">
        <v>42223</v>
      </c>
    </row>
    <row r="3324" spans="1:7" x14ac:dyDescent="0.25">
      <c r="A3324" t="s">
        <v>5876</v>
      </c>
      <c r="B3324" t="s">
        <v>5877</v>
      </c>
      <c r="C3324" s="1">
        <v>41736</v>
      </c>
      <c r="D3324" t="s">
        <v>19735</v>
      </c>
      <c r="E3324" t="s">
        <v>19735</v>
      </c>
      <c r="F3324" t="s">
        <v>19735</v>
      </c>
      <c r="G3324" s="1">
        <v>42223</v>
      </c>
    </row>
    <row r="3325" spans="1:7" x14ac:dyDescent="0.25">
      <c r="A3325" t="s">
        <v>5920</v>
      </c>
      <c r="B3325" t="s">
        <v>5921</v>
      </c>
      <c r="C3325" s="1">
        <v>41747</v>
      </c>
      <c r="D3325" t="s">
        <v>19735</v>
      </c>
      <c r="E3325" t="s">
        <v>19735</v>
      </c>
      <c r="F3325" t="s">
        <v>19735</v>
      </c>
      <c r="G3325" s="1">
        <v>42223</v>
      </c>
    </row>
    <row r="3326" spans="1:7" x14ac:dyDescent="0.25">
      <c r="A3326" t="s">
        <v>5194</v>
      </c>
      <c r="B3326" t="s">
        <v>5195</v>
      </c>
      <c r="C3326" s="1">
        <v>41391</v>
      </c>
      <c r="D3326" t="s">
        <v>19735</v>
      </c>
      <c r="E3326" t="s">
        <v>19735</v>
      </c>
      <c r="F3326" t="s">
        <v>19735</v>
      </c>
      <c r="G3326" s="1">
        <v>42216</v>
      </c>
    </row>
    <row r="3327" spans="1:7" x14ac:dyDescent="0.25">
      <c r="A3327" t="s">
        <v>5589</v>
      </c>
      <c r="B3327" t="s">
        <v>5590</v>
      </c>
      <c r="C3327" s="1">
        <v>41585</v>
      </c>
      <c r="D3327" t="s">
        <v>19718</v>
      </c>
      <c r="E3327" t="s">
        <v>19718</v>
      </c>
      <c r="F3327" t="s">
        <v>19718</v>
      </c>
      <c r="G3327" s="1">
        <v>42207</v>
      </c>
    </row>
    <row r="3328" spans="1:7" x14ac:dyDescent="0.25">
      <c r="A3328" t="s">
        <v>5839</v>
      </c>
      <c r="B3328" t="s">
        <v>5840</v>
      </c>
      <c r="C3328" s="1">
        <v>41707</v>
      </c>
      <c r="D3328" t="s">
        <v>19721</v>
      </c>
      <c r="E3328" t="s">
        <v>19735</v>
      </c>
      <c r="F3328" t="s">
        <v>19721</v>
      </c>
      <c r="G3328" s="1">
        <v>42200</v>
      </c>
    </row>
    <row r="3329" spans="1:7" x14ac:dyDescent="0.25">
      <c r="A3329" t="s">
        <v>5816</v>
      </c>
      <c r="B3329" t="s">
        <v>5817</v>
      </c>
      <c r="C3329" s="1">
        <v>41689</v>
      </c>
      <c r="D3329" t="s">
        <v>19721</v>
      </c>
      <c r="E3329" t="s">
        <v>19721</v>
      </c>
      <c r="F3329" t="s">
        <v>19721</v>
      </c>
      <c r="G3329" s="1">
        <v>42198</v>
      </c>
    </row>
    <row r="3330" spans="1:7" x14ac:dyDescent="0.25">
      <c r="A3330" t="s">
        <v>5712</v>
      </c>
      <c r="B3330" t="s">
        <v>5713</v>
      </c>
      <c r="C3330" s="1">
        <v>41637</v>
      </c>
      <c r="D3330" t="s">
        <v>19735</v>
      </c>
      <c r="E3330" t="s">
        <v>19735</v>
      </c>
      <c r="F3330" t="s">
        <v>19735</v>
      </c>
      <c r="G3330" s="1">
        <v>42198</v>
      </c>
    </row>
    <row r="3331" spans="1:7" x14ac:dyDescent="0.25">
      <c r="A3331" t="s">
        <v>5832</v>
      </c>
      <c r="B3331" t="s">
        <v>5833</v>
      </c>
      <c r="C3331" s="1">
        <v>41700</v>
      </c>
      <c r="D3331" t="s">
        <v>19718</v>
      </c>
      <c r="E3331" t="s">
        <v>19718</v>
      </c>
      <c r="F3331" t="s">
        <v>19718</v>
      </c>
      <c r="G3331" s="1">
        <v>42194</v>
      </c>
    </row>
    <row r="3332" spans="1:7" x14ac:dyDescent="0.25">
      <c r="A3332" t="s">
        <v>5563</v>
      </c>
      <c r="B3332" t="s">
        <v>5564</v>
      </c>
      <c r="C3332" s="1">
        <v>41569</v>
      </c>
      <c r="D3332" t="s">
        <v>19721</v>
      </c>
      <c r="E3332" t="s">
        <v>19721</v>
      </c>
      <c r="F3332" t="s">
        <v>19721</v>
      </c>
      <c r="G3332" s="1">
        <v>42194</v>
      </c>
    </row>
    <row r="3333" spans="1:7" x14ac:dyDescent="0.25">
      <c r="A3333" t="s">
        <v>5615</v>
      </c>
      <c r="B3333" t="s">
        <v>5616</v>
      </c>
      <c r="C3333" s="1">
        <v>41588</v>
      </c>
      <c r="D3333" t="s">
        <v>19735</v>
      </c>
      <c r="E3333" t="s">
        <v>19735</v>
      </c>
      <c r="F3333" t="s">
        <v>19735</v>
      </c>
      <c r="G3333" s="1">
        <v>42194</v>
      </c>
    </row>
    <row r="3334" spans="1:7" x14ac:dyDescent="0.25">
      <c r="A3334" t="s">
        <v>5561</v>
      </c>
      <c r="B3334" t="s">
        <v>5562</v>
      </c>
      <c r="C3334" s="1">
        <v>41569</v>
      </c>
      <c r="D3334" t="s">
        <v>19718</v>
      </c>
      <c r="E3334" t="s">
        <v>19718</v>
      </c>
      <c r="F3334" t="s">
        <v>19718</v>
      </c>
      <c r="G3334" s="1">
        <v>42187</v>
      </c>
    </row>
    <row r="3335" spans="1:7" x14ac:dyDescent="0.25">
      <c r="A3335" t="s">
        <v>5836</v>
      </c>
      <c r="B3335" t="s">
        <v>5837</v>
      </c>
      <c r="C3335" s="1">
        <v>41707</v>
      </c>
      <c r="D3335" t="s">
        <v>19718</v>
      </c>
      <c r="E3335" t="s">
        <v>19718</v>
      </c>
      <c r="F3335" t="s">
        <v>19718</v>
      </c>
      <c r="G3335" s="1">
        <v>42181</v>
      </c>
    </row>
    <row r="3336" spans="1:7" x14ac:dyDescent="0.25">
      <c r="A3336" t="s">
        <v>5318</v>
      </c>
      <c r="B3336" t="s">
        <v>5319</v>
      </c>
      <c r="C3336" s="1">
        <v>41459</v>
      </c>
      <c r="D3336" t="s">
        <v>19735</v>
      </c>
      <c r="E3336" t="s">
        <v>19735</v>
      </c>
      <c r="F3336" t="s">
        <v>19735</v>
      </c>
      <c r="G3336" s="1">
        <v>42179</v>
      </c>
    </row>
    <row r="3337" spans="1:7" x14ac:dyDescent="0.25">
      <c r="A3337" t="s">
        <v>6040</v>
      </c>
      <c r="B3337" t="s">
        <v>6041</v>
      </c>
      <c r="C3337" s="1">
        <v>41793</v>
      </c>
      <c r="D3337" t="s">
        <v>19724</v>
      </c>
      <c r="E3337" t="s">
        <v>19724</v>
      </c>
      <c r="F3337" t="s">
        <v>19724</v>
      </c>
      <c r="G3337" s="1">
        <v>42174</v>
      </c>
    </row>
    <row r="3338" spans="1:7" x14ac:dyDescent="0.25">
      <c r="A3338" t="s">
        <v>5302</v>
      </c>
      <c r="B3338" t="s">
        <v>5303</v>
      </c>
      <c r="C3338" s="1">
        <v>41453</v>
      </c>
      <c r="D3338" t="s">
        <v>19718</v>
      </c>
      <c r="E3338" t="s">
        <v>19718</v>
      </c>
      <c r="F3338" t="s">
        <v>19718</v>
      </c>
      <c r="G3338" s="1">
        <v>42174</v>
      </c>
    </row>
    <row r="3339" spans="1:7" x14ac:dyDescent="0.25">
      <c r="A3339" t="s">
        <v>5939</v>
      </c>
      <c r="B3339" t="s">
        <v>5940</v>
      </c>
      <c r="C3339" s="1">
        <v>41750</v>
      </c>
      <c r="D3339" t="s">
        <v>19721</v>
      </c>
      <c r="E3339" t="s">
        <v>19721</v>
      </c>
      <c r="F3339" t="s">
        <v>19721</v>
      </c>
      <c r="G3339" s="1">
        <v>42174</v>
      </c>
    </row>
    <row r="3340" spans="1:7" x14ac:dyDescent="0.25">
      <c r="A3340" t="s">
        <v>5414</v>
      </c>
      <c r="B3340" t="s">
        <v>5415</v>
      </c>
      <c r="C3340" s="1">
        <v>41480</v>
      </c>
      <c r="D3340" t="s">
        <v>19724</v>
      </c>
      <c r="E3340" t="s">
        <v>19724</v>
      </c>
      <c r="F3340" t="s">
        <v>19724</v>
      </c>
      <c r="G3340" s="1">
        <v>42174</v>
      </c>
    </row>
    <row r="3341" spans="1:7" x14ac:dyDescent="0.25">
      <c r="A3341" t="s">
        <v>5735</v>
      </c>
      <c r="B3341" t="s">
        <v>5736</v>
      </c>
      <c r="C3341" s="1">
        <v>41646</v>
      </c>
      <c r="D3341" t="s">
        <v>19735</v>
      </c>
      <c r="E3341" t="s">
        <v>19735</v>
      </c>
      <c r="F3341" t="s">
        <v>19735</v>
      </c>
      <c r="G3341" s="1">
        <v>42170</v>
      </c>
    </row>
    <row r="3342" spans="1:7" x14ac:dyDescent="0.25">
      <c r="A3342" t="s">
        <v>3072</v>
      </c>
      <c r="B3342" t="s">
        <v>3073</v>
      </c>
      <c r="C3342" s="1">
        <v>40111</v>
      </c>
      <c r="D3342" t="s">
        <v>19718</v>
      </c>
      <c r="G3342" s="1">
        <v>42160</v>
      </c>
    </row>
    <row r="3343" spans="1:7" x14ac:dyDescent="0.25">
      <c r="A3343" t="s">
        <v>5894</v>
      </c>
      <c r="B3343" t="s">
        <v>5895</v>
      </c>
      <c r="C3343" s="1">
        <v>41738</v>
      </c>
      <c r="D3343" t="s">
        <v>19718</v>
      </c>
      <c r="E3343" t="s">
        <v>19718</v>
      </c>
      <c r="F3343" t="s">
        <v>19718</v>
      </c>
      <c r="G3343" s="1">
        <v>42160</v>
      </c>
    </row>
    <row r="3344" spans="1:7" x14ac:dyDescent="0.25">
      <c r="A3344" t="s">
        <v>5555</v>
      </c>
      <c r="B3344" t="s">
        <v>5556</v>
      </c>
      <c r="C3344" s="1">
        <v>41569</v>
      </c>
      <c r="D3344" t="s">
        <v>19735</v>
      </c>
      <c r="E3344" t="s">
        <v>19735</v>
      </c>
      <c r="F3344" t="s">
        <v>19735</v>
      </c>
      <c r="G3344" s="1">
        <v>42153</v>
      </c>
    </row>
    <row r="3345" spans="1:7" x14ac:dyDescent="0.25">
      <c r="A3345" t="s">
        <v>5527</v>
      </c>
      <c r="B3345" t="s">
        <v>5528</v>
      </c>
      <c r="C3345" s="1">
        <v>41538</v>
      </c>
      <c r="D3345" t="s">
        <v>19735</v>
      </c>
      <c r="E3345" t="s">
        <v>19735</v>
      </c>
      <c r="F3345" t="s">
        <v>19735</v>
      </c>
      <c r="G3345" s="1">
        <v>42150</v>
      </c>
    </row>
    <row r="3346" spans="1:7" x14ac:dyDescent="0.25">
      <c r="A3346" t="s">
        <v>5788</v>
      </c>
      <c r="B3346" t="s">
        <v>5789</v>
      </c>
      <c r="C3346" s="1">
        <v>41686</v>
      </c>
      <c r="D3346" t="s">
        <v>19718</v>
      </c>
      <c r="E3346" t="s">
        <v>19718</v>
      </c>
      <c r="F3346" t="s">
        <v>19718</v>
      </c>
      <c r="G3346" s="1">
        <v>42144</v>
      </c>
    </row>
    <row r="3347" spans="1:7" x14ac:dyDescent="0.25">
      <c r="A3347" t="s">
        <v>4884</v>
      </c>
      <c r="B3347" t="s">
        <v>4885</v>
      </c>
      <c r="C3347" s="1">
        <v>41196</v>
      </c>
      <c r="D3347" t="s">
        <v>19735</v>
      </c>
      <c r="E3347" t="s">
        <v>19735</v>
      </c>
      <c r="F3347" t="s">
        <v>19735</v>
      </c>
      <c r="G3347" s="1">
        <v>42144</v>
      </c>
    </row>
    <row r="3348" spans="1:7" x14ac:dyDescent="0.25">
      <c r="A3348" t="s">
        <v>4532</v>
      </c>
      <c r="B3348" t="s">
        <v>4533</v>
      </c>
      <c r="C3348" s="1">
        <v>41063</v>
      </c>
      <c r="D3348" t="s">
        <v>19735</v>
      </c>
      <c r="G3348" s="1">
        <v>42132</v>
      </c>
    </row>
    <row r="3349" spans="1:7" x14ac:dyDescent="0.25">
      <c r="A3349" t="s">
        <v>5587</v>
      </c>
      <c r="B3349" t="s">
        <v>5588</v>
      </c>
      <c r="C3349" s="1">
        <v>41585</v>
      </c>
      <c r="D3349" t="s">
        <v>19718</v>
      </c>
      <c r="G3349" s="1">
        <v>42132</v>
      </c>
    </row>
    <row r="3350" spans="1:7" x14ac:dyDescent="0.25">
      <c r="A3350" t="s">
        <v>5585</v>
      </c>
      <c r="B3350" t="s">
        <v>5586</v>
      </c>
      <c r="C3350" s="1">
        <v>41585</v>
      </c>
      <c r="D3350" t="s">
        <v>19718</v>
      </c>
      <c r="G3350" s="1">
        <v>42132</v>
      </c>
    </row>
    <row r="3351" spans="1:7" x14ac:dyDescent="0.25">
      <c r="A3351" t="s">
        <v>4616</v>
      </c>
      <c r="B3351" t="s">
        <v>4617</v>
      </c>
      <c r="C3351" s="1">
        <v>41089</v>
      </c>
      <c r="D3351" t="s">
        <v>19734</v>
      </c>
      <c r="G3351" s="1">
        <v>42130</v>
      </c>
    </row>
    <row r="3352" spans="1:7" x14ac:dyDescent="0.25">
      <c r="A3352" t="s">
        <v>5559</v>
      </c>
      <c r="B3352" t="s">
        <v>5560</v>
      </c>
      <c r="C3352" s="1">
        <v>41569</v>
      </c>
      <c r="D3352" t="s">
        <v>19735</v>
      </c>
      <c r="G3352" s="1">
        <v>42123</v>
      </c>
    </row>
    <row r="3353" spans="1:7" x14ac:dyDescent="0.25">
      <c r="A3353" t="s">
        <v>5737</v>
      </c>
      <c r="B3353" t="s">
        <v>5738</v>
      </c>
      <c r="C3353" s="1">
        <v>41649</v>
      </c>
      <c r="D3353" t="s">
        <v>19718</v>
      </c>
      <c r="G3353" s="1">
        <v>42123</v>
      </c>
    </row>
    <row r="3354" spans="1:7" x14ac:dyDescent="0.25">
      <c r="A3354" t="s">
        <v>5882</v>
      </c>
      <c r="B3354" t="s">
        <v>5883</v>
      </c>
      <c r="C3354" s="1">
        <v>41736</v>
      </c>
      <c r="D3354" t="s">
        <v>19718</v>
      </c>
      <c r="G3354" s="1">
        <v>42123</v>
      </c>
    </row>
    <row r="3355" spans="1:7" x14ac:dyDescent="0.25">
      <c r="A3355" t="s">
        <v>5023</v>
      </c>
      <c r="B3355" t="s">
        <v>5024</v>
      </c>
      <c r="C3355" s="1">
        <v>41294</v>
      </c>
      <c r="D3355" t="s">
        <v>19718</v>
      </c>
      <c r="G3355" s="1">
        <v>42118</v>
      </c>
    </row>
    <row r="3356" spans="1:7" x14ac:dyDescent="0.25">
      <c r="A3356" t="s">
        <v>5537</v>
      </c>
      <c r="B3356" t="s">
        <v>5538</v>
      </c>
      <c r="C3356" s="1">
        <v>41544</v>
      </c>
      <c r="D3356" t="s">
        <v>19718</v>
      </c>
      <c r="G3356" s="1">
        <v>42118</v>
      </c>
    </row>
    <row r="3357" spans="1:7" x14ac:dyDescent="0.25">
      <c r="A3357" t="s">
        <v>4916</v>
      </c>
      <c r="B3357" t="s">
        <v>4917</v>
      </c>
      <c r="C3357" s="1">
        <v>41241</v>
      </c>
      <c r="D3357" t="s">
        <v>19718</v>
      </c>
      <c r="G3357" s="1">
        <v>42116</v>
      </c>
    </row>
    <row r="3358" spans="1:7" x14ac:dyDescent="0.25">
      <c r="A3358" t="s">
        <v>2923</v>
      </c>
      <c r="B3358" t="s">
        <v>2924</v>
      </c>
      <c r="C3358" s="1">
        <v>39993</v>
      </c>
      <c r="D3358" t="s">
        <v>19718</v>
      </c>
      <c r="G3358" s="1">
        <v>42116</v>
      </c>
    </row>
    <row r="3359" spans="1:7" x14ac:dyDescent="0.25">
      <c r="A3359" t="s">
        <v>5733</v>
      </c>
      <c r="B3359" t="s">
        <v>5734</v>
      </c>
      <c r="C3359" s="1">
        <v>41646</v>
      </c>
      <c r="D3359" t="s">
        <v>19735</v>
      </c>
      <c r="G3359" s="1">
        <v>42116</v>
      </c>
    </row>
    <row r="3360" spans="1:7" x14ac:dyDescent="0.25">
      <c r="A3360" t="s">
        <v>5602</v>
      </c>
      <c r="B3360" t="s">
        <v>5603</v>
      </c>
      <c r="C3360" s="1">
        <v>41587</v>
      </c>
      <c r="D3360" t="s">
        <v>19718</v>
      </c>
      <c r="G3360" s="1">
        <v>42111</v>
      </c>
    </row>
    <row r="3361" spans="1:7" x14ac:dyDescent="0.25">
      <c r="A3361" t="s">
        <v>5529</v>
      </c>
      <c r="B3361" t="s">
        <v>5530</v>
      </c>
      <c r="C3361" s="1">
        <v>41538</v>
      </c>
      <c r="D3361" t="s">
        <v>19718</v>
      </c>
      <c r="G3361" s="1">
        <v>42111</v>
      </c>
    </row>
    <row r="3362" spans="1:7" x14ac:dyDescent="0.25">
      <c r="A3362" t="s">
        <v>3280</v>
      </c>
      <c r="B3362" t="s">
        <v>3281</v>
      </c>
      <c r="C3362" s="1">
        <v>40272</v>
      </c>
      <c r="D3362" t="s">
        <v>19724</v>
      </c>
      <c r="G3362" s="1">
        <v>42104</v>
      </c>
    </row>
    <row r="3363" spans="1:7" x14ac:dyDescent="0.25">
      <c r="A3363" t="s">
        <v>5445</v>
      </c>
      <c r="B3363" t="s">
        <v>5446</v>
      </c>
      <c r="C3363" s="1">
        <v>41502</v>
      </c>
      <c r="D3363" t="s">
        <v>19721</v>
      </c>
      <c r="G3363" s="1">
        <v>42094</v>
      </c>
    </row>
    <row r="3364" spans="1:7" x14ac:dyDescent="0.25">
      <c r="A3364" t="s">
        <v>5361</v>
      </c>
      <c r="B3364" t="s">
        <v>5362</v>
      </c>
      <c r="C3364" s="1">
        <v>41465</v>
      </c>
      <c r="D3364" t="s">
        <v>19735</v>
      </c>
      <c r="G3364" s="1">
        <v>42094</v>
      </c>
    </row>
    <row r="3365" spans="1:7" x14ac:dyDescent="0.25">
      <c r="A3365" t="s">
        <v>4992</v>
      </c>
      <c r="B3365" t="s">
        <v>4993</v>
      </c>
      <c r="C3365" s="1">
        <v>41264</v>
      </c>
      <c r="D3365" t="s">
        <v>19721</v>
      </c>
      <c r="G3365" s="1">
        <v>42094</v>
      </c>
    </row>
    <row r="3366" spans="1:7" x14ac:dyDescent="0.25">
      <c r="A3366" t="s">
        <v>5241</v>
      </c>
      <c r="B3366" t="s">
        <v>5242</v>
      </c>
      <c r="C3366" s="1">
        <v>41418</v>
      </c>
      <c r="D3366" t="s">
        <v>19735</v>
      </c>
      <c r="G3366" s="1">
        <v>42087</v>
      </c>
    </row>
    <row r="3367" spans="1:7" x14ac:dyDescent="0.25">
      <c r="A3367" t="s">
        <v>5834</v>
      </c>
      <c r="B3367" t="s">
        <v>5835</v>
      </c>
      <c r="C3367" s="1">
        <v>41700</v>
      </c>
      <c r="D3367" t="s">
        <v>19735</v>
      </c>
      <c r="G3367" s="1">
        <v>42087</v>
      </c>
    </row>
    <row r="3368" spans="1:7" x14ac:dyDescent="0.25">
      <c r="A3368" t="s">
        <v>4853</v>
      </c>
      <c r="B3368" t="s">
        <v>4854</v>
      </c>
      <c r="C3368" s="1">
        <v>41171</v>
      </c>
      <c r="D3368" t="s">
        <v>19724</v>
      </c>
      <c r="G3368" s="1">
        <v>42087</v>
      </c>
    </row>
    <row r="3369" spans="1:7" x14ac:dyDescent="0.25">
      <c r="A3369" t="s">
        <v>5533</v>
      </c>
      <c r="B3369" t="s">
        <v>5534</v>
      </c>
      <c r="C3369" s="1">
        <v>41538</v>
      </c>
      <c r="D3369" t="s">
        <v>19735</v>
      </c>
      <c r="G3369" s="1">
        <v>42087</v>
      </c>
    </row>
    <row r="3370" spans="1:7" x14ac:dyDescent="0.25">
      <c r="A3370" t="s">
        <v>5153</v>
      </c>
      <c r="B3370" t="s">
        <v>5154</v>
      </c>
      <c r="C3370" s="1">
        <v>41365</v>
      </c>
      <c r="D3370" t="s">
        <v>19721</v>
      </c>
      <c r="G3370" s="1">
        <v>42082</v>
      </c>
    </row>
    <row r="3371" spans="1:7" x14ac:dyDescent="0.25">
      <c r="A3371" t="s">
        <v>5167</v>
      </c>
      <c r="B3371" t="s">
        <v>5168</v>
      </c>
      <c r="C3371" s="1">
        <v>41378</v>
      </c>
      <c r="D3371" t="s">
        <v>19718</v>
      </c>
      <c r="G3371" s="1">
        <v>42082</v>
      </c>
    </row>
    <row r="3372" spans="1:7" x14ac:dyDescent="0.25">
      <c r="A3372" t="s">
        <v>5535</v>
      </c>
      <c r="B3372" t="s">
        <v>5536</v>
      </c>
      <c r="C3372" s="1">
        <v>41538</v>
      </c>
      <c r="D3372" t="s">
        <v>19735</v>
      </c>
      <c r="G3372" s="1">
        <v>42074</v>
      </c>
    </row>
    <row r="3373" spans="1:7" x14ac:dyDescent="0.25">
      <c r="A3373" t="s">
        <v>5165</v>
      </c>
      <c r="B3373" t="s">
        <v>5166</v>
      </c>
      <c r="C3373" s="1">
        <v>41378</v>
      </c>
      <c r="D3373" t="s">
        <v>19735</v>
      </c>
      <c r="G3373" s="1">
        <v>42074</v>
      </c>
    </row>
    <row r="3374" spans="1:7" x14ac:dyDescent="0.25">
      <c r="A3374" t="s">
        <v>5270</v>
      </c>
      <c r="B3374" t="s">
        <v>5271</v>
      </c>
      <c r="C3374" s="1">
        <v>41450</v>
      </c>
      <c r="D3374" t="s">
        <v>19721</v>
      </c>
      <c r="G3374" s="1">
        <v>42066</v>
      </c>
    </row>
    <row r="3375" spans="1:7" x14ac:dyDescent="0.25">
      <c r="A3375" t="s">
        <v>5129</v>
      </c>
      <c r="B3375" t="s">
        <v>5130</v>
      </c>
      <c r="C3375" s="1">
        <v>41346</v>
      </c>
      <c r="D3375" t="s">
        <v>19735</v>
      </c>
      <c r="G3375" s="1">
        <v>42063</v>
      </c>
    </row>
    <row r="3376" spans="1:7" x14ac:dyDescent="0.25">
      <c r="A3376" t="s">
        <v>5381</v>
      </c>
      <c r="B3376" t="s">
        <v>5382</v>
      </c>
      <c r="C3376" s="1">
        <v>41474</v>
      </c>
      <c r="D3376" t="s">
        <v>19718</v>
      </c>
      <c r="G3376" s="1">
        <v>42063</v>
      </c>
    </row>
    <row r="3377" spans="1:7" x14ac:dyDescent="0.25">
      <c r="A3377" t="s">
        <v>5633</v>
      </c>
      <c r="B3377" t="s">
        <v>5634</v>
      </c>
      <c r="C3377" s="1">
        <v>41591</v>
      </c>
      <c r="D3377" t="s">
        <v>19735</v>
      </c>
      <c r="G3377" s="1">
        <v>42063</v>
      </c>
    </row>
    <row r="3378" spans="1:7" x14ac:dyDescent="0.25">
      <c r="A3378" t="s">
        <v>5159</v>
      </c>
      <c r="B3378" t="s">
        <v>5160</v>
      </c>
      <c r="C3378" s="1">
        <v>41378</v>
      </c>
      <c r="D3378" t="s">
        <v>19721</v>
      </c>
      <c r="G3378" s="1">
        <v>42063</v>
      </c>
    </row>
    <row r="3379" spans="1:7" x14ac:dyDescent="0.25">
      <c r="A3379" t="s">
        <v>5155</v>
      </c>
      <c r="B3379" t="s">
        <v>5156</v>
      </c>
      <c r="C3379" s="1">
        <v>41365</v>
      </c>
      <c r="D3379" t="s">
        <v>19721</v>
      </c>
      <c r="G3379" s="1">
        <v>42063</v>
      </c>
    </row>
    <row r="3380" spans="1:7" x14ac:dyDescent="0.25">
      <c r="A3380" t="s">
        <v>4891</v>
      </c>
      <c r="B3380" t="s">
        <v>4892</v>
      </c>
      <c r="C3380" s="1">
        <v>41208</v>
      </c>
      <c r="D3380" t="s">
        <v>19721</v>
      </c>
      <c r="G3380" s="1">
        <v>42063</v>
      </c>
    </row>
    <row r="3381" spans="1:7" x14ac:dyDescent="0.25">
      <c r="A3381" t="s">
        <v>5631</v>
      </c>
      <c r="B3381" t="s">
        <v>5632</v>
      </c>
      <c r="C3381" s="1">
        <v>41591</v>
      </c>
      <c r="D3381" t="s">
        <v>19735</v>
      </c>
      <c r="G3381" s="1">
        <v>42063</v>
      </c>
    </row>
    <row r="3382" spans="1:7" x14ac:dyDescent="0.25">
      <c r="A3382" t="s">
        <v>5623</v>
      </c>
      <c r="B3382" t="s">
        <v>5624</v>
      </c>
      <c r="C3382" s="1">
        <v>41591</v>
      </c>
      <c r="D3382" t="s">
        <v>19735</v>
      </c>
      <c r="G3382" s="1">
        <v>42063</v>
      </c>
    </row>
    <row r="3383" spans="1:7" x14ac:dyDescent="0.25">
      <c r="A3383" t="s">
        <v>5629</v>
      </c>
      <c r="B3383" t="s">
        <v>5630</v>
      </c>
      <c r="C3383" s="1">
        <v>41591</v>
      </c>
      <c r="D3383" t="s">
        <v>19735</v>
      </c>
      <c r="G3383" s="1">
        <v>42063</v>
      </c>
    </row>
    <row r="3384" spans="1:7" x14ac:dyDescent="0.25">
      <c r="A3384" t="s">
        <v>4576</v>
      </c>
      <c r="B3384" t="s">
        <v>4577</v>
      </c>
      <c r="C3384" s="1">
        <v>41080</v>
      </c>
      <c r="D3384" t="s">
        <v>19721</v>
      </c>
      <c r="G3384" s="1">
        <v>42063</v>
      </c>
    </row>
    <row r="3385" spans="1:7" x14ac:dyDescent="0.25">
      <c r="A3385" t="s">
        <v>5139</v>
      </c>
      <c r="B3385" t="s">
        <v>5140</v>
      </c>
      <c r="C3385" s="1">
        <v>41358</v>
      </c>
      <c r="D3385" t="s">
        <v>19718</v>
      </c>
      <c r="G3385" s="1">
        <v>42060</v>
      </c>
    </row>
    <row r="3386" spans="1:7" x14ac:dyDescent="0.25">
      <c r="A3386" t="s">
        <v>5274</v>
      </c>
      <c r="B3386" t="s">
        <v>5275</v>
      </c>
      <c r="C3386" s="1">
        <v>41450</v>
      </c>
      <c r="D3386" t="s">
        <v>19735</v>
      </c>
      <c r="G3386" s="1">
        <v>42055</v>
      </c>
    </row>
    <row r="3387" spans="1:7" x14ac:dyDescent="0.25">
      <c r="A3387" t="s">
        <v>5074</v>
      </c>
      <c r="B3387" t="s">
        <v>5075</v>
      </c>
      <c r="C3387" s="1">
        <v>41321</v>
      </c>
      <c r="D3387" t="s">
        <v>19718</v>
      </c>
      <c r="G3387" s="1">
        <v>42055</v>
      </c>
    </row>
    <row r="3388" spans="1:7" x14ac:dyDescent="0.25">
      <c r="A3388" t="s">
        <v>5387</v>
      </c>
      <c r="B3388" t="s">
        <v>5388</v>
      </c>
      <c r="C3388" s="1">
        <v>41478</v>
      </c>
      <c r="D3388" t="s">
        <v>19721</v>
      </c>
      <c r="G3388" s="1">
        <v>42055</v>
      </c>
    </row>
    <row r="3389" spans="1:7" x14ac:dyDescent="0.25">
      <c r="A3389" t="s">
        <v>5621</v>
      </c>
      <c r="B3389" t="s">
        <v>5622</v>
      </c>
      <c r="C3389" s="1">
        <v>41591</v>
      </c>
      <c r="D3389" t="s">
        <v>19724</v>
      </c>
      <c r="G3389" s="1">
        <v>42051</v>
      </c>
    </row>
    <row r="3390" spans="1:7" x14ac:dyDescent="0.25">
      <c r="A3390" t="s">
        <v>5656</v>
      </c>
      <c r="B3390" t="s">
        <v>5657</v>
      </c>
      <c r="C3390" s="1">
        <v>41621</v>
      </c>
      <c r="D3390" t="s">
        <v>19735</v>
      </c>
      <c r="G3390" s="1">
        <v>42048</v>
      </c>
    </row>
    <row r="3391" spans="1:7" x14ac:dyDescent="0.25">
      <c r="A3391" t="s">
        <v>4910</v>
      </c>
      <c r="B3391" t="s">
        <v>4911</v>
      </c>
      <c r="C3391" s="1">
        <v>41218</v>
      </c>
      <c r="D3391" t="s">
        <v>19721</v>
      </c>
      <c r="G3391" s="1">
        <v>42045</v>
      </c>
    </row>
    <row r="3392" spans="1:7" x14ac:dyDescent="0.25">
      <c r="A3392" t="s">
        <v>5598</v>
      </c>
      <c r="B3392" t="s">
        <v>5599</v>
      </c>
      <c r="C3392" s="1">
        <v>41587</v>
      </c>
      <c r="D3392" t="s">
        <v>19735</v>
      </c>
      <c r="G3392" s="1">
        <v>42041</v>
      </c>
    </row>
    <row r="3393" spans="1:7" x14ac:dyDescent="0.25">
      <c r="A3393" t="s">
        <v>5145</v>
      </c>
      <c r="B3393" t="s">
        <v>5146</v>
      </c>
      <c r="C3393" s="1">
        <v>41358</v>
      </c>
      <c r="D3393" t="s">
        <v>19735</v>
      </c>
      <c r="G3393" s="1">
        <v>42034</v>
      </c>
    </row>
    <row r="3394" spans="1:7" x14ac:dyDescent="0.25">
      <c r="A3394" t="s">
        <v>4803</v>
      </c>
      <c r="B3394" t="s">
        <v>4804</v>
      </c>
      <c r="C3394" s="1">
        <v>41152</v>
      </c>
      <c r="D3394" t="s">
        <v>19735</v>
      </c>
      <c r="G3394" s="1">
        <v>42034</v>
      </c>
    </row>
    <row r="3395" spans="1:7" x14ac:dyDescent="0.25">
      <c r="A3395" t="s">
        <v>5322</v>
      </c>
      <c r="B3395" t="s">
        <v>5323</v>
      </c>
      <c r="C3395" s="1">
        <v>41459</v>
      </c>
      <c r="D3395" t="s">
        <v>19735</v>
      </c>
      <c r="G3395" s="1">
        <v>42031</v>
      </c>
    </row>
    <row r="3396" spans="1:7" x14ac:dyDescent="0.25">
      <c r="A3396" t="s">
        <v>5312</v>
      </c>
      <c r="B3396" t="s">
        <v>5313</v>
      </c>
      <c r="C3396" s="1">
        <v>41453</v>
      </c>
      <c r="D3396" t="s">
        <v>19735</v>
      </c>
      <c r="G3396" s="1">
        <v>42031</v>
      </c>
    </row>
    <row r="3397" spans="1:7" x14ac:dyDescent="0.25">
      <c r="A3397" t="s">
        <v>5567</v>
      </c>
      <c r="B3397" t="s">
        <v>5568</v>
      </c>
      <c r="C3397" s="1">
        <v>41572</v>
      </c>
      <c r="D3397" t="s">
        <v>19735</v>
      </c>
      <c r="G3397" s="1">
        <v>42026</v>
      </c>
    </row>
    <row r="3398" spans="1:7" x14ac:dyDescent="0.25">
      <c r="A3398" t="s">
        <v>4949</v>
      </c>
      <c r="B3398" t="s">
        <v>4950</v>
      </c>
      <c r="C3398" s="1">
        <v>41252</v>
      </c>
      <c r="D3398" t="s">
        <v>19721</v>
      </c>
      <c r="G3398" s="1">
        <v>42026</v>
      </c>
    </row>
    <row r="3399" spans="1:7" x14ac:dyDescent="0.25">
      <c r="A3399" t="s">
        <v>5331</v>
      </c>
      <c r="B3399" t="s">
        <v>5332</v>
      </c>
      <c r="C3399" s="1">
        <v>41465</v>
      </c>
      <c r="D3399" t="s">
        <v>19721</v>
      </c>
      <c r="G3399" s="1">
        <v>42020</v>
      </c>
    </row>
    <row r="3400" spans="1:7" x14ac:dyDescent="0.25">
      <c r="A3400" t="s">
        <v>5341</v>
      </c>
      <c r="B3400" t="s">
        <v>5342</v>
      </c>
      <c r="C3400" s="1">
        <v>41465</v>
      </c>
      <c r="D3400" t="s">
        <v>19735</v>
      </c>
      <c r="G3400" s="1">
        <v>42020</v>
      </c>
    </row>
    <row r="3401" spans="1:7" x14ac:dyDescent="0.25">
      <c r="A3401" t="s">
        <v>5706</v>
      </c>
      <c r="B3401" t="s">
        <v>5707</v>
      </c>
      <c r="C3401" s="1">
        <v>41637</v>
      </c>
      <c r="D3401" t="s">
        <v>19735</v>
      </c>
      <c r="G3401" s="1">
        <v>42020</v>
      </c>
    </row>
    <row r="3402" spans="1:7" x14ac:dyDescent="0.25">
      <c r="A3402" t="s">
        <v>4513</v>
      </c>
      <c r="B3402" t="s">
        <v>4514</v>
      </c>
      <c r="C3402" s="1">
        <v>41054</v>
      </c>
      <c r="D3402" t="s">
        <v>19718</v>
      </c>
      <c r="G3402" s="1">
        <v>42020</v>
      </c>
    </row>
    <row r="3403" spans="1:7" x14ac:dyDescent="0.25">
      <c r="A3403" t="s">
        <v>5367</v>
      </c>
      <c r="B3403" t="s">
        <v>5368</v>
      </c>
      <c r="C3403" s="1">
        <v>41470</v>
      </c>
      <c r="D3403" t="s">
        <v>19721</v>
      </c>
      <c r="G3403" s="1">
        <v>42017</v>
      </c>
    </row>
    <row r="3404" spans="1:7" x14ac:dyDescent="0.25">
      <c r="A3404" t="s">
        <v>4866</v>
      </c>
      <c r="B3404" t="s">
        <v>4867</v>
      </c>
      <c r="C3404" s="1">
        <v>41181</v>
      </c>
      <c r="D3404" t="s">
        <v>19735</v>
      </c>
      <c r="G3404" s="1">
        <v>42013</v>
      </c>
    </row>
    <row r="3405" spans="1:7" x14ac:dyDescent="0.25">
      <c r="A3405" t="s">
        <v>5272</v>
      </c>
      <c r="B3405" t="s">
        <v>5273</v>
      </c>
      <c r="C3405" s="1">
        <v>41450</v>
      </c>
      <c r="D3405" t="s">
        <v>19718</v>
      </c>
      <c r="G3405" s="1">
        <v>42013</v>
      </c>
    </row>
    <row r="3406" spans="1:7" x14ac:dyDescent="0.25">
      <c r="A3406" t="s">
        <v>5569</v>
      </c>
      <c r="B3406" t="s">
        <v>5570</v>
      </c>
      <c r="C3406" s="1">
        <v>41579</v>
      </c>
      <c r="D3406" t="s">
        <v>19718</v>
      </c>
      <c r="G3406" s="1">
        <v>42013</v>
      </c>
    </row>
    <row r="3407" spans="1:7" x14ac:dyDescent="0.25">
      <c r="A3407" t="s">
        <v>5218</v>
      </c>
      <c r="B3407" t="s">
        <v>5219</v>
      </c>
      <c r="C3407" s="1">
        <v>41395</v>
      </c>
      <c r="D3407" t="s">
        <v>19718</v>
      </c>
      <c r="G3407" s="1">
        <v>42010</v>
      </c>
    </row>
    <row r="3408" spans="1:7" x14ac:dyDescent="0.25">
      <c r="A3408" t="s">
        <v>5565</v>
      </c>
      <c r="B3408" t="s">
        <v>5566</v>
      </c>
      <c r="C3408" s="1">
        <v>41572</v>
      </c>
      <c r="D3408" t="s">
        <v>19735</v>
      </c>
      <c r="G3408" s="1">
        <v>42010</v>
      </c>
    </row>
    <row r="3409" spans="1:7" x14ac:dyDescent="0.25">
      <c r="A3409" t="s">
        <v>4820</v>
      </c>
      <c r="B3409" t="s">
        <v>4821</v>
      </c>
      <c r="C3409" s="1">
        <v>41155</v>
      </c>
      <c r="D3409" t="s">
        <v>19735</v>
      </c>
      <c r="G3409" s="1">
        <v>42003</v>
      </c>
    </row>
    <row r="3410" spans="1:7" x14ac:dyDescent="0.25">
      <c r="A3410" t="s">
        <v>4847</v>
      </c>
      <c r="B3410" t="s">
        <v>4848</v>
      </c>
      <c r="C3410" s="1">
        <v>41171</v>
      </c>
      <c r="D3410" t="s">
        <v>19721</v>
      </c>
      <c r="G3410" s="1">
        <v>42003</v>
      </c>
    </row>
    <row r="3411" spans="1:7" x14ac:dyDescent="0.25">
      <c r="A3411" t="s">
        <v>5449</v>
      </c>
      <c r="B3411" t="s">
        <v>5450</v>
      </c>
      <c r="C3411" s="1">
        <v>41503</v>
      </c>
      <c r="D3411" t="s">
        <v>19718</v>
      </c>
      <c r="G3411" s="1">
        <v>41995</v>
      </c>
    </row>
    <row r="3412" spans="1:7" x14ac:dyDescent="0.25">
      <c r="A3412" t="s">
        <v>4928</v>
      </c>
      <c r="B3412" t="s">
        <v>4929</v>
      </c>
      <c r="C3412" s="1">
        <v>41251</v>
      </c>
      <c r="D3412" t="s">
        <v>19718</v>
      </c>
      <c r="G3412" s="1">
        <v>41995</v>
      </c>
    </row>
    <row r="3413" spans="1:7" x14ac:dyDescent="0.25">
      <c r="A3413" t="s">
        <v>5579</v>
      </c>
      <c r="B3413" t="s">
        <v>5580</v>
      </c>
      <c r="C3413" s="1">
        <v>41585</v>
      </c>
      <c r="D3413" t="s">
        <v>19718</v>
      </c>
      <c r="G3413" s="1">
        <v>41995</v>
      </c>
    </row>
    <row r="3414" spans="1:7" x14ac:dyDescent="0.25">
      <c r="A3414" t="s">
        <v>5363</v>
      </c>
      <c r="B3414" t="s">
        <v>5364</v>
      </c>
      <c r="C3414" s="1">
        <v>41465</v>
      </c>
      <c r="D3414" t="s">
        <v>19718</v>
      </c>
      <c r="G3414" s="1">
        <v>41990</v>
      </c>
    </row>
    <row r="3415" spans="1:7" x14ac:dyDescent="0.25">
      <c r="A3415" t="s">
        <v>5176</v>
      </c>
      <c r="B3415" t="s">
        <v>5177</v>
      </c>
      <c r="C3415" s="1">
        <v>41390</v>
      </c>
      <c r="D3415" t="s">
        <v>19718</v>
      </c>
      <c r="G3415" s="1">
        <v>41976</v>
      </c>
    </row>
    <row r="3416" spans="1:7" x14ac:dyDescent="0.25">
      <c r="A3416" t="s">
        <v>5212</v>
      </c>
      <c r="B3416" t="s">
        <v>5213</v>
      </c>
      <c r="C3416" s="1">
        <v>41395</v>
      </c>
      <c r="D3416" t="s">
        <v>19721</v>
      </c>
      <c r="G3416" s="1">
        <v>41972</v>
      </c>
    </row>
    <row r="3417" spans="1:7" x14ac:dyDescent="0.25">
      <c r="A3417" t="s">
        <v>4926</v>
      </c>
      <c r="B3417" t="s">
        <v>4927</v>
      </c>
      <c r="C3417" s="1">
        <v>41251</v>
      </c>
      <c r="D3417" t="s">
        <v>19735</v>
      </c>
      <c r="G3417" s="1">
        <v>41969</v>
      </c>
    </row>
    <row r="3418" spans="1:7" x14ac:dyDescent="0.25">
      <c r="A3418" t="s">
        <v>4941</v>
      </c>
      <c r="B3418" t="s">
        <v>4942</v>
      </c>
      <c r="C3418" s="1">
        <v>41252</v>
      </c>
      <c r="D3418" t="s">
        <v>19718</v>
      </c>
      <c r="G3418" s="1">
        <v>41964</v>
      </c>
    </row>
    <row r="3419" spans="1:7" x14ac:dyDescent="0.25">
      <c r="A3419" t="s">
        <v>4947</v>
      </c>
      <c r="B3419" t="s">
        <v>4948</v>
      </c>
      <c r="C3419" s="1">
        <v>41252</v>
      </c>
      <c r="D3419" t="s">
        <v>19718</v>
      </c>
      <c r="G3419" s="1">
        <v>41964</v>
      </c>
    </row>
    <row r="3420" spans="1:7" x14ac:dyDescent="0.25">
      <c r="A3420" t="s">
        <v>4554</v>
      </c>
      <c r="B3420" t="s">
        <v>4555</v>
      </c>
      <c r="C3420" s="1">
        <v>41076</v>
      </c>
      <c r="D3420" t="s">
        <v>19721</v>
      </c>
      <c r="G3420" s="1">
        <v>41961</v>
      </c>
    </row>
    <row r="3421" spans="1:7" x14ac:dyDescent="0.25">
      <c r="A3421" t="s">
        <v>5189</v>
      </c>
      <c r="B3421" t="s">
        <v>5190</v>
      </c>
      <c r="C3421" s="1">
        <v>41391</v>
      </c>
      <c r="D3421" t="s">
        <v>19735</v>
      </c>
      <c r="G3421" s="1">
        <v>41961</v>
      </c>
    </row>
    <row r="3422" spans="1:7" x14ac:dyDescent="0.25">
      <c r="A3422" t="s">
        <v>5304</v>
      </c>
      <c r="B3422" t="s">
        <v>5305</v>
      </c>
      <c r="C3422" s="1">
        <v>41453</v>
      </c>
      <c r="D3422" t="s">
        <v>19718</v>
      </c>
      <c r="G3422" s="1">
        <v>41961</v>
      </c>
    </row>
    <row r="3423" spans="1:7" x14ac:dyDescent="0.25">
      <c r="A3423" t="s">
        <v>5391</v>
      </c>
      <c r="B3423" t="s">
        <v>5392</v>
      </c>
      <c r="C3423" s="1">
        <v>41478</v>
      </c>
      <c r="D3423" t="s">
        <v>19718</v>
      </c>
      <c r="G3423" s="1">
        <v>41954</v>
      </c>
    </row>
    <row r="3424" spans="1:7" x14ac:dyDescent="0.25">
      <c r="A3424" t="s">
        <v>4756</v>
      </c>
      <c r="B3424" t="s">
        <v>4757</v>
      </c>
      <c r="C3424" s="1">
        <v>41129</v>
      </c>
      <c r="D3424" t="s">
        <v>19718</v>
      </c>
      <c r="G3424" s="1">
        <v>41947</v>
      </c>
    </row>
    <row r="3425" spans="1:7" x14ac:dyDescent="0.25">
      <c r="A3425" t="s">
        <v>4943</v>
      </c>
      <c r="B3425" t="s">
        <v>4944</v>
      </c>
      <c r="C3425" s="1">
        <v>41252</v>
      </c>
      <c r="D3425" t="s">
        <v>19735</v>
      </c>
      <c r="G3425" s="1">
        <v>41947</v>
      </c>
    </row>
    <row r="3426" spans="1:7" x14ac:dyDescent="0.25">
      <c r="A3426" t="s">
        <v>3188</v>
      </c>
      <c r="B3426" t="s">
        <v>3189</v>
      </c>
      <c r="C3426" s="1">
        <v>40202</v>
      </c>
      <c r="D3426" t="s">
        <v>19724</v>
      </c>
      <c r="G3426" s="1">
        <v>41947</v>
      </c>
    </row>
    <row r="3427" spans="1:7" x14ac:dyDescent="0.25">
      <c r="A3427" t="s">
        <v>4936</v>
      </c>
      <c r="B3427" t="s">
        <v>4937</v>
      </c>
      <c r="C3427" s="1">
        <v>41252</v>
      </c>
      <c r="D3427" t="s">
        <v>19735</v>
      </c>
      <c r="G3427" s="1">
        <v>41943</v>
      </c>
    </row>
    <row r="3428" spans="1:7" x14ac:dyDescent="0.25">
      <c r="A3428" t="s">
        <v>5343</v>
      </c>
      <c r="B3428" t="s">
        <v>5344</v>
      </c>
      <c r="C3428" s="1">
        <v>41465</v>
      </c>
      <c r="D3428" t="s">
        <v>19735</v>
      </c>
      <c r="G3428" s="1">
        <v>41940</v>
      </c>
    </row>
    <row r="3429" spans="1:7" x14ac:dyDescent="0.25">
      <c r="A3429" t="s">
        <v>5553</v>
      </c>
      <c r="B3429" t="s">
        <v>5554</v>
      </c>
      <c r="C3429" s="1">
        <v>41562</v>
      </c>
      <c r="D3429" t="s">
        <v>19721</v>
      </c>
      <c r="G3429" s="1">
        <v>41940</v>
      </c>
    </row>
    <row r="3430" spans="1:7" x14ac:dyDescent="0.25">
      <c r="A3430" t="s">
        <v>5379</v>
      </c>
      <c r="B3430" t="s">
        <v>5380</v>
      </c>
      <c r="C3430" s="1">
        <v>41474</v>
      </c>
      <c r="D3430" t="s">
        <v>19735</v>
      </c>
      <c r="G3430" s="1">
        <v>41940</v>
      </c>
    </row>
    <row r="3431" spans="1:7" x14ac:dyDescent="0.25">
      <c r="A3431" t="s">
        <v>5373</v>
      </c>
      <c r="B3431" t="s">
        <v>5374</v>
      </c>
      <c r="C3431" s="1">
        <v>41474</v>
      </c>
      <c r="D3431" t="s">
        <v>19718</v>
      </c>
      <c r="G3431" s="1">
        <v>41936</v>
      </c>
    </row>
    <row r="3432" spans="1:7" x14ac:dyDescent="0.25">
      <c r="A3432" t="s">
        <v>5233</v>
      </c>
      <c r="B3432" t="s">
        <v>5234</v>
      </c>
      <c r="C3432" s="1">
        <v>41406</v>
      </c>
      <c r="D3432" t="s">
        <v>19735</v>
      </c>
      <c r="G3432" s="1">
        <v>41936</v>
      </c>
    </row>
    <row r="3433" spans="1:7" x14ac:dyDescent="0.25">
      <c r="A3433" t="s">
        <v>4181</v>
      </c>
      <c r="B3433" t="s">
        <v>4182</v>
      </c>
      <c r="C3433" s="1">
        <v>40800</v>
      </c>
      <c r="D3433" t="s">
        <v>19721</v>
      </c>
      <c r="G3433" s="1">
        <v>41934</v>
      </c>
    </row>
    <row r="3434" spans="1:7" x14ac:dyDescent="0.25">
      <c r="A3434" t="s">
        <v>5102</v>
      </c>
      <c r="B3434" t="s">
        <v>5103</v>
      </c>
      <c r="C3434" s="1">
        <v>41330</v>
      </c>
      <c r="D3434" t="s">
        <v>19735</v>
      </c>
      <c r="G3434" s="1">
        <v>41927</v>
      </c>
    </row>
    <row r="3435" spans="1:7" x14ac:dyDescent="0.25">
      <c r="A3435" t="s">
        <v>4912</v>
      </c>
      <c r="B3435" t="s">
        <v>4913</v>
      </c>
      <c r="C3435" s="1">
        <v>41218</v>
      </c>
      <c r="D3435" t="s">
        <v>19735</v>
      </c>
      <c r="G3435" s="1">
        <v>41927</v>
      </c>
    </row>
    <row r="3436" spans="1:7" x14ac:dyDescent="0.25">
      <c r="A3436" t="s">
        <v>4762</v>
      </c>
      <c r="B3436" t="s">
        <v>4763</v>
      </c>
      <c r="C3436" s="1">
        <v>41129</v>
      </c>
      <c r="D3436" t="s">
        <v>19721</v>
      </c>
      <c r="G3436" s="1">
        <v>41921</v>
      </c>
    </row>
    <row r="3437" spans="1:7" x14ac:dyDescent="0.25">
      <c r="A3437" t="s">
        <v>5210</v>
      </c>
      <c r="B3437" t="s">
        <v>5211</v>
      </c>
      <c r="C3437" s="1">
        <v>41395</v>
      </c>
      <c r="D3437" t="s">
        <v>19718</v>
      </c>
      <c r="G3437" s="1">
        <v>41921</v>
      </c>
    </row>
    <row r="3438" spans="1:7" x14ac:dyDescent="0.25">
      <c r="A3438" t="s">
        <v>4633</v>
      </c>
      <c r="B3438" t="s">
        <v>4634</v>
      </c>
      <c r="C3438" s="1">
        <v>41093</v>
      </c>
      <c r="D3438" t="s">
        <v>19735</v>
      </c>
      <c r="G3438" s="1">
        <v>41907</v>
      </c>
    </row>
    <row r="3439" spans="1:7" x14ac:dyDescent="0.25">
      <c r="A3439" t="s">
        <v>4829</v>
      </c>
      <c r="B3439" t="s">
        <v>4830</v>
      </c>
      <c r="C3439" s="1">
        <v>41161</v>
      </c>
      <c r="D3439" t="s">
        <v>19724</v>
      </c>
      <c r="G3439" s="1">
        <v>41907</v>
      </c>
    </row>
    <row r="3440" spans="1:7" x14ac:dyDescent="0.25">
      <c r="A3440" t="s">
        <v>5420</v>
      </c>
      <c r="B3440" t="s">
        <v>5421</v>
      </c>
      <c r="C3440" s="1">
        <v>41488</v>
      </c>
      <c r="D3440" t="s">
        <v>19735</v>
      </c>
      <c r="G3440" s="1">
        <v>41907</v>
      </c>
    </row>
    <row r="3441" spans="1:7" x14ac:dyDescent="0.25">
      <c r="A3441" t="s">
        <v>5121</v>
      </c>
      <c r="B3441" t="s">
        <v>5122</v>
      </c>
      <c r="C3441" s="1">
        <v>41346</v>
      </c>
      <c r="D3441" t="s">
        <v>19721</v>
      </c>
      <c r="G3441" s="1">
        <v>41899</v>
      </c>
    </row>
    <row r="3442" spans="1:7" x14ac:dyDescent="0.25">
      <c r="A3442" t="s">
        <v>3699</v>
      </c>
      <c r="B3442" t="s">
        <v>3700</v>
      </c>
      <c r="C3442" s="1">
        <v>40543</v>
      </c>
      <c r="D3442" t="s">
        <v>19735</v>
      </c>
      <c r="G3442" s="1">
        <v>41899</v>
      </c>
    </row>
    <row r="3443" spans="1:7" x14ac:dyDescent="0.25">
      <c r="A3443" t="s">
        <v>4699</v>
      </c>
      <c r="B3443" t="s">
        <v>4700</v>
      </c>
      <c r="C3443" s="1">
        <v>41121</v>
      </c>
      <c r="D3443" t="s">
        <v>19735</v>
      </c>
      <c r="G3443" s="1">
        <v>41899</v>
      </c>
    </row>
    <row r="3444" spans="1:7" x14ac:dyDescent="0.25">
      <c r="A3444" t="s">
        <v>4163</v>
      </c>
      <c r="B3444" t="s">
        <v>4164</v>
      </c>
      <c r="C3444" s="1">
        <v>40787</v>
      </c>
      <c r="D3444" t="s">
        <v>19735</v>
      </c>
      <c r="G3444" s="1">
        <v>41887</v>
      </c>
    </row>
    <row r="3445" spans="1:7" x14ac:dyDescent="0.25">
      <c r="A3445" t="s">
        <v>5263</v>
      </c>
      <c r="B3445" t="s">
        <v>5264</v>
      </c>
      <c r="C3445" s="1">
        <v>41446</v>
      </c>
      <c r="D3445" t="s">
        <v>19721</v>
      </c>
      <c r="G3445" s="1">
        <v>41884</v>
      </c>
    </row>
    <row r="3446" spans="1:7" x14ac:dyDescent="0.25">
      <c r="A3446" t="s">
        <v>5267</v>
      </c>
      <c r="B3446" t="s">
        <v>5268</v>
      </c>
      <c r="C3446" s="1">
        <v>41450</v>
      </c>
      <c r="D3446" t="s">
        <v>19735</v>
      </c>
      <c r="G3446" s="1">
        <v>41879</v>
      </c>
    </row>
    <row r="3447" spans="1:7" x14ac:dyDescent="0.25">
      <c r="A3447" t="s">
        <v>4448</v>
      </c>
      <c r="B3447" t="s">
        <v>4449</v>
      </c>
      <c r="C3447" s="1">
        <v>41008</v>
      </c>
      <c r="D3447" t="s">
        <v>19721</v>
      </c>
      <c r="G3447" s="1">
        <v>41877</v>
      </c>
    </row>
    <row r="3448" spans="1:7" x14ac:dyDescent="0.25">
      <c r="A3448" t="s">
        <v>4951</v>
      </c>
      <c r="B3448" t="s">
        <v>4952</v>
      </c>
      <c r="C3448" s="1">
        <v>41254</v>
      </c>
      <c r="D3448" t="s">
        <v>19718</v>
      </c>
      <c r="G3448" s="1">
        <v>41877</v>
      </c>
    </row>
    <row r="3449" spans="1:7" x14ac:dyDescent="0.25">
      <c r="A3449" t="s">
        <v>5284</v>
      </c>
      <c r="B3449" t="s">
        <v>5285</v>
      </c>
      <c r="C3449" s="1">
        <v>41451</v>
      </c>
      <c r="D3449" t="s">
        <v>19718</v>
      </c>
      <c r="G3449" s="1">
        <v>41856</v>
      </c>
    </row>
    <row r="3450" spans="1:7" x14ac:dyDescent="0.25">
      <c r="A3450" t="s">
        <v>4716</v>
      </c>
      <c r="B3450" t="s">
        <v>4717</v>
      </c>
      <c r="C3450" s="1">
        <v>41123</v>
      </c>
      <c r="D3450" t="s">
        <v>19721</v>
      </c>
      <c r="G3450" s="1">
        <v>41856</v>
      </c>
    </row>
    <row r="3451" spans="1:7" x14ac:dyDescent="0.25">
      <c r="A3451" t="s">
        <v>4381</v>
      </c>
      <c r="B3451" t="s">
        <v>4382</v>
      </c>
      <c r="C3451" s="1">
        <v>40956</v>
      </c>
      <c r="D3451" t="s">
        <v>19721</v>
      </c>
      <c r="G3451" s="1">
        <v>41844</v>
      </c>
    </row>
    <row r="3452" spans="1:7" x14ac:dyDescent="0.25">
      <c r="A3452" t="s">
        <v>5178</v>
      </c>
      <c r="B3452" t="s">
        <v>5179</v>
      </c>
      <c r="C3452" s="1">
        <v>41390</v>
      </c>
      <c r="D3452" t="s">
        <v>19718</v>
      </c>
      <c r="G3452" s="1">
        <v>41844</v>
      </c>
    </row>
    <row r="3453" spans="1:7" x14ac:dyDescent="0.25">
      <c r="A3453" t="s">
        <v>5261</v>
      </c>
      <c r="B3453" t="s">
        <v>5262</v>
      </c>
      <c r="C3453" s="1">
        <v>41446</v>
      </c>
      <c r="D3453" t="s">
        <v>19735</v>
      </c>
      <c r="G3453" s="1">
        <v>41829</v>
      </c>
    </row>
    <row r="3454" spans="1:7" x14ac:dyDescent="0.25">
      <c r="A3454" t="s">
        <v>5171</v>
      </c>
      <c r="B3454" t="s">
        <v>5172</v>
      </c>
      <c r="C3454" s="1">
        <v>41378</v>
      </c>
      <c r="D3454" t="s">
        <v>19718</v>
      </c>
      <c r="G3454" s="1">
        <v>41829</v>
      </c>
    </row>
    <row r="3455" spans="1:7" x14ac:dyDescent="0.25">
      <c r="A3455" t="s">
        <v>5255</v>
      </c>
      <c r="B3455" t="s">
        <v>5256</v>
      </c>
      <c r="C3455" s="1">
        <v>41446</v>
      </c>
      <c r="D3455" t="s">
        <v>19735</v>
      </c>
      <c r="G3455" s="1">
        <v>41829</v>
      </c>
    </row>
    <row r="3456" spans="1:7" x14ac:dyDescent="0.25">
      <c r="A3456" t="s">
        <v>5265</v>
      </c>
      <c r="B3456" t="s">
        <v>5266</v>
      </c>
      <c r="C3456" s="1">
        <v>41446</v>
      </c>
      <c r="D3456" t="s">
        <v>19735</v>
      </c>
      <c r="G3456" s="1">
        <v>41829</v>
      </c>
    </row>
    <row r="3457" spans="1:7" x14ac:dyDescent="0.25">
      <c r="A3457" t="s">
        <v>4604</v>
      </c>
      <c r="B3457" t="s">
        <v>4605</v>
      </c>
      <c r="C3457" s="1">
        <v>41089</v>
      </c>
      <c r="D3457" t="s">
        <v>19735</v>
      </c>
      <c r="G3457" s="1">
        <v>41829</v>
      </c>
    </row>
    <row r="3458" spans="1:7" x14ac:dyDescent="0.25">
      <c r="A3458" t="s">
        <v>4764</v>
      </c>
      <c r="B3458" t="s">
        <v>4765</v>
      </c>
      <c r="C3458" s="1">
        <v>41134</v>
      </c>
      <c r="D3458" t="s">
        <v>19721</v>
      </c>
      <c r="G3458" s="1">
        <v>41824</v>
      </c>
    </row>
    <row r="3459" spans="1:7" x14ac:dyDescent="0.25">
      <c r="A3459" t="s">
        <v>5116</v>
      </c>
      <c r="B3459" t="s">
        <v>5117</v>
      </c>
      <c r="C3459" s="1">
        <v>41345</v>
      </c>
      <c r="D3459" t="s">
        <v>19735</v>
      </c>
      <c r="G3459" s="1">
        <v>41824</v>
      </c>
    </row>
    <row r="3460" spans="1:7" x14ac:dyDescent="0.25">
      <c r="A3460" t="s">
        <v>3300</v>
      </c>
      <c r="B3460" t="s">
        <v>3301</v>
      </c>
      <c r="C3460" s="1">
        <v>40278</v>
      </c>
      <c r="D3460" t="s">
        <v>19718</v>
      </c>
      <c r="G3460" s="1">
        <v>41821</v>
      </c>
    </row>
    <row r="3461" spans="1:7" x14ac:dyDescent="0.25">
      <c r="A3461" t="s">
        <v>4811</v>
      </c>
      <c r="B3461" t="s">
        <v>4812</v>
      </c>
      <c r="C3461" s="1">
        <v>41152</v>
      </c>
      <c r="D3461" t="s">
        <v>19721</v>
      </c>
      <c r="G3461" s="1">
        <v>41817</v>
      </c>
    </row>
    <row r="3462" spans="1:7" x14ac:dyDescent="0.25">
      <c r="A3462" t="s">
        <v>3168</v>
      </c>
      <c r="B3462" t="s">
        <v>3169</v>
      </c>
      <c r="C3462" s="1">
        <v>40187</v>
      </c>
      <c r="D3462" t="s">
        <v>19721</v>
      </c>
      <c r="G3462" s="1">
        <v>41817</v>
      </c>
    </row>
    <row r="3463" spans="1:7" x14ac:dyDescent="0.25">
      <c r="A3463" t="s">
        <v>5078</v>
      </c>
      <c r="B3463" t="s">
        <v>5079</v>
      </c>
      <c r="C3463" s="1">
        <v>41321</v>
      </c>
      <c r="D3463" t="s">
        <v>19721</v>
      </c>
      <c r="G3463" s="1">
        <v>41817</v>
      </c>
    </row>
    <row r="3464" spans="1:7" x14ac:dyDescent="0.25">
      <c r="A3464" t="s">
        <v>4870</v>
      </c>
      <c r="B3464" t="s">
        <v>4871</v>
      </c>
      <c r="C3464" s="1">
        <v>41194</v>
      </c>
      <c r="D3464" t="s">
        <v>19735</v>
      </c>
      <c r="G3464" s="1">
        <v>41817</v>
      </c>
    </row>
    <row r="3465" spans="1:7" x14ac:dyDescent="0.25">
      <c r="A3465" t="s">
        <v>4686</v>
      </c>
      <c r="B3465" t="s">
        <v>4687</v>
      </c>
      <c r="C3465" s="1">
        <v>41112</v>
      </c>
      <c r="D3465" t="s">
        <v>19721</v>
      </c>
      <c r="G3465" s="1">
        <v>41814</v>
      </c>
    </row>
    <row r="3466" spans="1:7" x14ac:dyDescent="0.25">
      <c r="A3466" t="s">
        <v>5084</v>
      </c>
      <c r="B3466" t="s">
        <v>5085</v>
      </c>
      <c r="C3466" s="1">
        <v>41322</v>
      </c>
      <c r="D3466" t="s">
        <v>19735</v>
      </c>
      <c r="G3466" s="1">
        <v>41811</v>
      </c>
    </row>
    <row r="3467" spans="1:7" x14ac:dyDescent="0.25">
      <c r="A3467" t="s">
        <v>4774</v>
      </c>
      <c r="B3467" t="s">
        <v>4775</v>
      </c>
      <c r="C3467" s="1">
        <v>41145</v>
      </c>
      <c r="D3467" t="s">
        <v>19718</v>
      </c>
      <c r="G3467" s="1">
        <v>41810</v>
      </c>
    </row>
    <row r="3468" spans="1:7" x14ac:dyDescent="0.25">
      <c r="A3468" t="s">
        <v>4602</v>
      </c>
      <c r="B3468" t="s">
        <v>4603</v>
      </c>
      <c r="C3468" s="1">
        <v>41083</v>
      </c>
      <c r="D3468" t="s">
        <v>19718</v>
      </c>
      <c r="G3468" s="1">
        <v>41807</v>
      </c>
    </row>
    <row r="3469" spans="1:7" x14ac:dyDescent="0.25">
      <c r="A3469" t="s">
        <v>4906</v>
      </c>
      <c r="B3469" t="s">
        <v>4907</v>
      </c>
      <c r="C3469" s="1">
        <v>41218</v>
      </c>
      <c r="D3469" t="s">
        <v>19721</v>
      </c>
      <c r="G3469" s="1">
        <v>41794</v>
      </c>
    </row>
    <row r="3470" spans="1:7" x14ac:dyDescent="0.25">
      <c r="A3470" t="s">
        <v>5094</v>
      </c>
      <c r="B3470" t="s">
        <v>5095</v>
      </c>
      <c r="C3470" s="1">
        <v>41328</v>
      </c>
      <c r="D3470" t="s">
        <v>19735</v>
      </c>
      <c r="G3470" s="1">
        <v>41794</v>
      </c>
    </row>
    <row r="3471" spans="1:7" x14ac:dyDescent="0.25">
      <c r="A3471" t="s">
        <v>4908</v>
      </c>
      <c r="B3471" t="s">
        <v>4909</v>
      </c>
      <c r="C3471" s="1">
        <v>41218</v>
      </c>
      <c r="D3471" t="s">
        <v>19721</v>
      </c>
      <c r="G3471" s="1">
        <v>41787</v>
      </c>
    </row>
    <row r="3472" spans="1:7" x14ac:dyDescent="0.25">
      <c r="A3472" t="s">
        <v>4584</v>
      </c>
      <c r="B3472" t="s">
        <v>4585</v>
      </c>
      <c r="C3472" s="1">
        <v>41080</v>
      </c>
      <c r="D3472" t="s">
        <v>19718</v>
      </c>
      <c r="G3472" s="1">
        <v>41782</v>
      </c>
    </row>
    <row r="3473" spans="1:7" x14ac:dyDescent="0.25">
      <c r="A3473" t="s">
        <v>4782</v>
      </c>
      <c r="B3473" t="s">
        <v>4783</v>
      </c>
      <c r="C3473" s="1">
        <v>41145</v>
      </c>
      <c r="D3473" t="s">
        <v>19721</v>
      </c>
      <c r="G3473" s="1">
        <v>41768</v>
      </c>
    </row>
    <row r="3474" spans="1:7" x14ac:dyDescent="0.25">
      <c r="A3474" t="s">
        <v>1550</v>
      </c>
      <c r="B3474" t="s">
        <v>1551</v>
      </c>
      <c r="C3474" s="1">
        <v>38761</v>
      </c>
      <c r="D3474" t="s">
        <v>19718</v>
      </c>
      <c r="G3474" s="1">
        <v>41768</v>
      </c>
    </row>
    <row r="3475" spans="1:7" x14ac:dyDescent="0.25">
      <c r="A3475" t="s">
        <v>2410</v>
      </c>
      <c r="B3475" t="s">
        <v>2411</v>
      </c>
      <c r="C3475" s="1">
        <v>39669</v>
      </c>
      <c r="D3475" t="s">
        <v>19721</v>
      </c>
      <c r="G3475" s="1">
        <v>41766</v>
      </c>
    </row>
    <row r="3476" spans="1:7" x14ac:dyDescent="0.25">
      <c r="A3476" t="s">
        <v>5063</v>
      </c>
      <c r="B3476" t="s">
        <v>5064</v>
      </c>
      <c r="C3476" s="1">
        <v>41318</v>
      </c>
      <c r="D3476" t="s">
        <v>19721</v>
      </c>
      <c r="G3476" s="1">
        <v>41766</v>
      </c>
    </row>
    <row r="3477" spans="1:7" x14ac:dyDescent="0.25">
      <c r="A3477" t="s">
        <v>5037</v>
      </c>
      <c r="B3477" t="s">
        <v>5038</v>
      </c>
      <c r="C3477" s="1">
        <v>41302</v>
      </c>
      <c r="D3477" t="s">
        <v>19735</v>
      </c>
      <c r="G3477" s="1">
        <v>41766</v>
      </c>
    </row>
    <row r="3478" spans="1:7" x14ac:dyDescent="0.25">
      <c r="A3478" t="s">
        <v>5043</v>
      </c>
      <c r="B3478" t="s">
        <v>5044</v>
      </c>
      <c r="C3478" s="1">
        <v>41303</v>
      </c>
      <c r="D3478" t="s">
        <v>19718</v>
      </c>
      <c r="G3478" s="1">
        <v>41766</v>
      </c>
    </row>
    <row r="3479" spans="1:7" x14ac:dyDescent="0.25">
      <c r="A3479" t="s">
        <v>4109</v>
      </c>
      <c r="B3479" t="s">
        <v>4110</v>
      </c>
      <c r="C3479" s="1">
        <v>40756</v>
      </c>
      <c r="D3479" t="s">
        <v>19721</v>
      </c>
      <c r="G3479" s="1">
        <v>41766</v>
      </c>
    </row>
    <row r="3480" spans="1:7" x14ac:dyDescent="0.25">
      <c r="A3480" t="s">
        <v>4844</v>
      </c>
      <c r="B3480" t="s">
        <v>4845</v>
      </c>
      <c r="C3480" s="1">
        <v>41171</v>
      </c>
      <c r="D3480" t="s">
        <v>19718</v>
      </c>
      <c r="G3480" s="1">
        <v>41757</v>
      </c>
    </row>
    <row r="3481" spans="1:7" x14ac:dyDescent="0.25">
      <c r="A3481" t="s">
        <v>5059</v>
      </c>
      <c r="B3481" t="s">
        <v>5060</v>
      </c>
      <c r="C3481" s="1">
        <v>41318</v>
      </c>
      <c r="D3481" t="s">
        <v>19735</v>
      </c>
      <c r="G3481" s="1">
        <v>41744</v>
      </c>
    </row>
    <row r="3482" spans="1:7" x14ac:dyDescent="0.25">
      <c r="A3482" t="s">
        <v>5143</v>
      </c>
      <c r="B3482" t="s">
        <v>5144</v>
      </c>
      <c r="C3482" s="1">
        <v>41358</v>
      </c>
      <c r="D3482" t="s">
        <v>19718</v>
      </c>
      <c r="G3482" s="1">
        <v>41740</v>
      </c>
    </row>
    <row r="3483" spans="1:7" x14ac:dyDescent="0.25">
      <c r="A3483" t="s">
        <v>5123</v>
      </c>
      <c r="B3483" t="s">
        <v>5124</v>
      </c>
      <c r="C3483" s="1">
        <v>41346</v>
      </c>
      <c r="D3483" t="s">
        <v>19721</v>
      </c>
      <c r="G3483" s="1">
        <v>41730</v>
      </c>
    </row>
    <row r="3484" spans="1:7" x14ac:dyDescent="0.25">
      <c r="A3484" t="s">
        <v>4711</v>
      </c>
      <c r="B3484" t="s">
        <v>4712</v>
      </c>
      <c r="C3484" s="1">
        <v>41123</v>
      </c>
      <c r="D3484" t="s">
        <v>19718</v>
      </c>
      <c r="G3484" s="1">
        <v>41730</v>
      </c>
    </row>
    <row r="3485" spans="1:7" x14ac:dyDescent="0.25">
      <c r="A3485" t="s">
        <v>4839</v>
      </c>
      <c r="B3485" t="s">
        <v>4840</v>
      </c>
      <c r="C3485" s="1">
        <v>41164</v>
      </c>
      <c r="D3485" t="s">
        <v>19718</v>
      </c>
      <c r="G3485" s="1">
        <v>41719</v>
      </c>
    </row>
    <row r="3486" spans="1:7" x14ac:dyDescent="0.25">
      <c r="A3486" t="s">
        <v>4496</v>
      </c>
      <c r="B3486" t="s">
        <v>4497</v>
      </c>
      <c r="C3486" s="1">
        <v>41054</v>
      </c>
      <c r="D3486" t="s">
        <v>19718</v>
      </c>
      <c r="G3486" s="1">
        <v>41719</v>
      </c>
    </row>
    <row r="3487" spans="1:7" x14ac:dyDescent="0.25">
      <c r="A3487" t="s">
        <v>4750</v>
      </c>
      <c r="B3487" t="s">
        <v>4751</v>
      </c>
      <c r="C3487" s="1">
        <v>41129</v>
      </c>
      <c r="D3487" t="s">
        <v>19718</v>
      </c>
      <c r="G3487" s="1">
        <v>41719</v>
      </c>
    </row>
    <row r="3488" spans="1:7" x14ac:dyDescent="0.25">
      <c r="A3488" t="s">
        <v>4558</v>
      </c>
      <c r="B3488" t="s">
        <v>4559</v>
      </c>
      <c r="C3488" s="1">
        <v>41076</v>
      </c>
      <c r="D3488" t="s">
        <v>19721</v>
      </c>
      <c r="G3488" s="1">
        <v>41716</v>
      </c>
    </row>
    <row r="3489" spans="1:7" x14ac:dyDescent="0.25">
      <c r="A3489" t="s">
        <v>4657</v>
      </c>
      <c r="B3489" t="s">
        <v>4658</v>
      </c>
      <c r="C3489" s="1">
        <v>41096</v>
      </c>
      <c r="D3489" t="s">
        <v>19718</v>
      </c>
      <c r="G3489" s="1">
        <v>41716</v>
      </c>
    </row>
    <row r="3490" spans="1:7" x14ac:dyDescent="0.25">
      <c r="A3490" t="s">
        <v>4613</v>
      </c>
      <c r="B3490" t="s">
        <v>4614</v>
      </c>
      <c r="C3490" s="1">
        <v>41089</v>
      </c>
      <c r="D3490" t="s">
        <v>19721</v>
      </c>
      <c r="G3490" s="1">
        <v>41712</v>
      </c>
    </row>
    <row r="3491" spans="1:7" x14ac:dyDescent="0.25">
      <c r="A3491" t="s">
        <v>4793</v>
      </c>
      <c r="B3491" t="s">
        <v>4794</v>
      </c>
      <c r="C3491" s="1">
        <v>41150</v>
      </c>
      <c r="D3491" t="s">
        <v>19718</v>
      </c>
      <c r="G3491" s="1">
        <v>41712</v>
      </c>
    </row>
    <row r="3492" spans="1:7" x14ac:dyDescent="0.25">
      <c r="A3492" t="s">
        <v>4292</v>
      </c>
      <c r="B3492" t="s">
        <v>4293</v>
      </c>
      <c r="C3492" s="1">
        <v>40911</v>
      </c>
      <c r="D3492" t="s">
        <v>19721</v>
      </c>
      <c r="G3492" s="1">
        <v>41712</v>
      </c>
    </row>
    <row r="3493" spans="1:7" x14ac:dyDescent="0.25">
      <c r="A3493" t="s">
        <v>4574</v>
      </c>
      <c r="B3493" t="s">
        <v>4575</v>
      </c>
      <c r="C3493" s="1">
        <v>41080</v>
      </c>
      <c r="D3493" t="s">
        <v>19718</v>
      </c>
      <c r="G3493" s="1">
        <v>41708</v>
      </c>
    </row>
    <row r="3494" spans="1:7" x14ac:dyDescent="0.25">
      <c r="A3494" t="s">
        <v>3656</v>
      </c>
      <c r="B3494" t="s">
        <v>3657</v>
      </c>
      <c r="C3494" s="1">
        <v>40518</v>
      </c>
      <c r="D3494" t="s">
        <v>19721</v>
      </c>
      <c r="G3494" s="1">
        <v>41708</v>
      </c>
    </row>
    <row r="3495" spans="1:7" x14ac:dyDescent="0.25">
      <c r="A3495" t="s">
        <v>4403</v>
      </c>
      <c r="B3495" t="s">
        <v>4404</v>
      </c>
      <c r="C3495" s="1">
        <v>40985</v>
      </c>
      <c r="D3495" t="s">
        <v>19735</v>
      </c>
      <c r="G3495" s="1">
        <v>41702</v>
      </c>
    </row>
    <row r="3496" spans="1:7" x14ac:dyDescent="0.25">
      <c r="A3496" t="s">
        <v>4649</v>
      </c>
      <c r="B3496" t="s">
        <v>4650</v>
      </c>
      <c r="C3496" s="1">
        <v>41096</v>
      </c>
      <c r="D3496" t="s">
        <v>19735</v>
      </c>
      <c r="G3496" s="1">
        <v>41698</v>
      </c>
    </row>
    <row r="3497" spans="1:7" x14ac:dyDescent="0.25">
      <c r="A3497" t="s">
        <v>4550</v>
      </c>
      <c r="B3497" t="s">
        <v>4551</v>
      </c>
      <c r="C3497" s="1">
        <v>41076</v>
      </c>
      <c r="D3497" t="s">
        <v>19718</v>
      </c>
      <c r="G3497" s="1">
        <v>41698</v>
      </c>
    </row>
    <row r="3498" spans="1:7" x14ac:dyDescent="0.25">
      <c r="A3498" t="s">
        <v>3934</v>
      </c>
      <c r="B3498" t="s">
        <v>3935</v>
      </c>
      <c r="C3498" s="1">
        <v>40681</v>
      </c>
      <c r="D3498" t="s">
        <v>19721</v>
      </c>
      <c r="G3498" s="1">
        <v>41698</v>
      </c>
    </row>
    <row r="3499" spans="1:7" x14ac:dyDescent="0.25">
      <c r="A3499" t="s">
        <v>4266</v>
      </c>
      <c r="B3499" t="s">
        <v>4267</v>
      </c>
      <c r="C3499" s="1">
        <v>40891</v>
      </c>
      <c r="D3499" t="s">
        <v>19735</v>
      </c>
      <c r="G3499" s="1">
        <v>41695</v>
      </c>
    </row>
    <row r="3500" spans="1:7" x14ac:dyDescent="0.25">
      <c r="A3500" t="s">
        <v>4588</v>
      </c>
      <c r="B3500" t="s">
        <v>4589</v>
      </c>
      <c r="C3500" s="1">
        <v>41080</v>
      </c>
      <c r="D3500" t="s">
        <v>19718</v>
      </c>
      <c r="G3500" s="1">
        <v>41695</v>
      </c>
    </row>
    <row r="3501" spans="1:7" x14ac:dyDescent="0.25">
      <c r="A3501" t="s">
        <v>4855</v>
      </c>
      <c r="B3501" t="s">
        <v>4856</v>
      </c>
      <c r="C3501" s="1">
        <v>41174</v>
      </c>
      <c r="D3501" t="s">
        <v>19718</v>
      </c>
      <c r="G3501" s="1">
        <v>41695</v>
      </c>
    </row>
    <row r="3502" spans="1:7" x14ac:dyDescent="0.25">
      <c r="A3502" t="s">
        <v>4149</v>
      </c>
      <c r="B3502" t="s">
        <v>4150</v>
      </c>
      <c r="C3502" s="1">
        <v>40781</v>
      </c>
      <c r="D3502" t="s">
        <v>19718</v>
      </c>
      <c r="G3502" s="1">
        <v>41684</v>
      </c>
    </row>
    <row r="3503" spans="1:7" x14ac:dyDescent="0.25">
      <c r="A3503" t="s">
        <v>4979</v>
      </c>
      <c r="B3503" t="s">
        <v>4980</v>
      </c>
      <c r="C3503" s="1">
        <v>41261</v>
      </c>
      <c r="D3503" t="s">
        <v>19718</v>
      </c>
      <c r="G3503" s="1">
        <v>41684</v>
      </c>
    </row>
    <row r="3504" spans="1:7" x14ac:dyDescent="0.25">
      <c r="A3504" t="s">
        <v>4769</v>
      </c>
      <c r="B3504" t="s">
        <v>4770</v>
      </c>
      <c r="C3504" s="1">
        <v>41145</v>
      </c>
      <c r="D3504" t="s">
        <v>19735</v>
      </c>
      <c r="G3504" s="1">
        <v>41684</v>
      </c>
    </row>
    <row r="3505" spans="1:7" x14ac:dyDescent="0.25">
      <c r="A3505" t="s">
        <v>4282</v>
      </c>
      <c r="B3505" t="s">
        <v>4283</v>
      </c>
      <c r="C3505" s="1">
        <v>40903</v>
      </c>
      <c r="D3505" t="s">
        <v>19721</v>
      </c>
      <c r="G3505" s="1">
        <v>41677</v>
      </c>
    </row>
    <row r="3506" spans="1:7" x14ac:dyDescent="0.25">
      <c r="A3506" t="s">
        <v>4361</v>
      </c>
      <c r="B3506" t="s">
        <v>4362</v>
      </c>
      <c r="C3506" s="1">
        <v>40937</v>
      </c>
      <c r="D3506" t="s">
        <v>19718</v>
      </c>
      <c r="G3506" s="1">
        <v>41674</v>
      </c>
    </row>
    <row r="3507" spans="1:7" x14ac:dyDescent="0.25">
      <c r="A3507" t="s">
        <v>4049</v>
      </c>
      <c r="B3507" t="s">
        <v>4050</v>
      </c>
      <c r="C3507" s="1">
        <v>40720</v>
      </c>
      <c r="D3507" t="s">
        <v>19721</v>
      </c>
      <c r="G3507" s="1">
        <v>41670</v>
      </c>
    </row>
    <row r="3508" spans="1:7" x14ac:dyDescent="0.25">
      <c r="A3508" t="s">
        <v>4772</v>
      </c>
      <c r="B3508" t="s">
        <v>4773</v>
      </c>
      <c r="C3508" s="1">
        <v>41145</v>
      </c>
      <c r="D3508" t="s">
        <v>19718</v>
      </c>
      <c r="G3508" s="1">
        <v>41670</v>
      </c>
    </row>
    <row r="3509" spans="1:7" x14ac:dyDescent="0.25">
      <c r="A3509" t="s">
        <v>4430</v>
      </c>
      <c r="B3509" t="s">
        <v>4431</v>
      </c>
      <c r="C3509" s="1">
        <v>40992</v>
      </c>
      <c r="D3509" t="s">
        <v>19718</v>
      </c>
      <c r="G3509" s="1">
        <v>41670</v>
      </c>
    </row>
    <row r="3510" spans="1:7" x14ac:dyDescent="0.25">
      <c r="A3510" t="s">
        <v>3994</v>
      </c>
      <c r="B3510" t="s">
        <v>3995</v>
      </c>
      <c r="C3510" s="1">
        <v>40703</v>
      </c>
      <c r="D3510" t="s">
        <v>19718</v>
      </c>
      <c r="G3510" s="1">
        <v>41670</v>
      </c>
    </row>
    <row r="3511" spans="1:7" x14ac:dyDescent="0.25">
      <c r="A3511" t="s">
        <v>4378</v>
      </c>
      <c r="B3511" t="s">
        <v>4379</v>
      </c>
      <c r="C3511" s="1">
        <v>40956</v>
      </c>
      <c r="D3511" t="s">
        <v>19724</v>
      </c>
      <c r="G3511" s="1">
        <v>41668</v>
      </c>
    </row>
    <row r="3512" spans="1:7" x14ac:dyDescent="0.25">
      <c r="A3512" t="s">
        <v>4655</v>
      </c>
      <c r="B3512" t="s">
        <v>4656</v>
      </c>
      <c r="C3512" s="1">
        <v>41096</v>
      </c>
      <c r="D3512" t="s">
        <v>19718</v>
      </c>
      <c r="G3512" s="1">
        <v>41656</v>
      </c>
    </row>
    <row r="3513" spans="1:7" x14ac:dyDescent="0.25">
      <c r="A3513" t="s">
        <v>4651</v>
      </c>
      <c r="B3513" t="s">
        <v>4652</v>
      </c>
      <c r="C3513" s="1">
        <v>41096</v>
      </c>
      <c r="D3513" t="s">
        <v>19718</v>
      </c>
      <c r="G3513" s="1">
        <v>41656</v>
      </c>
    </row>
    <row r="3514" spans="1:7" x14ac:dyDescent="0.25">
      <c r="A3514" t="s">
        <v>4207</v>
      </c>
      <c r="B3514" t="s">
        <v>4208</v>
      </c>
      <c r="C3514" s="1">
        <v>40825</v>
      </c>
      <c r="D3514" t="s">
        <v>19735</v>
      </c>
      <c r="G3514" s="1">
        <v>41646</v>
      </c>
    </row>
    <row r="3515" spans="1:7" x14ac:dyDescent="0.25">
      <c r="A3515" t="s">
        <v>4353</v>
      </c>
      <c r="B3515" t="s">
        <v>4354</v>
      </c>
      <c r="C3515" s="1">
        <v>40934</v>
      </c>
      <c r="D3515" t="s">
        <v>19718</v>
      </c>
      <c r="G3515" s="1">
        <v>41621</v>
      </c>
    </row>
    <row r="3516" spans="1:7" x14ac:dyDescent="0.25">
      <c r="A3516" t="s">
        <v>4646</v>
      </c>
      <c r="B3516" t="s">
        <v>4647</v>
      </c>
      <c r="C3516" s="1">
        <v>41093</v>
      </c>
      <c r="D3516" t="s">
        <v>19721</v>
      </c>
      <c r="G3516" s="1">
        <v>41621</v>
      </c>
    </row>
    <row r="3517" spans="1:7" x14ac:dyDescent="0.25">
      <c r="A3517" t="s">
        <v>4394</v>
      </c>
      <c r="B3517" t="s">
        <v>4395</v>
      </c>
      <c r="C3517" s="1">
        <v>40979</v>
      </c>
      <c r="D3517" t="s">
        <v>19721</v>
      </c>
      <c r="G3517" s="1">
        <v>41621</v>
      </c>
    </row>
    <row r="3518" spans="1:7" x14ac:dyDescent="0.25">
      <c r="A3518" t="s">
        <v>4860</v>
      </c>
      <c r="B3518" t="s">
        <v>4861</v>
      </c>
      <c r="C3518" s="1">
        <v>41181</v>
      </c>
      <c r="D3518" t="s">
        <v>19718</v>
      </c>
      <c r="G3518" s="1">
        <v>41614</v>
      </c>
    </row>
    <row r="3519" spans="1:7" x14ac:dyDescent="0.25">
      <c r="A3519" t="s">
        <v>4191</v>
      </c>
      <c r="B3519" t="s">
        <v>4192</v>
      </c>
      <c r="C3519" s="1">
        <v>40800</v>
      </c>
      <c r="D3519" t="s">
        <v>19721</v>
      </c>
      <c r="G3519" s="1">
        <v>41613</v>
      </c>
    </row>
    <row r="3520" spans="1:7" x14ac:dyDescent="0.25">
      <c r="A3520" t="s">
        <v>4296</v>
      </c>
      <c r="B3520" t="s">
        <v>4297</v>
      </c>
      <c r="C3520" s="1">
        <v>40911</v>
      </c>
      <c r="D3520" t="s">
        <v>19721</v>
      </c>
      <c r="G3520" s="1">
        <v>41607</v>
      </c>
    </row>
    <row r="3521" spans="1:7" x14ac:dyDescent="0.25">
      <c r="A3521" t="s">
        <v>4508</v>
      </c>
      <c r="B3521" t="s">
        <v>4509</v>
      </c>
      <c r="C3521" s="1">
        <v>41054</v>
      </c>
      <c r="D3521" t="s">
        <v>19735</v>
      </c>
      <c r="G3521" s="1">
        <v>41607</v>
      </c>
    </row>
    <row r="3522" spans="1:7" x14ac:dyDescent="0.25">
      <c r="A3522" t="s">
        <v>4679</v>
      </c>
      <c r="B3522" t="s">
        <v>4680</v>
      </c>
      <c r="C3522" s="1">
        <v>41109</v>
      </c>
      <c r="D3522" t="s">
        <v>19721</v>
      </c>
      <c r="G3522" s="1">
        <v>41597</v>
      </c>
    </row>
    <row r="3523" spans="1:7" x14ac:dyDescent="0.25">
      <c r="A3523" t="s">
        <v>4754</v>
      </c>
      <c r="B3523" t="s">
        <v>4755</v>
      </c>
      <c r="C3523" s="1">
        <v>41129</v>
      </c>
      <c r="D3523" t="s">
        <v>19735</v>
      </c>
      <c r="G3523" s="1">
        <v>41593</v>
      </c>
    </row>
    <row r="3524" spans="1:7" x14ac:dyDescent="0.25">
      <c r="A3524" t="s">
        <v>4118</v>
      </c>
      <c r="B3524" t="s">
        <v>4119</v>
      </c>
      <c r="C3524" s="1">
        <v>40770</v>
      </c>
      <c r="D3524" t="s">
        <v>19718</v>
      </c>
      <c r="G3524" s="1">
        <v>41593</v>
      </c>
    </row>
    <row r="3525" spans="1:7" x14ac:dyDescent="0.25">
      <c r="A3525" t="s">
        <v>2612</v>
      </c>
      <c r="B3525" t="s">
        <v>2613</v>
      </c>
      <c r="C3525" s="1">
        <v>39811</v>
      </c>
      <c r="D3525" t="s">
        <v>19721</v>
      </c>
      <c r="G3525" s="1">
        <v>41593</v>
      </c>
    </row>
    <row r="3526" spans="1:7" x14ac:dyDescent="0.25">
      <c r="A3526" t="s">
        <v>3910</v>
      </c>
      <c r="B3526" t="s">
        <v>3911</v>
      </c>
      <c r="C3526" s="1">
        <v>40673</v>
      </c>
      <c r="D3526" t="s">
        <v>19735</v>
      </c>
      <c r="G3526" s="1">
        <v>41586</v>
      </c>
    </row>
    <row r="3527" spans="1:7" x14ac:dyDescent="0.25">
      <c r="A3527" t="s">
        <v>4903</v>
      </c>
      <c r="B3527" t="s">
        <v>4904</v>
      </c>
      <c r="C3527" s="1">
        <v>41218</v>
      </c>
      <c r="D3527" t="s">
        <v>19735</v>
      </c>
      <c r="G3527" s="1">
        <v>41586</v>
      </c>
    </row>
    <row r="3528" spans="1:7" x14ac:dyDescent="0.25">
      <c r="A3528" t="s">
        <v>4795</v>
      </c>
      <c r="B3528" t="s">
        <v>4796</v>
      </c>
      <c r="C3528" s="1">
        <v>41150</v>
      </c>
      <c r="D3528" t="s">
        <v>19718</v>
      </c>
      <c r="G3528" s="1">
        <v>41586</v>
      </c>
    </row>
    <row r="3529" spans="1:7" x14ac:dyDescent="0.25">
      <c r="A3529" t="s">
        <v>3817</v>
      </c>
      <c r="B3529" t="s">
        <v>837</v>
      </c>
      <c r="C3529" s="1">
        <v>40603</v>
      </c>
      <c r="D3529" t="s">
        <v>19735</v>
      </c>
      <c r="G3529" s="1">
        <v>41579</v>
      </c>
    </row>
    <row r="3530" spans="1:7" x14ac:dyDescent="0.25">
      <c r="A3530" t="s">
        <v>4718</v>
      </c>
      <c r="B3530" t="s">
        <v>4719</v>
      </c>
      <c r="C3530" s="1">
        <v>41123</v>
      </c>
      <c r="D3530" t="s">
        <v>19718</v>
      </c>
      <c r="G3530" s="1">
        <v>41579</v>
      </c>
    </row>
    <row r="3531" spans="1:7" x14ac:dyDescent="0.25">
      <c r="A3531" t="s">
        <v>4675</v>
      </c>
      <c r="B3531" t="s">
        <v>4676</v>
      </c>
      <c r="C3531" s="1">
        <v>41109</v>
      </c>
      <c r="D3531" t="s">
        <v>19724</v>
      </c>
      <c r="G3531" s="1">
        <v>41576</v>
      </c>
    </row>
    <row r="3532" spans="1:7" x14ac:dyDescent="0.25">
      <c r="A3532" t="s">
        <v>4456</v>
      </c>
      <c r="B3532" t="s">
        <v>4457</v>
      </c>
      <c r="C3532" s="1">
        <v>41015</v>
      </c>
      <c r="D3532" t="s">
        <v>19735</v>
      </c>
      <c r="G3532" s="1">
        <v>41576</v>
      </c>
    </row>
    <row r="3533" spans="1:7" x14ac:dyDescent="0.25">
      <c r="A3533" t="s">
        <v>4500</v>
      </c>
      <c r="B3533" t="s">
        <v>4501</v>
      </c>
      <c r="C3533" s="1">
        <v>41054</v>
      </c>
      <c r="D3533" t="s">
        <v>19718</v>
      </c>
      <c r="G3533" s="1">
        <v>41576</v>
      </c>
    </row>
    <row r="3534" spans="1:7" x14ac:dyDescent="0.25">
      <c r="A3534" t="s">
        <v>4484</v>
      </c>
      <c r="B3534" t="s">
        <v>4485</v>
      </c>
      <c r="C3534" s="1">
        <v>41049</v>
      </c>
      <c r="D3534" t="s">
        <v>19718</v>
      </c>
      <c r="G3534" s="1">
        <v>41565</v>
      </c>
    </row>
    <row r="3535" spans="1:7" x14ac:dyDescent="0.25">
      <c r="A3535" t="s">
        <v>2813</v>
      </c>
      <c r="B3535" t="s">
        <v>2814</v>
      </c>
      <c r="C3535" s="1">
        <v>39949</v>
      </c>
      <c r="D3535" t="s">
        <v>19735</v>
      </c>
      <c r="G3535" s="1">
        <v>41565</v>
      </c>
    </row>
    <row r="3536" spans="1:7" x14ac:dyDescent="0.25">
      <c r="A3536" t="s">
        <v>4240</v>
      </c>
      <c r="B3536" t="s">
        <v>4241</v>
      </c>
      <c r="C3536" s="1">
        <v>40874</v>
      </c>
      <c r="D3536" t="s">
        <v>19718</v>
      </c>
      <c r="G3536" s="1">
        <v>41562</v>
      </c>
    </row>
    <row r="3537" spans="1:7" x14ac:dyDescent="0.25">
      <c r="A3537" t="s">
        <v>4824</v>
      </c>
      <c r="B3537" t="s">
        <v>4825</v>
      </c>
      <c r="C3537" s="1">
        <v>41161</v>
      </c>
      <c r="D3537" t="s">
        <v>19718</v>
      </c>
      <c r="G3537" s="1">
        <v>41541</v>
      </c>
    </row>
    <row r="3538" spans="1:7" x14ac:dyDescent="0.25">
      <c r="A3538" t="s">
        <v>4218</v>
      </c>
      <c r="B3538" t="s">
        <v>4219</v>
      </c>
      <c r="C3538" s="1">
        <v>40836</v>
      </c>
      <c r="D3538" t="s">
        <v>19718</v>
      </c>
      <c r="G3538" s="1">
        <v>41534</v>
      </c>
    </row>
    <row r="3539" spans="1:7" x14ac:dyDescent="0.25">
      <c r="A3539" t="s">
        <v>4290</v>
      </c>
      <c r="B3539" t="s">
        <v>4291</v>
      </c>
      <c r="C3539" s="1">
        <v>40903</v>
      </c>
      <c r="D3539" t="s">
        <v>19718</v>
      </c>
      <c r="G3539" s="1">
        <v>41523</v>
      </c>
    </row>
    <row r="3540" spans="1:7" x14ac:dyDescent="0.25">
      <c r="A3540" t="s">
        <v>4477</v>
      </c>
      <c r="B3540" t="s">
        <v>4478</v>
      </c>
      <c r="C3540" s="1">
        <v>41049</v>
      </c>
      <c r="D3540" t="s">
        <v>19718</v>
      </c>
      <c r="G3540" s="1">
        <v>41523</v>
      </c>
    </row>
    <row r="3541" spans="1:7" x14ac:dyDescent="0.25">
      <c r="A3541" t="s">
        <v>4347</v>
      </c>
      <c r="B3541" t="s">
        <v>4348</v>
      </c>
      <c r="C3541" s="1">
        <v>40930</v>
      </c>
      <c r="D3541" t="s">
        <v>19735</v>
      </c>
      <c r="G3541" s="1">
        <v>41523</v>
      </c>
    </row>
    <row r="3542" spans="1:7" x14ac:dyDescent="0.25">
      <c r="A3542" t="s">
        <v>4105</v>
      </c>
      <c r="B3542" t="s">
        <v>4106</v>
      </c>
      <c r="C3542" s="1">
        <v>40756</v>
      </c>
      <c r="D3542" t="s">
        <v>19735</v>
      </c>
      <c r="G3542" s="1">
        <v>41513</v>
      </c>
    </row>
    <row r="3543" spans="1:7" x14ac:dyDescent="0.25">
      <c r="A3543" t="s">
        <v>4087</v>
      </c>
      <c r="B3543" t="s">
        <v>4088</v>
      </c>
      <c r="C3543" s="1">
        <v>40744</v>
      </c>
      <c r="D3543" t="s">
        <v>19735</v>
      </c>
      <c r="G3543" s="1">
        <v>41513</v>
      </c>
    </row>
    <row r="3544" spans="1:7" x14ac:dyDescent="0.25">
      <c r="A3544" t="s">
        <v>3721</v>
      </c>
      <c r="B3544" t="s">
        <v>3722</v>
      </c>
      <c r="C3544" s="1">
        <v>40555</v>
      </c>
      <c r="D3544" t="s">
        <v>19735</v>
      </c>
      <c r="G3544" s="1">
        <v>41508</v>
      </c>
    </row>
    <row r="3545" spans="1:7" x14ac:dyDescent="0.25">
      <c r="A3545" t="s">
        <v>4416</v>
      </c>
      <c r="B3545" t="s">
        <v>4417</v>
      </c>
      <c r="C3545" s="1">
        <v>40989</v>
      </c>
      <c r="D3545" t="s">
        <v>19718</v>
      </c>
      <c r="G3545" s="1">
        <v>41506</v>
      </c>
    </row>
    <row r="3546" spans="1:7" x14ac:dyDescent="0.25">
      <c r="A3546" t="s">
        <v>4412</v>
      </c>
      <c r="B3546" t="s">
        <v>4413</v>
      </c>
      <c r="C3546" s="1">
        <v>40989</v>
      </c>
      <c r="D3546" t="s">
        <v>19735</v>
      </c>
      <c r="G3546" s="1">
        <v>41506</v>
      </c>
    </row>
    <row r="3547" spans="1:7" x14ac:dyDescent="0.25">
      <c r="A3547" t="s">
        <v>4480</v>
      </c>
      <c r="B3547" t="s">
        <v>4481</v>
      </c>
      <c r="C3547" s="1">
        <v>41049</v>
      </c>
      <c r="D3547" t="s">
        <v>19718</v>
      </c>
      <c r="G3547" s="1">
        <v>41499</v>
      </c>
    </row>
    <row r="3548" spans="1:7" x14ac:dyDescent="0.25">
      <c r="A3548" t="s">
        <v>4622</v>
      </c>
      <c r="B3548" t="s">
        <v>4623</v>
      </c>
      <c r="C3548" s="1">
        <v>41089</v>
      </c>
      <c r="D3548" t="s">
        <v>19721</v>
      </c>
      <c r="G3548" s="1">
        <v>41494</v>
      </c>
    </row>
    <row r="3549" spans="1:7" x14ac:dyDescent="0.25">
      <c r="A3549" t="s">
        <v>4618</v>
      </c>
      <c r="B3549" t="s">
        <v>4619</v>
      </c>
      <c r="C3549" s="1">
        <v>41089</v>
      </c>
      <c r="D3549" t="s">
        <v>19734</v>
      </c>
      <c r="G3549" s="1">
        <v>41494</v>
      </c>
    </row>
    <row r="3550" spans="1:7" x14ac:dyDescent="0.25">
      <c r="A3550" t="s">
        <v>4199</v>
      </c>
      <c r="B3550" t="s">
        <v>4200</v>
      </c>
      <c r="C3550" s="1">
        <v>40816</v>
      </c>
      <c r="D3550" t="s">
        <v>19721</v>
      </c>
      <c r="G3550" s="1">
        <v>41494</v>
      </c>
    </row>
    <row r="3551" spans="1:7" x14ac:dyDescent="0.25">
      <c r="A3551" t="s">
        <v>4598</v>
      </c>
      <c r="B3551" t="s">
        <v>4599</v>
      </c>
      <c r="C3551" s="1">
        <v>41083</v>
      </c>
      <c r="D3551" t="s">
        <v>19718</v>
      </c>
      <c r="G3551" s="1">
        <v>41492</v>
      </c>
    </row>
    <row r="3552" spans="1:7" x14ac:dyDescent="0.25">
      <c r="A3552" t="s">
        <v>4250</v>
      </c>
      <c r="B3552" t="s">
        <v>4251</v>
      </c>
      <c r="C3552" s="1">
        <v>40888</v>
      </c>
      <c r="D3552" t="s">
        <v>19718</v>
      </c>
      <c r="G3552" s="1">
        <v>41488</v>
      </c>
    </row>
    <row r="3553" spans="1:7" x14ac:dyDescent="0.25">
      <c r="A3553" t="s">
        <v>4498</v>
      </c>
      <c r="B3553" t="s">
        <v>4499</v>
      </c>
      <c r="C3553" s="1">
        <v>41054</v>
      </c>
      <c r="D3553" t="s">
        <v>19718</v>
      </c>
      <c r="G3553" s="1">
        <v>41488</v>
      </c>
    </row>
    <row r="3554" spans="1:7" x14ac:dyDescent="0.25">
      <c r="A3554" t="s">
        <v>4255</v>
      </c>
      <c r="B3554" t="s">
        <v>4256</v>
      </c>
      <c r="C3554" s="1">
        <v>40888</v>
      </c>
      <c r="D3554" t="s">
        <v>19718</v>
      </c>
      <c r="G3554" s="1">
        <v>41488</v>
      </c>
    </row>
    <row r="3555" spans="1:7" x14ac:dyDescent="0.25">
      <c r="A3555" t="s">
        <v>4494</v>
      </c>
      <c r="B3555" t="s">
        <v>4495</v>
      </c>
      <c r="C3555" s="1">
        <v>41054</v>
      </c>
      <c r="D3555" t="s">
        <v>19718</v>
      </c>
      <c r="G3555" s="1">
        <v>41488</v>
      </c>
    </row>
    <row r="3556" spans="1:7" x14ac:dyDescent="0.25">
      <c r="A3556" t="s">
        <v>4253</v>
      </c>
      <c r="B3556" t="s">
        <v>4254</v>
      </c>
      <c r="C3556" s="1">
        <v>40888</v>
      </c>
      <c r="D3556" t="s">
        <v>19718</v>
      </c>
      <c r="G3556" s="1">
        <v>41488</v>
      </c>
    </row>
    <row r="3557" spans="1:7" x14ac:dyDescent="0.25">
      <c r="A3557" t="s">
        <v>4620</v>
      </c>
      <c r="B3557" t="s">
        <v>4621</v>
      </c>
      <c r="C3557" s="1">
        <v>41089</v>
      </c>
      <c r="D3557" t="s">
        <v>19718</v>
      </c>
      <c r="G3557" s="1">
        <v>41488</v>
      </c>
    </row>
    <row r="3558" spans="1:7" x14ac:dyDescent="0.25">
      <c r="A3558" t="s">
        <v>4261</v>
      </c>
      <c r="B3558" t="s">
        <v>4262</v>
      </c>
      <c r="C3558" s="1">
        <v>40888</v>
      </c>
      <c r="D3558" t="s">
        <v>19718</v>
      </c>
      <c r="G3558" s="1">
        <v>41488</v>
      </c>
    </row>
    <row r="3559" spans="1:7" x14ac:dyDescent="0.25">
      <c r="A3559" t="s">
        <v>4482</v>
      </c>
      <c r="B3559" t="s">
        <v>4483</v>
      </c>
      <c r="C3559" s="1">
        <v>41049</v>
      </c>
      <c r="D3559" t="s">
        <v>19718</v>
      </c>
      <c r="G3559" s="1">
        <v>41488</v>
      </c>
    </row>
    <row r="3560" spans="1:7" x14ac:dyDescent="0.25">
      <c r="A3560" t="s">
        <v>2773</v>
      </c>
      <c r="B3560" t="s">
        <v>2774</v>
      </c>
      <c r="C3560" s="1">
        <v>39938</v>
      </c>
      <c r="D3560" t="s">
        <v>19718</v>
      </c>
      <c r="G3560" s="1">
        <v>41488</v>
      </c>
    </row>
    <row r="3561" spans="1:7" x14ac:dyDescent="0.25">
      <c r="A3561" t="s">
        <v>3924</v>
      </c>
      <c r="B3561" t="s">
        <v>3925</v>
      </c>
      <c r="C3561" s="1">
        <v>40681</v>
      </c>
      <c r="D3561" t="s">
        <v>19735</v>
      </c>
      <c r="G3561" s="1">
        <v>41488</v>
      </c>
    </row>
    <row r="3562" spans="1:7" x14ac:dyDescent="0.25">
      <c r="A3562" t="s">
        <v>4460</v>
      </c>
      <c r="B3562" t="s">
        <v>4461</v>
      </c>
      <c r="C3562" s="1">
        <v>41029</v>
      </c>
      <c r="D3562" t="s">
        <v>19718</v>
      </c>
      <c r="G3562" s="1">
        <v>41486</v>
      </c>
    </row>
    <row r="3563" spans="1:7" x14ac:dyDescent="0.25">
      <c r="A3563" t="s">
        <v>2825</v>
      </c>
      <c r="B3563" t="s">
        <v>2826</v>
      </c>
      <c r="C3563" s="1">
        <v>39949</v>
      </c>
      <c r="D3563" t="s">
        <v>19724</v>
      </c>
      <c r="G3563" s="1">
        <v>41471</v>
      </c>
    </row>
    <row r="3564" spans="1:7" x14ac:dyDescent="0.25">
      <c r="A3564" t="s">
        <v>4659</v>
      </c>
      <c r="B3564" t="s">
        <v>4660</v>
      </c>
      <c r="C3564" s="1">
        <v>41096</v>
      </c>
      <c r="D3564" t="s">
        <v>19718</v>
      </c>
      <c r="G3564" s="1">
        <v>41471</v>
      </c>
    </row>
    <row r="3565" spans="1:7" x14ac:dyDescent="0.25">
      <c r="A3565" t="s">
        <v>4047</v>
      </c>
      <c r="B3565" t="s">
        <v>4048</v>
      </c>
      <c r="C3565" s="1">
        <v>40720</v>
      </c>
      <c r="D3565" t="s">
        <v>19718</v>
      </c>
      <c r="G3565" s="1">
        <v>41470</v>
      </c>
    </row>
    <row r="3566" spans="1:7" x14ac:dyDescent="0.25">
      <c r="A3566" t="s">
        <v>4370</v>
      </c>
      <c r="B3566" t="s">
        <v>4371</v>
      </c>
      <c r="C3566" s="1">
        <v>40938</v>
      </c>
      <c r="D3566" t="s">
        <v>19718</v>
      </c>
      <c r="G3566" s="1">
        <v>41458</v>
      </c>
    </row>
    <row r="3567" spans="1:7" x14ac:dyDescent="0.25">
      <c r="A3567" t="s">
        <v>4474</v>
      </c>
      <c r="B3567" t="s">
        <v>4475</v>
      </c>
      <c r="C3567" s="1">
        <v>41044</v>
      </c>
      <c r="D3567" t="s">
        <v>19718</v>
      </c>
      <c r="G3567" s="1">
        <v>41451</v>
      </c>
    </row>
    <row r="3568" spans="1:7" x14ac:dyDescent="0.25">
      <c r="A3568" t="s">
        <v>4263</v>
      </c>
      <c r="B3568" t="s">
        <v>4264</v>
      </c>
      <c r="C3568" s="1">
        <v>40888</v>
      </c>
      <c r="D3568" t="s">
        <v>19718</v>
      </c>
      <c r="G3568" s="1">
        <v>41451</v>
      </c>
    </row>
    <row r="3569" spans="1:7" x14ac:dyDescent="0.25">
      <c r="A3569" t="s">
        <v>4133</v>
      </c>
      <c r="B3569" t="s">
        <v>4134</v>
      </c>
      <c r="C3569" s="1">
        <v>40780</v>
      </c>
      <c r="D3569" t="s">
        <v>19721</v>
      </c>
      <c r="G3569" s="1">
        <v>41445</v>
      </c>
    </row>
    <row r="3570" spans="1:7" x14ac:dyDescent="0.25">
      <c r="A3570" t="s">
        <v>4397</v>
      </c>
      <c r="B3570" t="s">
        <v>4398</v>
      </c>
      <c r="C3570" s="1">
        <v>40984</v>
      </c>
      <c r="D3570" t="s">
        <v>19718</v>
      </c>
      <c r="G3570" s="1">
        <v>41445</v>
      </c>
    </row>
    <row r="3571" spans="1:7" x14ac:dyDescent="0.25">
      <c r="A3571" t="s">
        <v>3882</v>
      </c>
      <c r="B3571" t="s">
        <v>2520</v>
      </c>
      <c r="C3571" s="1">
        <v>40648</v>
      </c>
      <c r="D3571" t="s">
        <v>19721</v>
      </c>
      <c r="G3571" s="1">
        <v>41445</v>
      </c>
    </row>
    <row r="3572" spans="1:7" x14ac:dyDescent="0.25">
      <c r="A3572" t="s">
        <v>3880</v>
      </c>
      <c r="B3572" t="s">
        <v>3881</v>
      </c>
      <c r="C3572" s="1">
        <v>40648</v>
      </c>
      <c r="D3572" t="s">
        <v>19735</v>
      </c>
      <c r="G3572" s="1">
        <v>41445</v>
      </c>
    </row>
    <row r="3573" spans="1:7" x14ac:dyDescent="0.25">
      <c r="A3573" t="s">
        <v>4060</v>
      </c>
      <c r="B3573" t="s">
        <v>4061</v>
      </c>
      <c r="C3573" s="1">
        <v>40729</v>
      </c>
      <c r="D3573" t="s">
        <v>19724</v>
      </c>
      <c r="G3573" s="1">
        <v>41437</v>
      </c>
    </row>
    <row r="3574" spans="1:7" x14ac:dyDescent="0.25">
      <c r="A3574" t="s">
        <v>4517</v>
      </c>
      <c r="B3574" t="s">
        <v>4518</v>
      </c>
      <c r="C3574" s="1">
        <v>41054</v>
      </c>
      <c r="D3574" t="s">
        <v>19718</v>
      </c>
      <c r="G3574" s="1">
        <v>41437</v>
      </c>
    </row>
    <row r="3575" spans="1:7" x14ac:dyDescent="0.25">
      <c r="A3575" t="s">
        <v>4185</v>
      </c>
      <c r="B3575" t="s">
        <v>4186</v>
      </c>
      <c r="C3575" s="1">
        <v>40800</v>
      </c>
      <c r="D3575" t="s">
        <v>19735</v>
      </c>
      <c r="G3575" s="1">
        <v>41425</v>
      </c>
    </row>
    <row r="3576" spans="1:7" x14ac:dyDescent="0.25">
      <c r="A3576" t="s">
        <v>3908</v>
      </c>
      <c r="B3576" t="s">
        <v>3909</v>
      </c>
      <c r="C3576" s="1">
        <v>40673</v>
      </c>
      <c r="D3576" t="s">
        <v>19735</v>
      </c>
      <c r="G3576" s="1">
        <v>41394</v>
      </c>
    </row>
    <row r="3577" spans="1:7" x14ac:dyDescent="0.25">
      <c r="A3577" t="s">
        <v>4383</v>
      </c>
      <c r="B3577" t="s">
        <v>4384</v>
      </c>
      <c r="C3577" s="1">
        <v>40958</v>
      </c>
      <c r="D3577" t="s">
        <v>19735</v>
      </c>
      <c r="G3577" s="1">
        <v>41394</v>
      </c>
    </row>
    <row r="3578" spans="1:7" x14ac:dyDescent="0.25">
      <c r="A3578" t="s">
        <v>2809</v>
      </c>
      <c r="B3578" t="s">
        <v>2810</v>
      </c>
      <c r="C3578" s="1">
        <v>39948</v>
      </c>
      <c r="D3578" t="s">
        <v>19718</v>
      </c>
      <c r="G3578" s="1">
        <v>41394</v>
      </c>
    </row>
    <row r="3579" spans="1:7" x14ac:dyDescent="0.25">
      <c r="A3579" t="s">
        <v>4040</v>
      </c>
      <c r="B3579" t="s">
        <v>4041</v>
      </c>
      <c r="C3579" s="1">
        <v>40720</v>
      </c>
      <c r="D3579" t="s">
        <v>19721</v>
      </c>
      <c r="G3579" s="1">
        <v>41394</v>
      </c>
    </row>
    <row r="3580" spans="1:7" x14ac:dyDescent="0.25">
      <c r="A3580" t="s">
        <v>2594</v>
      </c>
      <c r="B3580" t="s">
        <v>2595</v>
      </c>
      <c r="C3580" s="1">
        <v>39810</v>
      </c>
      <c r="D3580" t="s">
        <v>19724</v>
      </c>
      <c r="G3580" s="1">
        <v>41383</v>
      </c>
    </row>
    <row r="3581" spans="1:7" x14ac:dyDescent="0.25">
      <c r="A3581" t="s">
        <v>4197</v>
      </c>
      <c r="B3581" t="s">
        <v>4198</v>
      </c>
      <c r="C3581" s="1">
        <v>40800</v>
      </c>
      <c r="D3581" t="s">
        <v>19724</v>
      </c>
      <c r="G3581" s="1">
        <v>41383</v>
      </c>
    </row>
    <row r="3582" spans="1:7" x14ac:dyDescent="0.25">
      <c r="A3582" t="s">
        <v>3608</v>
      </c>
      <c r="B3582" t="s">
        <v>3609</v>
      </c>
      <c r="C3582" s="1">
        <v>40479</v>
      </c>
      <c r="D3582" t="s">
        <v>19718</v>
      </c>
      <c r="G3582" s="1">
        <v>41383</v>
      </c>
    </row>
    <row r="3583" spans="1:7" x14ac:dyDescent="0.25">
      <c r="A3583" t="s">
        <v>3445</v>
      </c>
      <c r="B3583" t="s">
        <v>3446</v>
      </c>
      <c r="C3583" s="1">
        <v>40337</v>
      </c>
      <c r="D3583" t="s">
        <v>19718</v>
      </c>
      <c r="G3583" s="1">
        <v>41383</v>
      </c>
    </row>
    <row r="3584" spans="1:7" x14ac:dyDescent="0.25">
      <c r="A3584" t="s">
        <v>3060</v>
      </c>
      <c r="B3584" t="s">
        <v>3061</v>
      </c>
      <c r="C3584" s="1">
        <v>40101</v>
      </c>
      <c r="D3584" t="s">
        <v>19724</v>
      </c>
      <c r="G3584" s="1">
        <v>41380</v>
      </c>
    </row>
    <row r="3585" spans="1:7" x14ac:dyDescent="0.25">
      <c r="A3585" t="s">
        <v>3982</v>
      </c>
      <c r="B3585" t="s">
        <v>3983</v>
      </c>
      <c r="C3585" s="1">
        <v>40698</v>
      </c>
      <c r="D3585" t="s">
        <v>19718</v>
      </c>
      <c r="G3585" s="1">
        <v>41373</v>
      </c>
    </row>
    <row r="3586" spans="1:7" x14ac:dyDescent="0.25">
      <c r="A3586" t="s">
        <v>3946</v>
      </c>
      <c r="B3586" t="s">
        <v>3947</v>
      </c>
      <c r="C3586" s="1">
        <v>40687</v>
      </c>
      <c r="D3586" t="s">
        <v>19721</v>
      </c>
      <c r="G3586" s="1">
        <v>41373</v>
      </c>
    </row>
    <row r="3587" spans="1:7" x14ac:dyDescent="0.25">
      <c r="A3587" t="s">
        <v>4114</v>
      </c>
      <c r="B3587" t="s">
        <v>4115</v>
      </c>
      <c r="C3587" s="1">
        <v>40770</v>
      </c>
      <c r="D3587" t="s">
        <v>19718</v>
      </c>
      <c r="G3587" s="1">
        <v>41373</v>
      </c>
    </row>
    <row r="3588" spans="1:7" x14ac:dyDescent="0.25">
      <c r="A3588" t="s">
        <v>4288</v>
      </c>
      <c r="B3588" t="s">
        <v>4289</v>
      </c>
      <c r="C3588" s="1">
        <v>40903</v>
      </c>
      <c r="D3588" t="s">
        <v>19718</v>
      </c>
      <c r="G3588" s="1">
        <v>41359</v>
      </c>
    </row>
    <row r="3589" spans="1:7" x14ac:dyDescent="0.25">
      <c r="A3589" t="s">
        <v>3746</v>
      </c>
      <c r="B3589" t="s">
        <v>3747</v>
      </c>
      <c r="C3589" s="1">
        <v>40566</v>
      </c>
      <c r="D3589" t="s">
        <v>19735</v>
      </c>
      <c r="G3589" s="1">
        <v>41354</v>
      </c>
    </row>
    <row r="3590" spans="1:7" x14ac:dyDescent="0.25">
      <c r="A3590" t="s">
        <v>3124</v>
      </c>
      <c r="B3590" t="s">
        <v>3125</v>
      </c>
      <c r="C3590" s="1">
        <v>40166</v>
      </c>
      <c r="D3590" t="s">
        <v>19718</v>
      </c>
      <c r="G3590" s="1">
        <v>41347</v>
      </c>
    </row>
    <row r="3591" spans="1:7" x14ac:dyDescent="0.25">
      <c r="A3591" t="s">
        <v>4171</v>
      </c>
      <c r="B3591" t="s">
        <v>4172</v>
      </c>
      <c r="C3591" s="1">
        <v>40787</v>
      </c>
      <c r="D3591" t="s">
        <v>19718</v>
      </c>
      <c r="G3591" s="1">
        <v>41341</v>
      </c>
    </row>
    <row r="3592" spans="1:7" x14ac:dyDescent="0.25">
      <c r="A3592" t="s">
        <v>3867</v>
      </c>
      <c r="B3592" t="s">
        <v>3868</v>
      </c>
      <c r="C3592" s="1">
        <v>40644</v>
      </c>
      <c r="D3592" t="s">
        <v>19735</v>
      </c>
      <c r="G3592" s="1">
        <v>41334</v>
      </c>
    </row>
    <row r="3593" spans="1:7" x14ac:dyDescent="0.25">
      <c r="A3593" t="s">
        <v>4193</v>
      </c>
      <c r="B3593" t="s">
        <v>4194</v>
      </c>
      <c r="C3593" s="1">
        <v>40800</v>
      </c>
      <c r="D3593" t="s">
        <v>19721</v>
      </c>
      <c r="G3593" s="1">
        <v>41327</v>
      </c>
    </row>
    <row r="3594" spans="1:7" x14ac:dyDescent="0.25">
      <c r="A3594" t="s">
        <v>4137</v>
      </c>
      <c r="B3594" t="s">
        <v>4138</v>
      </c>
      <c r="C3594" s="1">
        <v>40781</v>
      </c>
      <c r="D3594" t="s">
        <v>19735</v>
      </c>
      <c r="G3594" s="1">
        <v>41324</v>
      </c>
    </row>
    <row r="3595" spans="1:7" x14ac:dyDescent="0.25">
      <c r="A3595" t="s">
        <v>4243</v>
      </c>
      <c r="B3595" t="s">
        <v>4244</v>
      </c>
      <c r="C3595" s="1">
        <v>40880</v>
      </c>
      <c r="D3595" t="s">
        <v>19718</v>
      </c>
      <c r="G3595" s="1">
        <v>41313</v>
      </c>
    </row>
    <row r="3596" spans="1:7" x14ac:dyDescent="0.25">
      <c r="A3596" t="s">
        <v>3226</v>
      </c>
      <c r="B3596" t="s">
        <v>3227</v>
      </c>
      <c r="C3596" s="1">
        <v>40238</v>
      </c>
      <c r="D3596" t="s">
        <v>19721</v>
      </c>
      <c r="G3596" s="1">
        <v>41310</v>
      </c>
    </row>
    <row r="3597" spans="1:7" x14ac:dyDescent="0.25">
      <c r="A3597" t="s">
        <v>3691</v>
      </c>
      <c r="B3597" t="s">
        <v>3692</v>
      </c>
      <c r="C3597" s="1">
        <v>40540</v>
      </c>
      <c r="D3597" t="s">
        <v>19721</v>
      </c>
      <c r="G3597" s="1">
        <v>41310</v>
      </c>
    </row>
    <row r="3598" spans="1:7" x14ac:dyDescent="0.25">
      <c r="A3598" t="s">
        <v>2600</v>
      </c>
      <c r="B3598" t="s">
        <v>2601</v>
      </c>
      <c r="C3598" s="1">
        <v>39810</v>
      </c>
      <c r="D3598" t="s">
        <v>19718</v>
      </c>
      <c r="G3598" s="1">
        <v>41310</v>
      </c>
    </row>
    <row r="3599" spans="1:7" x14ac:dyDescent="0.25">
      <c r="A3599" t="s">
        <v>2402</v>
      </c>
      <c r="B3599" t="s">
        <v>2403</v>
      </c>
      <c r="C3599" s="1">
        <v>39658</v>
      </c>
      <c r="D3599" t="s">
        <v>19718</v>
      </c>
      <c r="G3599" s="1">
        <v>41310</v>
      </c>
    </row>
    <row r="3600" spans="1:7" x14ac:dyDescent="0.25">
      <c r="A3600" t="s">
        <v>4091</v>
      </c>
      <c r="B3600" t="s">
        <v>4092</v>
      </c>
      <c r="C3600" s="1">
        <v>40744</v>
      </c>
      <c r="D3600" t="s">
        <v>19721</v>
      </c>
      <c r="G3600" s="1">
        <v>41310</v>
      </c>
    </row>
    <row r="3601" spans="1:7" x14ac:dyDescent="0.25">
      <c r="A3601" t="s">
        <v>3885</v>
      </c>
      <c r="B3601" t="s">
        <v>3886</v>
      </c>
      <c r="C3601" s="1">
        <v>40651</v>
      </c>
      <c r="D3601" t="s">
        <v>19735</v>
      </c>
      <c r="G3601" s="1">
        <v>41305</v>
      </c>
    </row>
    <row r="3602" spans="1:7" x14ac:dyDescent="0.25">
      <c r="A3602" t="s">
        <v>3952</v>
      </c>
      <c r="B3602" t="s">
        <v>3953</v>
      </c>
      <c r="C3602" s="1">
        <v>40687</v>
      </c>
      <c r="D3602" t="s">
        <v>19721</v>
      </c>
      <c r="G3602" s="1">
        <v>41296</v>
      </c>
    </row>
    <row r="3603" spans="1:7" x14ac:dyDescent="0.25">
      <c r="A3603" t="s">
        <v>3378</v>
      </c>
      <c r="B3603" t="s">
        <v>3379</v>
      </c>
      <c r="C3603" s="1">
        <v>40297</v>
      </c>
      <c r="D3603" t="s">
        <v>19721</v>
      </c>
      <c r="G3603" s="1">
        <v>41292</v>
      </c>
    </row>
    <row r="3604" spans="1:7" x14ac:dyDescent="0.25">
      <c r="A3604" t="s">
        <v>4093</v>
      </c>
      <c r="B3604" t="s">
        <v>4094</v>
      </c>
      <c r="C3604" s="1">
        <v>40753</v>
      </c>
      <c r="D3604" t="s">
        <v>19724</v>
      </c>
      <c r="G3604" s="1">
        <v>41289</v>
      </c>
    </row>
    <row r="3605" spans="1:7" x14ac:dyDescent="0.25">
      <c r="A3605" t="s">
        <v>3790</v>
      </c>
      <c r="B3605" t="s">
        <v>3791</v>
      </c>
      <c r="C3605" s="1">
        <v>40589</v>
      </c>
      <c r="D3605" t="s">
        <v>19718</v>
      </c>
      <c r="G3605" s="1">
        <v>41285</v>
      </c>
    </row>
    <row r="3606" spans="1:7" x14ac:dyDescent="0.25">
      <c r="A3606" t="s">
        <v>3977</v>
      </c>
      <c r="B3606" t="s">
        <v>3978</v>
      </c>
      <c r="C3606" s="1">
        <v>40695</v>
      </c>
      <c r="D3606" t="s">
        <v>19735</v>
      </c>
      <c r="G3606" s="1">
        <v>41282</v>
      </c>
    </row>
    <row r="3607" spans="1:7" x14ac:dyDescent="0.25">
      <c r="A3607" t="s">
        <v>3500</v>
      </c>
      <c r="B3607" t="s">
        <v>3501</v>
      </c>
      <c r="C3607" s="1">
        <v>40358</v>
      </c>
      <c r="D3607" t="s">
        <v>19735</v>
      </c>
      <c r="G3607" s="1">
        <v>41276</v>
      </c>
    </row>
    <row r="3608" spans="1:7" x14ac:dyDescent="0.25">
      <c r="A3608" t="s">
        <v>4079</v>
      </c>
      <c r="B3608" t="s">
        <v>4080</v>
      </c>
      <c r="C3608" s="1">
        <v>40744</v>
      </c>
      <c r="D3608" t="s">
        <v>19735</v>
      </c>
      <c r="G3608" s="1">
        <v>41264</v>
      </c>
    </row>
    <row r="3609" spans="1:7" x14ac:dyDescent="0.25">
      <c r="A3609" t="s">
        <v>3689</v>
      </c>
      <c r="B3609" t="s">
        <v>3690</v>
      </c>
      <c r="C3609" s="1">
        <v>40540</v>
      </c>
      <c r="D3609" t="s">
        <v>19718</v>
      </c>
      <c r="G3609" s="1">
        <v>41264</v>
      </c>
    </row>
    <row r="3610" spans="1:7" x14ac:dyDescent="0.25">
      <c r="A3610" t="s">
        <v>4085</v>
      </c>
      <c r="B3610" t="s">
        <v>4086</v>
      </c>
      <c r="C3610" s="1">
        <v>40744</v>
      </c>
      <c r="D3610" t="s">
        <v>19718</v>
      </c>
      <c r="G3610" s="1">
        <v>41261</v>
      </c>
    </row>
    <row r="3611" spans="1:7" x14ac:dyDescent="0.25">
      <c r="A3611" t="s">
        <v>4159</v>
      </c>
      <c r="B3611" t="s">
        <v>4160</v>
      </c>
      <c r="C3611" s="1">
        <v>40781</v>
      </c>
      <c r="D3611" t="s">
        <v>19718</v>
      </c>
      <c r="G3611" s="1">
        <v>41256</v>
      </c>
    </row>
    <row r="3612" spans="1:7" x14ac:dyDescent="0.25">
      <c r="A3612" t="s">
        <v>4153</v>
      </c>
      <c r="B3612" t="s">
        <v>4154</v>
      </c>
      <c r="C3612" s="5">
        <v>40781</v>
      </c>
      <c r="D3612" t="s">
        <v>19735</v>
      </c>
      <c r="G3612" s="1">
        <v>41254</v>
      </c>
    </row>
    <row r="3613" spans="1:7" x14ac:dyDescent="0.25">
      <c r="A3613" t="s">
        <v>4145</v>
      </c>
      <c r="B3613" t="s">
        <v>4146</v>
      </c>
      <c r="C3613" s="1">
        <v>40781</v>
      </c>
      <c r="D3613" t="s">
        <v>19718</v>
      </c>
      <c r="G3613" s="1">
        <v>41243</v>
      </c>
    </row>
    <row r="3614" spans="1:7" x14ac:dyDescent="0.25">
      <c r="A3614" t="s">
        <v>4147</v>
      </c>
      <c r="B3614" t="s">
        <v>4148</v>
      </c>
      <c r="C3614" s="1">
        <v>40781</v>
      </c>
      <c r="D3614" t="s">
        <v>19718</v>
      </c>
      <c r="G3614" s="1">
        <v>41243</v>
      </c>
    </row>
    <row r="3615" spans="1:7" x14ac:dyDescent="0.25">
      <c r="A3615" t="s">
        <v>4038</v>
      </c>
      <c r="B3615" t="s">
        <v>4039</v>
      </c>
      <c r="C3615" s="1">
        <v>40720</v>
      </c>
      <c r="D3615" t="s">
        <v>19718</v>
      </c>
      <c r="G3615" s="1">
        <v>41243</v>
      </c>
    </row>
    <row r="3616" spans="1:7" x14ac:dyDescent="0.25">
      <c r="A3616" t="s">
        <v>3780</v>
      </c>
      <c r="B3616" t="s">
        <v>3781</v>
      </c>
      <c r="C3616" s="1">
        <v>40587</v>
      </c>
      <c r="D3616" t="s">
        <v>19718</v>
      </c>
      <c r="G3616" s="1">
        <v>41242</v>
      </c>
    </row>
    <row r="3617" spans="1:7" x14ac:dyDescent="0.25">
      <c r="A3617" t="s">
        <v>3800</v>
      </c>
      <c r="B3617" t="s">
        <v>3801</v>
      </c>
      <c r="C3617" s="1">
        <v>40595</v>
      </c>
      <c r="D3617" t="s">
        <v>19718</v>
      </c>
      <c r="G3617" s="1">
        <v>41235</v>
      </c>
    </row>
    <row r="3618" spans="1:7" x14ac:dyDescent="0.25">
      <c r="A3618" t="s">
        <v>3887</v>
      </c>
      <c r="B3618" t="s">
        <v>3888</v>
      </c>
      <c r="C3618" s="1">
        <v>40651</v>
      </c>
      <c r="D3618" t="s">
        <v>19718</v>
      </c>
      <c r="G3618" s="1">
        <v>41229</v>
      </c>
    </row>
    <row r="3619" spans="1:7" x14ac:dyDescent="0.25">
      <c r="A3619" t="s">
        <v>3650</v>
      </c>
      <c r="B3619" t="s">
        <v>3651</v>
      </c>
      <c r="C3619" s="1">
        <v>40518</v>
      </c>
      <c r="D3619" t="s">
        <v>19724</v>
      </c>
      <c r="G3619" s="1">
        <v>41228</v>
      </c>
    </row>
    <row r="3620" spans="1:7" x14ac:dyDescent="0.25">
      <c r="A3620" t="s">
        <v>3338</v>
      </c>
      <c r="B3620" t="s">
        <v>3339</v>
      </c>
      <c r="C3620" s="1">
        <v>40288</v>
      </c>
      <c r="D3620" t="s">
        <v>19718</v>
      </c>
      <c r="G3620" s="1">
        <v>41228</v>
      </c>
    </row>
    <row r="3621" spans="1:7" x14ac:dyDescent="0.25">
      <c r="A3621" t="s">
        <v>4213</v>
      </c>
      <c r="B3621" t="s">
        <v>4214</v>
      </c>
      <c r="C3621" s="1">
        <v>40835</v>
      </c>
      <c r="D3621" t="s">
        <v>19718</v>
      </c>
      <c r="G3621" s="1">
        <v>41221</v>
      </c>
    </row>
    <row r="3622" spans="1:7" x14ac:dyDescent="0.25">
      <c r="A3622" t="s">
        <v>4058</v>
      </c>
      <c r="B3622" t="s">
        <v>4059</v>
      </c>
      <c r="C3622" s="1">
        <v>40721</v>
      </c>
      <c r="D3622" t="s">
        <v>19718</v>
      </c>
      <c r="G3622" s="1">
        <v>41219</v>
      </c>
    </row>
    <row r="3623" spans="1:7" x14ac:dyDescent="0.25">
      <c r="A3623" t="s">
        <v>4187</v>
      </c>
      <c r="B3623" t="s">
        <v>4188</v>
      </c>
      <c r="C3623" s="1">
        <v>40800</v>
      </c>
      <c r="D3623" t="s">
        <v>19735</v>
      </c>
      <c r="G3623" s="1">
        <v>41212</v>
      </c>
    </row>
    <row r="3624" spans="1:7" x14ac:dyDescent="0.25">
      <c r="A3624" t="s">
        <v>4204</v>
      </c>
      <c r="B3624" t="s">
        <v>4205</v>
      </c>
      <c r="C3624" s="1">
        <v>40825</v>
      </c>
      <c r="D3624" t="s">
        <v>19718</v>
      </c>
      <c r="G3624" s="1">
        <v>41207</v>
      </c>
    </row>
    <row r="3625" spans="1:7" x14ac:dyDescent="0.25">
      <c r="A3625" t="s">
        <v>3648</v>
      </c>
      <c r="B3625" t="s">
        <v>3649</v>
      </c>
      <c r="C3625" s="1">
        <v>40518</v>
      </c>
      <c r="D3625" t="s">
        <v>19721</v>
      </c>
      <c r="G3625" s="1">
        <v>41205</v>
      </c>
    </row>
    <row r="3626" spans="1:7" x14ac:dyDescent="0.25">
      <c r="A3626" t="s">
        <v>3912</v>
      </c>
      <c r="B3626" t="s">
        <v>3913</v>
      </c>
      <c r="C3626" s="1">
        <v>40673</v>
      </c>
      <c r="D3626" t="s">
        <v>19718</v>
      </c>
      <c r="G3626" s="1">
        <v>41205</v>
      </c>
    </row>
    <row r="3627" spans="1:7" x14ac:dyDescent="0.25">
      <c r="A3627" t="s">
        <v>4131</v>
      </c>
      <c r="B3627" t="s">
        <v>4132</v>
      </c>
      <c r="C3627" s="1">
        <v>40780</v>
      </c>
      <c r="D3627" t="s">
        <v>19735</v>
      </c>
      <c r="G3627" s="1">
        <v>41201</v>
      </c>
    </row>
    <row r="3628" spans="1:7" x14ac:dyDescent="0.25">
      <c r="A3628" t="s">
        <v>3839</v>
      </c>
      <c r="B3628" t="s">
        <v>3840</v>
      </c>
      <c r="C3628" s="1">
        <v>40625</v>
      </c>
      <c r="D3628" t="s">
        <v>19718</v>
      </c>
      <c r="G3628" s="1">
        <v>41201</v>
      </c>
    </row>
    <row r="3629" spans="1:7" x14ac:dyDescent="0.25">
      <c r="A3629" t="s">
        <v>3906</v>
      </c>
      <c r="B3629" t="s">
        <v>3907</v>
      </c>
      <c r="C3629" s="1">
        <v>40673</v>
      </c>
      <c r="D3629" t="s">
        <v>19718</v>
      </c>
      <c r="G3629" s="1">
        <v>41201</v>
      </c>
    </row>
    <row r="3630" spans="1:7" x14ac:dyDescent="0.25">
      <c r="A3630" t="s">
        <v>3772</v>
      </c>
      <c r="B3630" t="s">
        <v>3773</v>
      </c>
      <c r="C3630" s="1">
        <v>40581</v>
      </c>
      <c r="D3630" t="s">
        <v>19724</v>
      </c>
      <c r="G3630" s="1">
        <v>41194</v>
      </c>
    </row>
    <row r="3631" spans="1:7" x14ac:dyDescent="0.25">
      <c r="A3631" t="s">
        <v>4051</v>
      </c>
      <c r="B3631" t="s">
        <v>4052</v>
      </c>
      <c r="C3631" s="1">
        <v>40721</v>
      </c>
      <c r="D3631" t="s">
        <v>19721</v>
      </c>
      <c r="G3631" s="1">
        <v>41194</v>
      </c>
    </row>
    <row r="3632" spans="1:7" x14ac:dyDescent="0.25">
      <c r="A3632" t="s">
        <v>4128</v>
      </c>
      <c r="B3632" t="s">
        <v>4129</v>
      </c>
      <c r="C3632" s="1">
        <v>40780</v>
      </c>
      <c r="D3632" t="s">
        <v>19724</v>
      </c>
      <c r="G3632" s="1">
        <v>41193</v>
      </c>
    </row>
    <row r="3633" spans="1:7" x14ac:dyDescent="0.25">
      <c r="A3633" t="s">
        <v>3893</v>
      </c>
      <c r="B3633" t="s">
        <v>3894</v>
      </c>
      <c r="C3633" s="1">
        <v>40655</v>
      </c>
      <c r="D3633" t="s">
        <v>19735</v>
      </c>
      <c r="G3633" s="1">
        <v>41191</v>
      </c>
    </row>
    <row r="3634" spans="1:7" x14ac:dyDescent="0.25">
      <c r="A3634" t="s">
        <v>3914</v>
      </c>
      <c r="B3634" t="s">
        <v>3915</v>
      </c>
      <c r="C3634" s="1">
        <v>40673</v>
      </c>
      <c r="D3634" t="s">
        <v>19718</v>
      </c>
      <c r="G3634" s="1">
        <v>41185</v>
      </c>
    </row>
    <row r="3635" spans="1:7" x14ac:dyDescent="0.25">
      <c r="A3635" t="s">
        <v>4183</v>
      </c>
      <c r="B3635" t="s">
        <v>4184</v>
      </c>
      <c r="C3635" s="1">
        <v>40800</v>
      </c>
      <c r="D3635" t="s">
        <v>19721</v>
      </c>
      <c r="G3635" s="1">
        <v>41178</v>
      </c>
    </row>
    <row r="3636" spans="1:7" x14ac:dyDescent="0.25">
      <c r="A3636" t="s">
        <v>4077</v>
      </c>
      <c r="B3636" t="s">
        <v>4078</v>
      </c>
      <c r="C3636" s="1">
        <v>40744</v>
      </c>
      <c r="D3636" t="s">
        <v>19718</v>
      </c>
      <c r="G3636" s="1">
        <v>41173</v>
      </c>
    </row>
    <row r="3637" spans="1:7" x14ac:dyDescent="0.25">
      <c r="A3637" t="s">
        <v>3883</v>
      </c>
      <c r="B3637" t="s">
        <v>3884</v>
      </c>
      <c r="C3637" s="1">
        <v>40651</v>
      </c>
      <c r="D3637" t="s">
        <v>19735</v>
      </c>
      <c r="G3637" s="1">
        <v>41173</v>
      </c>
    </row>
    <row r="3638" spans="1:7" x14ac:dyDescent="0.25">
      <c r="A3638" t="s">
        <v>3294</v>
      </c>
      <c r="B3638" t="s">
        <v>3295</v>
      </c>
      <c r="C3638" s="1">
        <v>40278</v>
      </c>
      <c r="D3638" t="s">
        <v>19718</v>
      </c>
      <c r="G3638" s="1">
        <v>41173</v>
      </c>
    </row>
    <row r="3639" spans="1:7" x14ac:dyDescent="0.25">
      <c r="A3639" t="s">
        <v>3646</v>
      </c>
      <c r="B3639" t="s">
        <v>3647</v>
      </c>
      <c r="C3639" s="1">
        <v>40514</v>
      </c>
      <c r="D3639" t="s">
        <v>19735</v>
      </c>
      <c r="G3639" s="1">
        <v>41170</v>
      </c>
    </row>
    <row r="3640" spans="1:7" x14ac:dyDescent="0.25">
      <c r="A3640" t="s">
        <v>3342</v>
      </c>
      <c r="B3640" t="s">
        <v>3343</v>
      </c>
      <c r="C3640" s="1">
        <v>40288</v>
      </c>
      <c r="D3640" t="s">
        <v>19718</v>
      </c>
      <c r="G3640" s="1">
        <v>41170</v>
      </c>
    </row>
    <row r="3641" spans="1:7" x14ac:dyDescent="0.25">
      <c r="A3641" t="s">
        <v>4081</v>
      </c>
      <c r="B3641" t="s">
        <v>4082</v>
      </c>
      <c r="C3641" s="1">
        <v>40744</v>
      </c>
      <c r="D3641" t="s">
        <v>19718</v>
      </c>
      <c r="G3641" s="1">
        <v>41165</v>
      </c>
    </row>
    <row r="3642" spans="1:7" x14ac:dyDescent="0.25">
      <c r="A3642" t="s">
        <v>3845</v>
      </c>
      <c r="B3642" t="s">
        <v>3846</v>
      </c>
      <c r="C3642" s="1">
        <v>40625</v>
      </c>
      <c r="D3642" t="s">
        <v>19718</v>
      </c>
      <c r="G3642" s="1">
        <v>41157</v>
      </c>
    </row>
    <row r="3643" spans="1:7" x14ac:dyDescent="0.25">
      <c r="A3643" t="s">
        <v>3533</v>
      </c>
      <c r="B3643" t="s">
        <v>3534</v>
      </c>
      <c r="C3643" s="1">
        <v>40388</v>
      </c>
      <c r="D3643" t="s">
        <v>19721</v>
      </c>
      <c r="G3643" s="1">
        <v>41157</v>
      </c>
    </row>
    <row r="3644" spans="1:7" x14ac:dyDescent="0.25">
      <c r="A3644" t="s">
        <v>3958</v>
      </c>
      <c r="B3644" t="s">
        <v>3959</v>
      </c>
      <c r="C3644" s="1">
        <v>40688</v>
      </c>
      <c r="D3644" t="s">
        <v>19735</v>
      </c>
      <c r="G3644" s="1">
        <v>41157</v>
      </c>
    </row>
    <row r="3645" spans="1:7" x14ac:dyDescent="0.25">
      <c r="A3645" t="s">
        <v>4142</v>
      </c>
      <c r="B3645" t="s">
        <v>4143</v>
      </c>
      <c r="C3645" s="1">
        <v>40781</v>
      </c>
      <c r="D3645" t="s">
        <v>19718</v>
      </c>
      <c r="G3645" s="1">
        <v>41152</v>
      </c>
    </row>
    <row r="3646" spans="1:7" x14ac:dyDescent="0.25">
      <c r="A3646" t="s">
        <v>3178</v>
      </c>
      <c r="B3646" t="s">
        <v>3179</v>
      </c>
      <c r="C3646" s="1">
        <v>40202</v>
      </c>
      <c r="D3646" t="s">
        <v>19718</v>
      </c>
      <c r="G3646" s="1">
        <v>41145</v>
      </c>
    </row>
    <row r="3647" spans="1:7" x14ac:dyDescent="0.25">
      <c r="A3647" t="s">
        <v>4019</v>
      </c>
      <c r="B3647" t="s">
        <v>4020</v>
      </c>
      <c r="C3647" s="1">
        <v>40703</v>
      </c>
      <c r="D3647" t="s">
        <v>19718</v>
      </c>
      <c r="G3647" s="1">
        <v>41145</v>
      </c>
    </row>
    <row r="3648" spans="1:7" x14ac:dyDescent="0.25">
      <c r="A3648" t="s">
        <v>4021</v>
      </c>
      <c r="B3648" t="s">
        <v>4022</v>
      </c>
      <c r="C3648" s="1">
        <v>40703</v>
      </c>
      <c r="D3648" t="s">
        <v>19718</v>
      </c>
      <c r="G3648" s="1">
        <v>41145</v>
      </c>
    </row>
    <row r="3649" spans="1:7" x14ac:dyDescent="0.25">
      <c r="A3649" t="s">
        <v>4014</v>
      </c>
      <c r="B3649" t="s">
        <v>4015</v>
      </c>
      <c r="C3649" s="1">
        <v>40703</v>
      </c>
      <c r="D3649" t="s">
        <v>19718</v>
      </c>
      <c r="G3649" s="1">
        <v>41145</v>
      </c>
    </row>
    <row r="3650" spans="1:7" x14ac:dyDescent="0.25">
      <c r="A3650" t="s">
        <v>4023</v>
      </c>
      <c r="B3650" t="s">
        <v>4024</v>
      </c>
      <c r="C3650" s="1">
        <v>40703</v>
      </c>
      <c r="D3650" t="s">
        <v>19718</v>
      </c>
      <c r="G3650" s="1">
        <v>41145</v>
      </c>
    </row>
    <row r="3651" spans="1:7" x14ac:dyDescent="0.25">
      <c r="A3651" t="s">
        <v>4089</v>
      </c>
      <c r="B3651" t="s">
        <v>4090</v>
      </c>
      <c r="C3651" s="1">
        <v>40744</v>
      </c>
      <c r="D3651" t="s">
        <v>19718</v>
      </c>
      <c r="G3651" s="1">
        <v>41145</v>
      </c>
    </row>
    <row r="3652" spans="1:7" x14ac:dyDescent="0.25">
      <c r="A3652" t="s">
        <v>3918</v>
      </c>
      <c r="B3652" t="s">
        <v>3919</v>
      </c>
      <c r="C3652" s="1">
        <v>40680</v>
      </c>
      <c r="D3652" t="s">
        <v>19718</v>
      </c>
      <c r="G3652" s="1">
        <v>41145</v>
      </c>
    </row>
    <row r="3653" spans="1:7" x14ac:dyDescent="0.25">
      <c r="A3653" t="s">
        <v>1695</v>
      </c>
      <c r="B3653" t="s">
        <v>1696</v>
      </c>
      <c r="C3653" s="1">
        <v>38954</v>
      </c>
      <c r="D3653" t="s">
        <v>19721</v>
      </c>
      <c r="G3653" s="1">
        <v>41143</v>
      </c>
    </row>
    <row r="3654" spans="1:7" x14ac:dyDescent="0.25">
      <c r="A3654" t="s">
        <v>3336</v>
      </c>
      <c r="B3654" t="s">
        <v>3337</v>
      </c>
      <c r="C3654" s="1">
        <v>40288</v>
      </c>
      <c r="D3654" t="s">
        <v>19718</v>
      </c>
      <c r="G3654" s="1">
        <v>41138</v>
      </c>
    </row>
    <row r="3655" spans="1:7" x14ac:dyDescent="0.25">
      <c r="A3655" t="s">
        <v>3590</v>
      </c>
      <c r="B3655" t="s">
        <v>3591</v>
      </c>
      <c r="C3655" s="1">
        <v>40448</v>
      </c>
      <c r="D3655" t="s">
        <v>19718</v>
      </c>
      <c r="G3655" s="1">
        <v>41130</v>
      </c>
    </row>
    <row r="3656" spans="1:7" x14ac:dyDescent="0.25">
      <c r="A3656" t="s">
        <v>4083</v>
      </c>
      <c r="B3656" t="s">
        <v>4084</v>
      </c>
      <c r="C3656" s="1">
        <v>40744</v>
      </c>
      <c r="D3656" t="s">
        <v>19718</v>
      </c>
      <c r="G3656" s="1">
        <v>41130</v>
      </c>
    </row>
    <row r="3657" spans="1:7" x14ac:dyDescent="0.25">
      <c r="A3657" t="s">
        <v>3208</v>
      </c>
      <c r="B3657" t="s">
        <v>3209</v>
      </c>
      <c r="C3657" s="1">
        <v>40224</v>
      </c>
      <c r="D3657" t="s">
        <v>19721</v>
      </c>
      <c r="G3657" s="1">
        <v>41124</v>
      </c>
    </row>
    <row r="3658" spans="1:7" x14ac:dyDescent="0.25">
      <c r="A3658" t="s">
        <v>3752</v>
      </c>
      <c r="B3658" t="s">
        <v>3753</v>
      </c>
      <c r="C3658" s="1">
        <v>40566</v>
      </c>
      <c r="D3658" t="s">
        <v>19735</v>
      </c>
      <c r="G3658" s="1">
        <v>41124</v>
      </c>
    </row>
    <row r="3659" spans="1:7" x14ac:dyDescent="0.25">
      <c r="A3659" t="s">
        <v>3086</v>
      </c>
      <c r="B3659" t="s">
        <v>3087</v>
      </c>
      <c r="C3659" s="1">
        <v>40138</v>
      </c>
      <c r="D3659" t="s">
        <v>19724</v>
      </c>
      <c r="G3659" s="1">
        <v>41124</v>
      </c>
    </row>
    <row r="3660" spans="1:7" x14ac:dyDescent="0.25">
      <c r="A3660" t="s">
        <v>3654</v>
      </c>
      <c r="B3660" t="s">
        <v>3655</v>
      </c>
      <c r="C3660" s="1">
        <v>40518</v>
      </c>
      <c r="D3660" t="s">
        <v>19735</v>
      </c>
      <c r="G3660" s="1">
        <v>41122</v>
      </c>
    </row>
    <row r="3661" spans="1:7" x14ac:dyDescent="0.25">
      <c r="A3661" t="s">
        <v>3992</v>
      </c>
      <c r="B3661" t="s">
        <v>3993</v>
      </c>
      <c r="C3661" s="1">
        <v>40703</v>
      </c>
      <c r="D3661" t="s">
        <v>19735</v>
      </c>
      <c r="G3661" s="1">
        <v>41100</v>
      </c>
    </row>
    <row r="3662" spans="1:7" x14ac:dyDescent="0.25">
      <c r="A3662" t="s">
        <v>2586</v>
      </c>
      <c r="B3662" t="s">
        <v>2587</v>
      </c>
      <c r="C3662" s="1">
        <v>39810</v>
      </c>
      <c r="D3662" t="s">
        <v>19721</v>
      </c>
      <c r="G3662" s="1">
        <v>41100</v>
      </c>
    </row>
    <row r="3663" spans="1:7" x14ac:dyDescent="0.25">
      <c r="A3663" t="s">
        <v>3841</v>
      </c>
      <c r="B3663" t="s">
        <v>3842</v>
      </c>
      <c r="C3663" s="1">
        <v>40625</v>
      </c>
      <c r="D3663" t="s">
        <v>19721</v>
      </c>
      <c r="G3663" s="1">
        <v>41096</v>
      </c>
    </row>
    <row r="3664" spans="1:7" x14ac:dyDescent="0.25">
      <c r="A3664" t="s">
        <v>3748</v>
      </c>
      <c r="B3664" t="s">
        <v>3749</v>
      </c>
      <c r="C3664" s="1">
        <v>40566</v>
      </c>
      <c r="D3664" t="s">
        <v>19718</v>
      </c>
      <c r="G3664" s="1">
        <v>41093</v>
      </c>
    </row>
    <row r="3665" spans="1:7" x14ac:dyDescent="0.25">
      <c r="A3665" t="s">
        <v>3766</v>
      </c>
      <c r="B3665" t="s">
        <v>3767</v>
      </c>
      <c r="C3665" s="1">
        <v>40581</v>
      </c>
      <c r="D3665" t="s">
        <v>19734</v>
      </c>
      <c r="G3665" s="1">
        <v>41089</v>
      </c>
    </row>
    <row r="3666" spans="1:7" x14ac:dyDescent="0.25">
      <c r="A3666" t="s">
        <v>3754</v>
      </c>
      <c r="B3666" t="s">
        <v>3755</v>
      </c>
      <c r="C3666" s="1">
        <v>40571</v>
      </c>
      <c r="D3666" t="s">
        <v>19721</v>
      </c>
      <c r="G3666" s="1">
        <v>41089</v>
      </c>
    </row>
    <row r="3667" spans="1:7" x14ac:dyDescent="0.25">
      <c r="A3667" t="s">
        <v>3685</v>
      </c>
      <c r="B3667" t="s">
        <v>3686</v>
      </c>
      <c r="C3667" s="1">
        <v>40540</v>
      </c>
      <c r="D3667" t="s">
        <v>19718</v>
      </c>
      <c r="G3667" s="1">
        <v>41086</v>
      </c>
    </row>
    <row r="3668" spans="1:7" x14ac:dyDescent="0.25">
      <c r="A3668" t="s">
        <v>3719</v>
      </c>
      <c r="B3668" t="s">
        <v>3720</v>
      </c>
      <c r="C3668" s="1">
        <v>40555</v>
      </c>
      <c r="D3668" t="s">
        <v>19721</v>
      </c>
      <c r="G3668" s="1">
        <v>41086</v>
      </c>
    </row>
    <row r="3669" spans="1:7" x14ac:dyDescent="0.25">
      <c r="A3669" t="s">
        <v>3618</v>
      </c>
      <c r="B3669" t="s">
        <v>3619</v>
      </c>
      <c r="C3669" s="1">
        <v>40481</v>
      </c>
      <c r="D3669" t="s">
        <v>19718</v>
      </c>
      <c r="G3669" s="1">
        <v>41082</v>
      </c>
    </row>
    <row r="3670" spans="1:7" x14ac:dyDescent="0.25">
      <c r="A3670" t="s">
        <v>3610</v>
      </c>
      <c r="B3670" t="s">
        <v>3611</v>
      </c>
      <c r="C3670" s="1">
        <v>40479</v>
      </c>
      <c r="D3670" t="s">
        <v>19718</v>
      </c>
      <c r="G3670" s="1">
        <v>41082</v>
      </c>
    </row>
    <row r="3671" spans="1:7" x14ac:dyDescent="0.25">
      <c r="A3671" t="s">
        <v>3652</v>
      </c>
      <c r="B3671" t="s">
        <v>3653</v>
      </c>
      <c r="C3671" s="1">
        <v>40518</v>
      </c>
      <c r="D3671" t="s">
        <v>19718</v>
      </c>
      <c r="G3671" s="1">
        <v>41082</v>
      </c>
    </row>
    <row r="3672" spans="1:7" x14ac:dyDescent="0.25">
      <c r="A3672" t="s">
        <v>3586</v>
      </c>
      <c r="B3672" t="s">
        <v>3587</v>
      </c>
      <c r="C3672" s="1">
        <v>40448</v>
      </c>
      <c r="D3672" t="s">
        <v>19721</v>
      </c>
      <c r="G3672" s="1">
        <v>41079</v>
      </c>
    </row>
    <row r="3673" spans="1:7" x14ac:dyDescent="0.25">
      <c r="A3673" t="s">
        <v>3695</v>
      </c>
      <c r="B3673" t="s">
        <v>3696</v>
      </c>
      <c r="C3673" s="1">
        <v>40543</v>
      </c>
      <c r="D3673" t="s">
        <v>19721</v>
      </c>
      <c r="G3673" s="1">
        <v>41075</v>
      </c>
    </row>
    <row r="3674" spans="1:7" x14ac:dyDescent="0.25">
      <c r="A3674" t="s">
        <v>3989</v>
      </c>
      <c r="B3674" t="s">
        <v>3990</v>
      </c>
      <c r="C3674" s="1">
        <v>40703</v>
      </c>
      <c r="D3674" t="s">
        <v>19735</v>
      </c>
      <c r="G3674" s="1">
        <v>41075</v>
      </c>
    </row>
    <row r="3675" spans="1:7" x14ac:dyDescent="0.25">
      <c r="A3675" t="s">
        <v>3784</v>
      </c>
      <c r="B3675" t="s">
        <v>3785</v>
      </c>
      <c r="C3675" s="1">
        <v>40589</v>
      </c>
      <c r="D3675" t="s">
        <v>19735</v>
      </c>
      <c r="G3675" s="1">
        <v>41072</v>
      </c>
    </row>
    <row r="3676" spans="1:7" x14ac:dyDescent="0.25">
      <c r="A3676" t="s">
        <v>3672</v>
      </c>
      <c r="B3676" t="s">
        <v>3673</v>
      </c>
      <c r="C3676" s="1">
        <v>40537</v>
      </c>
      <c r="D3676" t="s">
        <v>19718</v>
      </c>
      <c r="G3676" s="1">
        <v>41069</v>
      </c>
    </row>
    <row r="3677" spans="1:7" x14ac:dyDescent="0.25">
      <c r="A3677" t="s">
        <v>3403</v>
      </c>
      <c r="B3677" t="s">
        <v>3404</v>
      </c>
      <c r="C3677" s="1">
        <v>40320</v>
      </c>
      <c r="D3677" t="s">
        <v>19718</v>
      </c>
      <c r="G3677" s="1">
        <v>41069</v>
      </c>
    </row>
    <row r="3678" spans="1:7" x14ac:dyDescent="0.25">
      <c r="A3678" t="s">
        <v>3372</v>
      </c>
      <c r="B3678" t="s">
        <v>3373</v>
      </c>
      <c r="C3678" s="1">
        <v>40297</v>
      </c>
      <c r="D3678" t="s">
        <v>19721</v>
      </c>
      <c r="G3678" s="1">
        <v>41066</v>
      </c>
    </row>
    <row r="3679" spans="1:7" x14ac:dyDescent="0.25">
      <c r="A3679" t="s">
        <v>3788</v>
      </c>
      <c r="B3679" t="s">
        <v>3789</v>
      </c>
      <c r="C3679" s="1">
        <v>40589</v>
      </c>
      <c r="D3679" t="s">
        <v>19735</v>
      </c>
      <c r="G3679" s="1">
        <v>41065</v>
      </c>
    </row>
    <row r="3680" spans="1:7" x14ac:dyDescent="0.25">
      <c r="A3680" t="s">
        <v>3926</v>
      </c>
      <c r="B3680" t="s">
        <v>3927</v>
      </c>
      <c r="C3680" s="1">
        <v>40681</v>
      </c>
      <c r="D3680" t="s">
        <v>19735</v>
      </c>
      <c r="G3680" s="1">
        <v>41061</v>
      </c>
    </row>
    <row r="3681" spans="1:7" x14ac:dyDescent="0.25">
      <c r="A3681" t="s">
        <v>3508</v>
      </c>
      <c r="B3681" t="s">
        <v>3509</v>
      </c>
      <c r="C3681" s="1">
        <v>40365</v>
      </c>
      <c r="D3681" t="s">
        <v>19721</v>
      </c>
      <c r="G3681" s="1">
        <v>41059</v>
      </c>
    </row>
    <row r="3682" spans="1:7" x14ac:dyDescent="0.25">
      <c r="A3682" t="s">
        <v>3380</v>
      </c>
      <c r="B3682" t="s">
        <v>3381</v>
      </c>
      <c r="C3682" s="1">
        <v>40297</v>
      </c>
      <c r="D3682" t="s">
        <v>19724</v>
      </c>
      <c r="G3682" s="1">
        <v>41059</v>
      </c>
    </row>
    <row r="3683" spans="1:7" x14ac:dyDescent="0.25">
      <c r="A3683" t="s">
        <v>2777</v>
      </c>
      <c r="B3683" t="s">
        <v>2778</v>
      </c>
      <c r="C3683" s="1">
        <v>39938</v>
      </c>
      <c r="D3683" t="s">
        <v>19718</v>
      </c>
      <c r="G3683" s="1">
        <v>41054</v>
      </c>
    </row>
    <row r="3684" spans="1:7" x14ac:dyDescent="0.25">
      <c r="A3684" t="s">
        <v>3254</v>
      </c>
      <c r="B3684" t="s">
        <v>384</v>
      </c>
      <c r="C3684" s="1">
        <v>40262</v>
      </c>
      <c r="D3684" t="s">
        <v>19718</v>
      </c>
      <c r="G3684" s="1">
        <v>41054</v>
      </c>
    </row>
    <row r="3685" spans="1:7" x14ac:dyDescent="0.25">
      <c r="A3685" t="s">
        <v>3512</v>
      </c>
      <c r="B3685" t="s">
        <v>3513</v>
      </c>
      <c r="C3685" s="1">
        <v>40365</v>
      </c>
      <c r="D3685" t="s">
        <v>19718</v>
      </c>
      <c r="G3685" s="1">
        <v>41051</v>
      </c>
    </row>
    <row r="3686" spans="1:7" x14ac:dyDescent="0.25">
      <c r="A3686" t="s">
        <v>3681</v>
      </c>
      <c r="B3686" t="s">
        <v>3682</v>
      </c>
      <c r="C3686" s="1">
        <v>40539</v>
      </c>
      <c r="D3686" t="s">
        <v>19721</v>
      </c>
      <c r="G3686" s="1">
        <v>41051</v>
      </c>
    </row>
    <row r="3687" spans="1:7" x14ac:dyDescent="0.25">
      <c r="A3687" t="s">
        <v>3553</v>
      </c>
      <c r="B3687" t="s">
        <v>3554</v>
      </c>
      <c r="C3687" s="1">
        <v>40397</v>
      </c>
      <c r="D3687" t="s">
        <v>19718</v>
      </c>
      <c r="G3687" s="1">
        <v>41044</v>
      </c>
    </row>
    <row r="3688" spans="1:7" x14ac:dyDescent="0.25">
      <c r="A3688" t="s">
        <v>3415</v>
      </c>
      <c r="B3688" t="s">
        <v>3416</v>
      </c>
      <c r="C3688" s="1">
        <v>40321</v>
      </c>
      <c r="D3688" t="s">
        <v>19718</v>
      </c>
      <c r="G3688" s="1">
        <v>41040</v>
      </c>
    </row>
    <row r="3689" spans="1:7" x14ac:dyDescent="0.25">
      <c r="A3689" t="s">
        <v>3477</v>
      </c>
      <c r="B3689" t="s">
        <v>1879</v>
      </c>
      <c r="C3689" s="1">
        <v>40349</v>
      </c>
      <c r="D3689" t="s">
        <v>19721</v>
      </c>
      <c r="G3689" s="1">
        <v>41040</v>
      </c>
    </row>
    <row r="3690" spans="1:7" x14ac:dyDescent="0.25">
      <c r="A3690" t="s">
        <v>3725</v>
      </c>
      <c r="B3690" t="s">
        <v>3726</v>
      </c>
      <c r="C3690" s="1">
        <v>40558</v>
      </c>
      <c r="D3690" t="s">
        <v>19735</v>
      </c>
      <c r="G3690" s="1">
        <v>41037</v>
      </c>
    </row>
    <row r="3691" spans="1:7" x14ac:dyDescent="0.25">
      <c r="A3691" t="s">
        <v>2681</v>
      </c>
      <c r="B3691" t="s">
        <v>2682</v>
      </c>
      <c r="C3691" s="1">
        <v>39865</v>
      </c>
      <c r="D3691" t="s">
        <v>19724</v>
      </c>
      <c r="G3691" s="1">
        <v>41033</v>
      </c>
    </row>
    <row r="3692" spans="1:7" x14ac:dyDescent="0.25">
      <c r="A3692" t="s">
        <v>3717</v>
      </c>
      <c r="B3692" t="s">
        <v>3718</v>
      </c>
      <c r="C3692" s="1">
        <v>40555</v>
      </c>
      <c r="D3692" t="s">
        <v>19721</v>
      </c>
      <c r="G3692" s="1">
        <v>41026</v>
      </c>
    </row>
    <row r="3693" spans="1:7" x14ac:dyDescent="0.25">
      <c r="A3693" t="s">
        <v>2565</v>
      </c>
      <c r="B3693" t="s">
        <v>2566</v>
      </c>
      <c r="C3693" s="1">
        <v>39779</v>
      </c>
      <c r="D3693" t="s">
        <v>19735</v>
      </c>
      <c r="G3693" s="1">
        <v>41023</v>
      </c>
    </row>
    <row r="3694" spans="1:7" x14ac:dyDescent="0.25">
      <c r="A3694" t="s">
        <v>3490</v>
      </c>
      <c r="B3694" t="s">
        <v>3491</v>
      </c>
      <c r="C3694" s="1">
        <v>40351</v>
      </c>
      <c r="D3694" t="s">
        <v>19718</v>
      </c>
      <c r="G3694" s="1">
        <v>41002</v>
      </c>
    </row>
    <row r="3695" spans="1:7" x14ac:dyDescent="0.25">
      <c r="A3695" t="s">
        <v>3304</v>
      </c>
      <c r="B3695" t="s">
        <v>3305</v>
      </c>
      <c r="C3695" s="1">
        <v>40278</v>
      </c>
      <c r="D3695" t="s">
        <v>19718</v>
      </c>
      <c r="G3695" s="1">
        <v>41002</v>
      </c>
    </row>
    <row r="3696" spans="1:7" x14ac:dyDescent="0.25">
      <c r="A3696" t="s">
        <v>3320</v>
      </c>
      <c r="B3696" t="s">
        <v>3321</v>
      </c>
      <c r="C3696" s="1">
        <v>40282</v>
      </c>
      <c r="D3696" t="s">
        <v>19735</v>
      </c>
      <c r="G3696" s="1">
        <v>40998</v>
      </c>
    </row>
    <row r="3697" spans="1:7" x14ac:dyDescent="0.25">
      <c r="A3697" t="s">
        <v>3426</v>
      </c>
      <c r="B3697" t="s">
        <v>3427</v>
      </c>
      <c r="C3697" s="1">
        <v>40327</v>
      </c>
      <c r="D3697" t="s">
        <v>19721</v>
      </c>
      <c r="G3697" s="1">
        <v>40995</v>
      </c>
    </row>
    <row r="3698" spans="1:7" x14ac:dyDescent="0.25">
      <c r="A3698" t="s">
        <v>2435</v>
      </c>
      <c r="B3698" t="s">
        <v>2436</v>
      </c>
      <c r="C3698" s="1">
        <v>39703</v>
      </c>
      <c r="D3698" t="s">
        <v>19718</v>
      </c>
      <c r="G3698" s="1">
        <v>40995</v>
      </c>
    </row>
    <row r="3699" spans="1:7" x14ac:dyDescent="0.25">
      <c r="A3699" t="s">
        <v>3778</v>
      </c>
      <c r="B3699" t="s">
        <v>3779</v>
      </c>
      <c r="C3699" s="1">
        <v>40584</v>
      </c>
      <c r="D3699" t="s">
        <v>19718</v>
      </c>
      <c r="G3699" s="1">
        <v>40991</v>
      </c>
    </row>
    <row r="3700" spans="1:7" x14ac:dyDescent="0.25">
      <c r="A3700" t="s">
        <v>3264</v>
      </c>
      <c r="B3700" t="s">
        <v>3265</v>
      </c>
      <c r="C3700" s="1">
        <v>40268</v>
      </c>
      <c r="D3700" t="s">
        <v>19718</v>
      </c>
      <c r="G3700" s="1">
        <v>40991</v>
      </c>
    </row>
    <row r="3701" spans="1:7" x14ac:dyDescent="0.25">
      <c r="A3701" t="s">
        <v>3248</v>
      </c>
      <c r="B3701" t="s">
        <v>3249</v>
      </c>
      <c r="C3701" s="1">
        <v>40261</v>
      </c>
      <c r="D3701" t="s">
        <v>19735</v>
      </c>
      <c r="G3701" s="1">
        <v>40988</v>
      </c>
    </row>
    <row r="3702" spans="1:7" x14ac:dyDescent="0.25">
      <c r="A3702" t="s">
        <v>3687</v>
      </c>
      <c r="B3702" t="s">
        <v>3688</v>
      </c>
      <c r="C3702" s="1">
        <v>40540</v>
      </c>
      <c r="D3702" t="s">
        <v>19721</v>
      </c>
      <c r="G3702" s="1">
        <v>40988</v>
      </c>
    </row>
    <row r="3703" spans="1:7" x14ac:dyDescent="0.25">
      <c r="A3703" t="s">
        <v>3594</v>
      </c>
      <c r="B3703" t="s">
        <v>3595</v>
      </c>
      <c r="C3703" s="1">
        <v>40465</v>
      </c>
      <c r="D3703" t="s">
        <v>19735</v>
      </c>
      <c r="G3703" s="1">
        <v>40977</v>
      </c>
    </row>
    <row r="3704" spans="1:7" x14ac:dyDescent="0.25">
      <c r="A3704" t="s">
        <v>3520</v>
      </c>
      <c r="B3704" t="s">
        <v>3521</v>
      </c>
      <c r="C3704" s="1">
        <v>40371</v>
      </c>
      <c r="D3704" t="s">
        <v>19721</v>
      </c>
      <c r="G3704" s="1">
        <v>40976</v>
      </c>
    </row>
    <row r="3705" spans="1:7" x14ac:dyDescent="0.25">
      <c r="A3705" t="s">
        <v>3441</v>
      </c>
      <c r="B3705" t="s">
        <v>3442</v>
      </c>
      <c r="C3705" s="1">
        <v>40337</v>
      </c>
      <c r="D3705" t="s">
        <v>19721</v>
      </c>
      <c r="G3705" s="1">
        <v>40974</v>
      </c>
    </row>
    <row r="3706" spans="1:7" x14ac:dyDescent="0.25">
      <c r="A3706" t="s">
        <v>3620</v>
      </c>
      <c r="B3706" t="s">
        <v>3621</v>
      </c>
      <c r="C3706" s="1">
        <v>40489</v>
      </c>
      <c r="D3706" t="s">
        <v>19724</v>
      </c>
      <c r="G3706" s="1">
        <v>40974</v>
      </c>
    </row>
    <row r="3707" spans="1:7" x14ac:dyDescent="0.25">
      <c r="A3707" t="s">
        <v>3582</v>
      </c>
      <c r="B3707" t="s">
        <v>3583</v>
      </c>
      <c r="C3707" s="1">
        <v>40435</v>
      </c>
      <c r="D3707" t="s">
        <v>19718</v>
      </c>
      <c r="G3707" s="1">
        <v>40974</v>
      </c>
    </row>
    <row r="3708" spans="1:7" x14ac:dyDescent="0.25">
      <c r="A3708" t="s">
        <v>3344</v>
      </c>
      <c r="B3708" t="s">
        <v>3345</v>
      </c>
      <c r="C3708" s="1">
        <v>40288</v>
      </c>
      <c r="D3708" t="s">
        <v>19718</v>
      </c>
      <c r="G3708" s="1">
        <v>40969</v>
      </c>
    </row>
    <row r="3709" spans="1:7" x14ac:dyDescent="0.25">
      <c r="A3709" t="s">
        <v>3524</v>
      </c>
      <c r="B3709" t="s">
        <v>3525</v>
      </c>
      <c r="C3709" s="1">
        <v>40371</v>
      </c>
      <c r="D3709" t="s">
        <v>19724</v>
      </c>
      <c r="G3709" s="1">
        <v>40969</v>
      </c>
    </row>
    <row r="3710" spans="1:7" x14ac:dyDescent="0.25">
      <c r="A3710" t="s">
        <v>3502</v>
      </c>
      <c r="B3710" t="s">
        <v>3503</v>
      </c>
      <c r="C3710" s="1">
        <v>40360</v>
      </c>
      <c r="D3710" t="s">
        <v>19735</v>
      </c>
      <c r="G3710" s="1">
        <v>40963</v>
      </c>
    </row>
    <row r="3711" spans="1:7" x14ac:dyDescent="0.25">
      <c r="A3711" t="s">
        <v>3385</v>
      </c>
      <c r="B3711" t="s">
        <v>3386</v>
      </c>
      <c r="C3711" s="1">
        <v>40301</v>
      </c>
      <c r="D3711" t="s">
        <v>19721</v>
      </c>
      <c r="G3711" s="1">
        <v>40962</v>
      </c>
    </row>
    <row r="3712" spans="1:7" x14ac:dyDescent="0.25">
      <c r="A3712" t="s">
        <v>3786</v>
      </c>
      <c r="B3712" t="s">
        <v>3787</v>
      </c>
      <c r="C3712" s="1">
        <v>40589</v>
      </c>
      <c r="D3712" t="s">
        <v>19735</v>
      </c>
      <c r="G3712" s="1">
        <v>40962</v>
      </c>
    </row>
    <row r="3713" spans="1:7" x14ac:dyDescent="0.25">
      <c r="A3713" t="s">
        <v>3266</v>
      </c>
      <c r="B3713" t="s">
        <v>3267</v>
      </c>
      <c r="C3713" s="1">
        <v>40268</v>
      </c>
      <c r="D3713" t="s">
        <v>19735</v>
      </c>
      <c r="G3713" s="1">
        <v>40960</v>
      </c>
    </row>
    <row r="3714" spans="1:7" x14ac:dyDescent="0.25">
      <c r="A3714" t="s">
        <v>3776</v>
      </c>
      <c r="B3714" t="s">
        <v>3777</v>
      </c>
      <c r="C3714" s="1">
        <v>40584</v>
      </c>
      <c r="D3714" t="s">
        <v>19718</v>
      </c>
      <c r="G3714" s="1">
        <v>40956</v>
      </c>
    </row>
    <row r="3715" spans="1:7" x14ac:dyDescent="0.25">
      <c r="A3715" t="s">
        <v>3154</v>
      </c>
      <c r="B3715" t="s">
        <v>3155</v>
      </c>
      <c r="C3715" s="1">
        <v>40186</v>
      </c>
      <c r="D3715" t="s">
        <v>19735</v>
      </c>
      <c r="G3715" s="1">
        <v>40956</v>
      </c>
    </row>
    <row r="3716" spans="1:7" x14ac:dyDescent="0.25">
      <c r="A3716" t="s">
        <v>3518</v>
      </c>
      <c r="B3716" t="s">
        <v>3519</v>
      </c>
      <c r="C3716" s="1">
        <v>40371</v>
      </c>
      <c r="D3716" t="s">
        <v>19718</v>
      </c>
      <c r="G3716" s="1">
        <v>40955</v>
      </c>
    </row>
    <row r="3717" spans="1:7" x14ac:dyDescent="0.25">
      <c r="A3717" t="s">
        <v>3268</v>
      </c>
      <c r="B3717" t="s">
        <v>3269</v>
      </c>
      <c r="C3717" s="1">
        <v>40268</v>
      </c>
      <c r="D3717" t="s">
        <v>19718</v>
      </c>
      <c r="G3717" s="1">
        <v>40954</v>
      </c>
    </row>
    <row r="3718" spans="1:7" x14ac:dyDescent="0.25">
      <c r="A3718" t="s">
        <v>3391</v>
      </c>
      <c r="B3718" t="s">
        <v>3392</v>
      </c>
      <c r="C3718" s="1">
        <v>40318</v>
      </c>
      <c r="D3718" t="s">
        <v>19735</v>
      </c>
      <c r="G3718" s="1">
        <v>40942</v>
      </c>
    </row>
    <row r="3719" spans="1:7" x14ac:dyDescent="0.25">
      <c r="A3719" t="s">
        <v>3750</v>
      </c>
      <c r="B3719" t="s">
        <v>3751</v>
      </c>
      <c r="C3719" s="1">
        <v>40566</v>
      </c>
      <c r="D3719" t="s">
        <v>19721</v>
      </c>
      <c r="G3719" s="1">
        <v>40942</v>
      </c>
    </row>
    <row r="3720" spans="1:7" x14ac:dyDescent="0.25">
      <c r="A3720" t="s">
        <v>3270</v>
      </c>
      <c r="B3720" t="s">
        <v>3271</v>
      </c>
      <c r="C3720" s="1">
        <v>40268</v>
      </c>
      <c r="D3720" t="s">
        <v>19735</v>
      </c>
      <c r="G3720" s="1">
        <v>40942</v>
      </c>
    </row>
    <row r="3721" spans="1:7" x14ac:dyDescent="0.25">
      <c r="A3721" t="s">
        <v>2103</v>
      </c>
      <c r="B3721" t="s">
        <v>2104</v>
      </c>
      <c r="C3721" s="1">
        <v>39407</v>
      </c>
      <c r="D3721" t="s">
        <v>19718</v>
      </c>
      <c r="G3721" s="1">
        <v>40942</v>
      </c>
    </row>
    <row r="3722" spans="1:7" x14ac:dyDescent="0.25">
      <c r="A3722" t="s">
        <v>3196</v>
      </c>
      <c r="B3722" t="s">
        <v>3197</v>
      </c>
      <c r="C3722" s="1">
        <v>40206</v>
      </c>
      <c r="D3722" t="s">
        <v>19718</v>
      </c>
      <c r="G3722" s="1">
        <v>40942</v>
      </c>
    </row>
    <row r="3723" spans="1:7" x14ac:dyDescent="0.25">
      <c r="A3723" t="s">
        <v>2353</v>
      </c>
      <c r="B3723" t="s">
        <v>2354</v>
      </c>
      <c r="C3723" s="1">
        <v>39578</v>
      </c>
      <c r="D3723" t="s">
        <v>19718</v>
      </c>
      <c r="G3723" s="1">
        <v>40935</v>
      </c>
    </row>
    <row r="3724" spans="1:7" x14ac:dyDescent="0.25">
      <c r="A3724" t="s">
        <v>3658</v>
      </c>
      <c r="B3724" t="s">
        <v>3659</v>
      </c>
      <c r="C3724" s="1">
        <v>40519</v>
      </c>
      <c r="D3724" t="s">
        <v>19735</v>
      </c>
      <c r="G3724" s="1">
        <v>40935</v>
      </c>
    </row>
    <row r="3725" spans="1:7" x14ac:dyDescent="0.25">
      <c r="A3725" t="s">
        <v>3463</v>
      </c>
      <c r="B3725" t="s">
        <v>3464</v>
      </c>
      <c r="C3725" s="1">
        <v>40341</v>
      </c>
      <c r="D3725" t="s">
        <v>19735</v>
      </c>
      <c r="G3725" s="1">
        <v>40932</v>
      </c>
    </row>
    <row r="3726" spans="1:7" x14ac:dyDescent="0.25">
      <c r="A3726" t="s">
        <v>3362</v>
      </c>
      <c r="B3726" t="s">
        <v>3363</v>
      </c>
      <c r="C3726" s="1">
        <v>40289</v>
      </c>
      <c r="D3726" t="s">
        <v>19718</v>
      </c>
      <c r="G3726" s="1">
        <v>40925</v>
      </c>
    </row>
    <row r="3727" spans="1:7" x14ac:dyDescent="0.25">
      <c r="A3727" t="s">
        <v>3430</v>
      </c>
      <c r="B3727" t="s">
        <v>3431</v>
      </c>
      <c r="C3727" s="1">
        <v>40327</v>
      </c>
      <c r="D3727" t="s">
        <v>19735</v>
      </c>
      <c r="G3727" s="1">
        <v>40925</v>
      </c>
    </row>
    <row r="3728" spans="1:7" x14ac:dyDescent="0.25">
      <c r="A3728" t="s">
        <v>2256</v>
      </c>
      <c r="B3728" t="s">
        <v>2257</v>
      </c>
      <c r="C3728" s="1">
        <v>39541</v>
      </c>
      <c r="D3728" t="s">
        <v>19735</v>
      </c>
      <c r="G3728" s="1">
        <v>40921</v>
      </c>
    </row>
    <row r="3729" spans="1:7" x14ac:dyDescent="0.25">
      <c r="A3729" t="s">
        <v>3272</v>
      </c>
      <c r="B3729" t="s">
        <v>3273</v>
      </c>
      <c r="C3729" s="1">
        <v>40268</v>
      </c>
      <c r="D3729" t="s">
        <v>19718</v>
      </c>
      <c r="G3729" s="1">
        <v>40914</v>
      </c>
    </row>
    <row r="3730" spans="1:7" x14ac:dyDescent="0.25">
      <c r="A3730" t="s">
        <v>3259</v>
      </c>
      <c r="B3730" t="s">
        <v>3260</v>
      </c>
      <c r="C3730" s="1">
        <v>40262</v>
      </c>
      <c r="D3730" t="s">
        <v>19718</v>
      </c>
      <c r="G3730" s="1">
        <v>40914</v>
      </c>
    </row>
    <row r="3731" spans="1:7" x14ac:dyDescent="0.25">
      <c r="A3731" t="s">
        <v>3274</v>
      </c>
      <c r="B3731" t="s">
        <v>3275</v>
      </c>
      <c r="C3731" s="1">
        <v>40268</v>
      </c>
      <c r="D3731" t="s">
        <v>19735</v>
      </c>
      <c r="G3731" s="1">
        <v>40906</v>
      </c>
    </row>
    <row r="3732" spans="1:7" x14ac:dyDescent="0.25">
      <c r="A3732" t="s">
        <v>3276</v>
      </c>
      <c r="B3732" t="s">
        <v>3277</v>
      </c>
      <c r="C3732" s="1">
        <v>40268</v>
      </c>
      <c r="D3732" t="s">
        <v>19718</v>
      </c>
      <c r="G3732" s="1">
        <v>40897</v>
      </c>
    </row>
    <row r="3733" spans="1:7" x14ac:dyDescent="0.25">
      <c r="A3733" t="s">
        <v>3461</v>
      </c>
      <c r="B3733" t="s">
        <v>3462</v>
      </c>
      <c r="C3733" s="1">
        <v>40341</v>
      </c>
      <c r="D3733" t="s">
        <v>19735</v>
      </c>
      <c r="G3733" s="1">
        <v>40893</v>
      </c>
    </row>
    <row r="3734" spans="1:7" x14ac:dyDescent="0.25">
      <c r="A3734" t="s">
        <v>3467</v>
      </c>
      <c r="B3734" t="s">
        <v>3468</v>
      </c>
      <c r="C3734" s="1">
        <v>40341</v>
      </c>
      <c r="D3734" t="s">
        <v>19718</v>
      </c>
      <c r="G3734" s="1">
        <v>40886</v>
      </c>
    </row>
    <row r="3735" spans="1:7" x14ac:dyDescent="0.25">
      <c r="A3735" t="s">
        <v>2890</v>
      </c>
      <c r="B3735" t="s">
        <v>2891</v>
      </c>
      <c r="C3735" s="1">
        <v>39984</v>
      </c>
      <c r="D3735" t="s">
        <v>19718</v>
      </c>
      <c r="G3735" s="1">
        <v>40883</v>
      </c>
    </row>
    <row r="3736" spans="1:7" x14ac:dyDescent="0.25">
      <c r="A3736" t="s">
        <v>3397</v>
      </c>
      <c r="B3736" t="s">
        <v>3398</v>
      </c>
      <c r="C3736" s="1">
        <v>40320</v>
      </c>
      <c r="D3736" t="s">
        <v>19718</v>
      </c>
      <c r="G3736" s="1">
        <v>40883</v>
      </c>
    </row>
    <row r="3737" spans="1:7" x14ac:dyDescent="0.25">
      <c r="A3737" t="s">
        <v>3636</v>
      </c>
      <c r="B3737" t="s">
        <v>3637</v>
      </c>
      <c r="C3737" s="1">
        <v>40502</v>
      </c>
      <c r="D3737" t="s">
        <v>19734</v>
      </c>
      <c r="G3737" s="1">
        <v>40872</v>
      </c>
    </row>
    <row r="3738" spans="1:7" x14ac:dyDescent="0.25">
      <c r="A3738" t="s">
        <v>3522</v>
      </c>
      <c r="B3738" t="s">
        <v>3523</v>
      </c>
      <c r="C3738" s="1">
        <v>40371</v>
      </c>
      <c r="D3738" t="s">
        <v>19718</v>
      </c>
      <c r="G3738" s="1">
        <v>40869</v>
      </c>
    </row>
    <row r="3739" spans="1:7" x14ac:dyDescent="0.25">
      <c r="A3739" t="s">
        <v>3407</v>
      </c>
      <c r="B3739" t="s">
        <v>3408</v>
      </c>
      <c r="C3739" s="1">
        <v>40320</v>
      </c>
      <c r="D3739" t="s">
        <v>19735</v>
      </c>
      <c r="G3739" s="1">
        <v>40869</v>
      </c>
    </row>
    <row r="3740" spans="1:7" x14ac:dyDescent="0.25">
      <c r="A3740" t="s">
        <v>2563</v>
      </c>
      <c r="B3740" t="s">
        <v>2564</v>
      </c>
      <c r="C3740" s="1">
        <v>39779</v>
      </c>
      <c r="D3740" t="s">
        <v>19718</v>
      </c>
      <c r="G3740" s="1">
        <v>40865</v>
      </c>
    </row>
    <row r="3741" spans="1:7" x14ac:dyDescent="0.25">
      <c r="A3741" t="s">
        <v>3547</v>
      </c>
      <c r="B3741" t="s">
        <v>3548</v>
      </c>
      <c r="C3741" s="1">
        <v>40397</v>
      </c>
      <c r="D3741" t="s">
        <v>19718</v>
      </c>
      <c r="G3741" s="1">
        <v>40865</v>
      </c>
    </row>
    <row r="3742" spans="1:7" x14ac:dyDescent="0.25">
      <c r="A3742" t="s">
        <v>3174</v>
      </c>
      <c r="B3742" t="s">
        <v>3175</v>
      </c>
      <c r="C3742" s="1">
        <v>40202</v>
      </c>
      <c r="D3742" t="s">
        <v>19718</v>
      </c>
      <c r="G3742" s="1">
        <v>40858</v>
      </c>
    </row>
    <row r="3743" spans="1:7" x14ac:dyDescent="0.25">
      <c r="A3743" t="s">
        <v>3262</v>
      </c>
      <c r="B3743" t="s">
        <v>3263</v>
      </c>
      <c r="C3743" s="1">
        <v>40262</v>
      </c>
      <c r="D3743" t="s">
        <v>19724</v>
      </c>
      <c r="G3743" s="1">
        <v>40855</v>
      </c>
    </row>
    <row r="3744" spans="1:7" x14ac:dyDescent="0.25">
      <c r="A3744" t="s">
        <v>3364</v>
      </c>
      <c r="B3744" t="s">
        <v>3365</v>
      </c>
      <c r="C3744" s="1">
        <v>40289</v>
      </c>
      <c r="D3744" t="s">
        <v>19718</v>
      </c>
      <c r="G3744" s="1">
        <v>40848</v>
      </c>
    </row>
    <row r="3745" spans="1:7" x14ac:dyDescent="0.25">
      <c r="A3745" t="s">
        <v>2355</v>
      </c>
      <c r="B3745" t="s">
        <v>2356</v>
      </c>
      <c r="C3745" s="1">
        <v>39578</v>
      </c>
      <c r="D3745" t="s">
        <v>19718</v>
      </c>
      <c r="G3745" s="1">
        <v>40844</v>
      </c>
    </row>
    <row r="3746" spans="1:7" x14ac:dyDescent="0.25">
      <c r="A3746" t="s">
        <v>3506</v>
      </c>
      <c r="B3746" t="s">
        <v>3507</v>
      </c>
      <c r="C3746" s="1">
        <v>40360</v>
      </c>
      <c r="D3746" t="s">
        <v>19718</v>
      </c>
      <c r="G3746" s="1">
        <v>40837</v>
      </c>
    </row>
    <row r="3747" spans="1:7" x14ac:dyDescent="0.25">
      <c r="A3747" t="s">
        <v>3348</v>
      </c>
      <c r="B3747" t="s">
        <v>3349</v>
      </c>
      <c r="C3747" s="1">
        <v>40289</v>
      </c>
      <c r="D3747" t="s">
        <v>19718</v>
      </c>
      <c r="G3747" s="1">
        <v>40834</v>
      </c>
    </row>
    <row r="3748" spans="1:7" x14ac:dyDescent="0.25">
      <c r="A3748" t="s">
        <v>3132</v>
      </c>
      <c r="B3748" t="s">
        <v>3133</v>
      </c>
      <c r="C3748" s="1">
        <v>40183</v>
      </c>
      <c r="D3748" t="s">
        <v>19721</v>
      </c>
      <c r="G3748" s="1">
        <v>40821</v>
      </c>
    </row>
    <row r="3749" spans="1:7" x14ac:dyDescent="0.25">
      <c r="A3749" t="s">
        <v>3318</v>
      </c>
      <c r="B3749" t="s">
        <v>3319</v>
      </c>
      <c r="C3749" s="1">
        <v>40282</v>
      </c>
      <c r="D3749" t="s">
        <v>19718</v>
      </c>
      <c r="G3749" s="1">
        <v>40813</v>
      </c>
    </row>
    <row r="3750" spans="1:7" x14ac:dyDescent="0.25">
      <c r="A3750" t="s">
        <v>2963</v>
      </c>
      <c r="B3750" t="s">
        <v>2964</v>
      </c>
      <c r="C3750" s="1">
        <v>40024</v>
      </c>
      <c r="D3750" t="s">
        <v>19735</v>
      </c>
      <c r="G3750" s="1">
        <v>40806</v>
      </c>
    </row>
    <row r="3751" spans="1:7" x14ac:dyDescent="0.25">
      <c r="A3751" t="s">
        <v>3332</v>
      </c>
      <c r="B3751" t="s">
        <v>3333</v>
      </c>
      <c r="C3751" s="1">
        <v>40287</v>
      </c>
      <c r="D3751" t="s">
        <v>19718</v>
      </c>
      <c r="G3751" s="1">
        <v>40799</v>
      </c>
    </row>
    <row r="3752" spans="1:7" x14ac:dyDescent="0.25">
      <c r="A3752" t="s">
        <v>2874</v>
      </c>
      <c r="B3752" t="s">
        <v>2875</v>
      </c>
      <c r="C3752" s="1">
        <v>39976</v>
      </c>
      <c r="D3752" t="s">
        <v>19735</v>
      </c>
      <c r="G3752" s="1">
        <v>40792</v>
      </c>
    </row>
    <row r="3753" spans="1:7" x14ac:dyDescent="0.25">
      <c r="A3753" t="s">
        <v>3555</v>
      </c>
      <c r="B3753" t="s">
        <v>3556</v>
      </c>
      <c r="C3753" s="1">
        <v>40405</v>
      </c>
      <c r="D3753" t="s">
        <v>19735</v>
      </c>
      <c r="G3753" s="1">
        <v>40788</v>
      </c>
    </row>
    <row r="3754" spans="1:7" x14ac:dyDescent="0.25">
      <c r="A3754" t="s">
        <v>3104</v>
      </c>
      <c r="B3754" t="s">
        <v>3105</v>
      </c>
      <c r="C3754" s="1">
        <v>40141</v>
      </c>
      <c r="D3754" t="s">
        <v>19718</v>
      </c>
      <c r="G3754" s="1">
        <v>40785</v>
      </c>
    </row>
    <row r="3755" spans="1:7" x14ac:dyDescent="0.25">
      <c r="A3755" t="s">
        <v>2862</v>
      </c>
      <c r="B3755" t="s">
        <v>2863</v>
      </c>
      <c r="C3755" s="1">
        <v>39969</v>
      </c>
      <c r="D3755" t="s">
        <v>19718</v>
      </c>
      <c r="G3755" s="1">
        <v>40781</v>
      </c>
    </row>
    <row r="3756" spans="1:7" x14ac:dyDescent="0.25">
      <c r="A3756" t="s">
        <v>1719</v>
      </c>
      <c r="B3756" t="s">
        <v>1720</v>
      </c>
      <c r="C3756" s="1">
        <v>38985</v>
      </c>
      <c r="D3756" t="s">
        <v>19718</v>
      </c>
      <c r="G3756" s="1">
        <v>40781</v>
      </c>
    </row>
    <row r="3757" spans="1:7" x14ac:dyDescent="0.25">
      <c r="A3757" t="s">
        <v>3096</v>
      </c>
      <c r="B3757" t="s">
        <v>3097</v>
      </c>
      <c r="C3757" s="1">
        <v>40140</v>
      </c>
      <c r="D3757" t="s">
        <v>19718</v>
      </c>
      <c r="G3757" s="1">
        <v>40778</v>
      </c>
    </row>
    <row r="3758" spans="1:7" x14ac:dyDescent="0.25">
      <c r="A3758" t="s">
        <v>3236</v>
      </c>
      <c r="B3758" t="s">
        <v>3237</v>
      </c>
      <c r="C3758" s="1">
        <v>40261</v>
      </c>
      <c r="D3758" t="s">
        <v>19718</v>
      </c>
      <c r="G3758" s="1">
        <v>40773</v>
      </c>
    </row>
    <row r="3759" spans="1:7" x14ac:dyDescent="0.25">
      <c r="A3759" t="s">
        <v>3324</v>
      </c>
      <c r="B3759" t="s">
        <v>3325</v>
      </c>
      <c r="C3759" s="1">
        <v>40282</v>
      </c>
      <c r="D3759" t="s">
        <v>19718</v>
      </c>
      <c r="G3759" s="1">
        <v>40770</v>
      </c>
    </row>
    <row r="3760" spans="1:7" x14ac:dyDescent="0.25">
      <c r="A3760" t="s">
        <v>2743</v>
      </c>
      <c r="B3760" t="s">
        <v>2744</v>
      </c>
      <c r="C3760" s="1">
        <v>39918</v>
      </c>
      <c r="D3760" t="s">
        <v>19721</v>
      </c>
      <c r="G3760" s="1">
        <v>40750</v>
      </c>
    </row>
    <row r="3761" spans="1:7" x14ac:dyDescent="0.25">
      <c r="A3761" t="s">
        <v>3230</v>
      </c>
      <c r="B3761" t="s">
        <v>3231</v>
      </c>
      <c r="C3761" s="1">
        <v>40261</v>
      </c>
      <c r="D3761" t="s">
        <v>19718</v>
      </c>
      <c r="G3761" s="1">
        <v>40750</v>
      </c>
    </row>
    <row r="3762" spans="1:7" x14ac:dyDescent="0.25">
      <c r="A3762" t="s">
        <v>3204</v>
      </c>
      <c r="B3762" t="s">
        <v>3205</v>
      </c>
      <c r="C3762" s="1">
        <v>40207</v>
      </c>
      <c r="D3762" t="s">
        <v>19718</v>
      </c>
      <c r="G3762" s="1">
        <v>40750</v>
      </c>
    </row>
    <row r="3763" spans="1:7" x14ac:dyDescent="0.25">
      <c r="A3763" t="s">
        <v>3261</v>
      </c>
      <c r="B3763" t="s">
        <v>1516</v>
      </c>
      <c r="C3763" s="1">
        <v>40262</v>
      </c>
      <c r="D3763" t="s">
        <v>19718</v>
      </c>
      <c r="G3763" s="1">
        <v>40750</v>
      </c>
    </row>
    <row r="3764" spans="1:7" x14ac:dyDescent="0.25">
      <c r="A3764" t="s">
        <v>2939</v>
      </c>
      <c r="B3764" t="s">
        <v>2940</v>
      </c>
      <c r="C3764" s="1">
        <v>40003</v>
      </c>
      <c r="D3764" t="s">
        <v>19718</v>
      </c>
      <c r="G3764" s="1">
        <v>40736</v>
      </c>
    </row>
    <row r="3765" spans="1:7" x14ac:dyDescent="0.25">
      <c r="A3765" t="s">
        <v>3356</v>
      </c>
      <c r="B3765" t="s">
        <v>3357</v>
      </c>
      <c r="C3765" s="1">
        <v>40289</v>
      </c>
      <c r="D3765" t="s">
        <v>19721</v>
      </c>
      <c r="G3765" s="1">
        <v>40732</v>
      </c>
    </row>
    <row r="3766" spans="1:7" x14ac:dyDescent="0.25">
      <c r="A3766" t="s">
        <v>3389</v>
      </c>
      <c r="B3766" t="s">
        <v>3390</v>
      </c>
      <c r="C3766" s="1">
        <v>40301</v>
      </c>
      <c r="D3766" t="s">
        <v>19718</v>
      </c>
      <c r="G3766" s="1">
        <v>40729</v>
      </c>
    </row>
    <row r="3767" spans="1:7" x14ac:dyDescent="0.25">
      <c r="A3767" t="s">
        <v>3192</v>
      </c>
      <c r="B3767" t="s">
        <v>3193</v>
      </c>
      <c r="C3767" s="1">
        <v>40206</v>
      </c>
      <c r="D3767" t="s">
        <v>19718</v>
      </c>
      <c r="G3767" s="1">
        <v>40729</v>
      </c>
    </row>
    <row r="3768" spans="1:7" x14ac:dyDescent="0.25">
      <c r="A3768" t="s">
        <v>3190</v>
      </c>
      <c r="B3768" t="s">
        <v>3191</v>
      </c>
      <c r="C3768" s="1">
        <v>40202</v>
      </c>
      <c r="D3768" t="s">
        <v>19718</v>
      </c>
      <c r="G3768" s="1">
        <v>40725</v>
      </c>
    </row>
    <row r="3769" spans="1:7" x14ac:dyDescent="0.25">
      <c r="A3769" t="s">
        <v>3102</v>
      </c>
      <c r="B3769" t="s">
        <v>3103</v>
      </c>
      <c r="C3769" s="1">
        <v>40141</v>
      </c>
      <c r="D3769" t="s">
        <v>19721</v>
      </c>
      <c r="G3769" s="1">
        <v>40715</v>
      </c>
    </row>
    <row r="3770" spans="1:7" x14ac:dyDescent="0.25">
      <c r="A3770" t="s">
        <v>3152</v>
      </c>
      <c r="B3770" t="s">
        <v>3153</v>
      </c>
      <c r="C3770" s="1">
        <v>40186</v>
      </c>
      <c r="D3770" t="s">
        <v>19735</v>
      </c>
      <c r="G3770" s="1">
        <v>40715</v>
      </c>
    </row>
    <row r="3771" spans="1:7" x14ac:dyDescent="0.25">
      <c r="A3771" t="s">
        <v>2905</v>
      </c>
      <c r="B3771" t="s">
        <v>2906</v>
      </c>
      <c r="C3771" s="1">
        <v>39989</v>
      </c>
      <c r="D3771" t="s">
        <v>19718</v>
      </c>
      <c r="G3771" s="1">
        <v>40708</v>
      </c>
    </row>
    <row r="3772" spans="1:7" x14ac:dyDescent="0.25">
      <c r="A3772" t="s">
        <v>2616</v>
      </c>
      <c r="B3772" t="s">
        <v>2617</v>
      </c>
      <c r="C3772" s="1">
        <v>39829</v>
      </c>
      <c r="D3772" t="s">
        <v>19724</v>
      </c>
      <c r="G3772" s="1">
        <v>40703</v>
      </c>
    </row>
    <row r="3773" spans="1:7" x14ac:dyDescent="0.25">
      <c r="A3773" t="s">
        <v>3150</v>
      </c>
      <c r="B3773" t="s">
        <v>3151</v>
      </c>
      <c r="C3773" s="1">
        <v>40186</v>
      </c>
      <c r="D3773" t="s">
        <v>19718</v>
      </c>
      <c r="G3773" s="1">
        <v>40701</v>
      </c>
    </row>
    <row r="3774" spans="1:7" x14ac:dyDescent="0.25">
      <c r="A3774" t="s">
        <v>2917</v>
      </c>
      <c r="B3774" t="s">
        <v>2918</v>
      </c>
      <c r="C3774" s="1">
        <v>39993</v>
      </c>
      <c r="D3774" t="s">
        <v>19721</v>
      </c>
      <c r="G3774" s="1">
        <v>40694</v>
      </c>
    </row>
    <row r="3775" spans="1:7" x14ac:dyDescent="0.25">
      <c r="A3775" t="s">
        <v>3144</v>
      </c>
      <c r="B3775" t="s">
        <v>3145</v>
      </c>
      <c r="C3775" s="1">
        <v>40184</v>
      </c>
      <c r="D3775" t="s">
        <v>19718</v>
      </c>
      <c r="G3775" s="1">
        <v>40690</v>
      </c>
    </row>
    <row r="3776" spans="1:7" x14ac:dyDescent="0.25">
      <c r="A3776" t="s">
        <v>2852</v>
      </c>
      <c r="B3776" t="s">
        <v>2853</v>
      </c>
      <c r="C3776" s="1">
        <v>39963</v>
      </c>
      <c r="D3776" t="s">
        <v>19718</v>
      </c>
      <c r="G3776" s="1">
        <v>40683</v>
      </c>
    </row>
    <row r="3777" spans="1:7" x14ac:dyDescent="0.25">
      <c r="A3777" t="s">
        <v>2608</v>
      </c>
      <c r="B3777" t="s">
        <v>2609</v>
      </c>
      <c r="C3777" s="1">
        <v>39811</v>
      </c>
      <c r="D3777" t="s">
        <v>19735</v>
      </c>
      <c r="G3777" s="1">
        <v>40681</v>
      </c>
    </row>
    <row r="3778" spans="1:7" x14ac:dyDescent="0.25">
      <c r="A3778" t="s">
        <v>3366</v>
      </c>
      <c r="B3778" t="s">
        <v>3367</v>
      </c>
      <c r="C3778" s="1">
        <v>40292</v>
      </c>
      <c r="D3778" t="s">
        <v>19721</v>
      </c>
      <c r="G3778" s="1">
        <v>40675</v>
      </c>
    </row>
    <row r="3779" spans="1:7" x14ac:dyDescent="0.25">
      <c r="A3779" t="s">
        <v>2515</v>
      </c>
      <c r="B3779" t="s">
        <v>2516</v>
      </c>
      <c r="C3779" s="1">
        <v>39737</v>
      </c>
      <c r="D3779" t="s">
        <v>19718</v>
      </c>
      <c r="G3779" s="1">
        <v>40669</v>
      </c>
    </row>
    <row r="3780" spans="1:7" x14ac:dyDescent="0.25">
      <c r="A3780" t="s">
        <v>2493</v>
      </c>
      <c r="B3780" t="s">
        <v>2494</v>
      </c>
      <c r="C3780" s="1">
        <v>39723</v>
      </c>
      <c r="D3780" t="s">
        <v>19718</v>
      </c>
      <c r="G3780" s="1">
        <v>40662</v>
      </c>
    </row>
    <row r="3781" spans="1:7" x14ac:dyDescent="0.25">
      <c r="A3781" t="s">
        <v>3330</v>
      </c>
      <c r="B3781" t="s">
        <v>3331</v>
      </c>
      <c r="C3781" s="1">
        <v>40287</v>
      </c>
      <c r="D3781" t="s">
        <v>19718</v>
      </c>
      <c r="G3781" s="1">
        <v>40662</v>
      </c>
    </row>
    <row r="3782" spans="1:7" x14ac:dyDescent="0.25">
      <c r="A3782" t="s">
        <v>3180</v>
      </c>
      <c r="B3782" t="s">
        <v>3181</v>
      </c>
      <c r="C3782" s="1">
        <v>40202</v>
      </c>
      <c r="D3782" t="s">
        <v>19721</v>
      </c>
      <c r="G3782" s="1">
        <v>40660</v>
      </c>
    </row>
    <row r="3783" spans="1:7" x14ac:dyDescent="0.25">
      <c r="A3783" t="s">
        <v>2010</v>
      </c>
      <c r="B3783" t="s">
        <v>2011</v>
      </c>
      <c r="C3783" s="1">
        <v>39320</v>
      </c>
      <c r="D3783" t="s">
        <v>19721</v>
      </c>
      <c r="G3783" s="1">
        <v>40647</v>
      </c>
    </row>
    <row r="3784" spans="1:7" x14ac:dyDescent="0.25">
      <c r="A3784" t="s">
        <v>2795</v>
      </c>
      <c r="B3784" t="s">
        <v>2796</v>
      </c>
      <c r="C3784" s="1">
        <v>39946</v>
      </c>
      <c r="D3784" t="s">
        <v>19718</v>
      </c>
      <c r="G3784" s="1">
        <v>40641</v>
      </c>
    </row>
    <row r="3785" spans="1:7" x14ac:dyDescent="0.25">
      <c r="A3785" t="s">
        <v>2557</v>
      </c>
      <c r="B3785" t="s">
        <v>2558</v>
      </c>
      <c r="C3785" s="1">
        <v>39764</v>
      </c>
      <c r="D3785" t="s">
        <v>19735</v>
      </c>
      <c r="G3785" s="1">
        <v>40641</v>
      </c>
    </row>
    <row r="3786" spans="1:7" x14ac:dyDescent="0.25">
      <c r="A3786" t="s">
        <v>2799</v>
      </c>
      <c r="B3786" t="s">
        <v>2800</v>
      </c>
      <c r="C3786" s="1">
        <v>39946</v>
      </c>
      <c r="D3786" t="s">
        <v>19724</v>
      </c>
      <c r="G3786" s="1">
        <v>40641</v>
      </c>
    </row>
    <row r="3787" spans="1:7" x14ac:dyDescent="0.25">
      <c r="A3787" t="s">
        <v>2626</v>
      </c>
      <c r="B3787" t="s">
        <v>2627</v>
      </c>
      <c r="C3787" s="1">
        <v>39829</v>
      </c>
      <c r="D3787" t="s">
        <v>19724</v>
      </c>
      <c r="G3787" s="1">
        <v>40641</v>
      </c>
    </row>
    <row r="3788" spans="1:7" x14ac:dyDescent="0.25">
      <c r="A3788" t="s">
        <v>3228</v>
      </c>
      <c r="B3788" t="s">
        <v>3229</v>
      </c>
      <c r="C3788" s="1">
        <v>40255</v>
      </c>
      <c r="D3788" t="s">
        <v>19735</v>
      </c>
      <c r="G3788" s="1">
        <v>40638</v>
      </c>
    </row>
    <row r="3789" spans="1:7" x14ac:dyDescent="0.25">
      <c r="A3789" t="s">
        <v>2624</v>
      </c>
      <c r="B3789" t="s">
        <v>2625</v>
      </c>
      <c r="C3789" s="1">
        <v>39829</v>
      </c>
      <c r="D3789" t="s">
        <v>19718</v>
      </c>
      <c r="G3789" s="1">
        <v>40616</v>
      </c>
    </row>
    <row r="3790" spans="1:7" x14ac:dyDescent="0.25">
      <c r="A3790" t="s">
        <v>1844</v>
      </c>
      <c r="B3790" t="s">
        <v>1845</v>
      </c>
      <c r="C3790" s="1">
        <v>39176</v>
      </c>
      <c r="D3790" t="s">
        <v>19721</v>
      </c>
      <c r="G3790" s="1">
        <v>40616</v>
      </c>
    </row>
    <row r="3791" spans="1:7" x14ac:dyDescent="0.25">
      <c r="A3791" t="s">
        <v>3076</v>
      </c>
      <c r="B3791" t="s">
        <v>3077</v>
      </c>
      <c r="C3791" s="1">
        <v>40138</v>
      </c>
      <c r="D3791" t="s">
        <v>19735</v>
      </c>
      <c r="G3791" s="1">
        <v>40610</v>
      </c>
    </row>
    <row r="3792" spans="1:7" x14ac:dyDescent="0.25">
      <c r="A3792" t="s">
        <v>3088</v>
      </c>
      <c r="B3792" t="s">
        <v>3089</v>
      </c>
      <c r="C3792" s="1">
        <v>40138</v>
      </c>
      <c r="D3792" t="s">
        <v>19721</v>
      </c>
      <c r="G3792" s="1">
        <v>40610</v>
      </c>
    </row>
    <row r="3793" spans="1:7" x14ac:dyDescent="0.25">
      <c r="A3793" t="s">
        <v>2911</v>
      </c>
      <c r="B3793" t="s">
        <v>2912</v>
      </c>
      <c r="C3793" s="1">
        <v>39989</v>
      </c>
      <c r="D3793" t="s">
        <v>19718</v>
      </c>
      <c r="G3793" s="1">
        <v>40606</v>
      </c>
    </row>
    <row r="3794" spans="1:7" x14ac:dyDescent="0.25">
      <c r="A3794" t="s">
        <v>2217</v>
      </c>
      <c r="B3794" t="s">
        <v>2218</v>
      </c>
      <c r="C3794" s="1">
        <v>39500</v>
      </c>
      <c r="D3794" t="s">
        <v>19718</v>
      </c>
      <c r="G3794" s="1">
        <v>40597</v>
      </c>
    </row>
    <row r="3795" spans="1:7" x14ac:dyDescent="0.25">
      <c r="A3795" t="s">
        <v>3084</v>
      </c>
      <c r="B3795" t="s">
        <v>3085</v>
      </c>
      <c r="C3795" s="1">
        <v>40138</v>
      </c>
      <c r="D3795" t="s">
        <v>19734</v>
      </c>
      <c r="G3795" s="1">
        <v>40597</v>
      </c>
    </row>
    <row r="3796" spans="1:7" x14ac:dyDescent="0.25">
      <c r="A3796" t="s">
        <v>1892</v>
      </c>
      <c r="B3796" t="s">
        <v>1893</v>
      </c>
      <c r="C3796" s="1">
        <v>39238</v>
      </c>
      <c r="D3796" t="s">
        <v>19718</v>
      </c>
      <c r="G3796" s="1">
        <v>40592</v>
      </c>
    </row>
    <row r="3797" spans="1:7" x14ac:dyDescent="0.25">
      <c r="A3797" t="s">
        <v>2969</v>
      </c>
      <c r="B3797" t="s">
        <v>2970</v>
      </c>
      <c r="C3797" s="1">
        <v>40025</v>
      </c>
      <c r="D3797" t="s">
        <v>19718</v>
      </c>
      <c r="G3797" s="1">
        <v>40591</v>
      </c>
    </row>
    <row r="3798" spans="1:7" x14ac:dyDescent="0.25">
      <c r="A3798" t="s">
        <v>2767</v>
      </c>
      <c r="B3798" t="s">
        <v>2768</v>
      </c>
      <c r="C3798" s="1">
        <v>39938</v>
      </c>
      <c r="D3798" t="s">
        <v>19718</v>
      </c>
      <c r="G3798" s="1">
        <v>40585</v>
      </c>
    </row>
    <row r="3799" spans="1:7" x14ac:dyDescent="0.25">
      <c r="A3799" t="s">
        <v>2758</v>
      </c>
      <c r="B3799" t="s">
        <v>2759</v>
      </c>
      <c r="C3799" s="1">
        <v>39927</v>
      </c>
      <c r="D3799" t="s">
        <v>19718</v>
      </c>
      <c r="G3799" s="1">
        <v>40582</v>
      </c>
    </row>
    <row r="3800" spans="1:7" x14ac:dyDescent="0.25">
      <c r="A3800" t="s">
        <v>2913</v>
      </c>
      <c r="B3800" t="s">
        <v>2914</v>
      </c>
      <c r="C3800" s="1">
        <v>39989</v>
      </c>
      <c r="D3800" t="s">
        <v>19721</v>
      </c>
      <c r="G3800" s="1">
        <v>40577</v>
      </c>
    </row>
    <row r="3801" spans="1:7" x14ac:dyDescent="0.25">
      <c r="A3801" t="s">
        <v>3136</v>
      </c>
      <c r="B3801" t="s">
        <v>3137</v>
      </c>
      <c r="C3801" s="1">
        <v>40184</v>
      </c>
      <c r="D3801" t="s">
        <v>19735</v>
      </c>
      <c r="G3801" s="1">
        <v>40575</v>
      </c>
    </row>
    <row r="3802" spans="1:7" x14ac:dyDescent="0.25">
      <c r="A3802" t="s">
        <v>3142</v>
      </c>
      <c r="B3802" t="s">
        <v>3143</v>
      </c>
      <c r="C3802" s="1">
        <v>40184</v>
      </c>
      <c r="D3802" t="s">
        <v>19718</v>
      </c>
      <c r="G3802" s="1">
        <v>40575</v>
      </c>
    </row>
    <row r="3803" spans="1:7" x14ac:dyDescent="0.25">
      <c r="A3803" t="s">
        <v>3146</v>
      </c>
      <c r="B3803" t="s">
        <v>3147</v>
      </c>
      <c r="C3803" s="1">
        <v>40184</v>
      </c>
      <c r="D3803" t="s">
        <v>19718</v>
      </c>
      <c r="G3803" s="1">
        <v>40575</v>
      </c>
    </row>
    <row r="3804" spans="1:7" x14ac:dyDescent="0.25">
      <c r="A3804" t="s">
        <v>2833</v>
      </c>
      <c r="B3804" t="s">
        <v>2834</v>
      </c>
      <c r="C3804" s="1">
        <v>39950</v>
      </c>
      <c r="D3804" t="s">
        <v>19718</v>
      </c>
      <c r="G3804" s="1">
        <v>40575</v>
      </c>
    </row>
    <row r="3805" spans="1:7" x14ac:dyDescent="0.25">
      <c r="A3805" t="s">
        <v>3140</v>
      </c>
      <c r="B3805" t="s">
        <v>3141</v>
      </c>
      <c r="C3805" s="1">
        <v>40184</v>
      </c>
      <c r="D3805" t="s">
        <v>19734</v>
      </c>
      <c r="G3805" s="1">
        <v>40575</v>
      </c>
    </row>
    <row r="3806" spans="1:7" x14ac:dyDescent="0.25">
      <c r="A3806" t="s">
        <v>3148</v>
      </c>
      <c r="B3806" t="s">
        <v>3149</v>
      </c>
      <c r="C3806" s="1">
        <v>40184</v>
      </c>
      <c r="D3806" t="s">
        <v>19718</v>
      </c>
      <c r="G3806" s="1">
        <v>40575</v>
      </c>
    </row>
    <row r="3807" spans="1:7" x14ac:dyDescent="0.25">
      <c r="A3807" t="s">
        <v>3138</v>
      </c>
      <c r="B3807" t="s">
        <v>3139</v>
      </c>
      <c r="C3807" s="1">
        <v>40184</v>
      </c>
      <c r="D3807" t="s">
        <v>19718</v>
      </c>
      <c r="G3807" s="1">
        <v>40575</v>
      </c>
    </row>
    <row r="3808" spans="1:7" x14ac:dyDescent="0.25">
      <c r="A3808" t="s">
        <v>3184</v>
      </c>
      <c r="B3808" t="s">
        <v>3185</v>
      </c>
      <c r="C3808" s="1">
        <v>40202</v>
      </c>
      <c r="D3808" t="s">
        <v>19735</v>
      </c>
      <c r="G3808" s="1">
        <v>40571</v>
      </c>
    </row>
    <row r="3809" spans="1:7" x14ac:dyDescent="0.25">
      <c r="A3809" t="s">
        <v>2464</v>
      </c>
      <c r="B3809" t="s">
        <v>2465</v>
      </c>
      <c r="C3809" s="1">
        <v>39712</v>
      </c>
      <c r="D3809" t="s">
        <v>19724</v>
      </c>
      <c r="G3809" s="1">
        <v>40564</v>
      </c>
    </row>
    <row r="3810" spans="1:7" x14ac:dyDescent="0.25">
      <c r="A3810" t="s">
        <v>3106</v>
      </c>
      <c r="B3810" t="s">
        <v>3107</v>
      </c>
      <c r="C3810" s="1">
        <v>40143</v>
      </c>
      <c r="D3810" t="s">
        <v>19718</v>
      </c>
      <c r="G3810" s="1">
        <v>40563</v>
      </c>
    </row>
    <row r="3811" spans="1:7" x14ac:dyDescent="0.25">
      <c r="A3811" t="s">
        <v>2302</v>
      </c>
      <c r="B3811" t="s">
        <v>2303</v>
      </c>
      <c r="C3811" s="1">
        <v>39552</v>
      </c>
      <c r="D3811" t="s">
        <v>19735</v>
      </c>
      <c r="G3811" s="1">
        <v>40563</v>
      </c>
    </row>
    <row r="3812" spans="1:7" x14ac:dyDescent="0.25">
      <c r="A3812" t="s">
        <v>2636</v>
      </c>
      <c r="B3812" t="s">
        <v>2637</v>
      </c>
      <c r="C3812" s="1">
        <v>39845</v>
      </c>
      <c r="D3812" t="s">
        <v>19718</v>
      </c>
      <c r="G3812" s="1">
        <v>40563</v>
      </c>
    </row>
    <row r="3813" spans="1:7" x14ac:dyDescent="0.25">
      <c r="A3813" t="s">
        <v>1624</v>
      </c>
      <c r="B3813" t="s">
        <v>1625</v>
      </c>
      <c r="C3813" s="1">
        <v>38868</v>
      </c>
      <c r="D3813" t="s">
        <v>19721</v>
      </c>
      <c r="G3813" s="1">
        <v>40562</v>
      </c>
    </row>
    <row r="3814" spans="1:7" x14ac:dyDescent="0.25">
      <c r="A3814" t="s">
        <v>2713</v>
      </c>
      <c r="B3814" t="s">
        <v>2714</v>
      </c>
      <c r="C3814" s="1">
        <v>39881</v>
      </c>
      <c r="D3814" t="s">
        <v>19735</v>
      </c>
      <c r="G3814" s="1">
        <v>40562</v>
      </c>
    </row>
    <row r="3815" spans="1:7" x14ac:dyDescent="0.25">
      <c r="A3815" t="s">
        <v>2749</v>
      </c>
      <c r="B3815" t="s">
        <v>2750</v>
      </c>
      <c r="C3815" s="1">
        <v>39924</v>
      </c>
      <c r="D3815" t="s">
        <v>19735</v>
      </c>
      <c r="G3815" s="1">
        <v>40557</v>
      </c>
    </row>
    <row r="3816" spans="1:7" x14ac:dyDescent="0.25">
      <c r="A3816" t="s">
        <v>3112</v>
      </c>
      <c r="B3816" t="s">
        <v>3113</v>
      </c>
      <c r="C3816" s="1">
        <v>40143</v>
      </c>
      <c r="D3816" t="s">
        <v>19718</v>
      </c>
      <c r="G3816" s="1">
        <v>40550</v>
      </c>
    </row>
    <row r="3817" spans="1:7" x14ac:dyDescent="0.25">
      <c r="A3817" t="s">
        <v>2949</v>
      </c>
      <c r="B3817" t="s">
        <v>2950</v>
      </c>
      <c r="C3817" s="1">
        <v>40011</v>
      </c>
      <c r="D3817" t="s">
        <v>19718</v>
      </c>
      <c r="G3817" s="1">
        <v>40535</v>
      </c>
    </row>
    <row r="3818" spans="1:7" x14ac:dyDescent="0.25">
      <c r="A3818" t="s">
        <v>2203</v>
      </c>
      <c r="B3818" t="s">
        <v>2204</v>
      </c>
      <c r="C3818" s="1">
        <v>39498</v>
      </c>
      <c r="D3818" t="s">
        <v>19718</v>
      </c>
      <c r="G3818" s="1">
        <v>40533</v>
      </c>
    </row>
    <row r="3819" spans="1:7" x14ac:dyDescent="0.25">
      <c r="A3819" t="s">
        <v>3052</v>
      </c>
      <c r="B3819" t="s">
        <v>3053</v>
      </c>
      <c r="C3819" s="1">
        <v>40082</v>
      </c>
      <c r="D3819" t="s">
        <v>19718</v>
      </c>
      <c r="G3819" s="1">
        <v>40533</v>
      </c>
    </row>
    <row r="3820" spans="1:7" x14ac:dyDescent="0.25">
      <c r="A3820" t="s">
        <v>2549</v>
      </c>
      <c r="B3820" t="s">
        <v>2550</v>
      </c>
      <c r="C3820" s="1">
        <v>39764</v>
      </c>
      <c r="D3820" t="s">
        <v>19718</v>
      </c>
      <c r="G3820" s="1">
        <v>40529</v>
      </c>
    </row>
    <row r="3821" spans="1:7" x14ac:dyDescent="0.25">
      <c r="A3821" t="s">
        <v>2850</v>
      </c>
      <c r="B3821" t="s">
        <v>2851</v>
      </c>
      <c r="C3821" s="1">
        <v>39963</v>
      </c>
      <c r="D3821" t="s">
        <v>19718</v>
      </c>
      <c r="G3821" s="1">
        <v>40526</v>
      </c>
    </row>
    <row r="3822" spans="1:7" x14ac:dyDescent="0.25">
      <c r="A3822" t="s">
        <v>1806</v>
      </c>
      <c r="B3822" t="s">
        <v>1807</v>
      </c>
      <c r="C3822" s="1">
        <v>39126</v>
      </c>
      <c r="D3822" t="s">
        <v>19724</v>
      </c>
      <c r="G3822" s="1">
        <v>40522</v>
      </c>
    </row>
    <row r="3823" spans="1:7" x14ac:dyDescent="0.25">
      <c r="A3823" t="s">
        <v>2173</v>
      </c>
      <c r="B3823" t="s">
        <v>2174</v>
      </c>
      <c r="C3823" s="1">
        <v>39460</v>
      </c>
      <c r="D3823" t="s">
        <v>19735</v>
      </c>
      <c r="G3823" s="1">
        <v>40522</v>
      </c>
    </row>
    <row r="3824" spans="1:7" x14ac:dyDescent="0.25">
      <c r="A3824" t="s">
        <v>2553</v>
      </c>
      <c r="B3824" t="s">
        <v>2554</v>
      </c>
      <c r="C3824" s="1">
        <v>39764</v>
      </c>
      <c r="D3824" t="s">
        <v>19721</v>
      </c>
      <c r="G3824" s="1">
        <v>40515</v>
      </c>
    </row>
    <row r="3825" spans="1:7" x14ac:dyDescent="0.25">
      <c r="A3825" t="s">
        <v>3022</v>
      </c>
      <c r="B3825" t="s">
        <v>3023</v>
      </c>
      <c r="C3825" s="1">
        <v>40047</v>
      </c>
      <c r="D3825" t="s">
        <v>19721</v>
      </c>
      <c r="G3825" s="1">
        <v>40512</v>
      </c>
    </row>
    <row r="3826" spans="1:7" x14ac:dyDescent="0.25">
      <c r="A3826" t="s">
        <v>2707</v>
      </c>
      <c r="B3826" t="s">
        <v>2708</v>
      </c>
      <c r="C3826" s="1">
        <v>39875</v>
      </c>
      <c r="D3826" t="s">
        <v>19735</v>
      </c>
      <c r="G3826" s="1">
        <v>40512</v>
      </c>
    </row>
    <row r="3827" spans="1:7" x14ac:dyDescent="0.25">
      <c r="A3827" t="s">
        <v>2396</v>
      </c>
      <c r="B3827" t="s">
        <v>2397</v>
      </c>
      <c r="C3827" s="1">
        <v>39651</v>
      </c>
      <c r="D3827" t="s">
        <v>19721</v>
      </c>
      <c r="G3827" s="1">
        <v>40508</v>
      </c>
    </row>
    <row r="3828" spans="1:7" x14ac:dyDescent="0.25">
      <c r="A3828" t="s">
        <v>2763</v>
      </c>
      <c r="B3828" t="s">
        <v>2764</v>
      </c>
      <c r="C3828" s="1">
        <v>39927</v>
      </c>
      <c r="D3828" t="s">
        <v>19718</v>
      </c>
      <c r="G3828" s="1">
        <v>40508</v>
      </c>
    </row>
    <row r="3829" spans="1:7" x14ac:dyDescent="0.25">
      <c r="A3829" t="s">
        <v>2209</v>
      </c>
      <c r="B3829" t="s">
        <v>2210</v>
      </c>
      <c r="C3829" s="1">
        <v>39498</v>
      </c>
      <c r="D3829" t="s">
        <v>19735</v>
      </c>
      <c r="G3829" s="1">
        <v>40508</v>
      </c>
    </row>
    <row r="3830" spans="1:7" x14ac:dyDescent="0.25">
      <c r="A3830" t="s">
        <v>2907</v>
      </c>
      <c r="B3830" t="s">
        <v>2908</v>
      </c>
      <c r="C3830" s="1">
        <v>39989</v>
      </c>
      <c r="D3830" t="s">
        <v>19718</v>
      </c>
      <c r="G3830" s="1">
        <v>40498</v>
      </c>
    </row>
    <row r="3831" spans="1:7" x14ac:dyDescent="0.25">
      <c r="A3831" t="s">
        <v>2151</v>
      </c>
      <c r="B3831" t="s">
        <v>2152</v>
      </c>
      <c r="C3831" s="1">
        <v>39453</v>
      </c>
      <c r="D3831" t="s">
        <v>19718</v>
      </c>
      <c r="G3831" s="1">
        <v>40494</v>
      </c>
    </row>
    <row r="3832" spans="1:7" x14ac:dyDescent="0.25">
      <c r="A3832" t="s">
        <v>2341</v>
      </c>
      <c r="B3832" t="s">
        <v>2342</v>
      </c>
      <c r="C3832" s="1">
        <v>39567</v>
      </c>
      <c r="D3832" t="s">
        <v>19718</v>
      </c>
      <c r="G3832" s="1">
        <v>40477</v>
      </c>
    </row>
    <row r="3833" spans="1:7" x14ac:dyDescent="0.25">
      <c r="A3833" t="s">
        <v>2785</v>
      </c>
      <c r="B3833" t="s">
        <v>2786</v>
      </c>
      <c r="C3833" s="1">
        <v>39939</v>
      </c>
      <c r="D3833" t="s">
        <v>19735</v>
      </c>
      <c r="G3833" s="1">
        <v>40473</v>
      </c>
    </row>
    <row r="3834" spans="1:7" x14ac:dyDescent="0.25">
      <c r="A3834" t="s">
        <v>2943</v>
      </c>
      <c r="B3834" t="s">
        <v>2944</v>
      </c>
      <c r="C3834" s="1">
        <v>40011</v>
      </c>
      <c r="D3834" t="s">
        <v>19721</v>
      </c>
      <c r="G3834" s="1">
        <v>40473</v>
      </c>
    </row>
    <row r="3835" spans="1:7" x14ac:dyDescent="0.25">
      <c r="A3835" t="s">
        <v>3003</v>
      </c>
      <c r="B3835" t="s">
        <v>3004</v>
      </c>
      <c r="C3835" s="1">
        <v>40035</v>
      </c>
      <c r="D3835" t="s">
        <v>19735</v>
      </c>
      <c r="G3835" s="1">
        <v>40471</v>
      </c>
    </row>
    <row r="3836" spans="1:7" x14ac:dyDescent="0.25">
      <c r="A3836" t="s">
        <v>2797</v>
      </c>
      <c r="B3836" t="s">
        <v>2798</v>
      </c>
      <c r="C3836" s="1">
        <v>39946</v>
      </c>
      <c r="D3836" t="s">
        <v>19735</v>
      </c>
      <c r="G3836" s="1">
        <v>40466</v>
      </c>
    </row>
    <row r="3837" spans="1:7" x14ac:dyDescent="0.25">
      <c r="A3837" t="s">
        <v>2807</v>
      </c>
      <c r="B3837" t="s">
        <v>2808</v>
      </c>
      <c r="C3837" s="1">
        <v>39948</v>
      </c>
      <c r="D3837" t="s">
        <v>19718</v>
      </c>
      <c r="G3837" s="1">
        <v>40456</v>
      </c>
    </row>
    <row r="3838" spans="1:7" x14ac:dyDescent="0.25">
      <c r="A3838" t="s">
        <v>2555</v>
      </c>
      <c r="B3838" t="s">
        <v>2556</v>
      </c>
      <c r="C3838" s="1">
        <v>39764</v>
      </c>
      <c r="D3838" t="s">
        <v>19718</v>
      </c>
      <c r="G3838" s="1">
        <v>40456</v>
      </c>
    </row>
    <row r="3839" spans="1:7" x14ac:dyDescent="0.25">
      <c r="A3839" t="s">
        <v>2205</v>
      </c>
      <c r="B3839" t="s">
        <v>2206</v>
      </c>
      <c r="C3839" s="1">
        <v>39498</v>
      </c>
      <c r="D3839" t="s">
        <v>19721</v>
      </c>
      <c r="G3839" s="1">
        <v>40442</v>
      </c>
    </row>
    <row r="3840" spans="1:7" x14ac:dyDescent="0.25">
      <c r="A3840" t="s">
        <v>2729</v>
      </c>
      <c r="B3840" t="s">
        <v>2730</v>
      </c>
      <c r="C3840" s="1">
        <v>39892</v>
      </c>
      <c r="D3840" t="s">
        <v>19718</v>
      </c>
      <c r="G3840" s="1">
        <v>40442</v>
      </c>
    </row>
    <row r="3841" spans="1:7" x14ac:dyDescent="0.25">
      <c r="A3841" t="s">
        <v>2902</v>
      </c>
      <c r="B3841" t="s">
        <v>2903</v>
      </c>
      <c r="C3841" s="1">
        <v>39985</v>
      </c>
      <c r="D3841" t="s">
        <v>19718</v>
      </c>
      <c r="G3841" s="1">
        <v>40442</v>
      </c>
    </row>
    <row r="3842" spans="1:7" x14ac:dyDescent="0.25">
      <c r="A3842" t="s">
        <v>2392</v>
      </c>
      <c r="B3842" t="s">
        <v>2393</v>
      </c>
      <c r="C3842" s="1">
        <v>39648</v>
      </c>
      <c r="D3842" t="s">
        <v>19735</v>
      </c>
      <c r="G3842" s="1">
        <v>40431</v>
      </c>
    </row>
    <row r="3843" spans="1:7" x14ac:dyDescent="0.25">
      <c r="A3843" t="s">
        <v>2481</v>
      </c>
      <c r="B3843" t="s">
        <v>2482</v>
      </c>
      <c r="C3843" s="1">
        <v>39719</v>
      </c>
      <c r="D3843" t="s">
        <v>19718</v>
      </c>
      <c r="G3843" s="1">
        <v>40422</v>
      </c>
    </row>
    <row r="3844" spans="1:7" x14ac:dyDescent="0.25">
      <c r="A3844" t="s">
        <v>2957</v>
      </c>
      <c r="B3844" t="s">
        <v>2958</v>
      </c>
      <c r="C3844" s="1">
        <v>40021</v>
      </c>
      <c r="D3844" t="s">
        <v>19718</v>
      </c>
      <c r="G3844" s="1">
        <v>40421</v>
      </c>
    </row>
    <row r="3845" spans="1:7" x14ac:dyDescent="0.25">
      <c r="A3845" t="s">
        <v>2529</v>
      </c>
      <c r="B3845" t="s">
        <v>2530</v>
      </c>
      <c r="C3845" s="1">
        <v>39750</v>
      </c>
      <c r="D3845" t="s">
        <v>19735</v>
      </c>
      <c r="G3845" s="1">
        <v>40417</v>
      </c>
    </row>
    <row r="3846" spans="1:7" x14ac:dyDescent="0.25">
      <c r="A3846" t="s">
        <v>2981</v>
      </c>
      <c r="B3846" t="s">
        <v>2982</v>
      </c>
      <c r="C3846" s="1">
        <v>40031</v>
      </c>
      <c r="D3846" t="s">
        <v>19718</v>
      </c>
      <c r="G3846" s="1">
        <v>40414</v>
      </c>
    </row>
    <row r="3847" spans="1:7" x14ac:dyDescent="0.25">
      <c r="A3847" t="s">
        <v>2147</v>
      </c>
      <c r="B3847" t="s">
        <v>2148</v>
      </c>
      <c r="C3847" s="1">
        <v>39453</v>
      </c>
      <c r="D3847" t="s">
        <v>19721</v>
      </c>
      <c r="G3847" s="1">
        <v>40414</v>
      </c>
    </row>
    <row r="3848" spans="1:7" x14ac:dyDescent="0.25">
      <c r="A3848" t="s">
        <v>2107</v>
      </c>
      <c r="B3848" t="s">
        <v>2108</v>
      </c>
      <c r="C3848" s="1">
        <v>39431</v>
      </c>
      <c r="D3848" t="s">
        <v>19718</v>
      </c>
      <c r="G3848" s="1">
        <v>40414</v>
      </c>
    </row>
    <row r="3849" spans="1:7" x14ac:dyDescent="0.25">
      <c r="A3849" t="s">
        <v>2961</v>
      </c>
      <c r="B3849" t="s">
        <v>2962</v>
      </c>
      <c r="C3849" s="1">
        <v>40021</v>
      </c>
      <c r="D3849" t="s">
        <v>19735</v>
      </c>
      <c r="G3849" s="1">
        <v>40410</v>
      </c>
    </row>
    <row r="3850" spans="1:7" x14ac:dyDescent="0.25">
      <c r="A3850" t="s">
        <v>2955</v>
      </c>
      <c r="B3850" t="s">
        <v>2956</v>
      </c>
      <c r="C3850" s="1">
        <v>40021</v>
      </c>
      <c r="D3850" t="s">
        <v>19718</v>
      </c>
      <c r="G3850" s="1">
        <v>40410</v>
      </c>
    </row>
    <row r="3851" spans="1:7" x14ac:dyDescent="0.25">
      <c r="A3851" t="s">
        <v>2854</v>
      </c>
      <c r="B3851" t="s">
        <v>2855</v>
      </c>
      <c r="C3851" s="1">
        <v>39963</v>
      </c>
      <c r="D3851" t="s">
        <v>19718</v>
      </c>
      <c r="G3851" s="1">
        <v>40409</v>
      </c>
    </row>
    <row r="3852" spans="1:7" x14ac:dyDescent="0.25">
      <c r="A3852" t="s">
        <v>2959</v>
      </c>
      <c r="B3852" t="s">
        <v>2960</v>
      </c>
      <c r="C3852" s="1">
        <v>40021</v>
      </c>
      <c r="D3852" t="s">
        <v>19718</v>
      </c>
      <c r="G3852" s="1">
        <v>40409</v>
      </c>
    </row>
    <row r="3853" spans="1:7" x14ac:dyDescent="0.25">
      <c r="A3853" t="s">
        <v>2951</v>
      </c>
      <c r="B3853" t="s">
        <v>2952</v>
      </c>
      <c r="C3853" s="1">
        <v>40021</v>
      </c>
      <c r="D3853" t="s">
        <v>19735</v>
      </c>
      <c r="G3853" s="1">
        <v>40409</v>
      </c>
    </row>
    <row r="3854" spans="1:7" x14ac:dyDescent="0.25">
      <c r="A3854" t="s">
        <v>2896</v>
      </c>
      <c r="B3854" t="s">
        <v>2897</v>
      </c>
      <c r="C3854" s="1">
        <v>39984</v>
      </c>
      <c r="D3854" t="s">
        <v>19718</v>
      </c>
      <c r="G3854" s="1">
        <v>40406</v>
      </c>
    </row>
    <row r="3855" spans="1:7" x14ac:dyDescent="0.25">
      <c r="A3855" t="s">
        <v>2745</v>
      </c>
      <c r="B3855" t="s">
        <v>2746</v>
      </c>
      <c r="C3855" s="1">
        <v>39918</v>
      </c>
      <c r="D3855" t="s">
        <v>19718</v>
      </c>
      <c r="G3855" s="1">
        <v>40406</v>
      </c>
    </row>
    <row r="3856" spans="1:7" x14ac:dyDescent="0.25">
      <c r="A3856" t="s">
        <v>2823</v>
      </c>
      <c r="B3856" t="s">
        <v>2824</v>
      </c>
      <c r="C3856" s="1">
        <v>39949</v>
      </c>
      <c r="D3856" t="s">
        <v>19724</v>
      </c>
      <c r="G3856" s="1">
        <v>40399</v>
      </c>
    </row>
    <row r="3857" spans="1:7" x14ac:dyDescent="0.25">
      <c r="A3857" t="s">
        <v>2596</v>
      </c>
      <c r="B3857" t="s">
        <v>2597</v>
      </c>
      <c r="C3857" s="1">
        <v>39810</v>
      </c>
      <c r="D3857" t="s">
        <v>19721</v>
      </c>
      <c r="G3857" s="1">
        <v>40386</v>
      </c>
    </row>
    <row r="3858" spans="1:7" x14ac:dyDescent="0.25">
      <c r="A3858" t="s">
        <v>2719</v>
      </c>
      <c r="B3858" t="s">
        <v>2720</v>
      </c>
      <c r="C3858" s="1">
        <v>39887</v>
      </c>
      <c r="D3858" t="s">
        <v>19718</v>
      </c>
      <c r="G3858" s="1">
        <v>40381</v>
      </c>
    </row>
    <row r="3859" spans="1:7" x14ac:dyDescent="0.25">
      <c r="A3859" t="s">
        <v>2537</v>
      </c>
      <c r="B3859" t="s">
        <v>2538</v>
      </c>
      <c r="C3859" s="1">
        <v>39762</v>
      </c>
      <c r="D3859" t="s">
        <v>19724</v>
      </c>
      <c r="G3859" s="1">
        <v>40373</v>
      </c>
    </row>
    <row r="3860" spans="1:7" x14ac:dyDescent="0.25">
      <c r="A3860" t="s">
        <v>2567</v>
      </c>
      <c r="B3860" t="s">
        <v>2568</v>
      </c>
      <c r="C3860" s="1">
        <v>39779</v>
      </c>
      <c r="D3860" t="s">
        <v>19718</v>
      </c>
      <c r="G3860" s="1">
        <v>40373</v>
      </c>
    </row>
    <row r="3861" spans="1:7" x14ac:dyDescent="0.25">
      <c r="A3861" t="s">
        <v>2727</v>
      </c>
      <c r="B3861" t="s">
        <v>2728</v>
      </c>
      <c r="C3861" s="1">
        <v>39891</v>
      </c>
      <c r="D3861" t="s">
        <v>19718</v>
      </c>
      <c r="G3861" s="1">
        <v>40373</v>
      </c>
    </row>
    <row r="3862" spans="1:7" x14ac:dyDescent="0.25">
      <c r="A3862" t="s">
        <v>2803</v>
      </c>
      <c r="B3862" t="s">
        <v>2804</v>
      </c>
      <c r="C3862" s="1">
        <v>39948</v>
      </c>
      <c r="D3862" t="s">
        <v>19718</v>
      </c>
      <c r="G3862" s="1">
        <v>40368</v>
      </c>
    </row>
    <row r="3863" spans="1:7" x14ac:dyDescent="0.25">
      <c r="A3863" t="s">
        <v>2211</v>
      </c>
      <c r="B3863" t="s">
        <v>2212</v>
      </c>
      <c r="C3863" s="1">
        <v>39500</v>
      </c>
      <c r="D3863" t="s">
        <v>19735</v>
      </c>
      <c r="G3863" s="1">
        <v>40365</v>
      </c>
    </row>
    <row r="3864" spans="1:7" x14ac:dyDescent="0.25">
      <c r="A3864" t="s">
        <v>2499</v>
      </c>
      <c r="B3864" t="s">
        <v>2500</v>
      </c>
      <c r="C3864" s="1">
        <v>39731</v>
      </c>
      <c r="D3864" t="s">
        <v>19735</v>
      </c>
      <c r="G3864" s="1">
        <v>40365</v>
      </c>
    </row>
    <row r="3865" spans="1:7" x14ac:dyDescent="0.25">
      <c r="A3865" t="s">
        <v>2705</v>
      </c>
      <c r="B3865" t="s">
        <v>2706</v>
      </c>
      <c r="C3865" s="1">
        <v>39875</v>
      </c>
      <c r="D3865" t="s">
        <v>19721</v>
      </c>
      <c r="G3865" s="1">
        <v>40361</v>
      </c>
    </row>
    <row r="3866" spans="1:7" x14ac:dyDescent="0.25">
      <c r="A3866" t="s">
        <v>2598</v>
      </c>
      <c r="B3866" t="s">
        <v>2599</v>
      </c>
      <c r="C3866" s="1">
        <v>39810</v>
      </c>
      <c r="D3866" t="s">
        <v>19718</v>
      </c>
      <c r="G3866" s="1">
        <v>40347</v>
      </c>
    </row>
    <row r="3867" spans="1:7" x14ac:dyDescent="0.25">
      <c r="A3867" t="s">
        <v>2801</v>
      </c>
      <c r="B3867" t="s">
        <v>2802</v>
      </c>
      <c r="C3867" s="1">
        <v>39948</v>
      </c>
      <c r="D3867" t="s">
        <v>19718</v>
      </c>
      <c r="G3867" s="1">
        <v>40347</v>
      </c>
    </row>
    <row r="3868" spans="1:7" x14ac:dyDescent="0.25">
      <c r="A3868" t="s">
        <v>2523</v>
      </c>
      <c r="B3868" t="s">
        <v>2524</v>
      </c>
      <c r="C3868" s="1">
        <v>39750</v>
      </c>
      <c r="D3868" t="s">
        <v>19718</v>
      </c>
      <c r="G3868" s="1">
        <v>40344</v>
      </c>
    </row>
    <row r="3869" spans="1:7" x14ac:dyDescent="0.25">
      <c r="A3869" t="s">
        <v>2665</v>
      </c>
      <c r="B3869" t="s">
        <v>2666</v>
      </c>
      <c r="C3869" s="1">
        <v>39858</v>
      </c>
      <c r="D3869" t="s">
        <v>19735</v>
      </c>
      <c r="G3869" s="1">
        <v>40339</v>
      </c>
    </row>
    <row r="3870" spans="1:7" x14ac:dyDescent="0.25">
      <c r="A3870" t="s">
        <v>2811</v>
      </c>
      <c r="B3870" t="s">
        <v>2812</v>
      </c>
      <c r="C3870" s="1">
        <v>39948</v>
      </c>
      <c r="D3870" t="s">
        <v>19718</v>
      </c>
      <c r="G3870" s="1">
        <v>40337</v>
      </c>
    </row>
    <row r="3871" spans="1:7" x14ac:dyDescent="0.25">
      <c r="A3871" t="s">
        <v>2805</v>
      </c>
      <c r="B3871" t="s">
        <v>2806</v>
      </c>
      <c r="C3871" s="1">
        <v>39948</v>
      </c>
      <c r="D3871" t="s">
        <v>19718</v>
      </c>
      <c r="G3871" s="1">
        <v>40337</v>
      </c>
    </row>
    <row r="3872" spans="1:7" x14ac:dyDescent="0.25">
      <c r="A3872" t="s">
        <v>2606</v>
      </c>
      <c r="B3872" t="s">
        <v>2607</v>
      </c>
      <c r="C3872" s="1">
        <v>39811</v>
      </c>
      <c r="D3872" t="s">
        <v>19721</v>
      </c>
      <c r="G3872" s="1">
        <v>40324</v>
      </c>
    </row>
    <row r="3873" spans="1:7" x14ac:dyDescent="0.25">
      <c r="A3873" t="s">
        <v>2513</v>
      </c>
      <c r="B3873" t="s">
        <v>2514</v>
      </c>
      <c r="C3873" s="1">
        <v>39737</v>
      </c>
      <c r="D3873" t="s">
        <v>19721</v>
      </c>
      <c r="G3873" s="1">
        <v>40319</v>
      </c>
    </row>
    <row r="3874" spans="1:7" x14ac:dyDescent="0.25">
      <c r="A3874" t="s">
        <v>2477</v>
      </c>
      <c r="B3874" t="s">
        <v>2478</v>
      </c>
      <c r="C3874" s="1">
        <v>39719</v>
      </c>
      <c r="D3874" t="s">
        <v>19718</v>
      </c>
      <c r="G3874" s="1">
        <v>40319</v>
      </c>
    </row>
    <row r="3875" spans="1:7" x14ac:dyDescent="0.25">
      <c r="A3875" t="s">
        <v>2703</v>
      </c>
      <c r="B3875" t="s">
        <v>2704</v>
      </c>
      <c r="C3875" s="1">
        <v>39875</v>
      </c>
      <c r="D3875" t="s">
        <v>19718</v>
      </c>
      <c r="G3875" s="1">
        <v>40318</v>
      </c>
    </row>
    <row r="3876" spans="1:7" x14ac:dyDescent="0.25">
      <c r="A3876" t="s">
        <v>2398</v>
      </c>
      <c r="B3876" t="s">
        <v>2399</v>
      </c>
      <c r="C3876" s="1">
        <v>39653</v>
      </c>
      <c r="D3876" t="s">
        <v>19721</v>
      </c>
      <c r="G3876" s="1">
        <v>40316</v>
      </c>
    </row>
    <row r="3877" spans="1:7" x14ac:dyDescent="0.25">
      <c r="A3877" t="s">
        <v>2505</v>
      </c>
      <c r="B3877" t="s">
        <v>2506</v>
      </c>
      <c r="C3877" s="1">
        <v>39731</v>
      </c>
      <c r="D3877" t="s">
        <v>19718</v>
      </c>
      <c r="G3877" s="1">
        <v>40314</v>
      </c>
    </row>
    <row r="3878" spans="1:7" x14ac:dyDescent="0.25">
      <c r="A3878" t="s">
        <v>2610</v>
      </c>
      <c r="B3878" t="s">
        <v>2611</v>
      </c>
      <c r="C3878" s="1">
        <v>39811</v>
      </c>
      <c r="D3878" t="s">
        <v>19735</v>
      </c>
      <c r="G3878" s="1">
        <v>40302</v>
      </c>
    </row>
    <row r="3879" spans="1:7" x14ac:dyDescent="0.25">
      <c r="A3879" t="s">
        <v>2711</v>
      </c>
      <c r="B3879" t="s">
        <v>2712</v>
      </c>
      <c r="C3879" s="1">
        <v>39875</v>
      </c>
      <c r="D3879" t="s">
        <v>19718</v>
      </c>
      <c r="G3879" s="1">
        <v>40298</v>
      </c>
    </row>
    <row r="3880" spans="1:7" x14ac:dyDescent="0.25">
      <c r="A3880" t="s">
        <v>2663</v>
      </c>
      <c r="B3880" t="s">
        <v>2664</v>
      </c>
      <c r="C3880" s="1">
        <v>39858</v>
      </c>
      <c r="D3880" t="s">
        <v>19718</v>
      </c>
      <c r="G3880" s="1">
        <v>40298</v>
      </c>
    </row>
    <row r="3881" spans="1:7" x14ac:dyDescent="0.25">
      <c r="A3881" t="s">
        <v>2497</v>
      </c>
      <c r="B3881" t="s">
        <v>2498</v>
      </c>
      <c r="C3881" s="1">
        <v>39731</v>
      </c>
      <c r="D3881" t="s">
        <v>19718</v>
      </c>
      <c r="G3881" s="1">
        <v>40295</v>
      </c>
    </row>
    <row r="3882" spans="1:7" x14ac:dyDescent="0.25">
      <c r="A3882" t="s">
        <v>2547</v>
      </c>
      <c r="B3882" t="s">
        <v>2548</v>
      </c>
      <c r="C3882" s="1">
        <v>39764</v>
      </c>
      <c r="D3882" t="s">
        <v>19718</v>
      </c>
      <c r="G3882" s="1">
        <v>40295</v>
      </c>
    </row>
    <row r="3883" spans="1:7" x14ac:dyDescent="0.25">
      <c r="A3883" t="s">
        <v>2659</v>
      </c>
      <c r="B3883" t="s">
        <v>2660</v>
      </c>
      <c r="C3883" s="1">
        <v>39858</v>
      </c>
      <c r="D3883" t="s">
        <v>19735</v>
      </c>
      <c r="G3883" s="1">
        <v>40291</v>
      </c>
    </row>
    <row r="3884" spans="1:7" x14ac:dyDescent="0.25">
      <c r="A3884" t="s">
        <v>2318</v>
      </c>
      <c r="B3884" t="s">
        <v>2319</v>
      </c>
      <c r="C3884" s="1">
        <v>39554</v>
      </c>
      <c r="D3884" t="s">
        <v>19718</v>
      </c>
      <c r="G3884" s="1">
        <v>40291</v>
      </c>
    </row>
    <row r="3885" spans="1:7" x14ac:dyDescent="0.25">
      <c r="A3885" t="s">
        <v>2618</v>
      </c>
      <c r="B3885" t="s">
        <v>2619</v>
      </c>
      <c r="C3885" s="1">
        <v>39829</v>
      </c>
      <c r="D3885" t="s">
        <v>19721</v>
      </c>
      <c r="G3885" s="1">
        <v>40290</v>
      </c>
    </row>
    <row r="3886" spans="1:7" x14ac:dyDescent="0.25">
      <c r="A3886" t="s">
        <v>2741</v>
      </c>
      <c r="B3886" t="s">
        <v>2742</v>
      </c>
      <c r="C3886" s="1">
        <v>39918</v>
      </c>
      <c r="D3886" t="s">
        <v>19718</v>
      </c>
      <c r="G3886" s="1">
        <v>40290</v>
      </c>
    </row>
    <row r="3887" spans="1:7" x14ac:dyDescent="0.25">
      <c r="A3887" t="s">
        <v>2551</v>
      </c>
      <c r="B3887" t="s">
        <v>2552</v>
      </c>
      <c r="C3887" s="1">
        <v>39764</v>
      </c>
      <c r="D3887" t="s">
        <v>19718</v>
      </c>
      <c r="G3887" s="1">
        <v>40290</v>
      </c>
    </row>
    <row r="3888" spans="1:7" x14ac:dyDescent="0.25">
      <c r="A3888" t="s">
        <v>2501</v>
      </c>
      <c r="B3888" t="s">
        <v>2502</v>
      </c>
      <c r="C3888" s="1">
        <v>39731</v>
      </c>
      <c r="D3888" t="s">
        <v>19718</v>
      </c>
      <c r="G3888" s="1">
        <v>40288</v>
      </c>
    </row>
    <row r="3889" spans="1:7" x14ac:dyDescent="0.25">
      <c r="A3889" t="s">
        <v>2139</v>
      </c>
      <c r="B3889" t="s">
        <v>2140</v>
      </c>
      <c r="C3889" s="1">
        <v>39446</v>
      </c>
      <c r="D3889" t="s">
        <v>19721</v>
      </c>
      <c r="G3889" s="1">
        <v>40284</v>
      </c>
    </row>
    <row r="3890" spans="1:7" x14ac:dyDescent="0.25">
      <c r="A3890" t="s">
        <v>2503</v>
      </c>
      <c r="B3890" t="s">
        <v>2504</v>
      </c>
      <c r="C3890" s="1">
        <v>39731</v>
      </c>
      <c r="D3890" t="s">
        <v>19718</v>
      </c>
      <c r="G3890" s="1">
        <v>40284</v>
      </c>
    </row>
    <row r="3891" spans="1:7" x14ac:dyDescent="0.25">
      <c r="A3891" t="s">
        <v>2701</v>
      </c>
      <c r="B3891" t="s">
        <v>2702</v>
      </c>
      <c r="C3891" s="1">
        <v>39875</v>
      </c>
      <c r="D3891" t="s">
        <v>19718</v>
      </c>
      <c r="G3891" s="1">
        <v>40284</v>
      </c>
    </row>
    <row r="3892" spans="1:7" x14ac:dyDescent="0.25">
      <c r="A3892" t="s">
        <v>1810</v>
      </c>
      <c r="B3892" t="s">
        <v>1811</v>
      </c>
      <c r="C3892" s="1">
        <v>39126</v>
      </c>
      <c r="D3892" t="s">
        <v>19718</v>
      </c>
      <c r="G3892" s="1">
        <v>40283</v>
      </c>
    </row>
    <row r="3893" spans="1:7" x14ac:dyDescent="0.25">
      <c r="A3893" t="s">
        <v>2300</v>
      </c>
      <c r="B3893" t="s">
        <v>2301</v>
      </c>
      <c r="C3893" s="1">
        <v>39552</v>
      </c>
      <c r="D3893" t="s">
        <v>19735</v>
      </c>
      <c r="G3893" s="1">
        <v>40267</v>
      </c>
    </row>
    <row r="3894" spans="1:7" x14ac:dyDescent="0.25">
      <c r="A3894" t="s">
        <v>2647</v>
      </c>
      <c r="B3894" t="s">
        <v>2648</v>
      </c>
      <c r="C3894" s="1">
        <v>39850</v>
      </c>
      <c r="D3894" t="s">
        <v>19724</v>
      </c>
      <c r="G3894" s="1">
        <v>40263</v>
      </c>
    </row>
    <row r="3895" spans="1:7" x14ac:dyDescent="0.25">
      <c r="A3895" t="s">
        <v>2460</v>
      </c>
      <c r="B3895" t="s">
        <v>2461</v>
      </c>
      <c r="C3895" s="1">
        <v>39703</v>
      </c>
      <c r="D3895" t="s">
        <v>19735</v>
      </c>
      <c r="G3895" s="1">
        <v>40253</v>
      </c>
    </row>
    <row r="3896" spans="1:7" x14ac:dyDescent="0.25">
      <c r="A3896" t="s">
        <v>2331</v>
      </c>
      <c r="B3896" t="s">
        <v>2332</v>
      </c>
      <c r="C3896" s="1">
        <v>39558</v>
      </c>
      <c r="D3896" t="s">
        <v>19721</v>
      </c>
      <c r="G3896" s="1">
        <v>40253</v>
      </c>
    </row>
    <row r="3897" spans="1:7" x14ac:dyDescent="0.25">
      <c r="A3897" t="s">
        <v>2590</v>
      </c>
      <c r="B3897" t="s">
        <v>2591</v>
      </c>
      <c r="C3897" s="1">
        <v>39810</v>
      </c>
      <c r="D3897" t="s">
        <v>19721</v>
      </c>
      <c r="G3897" s="1">
        <v>40242</v>
      </c>
    </row>
    <row r="3898" spans="1:7" x14ac:dyDescent="0.25">
      <c r="A3898" t="s">
        <v>2316</v>
      </c>
      <c r="B3898" t="s">
        <v>2317</v>
      </c>
      <c r="C3898" s="1">
        <v>39554</v>
      </c>
      <c r="D3898" t="s">
        <v>19718</v>
      </c>
      <c r="G3898" s="1">
        <v>40242</v>
      </c>
    </row>
    <row r="3899" spans="1:7" x14ac:dyDescent="0.25">
      <c r="A3899" t="s">
        <v>1673</v>
      </c>
      <c r="B3899" t="s">
        <v>1674</v>
      </c>
      <c r="C3899" s="1">
        <v>38952</v>
      </c>
      <c r="D3899" t="s">
        <v>19718</v>
      </c>
      <c r="G3899" s="1">
        <v>40239</v>
      </c>
    </row>
    <row r="3900" spans="1:7" x14ac:dyDescent="0.25">
      <c r="A3900" t="s">
        <v>2559</v>
      </c>
      <c r="B3900" t="s">
        <v>2560</v>
      </c>
      <c r="C3900" s="1">
        <v>39779</v>
      </c>
      <c r="D3900" t="s">
        <v>19718</v>
      </c>
      <c r="G3900" s="1">
        <v>40239</v>
      </c>
    </row>
    <row r="3901" spans="1:7" x14ac:dyDescent="0.25">
      <c r="A3901" t="s">
        <v>2347</v>
      </c>
      <c r="B3901" t="s">
        <v>2348</v>
      </c>
      <c r="C3901" s="1">
        <v>39577</v>
      </c>
      <c r="D3901" t="s">
        <v>19735</v>
      </c>
      <c r="G3901" s="1">
        <v>40239</v>
      </c>
    </row>
    <row r="3902" spans="1:7" x14ac:dyDescent="0.25">
      <c r="A3902" t="s">
        <v>1657</v>
      </c>
      <c r="B3902" t="s">
        <v>1658</v>
      </c>
      <c r="C3902" s="1">
        <v>38927</v>
      </c>
      <c r="D3902" t="s">
        <v>19718</v>
      </c>
      <c r="G3902" s="1">
        <v>40233</v>
      </c>
    </row>
    <row r="3903" spans="1:7" x14ac:dyDescent="0.25">
      <c r="A3903" t="s">
        <v>2324</v>
      </c>
      <c r="B3903" t="s">
        <v>2325</v>
      </c>
      <c r="C3903" s="1">
        <v>39556</v>
      </c>
      <c r="D3903" t="s">
        <v>19718</v>
      </c>
      <c r="G3903" s="1">
        <v>40233</v>
      </c>
    </row>
    <row r="3904" spans="1:7" x14ac:dyDescent="0.25">
      <c r="A3904" t="s">
        <v>2495</v>
      </c>
      <c r="B3904" t="s">
        <v>2496</v>
      </c>
      <c r="C3904" s="1">
        <v>39731</v>
      </c>
      <c r="D3904" t="s">
        <v>19735</v>
      </c>
      <c r="G3904" s="1">
        <v>40225</v>
      </c>
    </row>
    <row r="3905" spans="1:7" x14ac:dyDescent="0.25">
      <c r="A3905" t="s">
        <v>2135</v>
      </c>
      <c r="B3905" t="s">
        <v>2136</v>
      </c>
      <c r="C3905" s="1">
        <v>39446</v>
      </c>
      <c r="D3905" t="s">
        <v>19721</v>
      </c>
      <c r="G3905" s="1">
        <v>40225</v>
      </c>
    </row>
    <row r="3906" spans="1:7" x14ac:dyDescent="0.25">
      <c r="A3906" t="s">
        <v>2032</v>
      </c>
      <c r="B3906" t="s">
        <v>2033</v>
      </c>
      <c r="C3906" s="1">
        <v>39335</v>
      </c>
      <c r="D3906" t="s">
        <v>19721</v>
      </c>
      <c r="G3906" s="1">
        <v>40221</v>
      </c>
    </row>
    <row r="3907" spans="1:7" x14ac:dyDescent="0.25">
      <c r="A3907" t="s">
        <v>2509</v>
      </c>
      <c r="B3907" t="s">
        <v>2510</v>
      </c>
      <c r="C3907" s="1">
        <v>39737</v>
      </c>
      <c r="D3907" t="s">
        <v>19718</v>
      </c>
      <c r="G3907" s="1">
        <v>40220</v>
      </c>
    </row>
    <row r="3908" spans="1:7" x14ac:dyDescent="0.25">
      <c r="A3908" t="s">
        <v>2588</v>
      </c>
      <c r="B3908" t="s">
        <v>2589</v>
      </c>
      <c r="C3908" s="1">
        <v>39810</v>
      </c>
      <c r="D3908" t="s">
        <v>19718</v>
      </c>
      <c r="G3908" s="1">
        <v>40197</v>
      </c>
    </row>
    <row r="3909" spans="1:7" x14ac:dyDescent="0.25">
      <c r="A3909" t="s">
        <v>2592</v>
      </c>
      <c r="B3909" t="s">
        <v>2593</v>
      </c>
      <c r="C3909" s="1">
        <v>39810</v>
      </c>
      <c r="D3909" t="s">
        <v>19735</v>
      </c>
      <c r="G3909" s="1">
        <v>40186</v>
      </c>
    </row>
    <row r="3910" spans="1:7" x14ac:dyDescent="0.25">
      <c r="A3910" t="s">
        <v>2378</v>
      </c>
      <c r="B3910" t="s">
        <v>2379</v>
      </c>
      <c r="C3910" s="1">
        <v>39598</v>
      </c>
      <c r="D3910" t="s">
        <v>19718</v>
      </c>
      <c r="G3910" s="1">
        <v>40165</v>
      </c>
    </row>
    <row r="3911" spans="1:7" x14ac:dyDescent="0.25">
      <c r="A3911" t="s">
        <v>2422</v>
      </c>
      <c r="B3911" t="s">
        <v>2423</v>
      </c>
      <c r="C3911" s="1">
        <v>39669</v>
      </c>
      <c r="D3911" t="s">
        <v>19718</v>
      </c>
      <c r="G3911" s="1">
        <v>40162</v>
      </c>
    </row>
    <row r="3912" spans="1:7" x14ac:dyDescent="0.25">
      <c r="A3912" t="s">
        <v>2199</v>
      </c>
      <c r="B3912" t="s">
        <v>2200</v>
      </c>
      <c r="C3912" s="1">
        <v>39498</v>
      </c>
      <c r="D3912" t="s">
        <v>19724</v>
      </c>
      <c r="G3912" s="1">
        <v>40158</v>
      </c>
    </row>
    <row r="3913" spans="1:7" x14ac:dyDescent="0.25">
      <c r="A3913" t="s">
        <v>2414</v>
      </c>
      <c r="B3913" t="s">
        <v>2415</v>
      </c>
      <c r="C3913" s="1">
        <v>39669</v>
      </c>
      <c r="D3913" t="s">
        <v>19718</v>
      </c>
      <c r="G3913" s="1">
        <v>40155</v>
      </c>
    </row>
    <row r="3914" spans="1:7" x14ac:dyDescent="0.25">
      <c r="A3914" t="s">
        <v>2426</v>
      </c>
      <c r="B3914" t="s">
        <v>2425</v>
      </c>
      <c r="C3914" s="1">
        <v>39677</v>
      </c>
      <c r="D3914" t="s">
        <v>19718</v>
      </c>
      <c r="G3914" s="1">
        <v>40144</v>
      </c>
    </row>
    <row r="3915" spans="1:7" x14ac:dyDescent="0.25">
      <c r="A3915" t="s">
        <v>2014</v>
      </c>
      <c r="B3915" t="s">
        <v>2015</v>
      </c>
      <c r="C3915" s="1">
        <v>39320</v>
      </c>
      <c r="D3915" t="s">
        <v>19718</v>
      </c>
      <c r="G3915" s="1">
        <v>40141</v>
      </c>
    </row>
    <row r="3916" spans="1:7" x14ac:dyDescent="0.25">
      <c r="A3916" t="s">
        <v>1840</v>
      </c>
      <c r="B3916" t="s">
        <v>1841</v>
      </c>
      <c r="C3916" s="1">
        <v>39176</v>
      </c>
      <c r="D3916" t="s">
        <v>19721</v>
      </c>
      <c r="G3916" s="1">
        <v>40137</v>
      </c>
    </row>
    <row r="3917" spans="1:7" x14ac:dyDescent="0.25">
      <c r="A3917" t="s">
        <v>2517</v>
      </c>
      <c r="B3917" t="s">
        <v>2518</v>
      </c>
      <c r="C3917" s="1">
        <v>39750</v>
      </c>
      <c r="D3917" t="s">
        <v>19718</v>
      </c>
      <c r="G3917" s="1">
        <v>40134</v>
      </c>
    </row>
    <row r="3918" spans="1:7" x14ac:dyDescent="0.25">
      <c r="A3918" t="s">
        <v>2349</v>
      </c>
      <c r="B3918" t="s">
        <v>2350</v>
      </c>
      <c r="C3918" s="1">
        <v>39578</v>
      </c>
      <c r="D3918" t="s">
        <v>19718</v>
      </c>
      <c r="G3918" s="1">
        <v>40130</v>
      </c>
    </row>
    <row r="3919" spans="1:7" x14ac:dyDescent="0.25">
      <c r="A3919" t="s">
        <v>2264</v>
      </c>
      <c r="B3919" t="s">
        <v>2265</v>
      </c>
      <c r="C3919" s="1">
        <v>39549</v>
      </c>
      <c r="D3919" t="s">
        <v>19735</v>
      </c>
      <c r="G3919" s="1">
        <v>40123</v>
      </c>
    </row>
    <row r="3920" spans="1:7" x14ac:dyDescent="0.25">
      <c r="A3920" t="s">
        <v>2048</v>
      </c>
      <c r="B3920" t="s">
        <v>2049</v>
      </c>
      <c r="C3920" s="1">
        <v>39345</v>
      </c>
      <c r="D3920" t="s">
        <v>19718</v>
      </c>
      <c r="G3920" s="1">
        <v>40123</v>
      </c>
    </row>
    <row r="3921" spans="1:7" x14ac:dyDescent="0.25">
      <c r="A3921" t="s">
        <v>1281</v>
      </c>
      <c r="B3921" t="s">
        <v>1282</v>
      </c>
      <c r="C3921" s="1">
        <v>38301</v>
      </c>
      <c r="D3921" t="s">
        <v>19718</v>
      </c>
      <c r="G3921" s="1">
        <v>40120</v>
      </c>
    </row>
    <row r="3922" spans="1:7" x14ac:dyDescent="0.25">
      <c r="A3922" t="s">
        <v>2443</v>
      </c>
      <c r="B3922" t="s">
        <v>2444</v>
      </c>
      <c r="C3922" s="1">
        <v>39703</v>
      </c>
      <c r="D3922" t="s">
        <v>19718</v>
      </c>
      <c r="G3922" s="1">
        <v>40120</v>
      </c>
    </row>
    <row r="3923" spans="1:7" x14ac:dyDescent="0.25">
      <c r="A3923" t="s">
        <v>2412</v>
      </c>
      <c r="B3923" t="s">
        <v>2413</v>
      </c>
      <c r="C3923" s="1">
        <v>39669</v>
      </c>
      <c r="D3923" t="s">
        <v>19718</v>
      </c>
      <c r="G3923" s="1">
        <v>40109</v>
      </c>
    </row>
    <row r="3924" spans="1:7" x14ac:dyDescent="0.25">
      <c r="A3924" t="s">
        <v>2418</v>
      </c>
      <c r="B3924" t="s">
        <v>2419</v>
      </c>
      <c r="C3924" s="1">
        <v>39669</v>
      </c>
      <c r="D3924" t="s">
        <v>19735</v>
      </c>
      <c r="G3924" s="1">
        <v>40109</v>
      </c>
    </row>
    <row r="3925" spans="1:7" x14ac:dyDescent="0.25">
      <c r="A3925" t="s">
        <v>2420</v>
      </c>
      <c r="B3925" t="s">
        <v>2421</v>
      </c>
      <c r="C3925" s="1">
        <v>39669</v>
      </c>
      <c r="D3925" t="s">
        <v>19734</v>
      </c>
      <c r="G3925" s="1">
        <v>40109</v>
      </c>
    </row>
    <row r="3926" spans="1:7" x14ac:dyDescent="0.25">
      <c r="A3926" t="s">
        <v>2416</v>
      </c>
      <c r="B3926" t="s">
        <v>2417</v>
      </c>
      <c r="C3926" s="1">
        <v>39669</v>
      </c>
      <c r="D3926" t="s">
        <v>19718</v>
      </c>
      <c r="G3926" s="1">
        <v>40109</v>
      </c>
    </row>
    <row r="3927" spans="1:7" x14ac:dyDescent="0.25">
      <c r="A3927" t="s">
        <v>2456</v>
      </c>
      <c r="B3927" t="s">
        <v>2457</v>
      </c>
      <c r="C3927" s="1">
        <v>39703</v>
      </c>
      <c r="D3927" t="s">
        <v>19718</v>
      </c>
      <c r="G3927" s="1">
        <v>40109</v>
      </c>
    </row>
    <row r="3928" spans="1:7" x14ac:dyDescent="0.25">
      <c r="A3928" t="s">
        <v>2290</v>
      </c>
      <c r="B3928" t="s">
        <v>2291</v>
      </c>
      <c r="C3928" s="1">
        <v>39551</v>
      </c>
      <c r="D3928" t="s">
        <v>19718</v>
      </c>
      <c r="G3928" s="1">
        <v>40109</v>
      </c>
    </row>
    <row r="3929" spans="1:7" x14ac:dyDescent="0.25">
      <c r="A3929" t="s">
        <v>2468</v>
      </c>
      <c r="B3929" t="s">
        <v>2469</v>
      </c>
      <c r="C3929" s="1">
        <v>39712</v>
      </c>
      <c r="D3929" t="s">
        <v>19735</v>
      </c>
      <c r="G3929" s="1">
        <v>40099</v>
      </c>
    </row>
    <row r="3930" spans="1:7" x14ac:dyDescent="0.25">
      <c r="A3930" t="s">
        <v>2197</v>
      </c>
      <c r="B3930" t="s">
        <v>2198</v>
      </c>
      <c r="C3930" s="1">
        <v>39498</v>
      </c>
      <c r="D3930" t="s">
        <v>19718</v>
      </c>
      <c r="G3930" s="1">
        <v>40092</v>
      </c>
    </row>
    <row r="3931" spans="1:7" x14ac:dyDescent="0.25">
      <c r="A3931" t="s">
        <v>2296</v>
      </c>
      <c r="B3931" t="s">
        <v>2297</v>
      </c>
      <c r="C3931" s="1">
        <v>39552</v>
      </c>
      <c r="D3931" t="s">
        <v>19735</v>
      </c>
      <c r="G3931" s="1">
        <v>40081</v>
      </c>
    </row>
    <row r="3932" spans="1:7" x14ac:dyDescent="0.25">
      <c r="A3932" t="s">
        <v>2189</v>
      </c>
      <c r="B3932" t="s">
        <v>2190</v>
      </c>
      <c r="C3932" s="1">
        <v>39491</v>
      </c>
      <c r="D3932" t="s">
        <v>19735</v>
      </c>
      <c r="G3932" s="1">
        <v>40081</v>
      </c>
    </row>
    <row r="3933" spans="1:7" x14ac:dyDescent="0.25">
      <c r="A3933" t="s">
        <v>2008</v>
      </c>
      <c r="B3933" t="s">
        <v>2009</v>
      </c>
      <c r="C3933" s="1">
        <v>39320</v>
      </c>
      <c r="D3933" t="s">
        <v>19735</v>
      </c>
      <c r="G3933" s="1">
        <v>40078</v>
      </c>
    </row>
    <row r="3934" spans="1:7" x14ac:dyDescent="0.25">
      <c r="A3934" t="s">
        <v>2454</v>
      </c>
      <c r="B3934" t="s">
        <v>2455</v>
      </c>
      <c r="C3934" s="1">
        <v>39703</v>
      </c>
      <c r="D3934" t="s">
        <v>19718</v>
      </c>
      <c r="G3934" s="1">
        <v>40074</v>
      </c>
    </row>
    <row r="3935" spans="1:7" x14ac:dyDescent="0.25">
      <c r="A3935" t="s">
        <v>2000</v>
      </c>
      <c r="B3935" t="s">
        <v>2001</v>
      </c>
      <c r="C3935" s="1">
        <v>39304</v>
      </c>
      <c r="D3935" t="s">
        <v>19718</v>
      </c>
      <c r="G3935" s="1">
        <v>40064</v>
      </c>
    </row>
    <row r="3936" spans="1:7" x14ac:dyDescent="0.25">
      <c r="A3936" t="s">
        <v>2326</v>
      </c>
      <c r="B3936" t="s">
        <v>2327</v>
      </c>
      <c r="C3936" s="1">
        <v>39556</v>
      </c>
      <c r="D3936" t="s">
        <v>19718</v>
      </c>
      <c r="G3936" s="1">
        <v>40064</v>
      </c>
    </row>
    <row r="3937" spans="1:7" x14ac:dyDescent="0.25">
      <c r="A3937" t="s">
        <v>2335</v>
      </c>
      <c r="B3937" t="s">
        <v>2336</v>
      </c>
      <c r="C3937" s="1">
        <v>39558</v>
      </c>
      <c r="D3937" t="s">
        <v>19735</v>
      </c>
      <c r="G3937" s="1">
        <v>40062</v>
      </c>
    </row>
    <row r="3938" spans="1:7" x14ac:dyDescent="0.25">
      <c r="A3938" t="s">
        <v>2119</v>
      </c>
      <c r="B3938" t="s">
        <v>2120</v>
      </c>
      <c r="C3938" s="1">
        <v>39446</v>
      </c>
      <c r="D3938" t="s">
        <v>19735</v>
      </c>
      <c r="G3938" s="1">
        <v>40052</v>
      </c>
    </row>
    <row r="3939" spans="1:7" x14ac:dyDescent="0.25">
      <c r="A3939" t="s">
        <v>2266</v>
      </c>
      <c r="B3939" t="s">
        <v>2267</v>
      </c>
      <c r="C3939" s="1">
        <v>39549</v>
      </c>
      <c r="D3939" t="s">
        <v>19718</v>
      </c>
      <c r="G3939" s="1">
        <v>40046</v>
      </c>
    </row>
    <row r="3940" spans="1:7" x14ac:dyDescent="0.25">
      <c r="A3940" t="s">
        <v>1852</v>
      </c>
      <c r="B3940" t="s">
        <v>1853</v>
      </c>
      <c r="C3940" s="1">
        <v>39177</v>
      </c>
      <c r="D3940" t="s">
        <v>19735</v>
      </c>
      <c r="G3940" s="1">
        <v>40046</v>
      </c>
    </row>
    <row r="3941" spans="1:7" x14ac:dyDescent="0.25">
      <c r="A3941" t="s">
        <v>2127</v>
      </c>
      <c r="B3941" t="s">
        <v>2128</v>
      </c>
      <c r="C3941" s="1">
        <v>39446</v>
      </c>
      <c r="D3941" t="s">
        <v>19721</v>
      </c>
      <c r="G3941" s="1">
        <v>40046</v>
      </c>
    </row>
    <row r="3942" spans="1:7" x14ac:dyDescent="0.25">
      <c r="A3942" t="s">
        <v>2133</v>
      </c>
      <c r="B3942" t="s">
        <v>2134</v>
      </c>
      <c r="C3942" s="1">
        <v>39446</v>
      </c>
      <c r="D3942" t="s">
        <v>19735</v>
      </c>
      <c r="G3942" s="1">
        <v>40046</v>
      </c>
    </row>
    <row r="3943" spans="1:7" x14ac:dyDescent="0.25">
      <c r="A3943" t="s">
        <v>2276</v>
      </c>
      <c r="B3943" t="s">
        <v>2277</v>
      </c>
      <c r="C3943" s="1">
        <v>39549</v>
      </c>
      <c r="D3943" t="s">
        <v>19721</v>
      </c>
      <c r="G3943" s="1">
        <v>40043</v>
      </c>
    </row>
    <row r="3944" spans="1:7" x14ac:dyDescent="0.25">
      <c r="A3944" t="s">
        <v>2312</v>
      </c>
      <c r="B3944" t="s">
        <v>2313</v>
      </c>
      <c r="C3944" s="1">
        <v>39554</v>
      </c>
      <c r="D3944" t="s">
        <v>19718</v>
      </c>
      <c r="G3944" s="1">
        <v>40024</v>
      </c>
    </row>
    <row r="3945" spans="1:7" x14ac:dyDescent="0.25">
      <c r="A3945" t="s">
        <v>2091</v>
      </c>
      <c r="B3945" t="s">
        <v>2092</v>
      </c>
      <c r="C3945" s="1">
        <v>39406</v>
      </c>
      <c r="D3945" t="s">
        <v>19718</v>
      </c>
      <c r="G3945" s="1">
        <v>40017</v>
      </c>
    </row>
    <row r="3946" spans="1:7" x14ac:dyDescent="0.25">
      <c r="A3946" t="s">
        <v>1693</v>
      </c>
      <c r="B3946" t="s">
        <v>1694</v>
      </c>
      <c r="C3946" s="1">
        <v>38954</v>
      </c>
      <c r="D3946" t="s">
        <v>19721</v>
      </c>
      <c r="G3946" s="1">
        <v>40008</v>
      </c>
    </row>
    <row r="3947" spans="1:7" x14ac:dyDescent="0.25">
      <c r="A3947" t="s">
        <v>2131</v>
      </c>
      <c r="B3947" t="s">
        <v>2132</v>
      </c>
      <c r="C3947" s="1">
        <v>39446</v>
      </c>
      <c r="D3947" t="s">
        <v>19735</v>
      </c>
      <c r="G3947" s="1">
        <v>39996</v>
      </c>
    </row>
    <row r="3948" spans="1:7" x14ac:dyDescent="0.25">
      <c r="A3948" t="s">
        <v>2242</v>
      </c>
      <c r="B3948" t="s">
        <v>2243</v>
      </c>
      <c r="C3948" s="1">
        <v>39517</v>
      </c>
      <c r="D3948" t="s">
        <v>19718</v>
      </c>
      <c r="G3948" s="1">
        <v>39994</v>
      </c>
    </row>
    <row r="3949" spans="1:7" x14ac:dyDescent="0.25">
      <c r="A3949" t="s">
        <v>2002</v>
      </c>
      <c r="B3949" t="s">
        <v>2003</v>
      </c>
      <c r="C3949" s="1">
        <v>39320</v>
      </c>
      <c r="D3949" t="s">
        <v>19721</v>
      </c>
      <c r="G3949" s="1">
        <v>39984</v>
      </c>
    </row>
    <row r="3950" spans="1:7" x14ac:dyDescent="0.25">
      <c r="A3950" t="s">
        <v>2330</v>
      </c>
      <c r="B3950" t="s">
        <v>970</v>
      </c>
      <c r="C3950" s="1">
        <v>39558</v>
      </c>
      <c r="D3950" t="s">
        <v>19735</v>
      </c>
      <c r="G3950" s="1">
        <v>39980</v>
      </c>
    </row>
    <row r="3951" spans="1:7" x14ac:dyDescent="0.25">
      <c r="A3951" t="s">
        <v>2034</v>
      </c>
      <c r="B3951" t="s">
        <v>2035</v>
      </c>
      <c r="C3951" s="1">
        <v>39335</v>
      </c>
      <c r="D3951" t="s">
        <v>19721</v>
      </c>
      <c r="G3951" s="1">
        <v>39973</v>
      </c>
    </row>
    <row r="3952" spans="1:7" x14ac:dyDescent="0.25">
      <c r="A3952" t="s">
        <v>1974</v>
      </c>
      <c r="B3952" t="s">
        <v>1975</v>
      </c>
      <c r="C3952" s="1">
        <v>39303</v>
      </c>
      <c r="D3952" t="s">
        <v>19718</v>
      </c>
      <c r="G3952" s="1">
        <v>39961</v>
      </c>
    </row>
    <row r="3953" spans="1:7" x14ac:dyDescent="0.25">
      <c r="A3953" t="s">
        <v>2284</v>
      </c>
      <c r="B3953" t="s">
        <v>2285</v>
      </c>
      <c r="C3953" s="1">
        <v>39551</v>
      </c>
      <c r="D3953" t="s">
        <v>19718</v>
      </c>
      <c r="G3953" s="1">
        <v>39952</v>
      </c>
    </row>
    <row r="3954" spans="1:7" x14ac:dyDescent="0.25">
      <c r="A3954" t="s">
        <v>2179</v>
      </c>
      <c r="B3954" t="s">
        <v>2180</v>
      </c>
      <c r="C3954" s="1">
        <v>39471</v>
      </c>
      <c r="D3954" t="s">
        <v>19718</v>
      </c>
      <c r="G3954" s="1">
        <v>39952</v>
      </c>
    </row>
    <row r="3955" spans="1:7" x14ac:dyDescent="0.25">
      <c r="A3955" t="s">
        <v>1988</v>
      </c>
      <c r="B3955" t="s">
        <v>1989</v>
      </c>
      <c r="C3955" s="1">
        <v>39304</v>
      </c>
      <c r="D3955" t="s">
        <v>19735</v>
      </c>
      <c r="G3955" s="1">
        <v>39947</v>
      </c>
    </row>
    <row r="3956" spans="1:7" x14ac:dyDescent="0.25">
      <c r="A3956" t="s">
        <v>2359</v>
      </c>
      <c r="B3956" t="s">
        <v>2360</v>
      </c>
      <c r="C3956" s="1">
        <v>39579</v>
      </c>
      <c r="D3956" t="s">
        <v>19718</v>
      </c>
      <c r="G3956" s="1">
        <v>39945</v>
      </c>
    </row>
    <row r="3957" spans="1:7" x14ac:dyDescent="0.25">
      <c r="A3957" t="s">
        <v>2286</v>
      </c>
      <c r="B3957" t="s">
        <v>2287</v>
      </c>
      <c r="C3957" s="1">
        <v>39551</v>
      </c>
      <c r="D3957" t="s">
        <v>19718</v>
      </c>
      <c r="G3957" s="1">
        <v>39940</v>
      </c>
    </row>
    <row r="3958" spans="1:7" x14ac:dyDescent="0.25">
      <c r="A3958" t="s">
        <v>2278</v>
      </c>
      <c r="B3958" t="s">
        <v>2279</v>
      </c>
      <c r="C3958" s="1">
        <v>39551</v>
      </c>
      <c r="D3958" t="s">
        <v>19718</v>
      </c>
      <c r="G3958" s="1">
        <v>39940</v>
      </c>
    </row>
    <row r="3959" spans="1:7" x14ac:dyDescent="0.25">
      <c r="A3959" t="s">
        <v>2280</v>
      </c>
      <c r="B3959" t="s">
        <v>2281</v>
      </c>
      <c r="C3959" s="1">
        <v>39551</v>
      </c>
      <c r="D3959" t="s">
        <v>19718</v>
      </c>
      <c r="G3959" s="1">
        <v>39938</v>
      </c>
    </row>
    <row r="3960" spans="1:7" x14ac:dyDescent="0.25">
      <c r="A3960" t="s">
        <v>2288</v>
      </c>
      <c r="B3960" t="s">
        <v>2289</v>
      </c>
      <c r="C3960" s="1">
        <v>39551</v>
      </c>
      <c r="D3960" t="s">
        <v>19718</v>
      </c>
      <c r="G3960" s="1">
        <v>39938</v>
      </c>
    </row>
    <row r="3961" spans="1:7" x14ac:dyDescent="0.25">
      <c r="A3961" t="s">
        <v>2175</v>
      </c>
      <c r="B3961" t="s">
        <v>2176</v>
      </c>
      <c r="C3961" s="1">
        <v>39460</v>
      </c>
      <c r="D3961" t="s">
        <v>19718</v>
      </c>
      <c r="G3961" s="1">
        <v>39938</v>
      </c>
    </row>
    <row r="3962" spans="1:7" x14ac:dyDescent="0.25">
      <c r="A3962" t="s">
        <v>2282</v>
      </c>
      <c r="B3962" t="s">
        <v>2283</v>
      </c>
      <c r="C3962" s="1">
        <v>39551</v>
      </c>
      <c r="D3962" t="s">
        <v>19718</v>
      </c>
      <c r="G3962" s="1">
        <v>39933</v>
      </c>
    </row>
    <row r="3963" spans="1:7" x14ac:dyDescent="0.25">
      <c r="A3963" t="s">
        <v>2250</v>
      </c>
      <c r="B3963" t="s">
        <v>2251</v>
      </c>
      <c r="C3963" s="1">
        <v>39524</v>
      </c>
      <c r="D3963" t="s">
        <v>19718</v>
      </c>
      <c r="G3963" s="1">
        <v>39932</v>
      </c>
    </row>
    <row r="3964" spans="1:7" x14ac:dyDescent="0.25">
      <c r="A3964" t="s">
        <v>1986</v>
      </c>
      <c r="B3964" t="s">
        <v>1987</v>
      </c>
      <c r="C3964" s="1">
        <v>39304</v>
      </c>
      <c r="D3964" t="s">
        <v>19721</v>
      </c>
      <c r="G3964" s="1">
        <v>39924</v>
      </c>
    </row>
    <row r="3965" spans="1:7" x14ac:dyDescent="0.25">
      <c r="A3965" t="s">
        <v>2227</v>
      </c>
      <c r="B3965" t="s">
        <v>2228</v>
      </c>
      <c r="C3965" s="1">
        <v>39506</v>
      </c>
      <c r="D3965" t="s">
        <v>19718</v>
      </c>
      <c r="G3965" s="1">
        <v>39889</v>
      </c>
    </row>
    <row r="3966" spans="1:7" x14ac:dyDescent="0.25">
      <c r="A3966" t="s">
        <v>2169</v>
      </c>
      <c r="B3966" t="s">
        <v>2170</v>
      </c>
      <c r="C3966" s="1">
        <v>39460</v>
      </c>
      <c r="D3966" t="s">
        <v>19718</v>
      </c>
      <c r="G3966" s="1">
        <v>39885</v>
      </c>
    </row>
    <row r="3967" spans="1:7" x14ac:dyDescent="0.25">
      <c r="A3967" t="s">
        <v>1469</v>
      </c>
      <c r="B3967" t="s">
        <v>1470</v>
      </c>
      <c r="C3967" s="1">
        <v>38604</v>
      </c>
      <c r="D3967" t="s">
        <v>19718</v>
      </c>
      <c r="G3967" s="1">
        <v>39882</v>
      </c>
    </row>
    <row r="3968" spans="1:7" x14ac:dyDescent="0.25">
      <c r="A3968" t="s">
        <v>1705</v>
      </c>
      <c r="B3968" t="s">
        <v>1706</v>
      </c>
      <c r="C3968" s="1">
        <v>38964</v>
      </c>
      <c r="D3968" t="s">
        <v>19721</v>
      </c>
      <c r="G3968" s="1">
        <v>39863</v>
      </c>
    </row>
    <row r="3969" spans="1:7" x14ac:dyDescent="0.25">
      <c r="A3969" t="s">
        <v>1934</v>
      </c>
      <c r="B3969" t="s">
        <v>1935</v>
      </c>
      <c r="C3969" s="1">
        <v>39267</v>
      </c>
      <c r="D3969" t="s">
        <v>19721</v>
      </c>
      <c r="G3969" s="1">
        <v>39862</v>
      </c>
    </row>
    <row r="3970" spans="1:7" x14ac:dyDescent="0.25">
      <c r="A3970" t="s">
        <v>2177</v>
      </c>
      <c r="B3970" t="s">
        <v>2178</v>
      </c>
      <c r="C3970" s="1">
        <v>39460</v>
      </c>
      <c r="D3970" t="s">
        <v>19718</v>
      </c>
      <c r="G3970" s="1">
        <v>39861</v>
      </c>
    </row>
    <row r="3971" spans="1:7" x14ac:dyDescent="0.25">
      <c r="A3971" t="s">
        <v>2171</v>
      </c>
      <c r="B3971" t="s">
        <v>2172</v>
      </c>
      <c r="C3971" s="1">
        <v>39460</v>
      </c>
      <c r="D3971" t="s">
        <v>19718</v>
      </c>
      <c r="G3971" s="1">
        <v>39861</v>
      </c>
    </row>
    <row r="3972" spans="1:7" x14ac:dyDescent="0.25">
      <c r="A3972" t="s">
        <v>2087</v>
      </c>
      <c r="B3972" t="s">
        <v>2088</v>
      </c>
      <c r="C3972" s="1">
        <v>39397</v>
      </c>
      <c r="D3972" t="s">
        <v>19718</v>
      </c>
      <c r="G3972" s="1">
        <v>39856</v>
      </c>
    </row>
    <row r="3973" spans="1:7" x14ac:dyDescent="0.25">
      <c r="A3973" t="s">
        <v>1972</v>
      </c>
      <c r="B3973" t="s">
        <v>1973</v>
      </c>
      <c r="C3973" s="1">
        <v>39296</v>
      </c>
      <c r="D3973" t="s">
        <v>19718</v>
      </c>
      <c r="G3973" s="1">
        <v>39847</v>
      </c>
    </row>
    <row r="3974" spans="1:7" x14ac:dyDescent="0.25">
      <c r="A3974" t="s">
        <v>1780</v>
      </c>
      <c r="B3974" t="s">
        <v>1781</v>
      </c>
      <c r="C3974" s="1">
        <v>39095</v>
      </c>
      <c r="D3974" t="s">
        <v>19718</v>
      </c>
      <c r="G3974" s="1">
        <v>39842</v>
      </c>
    </row>
    <row r="3975" spans="1:7" x14ac:dyDescent="0.25">
      <c r="A3975" t="s">
        <v>2095</v>
      </c>
      <c r="B3975" t="s">
        <v>2096</v>
      </c>
      <c r="C3975" s="1">
        <v>39407</v>
      </c>
      <c r="D3975" t="s">
        <v>19721</v>
      </c>
      <c r="G3975" s="1">
        <v>39842</v>
      </c>
    </row>
    <row r="3976" spans="1:7" x14ac:dyDescent="0.25">
      <c r="A3976" t="s">
        <v>2044</v>
      </c>
      <c r="B3976" t="s">
        <v>2045</v>
      </c>
      <c r="C3976" s="1">
        <v>39339</v>
      </c>
      <c r="D3976" t="s">
        <v>19721</v>
      </c>
      <c r="G3976" s="1">
        <v>39840</v>
      </c>
    </row>
    <row r="3977" spans="1:7" x14ac:dyDescent="0.25">
      <c r="A3977" t="s">
        <v>1888</v>
      </c>
      <c r="B3977" t="s">
        <v>1889</v>
      </c>
      <c r="C3977" s="1">
        <v>39237</v>
      </c>
      <c r="D3977" t="s">
        <v>19735</v>
      </c>
      <c r="G3977" s="1">
        <v>39840</v>
      </c>
    </row>
    <row r="3978" spans="1:7" x14ac:dyDescent="0.25">
      <c r="A3978" t="s">
        <v>1964</v>
      </c>
      <c r="B3978" t="s">
        <v>1965</v>
      </c>
      <c r="C3978" s="1">
        <v>39296</v>
      </c>
      <c r="D3978" t="s">
        <v>19718</v>
      </c>
      <c r="G3978" s="1">
        <v>39826</v>
      </c>
    </row>
    <row r="3979" spans="1:7" x14ac:dyDescent="0.25">
      <c r="A3979" t="s">
        <v>1990</v>
      </c>
      <c r="B3979" t="s">
        <v>1991</v>
      </c>
      <c r="C3979" s="1">
        <v>39304</v>
      </c>
      <c r="D3979" t="s">
        <v>19721</v>
      </c>
      <c r="G3979" s="1">
        <v>39822</v>
      </c>
    </row>
    <row r="3980" spans="1:7" x14ac:dyDescent="0.25">
      <c r="A3980" t="s">
        <v>1952</v>
      </c>
      <c r="B3980" t="s">
        <v>1953</v>
      </c>
      <c r="C3980" s="1">
        <v>39286</v>
      </c>
      <c r="D3980" t="s">
        <v>19735</v>
      </c>
      <c r="G3980" s="1">
        <v>39801</v>
      </c>
    </row>
    <row r="3981" spans="1:7" x14ac:dyDescent="0.25">
      <c r="A3981" t="s">
        <v>1946</v>
      </c>
      <c r="B3981" t="s">
        <v>1947</v>
      </c>
      <c r="C3981" s="1">
        <v>39275</v>
      </c>
      <c r="D3981" t="s">
        <v>19718</v>
      </c>
      <c r="G3981" s="1">
        <v>39793</v>
      </c>
    </row>
    <row r="3982" spans="1:7" x14ac:dyDescent="0.25">
      <c r="A3982" t="s">
        <v>1862</v>
      </c>
      <c r="B3982" t="s">
        <v>1863</v>
      </c>
      <c r="C3982" s="1">
        <v>39198</v>
      </c>
      <c r="D3982" t="s">
        <v>19721</v>
      </c>
      <c r="G3982" s="1">
        <v>39779</v>
      </c>
    </row>
    <row r="3983" spans="1:7" x14ac:dyDescent="0.25">
      <c r="A3983" t="s">
        <v>1970</v>
      </c>
      <c r="B3983" t="s">
        <v>1971</v>
      </c>
      <c r="C3983" s="1">
        <v>39296</v>
      </c>
      <c r="D3983" t="s">
        <v>19718</v>
      </c>
      <c r="G3983" s="1">
        <v>39779</v>
      </c>
    </row>
    <row r="3984" spans="1:7" x14ac:dyDescent="0.25">
      <c r="A3984" t="s">
        <v>1872</v>
      </c>
      <c r="B3984" t="s">
        <v>1873</v>
      </c>
      <c r="C3984" s="1">
        <v>39207</v>
      </c>
      <c r="D3984" t="s">
        <v>19718</v>
      </c>
      <c r="G3984" s="1">
        <v>39772</v>
      </c>
    </row>
    <row r="3985" spans="1:7" x14ac:dyDescent="0.25">
      <c r="A3985" t="s">
        <v>1878</v>
      </c>
      <c r="B3985" t="s">
        <v>1879</v>
      </c>
      <c r="C3985" s="1">
        <v>39207</v>
      </c>
      <c r="D3985" t="s">
        <v>19721</v>
      </c>
      <c r="G3985" s="1">
        <v>39763</v>
      </c>
    </row>
    <row r="3986" spans="1:7" x14ac:dyDescent="0.25">
      <c r="A3986" t="s">
        <v>1697</v>
      </c>
      <c r="B3986" t="s">
        <v>1698</v>
      </c>
      <c r="C3986" s="1">
        <v>38954</v>
      </c>
      <c r="D3986" t="s">
        <v>19724</v>
      </c>
      <c r="G3986" s="1">
        <v>39749</v>
      </c>
    </row>
    <row r="3987" spans="1:7" x14ac:dyDescent="0.25">
      <c r="A3987" t="s">
        <v>1818</v>
      </c>
      <c r="B3987" t="s">
        <v>1541</v>
      </c>
      <c r="C3987" s="1">
        <v>39138</v>
      </c>
      <c r="D3987" t="s">
        <v>19718</v>
      </c>
      <c r="G3987" s="1">
        <v>39744</v>
      </c>
    </row>
    <row r="3988" spans="1:7" x14ac:dyDescent="0.25">
      <c r="A3988" t="s">
        <v>1906</v>
      </c>
      <c r="B3988" t="s">
        <v>1907</v>
      </c>
      <c r="C3988" s="1">
        <v>39253</v>
      </c>
      <c r="D3988" t="s">
        <v>19718</v>
      </c>
      <c r="G3988" s="1">
        <v>39742</v>
      </c>
    </row>
    <row r="3989" spans="1:7" x14ac:dyDescent="0.25">
      <c r="A3989" t="s">
        <v>1373</v>
      </c>
      <c r="B3989" t="s">
        <v>1374</v>
      </c>
      <c r="C3989" s="1">
        <v>38463</v>
      </c>
      <c r="D3989" t="s">
        <v>19718</v>
      </c>
      <c r="G3989" s="1">
        <v>39735</v>
      </c>
    </row>
    <row r="3990" spans="1:7" x14ac:dyDescent="0.25">
      <c r="A3990" t="s">
        <v>2042</v>
      </c>
      <c r="B3990" t="s">
        <v>2043</v>
      </c>
      <c r="C3990" s="1">
        <v>39336</v>
      </c>
      <c r="D3990" t="s">
        <v>19718</v>
      </c>
      <c r="G3990" s="1">
        <v>39730</v>
      </c>
    </row>
    <row r="3991" spans="1:7" x14ac:dyDescent="0.25">
      <c r="A3991" t="s">
        <v>2040</v>
      </c>
      <c r="B3991" t="s">
        <v>2041</v>
      </c>
      <c r="C3991" s="1">
        <v>39336</v>
      </c>
      <c r="D3991" t="s">
        <v>19718</v>
      </c>
      <c r="G3991" s="1">
        <v>39730</v>
      </c>
    </row>
    <row r="3992" spans="1:7" x14ac:dyDescent="0.25">
      <c r="A3992" t="s">
        <v>2038</v>
      </c>
      <c r="B3992" t="s">
        <v>2039</v>
      </c>
      <c r="C3992" s="1">
        <v>39336</v>
      </c>
      <c r="D3992" t="s">
        <v>19718</v>
      </c>
      <c r="G3992" s="1">
        <v>39730</v>
      </c>
    </row>
    <row r="3993" spans="1:7" x14ac:dyDescent="0.25">
      <c r="A3993" t="s">
        <v>1882</v>
      </c>
      <c r="B3993" t="s">
        <v>1883</v>
      </c>
      <c r="C3993" s="1">
        <v>39207</v>
      </c>
      <c r="D3993" t="s">
        <v>19718</v>
      </c>
      <c r="G3993" s="1">
        <v>39730</v>
      </c>
    </row>
    <row r="3994" spans="1:7" x14ac:dyDescent="0.25">
      <c r="A3994" t="s">
        <v>2054</v>
      </c>
      <c r="B3994" t="s">
        <v>2055</v>
      </c>
      <c r="C3994" s="1">
        <v>39349</v>
      </c>
      <c r="D3994" t="s">
        <v>19718</v>
      </c>
      <c r="G3994" s="1">
        <v>39730</v>
      </c>
    </row>
    <row r="3995" spans="1:7" x14ac:dyDescent="0.25">
      <c r="A3995" t="s">
        <v>1788</v>
      </c>
      <c r="B3995" t="s">
        <v>1789</v>
      </c>
      <c r="C3995" s="1">
        <v>39095</v>
      </c>
      <c r="D3995" t="s">
        <v>19718</v>
      </c>
      <c r="G3995" s="1">
        <v>39714</v>
      </c>
    </row>
    <row r="3996" spans="1:7" x14ac:dyDescent="0.25">
      <c r="A3996" t="s">
        <v>1782</v>
      </c>
      <c r="B3996" t="s">
        <v>1783</v>
      </c>
      <c r="C3996" s="1">
        <v>39095</v>
      </c>
      <c r="D3996" t="s">
        <v>19718</v>
      </c>
      <c r="G3996" s="1">
        <v>39714</v>
      </c>
    </row>
    <row r="3997" spans="1:7" x14ac:dyDescent="0.25">
      <c r="A3997" t="s">
        <v>1499</v>
      </c>
      <c r="B3997" t="s">
        <v>1500</v>
      </c>
      <c r="C3997" s="1">
        <v>38671</v>
      </c>
      <c r="D3997" t="s">
        <v>19721</v>
      </c>
      <c r="G3997" s="1">
        <v>39714</v>
      </c>
    </row>
    <row r="3998" spans="1:7" x14ac:dyDescent="0.25">
      <c r="A3998" t="s">
        <v>2036</v>
      </c>
      <c r="B3998" t="s">
        <v>2037</v>
      </c>
      <c r="C3998" s="1">
        <v>39336</v>
      </c>
      <c r="D3998" t="s">
        <v>19718</v>
      </c>
      <c r="G3998" s="1">
        <v>39709</v>
      </c>
    </row>
    <row r="3999" spans="1:7" x14ac:dyDescent="0.25">
      <c r="A3999" t="s">
        <v>1620</v>
      </c>
      <c r="B3999" t="s">
        <v>1621</v>
      </c>
      <c r="C3999" s="1">
        <v>38864</v>
      </c>
      <c r="D3999" t="s">
        <v>19735</v>
      </c>
      <c r="G3999" s="1">
        <v>39702</v>
      </c>
    </row>
    <row r="4000" spans="1:7" x14ac:dyDescent="0.25">
      <c r="A4000" t="s">
        <v>1884</v>
      </c>
      <c r="B4000" t="s">
        <v>1885</v>
      </c>
      <c r="C4000" s="1">
        <v>39228</v>
      </c>
      <c r="D4000" t="s">
        <v>19718</v>
      </c>
      <c r="G4000" s="1">
        <v>39688</v>
      </c>
    </row>
    <row r="4001" spans="1:7" x14ac:dyDescent="0.25">
      <c r="A4001" t="s">
        <v>1846</v>
      </c>
      <c r="B4001" t="s">
        <v>1847</v>
      </c>
      <c r="C4001" s="1">
        <v>39176</v>
      </c>
      <c r="D4001" t="s">
        <v>19721</v>
      </c>
      <c r="G4001" s="1">
        <v>39688</v>
      </c>
    </row>
    <row r="4002" spans="1:7" x14ac:dyDescent="0.25">
      <c r="A4002" t="s">
        <v>1622</v>
      </c>
      <c r="B4002" t="s">
        <v>1623</v>
      </c>
      <c r="C4002" s="1">
        <v>38868</v>
      </c>
      <c r="D4002" t="s">
        <v>19718</v>
      </c>
      <c r="G4002" s="1">
        <v>39686</v>
      </c>
    </row>
    <row r="4003" spans="1:7" x14ac:dyDescent="0.25">
      <c r="A4003" t="s">
        <v>1908</v>
      </c>
      <c r="B4003" t="s">
        <v>1909</v>
      </c>
      <c r="C4003" s="1">
        <v>39253</v>
      </c>
      <c r="D4003" t="s">
        <v>19718</v>
      </c>
      <c r="G4003" s="1">
        <v>39667</v>
      </c>
    </row>
    <row r="4004" spans="1:7" x14ac:dyDescent="0.25">
      <c r="A4004" t="s">
        <v>1912</v>
      </c>
      <c r="B4004" t="s">
        <v>363</v>
      </c>
      <c r="C4004" s="1">
        <v>39255</v>
      </c>
      <c r="D4004" t="s">
        <v>19735</v>
      </c>
      <c r="G4004" s="1">
        <v>39666</v>
      </c>
    </row>
    <row r="4005" spans="1:7" x14ac:dyDescent="0.25">
      <c r="A4005" t="s">
        <v>1948</v>
      </c>
      <c r="B4005" t="s">
        <v>1949</v>
      </c>
      <c r="C4005" s="1">
        <v>39282</v>
      </c>
      <c r="D4005" t="s">
        <v>19718</v>
      </c>
      <c r="G4005" s="1">
        <v>39660</v>
      </c>
    </row>
    <row r="4006" spans="1:7" x14ac:dyDescent="0.25">
      <c r="A4006" t="s">
        <v>1822</v>
      </c>
      <c r="B4006" t="s">
        <v>1823</v>
      </c>
      <c r="C4006" s="1">
        <v>39138</v>
      </c>
      <c r="D4006" t="s">
        <v>19718</v>
      </c>
      <c r="G4006" s="1">
        <v>39660</v>
      </c>
    </row>
    <row r="4007" spans="1:7" x14ac:dyDescent="0.25">
      <c r="A4007" t="s">
        <v>1647</v>
      </c>
      <c r="B4007" t="s">
        <v>1648</v>
      </c>
      <c r="C4007" s="1">
        <v>38889</v>
      </c>
      <c r="D4007" t="s">
        <v>19718</v>
      </c>
      <c r="G4007" s="1">
        <v>39660</v>
      </c>
    </row>
    <row r="4008" spans="1:7" x14ac:dyDescent="0.25">
      <c r="A4008" t="s">
        <v>1774</v>
      </c>
      <c r="B4008" t="s">
        <v>1775</v>
      </c>
      <c r="C4008" s="1">
        <v>39085</v>
      </c>
      <c r="D4008" t="s">
        <v>19718</v>
      </c>
      <c r="G4008" s="1">
        <v>39645</v>
      </c>
    </row>
    <row r="4009" spans="1:7" x14ac:dyDescent="0.25">
      <c r="A4009" t="s">
        <v>1546</v>
      </c>
      <c r="B4009" t="s">
        <v>1547</v>
      </c>
      <c r="C4009" s="1">
        <v>38761</v>
      </c>
      <c r="D4009" t="s">
        <v>19718</v>
      </c>
      <c r="G4009" s="1">
        <v>39645</v>
      </c>
    </row>
    <row r="4010" spans="1:7" x14ac:dyDescent="0.25">
      <c r="A4010" t="s">
        <v>1770</v>
      </c>
      <c r="B4010" t="s">
        <v>1771</v>
      </c>
      <c r="C4010" s="1">
        <v>39085</v>
      </c>
      <c r="D4010" t="s">
        <v>19718</v>
      </c>
      <c r="G4010" s="1">
        <v>39639</v>
      </c>
    </row>
    <row r="4011" spans="1:7" x14ac:dyDescent="0.25">
      <c r="A4011" t="s">
        <v>1651</v>
      </c>
      <c r="B4011" t="s">
        <v>1652</v>
      </c>
      <c r="C4011" s="1">
        <v>38922</v>
      </c>
      <c r="D4011" t="s">
        <v>19718</v>
      </c>
      <c r="G4011" s="1">
        <v>39632</v>
      </c>
    </row>
    <row r="4012" spans="1:7" x14ac:dyDescent="0.25">
      <c r="A4012" t="s">
        <v>1898</v>
      </c>
      <c r="B4012" t="s">
        <v>1899</v>
      </c>
      <c r="C4012" s="1">
        <v>39239</v>
      </c>
      <c r="D4012" t="s">
        <v>19718</v>
      </c>
      <c r="G4012" s="1">
        <v>39616</v>
      </c>
    </row>
    <row r="4013" spans="1:7" x14ac:dyDescent="0.25">
      <c r="A4013" t="s">
        <v>1584</v>
      </c>
      <c r="B4013" t="s">
        <v>1585</v>
      </c>
      <c r="C4013" s="1">
        <v>38822</v>
      </c>
      <c r="D4013" t="s">
        <v>19721</v>
      </c>
      <c r="G4013" s="1">
        <v>39597</v>
      </c>
    </row>
    <row r="4014" spans="1:7" x14ac:dyDescent="0.25">
      <c r="A4014" t="s">
        <v>1790</v>
      </c>
      <c r="B4014" t="s">
        <v>1791</v>
      </c>
      <c r="C4014" s="1">
        <v>39110</v>
      </c>
      <c r="D4014" t="s">
        <v>19718</v>
      </c>
      <c r="G4014" s="1">
        <v>39590</v>
      </c>
    </row>
    <row r="4015" spans="1:7" x14ac:dyDescent="0.25">
      <c r="A4015" t="s">
        <v>1685</v>
      </c>
      <c r="B4015" t="s">
        <v>1686</v>
      </c>
      <c r="C4015" s="1">
        <v>38952</v>
      </c>
      <c r="D4015" t="s">
        <v>19718</v>
      </c>
      <c r="G4015" s="1">
        <v>39581</v>
      </c>
    </row>
    <row r="4016" spans="1:7" x14ac:dyDescent="0.25">
      <c r="A4016" t="s">
        <v>1864</v>
      </c>
      <c r="B4016" t="s">
        <v>1865</v>
      </c>
      <c r="C4016" s="1">
        <v>39205</v>
      </c>
      <c r="D4016" t="s">
        <v>19735</v>
      </c>
      <c r="G4016" s="1">
        <v>39576</v>
      </c>
    </row>
    <row r="4017" spans="1:7" x14ac:dyDescent="0.25">
      <c r="A4017" t="s">
        <v>1854</v>
      </c>
      <c r="B4017" t="s">
        <v>1855</v>
      </c>
      <c r="C4017" s="1">
        <v>39177</v>
      </c>
      <c r="D4017" t="s">
        <v>19718</v>
      </c>
      <c r="G4017" s="1">
        <v>39568</v>
      </c>
    </row>
    <row r="4018" spans="1:7" x14ac:dyDescent="0.25">
      <c r="A4018" t="s">
        <v>1604</v>
      </c>
      <c r="B4018" t="s">
        <v>1605</v>
      </c>
      <c r="C4018" s="1">
        <v>38862</v>
      </c>
      <c r="D4018" t="s">
        <v>19718</v>
      </c>
      <c r="G4018" s="1">
        <v>39567</v>
      </c>
    </row>
    <row r="4019" spans="1:7" x14ac:dyDescent="0.25">
      <c r="A4019" t="s">
        <v>1784</v>
      </c>
      <c r="B4019" t="s">
        <v>1785</v>
      </c>
      <c r="C4019" s="1">
        <v>39095</v>
      </c>
      <c r="D4019" t="s">
        <v>19735</v>
      </c>
      <c r="G4019" s="1">
        <v>39567</v>
      </c>
    </row>
    <row r="4020" spans="1:7" x14ac:dyDescent="0.25">
      <c r="A4020" t="s">
        <v>1074</v>
      </c>
      <c r="B4020" t="s">
        <v>1075</v>
      </c>
      <c r="C4020" s="1">
        <v>37906</v>
      </c>
      <c r="D4020" t="s">
        <v>19724</v>
      </c>
      <c r="G4020" s="1">
        <v>39560</v>
      </c>
    </row>
    <row r="4021" spans="1:7" x14ac:dyDescent="0.25">
      <c r="A4021" t="s">
        <v>1608</v>
      </c>
      <c r="B4021" t="s">
        <v>1609</v>
      </c>
      <c r="C4021" s="1">
        <v>38862</v>
      </c>
      <c r="D4021" t="s">
        <v>19735</v>
      </c>
      <c r="G4021" s="1">
        <v>39555</v>
      </c>
    </row>
    <row r="4022" spans="1:7" x14ac:dyDescent="0.25">
      <c r="A4022" t="s">
        <v>1768</v>
      </c>
      <c r="B4022" t="s">
        <v>1769</v>
      </c>
      <c r="C4022" s="1">
        <v>39085</v>
      </c>
      <c r="D4022" t="s">
        <v>19718</v>
      </c>
      <c r="G4022" s="1">
        <v>39554</v>
      </c>
    </row>
    <row r="4023" spans="1:7" x14ac:dyDescent="0.25">
      <c r="A4023" t="s">
        <v>1749</v>
      </c>
      <c r="B4023" t="s">
        <v>1750</v>
      </c>
      <c r="C4023" s="1">
        <v>39049</v>
      </c>
      <c r="D4023" t="s">
        <v>19724</v>
      </c>
      <c r="G4023" s="1">
        <v>39537</v>
      </c>
    </row>
    <row r="4024" spans="1:7" x14ac:dyDescent="0.25">
      <c r="A4024" t="s">
        <v>1796</v>
      </c>
      <c r="B4024" t="s">
        <v>1797</v>
      </c>
      <c r="C4024" s="1">
        <v>39118</v>
      </c>
      <c r="D4024" t="s">
        <v>19718</v>
      </c>
      <c r="G4024" s="1">
        <v>39532</v>
      </c>
    </row>
    <row r="4025" spans="1:7" x14ac:dyDescent="0.25">
      <c r="A4025" t="s">
        <v>1612</v>
      </c>
      <c r="B4025" t="s">
        <v>1613</v>
      </c>
      <c r="C4025" s="1">
        <v>38864</v>
      </c>
      <c r="D4025" t="s">
        <v>19718</v>
      </c>
      <c r="G4025" s="1">
        <v>39525</v>
      </c>
    </row>
    <row r="4026" spans="1:7" x14ac:dyDescent="0.25">
      <c r="A4026" t="s">
        <v>1743</v>
      </c>
      <c r="B4026" t="s">
        <v>1744</v>
      </c>
      <c r="C4026" s="1">
        <v>39016</v>
      </c>
      <c r="D4026" t="s">
        <v>19735</v>
      </c>
      <c r="G4026" s="1">
        <v>39520</v>
      </c>
    </row>
    <row r="4027" spans="1:7" x14ac:dyDescent="0.25">
      <c r="A4027" t="s">
        <v>1630</v>
      </c>
      <c r="B4027" t="s">
        <v>1631</v>
      </c>
      <c r="C4027" s="1">
        <v>38874</v>
      </c>
      <c r="D4027" t="s">
        <v>19718</v>
      </c>
      <c r="G4027" s="1">
        <v>39518</v>
      </c>
    </row>
    <row r="4028" spans="1:7" x14ac:dyDescent="0.25">
      <c r="A4028" t="s">
        <v>1707</v>
      </c>
      <c r="B4028" t="s">
        <v>1708</v>
      </c>
      <c r="C4028" s="1">
        <v>38979</v>
      </c>
      <c r="D4028" t="s">
        <v>19718</v>
      </c>
      <c r="G4028" s="1">
        <v>39511</v>
      </c>
    </row>
    <row r="4029" spans="1:7" x14ac:dyDescent="0.25">
      <c r="A4029" t="s">
        <v>1590</v>
      </c>
      <c r="B4029" t="s">
        <v>1591</v>
      </c>
      <c r="C4029" s="1">
        <v>38846</v>
      </c>
      <c r="D4029" t="s">
        <v>19735</v>
      </c>
      <c r="G4029" s="1">
        <v>39504</v>
      </c>
    </row>
    <row r="4030" spans="1:7" x14ac:dyDescent="0.25">
      <c r="A4030" t="s">
        <v>1180</v>
      </c>
      <c r="B4030" t="s">
        <v>1181</v>
      </c>
      <c r="C4030" s="1">
        <v>38075</v>
      </c>
      <c r="D4030" t="s">
        <v>19718</v>
      </c>
      <c r="G4030" s="1">
        <v>39483</v>
      </c>
    </row>
    <row r="4031" spans="1:7" x14ac:dyDescent="0.25">
      <c r="A4031" t="s">
        <v>1531</v>
      </c>
      <c r="B4031" t="s">
        <v>1532</v>
      </c>
      <c r="C4031" s="1">
        <v>38720</v>
      </c>
      <c r="D4031" t="s">
        <v>19735</v>
      </c>
      <c r="G4031" s="1">
        <v>39471</v>
      </c>
    </row>
    <row r="4032" spans="1:7" x14ac:dyDescent="0.25">
      <c r="A4032" t="s">
        <v>1766</v>
      </c>
      <c r="B4032" t="s">
        <v>1767</v>
      </c>
      <c r="C4032" s="1">
        <v>39081</v>
      </c>
      <c r="D4032" t="s">
        <v>19718</v>
      </c>
      <c r="G4032" s="1">
        <v>39457</v>
      </c>
    </row>
    <row r="4033" spans="1:7" x14ac:dyDescent="0.25">
      <c r="A4033" t="s">
        <v>1600</v>
      </c>
      <c r="B4033" t="s">
        <v>1601</v>
      </c>
      <c r="C4033" s="1">
        <v>38862</v>
      </c>
      <c r="D4033" t="s">
        <v>19718</v>
      </c>
      <c r="G4033" s="1">
        <v>39455</v>
      </c>
    </row>
    <row r="4034" spans="1:7" x14ac:dyDescent="0.25">
      <c r="A4034" t="s">
        <v>1592</v>
      </c>
      <c r="B4034" t="s">
        <v>1593</v>
      </c>
      <c r="C4034" s="1">
        <v>38858</v>
      </c>
      <c r="D4034" t="s">
        <v>19718</v>
      </c>
      <c r="G4034" s="1">
        <v>39436</v>
      </c>
    </row>
    <row r="4035" spans="1:7" x14ac:dyDescent="0.25">
      <c r="A4035" t="s">
        <v>1675</v>
      </c>
      <c r="B4035" t="s">
        <v>1676</v>
      </c>
      <c r="C4035" s="1">
        <v>38952</v>
      </c>
      <c r="D4035" t="s">
        <v>19718</v>
      </c>
      <c r="G4035" s="1">
        <v>39406</v>
      </c>
    </row>
    <row r="4036" spans="1:7" x14ac:dyDescent="0.25">
      <c r="A4036" t="s">
        <v>1540</v>
      </c>
      <c r="B4036" t="s">
        <v>1541</v>
      </c>
      <c r="C4036" s="1">
        <v>38754</v>
      </c>
      <c r="D4036" t="s">
        <v>19718</v>
      </c>
      <c r="G4036" s="1">
        <v>39401</v>
      </c>
    </row>
    <row r="4037" spans="1:7" x14ac:dyDescent="0.25">
      <c r="A4037" t="s">
        <v>1445</v>
      </c>
      <c r="B4037" t="s">
        <v>1446</v>
      </c>
      <c r="C4037" s="1">
        <v>38557</v>
      </c>
      <c r="D4037" t="s">
        <v>19718</v>
      </c>
      <c r="G4037" s="1">
        <v>39399</v>
      </c>
    </row>
    <row r="4038" spans="1:7" x14ac:dyDescent="0.25">
      <c r="A4038" t="s">
        <v>1732</v>
      </c>
      <c r="B4038" t="s">
        <v>1733</v>
      </c>
      <c r="C4038" s="1">
        <v>38989</v>
      </c>
      <c r="D4038" t="s">
        <v>19721</v>
      </c>
      <c r="G4038" s="1">
        <v>39394</v>
      </c>
    </row>
    <row r="4039" spans="1:7" x14ac:dyDescent="0.25">
      <c r="A4039" t="s">
        <v>1542</v>
      </c>
      <c r="B4039" t="s">
        <v>1543</v>
      </c>
      <c r="C4039" s="1">
        <v>38754</v>
      </c>
      <c r="D4039" t="s">
        <v>19721</v>
      </c>
      <c r="G4039" s="1">
        <v>39392</v>
      </c>
    </row>
    <row r="4040" spans="1:7" x14ac:dyDescent="0.25">
      <c r="A4040" t="s">
        <v>1353</v>
      </c>
      <c r="B4040" t="s">
        <v>1354</v>
      </c>
      <c r="C4040" s="1">
        <v>38446</v>
      </c>
      <c r="D4040" t="s">
        <v>19718</v>
      </c>
      <c r="G4040" s="1">
        <v>39385</v>
      </c>
    </row>
    <row r="4041" spans="1:7" x14ac:dyDescent="0.25">
      <c r="A4041" t="s">
        <v>1598</v>
      </c>
      <c r="B4041" t="s">
        <v>1599</v>
      </c>
      <c r="C4041" s="1">
        <v>38862</v>
      </c>
      <c r="D4041" t="s">
        <v>19718</v>
      </c>
      <c r="G4041" s="1">
        <v>39385</v>
      </c>
    </row>
    <row r="4042" spans="1:7" x14ac:dyDescent="0.25">
      <c r="A4042" t="s">
        <v>1074</v>
      </c>
      <c r="B4042" t="s">
        <v>1075</v>
      </c>
      <c r="C4042" s="1">
        <v>37906</v>
      </c>
      <c r="D4042" t="s">
        <v>19721</v>
      </c>
      <c r="G4042" s="1">
        <v>39373</v>
      </c>
    </row>
    <row r="4043" spans="1:7" x14ac:dyDescent="0.25">
      <c r="A4043" t="s">
        <v>1333</v>
      </c>
      <c r="B4043" t="s">
        <v>1334</v>
      </c>
      <c r="C4043" s="1">
        <v>38407</v>
      </c>
      <c r="D4043" t="s">
        <v>19718</v>
      </c>
      <c r="G4043" s="1">
        <v>39357</v>
      </c>
    </row>
    <row r="4044" spans="1:7" x14ac:dyDescent="0.25">
      <c r="A4044" t="s">
        <v>1413</v>
      </c>
      <c r="B4044" t="s">
        <v>1414</v>
      </c>
      <c r="C4044" s="1">
        <v>38489</v>
      </c>
      <c r="D4044" t="s">
        <v>19721</v>
      </c>
      <c r="G4044" s="1">
        <v>39352</v>
      </c>
    </row>
    <row r="4045" spans="1:7" x14ac:dyDescent="0.25">
      <c r="A4045" t="s">
        <v>1616</v>
      </c>
      <c r="B4045" t="s">
        <v>1617</v>
      </c>
      <c r="C4045" s="1">
        <v>38864</v>
      </c>
      <c r="D4045" t="s">
        <v>19735</v>
      </c>
      <c r="G4045" s="1">
        <v>39352</v>
      </c>
    </row>
    <row r="4046" spans="1:7" x14ac:dyDescent="0.25">
      <c r="A4046" t="s">
        <v>1713</v>
      </c>
      <c r="B4046" t="s">
        <v>1714</v>
      </c>
      <c r="C4046" s="1">
        <v>38979</v>
      </c>
      <c r="D4046" t="s">
        <v>19718</v>
      </c>
      <c r="G4046" s="1">
        <v>39350</v>
      </c>
    </row>
    <row r="4047" spans="1:7" x14ac:dyDescent="0.25">
      <c r="A4047" t="s">
        <v>1618</v>
      </c>
      <c r="B4047" t="s">
        <v>1619</v>
      </c>
      <c r="C4047" s="1">
        <v>38864</v>
      </c>
      <c r="D4047" t="s">
        <v>19718</v>
      </c>
      <c r="G4047" s="1">
        <v>39336</v>
      </c>
    </row>
    <row r="4048" spans="1:7" x14ac:dyDescent="0.25">
      <c r="A4048" t="s">
        <v>1337</v>
      </c>
      <c r="B4048" t="s">
        <v>1338</v>
      </c>
      <c r="C4048" s="1">
        <v>38433</v>
      </c>
      <c r="D4048" t="s">
        <v>19721</v>
      </c>
      <c r="G4048" s="1">
        <v>39331</v>
      </c>
    </row>
    <row r="4049" spans="1:7" x14ac:dyDescent="0.25">
      <c r="A4049" t="s">
        <v>1489</v>
      </c>
      <c r="B4049" t="s">
        <v>1490</v>
      </c>
      <c r="C4049" s="1">
        <v>38639</v>
      </c>
      <c r="D4049" t="s">
        <v>19718</v>
      </c>
      <c r="G4049" s="1">
        <v>39331</v>
      </c>
    </row>
    <row r="4050" spans="1:7" x14ac:dyDescent="0.25">
      <c r="A4050" t="s">
        <v>1403</v>
      </c>
      <c r="B4050" t="s">
        <v>1404</v>
      </c>
      <c r="C4050" s="1">
        <v>38489</v>
      </c>
      <c r="D4050" t="s">
        <v>19718</v>
      </c>
      <c r="G4050" s="1">
        <v>39330</v>
      </c>
    </row>
    <row r="4051" spans="1:7" x14ac:dyDescent="0.25">
      <c r="A4051" t="s">
        <v>1681</v>
      </c>
      <c r="B4051" t="s">
        <v>1682</v>
      </c>
      <c r="C4051" s="1">
        <v>38952</v>
      </c>
      <c r="D4051" t="s">
        <v>19718</v>
      </c>
      <c r="G4051" s="1">
        <v>39330</v>
      </c>
    </row>
    <row r="4052" spans="1:7" x14ac:dyDescent="0.25">
      <c r="A4052" t="s">
        <v>1679</v>
      </c>
      <c r="B4052" t="s">
        <v>1680</v>
      </c>
      <c r="C4052" s="1">
        <v>38952</v>
      </c>
      <c r="D4052" t="s">
        <v>19718</v>
      </c>
      <c r="G4052" s="1">
        <v>39330</v>
      </c>
    </row>
    <row r="4053" spans="1:7" x14ac:dyDescent="0.25">
      <c r="A4053" t="s">
        <v>1671</v>
      </c>
      <c r="B4053" t="s">
        <v>1672</v>
      </c>
      <c r="C4053" s="1">
        <v>38952</v>
      </c>
      <c r="D4053" t="s">
        <v>19718</v>
      </c>
      <c r="G4053" s="1">
        <v>39330</v>
      </c>
    </row>
    <row r="4054" spans="1:7" x14ac:dyDescent="0.25">
      <c r="A4054" t="s">
        <v>1677</v>
      </c>
      <c r="B4054" t="s">
        <v>1678</v>
      </c>
      <c r="C4054" s="1">
        <v>38952</v>
      </c>
      <c r="D4054" t="s">
        <v>19718</v>
      </c>
      <c r="G4054" s="1">
        <v>39330</v>
      </c>
    </row>
    <row r="4055" spans="1:7" x14ac:dyDescent="0.25">
      <c r="A4055" t="s">
        <v>1683</v>
      </c>
      <c r="B4055" t="s">
        <v>1684</v>
      </c>
      <c r="C4055" s="1">
        <v>38952</v>
      </c>
      <c r="D4055" t="s">
        <v>19718</v>
      </c>
      <c r="G4055" s="1">
        <v>39330</v>
      </c>
    </row>
    <row r="4056" spans="1:7" x14ac:dyDescent="0.25">
      <c r="A4056" t="s">
        <v>1661</v>
      </c>
      <c r="B4056" t="s">
        <v>1662</v>
      </c>
      <c r="C4056" s="1">
        <v>38940</v>
      </c>
      <c r="D4056" t="s">
        <v>19718</v>
      </c>
      <c r="G4056" s="1">
        <v>39315</v>
      </c>
    </row>
    <row r="4057" spans="1:7" x14ac:dyDescent="0.25">
      <c r="A4057" t="s">
        <v>1509</v>
      </c>
      <c r="B4057" t="s">
        <v>1510</v>
      </c>
      <c r="C4057" s="1">
        <v>38677</v>
      </c>
      <c r="D4057" t="s">
        <v>19721</v>
      </c>
      <c r="G4057" s="1">
        <v>39303</v>
      </c>
    </row>
    <row r="4058" spans="1:7" x14ac:dyDescent="0.25">
      <c r="A4058" t="s">
        <v>1539</v>
      </c>
      <c r="B4058" t="s">
        <v>384</v>
      </c>
      <c r="C4058" s="1">
        <v>38754</v>
      </c>
      <c r="D4058" t="s">
        <v>19721</v>
      </c>
      <c r="G4058" s="1">
        <v>39296</v>
      </c>
    </row>
    <row r="4059" spans="1:7" x14ac:dyDescent="0.25">
      <c r="A4059" t="s">
        <v>1429</v>
      </c>
      <c r="B4059" t="s">
        <v>1430</v>
      </c>
      <c r="C4059" s="1">
        <v>38504</v>
      </c>
      <c r="D4059" t="s">
        <v>19721</v>
      </c>
      <c r="G4059" s="1">
        <v>39289</v>
      </c>
    </row>
    <row r="4060" spans="1:7" x14ac:dyDescent="0.25">
      <c r="A4060" t="s">
        <v>1614</v>
      </c>
      <c r="B4060" t="s">
        <v>1615</v>
      </c>
      <c r="C4060" s="1">
        <v>38864</v>
      </c>
      <c r="D4060" t="s">
        <v>19718</v>
      </c>
      <c r="G4060" s="1">
        <v>39266</v>
      </c>
    </row>
    <row r="4061" spans="1:7" x14ac:dyDescent="0.25">
      <c r="A4061" t="s">
        <v>1523</v>
      </c>
      <c r="B4061" t="s">
        <v>1524</v>
      </c>
      <c r="C4061" s="1">
        <v>38696</v>
      </c>
      <c r="D4061" t="s">
        <v>19724</v>
      </c>
      <c r="G4061" s="1">
        <v>39253</v>
      </c>
    </row>
    <row r="4062" spans="1:7" x14ac:dyDescent="0.25">
      <c r="A4062" t="s">
        <v>1610</v>
      </c>
      <c r="B4062" t="s">
        <v>1611</v>
      </c>
      <c r="C4062" s="1">
        <v>38864</v>
      </c>
      <c r="D4062" t="s">
        <v>19718</v>
      </c>
      <c r="G4062" s="1">
        <v>39245</v>
      </c>
    </row>
    <row r="4063" spans="1:7" x14ac:dyDescent="0.25">
      <c r="A4063" t="s">
        <v>1427</v>
      </c>
      <c r="B4063" t="s">
        <v>1428</v>
      </c>
      <c r="C4063" s="1">
        <v>38496</v>
      </c>
      <c r="D4063" t="s">
        <v>19718</v>
      </c>
      <c r="G4063" s="1">
        <v>39238</v>
      </c>
    </row>
    <row r="4064" spans="1:7" x14ac:dyDescent="0.25">
      <c r="A4064" t="s">
        <v>1441</v>
      </c>
      <c r="B4064" t="s">
        <v>1442</v>
      </c>
      <c r="C4064" s="1">
        <v>38541</v>
      </c>
      <c r="D4064" t="s">
        <v>19735</v>
      </c>
      <c r="G4064" s="1">
        <v>39224</v>
      </c>
    </row>
    <row r="4065" spans="1:7" x14ac:dyDescent="0.25">
      <c r="A4065" t="s">
        <v>1513</v>
      </c>
      <c r="B4065" t="s">
        <v>1514</v>
      </c>
      <c r="C4065" s="1">
        <v>38677</v>
      </c>
      <c r="D4065" t="s">
        <v>19718</v>
      </c>
      <c r="G4065" s="1">
        <v>39224</v>
      </c>
    </row>
    <row r="4066" spans="1:7" x14ac:dyDescent="0.25">
      <c r="A4066" t="s">
        <v>1078</v>
      </c>
      <c r="B4066" t="s">
        <v>1079</v>
      </c>
      <c r="C4066" s="1">
        <v>37906</v>
      </c>
      <c r="D4066" t="s">
        <v>19721</v>
      </c>
      <c r="G4066" s="1">
        <v>39224</v>
      </c>
    </row>
    <row r="4067" spans="1:7" x14ac:dyDescent="0.25">
      <c r="A4067" t="s">
        <v>1305</v>
      </c>
      <c r="B4067" t="s">
        <v>1306</v>
      </c>
      <c r="C4067" s="1">
        <v>38344</v>
      </c>
      <c r="D4067" t="s">
        <v>19718</v>
      </c>
      <c r="G4067" s="1">
        <v>39174</v>
      </c>
    </row>
    <row r="4068" spans="1:7" x14ac:dyDescent="0.25">
      <c r="A4068" t="s">
        <v>1391</v>
      </c>
      <c r="B4068" t="s">
        <v>1392</v>
      </c>
      <c r="C4068" s="1">
        <v>38476</v>
      </c>
      <c r="D4068" t="s">
        <v>19718</v>
      </c>
      <c r="G4068" s="1">
        <v>39161</v>
      </c>
    </row>
    <row r="4069" spans="1:7" x14ac:dyDescent="0.25">
      <c r="A4069" t="s">
        <v>1507</v>
      </c>
      <c r="B4069" t="s">
        <v>1508</v>
      </c>
      <c r="C4069" s="1">
        <v>38671</v>
      </c>
      <c r="D4069" t="s">
        <v>19718</v>
      </c>
      <c r="G4069" s="1">
        <v>39154</v>
      </c>
    </row>
    <row r="4070" spans="1:7" x14ac:dyDescent="0.25">
      <c r="A4070" t="s">
        <v>1505</v>
      </c>
      <c r="B4070" t="s">
        <v>1506</v>
      </c>
      <c r="C4070" s="1">
        <v>38671</v>
      </c>
      <c r="D4070" t="s">
        <v>19718</v>
      </c>
      <c r="G4070" s="1">
        <v>39133</v>
      </c>
    </row>
    <row r="4071" spans="1:7" x14ac:dyDescent="0.25">
      <c r="A4071" t="s">
        <v>1503</v>
      </c>
      <c r="B4071" t="s">
        <v>1504</v>
      </c>
      <c r="C4071" s="1">
        <v>38671</v>
      </c>
      <c r="D4071" t="s">
        <v>19718</v>
      </c>
      <c r="G4071" s="1">
        <v>39128</v>
      </c>
    </row>
    <row r="4072" spans="1:7" x14ac:dyDescent="0.25">
      <c r="A4072" t="s">
        <v>1223</v>
      </c>
      <c r="B4072" t="s">
        <v>1224</v>
      </c>
      <c r="C4072" s="1">
        <v>38167</v>
      </c>
      <c r="D4072" t="s">
        <v>19718</v>
      </c>
      <c r="G4072" s="1">
        <v>39114</v>
      </c>
    </row>
    <row r="4073" spans="1:7" x14ac:dyDescent="0.25">
      <c r="A4073" t="s">
        <v>1535</v>
      </c>
      <c r="B4073" t="s">
        <v>1536</v>
      </c>
      <c r="C4073" s="1">
        <v>38720</v>
      </c>
      <c r="D4073" t="s">
        <v>19718</v>
      </c>
      <c r="G4073" s="1">
        <v>39114</v>
      </c>
    </row>
    <row r="4074" spans="1:7" x14ac:dyDescent="0.25">
      <c r="A4074" t="s">
        <v>1525</v>
      </c>
      <c r="B4074" t="s">
        <v>1526</v>
      </c>
      <c r="C4074" s="1">
        <v>38720</v>
      </c>
      <c r="D4074" t="s">
        <v>19735</v>
      </c>
      <c r="G4074" s="1">
        <v>39107</v>
      </c>
    </row>
    <row r="4075" spans="1:7" x14ac:dyDescent="0.25">
      <c r="A4075" t="s">
        <v>1479</v>
      </c>
      <c r="B4075" t="s">
        <v>1480</v>
      </c>
      <c r="C4075" s="1">
        <v>38615</v>
      </c>
      <c r="D4075" t="s">
        <v>19721</v>
      </c>
      <c r="G4075" s="1">
        <v>39100</v>
      </c>
    </row>
    <row r="4076" spans="1:7" x14ac:dyDescent="0.25">
      <c r="A4076" t="s">
        <v>1243</v>
      </c>
      <c r="B4076" t="s">
        <v>1244</v>
      </c>
      <c r="C4076" s="1">
        <v>38188</v>
      </c>
      <c r="D4076" t="s">
        <v>19718</v>
      </c>
      <c r="G4076" s="1">
        <v>39084</v>
      </c>
    </row>
    <row r="4077" spans="1:7" x14ac:dyDescent="0.25">
      <c r="A4077" t="s">
        <v>1058</v>
      </c>
      <c r="B4077" t="s">
        <v>1059</v>
      </c>
      <c r="C4077" s="1">
        <v>37898</v>
      </c>
      <c r="D4077" t="s">
        <v>19735</v>
      </c>
      <c r="G4077" s="1">
        <v>39072</v>
      </c>
    </row>
    <row r="4078" spans="1:7" x14ac:dyDescent="0.25">
      <c r="A4078" t="s">
        <v>1265</v>
      </c>
      <c r="B4078" t="s">
        <v>1266</v>
      </c>
      <c r="C4078" s="1">
        <v>38271</v>
      </c>
      <c r="D4078" t="s">
        <v>19735</v>
      </c>
      <c r="G4078" s="1">
        <v>39063</v>
      </c>
    </row>
    <row r="4079" spans="1:7" x14ac:dyDescent="0.25">
      <c r="A4079" t="s">
        <v>1397</v>
      </c>
      <c r="B4079" t="s">
        <v>1398</v>
      </c>
      <c r="C4079" s="1">
        <v>38476</v>
      </c>
      <c r="D4079" t="s">
        <v>19724</v>
      </c>
      <c r="G4079" s="1">
        <v>39045</v>
      </c>
    </row>
    <row r="4080" spans="1:7" x14ac:dyDescent="0.25">
      <c r="A4080" t="s">
        <v>1146</v>
      </c>
      <c r="B4080" t="s">
        <v>1147</v>
      </c>
      <c r="C4080" s="1">
        <v>38052</v>
      </c>
      <c r="D4080" t="s">
        <v>19718</v>
      </c>
      <c r="G4080" s="1">
        <v>39014</v>
      </c>
    </row>
    <row r="4081" spans="1:7" x14ac:dyDescent="0.25">
      <c r="A4081" t="s">
        <v>1295</v>
      </c>
      <c r="B4081" t="s">
        <v>1296</v>
      </c>
      <c r="C4081" s="1">
        <v>38331</v>
      </c>
      <c r="D4081" t="s">
        <v>19721</v>
      </c>
      <c r="G4081" s="1">
        <v>39007</v>
      </c>
    </row>
    <row r="4082" spans="1:7" x14ac:dyDescent="0.25">
      <c r="A4082" t="s">
        <v>1475</v>
      </c>
      <c r="B4082" t="s">
        <v>1476</v>
      </c>
      <c r="C4082" s="1">
        <v>38604</v>
      </c>
      <c r="D4082" t="s">
        <v>19718</v>
      </c>
      <c r="G4082" s="1">
        <v>39002</v>
      </c>
    </row>
    <row r="4083" spans="1:7" x14ac:dyDescent="0.25">
      <c r="A4083" t="s">
        <v>1319</v>
      </c>
      <c r="B4083" t="s">
        <v>1320</v>
      </c>
      <c r="C4083" s="1">
        <v>38364</v>
      </c>
      <c r="D4083" t="s">
        <v>19735</v>
      </c>
      <c r="G4083" s="1">
        <v>38975</v>
      </c>
    </row>
    <row r="4084" spans="1:7" x14ac:dyDescent="0.25">
      <c r="A4084" t="s">
        <v>1156</v>
      </c>
      <c r="B4084" t="s">
        <v>1157</v>
      </c>
      <c r="C4084" s="1">
        <v>38060</v>
      </c>
      <c r="D4084" t="s">
        <v>19718</v>
      </c>
      <c r="G4084" s="1">
        <v>38973</v>
      </c>
    </row>
    <row r="4085" spans="1:7" x14ac:dyDescent="0.25">
      <c r="A4085" t="s">
        <v>862</v>
      </c>
      <c r="B4085" t="s">
        <v>863</v>
      </c>
      <c r="C4085" s="1">
        <v>37421</v>
      </c>
      <c r="D4085" t="s">
        <v>19721</v>
      </c>
      <c r="G4085" s="1">
        <v>38973</v>
      </c>
    </row>
    <row r="4086" spans="1:7" x14ac:dyDescent="0.25">
      <c r="A4086" t="s">
        <v>1287</v>
      </c>
      <c r="B4086" t="s">
        <v>1288</v>
      </c>
      <c r="C4086" s="1">
        <v>38304</v>
      </c>
      <c r="D4086" t="s">
        <v>19718</v>
      </c>
      <c r="G4086" s="1">
        <v>38973</v>
      </c>
    </row>
    <row r="4087" spans="1:7" x14ac:dyDescent="0.25">
      <c r="A4087" t="s">
        <v>1407</v>
      </c>
      <c r="B4087" t="s">
        <v>1408</v>
      </c>
      <c r="C4087" s="1">
        <v>38489</v>
      </c>
      <c r="D4087" t="s">
        <v>19721</v>
      </c>
      <c r="G4087" s="1">
        <v>38946</v>
      </c>
    </row>
    <row r="4088" spans="1:7" x14ac:dyDescent="0.25">
      <c r="A4088" t="s">
        <v>1411</v>
      </c>
      <c r="B4088" t="s">
        <v>1412</v>
      </c>
      <c r="C4088" s="1">
        <v>38489</v>
      </c>
      <c r="D4088" t="s">
        <v>19718</v>
      </c>
      <c r="G4088" s="1">
        <v>38946</v>
      </c>
    </row>
    <row r="4089" spans="1:7" x14ac:dyDescent="0.25">
      <c r="A4089" t="s">
        <v>1381</v>
      </c>
      <c r="B4089" t="s">
        <v>1382</v>
      </c>
      <c r="C4089" s="1">
        <v>38470</v>
      </c>
      <c r="D4089" t="s">
        <v>19718</v>
      </c>
      <c r="G4089" s="1">
        <v>38944</v>
      </c>
    </row>
    <row r="4090" spans="1:7" x14ac:dyDescent="0.25">
      <c r="A4090" t="s">
        <v>1076</v>
      </c>
      <c r="B4090" t="s">
        <v>1077</v>
      </c>
      <c r="C4090" s="1">
        <v>37906</v>
      </c>
      <c r="D4090" t="s">
        <v>19735</v>
      </c>
      <c r="G4090" s="1">
        <v>38944</v>
      </c>
    </row>
    <row r="4091" spans="1:7" x14ac:dyDescent="0.25">
      <c r="A4091" t="s">
        <v>1405</v>
      </c>
      <c r="B4091" t="s">
        <v>1406</v>
      </c>
      <c r="C4091" s="1">
        <v>38489</v>
      </c>
      <c r="D4091" t="s">
        <v>19718</v>
      </c>
      <c r="G4091" s="1">
        <v>38944</v>
      </c>
    </row>
    <row r="4092" spans="1:7" x14ac:dyDescent="0.25">
      <c r="A4092" t="s">
        <v>1415</v>
      </c>
      <c r="B4092" t="s">
        <v>1416</v>
      </c>
      <c r="C4092" s="1">
        <v>38489</v>
      </c>
      <c r="D4092" t="s">
        <v>19718</v>
      </c>
      <c r="G4092" s="1">
        <v>38944</v>
      </c>
    </row>
    <row r="4093" spans="1:7" x14ac:dyDescent="0.25">
      <c r="A4093" t="s">
        <v>1401</v>
      </c>
      <c r="B4093" t="s">
        <v>1402</v>
      </c>
      <c r="C4093" s="1">
        <v>38489</v>
      </c>
      <c r="D4093" t="s">
        <v>19718</v>
      </c>
      <c r="G4093" s="1">
        <v>38944</v>
      </c>
    </row>
    <row r="4094" spans="1:7" x14ac:dyDescent="0.25">
      <c r="A4094" t="s">
        <v>1417</v>
      </c>
      <c r="B4094" t="s">
        <v>1418</v>
      </c>
      <c r="C4094" s="1">
        <v>38489</v>
      </c>
      <c r="D4094" t="s">
        <v>19718</v>
      </c>
      <c r="G4094" s="1">
        <v>38944</v>
      </c>
    </row>
    <row r="4095" spans="1:7" x14ac:dyDescent="0.25">
      <c r="A4095" t="s">
        <v>1419</v>
      </c>
      <c r="B4095" t="s">
        <v>1420</v>
      </c>
      <c r="C4095" s="1">
        <v>38489</v>
      </c>
      <c r="D4095" t="s">
        <v>19718</v>
      </c>
      <c r="G4095" s="1">
        <v>38923</v>
      </c>
    </row>
    <row r="4096" spans="1:7" x14ac:dyDescent="0.25">
      <c r="A4096" t="s">
        <v>1168</v>
      </c>
      <c r="B4096" t="s">
        <v>1169</v>
      </c>
      <c r="C4096" s="1">
        <v>38070</v>
      </c>
      <c r="D4096" t="s">
        <v>19718</v>
      </c>
      <c r="G4096" s="1">
        <v>38923</v>
      </c>
    </row>
    <row r="4097" spans="1:7" x14ac:dyDescent="0.25">
      <c r="A4097" t="s">
        <v>1395</v>
      </c>
      <c r="B4097" t="s">
        <v>1396</v>
      </c>
      <c r="C4097" s="1">
        <v>38476</v>
      </c>
      <c r="D4097" t="s">
        <v>19718</v>
      </c>
      <c r="G4097" s="1">
        <v>38923</v>
      </c>
    </row>
    <row r="4098" spans="1:7" x14ac:dyDescent="0.25">
      <c r="A4098" t="s">
        <v>1409</v>
      </c>
      <c r="B4098" t="s">
        <v>1410</v>
      </c>
      <c r="C4098" s="1">
        <v>38489</v>
      </c>
      <c r="D4098" t="s">
        <v>19718</v>
      </c>
      <c r="G4098" s="1">
        <v>38911</v>
      </c>
    </row>
    <row r="4099" spans="1:7" x14ac:dyDescent="0.25">
      <c r="A4099" t="s">
        <v>1182</v>
      </c>
      <c r="B4099" t="s">
        <v>1183</v>
      </c>
      <c r="C4099" s="1">
        <v>38079</v>
      </c>
      <c r="D4099" t="s">
        <v>19718</v>
      </c>
      <c r="G4099" s="1">
        <v>38888</v>
      </c>
    </row>
    <row r="4100" spans="1:7" x14ac:dyDescent="0.25">
      <c r="A4100" t="s">
        <v>1355</v>
      </c>
      <c r="B4100" t="s">
        <v>1356</v>
      </c>
      <c r="C4100" s="1">
        <v>38446</v>
      </c>
      <c r="D4100" t="s">
        <v>19718</v>
      </c>
      <c r="G4100" s="1">
        <v>38884</v>
      </c>
    </row>
    <row r="4101" spans="1:7" x14ac:dyDescent="0.25">
      <c r="A4101" t="s">
        <v>1393</v>
      </c>
      <c r="B4101" t="s">
        <v>1394</v>
      </c>
      <c r="C4101" s="1">
        <v>38476</v>
      </c>
      <c r="D4101" t="s">
        <v>19718</v>
      </c>
      <c r="G4101" s="1">
        <v>38884</v>
      </c>
    </row>
    <row r="4102" spans="1:7" x14ac:dyDescent="0.25">
      <c r="A4102" t="s">
        <v>1341</v>
      </c>
      <c r="B4102" t="s">
        <v>1342</v>
      </c>
      <c r="C4102" s="1">
        <v>38442</v>
      </c>
      <c r="D4102" t="s">
        <v>19718</v>
      </c>
      <c r="G4102" s="1">
        <v>38867</v>
      </c>
    </row>
    <row r="4103" spans="1:7" x14ac:dyDescent="0.25">
      <c r="A4103" t="s">
        <v>1293</v>
      </c>
      <c r="B4103" t="s">
        <v>1294</v>
      </c>
      <c r="C4103" s="1">
        <v>38305</v>
      </c>
      <c r="D4103" t="s">
        <v>19735</v>
      </c>
      <c r="G4103" s="1">
        <v>38853</v>
      </c>
    </row>
    <row r="4104" spans="1:7" x14ac:dyDescent="0.25">
      <c r="A4104" t="s">
        <v>1299</v>
      </c>
      <c r="B4104" t="s">
        <v>1300</v>
      </c>
      <c r="C4104" s="1">
        <v>38339</v>
      </c>
      <c r="D4104" t="s">
        <v>19718</v>
      </c>
      <c r="G4104" s="1">
        <v>38853</v>
      </c>
    </row>
    <row r="4105" spans="1:7" x14ac:dyDescent="0.25">
      <c r="A4105" t="s">
        <v>972</v>
      </c>
      <c r="B4105" t="s">
        <v>973</v>
      </c>
      <c r="C4105" s="1">
        <v>37750</v>
      </c>
      <c r="D4105" t="s">
        <v>19721</v>
      </c>
      <c r="G4105" s="1">
        <v>38853</v>
      </c>
    </row>
    <row r="4106" spans="1:7" x14ac:dyDescent="0.25">
      <c r="A4106" t="s">
        <v>1203</v>
      </c>
      <c r="B4106" t="s">
        <v>1204</v>
      </c>
      <c r="C4106" s="1">
        <v>38092</v>
      </c>
      <c r="D4106" t="s">
        <v>19735</v>
      </c>
      <c r="G4106" s="1">
        <v>38839</v>
      </c>
    </row>
    <row r="4107" spans="1:7" x14ac:dyDescent="0.25">
      <c r="A4107" t="s">
        <v>1174</v>
      </c>
      <c r="B4107" t="s">
        <v>1175</v>
      </c>
      <c r="C4107" s="1">
        <v>38075</v>
      </c>
      <c r="D4107" t="s">
        <v>19718</v>
      </c>
      <c r="G4107" s="1">
        <v>38827</v>
      </c>
    </row>
    <row r="4108" spans="1:7" x14ac:dyDescent="0.25">
      <c r="A4108" t="s">
        <v>923</v>
      </c>
      <c r="B4108" t="s">
        <v>924</v>
      </c>
      <c r="C4108" s="1">
        <v>37648</v>
      </c>
      <c r="D4108" t="s">
        <v>19721</v>
      </c>
      <c r="G4108" s="1">
        <v>38804</v>
      </c>
    </row>
    <row r="4109" spans="1:7" x14ac:dyDescent="0.25">
      <c r="A4109" t="s">
        <v>921</v>
      </c>
      <c r="B4109" t="s">
        <v>922</v>
      </c>
      <c r="C4109" s="1">
        <v>37648</v>
      </c>
      <c r="D4109" t="s">
        <v>19718</v>
      </c>
      <c r="G4109" s="1">
        <v>38800</v>
      </c>
    </row>
    <row r="4110" spans="1:7" x14ac:dyDescent="0.25">
      <c r="A4110" t="s">
        <v>959</v>
      </c>
      <c r="B4110" t="s">
        <v>960</v>
      </c>
      <c r="C4110" s="1">
        <v>37749</v>
      </c>
      <c r="D4110" t="s">
        <v>19718</v>
      </c>
      <c r="G4110" s="1">
        <v>38792</v>
      </c>
    </row>
    <row r="4111" spans="1:7" x14ac:dyDescent="0.25">
      <c r="A4111" t="s">
        <v>1217</v>
      </c>
      <c r="B4111" t="s">
        <v>1218</v>
      </c>
      <c r="C4111" s="1">
        <v>38148</v>
      </c>
      <c r="D4111" t="s">
        <v>19718</v>
      </c>
      <c r="G4111" s="1">
        <v>38777</v>
      </c>
    </row>
    <row r="4112" spans="1:7" x14ac:dyDescent="0.25">
      <c r="A4112" t="s">
        <v>1207</v>
      </c>
      <c r="B4112" t="s">
        <v>1208</v>
      </c>
      <c r="C4112" s="1">
        <v>38094</v>
      </c>
      <c r="D4112" t="s">
        <v>19718</v>
      </c>
      <c r="G4112" s="1">
        <v>38750</v>
      </c>
    </row>
    <row r="4113" spans="1:7" x14ac:dyDescent="0.25">
      <c r="A4113" t="s">
        <v>699</v>
      </c>
      <c r="B4113" t="s">
        <v>700</v>
      </c>
      <c r="C4113" s="1">
        <v>37038</v>
      </c>
      <c r="D4113" t="s">
        <v>19721</v>
      </c>
      <c r="G4113" s="1">
        <v>38750</v>
      </c>
    </row>
    <row r="4114" spans="1:7" x14ac:dyDescent="0.25">
      <c r="A4114" t="s">
        <v>1032</v>
      </c>
      <c r="B4114" t="s">
        <v>1033</v>
      </c>
      <c r="C4114" s="1">
        <v>37811</v>
      </c>
      <c r="D4114" t="s">
        <v>19718</v>
      </c>
      <c r="G4114" s="1">
        <v>38748</v>
      </c>
    </row>
    <row r="4115" spans="1:7" x14ac:dyDescent="0.25">
      <c r="A4115" t="s">
        <v>1160</v>
      </c>
      <c r="B4115" t="s">
        <v>1161</v>
      </c>
      <c r="C4115" s="1">
        <v>38070</v>
      </c>
      <c r="D4115" t="s">
        <v>19735</v>
      </c>
      <c r="G4115" s="1">
        <v>38747</v>
      </c>
    </row>
    <row r="4116" spans="1:7" x14ac:dyDescent="0.25">
      <c r="A4116" t="s">
        <v>1137</v>
      </c>
      <c r="B4116" t="s">
        <v>1133</v>
      </c>
      <c r="C4116" s="1">
        <v>38048</v>
      </c>
      <c r="D4116" t="s">
        <v>19718</v>
      </c>
      <c r="G4116" s="1">
        <v>38706</v>
      </c>
    </row>
    <row r="4117" spans="1:7" x14ac:dyDescent="0.25">
      <c r="A4117" t="s">
        <v>1178</v>
      </c>
      <c r="B4117" t="s">
        <v>1179</v>
      </c>
      <c r="C4117" s="1">
        <v>38075</v>
      </c>
      <c r="D4117" t="s">
        <v>19718</v>
      </c>
      <c r="G4117" s="1">
        <v>38687</v>
      </c>
    </row>
    <row r="4118" spans="1:7" x14ac:dyDescent="0.25">
      <c r="A4118" t="s">
        <v>1257</v>
      </c>
      <c r="B4118" t="s">
        <v>1258</v>
      </c>
      <c r="C4118" s="1">
        <v>38226</v>
      </c>
      <c r="D4118" t="s">
        <v>19718</v>
      </c>
      <c r="G4118" s="1">
        <v>38687</v>
      </c>
    </row>
    <row r="4119" spans="1:7" x14ac:dyDescent="0.25">
      <c r="A4119" t="s">
        <v>1249</v>
      </c>
      <c r="B4119" t="s">
        <v>1250</v>
      </c>
      <c r="C4119" s="1">
        <v>38197</v>
      </c>
      <c r="D4119" t="s">
        <v>19735</v>
      </c>
      <c r="G4119" s="1">
        <v>38667</v>
      </c>
    </row>
    <row r="4120" spans="1:7" x14ac:dyDescent="0.25">
      <c r="A4120" t="s">
        <v>1154</v>
      </c>
      <c r="B4120" t="s">
        <v>1155</v>
      </c>
      <c r="C4120" s="1">
        <v>38060</v>
      </c>
      <c r="D4120" t="s">
        <v>19718</v>
      </c>
      <c r="G4120" s="1">
        <v>38659</v>
      </c>
    </row>
    <row r="4121" spans="1:7" x14ac:dyDescent="0.25">
      <c r="A4121" t="s">
        <v>1170</v>
      </c>
      <c r="B4121" t="s">
        <v>1171</v>
      </c>
      <c r="C4121" s="1">
        <v>38075</v>
      </c>
      <c r="D4121" t="s">
        <v>19721</v>
      </c>
      <c r="G4121" s="1">
        <v>38625</v>
      </c>
    </row>
    <row r="4122" spans="1:7" x14ac:dyDescent="0.25">
      <c r="A4122" t="s">
        <v>1004</v>
      </c>
      <c r="B4122" t="s">
        <v>1005</v>
      </c>
      <c r="C4122" s="1">
        <v>37770</v>
      </c>
      <c r="D4122" t="s">
        <v>19718</v>
      </c>
      <c r="G4122" s="1">
        <v>38617</v>
      </c>
    </row>
    <row r="4123" spans="1:7" x14ac:dyDescent="0.25">
      <c r="A4123" t="s">
        <v>1225</v>
      </c>
      <c r="B4123" t="s">
        <v>1226</v>
      </c>
      <c r="C4123" s="1">
        <v>38167</v>
      </c>
      <c r="D4123" t="s">
        <v>19721</v>
      </c>
      <c r="G4123" s="1">
        <v>38594</v>
      </c>
    </row>
    <row r="4124" spans="1:7" x14ac:dyDescent="0.25">
      <c r="A4124" t="s">
        <v>982</v>
      </c>
      <c r="B4124" t="s">
        <v>983</v>
      </c>
      <c r="C4124" s="1">
        <v>37758</v>
      </c>
      <c r="D4124" t="s">
        <v>19724</v>
      </c>
      <c r="G4124" s="1">
        <v>38546</v>
      </c>
    </row>
    <row r="4125" spans="1:7" x14ac:dyDescent="0.25">
      <c r="A4125" t="s">
        <v>994</v>
      </c>
      <c r="B4125" t="s">
        <v>995</v>
      </c>
      <c r="C4125" s="1">
        <v>37759</v>
      </c>
      <c r="D4125" t="s">
        <v>19718</v>
      </c>
      <c r="G4125" s="1">
        <v>38519</v>
      </c>
    </row>
    <row r="4126" spans="1:7" x14ac:dyDescent="0.25">
      <c r="A4126" t="s">
        <v>996</v>
      </c>
      <c r="B4126" t="s">
        <v>997</v>
      </c>
      <c r="C4126" s="1">
        <v>37759</v>
      </c>
      <c r="D4126" t="s">
        <v>19718</v>
      </c>
      <c r="G4126" s="1">
        <v>38517</v>
      </c>
    </row>
    <row r="4127" spans="1:7" x14ac:dyDescent="0.25">
      <c r="A4127" t="s">
        <v>719</v>
      </c>
      <c r="B4127" t="s">
        <v>720</v>
      </c>
      <c r="C4127" s="1">
        <v>37094</v>
      </c>
      <c r="D4127" t="s">
        <v>19735</v>
      </c>
      <c r="G4127" s="1">
        <v>38513</v>
      </c>
    </row>
    <row r="4128" spans="1:7" x14ac:dyDescent="0.25">
      <c r="A4128" t="s">
        <v>1140</v>
      </c>
      <c r="B4128" t="s">
        <v>1141</v>
      </c>
      <c r="C4128" s="1">
        <v>38052</v>
      </c>
      <c r="D4128" t="s">
        <v>19718</v>
      </c>
      <c r="G4128" s="1">
        <v>38513</v>
      </c>
    </row>
    <row r="4129" spans="1:7" x14ac:dyDescent="0.25">
      <c r="A4129" t="s">
        <v>1064</v>
      </c>
      <c r="B4129" t="s">
        <v>1065</v>
      </c>
      <c r="C4129" s="1">
        <v>37899</v>
      </c>
      <c r="D4129" t="s">
        <v>19718</v>
      </c>
      <c r="G4129" s="1">
        <v>38505</v>
      </c>
    </row>
    <row r="4130" spans="1:7" x14ac:dyDescent="0.25">
      <c r="A4130" t="s">
        <v>1176</v>
      </c>
      <c r="B4130" t="s">
        <v>1177</v>
      </c>
      <c r="C4130" s="1">
        <v>38075</v>
      </c>
      <c r="D4130" t="s">
        <v>19718</v>
      </c>
      <c r="G4130" s="1">
        <v>38476</v>
      </c>
    </row>
    <row r="4131" spans="1:7" x14ac:dyDescent="0.25">
      <c r="A4131" t="s">
        <v>662</v>
      </c>
      <c r="B4131" t="s">
        <v>663</v>
      </c>
      <c r="C4131" s="1">
        <v>36948</v>
      </c>
      <c r="D4131" t="s">
        <v>19718</v>
      </c>
      <c r="G4131" s="1">
        <v>38447</v>
      </c>
    </row>
    <row r="4132" spans="1:7" x14ac:dyDescent="0.25">
      <c r="A4132" t="s">
        <v>1088</v>
      </c>
      <c r="B4132" t="s">
        <v>1089</v>
      </c>
      <c r="C4132" s="1">
        <v>37906</v>
      </c>
      <c r="D4132" t="s">
        <v>19718</v>
      </c>
      <c r="G4132" s="1">
        <v>38440</v>
      </c>
    </row>
    <row r="4133" spans="1:7" x14ac:dyDescent="0.25">
      <c r="A4133" t="s">
        <v>992</v>
      </c>
      <c r="B4133" t="s">
        <v>993</v>
      </c>
      <c r="C4133" s="1">
        <v>37759</v>
      </c>
      <c r="D4133" t="s">
        <v>19718</v>
      </c>
      <c r="G4133" s="1">
        <v>38421</v>
      </c>
    </row>
    <row r="4134" spans="1:7" x14ac:dyDescent="0.25">
      <c r="A4134" t="s">
        <v>1082</v>
      </c>
      <c r="B4134" t="s">
        <v>1083</v>
      </c>
      <c r="C4134" s="1">
        <v>37906</v>
      </c>
      <c r="D4134" t="s">
        <v>19718</v>
      </c>
      <c r="G4134" s="1">
        <v>38419</v>
      </c>
    </row>
    <row r="4135" spans="1:7" x14ac:dyDescent="0.25">
      <c r="A4135" t="s">
        <v>976</v>
      </c>
      <c r="B4135" t="s">
        <v>977</v>
      </c>
      <c r="C4135" s="1">
        <v>37750</v>
      </c>
      <c r="D4135" t="s">
        <v>19718</v>
      </c>
      <c r="G4135" s="1">
        <v>38377</v>
      </c>
    </row>
    <row r="4136" spans="1:7" x14ac:dyDescent="0.25">
      <c r="A4136" t="s">
        <v>1068</v>
      </c>
      <c r="B4136" t="s">
        <v>1069</v>
      </c>
      <c r="C4136" s="1">
        <v>37906</v>
      </c>
      <c r="D4136" t="s">
        <v>19718</v>
      </c>
      <c r="G4136" s="1">
        <v>38377</v>
      </c>
    </row>
    <row r="4137" spans="1:7" x14ac:dyDescent="0.25">
      <c r="A4137" t="s">
        <v>1084</v>
      </c>
      <c r="B4137" t="s">
        <v>1085</v>
      </c>
      <c r="C4137" s="1">
        <v>37906</v>
      </c>
      <c r="D4137" t="s">
        <v>19718</v>
      </c>
      <c r="G4137" s="1">
        <v>38337</v>
      </c>
    </row>
    <row r="4138" spans="1:7" x14ac:dyDescent="0.25">
      <c r="A4138" t="s">
        <v>1072</v>
      </c>
      <c r="B4138" t="s">
        <v>1073</v>
      </c>
      <c r="C4138" s="1">
        <v>37906</v>
      </c>
      <c r="D4138" t="s">
        <v>19718</v>
      </c>
      <c r="G4138" s="1">
        <v>38335</v>
      </c>
    </row>
    <row r="4139" spans="1:7" x14ac:dyDescent="0.25">
      <c r="A4139" t="s">
        <v>1086</v>
      </c>
      <c r="B4139" t="s">
        <v>1087</v>
      </c>
      <c r="C4139" s="1">
        <v>37906</v>
      </c>
      <c r="D4139" t="s">
        <v>19718</v>
      </c>
      <c r="G4139" s="1">
        <v>38328</v>
      </c>
    </row>
    <row r="4140" spans="1:7" x14ac:dyDescent="0.25">
      <c r="A4140" t="s">
        <v>988</v>
      </c>
      <c r="B4140" t="s">
        <v>989</v>
      </c>
      <c r="C4140" s="1">
        <v>37759</v>
      </c>
      <c r="D4140" t="s">
        <v>19718</v>
      </c>
      <c r="G4140" s="1">
        <v>38300</v>
      </c>
    </row>
    <row r="4141" spans="1:7" x14ac:dyDescent="0.25">
      <c r="A4141" t="s">
        <v>1080</v>
      </c>
      <c r="B4141" t="s">
        <v>1081</v>
      </c>
      <c r="C4141" s="1">
        <v>37906</v>
      </c>
      <c r="D4141" t="s">
        <v>19718</v>
      </c>
      <c r="G4141" s="1">
        <v>38296</v>
      </c>
    </row>
    <row r="4142" spans="1:7" x14ac:dyDescent="0.25">
      <c r="A4142" t="s">
        <v>937</v>
      </c>
      <c r="B4142" t="s">
        <v>938</v>
      </c>
      <c r="C4142" s="1">
        <v>37731</v>
      </c>
      <c r="D4142" t="s">
        <v>19735</v>
      </c>
      <c r="G4142" s="1">
        <v>38279</v>
      </c>
    </row>
    <row r="4143" spans="1:7" x14ac:dyDescent="0.25">
      <c r="A4143" t="s">
        <v>971</v>
      </c>
      <c r="B4143" t="s">
        <v>587</v>
      </c>
      <c r="C4143" s="1">
        <v>37750</v>
      </c>
      <c r="D4143" t="s">
        <v>19735</v>
      </c>
      <c r="G4143" s="1">
        <v>38267</v>
      </c>
    </row>
    <row r="4144" spans="1:7" x14ac:dyDescent="0.25">
      <c r="A4144" t="s">
        <v>969</v>
      </c>
      <c r="B4144" t="s">
        <v>970</v>
      </c>
      <c r="C4144" s="1">
        <v>37750</v>
      </c>
      <c r="D4144" t="s">
        <v>19735</v>
      </c>
      <c r="G4144" s="1">
        <v>38216</v>
      </c>
    </row>
    <row r="4145" spans="1:7" x14ac:dyDescent="0.25">
      <c r="A4145" t="s">
        <v>990</v>
      </c>
      <c r="B4145" t="s">
        <v>991</v>
      </c>
      <c r="C4145" s="1">
        <v>37759</v>
      </c>
      <c r="D4145" t="s">
        <v>19718</v>
      </c>
      <c r="G4145" s="1">
        <v>38190</v>
      </c>
    </row>
    <row r="4146" spans="1:7" x14ac:dyDescent="0.25">
      <c r="A4146" t="s">
        <v>852</v>
      </c>
      <c r="B4146" t="s">
        <v>853</v>
      </c>
      <c r="C4146" s="1">
        <v>37420</v>
      </c>
      <c r="D4146" t="s">
        <v>19721</v>
      </c>
      <c r="G4146" s="1">
        <v>38183</v>
      </c>
    </row>
    <row r="4147" spans="1:7" x14ac:dyDescent="0.25">
      <c r="A4147" t="s">
        <v>965</v>
      </c>
      <c r="B4147" t="s">
        <v>966</v>
      </c>
      <c r="C4147" s="1">
        <v>37750</v>
      </c>
      <c r="D4147" t="s">
        <v>19718</v>
      </c>
      <c r="G4147" s="1">
        <v>38155</v>
      </c>
    </row>
    <row r="4148" spans="1:7" x14ac:dyDescent="0.25">
      <c r="A4148" t="s">
        <v>564</v>
      </c>
      <c r="B4148" t="s">
        <v>565</v>
      </c>
      <c r="C4148" s="1">
        <v>36626</v>
      </c>
      <c r="D4148" t="s">
        <v>19721</v>
      </c>
      <c r="G4148" s="1">
        <v>38153</v>
      </c>
    </row>
    <row r="4149" spans="1:7" x14ac:dyDescent="0.25">
      <c r="A4149" t="s">
        <v>915</v>
      </c>
      <c r="B4149" t="s">
        <v>916</v>
      </c>
      <c r="C4149" s="1">
        <v>37542</v>
      </c>
      <c r="D4149" t="s">
        <v>19718</v>
      </c>
      <c r="G4149" s="1">
        <v>38153</v>
      </c>
    </row>
    <row r="4150" spans="1:7" x14ac:dyDescent="0.25">
      <c r="A4150" t="s">
        <v>925</v>
      </c>
      <c r="B4150" t="s">
        <v>926</v>
      </c>
      <c r="C4150" s="1">
        <v>37648</v>
      </c>
      <c r="D4150" t="s">
        <v>19718</v>
      </c>
      <c r="G4150" s="1">
        <v>38125</v>
      </c>
    </row>
    <row r="4151" spans="1:7" x14ac:dyDescent="0.25">
      <c r="A4151" t="s">
        <v>892</v>
      </c>
      <c r="B4151" t="s">
        <v>893</v>
      </c>
      <c r="C4151" s="1">
        <v>37471</v>
      </c>
      <c r="D4151" t="s">
        <v>19724</v>
      </c>
      <c r="G4151" s="1">
        <v>38120</v>
      </c>
    </row>
    <row r="4152" spans="1:7" x14ac:dyDescent="0.25">
      <c r="A4152" t="s">
        <v>862</v>
      </c>
      <c r="B4152" t="s">
        <v>863</v>
      </c>
      <c r="C4152" s="1">
        <v>37421</v>
      </c>
      <c r="D4152" t="s">
        <v>19724</v>
      </c>
      <c r="G4152" s="1">
        <v>38083</v>
      </c>
    </row>
    <row r="4153" spans="1:7" x14ac:dyDescent="0.25">
      <c r="A4153" t="s">
        <v>929</v>
      </c>
      <c r="B4153" t="s">
        <v>930</v>
      </c>
      <c r="C4153" s="1">
        <v>37648</v>
      </c>
      <c r="D4153" t="s">
        <v>19718</v>
      </c>
      <c r="G4153" s="1">
        <v>38077</v>
      </c>
    </row>
    <row r="4154" spans="1:7" x14ac:dyDescent="0.25">
      <c r="A4154" t="s">
        <v>576</v>
      </c>
      <c r="B4154" t="s">
        <v>577</v>
      </c>
      <c r="C4154" s="1">
        <v>36631</v>
      </c>
      <c r="D4154" t="s">
        <v>19721</v>
      </c>
      <c r="G4154" s="1">
        <v>38069</v>
      </c>
    </row>
    <row r="4155" spans="1:7" x14ac:dyDescent="0.25">
      <c r="A4155" t="s">
        <v>856</v>
      </c>
      <c r="B4155" t="s">
        <v>857</v>
      </c>
      <c r="C4155" s="1">
        <v>37420</v>
      </c>
      <c r="D4155" t="s">
        <v>19735</v>
      </c>
      <c r="G4155" s="1">
        <v>38050</v>
      </c>
    </row>
    <row r="4156" spans="1:7" x14ac:dyDescent="0.25">
      <c r="A4156" t="s">
        <v>515</v>
      </c>
      <c r="B4156" t="s">
        <v>516</v>
      </c>
      <c r="C4156" s="1">
        <v>36361</v>
      </c>
      <c r="D4156" t="s">
        <v>19721</v>
      </c>
      <c r="G4156" s="1">
        <v>38048</v>
      </c>
    </row>
    <row r="4157" spans="1:7" x14ac:dyDescent="0.25">
      <c r="A4157" t="s">
        <v>909</v>
      </c>
      <c r="B4157" t="s">
        <v>910</v>
      </c>
      <c r="C4157" s="1">
        <v>37509</v>
      </c>
      <c r="D4157" t="s">
        <v>19718</v>
      </c>
      <c r="G4157" s="1">
        <v>38041</v>
      </c>
    </row>
    <row r="4158" spans="1:7" x14ac:dyDescent="0.25">
      <c r="A4158" t="s">
        <v>727</v>
      </c>
      <c r="B4158" t="s">
        <v>728</v>
      </c>
      <c r="C4158" s="1">
        <v>37161</v>
      </c>
      <c r="D4158" t="s">
        <v>19718</v>
      </c>
      <c r="G4158" s="1">
        <v>37945</v>
      </c>
    </row>
    <row r="4159" spans="1:7" x14ac:dyDescent="0.25">
      <c r="A4159" t="s">
        <v>779</v>
      </c>
      <c r="B4159" t="s">
        <v>780</v>
      </c>
      <c r="C4159" s="1">
        <v>37296</v>
      </c>
      <c r="D4159" t="s">
        <v>19721</v>
      </c>
      <c r="G4159" s="1">
        <v>37901</v>
      </c>
    </row>
    <row r="4160" spans="1:7" x14ac:dyDescent="0.25">
      <c r="A4160" t="s">
        <v>860</v>
      </c>
      <c r="B4160" t="s">
        <v>861</v>
      </c>
      <c r="C4160" s="1">
        <v>37420</v>
      </c>
      <c r="D4160" t="s">
        <v>19718</v>
      </c>
      <c r="G4160" s="1">
        <v>37901</v>
      </c>
    </row>
    <row r="4161" spans="1:7" x14ac:dyDescent="0.25">
      <c r="A4161" t="s">
        <v>749</v>
      </c>
      <c r="B4161" t="s">
        <v>750</v>
      </c>
      <c r="C4161" s="1">
        <v>37165</v>
      </c>
      <c r="D4161" t="s">
        <v>19718</v>
      </c>
      <c r="G4161" s="1">
        <v>37894</v>
      </c>
    </row>
    <row r="4162" spans="1:7" x14ac:dyDescent="0.25">
      <c r="A4162" t="s">
        <v>699</v>
      </c>
      <c r="B4162" t="s">
        <v>700</v>
      </c>
      <c r="C4162" s="1">
        <v>37038</v>
      </c>
      <c r="D4162" t="s">
        <v>19721</v>
      </c>
      <c r="G4162" s="1">
        <v>37890</v>
      </c>
    </row>
    <row r="4163" spans="1:7" x14ac:dyDescent="0.25">
      <c r="A4163" t="s">
        <v>777</v>
      </c>
      <c r="B4163" t="s">
        <v>778</v>
      </c>
      <c r="C4163" s="1">
        <v>37256</v>
      </c>
      <c r="D4163" t="s">
        <v>19735</v>
      </c>
      <c r="G4163" s="1">
        <v>37882</v>
      </c>
    </row>
    <row r="4164" spans="1:7" x14ac:dyDescent="0.25">
      <c r="A4164" t="s">
        <v>812</v>
      </c>
      <c r="B4164" t="s">
        <v>813</v>
      </c>
      <c r="C4164" s="1">
        <v>37343</v>
      </c>
      <c r="D4164" t="s">
        <v>19718</v>
      </c>
      <c r="G4164" s="1">
        <v>37882</v>
      </c>
    </row>
    <row r="4165" spans="1:7" x14ac:dyDescent="0.25">
      <c r="A4165" t="s">
        <v>513</v>
      </c>
      <c r="B4165" t="s">
        <v>514</v>
      </c>
      <c r="C4165" s="1">
        <v>36361</v>
      </c>
      <c r="D4165" t="s">
        <v>19734</v>
      </c>
      <c r="G4165" s="1">
        <v>37873</v>
      </c>
    </row>
    <row r="4166" spans="1:7" x14ac:dyDescent="0.25">
      <c r="A4166" t="s">
        <v>832</v>
      </c>
      <c r="B4166" t="s">
        <v>833</v>
      </c>
      <c r="C4166" s="1">
        <v>37359</v>
      </c>
      <c r="D4166" t="s">
        <v>19718</v>
      </c>
      <c r="G4166" s="1">
        <v>37868</v>
      </c>
    </row>
    <row r="4167" spans="1:7" x14ac:dyDescent="0.25">
      <c r="A4167" t="s">
        <v>560</v>
      </c>
      <c r="B4167" t="s">
        <v>561</v>
      </c>
      <c r="C4167" s="1">
        <v>36626</v>
      </c>
      <c r="D4167" t="s">
        <v>19721</v>
      </c>
      <c r="G4167" s="1">
        <v>37866</v>
      </c>
    </row>
    <row r="4168" spans="1:7" x14ac:dyDescent="0.25">
      <c r="A4168" t="s">
        <v>858</v>
      </c>
      <c r="B4168" t="s">
        <v>859</v>
      </c>
      <c r="C4168" s="1">
        <v>37420</v>
      </c>
      <c r="D4168" t="s">
        <v>19718</v>
      </c>
      <c r="G4168" s="1">
        <v>37862</v>
      </c>
    </row>
    <row r="4169" spans="1:7" x14ac:dyDescent="0.25">
      <c r="A4169" t="s">
        <v>854</v>
      </c>
      <c r="B4169" t="s">
        <v>855</v>
      </c>
      <c r="C4169" s="1">
        <v>37420</v>
      </c>
      <c r="D4169" t="s">
        <v>19721</v>
      </c>
      <c r="G4169" s="1">
        <v>37862</v>
      </c>
    </row>
    <row r="4170" spans="1:7" x14ac:dyDescent="0.25">
      <c r="A4170" t="s">
        <v>551</v>
      </c>
      <c r="B4170" t="s">
        <v>552</v>
      </c>
      <c r="C4170" s="1">
        <v>36619</v>
      </c>
      <c r="D4170" t="s">
        <v>19735</v>
      </c>
      <c r="G4170" s="1">
        <v>37845</v>
      </c>
    </row>
    <row r="4171" spans="1:7" x14ac:dyDescent="0.25">
      <c r="A4171" t="s">
        <v>668</v>
      </c>
      <c r="B4171" t="s">
        <v>669</v>
      </c>
      <c r="C4171" s="1">
        <v>36948</v>
      </c>
      <c r="D4171" t="s">
        <v>19735</v>
      </c>
      <c r="G4171" s="1">
        <v>37843</v>
      </c>
    </row>
    <row r="4172" spans="1:7" x14ac:dyDescent="0.25">
      <c r="A4172" t="s">
        <v>372</v>
      </c>
      <c r="B4172" t="s">
        <v>373</v>
      </c>
      <c r="C4172" s="1">
        <v>35415</v>
      </c>
      <c r="D4172" t="s">
        <v>19718</v>
      </c>
      <c r="G4172" s="1">
        <v>37809</v>
      </c>
    </row>
    <row r="4173" spans="1:7" x14ac:dyDescent="0.25">
      <c r="A4173" t="s">
        <v>731</v>
      </c>
      <c r="B4173" t="s">
        <v>732</v>
      </c>
      <c r="C4173" s="1">
        <v>37161</v>
      </c>
      <c r="D4173" t="s">
        <v>19721</v>
      </c>
      <c r="G4173" s="1">
        <v>37802</v>
      </c>
    </row>
    <row r="4174" spans="1:7" x14ac:dyDescent="0.25">
      <c r="A4174" t="s">
        <v>830</v>
      </c>
      <c r="B4174" t="s">
        <v>831</v>
      </c>
      <c r="C4174" s="1">
        <v>37359</v>
      </c>
      <c r="D4174" t="s">
        <v>19718</v>
      </c>
      <c r="G4174" s="1">
        <v>37763</v>
      </c>
    </row>
    <row r="4175" spans="1:7" x14ac:dyDescent="0.25">
      <c r="A4175" t="s">
        <v>729</v>
      </c>
      <c r="B4175" t="s">
        <v>730</v>
      </c>
      <c r="C4175" s="1">
        <v>37161</v>
      </c>
      <c r="D4175" t="s">
        <v>19721</v>
      </c>
      <c r="G4175" s="1">
        <v>37734</v>
      </c>
    </row>
    <row r="4176" spans="1:7" x14ac:dyDescent="0.25">
      <c r="A4176" t="s">
        <v>759</v>
      </c>
      <c r="B4176" t="s">
        <v>760</v>
      </c>
      <c r="C4176" s="1">
        <v>37221</v>
      </c>
      <c r="D4176" t="s">
        <v>19718</v>
      </c>
      <c r="G4176" s="1">
        <v>37720</v>
      </c>
    </row>
    <row r="4177" spans="1:7" x14ac:dyDescent="0.25">
      <c r="A4177" t="s">
        <v>763</v>
      </c>
      <c r="B4177" t="s">
        <v>764</v>
      </c>
      <c r="C4177" s="1">
        <v>37226</v>
      </c>
      <c r="D4177" t="s">
        <v>19718</v>
      </c>
      <c r="G4177" s="1">
        <v>37713</v>
      </c>
    </row>
    <row r="4178" spans="1:7" x14ac:dyDescent="0.25">
      <c r="A4178" t="s">
        <v>725</v>
      </c>
      <c r="B4178" t="s">
        <v>726</v>
      </c>
      <c r="C4178" s="1">
        <v>37161</v>
      </c>
      <c r="D4178" t="s">
        <v>19718</v>
      </c>
      <c r="G4178" s="1">
        <v>37706</v>
      </c>
    </row>
    <row r="4179" spans="1:7" x14ac:dyDescent="0.25">
      <c r="A4179" t="s">
        <v>761</v>
      </c>
      <c r="B4179" t="s">
        <v>762</v>
      </c>
      <c r="C4179" s="1">
        <v>37221</v>
      </c>
      <c r="D4179" t="s">
        <v>19718</v>
      </c>
      <c r="G4179" s="1">
        <v>37701</v>
      </c>
    </row>
    <row r="4180" spans="1:7" x14ac:dyDescent="0.25">
      <c r="A4180" t="s">
        <v>735</v>
      </c>
      <c r="B4180" t="s">
        <v>736</v>
      </c>
      <c r="C4180" s="1">
        <v>37161</v>
      </c>
      <c r="D4180" t="s">
        <v>19718</v>
      </c>
      <c r="G4180" s="1">
        <v>37694</v>
      </c>
    </row>
    <row r="4181" spans="1:7" x14ac:dyDescent="0.25">
      <c r="A4181" t="s">
        <v>613</v>
      </c>
      <c r="B4181" t="s">
        <v>614</v>
      </c>
      <c r="C4181" s="1">
        <v>36756</v>
      </c>
      <c r="D4181" t="s">
        <v>19721</v>
      </c>
      <c r="G4181" s="1">
        <v>37649</v>
      </c>
    </row>
    <row r="4182" spans="1:7" x14ac:dyDescent="0.25">
      <c r="A4182" t="s">
        <v>743</v>
      </c>
      <c r="B4182" t="s">
        <v>744</v>
      </c>
      <c r="C4182" s="1">
        <v>37165</v>
      </c>
      <c r="D4182" t="s">
        <v>19735</v>
      </c>
      <c r="G4182" s="1">
        <v>37644</v>
      </c>
    </row>
    <row r="4183" spans="1:7" x14ac:dyDescent="0.25">
      <c r="A4183" t="s">
        <v>753</v>
      </c>
      <c r="B4183" t="s">
        <v>754</v>
      </c>
      <c r="C4183" s="1">
        <v>37221</v>
      </c>
      <c r="D4183" t="s">
        <v>19718</v>
      </c>
      <c r="G4183" s="1">
        <v>37642</v>
      </c>
    </row>
    <row r="4184" spans="1:7" x14ac:dyDescent="0.25">
      <c r="A4184" t="s">
        <v>664</v>
      </c>
      <c r="B4184" t="s">
        <v>266</v>
      </c>
      <c r="C4184" s="1">
        <v>36948</v>
      </c>
      <c r="D4184" t="s">
        <v>19721</v>
      </c>
      <c r="G4184" s="1">
        <v>37637</v>
      </c>
    </row>
    <row r="4185" spans="1:7" x14ac:dyDescent="0.25">
      <c r="A4185" t="s">
        <v>661</v>
      </c>
      <c r="B4185" t="s">
        <v>186</v>
      </c>
      <c r="C4185" s="1">
        <v>36948</v>
      </c>
      <c r="D4185" t="s">
        <v>19718</v>
      </c>
      <c r="G4185" s="1">
        <v>37572</v>
      </c>
    </row>
    <row r="4186" spans="1:7" x14ac:dyDescent="0.25">
      <c r="A4186" t="s">
        <v>574</v>
      </c>
      <c r="B4186" t="s">
        <v>575</v>
      </c>
      <c r="C4186" s="1">
        <v>36631</v>
      </c>
      <c r="D4186" t="s">
        <v>19734</v>
      </c>
      <c r="G4186" s="1">
        <v>37498</v>
      </c>
    </row>
    <row r="4187" spans="1:7" x14ac:dyDescent="0.25">
      <c r="A4187" t="s">
        <v>667</v>
      </c>
      <c r="B4187" t="s">
        <v>196</v>
      </c>
      <c r="C4187" s="1">
        <v>36948</v>
      </c>
      <c r="D4187" t="s">
        <v>19718</v>
      </c>
      <c r="G4187" s="1">
        <v>37432</v>
      </c>
    </row>
    <row r="4188" spans="1:7" x14ac:dyDescent="0.25">
      <c r="A4188" t="s">
        <v>549</v>
      </c>
      <c r="B4188" t="s">
        <v>550</v>
      </c>
      <c r="C4188" s="1">
        <v>36542</v>
      </c>
      <c r="D4188" t="s">
        <v>19735</v>
      </c>
      <c r="G4188" s="1">
        <v>37420</v>
      </c>
    </row>
    <row r="4189" spans="1:7" x14ac:dyDescent="0.25">
      <c r="A4189" t="s">
        <v>653</v>
      </c>
      <c r="B4189" t="s">
        <v>654</v>
      </c>
      <c r="C4189" s="1">
        <v>36941</v>
      </c>
      <c r="D4189" t="s">
        <v>19718</v>
      </c>
      <c r="G4189" s="1">
        <v>37420</v>
      </c>
    </row>
    <row r="4190" spans="1:7" x14ac:dyDescent="0.25">
      <c r="A4190" t="s">
        <v>647</v>
      </c>
      <c r="B4190" t="s">
        <v>648</v>
      </c>
      <c r="C4190" s="1">
        <v>36870</v>
      </c>
      <c r="D4190" t="s">
        <v>19718</v>
      </c>
      <c r="G4190" s="1">
        <v>37383</v>
      </c>
    </row>
    <row r="4191" spans="1:7" x14ac:dyDescent="0.25">
      <c r="A4191" t="s">
        <v>566</v>
      </c>
      <c r="B4191" t="s">
        <v>567</v>
      </c>
      <c r="C4191" s="1">
        <v>36628</v>
      </c>
      <c r="D4191" t="s">
        <v>19721</v>
      </c>
      <c r="G4191" s="1">
        <v>37383</v>
      </c>
    </row>
    <row r="4192" spans="1:7" x14ac:dyDescent="0.25">
      <c r="A4192" t="s">
        <v>629</v>
      </c>
      <c r="B4192" t="s">
        <v>630</v>
      </c>
      <c r="C4192" s="1">
        <v>36819</v>
      </c>
      <c r="D4192" t="s">
        <v>19735</v>
      </c>
      <c r="G4192" s="1">
        <v>37383</v>
      </c>
    </row>
    <row r="4193" spans="1:7" x14ac:dyDescent="0.25">
      <c r="A4193" t="s">
        <v>665</v>
      </c>
      <c r="B4193" t="s">
        <v>666</v>
      </c>
      <c r="C4193" s="1">
        <v>36948</v>
      </c>
      <c r="D4193" t="s">
        <v>19718</v>
      </c>
      <c r="G4193" s="1">
        <v>37334</v>
      </c>
    </row>
    <row r="4194" spans="1:7" x14ac:dyDescent="0.25">
      <c r="A4194" t="s">
        <v>659</v>
      </c>
      <c r="B4194" t="s">
        <v>660</v>
      </c>
      <c r="C4194" s="1">
        <v>36948</v>
      </c>
      <c r="D4194" t="s">
        <v>19718</v>
      </c>
      <c r="G4194" s="1">
        <v>37320</v>
      </c>
    </row>
    <row r="4195" spans="1:7" x14ac:dyDescent="0.25">
      <c r="A4195" t="s">
        <v>617</v>
      </c>
      <c r="B4195" t="s">
        <v>618</v>
      </c>
      <c r="C4195" s="1">
        <v>36776</v>
      </c>
      <c r="D4195" t="s">
        <v>19718</v>
      </c>
      <c r="G4195" s="1">
        <v>37313</v>
      </c>
    </row>
    <row r="4196" spans="1:7" x14ac:dyDescent="0.25">
      <c r="A4196" t="s">
        <v>592</v>
      </c>
      <c r="B4196" t="s">
        <v>593</v>
      </c>
      <c r="C4196" s="1">
        <v>36663</v>
      </c>
      <c r="D4196" t="s">
        <v>19718</v>
      </c>
      <c r="G4196" s="1">
        <v>37264</v>
      </c>
    </row>
    <row r="4197" spans="1:7" x14ac:dyDescent="0.25">
      <c r="A4197" t="s">
        <v>641</v>
      </c>
      <c r="B4197" t="s">
        <v>642</v>
      </c>
      <c r="C4197" s="1">
        <v>36827</v>
      </c>
      <c r="D4197" t="s">
        <v>19735</v>
      </c>
      <c r="G4197" s="1">
        <v>37260</v>
      </c>
    </row>
    <row r="4198" spans="1:7" x14ac:dyDescent="0.25">
      <c r="A4198" t="s">
        <v>635</v>
      </c>
      <c r="B4198" t="s">
        <v>636</v>
      </c>
      <c r="C4198" s="1">
        <v>36823</v>
      </c>
      <c r="D4198" t="s">
        <v>19718</v>
      </c>
      <c r="G4198" s="1">
        <v>37224</v>
      </c>
    </row>
    <row r="4199" spans="1:7" x14ac:dyDescent="0.25">
      <c r="A4199" t="s">
        <v>598</v>
      </c>
      <c r="B4199" t="s">
        <v>599</v>
      </c>
      <c r="C4199" s="1">
        <v>36710</v>
      </c>
      <c r="D4199" t="s">
        <v>19718</v>
      </c>
      <c r="G4199" s="1">
        <v>37173</v>
      </c>
    </row>
    <row r="4200" spans="1:7" x14ac:dyDescent="0.25">
      <c r="A4200" t="s">
        <v>511</v>
      </c>
      <c r="B4200" t="s">
        <v>512</v>
      </c>
      <c r="C4200" s="1">
        <v>36361</v>
      </c>
      <c r="D4200" t="s">
        <v>19724</v>
      </c>
      <c r="G4200" s="1">
        <v>37166</v>
      </c>
    </row>
    <row r="4201" spans="1:7" x14ac:dyDescent="0.25">
      <c r="A4201" t="s">
        <v>578</v>
      </c>
      <c r="B4201" t="s">
        <v>579</v>
      </c>
      <c r="C4201" s="1">
        <v>36631</v>
      </c>
      <c r="D4201" t="s">
        <v>19735</v>
      </c>
      <c r="G4201" s="1">
        <v>37152</v>
      </c>
    </row>
    <row r="4202" spans="1:7" x14ac:dyDescent="0.25">
      <c r="A4202" t="s">
        <v>283</v>
      </c>
      <c r="B4202" t="s">
        <v>284</v>
      </c>
      <c r="C4202" s="1">
        <v>35104</v>
      </c>
      <c r="D4202" t="s">
        <v>19724</v>
      </c>
      <c r="G4202" s="1">
        <v>37075</v>
      </c>
    </row>
    <row r="4203" spans="1:7" x14ac:dyDescent="0.25">
      <c r="A4203" t="s">
        <v>465</v>
      </c>
      <c r="B4203" t="s">
        <v>466</v>
      </c>
      <c r="C4203" s="1">
        <v>36119</v>
      </c>
      <c r="D4203" t="s">
        <v>19724</v>
      </c>
      <c r="G4203" s="1">
        <v>37070</v>
      </c>
    </row>
    <row r="4204" spans="1:7" x14ac:dyDescent="0.25">
      <c r="A4204" t="s">
        <v>580</v>
      </c>
      <c r="B4204" t="s">
        <v>581</v>
      </c>
      <c r="C4204" s="1">
        <v>36644</v>
      </c>
      <c r="D4204" t="s">
        <v>19735</v>
      </c>
      <c r="G4204" s="1">
        <v>37060</v>
      </c>
    </row>
    <row r="4205" spans="1:7" x14ac:dyDescent="0.25">
      <c r="A4205" t="s">
        <v>543</v>
      </c>
      <c r="B4205" t="s">
        <v>544</v>
      </c>
      <c r="C4205" s="1">
        <v>36542</v>
      </c>
      <c r="D4205" t="s">
        <v>19718</v>
      </c>
      <c r="G4205" s="1">
        <v>37056</v>
      </c>
    </row>
    <row r="4206" spans="1:7" x14ac:dyDescent="0.25">
      <c r="A4206" t="s">
        <v>572</v>
      </c>
      <c r="B4206" t="s">
        <v>573</v>
      </c>
      <c r="C4206" s="1">
        <v>36631</v>
      </c>
      <c r="D4206" t="s">
        <v>19718</v>
      </c>
      <c r="G4206" s="1">
        <v>37034</v>
      </c>
    </row>
    <row r="4207" spans="1:7" x14ac:dyDescent="0.25">
      <c r="A4207" t="s">
        <v>584</v>
      </c>
      <c r="B4207" t="s">
        <v>585</v>
      </c>
      <c r="C4207" s="1">
        <v>36644</v>
      </c>
      <c r="D4207" t="s">
        <v>19718</v>
      </c>
      <c r="G4207" s="1">
        <v>37019</v>
      </c>
    </row>
    <row r="4208" spans="1:7" x14ac:dyDescent="0.25">
      <c r="A4208" t="s">
        <v>586</v>
      </c>
      <c r="B4208" t="s">
        <v>587</v>
      </c>
      <c r="C4208" s="1">
        <v>36644</v>
      </c>
      <c r="D4208" t="s">
        <v>19718</v>
      </c>
      <c r="G4208" s="1">
        <v>37019</v>
      </c>
    </row>
    <row r="4209" spans="1:7" x14ac:dyDescent="0.25">
      <c r="A4209" t="s">
        <v>507</v>
      </c>
      <c r="B4209" t="s">
        <v>508</v>
      </c>
      <c r="C4209" s="1">
        <v>36361</v>
      </c>
      <c r="D4209" t="s">
        <v>19721</v>
      </c>
      <c r="G4209" s="1">
        <v>36823</v>
      </c>
    </row>
    <row r="4210" spans="1:7" x14ac:dyDescent="0.25">
      <c r="A4210" t="s">
        <v>521</v>
      </c>
      <c r="B4210" t="s">
        <v>522</v>
      </c>
      <c r="C4210" s="1">
        <v>36361</v>
      </c>
      <c r="D4210" t="s">
        <v>19735</v>
      </c>
      <c r="G4210" s="1">
        <v>36795</v>
      </c>
    </row>
    <row r="4211" spans="1:7" x14ac:dyDescent="0.25">
      <c r="A4211" t="s">
        <v>517</v>
      </c>
      <c r="B4211" t="s">
        <v>518</v>
      </c>
      <c r="C4211" s="1">
        <v>36361</v>
      </c>
      <c r="D4211" t="s">
        <v>19735</v>
      </c>
      <c r="G4211" s="1">
        <v>36774</v>
      </c>
    </row>
    <row r="4212" spans="1:7" x14ac:dyDescent="0.25">
      <c r="A4212" t="s">
        <v>519</v>
      </c>
      <c r="B4212" t="s">
        <v>520</v>
      </c>
      <c r="C4212" s="1">
        <v>36361</v>
      </c>
      <c r="D4212" t="s">
        <v>19734</v>
      </c>
      <c r="G4212" s="1">
        <v>36760</v>
      </c>
    </row>
    <row r="4213" spans="1:7" x14ac:dyDescent="0.25">
      <c r="A4213" t="s">
        <v>509</v>
      </c>
      <c r="B4213" t="s">
        <v>510</v>
      </c>
      <c r="C4213" s="1">
        <v>36361</v>
      </c>
      <c r="D4213" t="s">
        <v>19724</v>
      </c>
      <c r="G4213" s="1">
        <v>36732</v>
      </c>
    </row>
    <row r="4214" spans="1:7" x14ac:dyDescent="0.25">
      <c r="A4214" t="s">
        <v>433</v>
      </c>
      <c r="B4214" t="s">
        <v>434</v>
      </c>
      <c r="C4214" s="1">
        <v>35955</v>
      </c>
      <c r="D4214" t="s">
        <v>19735</v>
      </c>
      <c r="G4214" s="1">
        <v>36705</v>
      </c>
    </row>
    <row r="4215" spans="1:7" x14ac:dyDescent="0.25">
      <c r="A4215" t="s">
        <v>469</v>
      </c>
      <c r="B4215" t="s">
        <v>470</v>
      </c>
      <c r="C4215" s="1">
        <v>36120</v>
      </c>
      <c r="D4215" t="s">
        <v>19718</v>
      </c>
      <c r="G4215" s="1">
        <v>36683</v>
      </c>
    </row>
    <row r="4216" spans="1:7" x14ac:dyDescent="0.25">
      <c r="A4216" t="s">
        <v>451</v>
      </c>
      <c r="B4216" t="s">
        <v>452</v>
      </c>
      <c r="C4216" s="1">
        <v>35999</v>
      </c>
      <c r="D4216" t="s">
        <v>19718</v>
      </c>
      <c r="G4216" s="1">
        <v>36658</v>
      </c>
    </row>
    <row r="4217" spans="1:7" x14ac:dyDescent="0.25">
      <c r="A4217" t="s">
        <v>380</v>
      </c>
      <c r="B4217" t="s">
        <v>381</v>
      </c>
      <c r="C4217" s="1">
        <v>35447</v>
      </c>
      <c r="D4217" t="s">
        <v>19718</v>
      </c>
      <c r="G4217" s="1">
        <v>36629</v>
      </c>
    </row>
    <row r="4218" spans="1:7" x14ac:dyDescent="0.25">
      <c r="A4218" t="s">
        <v>461</v>
      </c>
      <c r="B4218" t="s">
        <v>462</v>
      </c>
      <c r="C4218" s="1">
        <v>36119</v>
      </c>
      <c r="D4218" t="s">
        <v>19718</v>
      </c>
      <c r="G4218" s="1">
        <v>36599</v>
      </c>
    </row>
    <row r="4219" spans="1:7" x14ac:dyDescent="0.25">
      <c r="A4219" t="s">
        <v>453</v>
      </c>
      <c r="B4219" t="s">
        <v>454</v>
      </c>
      <c r="C4219" s="1">
        <v>36119</v>
      </c>
      <c r="D4219" t="s">
        <v>19718</v>
      </c>
      <c r="G4219" s="1">
        <v>36546</v>
      </c>
    </row>
    <row r="4220" spans="1:7" x14ac:dyDescent="0.25">
      <c r="A4220" t="s">
        <v>463</v>
      </c>
      <c r="B4220" t="s">
        <v>464</v>
      </c>
      <c r="C4220" s="1">
        <v>36119</v>
      </c>
      <c r="D4220" t="s">
        <v>19718</v>
      </c>
      <c r="G4220" s="1">
        <v>36536</v>
      </c>
    </row>
    <row r="4221" spans="1:7" x14ac:dyDescent="0.25">
      <c r="A4221" t="s">
        <v>467</v>
      </c>
      <c r="B4221" t="s">
        <v>468</v>
      </c>
      <c r="C4221" s="1">
        <v>36119</v>
      </c>
      <c r="D4221" t="s">
        <v>19718</v>
      </c>
      <c r="G4221" s="1">
        <v>36529</v>
      </c>
    </row>
    <row r="4222" spans="1:7" x14ac:dyDescent="0.25">
      <c r="A4222" t="s">
        <v>459</v>
      </c>
      <c r="B4222" t="s">
        <v>460</v>
      </c>
      <c r="C4222" s="1">
        <v>36119</v>
      </c>
      <c r="D4222" t="s">
        <v>19718</v>
      </c>
      <c r="G4222" s="1">
        <v>36496</v>
      </c>
    </row>
    <row r="4223" spans="1:7" x14ac:dyDescent="0.25">
      <c r="A4223" t="s">
        <v>443</v>
      </c>
      <c r="B4223" t="s">
        <v>444</v>
      </c>
      <c r="C4223" s="1">
        <v>35999</v>
      </c>
      <c r="D4223" t="s">
        <v>19718</v>
      </c>
      <c r="G4223" s="1">
        <v>36473</v>
      </c>
    </row>
    <row r="4224" spans="1:7" x14ac:dyDescent="0.25">
      <c r="A4224" t="s">
        <v>431</v>
      </c>
      <c r="B4224" t="s">
        <v>432</v>
      </c>
      <c r="C4224" s="1">
        <v>35923</v>
      </c>
      <c r="D4224" t="s">
        <v>19721</v>
      </c>
      <c r="G4224" s="1">
        <v>36417</v>
      </c>
    </row>
    <row r="4225" spans="1:7" x14ac:dyDescent="0.25">
      <c r="A4225" t="s">
        <v>429</v>
      </c>
      <c r="B4225" t="s">
        <v>430</v>
      </c>
      <c r="C4225" s="1">
        <v>35923</v>
      </c>
      <c r="D4225" t="s">
        <v>19718</v>
      </c>
      <c r="G4225" s="1">
        <v>36405</v>
      </c>
    </row>
    <row r="4226" spans="1:7" x14ac:dyDescent="0.25">
      <c r="A4226" t="s">
        <v>419</v>
      </c>
      <c r="B4226" t="s">
        <v>420</v>
      </c>
      <c r="C4226" s="1">
        <v>35878</v>
      </c>
      <c r="D4226" t="s">
        <v>19721</v>
      </c>
      <c r="G4226" s="1">
        <v>36382</v>
      </c>
    </row>
    <row r="4227" spans="1:7" x14ac:dyDescent="0.25">
      <c r="A4227" t="s">
        <v>439</v>
      </c>
      <c r="B4227" t="s">
        <v>440</v>
      </c>
      <c r="C4227" s="1">
        <v>35966</v>
      </c>
      <c r="D4227" t="s">
        <v>19718</v>
      </c>
      <c r="G4227" s="1">
        <v>36382</v>
      </c>
    </row>
    <row r="4228" spans="1:7" x14ac:dyDescent="0.25">
      <c r="A4228" t="s">
        <v>421</v>
      </c>
      <c r="B4228" t="s">
        <v>422</v>
      </c>
      <c r="C4228" s="1">
        <v>35878</v>
      </c>
      <c r="D4228" t="s">
        <v>19718</v>
      </c>
      <c r="G4228" s="1">
        <v>36314</v>
      </c>
    </row>
    <row r="4229" spans="1:7" x14ac:dyDescent="0.25">
      <c r="A4229" t="s">
        <v>413</v>
      </c>
      <c r="B4229" t="s">
        <v>414</v>
      </c>
      <c r="C4229" s="1">
        <v>35878</v>
      </c>
      <c r="D4229" t="s">
        <v>19718</v>
      </c>
      <c r="G4229" s="1">
        <v>36314</v>
      </c>
    </row>
    <row r="4230" spans="1:7" x14ac:dyDescent="0.25">
      <c r="A4230" t="s">
        <v>407</v>
      </c>
      <c r="B4230" t="s">
        <v>408</v>
      </c>
      <c r="C4230" s="1">
        <v>35878</v>
      </c>
      <c r="D4230" t="s">
        <v>19718</v>
      </c>
      <c r="G4230" s="1">
        <v>36307</v>
      </c>
    </row>
    <row r="4231" spans="1:7" x14ac:dyDescent="0.25">
      <c r="A4231" t="s">
        <v>385</v>
      </c>
      <c r="B4231" t="s">
        <v>386</v>
      </c>
      <c r="C4231" s="1">
        <v>35447</v>
      </c>
      <c r="D4231" t="s">
        <v>19718</v>
      </c>
      <c r="G4231" s="1">
        <v>36298</v>
      </c>
    </row>
    <row r="4232" spans="1:7" x14ac:dyDescent="0.25">
      <c r="A4232" t="s">
        <v>401</v>
      </c>
      <c r="B4232" t="s">
        <v>402</v>
      </c>
      <c r="C4232" s="1">
        <v>35844</v>
      </c>
      <c r="D4232" t="s">
        <v>19718</v>
      </c>
      <c r="G4232" s="1">
        <v>36291</v>
      </c>
    </row>
    <row r="4233" spans="1:7" x14ac:dyDescent="0.25">
      <c r="A4233" t="s">
        <v>415</v>
      </c>
      <c r="B4233" t="s">
        <v>416</v>
      </c>
      <c r="C4233" s="1">
        <v>35878</v>
      </c>
      <c r="D4233" t="s">
        <v>19734</v>
      </c>
      <c r="G4233" s="1">
        <v>36284</v>
      </c>
    </row>
    <row r="4234" spans="1:7" x14ac:dyDescent="0.25">
      <c r="A4234" t="s">
        <v>417</v>
      </c>
      <c r="B4234" t="s">
        <v>418</v>
      </c>
      <c r="C4234" s="1">
        <v>35878</v>
      </c>
      <c r="D4234" t="s">
        <v>19718</v>
      </c>
      <c r="G4234" s="1">
        <v>36256</v>
      </c>
    </row>
    <row r="4235" spans="1:7" x14ac:dyDescent="0.25">
      <c r="A4235" t="s">
        <v>351</v>
      </c>
      <c r="B4235" t="s">
        <v>352</v>
      </c>
      <c r="C4235" s="1">
        <v>35247</v>
      </c>
      <c r="D4235" t="s">
        <v>19718</v>
      </c>
      <c r="G4235" s="1">
        <v>36130</v>
      </c>
    </row>
    <row r="4236" spans="1:7" x14ac:dyDescent="0.25">
      <c r="A4236" t="s">
        <v>353</v>
      </c>
      <c r="B4236" t="s">
        <v>354</v>
      </c>
      <c r="C4236" s="1">
        <v>35247</v>
      </c>
      <c r="D4236" t="s">
        <v>19718</v>
      </c>
      <c r="G4236" s="1">
        <v>36081</v>
      </c>
    </row>
    <row r="4237" spans="1:7" x14ac:dyDescent="0.25">
      <c r="A4237" t="s">
        <v>297</v>
      </c>
      <c r="B4237" t="s">
        <v>298</v>
      </c>
      <c r="C4237" s="1">
        <v>35156</v>
      </c>
      <c r="D4237" t="s">
        <v>19718</v>
      </c>
      <c r="G4237" s="1">
        <v>36074</v>
      </c>
    </row>
    <row r="4238" spans="1:7" x14ac:dyDescent="0.25">
      <c r="A4238" t="s">
        <v>347</v>
      </c>
      <c r="B4238" t="s">
        <v>348</v>
      </c>
      <c r="C4238" s="1">
        <v>35247</v>
      </c>
      <c r="D4238" t="s">
        <v>19735</v>
      </c>
      <c r="G4238" s="1">
        <v>36034</v>
      </c>
    </row>
    <row r="4239" spans="1:7" x14ac:dyDescent="0.25">
      <c r="A4239" t="s">
        <v>185</v>
      </c>
      <c r="B4239" t="s">
        <v>186</v>
      </c>
      <c r="C4239" s="1">
        <v>34000</v>
      </c>
      <c r="D4239" t="s">
        <v>19718</v>
      </c>
      <c r="G4239" s="1">
        <v>35987</v>
      </c>
    </row>
    <row r="4240" spans="1:7" x14ac:dyDescent="0.25">
      <c r="A4240" t="s">
        <v>349</v>
      </c>
      <c r="B4240" t="s">
        <v>350</v>
      </c>
      <c r="C4240" s="1">
        <v>35247</v>
      </c>
      <c r="D4240" t="s">
        <v>19718</v>
      </c>
      <c r="G4240" s="1">
        <v>35943</v>
      </c>
    </row>
    <row r="4241" spans="1:7" x14ac:dyDescent="0.25">
      <c r="A4241" t="s">
        <v>370</v>
      </c>
      <c r="B4241" t="s">
        <v>371</v>
      </c>
      <c r="C4241" s="1">
        <v>35415</v>
      </c>
      <c r="D4241" t="s">
        <v>19718</v>
      </c>
      <c r="G4241" s="1">
        <v>35941</v>
      </c>
    </row>
    <row r="4242" spans="1:7" x14ac:dyDescent="0.25">
      <c r="A4242" t="s">
        <v>368</v>
      </c>
      <c r="B4242" t="s">
        <v>369</v>
      </c>
      <c r="C4242" s="1">
        <v>35415</v>
      </c>
      <c r="D4242" t="s">
        <v>19718</v>
      </c>
      <c r="G4242" s="1">
        <v>35857</v>
      </c>
    </row>
    <row r="4243" spans="1:7" x14ac:dyDescent="0.25">
      <c r="A4243" t="s">
        <v>293</v>
      </c>
      <c r="B4243" t="s">
        <v>294</v>
      </c>
      <c r="C4243" s="1">
        <v>35156</v>
      </c>
      <c r="D4243" t="s">
        <v>19718</v>
      </c>
      <c r="G4243" s="1">
        <v>35808</v>
      </c>
    </row>
    <row r="4244" spans="1:7" x14ac:dyDescent="0.25">
      <c r="A4244" t="s">
        <v>335</v>
      </c>
      <c r="B4244" t="s">
        <v>336</v>
      </c>
      <c r="C4244" s="1">
        <v>35173</v>
      </c>
      <c r="D4244" t="s">
        <v>19718</v>
      </c>
      <c r="G4244" s="1">
        <v>35803</v>
      </c>
    </row>
    <row r="4245" spans="1:7" x14ac:dyDescent="0.25">
      <c r="A4245" t="s">
        <v>345</v>
      </c>
      <c r="B4245" t="s">
        <v>346</v>
      </c>
      <c r="C4245" s="1">
        <v>35247</v>
      </c>
      <c r="D4245" t="s">
        <v>19718</v>
      </c>
      <c r="G4245" s="1">
        <v>35766</v>
      </c>
    </row>
    <row r="4246" spans="1:7" x14ac:dyDescent="0.25">
      <c r="A4246" t="s">
        <v>277</v>
      </c>
      <c r="B4246" t="s">
        <v>278</v>
      </c>
      <c r="C4246" s="1">
        <v>35038</v>
      </c>
      <c r="D4246" t="s">
        <v>19718</v>
      </c>
      <c r="G4246" s="1">
        <v>35761</v>
      </c>
    </row>
    <row r="4247" spans="1:7" x14ac:dyDescent="0.25">
      <c r="A4247" t="s">
        <v>309</v>
      </c>
      <c r="B4247" t="s">
        <v>310</v>
      </c>
      <c r="C4247" s="1">
        <v>35157</v>
      </c>
      <c r="D4247" t="s">
        <v>19718</v>
      </c>
      <c r="G4247" s="1">
        <v>35752</v>
      </c>
    </row>
    <row r="4248" spans="1:7" x14ac:dyDescent="0.25">
      <c r="A4248" t="s">
        <v>269</v>
      </c>
      <c r="B4248" t="s">
        <v>270</v>
      </c>
      <c r="C4248" s="1">
        <v>34882</v>
      </c>
      <c r="D4248" t="s">
        <v>19718</v>
      </c>
      <c r="G4248" s="1">
        <v>35733</v>
      </c>
    </row>
    <row r="4249" spans="1:7" x14ac:dyDescent="0.25">
      <c r="A4249" t="s">
        <v>307</v>
      </c>
      <c r="B4249" t="s">
        <v>308</v>
      </c>
      <c r="C4249" s="1">
        <v>35157</v>
      </c>
      <c r="D4249" t="s">
        <v>19718</v>
      </c>
      <c r="G4249" s="1">
        <v>35727</v>
      </c>
    </row>
    <row r="4250" spans="1:7" x14ac:dyDescent="0.25">
      <c r="A4250" t="s">
        <v>323</v>
      </c>
      <c r="B4250" t="s">
        <v>324</v>
      </c>
      <c r="C4250" s="1">
        <v>35166</v>
      </c>
      <c r="D4250" t="s">
        <v>19735</v>
      </c>
      <c r="G4250" s="1">
        <v>35717</v>
      </c>
    </row>
    <row r="4251" spans="1:7" x14ac:dyDescent="0.25">
      <c r="A4251" t="s">
        <v>333</v>
      </c>
      <c r="B4251" t="s">
        <v>334</v>
      </c>
      <c r="C4251" s="1">
        <v>35173</v>
      </c>
      <c r="D4251" t="s">
        <v>19734</v>
      </c>
      <c r="G4251" s="1">
        <v>35675</v>
      </c>
    </row>
    <row r="4252" spans="1:7" x14ac:dyDescent="0.25">
      <c r="A4252" t="s">
        <v>213</v>
      </c>
      <c r="B4252" t="s">
        <v>214</v>
      </c>
      <c r="C4252" s="1">
        <v>34367</v>
      </c>
      <c r="D4252" t="s">
        <v>19718</v>
      </c>
      <c r="G4252" s="1">
        <v>35626</v>
      </c>
    </row>
    <row r="4253" spans="1:7" x14ac:dyDescent="0.25">
      <c r="A4253" t="s">
        <v>325</v>
      </c>
      <c r="B4253" t="s">
        <v>326</v>
      </c>
      <c r="C4253" s="1">
        <v>35166</v>
      </c>
      <c r="D4253" t="s">
        <v>19718</v>
      </c>
      <c r="G4253" s="1">
        <v>35598</v>
      </c>
    </row>
    <row r="4254" spans="1:7" x14ac:dyDescent="0.25">
      <c r="A4254" t="s">
        <v>281</v>
      </c>
      <c r="B4254" t="s">
        <v>282</v>
      </c>
      <c r="C4254" s="1">
        <v>35038</v>
      </c>
      <c r="D4254" t="s">
        <v>19718</v>
      </c>
      <c r="G4254" s="1">
        <v>35572</v>
      </c>
    </row>
    <row r="4255" spans="1:7" x14ac:dyDescent="0.25">
      <c r="A4255" t="s">
        <v>19733</v>
      </c>
      <c r="B4255" t="s">
        <v>7546</v>
      </c>
      <c r="C4255" s="4"/>
      <c r="D4255" t="s">
        <v>19718</v>
      </c>
      <c r="G4255" s="1">
        <v>35563</v>
      </c>
    </row>
    <row r="4256" spans="1:7" x14ac:dyDescent="0.25">
      <c r="A4256" t="s">
        <v>311</v>
      </c>
      <c r="B4256" t="s">
        <v>312</v>
      </c>
      <c r="C4256" s="1">
        <v>35157</v>
      </c>
      <c r="D4256" t="s">
        <v>19718</v>
      </c>
      <c r="G4256" s="1">
        <v>35556</v>
      </c>
    </row>
    <row r="4257" spans="1:7" x14ac:dyDescent="0.25">
      <c r="A4257" t="s">
        <v>299</v>
      </c>
      <c r="B4257" t="s">
        <v>300</v>
      </c>
      <c r="C4257" s="1">
        <v>35157</v>
      </c>
      <c r="D4257" t="s">
        <v>19718</v>
      </c>
      <c r="G4257" s="1">
        <v>35556</v>
      </c>
    </row>
    <row r="4258" spans="1:7" x14ac:dyDescent="0.25">
      <c r="A4258" t="s">
        <v>291</v>
      </c>
      <c r="B4258" t="s">
        <v>292</v>
      </c>
      <c r="C4258" s="1">
        <v>35156</v>
      </c>
      <c r="D4258" t="s">
        <v>19718</v>
      </c>
      <c r="G4258" s="1">
        <v>35549</v>
      </c>
    </row>
    <row r="4259" spans="1:7" x14ac:dyDescent="0.25">
      <c r="A4259" t="s">
        <v>271</v>
      </c>
      <c r="B4259" t="s">
        <v>272</v>
      </c>
      <c r="C4259" s="1">
        <v>35038</v>
      </c>
      <c r="D4259" t="s">
        <v>19718</v>
      </c>
      <c r="G4259" s="1">
        <v>35521</v>
      </c>
    </row>
    <row r="4260" spans="1:7" x14ac:dyDescent="0.25">
      <c r="A4260" t="s">
        <v>275</v>
      </c>
      <c r="B4260" t="s">
        <v>276</v>
      </c>
      <c r="C4260" s="1">
        <v>35038</v>
      </c>
      <c r="D4260" t="s">
        <v>19718</v>
      </c>
      <c r="G4260" s="1">
        <v>35451</v>
      </c>
    </row>
    <row r="4261" spans="1:7" x14ac:dyDescent="0.25">
      <c r="A4261" t="s">
        <v>19731</v>
      </c>
      <c r="B4261" t="s">
        <v>19732</v>
      </c>
      <c r="C4261" s="4"/>
      <c r="D4261" t="s">
        <v>19718</v>
      </c>
      <c r="G4261" s="1">
        <v>35367</v>
      </c>
    </row>
    <row r="4262" spans="1:7" x14ac:dyDescent="0.25">
      <c r="A4262" t="s">
        <v>263</v>
      </c>
      <c r="B4262" t="s">
        <v>264</v>
      </c>
      <c r="C4262" s="1">
        <v>34882</v>
      </c>
      <c r="D4262" t="s">
        <v>19718</v>
      </c>
      <c r="G4262" s="1">
        <v>35346</v>
      </c>
    </row>
    <row r="4263" spans="1:7" x14ac:dyDescent="0.25">
      <c r="A4263" t="s">
        <v>19729</v>
      </c>
      <c r="B4263" t="s">
        <v>19730</v>
      </c>
      <c r="C4263" s="4"/>
      <c r="D4263" t="s">
        <v>19718</v>
      </c>
      <c r="G4263" s="1">
        <v>35269</v>
      </c>
    </row>
    <row r="4264" spans="1:7" x14ac:dyDescent="0.25">
      <c r="A4264" t="s">
        <v>24</v>
      </c>
      <c r="B4264" t="s">
        <v>25</v>
      </c>
      <c r="C4264" s="1">
        <v>32721</v>
      </c>
      <c r="D4264" t="s">
        <v>19718</v>
      </c>
      <c r="G4264" s="1">
        <v>35257</v>
      </c>
    </row>
    <row r="4265" spans="1:7" x14ac:dyDescent="0.25">
      <c r="A4265" t="s">
        <v>19727</v>
      </c>
      <c r="B4265" t="s">
        <v>19728</v>
      </c>
      <c r="C4265" s="4"/>
      <c r="D4265" t="s">
        <v>19718</v>
      </c>
      <c r="G4265" s="1">
        <v>35192</v>
      </c>
    </row>
    <row r="4266" spans="1:7" x14ac:dyDescent="0.25">
      <c r="A4266" t="s">
        <v>339</v>
      </c>
      <c r="B4266" t="s">
        <v>340</v>
      </c>
      <c r="C4266" s="4"/>
      <c r="D4266" t="s">
        <v>19718</v>
      </c>
      <c r="G4266" s="1">
        <v>34977</v>
      </c>
    </row>
    <row r="4267" spans="1:7" x14ac:dyDescent="0.25">
      <c r="A4267" t="s">
        <v>201</v>
      </c>
      <c r="B4267" t="s">
        <v>202</v>
      </c>
      <c r="C4267" s="1">
        <v>34001</v>
      </c>
      <c r="D4267" t="s">
        <v>19718</v>
      </c>
      <c r="G4267" s="1">
        <v>34947</v>
      </c>
    </row>
    <row r="4268" spans="1:7" x14ac:dyDescent="0.25">
      <c r="A4268" t="s">
        <v>195</v>
      </c>
      <c r="B4268" t="s">
        <v>196</v>
      </c>
      <c r="C4268" s="1">
        <v>34000</v>
      </c>
      <c r="D4268" t="s">
        <v>19718</v>
      </c>
      <c r="G4268" s="1">
        <v>34835</v>
      </c>
    </row>
    <row r="4269" spans="1:7" x14ac:dyDescent="0.25">
      <c r="A4269" t="s">
        <v>241</v>
      </c>
      <c r="B4269" t="s">
        <v>242</v>
      </c>
      <c r="C4269" s="1">
        <v>34441</v>
      </c>
      <c r="D4269" t="s">
        <v>19718</v>
      </c>
      <c r="G4269" s="1">
        <v>34823</v>
      </c>
    </row>
    <row r="4270" spans="1:7" x14ac:dyDescent="0.25">
      <c r="A4270" t="s">
        <v>235</v>
      </c>
      <c r="B4270" t="s">
        <v>236</v>
      </c>
      <c r="C4270" s="1">
        <v>34387</v>
      </c>
      <c r="D4270" t="s">
        <v>19718</v>
      </c>
      <c r="G4270" s="1">
        <v>34815</v>
      </c>
    </row>
    <row r="4271" spans="1:7" x14ac:dyDescent="0.25">
      <c r="A4271" t="s">
        <v>19725</v>
      </c>
      <c r="B4271" t="s">
        <v>19726</v>
      </c>
      <c r="C4271" s="4"/>
      <c r="D4271" t="s">
        <v>19718</v>
      </c>
      <c r="G4271" s="1">
        <v>34807</v>
      </c>
    </row>
    <row r="4272" spans="1:7" x14ac:dyDescent="0.25">
      <c r="A4272" t="s">
        <v>237</v>
      </c>
      <c r="B4272" t="s">
        <v>238</v>
      </c>
      <c r="C4272" s="1">
        <v>34387</v>
      </c>
      <c r="D4272" t="s">
        <v>19718</v>
      </c>
      <c r="G4272" s="1">
        <v>34793</v>
      </c>
    </row>
    <row r="4273" spans="1:7" x14ac:dyDescent="0.25">
      <c r="A4273" t="s">
        <v>239</v>
      </c>
      <c r="B4273" t="s">
        <v>240</v>
      </c>
      <c r="C4273" s="1">
        <v>34387</v>
      </c>
      <c r="D4273" t="s">
        <v>19718</v>
      </c>
      <c r="G4273" s="1">
        <v>34793</v>
      </c>
    </row>
    <row r="4274" spans="1:7" x14ac:dyDescent="0.25">
      <c r="A4274" t="s">
        <v>159</v>
      </c>
      <c r="B4274" t="s">
        <v>160</v>
      </c>
      <c r="C4274" s="1">
        <v>33881</v>
      </c>
      <c r="D4274" t="s">
        <v>19718</v>
      </c>
      <c r="G4274" s="1">
        <v>34536</v>
      </c>
    </row>
    <row r="4275" spans="1:7" x14ac:dyDescent="0.25">
      <c r="A4275" t="s">
        <v>175</v>
      </c>
      <c r="B4275" t="s">
        <v>176</v>
      </c>
      <c r="C4275" s="1">
        <v>33951</v>
      </c>
      <c r="D4275" t="s">
        <v>19718</v>
      </c>
      <c r="G4275" s="1">
        <v>34519</v>
      </c>
    </row>
    <row r="4276" spans="1:7" x14ac:dyDescent="0.25">
      <c r="A4276" t="s">
        <v>163</v>
      </c>
      <c r="B4276" t="s">
        <v>164</v>
      </c>
      <c r="C4276" s="1">
        <v>33881</v>
      </c>
      <c r="D4276" t="s">
        <v>19718</v>
      </c>
      <c r="G4276" s="1">
        <v>34474</v>
      </c>
    </row>
    <row r="4277" spans="1:7" x14ac:dyDescent="0.25">
      <c r="A4277" t="s">
        <v>211</v>
      </c>
      <c r="B4277" t="s">
        <v>212</v>
      </c>
      <c r="C4277" s="1">
        <v>34082</v>
      </c>
      <c r="D4277" t="s">
        <v>19718</v>
      </c>
      <c r="G4277" s="1">
        <v>34452</v>
      </c>
    </row>
    <row r="4278" spans="1:7" x14ac:dyDescent="0.25">
      <c r="A4278" t="s">
        <v>209</v>
      </c>
      <c r="B4278" t="s">
        <v>210</v>
      </c>
      <c r="C4278" s="1">
        <v>34082</v>
      </c>
      <c r="D4278" t="s">
        <v>19718</v>
      </c>
      <c r="G4278" s="1">
        <v>34452</v>
      </c>
    </row>
    <row r="4279" spans="1:7" x14ac:dyDescent="0.25">
      <c r="A4279" t="s">
        <v>173</v>
      </c>
      <c r="B4279" t="s">
        <v>174</v>
      </c>
      <c r="C4279" s="1">
        <v>33951</v>
      </c>
      <c r="D4279" t="s">
        <v>19718</v>
      </c>
      <c r="G4279" s="1">
        <v>34429</v>
      </c>
    </row>
    <row r="4280" spans="1:7" x14ac:dyDescent="0.25">
      <c r="A4280" t="s">
        <v>169</v>
      </c>
      <c r="B4280" t="s">
        <v>170</v>
      </c>
      <c r="C4280" s="1">
        <v>33951</v>
      </c>
      <c r="D4280" t="s">
        <v>19718</v>
      </c>
      <c r="G4280" s="1">
        <v>34429</v>
      </c>
    </row>
    <row r="4281" spans="1:7" x14ac:dyDescent="0.25">
      <c r="A4281" t="s">
        <v>133</v>
      </c>
      <c r="B4281" t="s">
        <v>134</v>
      </c>
      <c r="C4281" s="1">
        <v>33642</v>
      </c>
      <c r="D4281" t="s">
        <v>19718</v>
      </c>
      <c r="G4281" s="1">
        <v>34411</v>
      </c>
    </row>
    <row r="4282" spans="1:7" x14ac:dyDescent="0.25">
      <c r="A4282" t="s">
        <v>137</v>
      </c>
      <c r="B4282" t="s">
        <v>138</v>
      </c>
      <c r="C4282" s="1">
        <v>33642</v>
      </c>
      <c r="D4282" t="s">
        <v>19718</v>
      </c>
      <c r="G4282" s="1">
        <v>34353</v>
      </c>
    </row>
    <row r="4283" spans="1:7" x14ac:dyDescent="0.25">
      <c r="A4283" t="s">
        <v>227</v>
      </c>
      <c r="B4283" t="s">
        <v>228</v>
      </c>
      <c r="C4283" s="4"/>
      <c r="D4283" t="s">
        <v>19718</v>
      </c>
      <c r="G4283" s="1">
        <v>34276</v>
      </c>
    </row>
    <row r="4284" spans="1:7" x14ac:dyDescent="0.25">
      <c r="A4284" t="s">
        <v>155</v>
      </c>
      <c r="B4284" t="s">
        <v>156</v>
      </c>
      <c r="C4284" s="1">
        <v>33881</v>
      </c>
      <c r="D4284" t="s">
        <v>19718</v>
      </c>
      <c r="G4284" s="1">
        <v>34261</v>
      </c>
    </row>
    <row r="4285" spans="1:7" x14ac:dyDescent="0.25">
      <c r="A4285" t="s">
        <v>135</v>
      </c>
      <c r="B4285" t="s">
        <v>136</v>
      </c>
      <c r="C4285" s="1">
        <v>33642</v>
      </c>
      <c r="D4285" t="s">
        <v>19718</v>
      </c>
      <c r="G4285" s="1">
        <v>34165</v>
      </c>
    </row>
    <row r="4286" spans="1:7" x14ac:dyDescent="0.25">
      <c r="A4286" t="s">
        <v>61</v>
      </c>
      <c r="B4286" t="s">
        <v>62</v>
      </c>
      <c r="C4286" s="1">
        <v>32933</v>
      </c>
      <c r="D4286" t="s">
        <v>19718</v>
      </c>
      <c r="G4286" s="1">
        <v>34136</v>
      </c>
    </row>
    <row r="4287" spans="1:7" x14ac:dyDescent="0.25">
      <c r="A4287" t="s">
        <v>63</v>
      </c>
      <c r="B4287" t="s">
        <v>64</v>
      </c>
      <c r="C4287" s="1">
        <v>32933</v>
      </c>
      <c r="D4287" t="s">
        <v>19724</v>
      </c>
      <c r="G4287" s="1">
        <v>34094</v>
      </c>
    </row>
    <row r="4288" spans="1:7" x14ac:dyDescent="0.25">
      <c r="A4288" t="s">
        <v>19722</v>
      </c>
      <c r="B4288" t="s">
        <v>19723</v>
      </c>
      <c r="C4288" s="4"/>
      <c r="D4288" t="s">
        <v>19718</v>
      </c>
      <c r="G4288" s="1">
        <v>34019</v>
      </c>
    </row>
    <row r="4289" spans="1:7" x14ac:dyDescent="0.25">
      <c r="A4289" t="s">
        <v>187</v>
      </c>
      <c r="B4289" t="s">
        <v>188</v>
      </c>
      <c r="C4289" s="4"/>
      <c r="D4289" t="s">
        <v>19718</v>
      </c>
      <c r="G4289" s="1">
        <v>33935</v>
      </c>
    </row>
    <row r="4290" spans="1:7" x14ac:dyDescent="0.25">
      <c r="A4290" t="s">
        <v>171</v>
      </c>
      <c r="B4290" t="s">
        <v>172</v>
      </c>
      <c r="C4290" s="4"/>
      <c r="D4290" t="s">
        <v>19718</v>
      </c>
      <c r="G4290" s="1">
        <v>33918</v>
      </c>
    </row>
    <row r="4291" spans="1:7" x14ac:dyDescent="0.25">
      <c r="A4291" t="s">
        <v>93</v>
      </c>
      <c r="B4291" t="s">
        <v>94</v>
      </c>
      <c r="C4291" s="1">
        <v>33161</v>
      </c>
      <c r="D4291" t="s">
        <v>19718</v>
      </c>
      <c r="G4291" s="1">
        <v>33854</v>
      </c>
    </row>
    <row r="4292" spans="1:7" x14ac:dyDescent="0.25">
      <c r="A4292" t="s">
        <v>261</v>
      </c>
      <c r="B4292" t="s">
        <v>262</v>
      </c>
      <c r="C4292" s="4"/>
      <c r="D4292" t="s">
        <v>19718</v>
      </c>
      <c r="G4292" s="1">
        <v>33728</v>
      </c>
    </row>
    <row r="4293" spans="1:7" x14ac:dyDescent="0.25">
      <c r="A4293" t="s">
        <v>8</v>
      </c>
      <c r="B4293" t="s">
        <v>9</v>
      </c>
      <c r="C4293" s="1">
        <v>31634</v>
      </c>
      <c r="D4293" t="s">
        <v>19718</v>
      </c>
      <c r="G4293" s="1">
        <v>33697</v>
      </c>
    </row>
    <row r="4294" spans="1:7" x14ac:dyDescent="0.25">
      <c r="A4294" t="s">
        <v>69</v>
      </c>
      <c r="B4294" t="s">
        <v>70</v>
      </c>
      <c r="C4294" s="1">
        <v>32994</v>
      </c>
      <c r="D4294" t="s">
        <v>19718</v>
      </c>
      <c r="G4294" s="1">
        <v>33688</v>
      </c>
    </row>
    <row r="4295" spans="1:7" x14ac:dyDescent="0.25">
      <c r="A4295" t="s">
        <v>55</v>
      </c>
      <c r="B4295" t="s">
        <v>56</v>
      </c>
      <c r="C4295" s="1">
        <v>32933</v>
      </c>
      <c r="D4295" t="s">
        <v>19721</v>
      </c>
      <c r="G4295" s="1">
        <v>33661</v>
      </c>
    </row>
    <row r="4296" spans="1:7" x14ac:dyDescent="0.25">
      <c r="A4296" t="s">
        <v>37</v>
      </c>
      <c r="B4296" t="s">
        <v>38</v>
      </c>
      <c r="C4296" s="1">
        <v>32724</v>
      </c>
      <c r="D4296" t="s">
        <v>19718</v>
      </c>
      <c r="G4296" s="1">
        <v>33619</v>
      </c>
    </row>
    <row r="4297" spans="1:7" x14ac:dyDescent="0.25">
      <c r="A4297" t="s">
        <v>95</v>
      </c>
      <c r="B4297" t="s">
        <v>96</v>
      </c>
      <c r="C4297" s="1">
        <v>33161</v>
      </c>
      <c r="D4297" t="s">
        <v>19718</v>
      </c>
      <c r="G4297" s="1">
        <v>33611</v>
      </c>
    </row>
    <row r="4298" spans="1:7" x14ac:dyDescent="0.25">
      <c r="A4298" t="s">
        <v>79</v>
      </c>
      <c r="B4298" t="s">
        <v>80</v>
      </c>
      <c r="C4298" s="1">
        <v>32994</v>
      </c>
      <c r="D4298" t="s">
        <v>19718</v>
      </c>
      <c r="G4298" s="1">
        <v>33611</v>
      </c>
    </row>
    <row r="4299" spans="1:7" x14ac:dyDescent="0.25">
      <c r="A4299" t="s">
        <v>20</v>
      </c>
      <c r="B4299" t="s">
        <v>21</v>
      </c>
      <c r="C4299" s="1">
        <v>32721</v>
      </c>
      <c r="D4299" t="s">
        <v>19718</v>
      </c>
      <c r="G4299" s="1">
        <v>33605</v>
      </c>
    </row>
    <row r="4300" spans="1:7" x14ac:dyDescent="0.25">
      <c r="A4300" t="s">
        <v>59</v>
      </c>
      <c r="B4300" t="s">
        <v>60</v>
      </c>
      <c r="C4300" s="1">
        <v>32933</v>
      </c>
      <c r="D4300" t="s">
        <v>19718</v>
      </c>
      <c r="G4300" s="1">
        <v>33590</v>
      </c>
    </row>
    <row r="4301" spans="1:7" x14ac:dyDescent="0.25">
      <c r="A4301" t="s">
        <v>91</v>
      </c>
      <c r="B4301" t="s">
        <v>92</v>
      </c>
      <c r="C4301" s="1">
        <v>33161</v>
      </c>
      <c r="D4301" t="s">
        <v>19718</v>
      </c>
      <c r="G4301" s="1">
        <v>33541</v>
      </c>
    </row>
    <row r="4302" spans="1:7" x14ac:dyDescent="0.25">
      <c r="A4302" t="s">
        <v>121</v>
      </c>
      <c r="B4302" t="s">
        <v>122</v>
      </c>
      <c r="C4302" s="4"/>
      <c r="D4302" t="s">
        <v>19718</v>
      </c>
      <c r="G4302" s="1">
        <v>33528</v>
      </c>
    </row>
    <row r="4303" spans="1:7" x14ac:dyDescent="0.25">
      <c r="A4303" t="s">
        <v>75</v>
      </c>
      <c r="B4303" t="s">
        <v>76</v>
      </c>
      <c r="C4303" s="1">
        <v>32994</v>
      </c>
      <c r="D4303" t="s">
        <v>19718</v>
      </c>
      <c r="G4303" s="1">
        <v>33485</v>
      </c>
    </row>
    <row r="4304" spans="1:7" x14ac:dyDescent="0.25">
      <c r="A4304" t="s">
        <v>35</v>
      </c>
      <c r="B4304" t="s">
        <v>36</v>
      </c>
      <c r="C4304" s="1">
        <v>32724</v>
      </c>
      <c r="D4304" t="s">
        <v>19718</v>
      </c>
      <c r="G4304" s="1">
        <v>33463</v>
      </c>
    </row>
    <row r="4305" spans="1:7" x14ac:dyDescent="0.25">
      <c r="A4305" t="s">
        <v>33</v>
      </c>
      <c r="B4305" t="s">
        <v>34</v>
      </c>
      <c r="C4305" s="1">
        <v>32724</v>
      </c>
      <c r="D4305" t="s">
        <v>19718</v>
      </c>
      <c r="G4305" s="1">
        <v>33351</v>
      </c>
    </row>
    <row r="4306" spans="1:7" x14ac:dyDescent="0.25">
      <c r="A4306" t="s">
        <v>41</v>
      </c>
      <c r="B4306" t="s">
        <v>42</v>
      </c>
      <c r="C4306" s="1">
        <v>32802</v>
      </c>
      <c r="D4306" t="s">
        <v>19718</v>
      </c>
      <c r="G4306" s="1">
        <v>33317</v>
      </c>
    </row>
    <row r="4307" spans="1:7" x14ac:dyDescent="0.25">
      <c r="A4307" t="s">
        <v>27</v>
      </c>
      <c r="B4307" t="s">
        <v>28</v>
      </c>
      <c r="C4307" s="1">
        <v>32724</v>
      </c>
      <c r="D4307" t="s">
        <v>19718</v>
      </c>
      <c r="G4307" s="1">
        <v>33275</v>
      </c>
    </row>
    <row r="4308" spans="1:7" x14ac:dyDescent="0.25">
      <c r="A4308" t="s">
        <v>39</v>
      </c>
      <c r="B4308" t="s">
        <v>40</v>
      </c>
      <c r="C4308" s="1">
        <v>32724</v>
      </c>
      <c r="D4308" t="s">
        <v>19718</v>
      </c>
      <c r="G4308" s="1">
        <v>33182</v>
      </c>
    </row>
    <row r="4309" spans="1:7" x14ac:dyDescent="0.25">
      <c r="A4309" t="s">
        <v>31</v>
      </c>
      <c r="B4309" t="s">
        <v>32</v>
      </c>
      <c r="C4309" s="1">
        <v>32724</v>
      </c>
      <c r="D4309" t="s">
        <v>19718</v>
      </c>
      <c r="G4309" s="1">
        <v>33169</v>
      </c>
    </row>
    <row r="4310" spans="1:7" x14ac:dyDescent="0.25">
      <c r="A4310" t="s">
        <v>73</v>
      </c>
      <c r="B4310" t="s">
        <v>74</v>
      </c>
      <c r="C4310" s="4"/>
      <c r="D4310" t="s">
        <v>19718</v>
      </c>
      <c r="G4310" s="1">
        <v>32945</v>
      </c>
    </row>
    <row r="4311" spans="1:7" x14ac:dyDescent="0.25">
      <c r="A4311" t="s">
        <v>57</v>
      </c>
      <c r="B4311" t="s">
        <v>58</v>
      </c>
      <c r="C4311" s="4"/>
      <c r="D4311" t="s">
        <v>19718</v>
      </c>
      <c r="G4311" s="1">
        <v>32833</v>
      </c>
    </row>
    <row r="4312" spans="1:7" x14ac:dyDescent="0.25">
      <c r="A4312" t="s">
        <v>45</v>
      </c>
      <c r="B4312" t="s">
        <v>46</v>
      </c>
      <c r="C4312" s="4"/>
      <c r="D4312" t="s">
        <v>19718</v>
      </c>
      <c r="G4312" s="1">
        <v>32717</v>
      </c>
    </row>
    <row r="4313" spans="1:7" x14ac:dyDescent="0.25">
      <c r="A4313" t="s">
        <v>87</v>
      </c>
      <c r="B4313" t="s">
        <v>88</v>
      </c>
      <c r="C4313" s="4"/>
      <c r="D4313" t="s">
        <v>19718</v>
      </c>
      <c r="G4313" s="1">
        <v>32717</v>
      </c>
    </row>
    <row r="4314" spans="1:7" x14ac:dyDescent="0.25">
      <c r="A4314" t="s">
        <v>19719</v>
      </c>
      <c r="B4314" t="s">
        <v>19720</v>
      </c>
      <c r="C4314" s="4"/>
      <c r="D4314" t="s">
        <v>19718</v>
      </c>
      <c r="G4314" s="1">
        <v>32679</v>
      </c>
    </row>
    <row r="4315" spans="1:7" x14ac:dyDescent="0.25">
      <c r="A4315" t="s">
        <v>18</v>
      </c>
      <c r="B4315" t="s">
        <v>19</v>
      </c>
      <c r="C4315" s="4"/>
      <c r="D4315" t="s">
        <v>19718</v>
      </c>
      <c r="G4315" s="1">
        <v>32622</v>
      </c>
    </row>
    <row r="4316" spans="1:7" x14ac:dyDescent="0.25">
      <c r="A4316" t="s">
        <v>119</v>
      </c>
      <c r="B4316" t="s">
        <v>120</v>
      </c>
      <c r="C4316" s="4"/>
      <c r="D4316" t="s">
        <v>19718</v>
      </c>
      <c r="G4316" s="1">
        <v>32561</v>
      </c>
    </row>
    <row r="4317" spans="1:7" x14ac:dyDescent="0.25">
      <c r="A4317" t="s">
        <v>16</v>
      </c>
      <c r="B4317" t="s">
        <v>17</v>
      </c>
      <c r="C4317" s="4"/>
      <c r="D4317" t="s">
        <v>19718</v>
      </c>
      <c r="G4317" s="1">
        <v>32526</v>
      </c>
    </row>
    <row r="4318" spans="1:7" x14ac:dyDescent="0.25">
      <c r="A4318" t="s">
        <v>19716</v>
      </c>
      <c r="B4318" t="s">
        <v>19717</v>
      </c>
      <c r="C4318" s="4"/>
      <c r="D4318" t="s">
        <v>19718</v>
      </c>
      <c r="G4318" s="1">
        <v>32513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FF37-5075-4E1F-A32B-BD01F74F3CC3}">
  <dimension ref="A1:F4320"/>
  <sheetViews>
    <sheetView zoomScaleNormal="100" workbookViewId="0">
      <selection activeCell="E4327" sqref="E4327"/>
    </sheetView>
  </sheetViews>
  <sheetFormatPr baseColWidth="10" defaultRowHeight="15" x14ac:dyDescent="0.25"/>
  <cols>
    <col min="5" max="5" width="96.5703125" customWidth="1"/>
    <col min="6" max="6" width="37.5703125" customWidth="1"/>
  </cols>
  <sheetData>
    <row r="1" spans="1:6" x14ac:dyDescent="0.25">
      <c r="A1" s="4" t="s">
        <v>2</v>
      </c>
      <c r="B1" s="4" t="s">
        <v>3</v>
      </c>
      <c r="C1" s="4" t="s">
        <v>0</v>
      </c>
      <c r="D1" s="4" t="s">
        <v>19739</v>
      </c>
      <c r="E1" s="4" t="s">
        <v>19712</v>
      </c>
      <c r="F1" t="s">
        <v>20089</v>
      </c>
    </row>
    <row r="2" spans="1:6" hidden="1" x14ac:dyDescent="0.25">
      <c r="A2" s="4" t="s">
        <v>18404</v>
      </c>
      <c r="B2" s="4" t="s">
        <v>18405</v>
      </c>
      <c r="C2" s="5">
        <v>45732</v>
      </c>
      <c r="D2" s="5">
        <v>46174</v>
      </c>
      <c r="E2" s="4" t="s">
        <v>19802</v>
      </c>
      <c r="F2" t="str">
        <f>+_xlfn.XLOOKUP(Tabell3[[#This Row],[Diagnose]],Tabell7[Diagnose],Tabell7[DiagnoseKort])&amp;" ("&amp;YEAR(Tabell3[[#This Row],[Dato]])&amp;")"</f>
        <v>PPM iris (2026)</v>
      </c>
    </row>
    <row r="3" spans="1:6" hidden="1" x14ac:dyDescent="0.25">
      <c r="A3" s="4" t="s">
        <v>15636</v>
      </c>
      <c r="B3" s="4" t="s">
        <v>15637</v>
      </c>
      <c r="C3" s="5">
        <v>44947</v>
      </c>
      <c r="D3" s="5">
        <v>46170</v>
      </c>
      <c r="E3" s="4" t="s">
        <v>19752</v>
      </c>
      <c r="F3" t="str">
        <f>+_xlfn.XLOOKUP(Tabell3[[#This Row],[Diagnose]],Tabell7[Diagnose],Tabell7[DiagnoseKort])&amp;" ("&amp;YEAR(Tabell3[[#This Row],[Dato]])&amp;")"</f>
        <v>Intet påvist (2026)</v>
      </c>
    </row>
    <row r="4" spans="1:6" hidden="1" x14ac:dyDescent="0.25">
      <c r="A4" s="4" t="s">
        <v>17635</v>
      </c>
      <c r="B4" s="4" t="s">
        <v>17636</v>
      </c>
      <c r="C4" s="5">
        <v>45479</v>
      </c>
      <c r="D4" s="5">
        <v>46170</v>
      </c>
      <c r="E4" s="4" t="s">
        <v>19752</v>
      </c>
      <c r="F4" t="str">
        <f>+_xlfn.XLOOKUP(Tabell3[[#This Row],[Diagnose]],Tabell7[Diagnose],Tabell7[DiagnoseKort])&amp;" ("&amp;YEAR(Tabell3[[#This Row],[Dato]])&amp;")"</f>
        <v>Intet påvist (2026)</v>
      </c>
    </row>
    <row r="5" spans="1:6" hidden="1" x14ac:dyDescent="0.25">
      <c r="A5" s="4" t="s">
        <v>15677</v>
      </c>
      <c r="B5" s="4" t="s">
        <v>15678</v>
      </c>
      <c r="C5" s="5">
        <v>44961</v>
      </c>
      <c r="D5" s="5">
        <v>46169</v>
      </c>
      <c r="E5" s="4" t="s">
        <v>19953</v>
      </c>
      <c r="F5" t="str">
        <f>+_xlfn.XLOOKUP(Tabell3[[#This Row],[Diagnose]],Tabell7[Diagnose],Tabell7[DiagnoseKort])&amp;" ("&amp;YEAR(Tabell3[[#This Row],[Dato]])&amp;")"</f>
        <v xml:space="preserve"> (2026)</v>
      </c>
    </row>
    <row r="6" spans="1:6" hidden="1" x14ac:dyDescent="0.25">
      <c r="A6" s="4" t="s">
        <v>12537</v>
      </c>
      <c r="B6" s="4" t="s">
        <v>12538</v>
      </c>
      <c r="C6" s="5">
        <v>44237</v>
      </c>
      <c r="D6" s="5">
        <v>46168</v>
      </c>
      <c r="E6" s="4" t="s">
        <v>19752</v>
      </c>
      <c r="F6" t="str">
        <f>+_xlfn.XLOOKUP(Tabell3[[#This Row],[Diagnose]],Tabell7[Diagnose],Tabell7[DiagnoseKort])&amp;" ("&amp;YEAR(Tabell3[[#This Row],[Dato]])&amp;")"</f>
        <v>Intet påvist (2026)</v>
      </c>
    </row>
    <row r="7" spans="1:6" hidden="1" x14ac:dyDescent="0.25">
      <c r="A7" s="4" t="s">
        <v>14472</v>
      </c>
      <c r="B7" s="4" t="s">
        <v>14473</v>
      </c>
      <c r="C7" s="5">
        <v>44684</v>
      </c>
      <c r="D7" s="5">
        <v>46164</v>
      </c>
      <c r="E7" s="4" t="s">
        <v>19864</v>
      </c>
      <c r="F7" t="str">
        <f>+_xlfn.XLOOKUP(Tabell3[[#This Row],[Diagnose]],Tabell7[Diagnose],Tabell7[DiagnoseKort])&amp;" ("&amp;YEAR(Tabell3[[#This Row],[Dato]])&amp;")"</f>
        <v>Distichiasis/Ektopiske Cillier (2026)</v>
      </c>
    </row>
    <row r="8" spans="1:6" hidden="1" x14ac:dyDescent="0.25">
      <c r="A8" s="4" t="s">
        <v>17034</v>
      </c>
      <c r="B8" s="4" t="s">
        <v>17035</v>
      </c>
      <c r="C8" s="5">
        <v>45340</v>
      </c>
      <c r="D8" s="5">
        <v>46164</v>
      </c>
      <c r="E8" s="4" t="s">
        <v>19801</v>
      </c>
      <c r="F8" t="str">
        <f>+_xlfn.XLOOKUP(Tabell3[[#This Row],[Diagnose]],Tabell7[Diagnose],Tabell7[DiagnoseKort])&amp;" ("&amp;YEAR(Tabell3[[#This Row],[Dato]])&amp;")"</f>
        <v>Annet medfødt (2026)</v>
      </c>
    </row>
    <row r="9" spans="1:6" hidden="1" x14ac:dyDescent="0.25">
      <c r="A9" s="4" t="s">
        <v>16507</v>
      </c>
      <c r="B9" s="4" t="s">
        <v>16508</v>
      </c>
      <c r="C9" s="5">
        <v>45164</v>
      </c>
      <c r="D9" s="5">
        <v>46163</v>
      </c>
      <c r="E9" s="4" t="s">
        <v>19802</v>
      </c>
      <c r="F9" t="str">
        <f>+_xlfn.XLOOKUP(Tabell3[[#This Row],[Diagnose]],Tabell7[Diagnose],Tabell7[DiagnoseKort])&amp;" ("&amp;YEAR(Tabell3[[#This Row],[Dato]])&amp;")"</f>
        <v>PPM iris (2026)</v>
      </c>
    </row>
    <row r="10" spans="1:6" hidden="1" x14ac:dyDescent="0.25">
      <c r="A10" s="4" t="s">
        <v>18565</v>
      </c>
      <c r="B10" s="4" t="s">
        <v>18566</v>
      </c>
      <c r="C10" s="5">
        <v>45765</v>
      </c>
      <c r="D10" s="5">
        <v>46163</v>
      </c>
      <c r="E10" s="4" t="s">
        <v>19752</v>
      </c>
      <c r="F10" t="str">
        <f>+_xlfn.XLOOKUP(Tabell3[[#This Row],[Diagnose]],Tabell7[Diagnose],Tabell7[DiagnoseKort])&amp;" ("&amp;YEAR(Tabell3[[#This Row],[Dato]])&amp;")"</f>
        <v>Intet påvist (2026)</v>
      </c>
    </row>
    <row r="11" spans="1:6" hidden="1" x14ac:dyDescent="0.25">
      <c r="A11" s="4" t="s">
        <v>17777</v>
      </c>
      <c r="B11" s="4" t="s">
        <v>17778</v>
      </c>
      <c r="C11" s="5">
        <v>45496</v>
      </c>
      <c r="D11" s="5">
        <v>46163</v>
      </c>
      <c r="E11" s="4" t="s">
        <v>19752</v>
      </c>
      <c r="F11" t="str">
        <f>+_xlfn.XLOOKUP(Tabell3[[#This Row],[Diagnose]],Tabell7[Diagnose],Tabell7[DiagnoseKort])&amp;" ("&amp;YEAR(Tabell3[[#This Row],[Dato]])&amp;")"</f>
        <v>Intet påvist (2026)</v>
      </c>
    </row>
    <row r="12" spans="1:6" hidden="1" x14ac:dyDescent="0.25">
      <c r="A12" s="4" t="s">
        <v>13196</v>
      </c>
      <c r="B12" s="4" t="s">
        <v>13197</v>
      </c>
      <c r="C12" s="5">
        <v>44381</v>
      </c>
      <c r="D12" s="5">
        <v>46163</v>
      </c>
      <c r="E12" s="4" t="s">
        <v>19752</v>
      </c>
      <c r="F12" t="str">
        <f>+_xlfn.XLOOKUP(Tabell3[[#This Row],[Diagnose]],Tabell7[Diagnose],Tabell7[DiagnoseKort])&amp;" ("&amp;YEAR(Tabell3[[#This Row],[Dato]])&amp;")"</f>
        <v>Intet påvist (2026)</v>
      </c>
    </row>
    <row r="13" spans="1:6" hidden="1" x14ac:dyDescent="0.25">
      <c r="A13" s="4" t="s">
        <v>18498</v>
      </c>
      <c r="B13" s="4" t="s">
        <v>18499</v>
      </c>
      <c r="C13" s="5">
        <v>45757</v>
      </c>
      <c r="D13" s="5">
        <v>46163</v>
      </c>
      <c r="E13" s="4" t="s">
        <v>19752</v>
      </c>
      <c r="F13" t="str">
        <f>+_xlfn.XLOOKUP(Tabell3[[#This Row],[Diagnose]],Tabell7[Diagnose],Tabell7[DiagnoseKort])&amp;" ("&amp;YEAR(Tabell3[[#This Row],[Dato]])&amp;")"</f>
        <v>Intet påvist (2026)</v>
      </c>
    </row>
    <row r="14" spans="1:6" hidden="1" x14ac:dyDescent="0.25">
      <c r="A14" s="4" t="s">
        <v>14379</v>
      </c>
      <c r="B14" s="4" t="s">
        <v>14380</v>
      </c>
      <c r="C14" s="5">
        <v>44665</v>
      </c>
      <c r="D14" s="5">
        <v>46163</v>
      </c>
      <c r="E14" s="4" t="s">
        <v>19752</v>
      </c>
      <c r="F14" t="str">
        <f>+_xlfn.XLOOKUP(Tabell3[[#This Row],[Diagnose]],Tabell7[Diagnose],Tabell7[DiagnoseKort])&amp;" ("&amp;YEAR(Tabell3[[#This Row],[Dato]])&amp;")"</f>
        <v>Intet påvist (2026)</v>
      </c>
    </row>
    <row r="15" spans="1:6" hidden="1" x14ac:dyDescent="0.25">
      <c r="A15" s="4" t="s">
        <v>16557</v>
      </c>
      <c r="B15" s="4" t="s">
        <v>16558</v>
      </c>
      <c r="C15" s="5">
        <v>45183</v>
      </c>
      <c r="D15" s="5">
        <v>46162</v>
      </c>
      <c r="E15" s="4" t="s">
        <v>19752</v>
      </c>
      <c r="F15" t="str">
        <f>+_xlfn.XLOOKUP(Tabell3[[#This Row],[Diagnose]],Tabell7[Diagnose],Tabell7[DiagnoseKort])&amp;" ("&amp;YEAR(Tabell3[[#This Row],[Dato]])&amp;")"</f>
        <v>Intet påvist (2026)</v>
      </c>
    </row>
    <row r="16" spans="1:6" hidden="1" x14ac:dyDescent="0.25">
      <c r="A16" s="4" t="s">
        <v>11149</v>
      </c>
      <c r="B16" s="4" t="s">
        <v>11150</v>
      </c>
      <c r="C16" s="5">
        <v>43862</v>
      </c>
      <c r="D16" s="5">
        <v>46161</v>
      </c>
      <c r="E16" s="4" t="s">
        <v>19752</v>
      </c>
      <c r="F16" t="str">
        <f>+_xlfn.XLOOKUP(Tabell3[[#This Row],[Diagnose]],Tabell7[Diagnose],Tabell7[DiagnoseKort])&amp;" ("&amp;YEAR(Tabell3[[#This Row],[Dato]])&amp;")"</f>
        <v>Intet påvist (2026)</v>
      </c>
    </row>
    <row r="17" spans="1:6" hidden="1" x14ac:dyDescent="0.25">
      <c r="A17" s="4" t="s">
        <v>14470</v>
      </c>
      <c r="B17" s="4" t="s">
        <v>14471</v>
      </c>
      <c r="C17" s="5">
        <v>44684</v>
      </c>
      <c r="D17" s="5">
        <v>46161</v>
      </c>
      <c r="E17" s="4" t="s">
        <v>19752</v>
      </c>
      <c r="F17" t="str">
        <f>+_xlfn.XLOOKUP(Tabell3[[#This Row],[Diagnose]],Tabell7[Diagnose],Tabell7[DiagnoseKort])&amp;" ("&amp;YEAR(Tabell3[[#This Row],[Dato]])&amp;")"</f>
        <v>Intet påvist (2026)</v>
      </c>
    </row>
    <row r="18" spans="1:6" hidden="1" x14ac:dyDescent="0.25">
      <c r="A18" s="4" t="s">
        <v>18456</v>
      </c>
      <c r="B18" s="4" t="s">
        <v>18457</v>
      </c>
      <c r="C18" s="5">
        <v>45750</v>
      </c>
      <c r="D18" s="5">
        <v>46160</v>
      </c>
      <c r="E18" s="4" t="s">
        <v>19752</v>
      </c>
      <c r="F18" t="str">
        <f>+_xlfn.XLOOKUP(Tabell3[[#This Row],[Diagnose]],Tabell7[Diagnose],Tabell7[DiagnoseKort])&amp;" ("&amp;YEAR(Tabell3[[#This Row],[Dato]])&amp;")"</f>
        <v>Intet påvist (2026)</v>
      </c>
    </row>
    <row r="19" spans="1:6" hidden="1" x14ac:dyDescent="0.25">
      <c r="A19" s="4" t="s">
        <v>18504</v>
      </c>
      <c r="B19" s="4" t="s">
        <v>18505</v>
      </c>
      <c r="C19" s="5">
        <v>45759</v>
      </c>
      <c r="D19" s="5">
        <v>46160</v>
      </c>
      <c r="E19" s="4" t="s">
        <v>19752</v>
      </c>
      <c r="F19" t="str">
        <f>+_xlfn.XLOOKUP(Tabell3[[#This Row],[Diagnose]],Tabell7[Diagnose],Tabell7[DiagnoseKort])&amp;" ("&amp;YEAR(Tabell3[[#This Row],[Dato]])&amp;")"</f>
        <v>Intet påvist (2026)</v>
      </c>
    </row>
    <row r="20" spans="1:6" hidden="1" x14ac:dyDescent="0.25">
      <c r="A20" s="4" t="s">
        <v>18105</v>
      </c>
      <c r="B20" s="4" t="s">
        <v>18106</v>
      </c>
      <c r="C20" s="5">
        <v>45590</v>
      </c>
      <c r="D20" s="5">
        <v>46160</v>
      </c>
      <c r="E20" s="4" t="s">
        <v>19752</v>
      </c>
      <c r="F20" t="str">
        <f>+_xlfn.XLOOKUP(Tabell3[[#This Row],[Diagnose]],Tabell7[Diagnose],Tabell7[DiagnoseKort])&amp;" ("&amp;YEAR(Tabell3[[#This Row],[Dato]])&amp;")"</f>
        <v>Intet påvist (2026)</v>
      </c>
    </row>
    <row r="21" spans="1:6" hidden="1" x14ac:dyDescent="0.25">
      <c r="A21" s="4" t="s">
        <v>18442</v>
      </c>
      <c r="B21" s="4" t="s">
        <v>18443</v>
      </c>
      <c r="C21" s="5">
        <v>45746</v>
      </c>
      <c r="D21" s="5">
        <v>46160</v>
      </c>
      <c r="E21" s="4" t="s">
        <v>19752</v>
      </c>
      <c r="F21" t="str">
        <f>+_xlfn.XLOOKUP(Tabell3[[#This Row],[Diagnose]],Tabell7[Diagnose],Tabell7[DiagnoseKort])&amp;" ("&amp;YEAR(Tabell3[[#This Row],[Dato]])&amp;")"</f>
        <v>Intet påvist (2026)</v>
      </c>
    </row>
    <row r="22" spans="1:6" hidden="1" x14ac:dyDescent="0.25">
      <c r="A22" s="4" t="s">
        <v>18352</v>
      </c>
      <c r="B22" s="4" t="s">
        <v>18353</v>
      </c>
      <c r="C22" s="5">
        <v>45723</v>
      </c>
      <c r="D22" s="5">
        <v>46157</v>
      </c>
      <c r="E22" s="4" t="s">
        <v>19752</v>
      </c>
      <c r="F22" t="str">
        <f>+_xlfn.XLOOKUP(Tabell3[[#This Row],[Diagnose]],Tabell7[Diagnose],Tabell7[DiagnoseKort])&amp;" ("&amp;YEAR(Tabell3[[#This Row],[Dato]])&amp;")"</f>
        <v>Intet påvist (2026)</v>
      </c>
    </row>
    <row r="23" spans="1:6" hidden="1" x14ac:dyDescent="0.25">
      <c r="A23" s="4" t="s">
        <v>17527</v>
      </c>
      <c r="B23" s="4" t="s">
        <v>17528</v>
      </c>
      <c r="C23" s="5">
        <v>45441</v>
      </c>
      <c r="D23" s="5">
        <v>46157</v>
      </c>
      <c r="E23" s="4" t="s">
        <v>19752</v>
      </c>
      <c r="F23" t="str">
        <f>+_xlfn.XLOOKUP(Tabell3[[#This Row],[Diagnose]],Tabell7[Diagnose],Tabell7[DiagnoseKort])&amp;" ("&amp;YEAR(Tabell3[[#This Row],[Dato]])&amp;")"</f>
        <v>Intet påvist (2026)</v>
      </c>
    </row>
    <row r="24" spans="1:6" hidden="1" x14ac:dyDescent="0.25">
      <c r="A24" s="4" t="s">
        <v>18448</v>
      </c>
      <c r="B24" s="4" t="s">
        <v>18449</v>
      </c>
      <c r="C24" s="5">
        <v>45746</v>
      </c>
      <c r="D24" s="5">
        <v>46154</v>
      </c>
      <c r="E24" s="4" t="s">
        <v>19752</v>
      </c>
      <c r="F24" t="str">
        <f>+_xlfn.XLOOKUP(Tabell3[[#This Row],[Diagnose]],Tabell7[Diagnose],Tabell7[DiagnoseKort])&amp;" ("&amp;YEAR(Tabell3[[#This Row],[Dato]])&amp;")"</f>
        <v>Intet påvist (2026)</v>
      </c>
    </row>
    <row r="25" spans="1:6" hidden="1" x14ac:dyDescent="0.25">
      <c r="A25" s="4" t="s">
        <v>17076</v>
      </c>
      <c r="B25" s="4" t="s">
        <v>17077</v>
      </c>
      <c r="C25" s="5">
        <v>45351</v>
      </c>
      <c r="D25" s="5">
        <v>46153</v>
      </c>
      <c r="E25" s="4" t="s">
        <v>19752</v>
      </c>
      <c r="F25" t="str">
        <f>+_xlfn.XLOOKUP(Tabell3[[#This Row],[Diagnose]],Tabell7[Diagnose],Tabell7[DiagnoseKort])&amp;" ("&amp;YEAR(Tabell3[[#This Row],[Dato]])&amp;")"</f>
        <v>Intet påvist (2026)</v>
      </c>
    </row>
    <row r="26" spans="1:6" hidden="1" x14ac:dyDescent="0.25">
      <c r="A26" s="4" t="s">
        <v>17083</v>
      </c>
      <c r="B26" s="4" t="s">
        <v>17084</v>
      </c>
      <c r="C26" s="5">
        <v>45351</v>
      </c>
      <c r="D26" s="5">
        <v>46153</v>
      </c>
      <c r="E26" s="4" t="s">
        <v>19752</v>
      </c>
      <c r="F26" t="str">
        <f>+_xlfn.XLOOKUP(Tabell3[[#This Row],[Diagnose]],Tabell7[Diagnose],Tabell7[DiagnoseKort])&amp;" ("&amp;YEAR(Tabell3[[#This Row],[Dato]])&amp;")"</f>
        <v>Intet påvist (2026)</v>
      </c>
    </row>
    <row r="27" spans="1:6" hidden="1" x14ac:dyDescent="0.25">
      <c r="A27" s="4" t="s">
        <v>18596</v>
      </c>
      <c r="B27" s="4" t="s">
        <v>18597</v>
      </c>
      <c r="C27" s="5">
        <v>45769</v>
      </c>
      <c r="D27" s="5">
        <v>46152</v>
      </c>
      <c r="E27" s="4" t="s">
        <v>19752</v>
      </c>
      <c r="F27" t="str">
        <f>+_xlfn.XLOOKUP(Tabell3[[#This Row],[Diagnose]],Tabell7[Diagnose],Tabell7[DiagnoseKort])&amp;" ("&amp;YEAR(Tabell3[[#This Row],[Dato]])&amp;")"</f>
        <v>Intet påvist (2026)</v>
      </c>
    </row>
    <row r="28" spans="1:6" hidden="1" x14ac:dyDescent="0.25">
      <c r="A28" s="4" t="s">
        <v>18158</v>
      </c>
      <c r="B28" s="4" t="s">
        <v>18159</v>
      </c>
      <c r="C28" s="5">
        <v>45641</v>
      </c>
      <c r="D28" s="5">
        <v>46150</v>
      </c>
      <c r="E28" s="4" t="s">
        <v>19752</v>
      </c>
      <c r="F28" t="str">
        <f>+_xlfn.XLOOKUP(Tabell3[[#This Row],[Diagnose]],Tabell7[Diagnose],Tabell7[DiagnoseKort])&amp;" ("&amp;YEAR(Tabell3[[#This Row],[Dato]])&amp;")"</f>
        <v>Intet påvist (2026)</v>
      </c>
    </row>
    <row r="29" spans="1:6" hidden="1" x14ac:dyDescent="0.25">
      <c r="A29" s="4" t="s">
        <v>13353</v>
      </c>
      <c r="B29" s="4" t="s">
        <v>13354</v>
      </c>
      <c r="C29" s="5">
        <v>44397</v>
      </c>
      <c r="D29" s="5">
        <v>46149</v>
      </c>
      <c r="E29" s="4" t="s">
        <v>19752</v>
      </c>
      <c r="F29" t="str">
        <f>+_xlfn.XLOOKUP(Tabell3[[#This Row],[Diagnose]],Tabell7[Diagnose],Tabell7[DiagnoseKort])&amp;" ("&amp;YEAR(Tabell3[[#This Row],[Dato]])&amp;")"</f>
        <v>Intet påvist (2026)</v>
      </c>
    </row>
    <row r="30" spans="1:6" hidden="1" x14ac:dyDescent="0.25">
      <c r="A30" s="4" t="s">
        <v>12643</v>
      </c>
      <c r="B30" s="4" t="s">
        <v>12644</v>
      </c>
      <c r="C30" s="5">
        <v>44265</v>
      </c>
      <c r="D30" s="5">
        <v>46147</v>
      </c>
      <c r="E30" s="4" t="s">
        <v>19752</v>
      </c>
      <c r="F30" t="str">
        <f>+_xlfn.XLOOKUP(Tabell3[[#This Row],[Diagnose]],Tabell7[Diagnose],Tabell7[DiagnoseKort])&amp;" ("&amp;YEAR(Tabell3[[#This Row],[Dato]])&amp;")"</f>
        <v>Intet påvist (2026)</v>
      </c>
    </row>
    <row r="31" spans="1:6" hidden="1" x14ac:dyDescent="0.25">
      <c r="A31" s="4" t="s">
        <v>18484</v>
      </c>
      <c r="B31" s="4" t="s">
        <v>18485</v>
      </c>
      <c r="C31" s="5">
        <v>45752</v>
      </c>
      <c r="D31" s="5">
        <v>46147</v>
      </c>
      <c r="E31" s="4" t="s">
        <v>19967</v>
      </c>
      <c r="F31" t="str">
        <f>+_xlfn.XLOOKUP(Tabell3[[#This Row],[Diagnose]],Tabell7[Diagnose],Tabell7[DiagnoseKort])&amp;" ("&amp;YEAR(Tabell3[[#This Row],[Dato]])&amp;")"</f>
        <v xml:space="preserve"> (2026)</v>
      </c>
    </row>
    <row r="32" spans="1:6" hidden="1" x14ac:dyDescent="0.25">
      <c r="A32" s="4" t="s">
        <v>14815</v>
      </c>
      <c r="B32" s="4" t="s">
        <v>14816</v>
      </c>
      <c r="C32" s="5">
        <v>44741</v>
      </c>
      <c r="D32" s="5">
        <v>46146</v>
      </c>
      <c r="E32" s="4" t="s">
        <v>19752</v>
      </c>
      <c r="F32" t="str">
        <f>+_xlfn.XLOOKUP(Tabell3[[#This Row],[Diagnose]],Tabell7[Diagnose],Tabell7[DiagnoseKort])&amp;" ("&amp;YEAR(Tabell3[[#This Row],[Dato]])&amp;")"</f>
        <v>Intet påvist (2026)</v>
      </c>
    </row>
    <row r="33" spans="1:6" hidden="1" x14ac:dyDescent="0.25">
      <c r="A33" s="4" t="s">
        <v>18590</v>
      </c>
      <c r="B33" s="4" t="s">
        <v>18591</v>
      </c>
      <c r="C33" s="5">
        <v>45769</v>
      </c>
      <c r="D33" s="5">
        <v>46146</v>
      </c>
      <c r="E33" s="4" t="s">
        <v>19752</v>
      </c>
      <c r="F33" t="str">
        <f>+_xlfn.XLOOKUP(Tabell3[[#This Row],[Diagnose]],Tabell7[Diagnose],Tabell7[DiagnoseKort])&amp;" ("&amp;YEAR(Tabell3[[#This Row],[Dato]])&amp;")"</f>
        <v>Intet påvist (2026)</v>
      </c>
    </row>
    <row r="34" spans="1:6" hidden="1" x14ac:dyDescent="0.25">
      <c r="A34" s="4" t="s">
        <v>13021</v>
      </c>
      <c r="B34" s="4" t="s">
        <v>13022</v>
      </c>
      <c r="C34" s="5">
        <v>44360</v>
      </c>
      <c r="D34" s="5">
        <v>46146</v>
      </c>
      <c r="E34" s="4" t="s">
        <v>19752</v>
      </c>
      <c r="F34" t="str">
        <f>+_xlfn.XLOOKUP(Tabell3[[#This Row],[Diagnose]],Tabell7[Diagnose],Tabell7[DiagnoseKort])&amp;" ("&amp;YEAR(Tabell3[[#This Row],[Dato]])&amp;")"</f>
        <v>Intet påvist (2026)</v>
      </c>
    </row>
    <row r="35" spans="1:6" hidden="1" x14ac:dyDescent="0.25">
      <c r="A35" s="4" t="s">
        <v>11325</v>
      </c>
      <c r="B35" s="4" t="s">
        <v>11326</v>
      </c>
      <c r="C35" s="5">
        <v>43925</v>
      </c>
      <c r="D35" s="5">
        <v>46144</v>
      </c>
      <c r="E35" s="4" t="s">
        <v>19752</v>
      </c>
      <c r="F35" t="str">
        <f>+_xlfn.XLOOKUP(Tabell3[[#This Row],[Diagnose]],Tabell7[Diagnose],Tabell7[DiagnoseKort])&amp;" ("&amp;YEAR(Tabell3[[#This Row],[Dato]])&amp;")"</f>
        <v>Intet påvist (2026)</v>
      </c>
    </row>
    <row r="36" spans="1:6" hidden="1" x14ac:dyDescent="0.25">
      <c r="A36" s="4" t="s">
        <v>15416</v>
      </c>
      <c r="B36" s="4" t="s">
        <v>15417</v>
      </c>
      <c r="C36" s="5">
        <v>44889</v>
      </c>
      <c r="D36" s="5">
        <v>46144</v>
      </c>
      <c r="E36" s="4" t="s">
        <v>19752</v>
      </c>
      <c r="F36" t="str">
        <f>+_xlfn.XLOOKUP(Tabell3[[#This Row],[Diagnose]],Tabell7[Diagnose],Tabell7[DiagnoseKort])&amp;" ("&amp;YEAR(Tabell3[[#This Row],[Dato]])&amp;")"</f>
        <v>Intet påvist (2026)</v>
      </c>
    </row>
    <row r="37" spans="1:6" hidden="1" x14ac:dyDescent="0.25">
      <c r="A37" s="4" t="s">
        <v>15880</v>
      </c>
      <c r="B37" s="4" t="s">
        <v>15881</v>
      </c>
      <c r="C37" s="5">
        <v>44994</v>
      </c>
      <c r="D37" s="5">
        <v>46143</v>
      </c>
      <c r="E37" s="4" t="s">
        <v>19752</v>
      </c>
      <c r="F37" t="str">
        <f>+_xlfn.XLOOKUP(Tabell3[[#This Row],[Diagnose]],Tabell7[Diagnose],Tabell7[DiagnoseKort])&amp;" ("&amp;YEAR(Tabell3[[#This Row],[Dato]])&amp;")"</f>
        <v>Intet påvist (2026)</v>
      </c>
    </row>
    <row r="38" spans="1:6" hidden="1" x14ac:dyDescent="0.25">
      <c r="A38" s="4" t="s">
        <v>18474</v>
      </c>
      <c r="B38" s="4" t="s">
        <v>18475</v>
      </c>
      <c r="C38" s="5">
        <v>45752</v>
      </c>
      <c r="D38" s="5">
        <v>46141</v>
      </c>
      <c r="E38" s="4" t="s">
        <v>19817</v>
      </c>
      <c r="F38" t="str">
        <f>+_xlfn.XLOOKUP(Tabell3[[#This Row],[Diagnose]],Tabell7[Diagnose],Tabell7[DiagnoseKort])&amp;" ("&amp;YEAR(Tabell3[[#This Row],[Dato]])&amp;")"</f>
        <v>Retinal Dysplasi (2026)</v>
      </c>
    </row>
    <row r="39" spans="1:6" hidden="1" x14ac:dyDescent="0.25">
      <c r="A39" s="4" t="s">
        <v>15922</v>
      </c>
      <c r="B39" s="4" t="s">
        <v>15923</v>
      </c>
      <c r="C39" s="5">
        <v>45015</v>
      </c>
      <c r="D39" s="5">
        <v>46141</v>
      </c>
      <c r="E39" s="4" t="s">
        <v>19801</v>
      </c>
      <c r="F39" t="str">
        <f>+_xlfn.XLOOKUP(Tabell3[[#This Row],[Diagnose]],Tabell7[Diagnose],Tabell7[DiagnoseKort])&amp;" ("&amp;YEAR(Tabell3[[#This Row],[Dato]])&amp;")"</f>
        <v>Annet medfødt (2026)</v>
      </c>
    </row>
    <row r="40" spans="1:6" hidden="1" x14ac:dyDescent="0.25">
      <c r="A40" s="4" t="s">
        <v>15329</v>
      </c>
      <c r="B40" s="4" t="s">
        <v>15330</v>
      </c>
      <c r="C40" s="5">
        <v>44869</v>
      </c>
      <c r="D40" s="5">
        <v>46141</v>
      </c>
      <c r="E40" s="4" t="s">
        <v>19802</v>
      </c>
      <c r="F40" t="str">
        <f>+_xlfn.XLOOKUP(Tabell3[[#This Row],[Diagnose]],Tabell7[Diagnose],Tabell7[DiagnoseKort])&amp;" ("&amp;YEAR(Tabell3[[#This Row],[Dato]])&amp;")"</f>
        <v>PPM iris (2026)</v>
      </c>
    </row>
    <row r="41" spans="1:6" hidden="1" x14ac:dyDescent="0.25">
      <c r="A41" s="4" t="s">
        <v>16499</v>
      </c>
      <c r="B41" s="4" t="s">
        <v>16500</v>
      </c>
      <c r="C41" s="5">
        <v>45164</v>
      </c>
      <c r="D41" s="5">
        <v>46141</v>
      </c>
      <c r="E41" s="4" t="s">
        <v>19752</v>
      </c>
      <c r="F41" t="str">
        <f>+_xlfn.XLOOKUP(Tabell3[[#This Row],[Diagnose]],Tabell7[Diagnose],Tabell7[DiagnoseKort])&amp;" ("&amp;YEAR(Tabell3[[#This Row],[Dato]])&amp;")"</f>
        <v>Intet påvist (2026)</v>
      </c>
    </row>
    <row r="42" spans="1:6" hidden="1" x14ac:dyDescent="0.25">
      <c r="A42" s="4" t="s">
        <v>18252</v>
      </c>
      <c r="B42" s="4" t="s">
        <v>18253</v>
      </c>
      <c r="C42" s="5">
        <v>45679</v>
      </c>
      <c r="D42" s="5">
        <v>46140</v>
      </c>
      <c r="E42" s="4" t="s">
        <v>19864</v>
      </c>
      <c r="F42" t="str">
        <f>+_xlfn.XLOOKUP(Tabell3[[#This Row],[Diagnose]],Tabell7[Diagnose],Tabell7[DiagnoseKort])&amp;" ("&amp;YEAR(Tabell3[[#This Row],[Dato]])&amp;")"</f>
        <v>Distichiasis/Ektopiske Cillier (2026)</v>
      </c>
    </row>
    <row r="43" spans="1:6" hidden="1" x14ac:dyDescent="0.25">
      <c r="A43" s="4" t="s">
        <v>18244</v>
      </c>
      <c r="B43" s="4" t="s">
        <v>18245</v>
      </c>
      <c r="C43" s="5">
        <v>45679</v>
      </c>
      <c r="D43" s="5">
        <v>46140</v>
      </c>
      <c r="E43" s="4" t="s">
        <v>19752</v>
      </c>
      <c r="F43" t="str">
        <f>+_xlfn.XLOOKUP(Tabell3[[#This Row],[Diagnose]],Tabell7[Diagnose],Tabell7[DiagnoseKort])&amp;" ("&amp;YEAR(Tabell3[[#This Row],[Dato]])&amp;")"</f>
        <v>Intet påvist (2026)</v>
      </c>
    </row>
    <row r="44" spans="1:6" hidden="1" x14ac:dyDescent="0.25">
      <c r="A44" s="4" t="s">
        <v>18490</v>
      </c>
      <c r="B44" s="4" t="s">
        <v>18491</v>
      </c>
      <c r="C44" s="5">
        <v>45757</v>
      </c>
      <c r="D44" s="5">
        <v>46140</v>
      </c>
      <c r="E44" s="4" t="s">
        <v>19752</v>
      </c>
      <c r="F44" t="str">
        <f>+_xlfn.XLOOKUP(Tabell3[[#This Row],[Diagnose]],Tabell7[Diagnose],Tabell7[DiagnoseKort])&amp;" ("&amp;YEAR(Tabell3[[#This Row],[Dato]])&amp;")"</f>
        <v>Intet påvist (2026)</v>
      </c>
    </row>
    <row r="45" spans="1:6" hidden="1" x14ac:dyDescent="0.25">
      <c r="A45" s="4" t="s">
        <v>17270</v>
      </c>
      <c r="B45" s="4" t="s">
        <v>17271</v>
      </c>
      <c r="C45" s="5">
        <v>45392</v>
      </c>
      <c r="D45" s="5">
        <v>46140</v>
      </c>
      <c r="E45" s="4" t="s">
        <v>19972</v>
      </c>
      <c r="F45" t="str">
        <f>+_xlfn.XLOOKUP(Tabell3[[#This Row],[Diagnose]],Tabell7[Diagnose],Tabell7[DiagnoseKort])&amp;" ("&amp;YEAR(Tabell3[[#This Row],[Dato]])&amp;")"</f>
        <v xml:space="preserve"> (2026)</v>
      </c>
    </row>
    <row r="46" spans="1:6" hidden="1" x14ac:dyDescent="0.25">
      <c r="A46" s="4" t="s">
        <v>18534</v>
      </c>
      <c r="B46" s="4" t="s">
        <v>18535</v>
      </c>
      <c r="C46" s="5">
        <v>45762</v>
      </c>
      <c r="D46" s="5">
        <v>46136</v>
      </c>
      <c r="E46" s="4" t="s">
        <v>19752</v>
      </c>
      <c r="F46" t="str">
        <f>+_xlfn.XLOOKUP(Tabell3[[#This Row],[Diagnose]],Tabell7[Diagnose],Tabell7[DiagnoseKort])&amp;" ("&amp;YEAR(Tabell3[[#This Row],[Dato]])&amp;")"</f>
        <v>Intet påvist (2026)</v>
      </c>
    </row>
    <row r="47" spans="1:6" hidden="1" x14ac:dyDescent="0.25">
      <c r="A47" s="4" t="s">
        <v>18559</v>
      </c>
      <c r="B47" s="4" t="s">
        <v>18560</v>
      </c>
      <c r="C47" s="5">
        <v>45765</v>
      </c>
      <c r="D47" s="5">
        <v>46136</v>
      </c>
      <c r="E47" s="4" t="s">
        <v>19752</v>
      </c>
      <c r="F47" t="str">
        <f>+_xlfn.XLOOKUP(Tabell3[[#This Row],[Diagnose]],Tabell7[Diagnose],Tabell7[DiagnoseKort])&amp;" ("&amp;YEAR(Tabell3[[#This Row],[Dato]])&amp;")"</f>
        <v>Intet påvist (2026)</v>
      </c>
    </row>
    <row r="48" spans="1:6" hidden="1" x14ac:dyDescent="0.25">
      <c r="A48" s="4" t="s">
        <v>17511</v>
      </c>
      <c r="B48" s="4" t="s">
        <v>17512</v>
      </c>
      <c r="C48" s="5">
        <v>45439</v>
      </c>
      <c r="D48" s="5">
        <v>46136</v>
      </c>
      <c r="E48" s="4" t="s">
        <v>19752</v>
      </c>
      <c r="F48" t="str">
        <f>+_xlfn.XLOOKUP(Tabell3[[#This Row],[Diagnose]],Tabell7[Diagnose],Tabell7[DiagnoseKort])&amp;" ("&amp;YEAR(Tabell3[[#This Row],[Dato]])&amp;")"</f>
        <v>Intet påvist (2026)</v>
      </c>
    </row>
    <row r="49" spans="1:6" hidden="1" x14ac:dyDescent="0.25">
      <c r="A49" s="4" t="s">
        <v>16219</v>
      </c>
      <c r="B49" s="4" t="s">
        <v>16220</v>
      </c>
      <c r="C49" s="5">
        <v>45086</v>
      </c>
      <c r="D49" s="5">
        <v>46136</v>
      </c>
      <c r="E49" s="4" t="s">
        <v>19864</v>
      </c>
      <c r="F49" t="str">
        <f>+_xlfn.XLOOKUP(Tabell3[[#This Row],[Diagnose]],Tabell7[Diagnose],Tabell7[DiagnoseKort])&amp;" ("&amp;YEAR(Tabell3[[#This Row],[Dato]])&amp;")"</f>
        <v>Distichiasis/Ektopiske Cillier (2026)</v>
      </c>
    </row>
    <row r="50" spans="1:6" hidden="1" x14ac:dyDescent="0.25">
      <c r="A50" s="4" t="s">
        <v>14336</v>
      </c>
      <c r="B50" s="4" t="s">
        <v>14337</v>
      </c>
      <c r="C50" s="5">
        <v>44655</v>
      </c>
      <c r="D50" s="5">
        <v>46134</v>
      </c>
      <c r="E50" s="4" t="s">
        <v>19864</v>
      </c>
      <c r="F50" t="str">
        <f>+_xlfn.XLOOKUP(Tabell3[[#This Row],[Diagnose]],Tabell7[Diagnose],Tabell7[DiagnoseKort])&amp;" ("&amp;YEAR(Tabell3[[#This Row],[Dato]])&amp;")"</f>
        <v>Distichiasis/Ektopiske Cillier (2026)</v>
      </c>
    </row>
    <row r="51" spans="1:6" hidden="1" x14ac:dyDescent="0.25">
      <c r="A51" s="4" t="s">
        <v>14833</v>
      </c>
      <c r="B51" s="4" t="s">
        <v>14834</v>
      </c>
      <c r="C51" s="5">
        <v>44742</v>
      </c>
      <c r="D51" s="5">
        <v>46134</v>
      </c>
      <c r="E51" s="4" t="s">
        <v>19752</v>
      </c>
      <c r="F51" t="str">
        <f>+_xlfn.XLOOKUP(Tabell3[[#This Row],[Diagnose]],Tabell7[Diagnose],Tabell7[DiagnoseKort])&amp;" ("&amp;YEAR(Tabell3[[#This Row],[Dato]])&amp;")"</f>
        <v>Intet påvist (2026)</v>
      </c>
    </row>
    <row r="52" spans="1:6" hidden="1" x14ac:dyDescent="0.25">
      <c r="A52" s="4" t="s">
        <v>15876</v>
      </c>
      <c r="B52" s="4" t="s">
        <v>15877</v>
      </c>
      <c r="C52" s="5">
        <v>44994</v>
      </c>
      <c r="D52" s="5">
        <v>46133</v>
      </c>
      <c r="E52" s="4" t="s">
        <v>19752</v>
      </c>
      <c r="F52" t="str">
        <f>+_xlfn.XLOOKUP(Tabell3[[#This Row],[Diagnose]],Tabell7[Diagnose],Tabell7[DiagnoseKort])&amp;" ("&amp;YEAR(Tabell3[[#This Row],[Dato]])&amp;")"</f>
        <v>Intet påvist (2026)</v>
      </c>
    </row>
    <row r="53" spans="1:6" hidden="1" x14ac:dyDescent="0.25">
      <c r="A53" s="4" t="s">
        <v>18023</v>
      </c>
      <c r="B53" s="4" t="s">
        <v>18024</v>
      </c>
      <c r="C53" s="5">
        <v>45564</v>
      </c>
      <c r="D53" s="5">
        <v>46133</v>
      </c>
      <c r="E53" s="4" t="s">
        <v>19752</v>
      </c>
      <c r="F53" t="str">
        <f>+_xlfn.XLOOKUP(Tabell3[[#This Row],[Diagnose]],Tabell7[Diagnose],Tabell7[DiagnoseKort])&amp;" ("&amp;YEAR(Tabell3[[#This Row],[Dato]])&amp;")"</f>
        <v>Intet påvist (2026)</v>
      </c>
    </row>
    <row r="54" spans="1:6" hidden="1" x14ac:dyDescent="0.25">
      <c r="A54" s="4" t="s">
        <v>17971</v>
      </c>
      <c r="B54" s="4" t="s">
        <v>17972</v>
      </c>
      <c r="C54" s="5">
        <v>45544</v>
      </c>
      <c r="D54" s="5">
        <v>46133</v>
      </c>
      <c r="E54" s="4" t="s">
        <v>19752</v>
      </c>
      <c r="F54" t="str">
        <f>+_xlfn.XLOOKUP(Tabell3[[#This Row],[Diagnose]],Tabell7[Diagnose],Tabell7[DiagnoseKort])&amp;" ("&amp;YEAR(Tabell3[[#This Row],[Dato]])&amp;")"</f>
        <v>Intet påvist (2026)</v>
      </c>
    </row>
    <row r="55" spans="1:6" hidden="1" x14ac:dyDescent="0.25">
      <c r="A55" s="4" t="s">
        <v>18327</v>
      </c>
      <c r="B55" s="4" t="s">
        <v>18328</v>
      </c>
      <c r="C55" s="5">
        <v>45714</v>
      </c>
      <c r="D55" s="5">
        <v>46132</v>
      </c>
      <c r="E55" s="4" t="s">
        <v>19752</v>
      </c>
      <c r="F55" t="str">
        <f>+_xlfn.XLOOKUP(Tabell3[[#This Row],[Diagnose]],Tabell7[Diagnose],Tabell7[DiagnoseKort])&amp;" ("&amp;YEAR(Tabell3[[#This Row],[Dato]])&amp;")"</f>
        <v>Intet påvist (2026)</v>
      </c>
    </row>
    <row r="56" spans="1:6" hidden="1" x14ac:dyDescent="0.25">
      <c r="A56" s="4" t="s">
        <v>17380</v>
      </c>
      <c r="B56" s="4" t="s">
        <v>17381</v>
      </c>
      <c r="C56" s="5">
        <v>45419</v>
      </c>
      <c r="D56" s="5">
        <v>46132</v>
      </c>
      <c r="E56" s="4" t="s">
        <v>19752</v>
      </c>
      <c r="F56" t="str">
        <f>+_xlfn.XLOOKUP(Tabell3[[#This Row],[Diagnose]],Tabell7[Diagnose],Tabell7[DiagnoseKort])&amp;" ("&amp;YEAR(Tabell3[[#This Row],[Dato]])&amp;")"</f>
        <v>Intet påvist (2026)</v>
      </c>
    </row>
    <row r="57" spans="1:6" hidden="1" x14ac:dyDescent="0.25">
      <c r="A57" s="4" t="s">
        <v>14143</v>
      </c>
      <c r="B57" s="4" t="s">
        <v>14144</v>
      </c>
      <c r="C57" s="5">
        <v>44628</v>
      </c>
      <c r="D57" s="5">
        <v>46132</v>
      </c>
      <c r="E57" s="4" t="s">
        <v>19752</v>
      </c>
      <c r="F57" t="str">
        <f>+_xlfn.XLOOKUP(Tabell3[[#This Row],[Diagnose]],Tabell7[Diagnose],Tabell7[DiagnoseKort])&amp;" ("&amp;YEAR(Tabell3[[#This Row],[Dato]])&amp;")"</f>
        <v>Intet påvist (2026)</v>
      </c>
    </row>
    <row r="58" spans="1:6" hidden="1" x14ac:dyDescent="0.25">
      <c r="A58" s="4" t="s">
        <v>10693</v>
      </c>
      <c r="B58" s="4" t="s">
        <v>10694</v>
      </c>
      <c r="C58" s="5">
        <v>43691</v>
      </c>
      <c r="D58" s="5">
        <v>46132</v>
      </c>
      <c r="E58" s="4" t="s">
        <v>19752</v>
      </c>
      <c r="F58" t="str">
        <f>+_xlfn.XLOOKUP(Tabell3[[#This Row],[Diagnose]],Tabell7[Diagnose],Tabell7[DiagnoseKort])&amp;" ("&amp;YEAR(Tabell3[[#This Row],[Dato]])&amp;")"</f>
        <v>Intet påvist (2026)</v>
      </c>
    </row>
    <row r="59" spans="1:6" hidden="1" x14ac:dyDescent="0.25">
      <c r="A59" s="4" t="s">
        <v>18276</v>
      </c>
      <c r="B59" s="4" t="s">
        <v>18277</v>
      </c>
      <c r="C59" s="5">
        <v>45687</v>
      </c>
      <c r="D59" s="5">
        <v>46127</v>
      </c>
      <c r="E59" s="4" t="s">
        <v>19752</v>
      </c>
      <c r="F59" t="str">
        <f>+_xlfn.XLOOKUP(Tabell3[[#This Row],[Diagnose]],Tabell7[Diagnose],Tabell7[DiagnoseKort])&amp;" ("&amp;YEAR(Tabell3[[#This Row],[Dato]])&amp;")"</f>
        <v>Intet påvist (2026)</v>
      </c>
    </row>
    <row r="60" spans="1:6" hidden="1" x14ac:dyDescent="0.25">
      <c r="A60" s="4" t="s">
        <v>18444</v>
      </c>
      <c r="B60" s="4" t="s">
        <v>18445</v>
      </c>
      <c r="C60" s="5">
        <v>45746</v>
      </c>
      <c r="D60" s="5">
        <v>46125</v>
      </c>
      <c r="E60" s="4" t="s">
        <v>19752</v>
      </c>
      <c r="F60" t="str">
        <f>+_xlfn.XLOOKUP(Tabell3[[#This Row],[Diagnose]],Tabell7[Diagnose],Tabell7[DiagnoseKort])&amp;" ("&amp;YEAR(Tabell3[[#This Row],[Dato]])&amp;")"</f>
        <v>Intet påvist (2026)</v>
      </c>
    </row>
    <row r="61" spans="1:6" hidden="1" x14ac:dyDescent="0.25">
      <c r="A61" s="4" t="s">
        <v>18272</v>
      </c>
      <c r="B61" s="4" t="s">
        <v>18273</v>
      </c>
      <c r="C61" s="5">
        <v>45687</v>
      </c>
      <c r="D61" s="5">
        <v>46124</v>
      </c>
      <c r="E61" s="4" t="s">
        <v>19752</v>
      </c>
      <c r="F61" t="str">
        <f>+_xlfn.XLOOKUP(Tabell3[[#This Row],[Diagnose]],Tabell7[Diagnose],Tabell7[DiagnoseKort])&amp;" ("&amp;YEAR(Tabell3[[#This Row],[Dato]])&amp;")"</f>
        <v>Intet påvist (2026)</v>
      </c>
    </row>
    <row r="62" spans="1:6" hidden="1" x14ac:dyDescent="0.25">
      <c r="A62" s="4" t="s">
        <v>18402</v>
      </c>
      <c r="B62" s="4" t="s">
        <v>18403</v>
      </c>
      <c r="C62" s="5">
        <v>45730</v>
      </c>
      <c r="D62" s="5">
        <v>46124</v>
      </c>
      <c r="E62" s="4" t="s">
        <v>19864</v>
      </c>
      <c r="F62" t="str">
        <f>+_xlfn.XLOOKUP(Tabell3[[#This Row],[Diagnose]],Tabell7[Diagnose],Tabell7[DiagnoseKort])&amp;" ("&amp;YEAR(Tabell3[[#This Row],[Dato]])&amp;")"</f>
        <v>Distichiasis/Ektopiske Cillier (2026)</v>
      </c>
    </row>
    <row r="63" spans="1:6" hidden="1" x14ac:dyDescent="0.25">
      <c r="A63" s="4" t="s">
        <v>18420</v>
      </c>
      <c r="B63" s="4" t="s">
        <v>18421</v>
      </c>
      <c r="C63" s="5">
        <v>45740</v>
      </c>
      <c r="D63" s="5">
        <v>46122</v>
      </c>
      <c r="E63" s="4" t="s">
        <v>19801</v>
      </c>
      <c r="F63" t="str">
        <f>+_xlfn.XLOOKUP(Tabell3[[#This Row],[Diagnose]],Tabell7[Diagnose],Tabell7[DiagnoseKort])&amp;" ("&amp;YEAR(Tabell3[[#This Row],[Dato]])&amp;")"</f>
        <v>Annet medfødt (2026)</v>
      </c>
    </row>
    <row r="64" spans="1:6" hidden="1" x14ac:dyDescent="0.25">
      <c r="A64" s="4" t="s">
        <v>15698</v>
      </c>
      <c r="B64" s="4" t="s">
        <v>15699</v>
      </c>
      <c r="C64" s="5">
        <v>44963</v>
      </c>
      <c r="D64" s="5">
        <v>46122</v>
      </c>
      <c r="E64" s="4" t="s">
        <v>19752</v>
      </c>
      <c r="F64" t="str">
        <f>+_xlfn.XLOOKUP(Tabell3[[#This Row],[Diagnose]],Tabell7[Diagnose],Tabell7[DiagnoseKort])&amp;" ("&amp;YEAR(Tabell3[[#This Row],[Dato]])&amp;")"</f>
        <v>Intet påvist (2026)</v>
      </c>
    </row>
    <row r="65" spans="1:6" hidden="1" x14ac:dyDescent="0.25">
      <c r="A65" s="4" t="s">
        <v>8216</v>
      </c>
      <c r="B65" s="4" t="s">
        <v>8217</v>
      </c>
      <c r="C65" s="5">
        <v>42794</v>
      </c>
      <c r="D65" s="5">
        <v>46120</v>
      </c>
      <c r="E65" s="4" t="s">
        <v>19802</v>
      </c>
      <c r="F65" t="str">
        <f>+_xlfn.XLOOKUP(Tabell3[[#This Row],[Diagnose]],Tabell7[Diagnose],Tabell7[DiagnoseKort])&amp;" ("&amp;YEAR(Tabell3[[#This Row],[Dato]])&amp;")"</f>
        <v>PPM iris (2026)</v>
      </c>
    </row>
    <row r="66" spans="1:6" hidden="1" x14ac:dyDescent="0.25">
      <c r="A66" s="4" t="s">
        <v>9246</v>
      </c>
      <c r="B66" s="4" t="s">
        <v>9247</v>
      </c>
      <c r="C66" s="5">
        <v>43187</v>
      </c>
      <c r="D66" s="5">
        <v>46120</v>
      </c>
      <c r="E66" s="4" t="s">
        <v>19752</v>
      </c>
      <c r="F66" t="str">
        <f>+_xlfn.XLOOKUP(Tabell3[[#This Row],[Diagnose]],Tabell7[Diagnose],Tabell7[DiagnoseKort])&amp;" ("&amp;YEAR(Tabell3[[#This Row],[Dato]])&amp;")"</f>
        <v>Intet påvist (2026)</v>
      </c>
    </row>
    <row r="67" spans="1:6" hidden="1" x14ac:dyDescent="0.25">
      <c r="A67" s="4" t="s">
        <v>11939</v>
      </c>
      <c r="B67" s="4" t="s">
        <v>11940</v>
      </c>
      <c r="C67" s="5">
        <v>44074</v>
      </c>
      <c r="D67" s="5">
        <v>46120</v>
      </c>
      <c r="E67" s="4" t="s">
        <v>19802</v>
      </c>
      <c r="F67" t="str">
        <f>+_xlfn.XLOOKUP(Tabell3[[#This Row],[Diagnose]],Tabell7[Diagnose],Tabell7[DiagnoseKort])&amp;" ("&amp;YEAR(Tabell3[[#This Row],[Dato]])&amp;")"</f>
        <v>PPM iris (2026)</v>
      </c>
    </row>
    <row r="68" spans="1:6" hidden="1" x14ac:dyDescent="0.25">
      <c r="A68" s="4" t="s">
        <v>17783</v>
      </c>
      <c r="B68" s="4" t="s">
        <v>17784</v>
      </c>
      <c r="C68" s="5">
        <v>45498</v>
      </c>
      <c r="D68" s="5">
        <v>46119</v>
      </c>
      <c r="E68" s="4" t="s">
        <v>19752</v>
      </c>
      <c r="F68" t="str">
        <f>+_xlfn.XLOOKUP(Tabell3[[#This Row],[Diagnose]],Tabell7[Diagnose],Tabell7[DiagnoseKort])&amp;" ("&amp;YEAR(Tabell3[[#This Row],[Dato]])&amp;")"</f>
        <v>Intet påvist (2026)</v>
      </c>
    </row>
    <row r="69" spans="1:6" hidden="1" x14ac:dyDescent="0.25">
      <c r="A69" s="4" t="s">
        <v>17745</v>
      </c>
      <c r="B69" s="4" t="s">
        <v>17746</v>
      </c>
      <c r="C69" s="5">
        <v>45492</v>
      </c>
      <c r="D69" s="5">
        <v>46113</v>
      </c>
      <c r="E69" s="4" t="s">
        <v>19802</v>
      </c>
      <c r="F69" t="str">
        <f>+_xlfn.XLOOKUP(Tabell3[[#This Row],[Diagnose]],Tabell7[Diagnose],Tabell7[DiagnoseKort])&amp;" ("&amp;YEAR(Tabell3[[#This Row],[Dato]])&amp;")"</f>
        <v>PPM iris (2026)</v>
      </c>
    </row>
    <row r="70" spans="1:6" hidden="1" x14ac:dyDescent="0.25">
      <c r="A70" s="4" t="s">
        <v>18446</v>
      </c>
      <c r="B70" s="4" t="s">
        <v>18447</v>
      </c>
      <c r="C70" s="5">
        <v>45746</v>
      </c>
      <c r="D70" s="5">
        <v>46112</v>
      </c>
      <c r="E70" s="4" t="s">
        <v>19752</v>
      </c>
      <c r="F70" t="str">
        <f>+_xlfn.XLOOKUP(Tabell3[[#This Row],[Diagnose]],Tabell7[Diagnose],Tabell7[DiagnoseKort])&amp;" ("&amp;YEAR(Tabell3[[#This Row],[Dato]])&amp;")"</f>
        <v>Intet påvist (2026)</v>
      </c>
    </row>
    <row r="71" spans="1:6" hidden="1" x14ac:dyDescent="0.25">
      <c r="A71" s="4" t="s">
        <v>18392</v>
      </c>
      <c r="B71" s="4" t="s">
        <v>18393</v>
      </c>
      <c r="C71" s="5">
        <v>45730</v>
      </c>
      <c r="D71" s="5">
        <v>46111</v>
      </c>
      <c r="E71" s="4" t="s">
        <v>19752</v>
      </c>
      <c r="F71" t="str">
        <f>+_xlfn.XLOOKUP(Tabell3[[#This Row],[Diagnose]],Tabell7[Diagnose],Tabell7[DiagnoseKort])&amp;" ("&amp;YEAR(Tabell3[[#This Row],[Dato]])&amp;")"</f>
        <v>Intet påvist (2026)</v>
      </c>
    </row>
    <row r="72" spans="1:6" hidden="1" x14ac:dyDescent="0.25">
      <c r="A72" s="4" t="s">
        <v>17963</v>
      </c>
      <c r="B72" s="4" t="s">
        <v>17964</v>
      </c>
      <c r="C72" s="5">
        <v>45544</v>
      </c>
      <c r="D72" s="5">
        <v>46110</v>
      </c>
      <c r="E72" s="4" t="s">
        <v>19817</v>
      </c>
      <c r="F72" t="str">
        <f>+_xlfn.XLOOKUP(Tabell3[[#This Row],[Diagnose]],Tabell7[Diagnose],Tabell7[DiagnoseKort])&amp;" ("&amp;YEAR(Tabell3[[#This Row],[Dato]])&amp;")"</f>
        <v>Retinal Dysplasi (2026)</v>
      </c>
    </row>
    <row r="73" spans="1:6" hidden="1" x14ac:dyDescent="0.25">
      <c r="A73" s="4" t="s">
        <v>18478</v>
      </c>
      <c r="B73" s="4" t="s">
        <v>18479</v>
      </c>
      <c r="C73" s="5">
        <v>45752</v>
      </c>
      <c r="D73" s="5">
        <v>46110</v>
      </c>
      <c r="E73" s="4" t="s">
        <v>19971</v>
      </c>
      <c r="F73" t="str">
        <f>+_xlfn.XLOOKUP(Tabell3[[#This Row],[Diagnose]],Tabell7[Diagnose],Tabell7[DiagnoseKort])&amp;" ("&amp;YEAR(Tabell3[[#This Row],[Dato]])&amp;")"</f>
        <v xml:space="preserve"> (2026)</v>
      </c>
    </row>
    <row r="74" spans="1:6" hidden="1" x14ac:dyDescent="0.25">
      <c r="A74" s="4" t="s">
        <v>17211</v>
      </c>
      <c r="B74" s="4" t="s">
        <v>17212</v>
      </c>
      <c r="C74" s="5">
        <v>45381</v>
      </c>
      <c r="D74" s="5">
        <v>46110</v>
      </c>
      <c r="E74" s="4" t="s">
        <v>19802</v>
      </c>
      <c r="F74" t="str">
        <f>+_xlfn.XLOOKUP(Tabell3[[#This Row],[Diagnose]],Tabell7[Diagnose],Tabell7[DiagnoseKort])&amp;" ("&amp;YEAR(Tabell3[[#This Row],[Dato]])&amp;")"</f>
        <v>PPM iris (2026)</v>
      </c>
    </row>
    <row r="75" spans="1:6" hidden="1" x14ac:dyDescent="0.25">
      <c r="A75" s="4" t="s">
        <v>12949</v>
      </c>
      <c r="B75" s="4" t="s">
        <v>837</v>
      </c>
      <c r="C75" s="5">
        <v>44334</v>
      </c>
      <c r="D75" s="5">
        <v>46105</v>
      </c>
      <c r="E75" s="4" t="s">
        <v>19970</v>
      </c>
      <c r="F75" t="str">
        <f>+_xlfn.XLOOKUP(Tabell3[[#This Row],[Diagnose]],Tabell7[Diagnose],Tabell7[DiagnoseKort])&amp;" ("&amp;YEAR(Tabell3[[#This Row],[Dato]])&amp;")"</f>
        <v xml:space="preserve"> (2026)</v>
      </c>
    </row>
    <row r="76" spans="1:6" hidden="1" x14ac:dyDescent="0.25">
      <c r="A76" s="4" t="s">
        <v>14371</v>
      </c>
      <c r="B76" s="4" t="s">
        <v>14372</v>
      </c>
      <c r="C76" s="5">
        <v>44665</v>
      </c>
      <c r="D76" s="5">
        <v>46105</v>
      </c>
      <c r="E76" s="4" t="s">
        <v>19752</v>
      </c>
      <c r="F76" t="str">
        <f>+_xlfn.XLOOKUP(Tabell3[[#This Row],[Diagnose]],Tabell7[Diagnose],Tabell7[DiagnoseKort])&amp;" ("&amp;YEAR(Tabell3[[#This Row],[Dato]])&amp;")"</f>
        <v>Intet påvist (2026)</v>
      </c>
    </row>
    <row r="77" spans="1:6" hidden="1" x14ac:dyDescent="0.25">
      <c r="A77" s="4" t="s">
        <v>18250</v>
      </c>
      <c r="B77" s="4" t="s">
        <v>18251</v>
      </c>
      <c r="C77" s="5">
        <v>45679</v>
      </c>
      <c r="D77" s="5">
        <v>46105</v>
      </c>
      <c r="E77" s="4" t="s">
        <v>19752</v>
      </c>
      <c r="F77" t="str">
        <f>+_xlfn.XLOOKUP(Tabell3[[#This Row],[Diagnose]],Tabell7[Diagnose],Tabell7[DiagnoseKort])&amp;" ("&amp;YEAR(Tabell3[[#This Row],[Dato]])&amp;")"</f>
        <v>Intet påvist (2026)</v>
      </c>
    </row>
    <row r="78" spans="1:6" hidden="1" x14ac:dyDescent="0.25">
      <c r="A78" s="4" t="s">
        <v>16676</v>
      </c>
      <c r="B78" s="4" t="s">
        <v>16677</v>
      </c>
      <c r="C78" s="5">
        <v>45228</v>
      </c>
      <c r="D78" s="5">
        <v>46104</v>
      </c>
      <c r="E78" s="4" t="s">
        <v>19802</v>
      </c>
      <c r="F78" t="str">
        <f>+_xlfn.XLOOKUP(Tabell3[[#This Row],[Diagnose]],Tabell7[Diagnose],Tabell7[DiagnoseKort])&amp;" ("&amp;YEAR(Tabell3[[#This Row],[Dato]])&amp;")"</f>
        <v>PPM iris (2026)</v>
      </c>
    </row>
    <row r="79" spans="1:6" hidden="1" x14ac:dyDescent="0.25">
      <c r="A79" s="4" t="s">
        <v>15008</v>
      </c>
      <c r="B79" s="4" t="s">
        <v>15009</v>
      </c>
      <c r="C79" s="5">
        <v>44776</v>
      </c>
      <c r="D79" s="5">
        <v>46104</v>
      </c>
      <c r="E79" s="4" t="s">
        <v>19894</v>
      </c>
      <c r="F79" t="str">
        <f>+_xlfn.XLOOKUP(Tabell3[[#This Row],[Diagnose]],Tabell7[Diagnose],Tabell7[DiagnoseKort])&amp;" ("&amp;YEAR(Tabell3[[#This Row],[Dato]])&amp;")"</f>
        <v>Cornea Dystrofi (2026)</v>
      </c>
    </row>
    <row r="80" spans="1:6" hidden="1" x14ac:dyDescent="0.25">
      <c r="A80" s="4" t="s">
        <v>17951</v>
      </c>
      <c r="B80" s="4" t="s">
        <v>17952</v>
      </c>
      <c r="C80" s="5">
        <v>45535</v>
      </c>
      <c r="D80" s="5">
        <v>46104</v>
      </c>
      <c r="E80" s="4" t="s">
        <v>19752</v>
      </c>
      <c r="F80" t="str">
        <f>+_xlfn.XLOOKUP(Tabell3[[#This Row],[Diagnose]],Tabell7[Diagnose],Tabell7[DiagnoseKort])&amp;" ("&amp;YEAR(Tabell3[[#This Row],[Dato]])&amp;")"</f>
        <v>Intet påvist (2026)</v>
      </c>
    </row>
    <row r="81" spans="1:6" hidden="1" x14ac:dyDescent="0.25">
      <c r="A81" s="4" t="s">
        <v>11937</v>
      </c>
      <c r="B81" s="4" t="s">
        <v>11938</v>
      </c>
      <c r="C81" s="5">
        <v>44074</v>
      </c>
      <c r="D81" s="5">
        <v>46104</v>
      </c>
      <c r="E81" s="4" t="s">
        <v>19802</v>
      </c>
      <c r="F81" t="str">
        <f>+_xlfn.XLOOKUP(Tabell3[[#This Row],[Diagnose]],Tabell7[Diagnose],Tabell7[DiagnoseKort])&amp;" ("&amp;YEAR(Tabell3[[#This Row],[Dato]])&amp;")"</f>
        <v>PPM iris (2026)</v>
      </c>
    </row>
    <row r="82" spans="1:6" hidden="1" x14ac:dyDescent="0.25">
      <c r="A82" s="4" t="s">
        <v>11939</v>
      </c>
      <c r="B82" s="4" t="s">
        <v>11940</v>
      </c>
      <c r="C82" s="5">
        <v>44074</v>
      </c>
      <c r="D82" s="5">
        <v>46104</v>
      </c>
      <c r="E82" s="4" t="s">
        <v>19752</v>
      </c>
      <c r="F82" t="str">
        <f>+_xlfn.XLOOKUP(Tabell3[[#This Row],[Diagnose]],Tabell7[Diagnose],Tabell7[DiagnoseKort])&amp;" ("&amp;YEAR(Tabell3[[#This Row],[Dato]])&amp;")"</f>
        <v>Intet påvist (2026)</v>
      </c>
    </row>
    <row r="83" spans="1:6" hidden="1" x14ac:dyDescent="0.25">
      <c r="A83" s="4" t="s">
        <v>17237</v>
      </c>
      <c r="B83" s="4" t="s">
        <v>17238</v>
      </c>
      <c r="C83" s="5">
        <v>45383</v>
      </c>
      <c r="D83" s="5">
        <v>46104</v>
      </c>
      <c r="E83" s="4" t="s">
        <v>19752</v>
      </c>
      <c r="F83" t="str">
        <f>+_xlfn.XLOOKUP(Tabell3[[#This Row],[Diagnose]],Tabell7[Diagnose],Tabell7[DiagnoseKort])&amp;" ("&amp;YEAR(Tabell3[[#This Row],[Dato]])&amp;")"</f>
        <v>Intet påvist (2026)</v>
      </c>
    </row>
    <row r="84" spans="1:6" hidden="1" x14ac:dyDescent="0.25">
      <c r="A84" s="4" t="s">
        <v>14054</v>
      </c>
      <c r="B84" s="4" t="s">
        <v>14055</v>
      </c>
      <c r="C84" s="5">
        <v>44613</v>
      </c>
      <c r="D84" s="5">
        <v>46104</v>
      </c>
      <c r="E84" s="4" t="s">
        <v>19752</v>
      </c>
      <c r="F84" t="str">
        <f>+_xlfn.XLOOKUP(Tabell3[[#This Row],[Diagnose]],Tabell7[Diagnose],Tabell7[DiagnoseKort])&amp;" ("&amp;YEAR(Tabell3[[#This Row],[Dato]])&amp;")"</f>
        <v>Intet påvist (2026)</v>
      </c>
    </row>
    <row r="85" spans="1:6" hidden="1" x14ac:dyDescent="0.25">
      <c r="A85" s="4" t="s">
        <v>8216</v>
      </c>
      <c r="B85" s="4" t="s">
        <v>8217</v>
      </c>
      <c r="C85" s="5">
        <v>42794</v>
      </c>
      <c r="D85" s="5">
        <v>46104</v>
      </c>
      <c r="E85" s="4" t="s">
        <v>19752</v>
      </c>
      <c r="F85" t="str">
        <f>+_xlfn.XLOOKUP(Tabell3[[#This Row],[Diagnose]],Tabell7[Diagnose],Tabell7[DiagnoseKort])&amp;" ("&amp;YEAR(Tabell3[[#This Row],[Dato]])&amp;")"</f>
        <v>Intet påvist (2026)</v>
      </c>
    </row>
    <row r="86" spans="1:6" hidden="1" x14ac:dyDescent="0.25">
      <c r="A86" s="4" t="s">
        <v>15455</v>
      </c>
      <c r="B86" s="4" t="s">
        <v>15456</v>
      </c>
      <c r="C86" s="5">
        <v>44903</v>
      </c>
      <c r="D86" s="5">
        <v>46104</v>
      </c>
      <c r="E86" s="4" t="s">
        <v>19802</v>
      </c>
      <c r="F86" t="str">
        <f>+_xlfn.XLOOKUP(Tabell3[[#This Row],[Diagnose]],Tabell7[Diagnose],Tabell7[DiagnoseKort])&amp;" ("&amp;YEAR(Tabell3[[#This Row],[Dato]])&amp;")"</f>
        <v>PPM iris (2026)</v>
      </c>
    </row>
    <row r="87" spans="1:6" hidden="1" x14ac:dyDescent="0.25">
      <c r="A87" s="4" t="s">
        <v>11132</v>
      </c>
      <c r="B87" s="4" t="s">
        <v>11133</v>
      </c>
      <c r="C87" s="5">
        <v>43859</v>
      </c>
      <c r="D87" s="5">
        <v>46104</v>
      </c>
      <c r="E87" s="4" t="s">
        <v>19752</v>
      </c>
      <c r="F87" t="str">
        <f>+_xlfn.XLOOKUP(Tabell3[[#This Row],[Diagnose]],Tabell7[Diagnose],Tabell7[DiagnoseKort])&amp;" ("&amp;YEAR(Tabell3[[#This Row],[Dato]])&amp;")"</f>
        <v>Intet påvist (2026)</v>
      </c>
    </row>
    <row r="88" spans="1:6" hidden="1" x14ac:dyDescent="0.25">
      <c r="A88" s="4" t="s">
        <v>16139</v>
      </c>
      <c r="B88" s="4" t="s">
        <v>16140</v>
      </c>
      <c r="C88" s="5">
        <v>45068</v>
      </c>
      <c r="D88" s="5">
        <v>46104</v>
      </c>
      <c r="E88" s="4" t="s">
        <v>19752</v>
      </c>
      <c r="F88" t="str">
        <f>+_xlfn.XLOOKUP(Tabell3[[#This Row],[Diagnose]],Tabell7[Diagnose],Tabell7[DiagnoseKort])&amp;" ("&amp;YEAR(Tabell3[[#This Row],[Dato]])&amp;")"</f>
        <v>Intet påvist (2026)</v>
      </c>
    </row>
    <row r="89" spans="1:6" hidden="1" x14ac:dyDescent="0.25">
      <c r="A89" s="4" t="s">
        <v>10396</v>
      </c>
      <c r="B89" s="4" t="s">
        <v>10397</v>
      </c>
      <c r="C89" s="5">
        <v>43596</v>
      </c>
      <c r="D89" s="5">
        <v>46104</v>
      </c>
      <c r="E89" s="4" t="s">
        <v>19752</v>
      </c>
      <c r="F89" t="str">
        <f>+_xlfn.XLOOKUP(Tabell3[[#This Row],[Diagnose]],Tabell7[Diagnose],Tabell7[DiagnoseKort])&amp;" ("&amp;YEAR(Tabell3[[#This Row],[Dato]])&amp;")"</f>
        <v>Intet påvist (2026)</v>
      </c>
    </row>
    <row r="90" spans="1:6" hidden="1" x14ac:dyDescent="0.25">
      <c r="A90" s="4" t="s">
        <v>17651</v>
      </c>
      <c r="B90" s="4" t="s">
        <v>17652</v>
      </c>
      <c r="C90" s="5">
        <v>45481</v>
      </c>
      <c r="D90" s="5">
        <v>46104</v>
      </c>
      <c r="E90" s="4" t="s">
        <v>19752</v>
      </c>
      <c r="F90" t="str">
        <f>+_xlfn.XLOOKUP(Tabell3[[#This Row],[Diagnose]],Tabell7[Diagnose],Tabell7[DiagnoseKort])&amp;" ("&amp;YEAR(Tabell3[[#This Row],[Dato]])&amp;")"</f>
        <v>Intet påvist (2026)</v>
      </c>
    </row>
    <row r="91" spans="1:6" hidden="1" x14ac:dyDescent="0.25">
      <c r="A91" s="4" t="s">
        <v>17700</v>
      </c>
      <c r="B91" s="4" t="s">
        <v>17701</v>
      </c>
      <c r="C91" s="5">
        <v>45487</v>
      </c>
      <c r="D91" s="5">
        <v>46104</v>
      </c>
      <c r="E91" s="4" t="s">
        <v>19752</v>
      </c>
      <c r="F91" t="str">
        <f>+_xlfn.XLOOKUP(Tabell3[[#This Row],[Diagnose]],Tabell7[Diagnose],Tabell7[DiagnoseKort])&amp;" ("&amp;YEAR(Tabell3[[#This Row],[Dato]])&amp;")"</f>
        <v>Intet påvist (2026)</v>
      </c>
    </row>
    <row r="92" spans="1:6" hidden="1" x14ac:dyDescent="0.25">
      <c r="A92" s="4" t="s">
        <v>18303</v>
      </c>
      <c r="B92" s="4" t="s">
        <v>18304</v>
      </c>
      <c r="C92" s="5">
        <v>45710</v>
      </c>
      <c r="D92" s="5">
        <v>46100</v>
      </c>
      <c r="E92" s="4" t="s">
        <v>19752</v>
      </c>
      <c r="F92" t="str">
        <f>+_xlfn.XLOOKUP(Tabell3[[#This Row],[Diagnose]],Tabell7[Diagnose],Tabell7[DiagnoseKort])&amp;" ("&amp;YEAR(Tabell3[[#This Row],[Dato]])&amp;")"</f>
        <v>Intet påvist (2026)</v>
      </c>
    </row>
    <row r="93" spans="1:6" hidden="1" x14ac:dyDescent="0.25">
      <c r="A93" s="4" t="s">
        <v>14332</v>
      </c>
      <c r="B93" s="4" t="s">
        <v>14333</v>
      </c>
      <c r="C93" s="5">
        <v>44654</v>
      </c>
      <c r="D93" s="5">
        <v>46100</v>
      </c>
      <c r="E93" s="4" t="s">
        <v>19752</v>
      </c>
      <c r="F93" t="str">
        <f>+_xlfn.XLOOKUP(Tabell3[[#This Row],[Diagnose]],Tabell7[Diagnose],Tabell7[DiagnoseKort])&amp;" ("&amp;YEAR(Tabell3[[#This Row],[Dato]])&amp;")"</f>
        <v>Intet påvist (2026)</v>
      </c>
    </row>
    <row r="94" spans="1:6" hidden="1" x14ac:dyDescent="0.25">
      <c r="A94" s="4" t="s">
        <v>15118</v>
      </c>
      <c r="B94" s="4" t="s">
        <v>15119</v>
      </c>
      <c r="C94" s="5">
        <v>44806</v>
      </c>
      <c r="D94" s="5">
        <v>46100</v>
      </c>
      <c r="E94" s="4" t="s">
        <v>19752</v>
      </c>
      <c r="F94" t="str">
        <f>+_xlfn.XLOOKUP(Tabell3[[#This Row],[Diagnose]],Tabell7[Diagnose],Tabell7[DiagnoseKort])&amp;" ("&amp;YEAR(Tabell3[[#This Row],[Dato]])&amp;")"</f>
        <v>Intet påvist (2026)</v>
      </c>
    </row>
    <row r="95" spans="1:6" hidden="1" x14ac:dyDescent="0.25">
      <c r="A95" s="4" t="s">
        <v>18132</v>
      </c>
      <c r="B95" s="4" t="s">
        <v>18133</v>
      </c>
      <c r="C95" s="5">
        <v>45606</v>
      </c>
      <c r="D95" s="5">
        <v>46100</v>
      </c>
      <c r="E95" s="4" t="s">
        <v>19752</v>
      </c>
      <c r="F95" t="str">
        <f>+_xlfn.XLOOKUP(Tabell3[[#This Row],[Diagnose]],Tabell7[Diagnose],Tabell7[DiagnoseKort])&amp;" ("&amp;YEAR(Tabell3[[#This Row],[Dato]])&amp;")"</f>
        <v>Intet påvist (2026)</v>
      </c>
    </row>
    <row r="96" spans="1:6" hidden="1" x14ac:dyDescent="0.25">
      <c r="A96" s="4" t="s">
        <v>13363</v>
      </c>
      <c r="B96" s="4" t="s">
        <v>13364</v>
      </c>
      <c r="C96" s="5">
        <v>44406</v>
      </c>
      <c r="D96" s="5">
        <v>46099</v>
      </c>
      <c r="E96" s="4" t="s">
        <v>19894</v>
      </c>
      <c r="F96" t="str">
        <f>+_xlfn.XLOOKUP(Tabell3[[#This Row],[Diagnose]],Tabell7[Diagnose],Tabell7[DiagnoseKort])&amp;" ("&amp;YEAR(Tabell3[[#This Row],[Dato]])&amp;")"</f>
        <v>Cornea Dystrofi (2026)</v>
      </c>
    </row>
    <row r="97" spans="1:6" hidden="1" x14ac:dyDescent="0.25">
      <c r="A97" s="4" t="s">
        <v>16373</v>
      </c>
      <c r="B97" s="4" t="s">
        <v>16374</v>
      </c>
      <c r="C97" s="5">
        <v>45137</v>
      </c>
      <c r="D97" s="5">
        <v>46099</v>
      </c>
      <c r="E97" s="4" t="s">
        <v>19752</v>
      </c>
      <c r="F97" t="str">
        <f>+_xlfn.XLOOKUP(Tabell3[[#This Row],[Diagnose]],Tabell7[Diagnose],Tabell7[DiagnoseKort])&amp;" ("&amp;YEAR(Tabell3[[#This Row],[Dato]])&amp;")"</f>
        <v>Intet påvist (2026)</v>
      </c>
    </row>
    <row r="98" spans="1:6" hidden="1" x14ac:dyDescent="0.25">
      <c r="A98" s="4" t="s">
        <v>18333</v>
      </c>
      <c r="B98" s="4" t="s">
        <v>18334</v>
      </c>
      <c r="C98" s="5">
        <v>45718</v>
      </c>
      <c r="D98" s="5">
        <v>46099</v>
      </c>
      <c r="E98" s="4" t="s">
        <v>19752</v>
      </c>
      <c r="F98" t="str">
        <f>+_xlfn.XLOOKUP(Tabell3[[#This Row],[Diagnose]],Tabell7[Diagnose],Tabell7[DiagnoseKort])&amp;" ("&amp;YEAR(Tabell3[[#This Row],[Dato]])&amp;")"</f>
        <v>Intet påvist (2026)</v>
      </c>
    </row>
    <row r="99" spans="1:6" hidden="1" x14ac:dyDescent="0.25">
      <c r="A99" s="4" t="s">
        <v>18274</v>
      </c>
      <c r="B99" s="4" t="s">
        <v>18275</v>
      </c>
      <c r="C99" s="5">
        <v>45687</v>
      </c>
      <c r="D99" s="5">
        <v>46099</v>
      </c>
      <c r="E99" s="4" t="s">
        <v>19752</v>
      </c>
      <c r="F99" t="str">
        <f>+_xlfn.XLOOKUP(Tabell3[[#This Row],[Diagnose]],Tabell7[Diagnose],Tabell7[DiagnoseKort])&amp;" ("&amp;YEAR(Tabell3[[#This Row],[Dato]])&amp;")"</f>
        <v>Intet påvist (2026)</v>
      </c>
    </row>
    <row r="100" spans="1:6" hidden="1" x14ac:dyDescent="0.25">
      <c r="A100" s="4" t="s">
        <v>18066</v>
      </c>
      <c r="B100" s="4" t="s">
        <v>18067</v>
      </c>
      <c r="C100" s="5">
        <v>45583</v>
      </c>
      <c r="D100" s="5">
        <v>46098</v>
      </c>
      <c r="E100" s="4" t="s">
        <v>19936</v>
      </c>
      <c r="F100" t="str">
        <f>+_xlfn.XLOOKUP(Tabell3[[#This Row],[Diagnose]],Tabell7[Diagnose],Tabell7[DiagnoseKort])&amp;" ("&amp;YEAR(Tabell3[[#This Row],[Dato]])&amp;")"</f>
        <v xml:space="preserve"> (2026)</v>
      </c>
    </row>
    <row r="101" spans="1:6" hidden="1" x14ac:dyDescent="0.25">
      <c r="A101" s="4" t="s">
        <v>17959</v>
      </c>
      <c r="B101" s="4" t="s">
        <v>17960</v>
      </c>
      <c r="C101" s="5">
        <v>45535</v>
      </c>
      <c r="D101" s="5">
        <v>46098</v>
      </c>
      <c r="E101" s="4" t="s">
        <v>19752</v>
      </c>
      <c r="F101" t="str">
        <f>+_xlfn.XLOOKUP(Tabell3[[#This Row],[Diagnose]],Tabell7[Diagnose],Tabell7[DiagnoseKort])&amp;" ("&amp;YEAR(Tabell3[[#This Row],[Dato]])&amp;")"</f>
        <v>Intet påvist (2026)</v>
      </c>
    </row>
    <row r="102" spans="1:6" hidden="1" x14ac:dyDescent="0.25">
      <c r="A102" s="4" t="s">
        <v>14540</v>
      </c>
      <c r="B102" s="4" t="s">
        <v>14541</v>
      </c>
      <c r="C102" s="5">
        <v>44689</v>
      </c>
      <c r="D102" s="5">
        <v>46098</v>
      </c>
      <c r="E102" s="4" t="s">
        <v>19752</v>
      </c>
      <c r="F102" t="str">
        <f>+_xlfn.XLOOKUP(Tabell3[[#This Row],[Diagnose]],Tabell7[Diagnose],Tabell7[DiagnoseKort])&amp;" ("&amp;YEAR(Tabell3[[#This Row],[Dato]])&amp;")"</f>
        <v>Intet påvist (2026)</v>
      </c>
    </row>
    <row r="103" spans="1:6" hidden="1" x14ac:dyDescent="0.25">
      <c r="A103" s="4" t="s">
        <v>18470</v>
      </c>
      <c r="B103" s="4" t="s">
        <v>18471</v>
      </c>
      <c r="C103" s="5">
        <v>45750</v>
      </c>
      <c r="D103" s="5">
        <v>46098</v>
      </c>
      <c r="E103" s="4" t="s">
        <v>19752</v>
      </c>
      <c r="F103" t="str">
        <f>+_xlfn.XLOOKUP(Tabell3[[#This Row],[Diagnose]],Tabell7[Diagnose],Tabell7[DiagnoseKort])&amp;" ("&amp;YEAR(Tabell3[[#This Row],[Dato]])&amp;")"</f>
        <v>Intet påvist (2026)</v>
      </c>
    </row>
    <row r="104" spans="1:6" hidden="1" x14ac:dyDescent="0.25">
      <c r="A104" s="4" t="s">
        <v>16844</v>
      </c>
      <c r="B104" s="4" t="s">
        <v>16845</v>
      </c>
      <c r="C104" s="5">
        <v>45272</v>
      </c>
      <c r="D104" s="5">
        <v>46097</v>
      </c>
      <c r="E104" s="4" t="s">
        <v>19752</v>
      </c>
      <c r="F104" t="str">
        <f>+_xlfn.XLOOKUP(Tabell3[[#This Row],[Diagnose]],Tabell7[Diagnose],Tabell7[DiagnoseKort])&amp;" ("&amp;YEAR(Tabell3[[#This Row],[Dato]])&amp;")"</f>
        <v>Intet påvist (2026)</v>
      </c>
    </row>
    <row r="105" spans="1:6" hidden="1" x14ac:dyDescent="0.25">
      <c r="A105" s="4" t="s">
        <v>14417</v>
      </c>
      <c r="B105" s="4" t="s">
        <v>14418</v>
      </c>
      <c r="C105" s="5">
        <v>44677</v>
      </c>
      <c r="D105" s="5">
        <v>46095</v>
      </c>
      <c r="E105" s="4" t="s">
        <v>19752</v>
      </c>
      <c r="F105" t="str">
        <f>+_xlfn.XLOOKUP(Tabell3[[#This Row],[Diagnose]],Tabell7[Diagnose],Tabell7[DiagnoseKort])&amp;" ("&amp;YEAR(Tabell3[[#This Row],[Dato]])&amp;")"</f>
        <v>Intet påvist (2026)</v>
      </c>
    </row>
    <row r="106" spans="1:6" hidden="1" x14ac:dyDescent="0.25">
      <c r="A106" s="4" t="s">
        <v>11885</v>
      </c>
      <c r="B106" s="4" t="s">
        <v>11886</v>
      </c>
      <c r="C106" s="5">
        <v>44057</v>
      </c>
      <c r="D106" s="5">
        <v>46095</v>
      </c>
      <c r="E106" s="4" t="s">
        <v>19752</v>
      </c>
      <c r="F106" t="str">
        <f>+_xlfn.XLOOKUP(Tabell3[[#This Row],[Diagnose]],Tabell7[Diagnose],Tabell7[DiagnoseKort])&amp;" ("&amp;YEAR(Tabell3[[#This Row],[Dato]])&amp;")"</f>
        <v>Intet påvist (2026)</v>
      </c>
    </row>
    <row r="107" spans="1:6" hidden="1" x14ac:dyDescent="0.25">
      <c r="A107" s="4" t="s">
        <v>16024</v>
      </c>
      <c r="B107" s="4" t="s">
        <v>16025</v>
      </c>
      <c r="C107" s="5">
        <v>45038</v>
      </c>
      <c r="D107" s="5">
        <v>46093</v>
      </c>
      <c r="E107" s="4" t="s">
        <v>19881</v>
      </c>
      <c r="F107" t="str">
        <f>+_xlfn.XLOOKUP(Tabell3[[#This Row],[Diagnose]],Tabell7[Diagnose],Tabell7[DiagnoseKort])&amp;" ("&amp;YEAR(Tabell3[[#This Row],[Dato]])&amp;")"</f>
        <v>Annet, ikke medfødt (2026)</v>
      </c>
    </row>
    <row r="108" spans="1:6" hidden="1" x14ac:dyDescent="0.25">
      <c r="A108" s="4" t="s">
        <v>14676</v>
      </c>
      <c r="B108" s="4" t="s">
        <v>14677</v>
      </c>
      <c r="C108" s="5">
        <v>44708</v>
      </c>
      <c r="D108" s="5">
        <v>46090</v>
      </c>
      <c r="E108" s="4" t="s">
        <v>19752</v>
      </c>
      <c r="F108" t="str">
        <f>+_xlfn.XLOOKUP(Tabell3[[#This Row],[Diagnose]],Tabell7[Diagnose],Tabell7[DiagnoseKort])&amp;" ("&amp;YEAR(Tabell3[[#This Row],[Dato]])&amp;")"</f>
        <v>Intet påvist (2026)</v>
      </c>
    </row>
    <row r="109" spans="1:6" hidden="1" x14ac:dyDescent="0.25">
      <c r="A109" s="4" t="s">
        <v>17984</v>
      </c>
      <c r="B109" s="4" t="s">
        <v>17985</v>
      </c>
      <c r="C109" s="5">
        <v>45549</v>
      </c>
      <c r="D109" s="5">
        <v>46090</v>
      </c>
      <c r="E109" s="4" t="s">
        <v>19752</v>
      </c>
      <c r="F109" t="str">
        <f>+_xlfn.XLOOKUP(Tabell3[[#This Row],[Diagnose]],Tabell7[Diagnose],Tabell7[DiagnoseKort])&amp;" ("&amp;YEAR(Tabell3[[#This Row],[Dato]])&amp;")"</f>
        <v>Intet påvist (2026)</v>
      </c>
    </row>
    <row r="110" spans="1:6" hidden="1" x14ac:dyDescent="0.25">
      <c r="A110" s="4" t="s">
        <v>16922</v>
      </c>
      <c r="B110" s="4" t="s">
        <v>16923</v>
      </c>
      <c r="C110" s="5">
        <v>45307</v>
      </c>
      <c r="D110" s="5">
        <v>46086</v>
      </c>
      <c r="E110" s="4" t="s">
        <v>19752</v>
      </c>
      <c r="F110" t="str">
        <f>+_xlfn.XLOOKUP(Tabell3[[#This Row],[Diagnose]],Tabell7[Diagnose],Tabell7[DiagnoseKort])&amp;" ("&amp;YEAR(Tabell3[[#This Row],[Dato]])&amp;")"</f>
        <v>Intet påvist (2026)</v>
      </c>
    </row>
    <row r="111" spans="1:6" hidden="1" x14ac:dyDescent="0.25">
      <c r="A111" s="4" t="s">
        <v>12002</v>
      </c>
      <c r="B111" s="4" t="s">
        <v>12003</v>
      </c>
      <c r="C111" s="5">
        <v>44089</v>
      </c>
      <c r="D111" s="5">
        <v>46086</v>
      </c>
      <c r="E111" s="4" t="s">
        <v>19752</v>
      </c>
      <c r="F111" t="str">
        <f>+_xlfn.XLOOKUP(Tabell3[[#This Row],[Diagnose]],Tabell7[Diagnose],Tabell7[DiagnoseKort])&amp;" ("&amp;YEAR(Tabell3[[#This Row],[Dato]])&amp;")"</f>
        <v>Intet påvist (2026)</v>
      </c>
    </row>
    <row r="112" spans="1:6" hidden="1" x14ac:dyDescent="0.25">
      <c r="A112" s="4" t="s">
        <v>10869</v>
      </c>
      <c r="B112" s="4" t="s">
        <v>10870</v>
      </c>
      <c r="C112" s="5">
        <v>43768</v>
      </c>
      <c r="D112" s="5">
        <v>46086</v>
      </c>
      <c r="E112" s="4" t="s">
        <v>19752</v>
      </c>
      <c r="F112" t="str">
        <f>+_xlfn.XLOOKUP(Tabell3[[#This Row],[Diagnose]],Tabell7[Diagnose],Tabell7[DiagnoseKort])&amp;" ("&amp;YEAR(Tabell3[[#This Row],[Dato]])&amp;")"</f>
        <v>Intet påvist (2026)</v>
      </c>
    </row>
    <row r="113" spans="1:6" hidden="1" x14ac:dyDescent="0.25">
      <c r="A113" s="4" t="s">
        <v>13920</v>
      </c>
      <c r="B113" s="4" t="s">
        <v>13921</v>
      </c>
      <c r="C113" s="5">
        <v>44578</v>
      </c>
      <c r="D113" s="5">
        <v>46086</v>
      </c>
      <c r="E113" s="4" t="s">
        <v>19752</v>
      </c>
      <c r="F113" t="str">
        <f>+_xlfn.XLOOKUP(Tabell3[[#This Row],[Diagnose]],Tabell7[Diagnose],Tabell7[DiagnoseKort])&amp;" ("&amp;YEAR(Tabell3[[#This Row],[Dato]])&amp;")"</f>
        <v>Intet påvist (2026)</v>
      </c>
    </row>
    <row r="114" spans="1:6" hidden="1" x14ac:dyDescent="0.25">
      <c r="A114" s="4" t="s">
        <v>18062</v>
      </c>
      <c r="B114" s="4" t="s">
        <v>18063</v>
      </c>
      <c r="C114" s="5">
        <v>45579</v>
      </c>
      <c r="D114" s="5">
        <v>46085</v>
      </c>
      <c r="E114" s="4" t="s">
        <v>19752</v>
      </c>
      <c r="F114" t="str">
        <f>+_xlfn.XLOOKUP(Tabell3[[#This Row],[Diagnose]],Tabell7[Diagnose],Tabell7[DiagnoseKort])&amp;" ("&amp;YEAR(Tabell3[[#This Row],[Dato]])&amp;")"</f>
        <v>Intet påvist (2026)</v>
      </c>
    </row>
    <row r="115" spans="1:6" hidden="1" x14ac:dyDescent="0.25">
      <c r="A115" s="4" t="s">
        <v>14658</v>
      </c>
      <c r="B115" s="4" t="s">
        <v>14659</v>
      </c>
      <c r="C115" s="5">
        <v>44707</v>
      </c>
      <c r="D115" s="5">
        <v>46084</v>
      </c>
      <c r="E115" s="4" t="s">
        <v>19802</v>
      </c>
      <c r="F115" t="str">
        <f>+_xlfn.XLOOKUP(Tabell3[[#This Row],[Diagnose]],Tabell7[Diagnose],Tabell7[DiagnoseKort])&amp;" ("&amp;YEAR(Tabell3[[#This Row],[Dato]])&amp;")"</f>
        <v>PPM iris (2026)</v>
      </c>
    </row>
    <row r="116" spans="1:6" hidden="1" x14ac:dyDescent="0.25">
      <c r="A116" s="4" t="s">
        <v>17823</v>
      </c>
      <c r="B116" s="4" t="s">
        <v>17824</v>
      </c>
      <c r="C116" s="5">
        <v>45502</v>
      </c>
      <c r="D116" s="5">
        <v>46084</v>
      </c>
      <c r="E116" s="4" t="s">
        <v>19752</v>
      </c>
      <c r="F116" t="str">
        <f>+_xlfn.XLOOKUP(Tabell3[[#This Row],[Diagnose]],Tabell7[Diagnose],Tabell7[DiagnoseKort])&amp;" ("&amp;YEAR(Tabell3[[#This Row],[Dato]])&amp;")"</f>
        <v>Intet påvist (2026)</v>
      </c>
    </row>
    <row r="117" spans="1:6" hidden="1" x14ac:dyDescent="0.25">
      <c r="A117" s="4" t="s">
        <v>14535</v>
      </c>
      <c r="B117" s="4" t="s">
        <v>14536</v>
      </c>
      <c r="C117" s="5">
        <v>44689</v>
      </c>
      <c r="D117" s="5">
        <v>46084</v>
      </c>
      <c r="E117" s="4" t="s">
        <v>19752</v>
      </c>
      <c r="F117" t="str">
        <f>+_xlfn.XLOOKUP(Tabell3[[#This Row],[Diagnose]],Tabell7[Diagnose],Tabell7[DiagnoseKort])&amp;" ("&amp;YEAR(Tabell3[[#This Row],[Dato]])&amp;")"</f>
        <v>Intet påvist (2026)</v>
      </c>
    </row>
    <row r="118" spans="1:6" hidden="1" x14ac:dyDescent="0.25">
      <c r="A118" s="4" t="s">
        <v>14807</v>
      </c>
      <c r="B118" s="4" t="s">
        <v>14808</v>
      </c>
      <c r="C118" s="5">
        <v>44740</v>
      </c>
      <c r="D118" s="5">
        <v>46083</v>
      </c>
      <c r="E118" s="4" t="s">
        <v>19752</v>
      </c>
      <c r="F118" t="str">
        <f>+_xlfn.XLOOKUP(Tabell3[[#This Row],[Diagnose]],Tabell7[Diagnose],Tabell7[DiagnoseKort])&amp;" ("&amp;YEAR(Tabell3[[#This Row],[Dato]])&amp;")"</f>
        <v>Intet påvist (2026)</v>
      </c>
    </row>
    <row r="119" spans="1:6" hidden="1" x14ac:dyDescent="0.25">
      <c r="A119" s="4" t="s">
        <v>17388</v>
      </c>
      <c r="B119" s="4" t="s">
        <v>17389</v>
      </c>
      <c r="C119" s="5">
        <v>45422</v>
      </c>
      <c r="D119" s="5">
        <v>46083</v>
      </c>
      <c r="E119" s="4" t="s">
        <v>19801</v>
      </c>
      <c r="F119" t="str">
        <f>+_xlfn.XLOOKUP(Tabell3[[#This Row],[Diagnose]],Tabell7[Diagnose],Tabell7[DiagnoseKort])&amp;" ("&amp;YEAR(Tabell3[[#This Row],[Dato]])&amp;")"</f>
        <v>Annet medfødt (2026)</v>
      </c>
    </row>
    <row r="120" spans="1:6" hidden="1" x14ac:dyDescent="0.25">
      <c r="A120" s="4" t="s">
        <v>16668</v>
      </c>
      <c r="B120" s="4" t="s">
        <v>16669</v>
      </c>
      <c r="C120" s="5">
        <v>45224</v>
      </c>
      <c r="D120" s="5">
        <v>46080</v>
      </c>
      <c r="E120" s="4" t="s">
        <v>19752</v>
      </c>
      <c r="F120" t="str">
        <f>+_xlfn.XLOOKUP(Tabell3[[#This Row],[Diagnose]],Tabell7[Diagnose],Tabell7[DiagnoseKort])&amp;" ("&amp;YEAR(Tabell3[[#This Row],[Dato]])&amp;")"</f>
        <v>Intet påvist (2026)</v>
      </c>
    </row>
    <row r="121" spans="1:6" hidden="1" x14ac:dyDescent="0.25">
      <c r="A121" s="4" t="s">
        <v>13910</v>
      </c>
      <c r="B121" s="4" t="s">
        <v>13911</v>
      </c>
      <c r="C121" s="5">
        <v>44568</v>
      </c>
      <c r="D121" s="5">
        <v>46077</v>
      </c>
      <c r="E121" s="4" t="s">
        <v>19752</v>
      </c>
      <c r="F121" t="str">
        <f>+_xlfn.XLOOKUP(Tabell3[[#This Row],[Diagnose]],Tabell7[Diagnose],Tabell7[DiagnoseKort])&amp;" ("&amp;YEAR(Tabell3[[#This Row],[Dato]])&amp;")"</f>
        <v>Intet påvist (2026)</v>
      </c>
    </row>
    <row r="122" spans="1:6" hidden="1" x14ac:dyDescent="0.25">
      <c r="A122" s="4" t="s">
        <v>12380</v>
      </c>
      <c r="B122" s="4" t="s">
        <v>12381</v>
      </c>
      <c r="C122" s="5">
        <v>44193</v>
      </c>
      <c r="D122" s="5">
        <v>46077</v>
      </c>
      <c r="E122" s="4" t="s">
        <v>19752</v>
      </c>
      <c r="F122" t="str">
        <f>+_xlfn.XLOOKUP(Tabell3[[#This Row],[Diagnose]],Tabell7[Diagnose],Tabell7[DiagnoseKort])&amp;" ("&amp;YEAR(Tabell3[[#This Row],[Dato]])&amp;")"</f>
        <v>Intet påvist (2026)</v>
      </c>
    </row>
    <row r="123" spans="1:6" hidden="1" x14ac:dyDescent="0.25">
      <c r="A123" s="4" t="s">
        <v>18324</v>
      </c>
      <c r="B123" s="4" t="s">
        <v>18325</v>
      </c>
      <c r="C123" s="5">
        <v>45714</v>
      </c>
      <c r="D123" s="5">
        <v>46073</v>
      </c>
      <c r="E123" s="4" t="s">
        <v>19752</v>
      </c>
      <c r="F123" t="str">
        <f>+_xlfn.XLOOKUP(Tabell3[[#This Row],[Diagnose]],Tabell7[Diagnose],Tabell7[DiagnoseKort])&amp;" ("&amp;YEAR(Tabell3[[#This Row],[Dato]])&amp;")"</f>
        <v>Intet påvist (2026)</v>
      </c>
    </row>
    <row r="124" spans="1:6" hidden="1" x14ac:dyDescent="0.25">
      <c r="A124" s="4" t="s">
        <v>5916</v>
      </c>
      <c r="B124" s="4" t="s">
        <v>5917</v>
      </c>
      <c r="C124" s="5">
        <v>41747</v>
      </c>
      <c r="D124" s="5">
        <v>46072</v>
      </c>
      <c r="E124" s="4" t="s">
        <v>19752</v>
      </c>
      <c r="F124" t="str">
        <f>+_xlfn.XLOOKUP(Tabell3[[#This Row],[Diagnose]],Tabell7[Diagnose],Tabell7[DiagnoseKort])&amp;" ("&amp;YEAR(Tabell3[[#This Row],[Dato]])&amp;")"</f>
        <v>Intet påvist (2026)</v>
      </c>
    </row>
    <row r="125" spans="1:6" hidden="1" x14ac:dyDescent="0.25">
      <c r="A125" s="4" t="s">
        <v>12181</v>
      </c>
      <c r="B125" s="4" t="s">
        <v>12182</v>
      </c>
      <c r="C125" s="5">
        <v>44146</v>
      </c>
      <c r="D125" s="5">
        <v>46072</v>
      </c>
      <c r="E125" s="4" t="s">
        <v>19752</v>
      </c>
      <c r="F125" t="str">
        <f>+_xlfn.XLOOKUP(Tabell3[[#This Row],[Diagnose]],Tabell7[Diagnose],Tabell7[DiagnoseKort])&amp;" ("&amp;YEAR(Tabell3[[#This Row],[Dato]])&amp;")"</f>
        <v>Intet påvist (2026)</v>
      </c>
    </row>
    <row r="126" spans="1:6" hidden="1" x14ac:dyDescent="0.25">
      <c r="A126" s="4" t="s">
        <v>13647</v>
      </c>
      <c r="B126" s="4" t="s">
        <v>13648</v>
      </c>
      <c r="C126" s="5">
        <v>44503</v>
      </c>
      <c r="D126" s="5">
        <v>46072</v>
      </c>
      <c r="E126" s="4" t="s">
        <v>19752</v>
      </c>
      <c r="F126" t="str">
        <f>+_xlfn.XLOOKUP(Tabell3[[#This Row],[Diagnose]],Tabell7[Diagnose],Tabell7[DiagnoseKort])&amp;" ("&amp;YEAR(Tabell3[[#This Row],[Dato]])&amp;")"</f>
        <v>Intet påvist (2026)</v>
      </c>
    </row>
    <row r="127" spans="1:6" hidden="1" x14ac:dyDescent="0.25">
      <c r="A127" s="4" t="s">
        <v>13928</v>
      </c>
      <c r="B127" s="4" t="s">
        <v>13929</v>
      </c>
      <c r="C127" s="5">
        <v>44578</v>
      </c>
      <c r="D127" s="5">
        <v>46072</v>
      </c>
      <c r="E127" s="4" t="s">
        <v>19864</v>
      </c>
      <c r="F127" t="str">
        <f>+_xlfn.XLOOKUP(Tabell3[[#This Row],[Diagnose]],Tabell7[Diagnose],Tabell7[DiagnoseKort])&amp;" ("&amp;YEAR(Tabell3[[#This Row],[Dato]])&amp;")"</f>
        <v>Distichiasis/Ektopiske Cillier (2026)</v>
      </c>
    </row>
    <row r="128" spans="1:6" hidden="1" x14ac:dyDescent="0.25">
      <c r="A128" s="4" t="s">
        <v>14230</v>
      </c>
      <c r="B128" s="4" t="s">
        <v>14231</v>
      </c>
      <c r="C128" s="5">
        <v>44640</v>
      </c>
      <c r="D128" s="5">
        <v>46072</v>
      </c>
      <c r="E128" s="4" t="s">
        <v>19772</v>
      </c>
      <c r="F128" t="str">
        <f>+_xlfn.XLOOKUP(Tabell3[[#This Row],[Diagnose]],Tabell7[Diagnose],Tabell7[DiagnoseKort])&amp;" ("&amp;YEAR(Tabell3[[#This Row],[Dato]])&amp;")"</f>
        <v xml:space="preserve"> (2026)</v>
      </c>
    </row>
    <row r="129" spans="1:6" hidden="1" x14ac:dyDescent="0.25">
      <c r="A129" s="4" t="s">
        <v>12259</v>
      </c>
      <c r="B129" s="4" t="s">
        <v>12260</v>
      </c>
      <c r="C129" s="5">
        <v>44165</v>
      </c>
      <c r="D129" s="5">
        <v>46072</v>
      </c>
      <c r="E129" s="4" t="s">
        <v>19752</v>
      </c>
      <c r="F129" t="str">
        <f>+_xlfn.XLOOKUP(Tabell3[[#This Row],[Diagnose]],Tabell7[Diagnose],Tabell7[DiagnoseKort])&amp;" ("&amp;YEAR(Tabell3[[#This Row],[Dato]])&amp;")"</f>
        <v>Intet påvist (2026)</v>
      </c>
    </row>
    <row r="130" spans="1:6" hidden="1" x14ac:dyDescent="0.25">
      <c r="A130" s="4" t="s">
        <v>9883</v>
      </c>
      <c r="B130" s="4" t="s">
        <v>9884</v>
      </c>
      <c r="C130" s="5">
        <v>43401</v>
      </c>
      <c r="D130" s="5">
        <v>46071</v>
      </c>
      <c r="E130" s="4" t="s">
        <v>19752</v>
      </c>
      <c r="F130" t="str">
        <f>+_xlfn.XLOOKUP(Tabell3[[#This Row],[Diagnose]],Tabell7[Diagnose],Tabell7[DiagnoseKort])&amp;" ("&amp;YEAR(Tabell3[[#This Row],[Dato]])&amp;")"</f>
        <v>Intet påvist (2026)</v>
      </c>
    </row>
    <row r="131" spans="1:6" hidden="1" x14ac:dyDescent="0.25">
      <c r="A131" s="4" t="s">
        <v>14831</v>
      </c>
      <c r="B131" s="4" t="s">
        <v>14832</v>
      </c>
      <c r="C131" s="5">
        <v>44742</v>
      </c>
      <c r="D131" s="5">
        <v>46071</v>
      </c>
      <c r="E131" s="4" t="s">
        <v>19752</v>
      </c>
      <c r="F131" t="str">
        <f>+_xlfn.XLOOKUP(Tabell3[[#This Row],[Diagnose]],Tabell7[Diagnose],Tabell7[DiagnoseKort])&amp;" ("&amp;YEAR(Tabell3[[#This Row],[Dato]])&amp;")"</f>
        <v>Intet påvist (2026)</v>
      </c>
    </row>
    <row r="132" spans="1:6" hidden="1" x14ac:dyDescent="0.25">
      <c r="A132" s="4" t="s">
        <v>12826</v>
      </c>
      <c r="B132" s="4" t="s">
        <v>12827</v>
      </c>
      <c r="C132" s="5">
        <v>44315</v>
      </c>
      <c r="D132" s="5">
        <v>46071</v>
      </c>
      <c r="E132" s="4" t="s">
        <v>19752</v>
      </c>
      <c r="F132" t="str">
        <f>+_xlfn.XLOOKUP(Tabell3[[#This Row],[Diagnose]],Tabell7[Diagnose],Tabell7[DiagnoseKort])&amp;" ("&amp;YEAR(Tabell3[[#This Row],[Dato]])&amp;")"</f>
        <v>Intet påvist (2026)</v>
      </c>
    </row>
    <row r="133" spans="1:6" hidden="1" x14ac:dyDescent="0.25">
      <c r="A133" s="4" t="s">
        <v>14750</v>
      </c>
      <c r="B133" s="4" t="s">
        <v>14751</v>
      </c>
      <c r="C133" s="5">
        <v>44727</v>
      </c>
      <c r="D133" s="5">
        <v>46070</v>
      </c>
      <c r="E133" s="4" t="s">
        <v>19752</v>
      </c>
      <c r="F133" t="str">
        <f>+_xlfn.XLOOKUP(Tabell3[[#This Row],[Diagnose]],Tabell7[Diagnose],Tabell7[DiagnoseKort])&amp;" ("&amp;YEAR(Tabell3[[#This Row],[Dato]])&amp;")"</f>
        <v>Intet påvist (2026)</v>
      </c>
    </row>
    <row r="134" spans="1:6" hidden="1" x14ac:dyDescent="0.25">
      <c r="A134" s="4" t="s">
        <v>12145</v>
      </c>
      <c r="B134" s="4" t="s">
        <v>12146</v>
      </c>
      <c r="C134" s="5">
        <v>44136</v>
      </c>
      <c r="D134" s="5">
        <v>46070</v>
      </c>
      <c r="E134" s="4" t="s">
        <v>19752</v>
      </c>
      <c r="F134" t="str">
        <f>+_xlfn.XLOOKUP(Tabell3[[#This Row],[Diagnose]],Tabell7[Diagnose],Tabell7[DiagnoseKort])&amp;" ("&amp;YEAR(Tabell3[[#This Row],[Dato]])&amp;")"</f>
        <v>Intet påvist (2026)</v>
      </c>
    </row>
    <row r="135" spans="1:6" hidden="1" x14ac:dyDescent="0.25">
      <c r="A135" s="4" t="s">
        <v>14869</v>
      </c>
      <c r="B135" s="4" t="s">
        <v>14870</v>
      </c>
      <c r="C135" s="5">
        <v>44744</v>
      </c>
      <c r="D135" s="5">
        <v>46069</v>
      </c>
      <c r="E135" s="4" t="s">
        <v>19752</v>
      </c>
      <c r="F135" t="str">
        <f>+_xlfn.XLOOKUP(Tabell3[[#This Row],[Diagnose]],Tabell7[Diagnose],Tabell7[DiagnoseKort])&amp;" ("&amp;YEAR(Tabell3[[#This Row],[Dato]])&amp;")"</f>
        <v>Intet påvist (2026)</v>
      </c>
    </row>
    <row r="136" spans="1:6" hidden="1" x14ac:dyDescent="0.25">
      <c r="A136" s="4" t="s">
        <v>15608</v>
      </c>
      <c r="B136" s="4" t="s">
        <v>15609</v>
      </c>
      <c r="C136" s="5">
        <v>44939</v>
      </c>
      <c r="D136" s="5">
        <v>46066</v>
      </c>
      <c r="E136" s="4" t="s">
        <v>19802</v>
      </c>
      <c r="F136" t="str">
        <f>+_xlfn.XLOOKUP(Tabell3[[#This Row],[Diagnose]],Tabell7[Diagnose],Tabell7[DiagnoseKort])&amp;" ("&amp;YEAR(Tabell3[[#This Row],[Dato]])&amp;")"</f>
        <v>PPM iris (2026)</v>
      </c>
    </row>
    <row r="137" spans="1:6" hidden="1" x14ac:dyDescent="0.25">
      <c r="A137" s="4" t="s">
        <v>18290</v>
      </c>
      <c r="B137" s="4" t="s">
        <v>18291</v>
      </c>
      <c r="C137" s="5">
        <v>45691</v>
      </c>
      <c r="D137" s="5">
        <v>46063</v>
      </c>
      <c r="E137" s="4" t="s">
        <v>19802</v>
      </c>
      <c r="F137" t="str">
        <f>+_xlfn.XLOOKUP(Tabell3[[#This Row],[Diagnose]],Tabell7[Diagnose],Tabell7[DiagnoseKort])&amp;" ("&amp;YEAR(Tabell3[[#This Row],[Dato]])&amp;")"</f>
        <v>PPM iris (2026)</v>
      </c>
    </row>
    <row r="138" spans="1:6" hidden="1" x14ac:dyDescent="0.25">
      <c r="A138" s="4" t="s">
        <v>15443</v>
      </c>
      <c r="B138" s="4" t="s">
        <v>15444</v>
      </c>
      <c r="C138" s="5">
        <v>44901</v>
      </c>
      <c r="D138" s="5">
        <v>46063</v>
      </c>
      <c r="E138" s="4" t="s">
        <v>19752</v>
      </c>
      <c r="F138" t="str">
        <f>+_xlfn.XLOOKUP(Tabell3[[#This Row],[Diagnose]],Tabell7[Diagnose],Tabell7[DiagnoseKort])&amp;" ("&amp;YEAR(Tabell3[[#This Row],[Dato]])&amp;")"</f>
        <v>Intet påvist (2026)</v>
      </c>
    </row>
    <row r="139" spans="1:6" hidden="1" x14ac:dyDescent="0.25">
      <c r="A139" s="4" t="s">
        <v>13765</v>
      </c>
      <c r="B139" s="4" t="s">
        <v>13766</v>
      </c>
      <c r="C139" s="5">
        <v>44537</v>
      </c>
      <c r="D139" s="5">
        <v>46063</v>
      </c>
      <c r="E139" s="4" t="s">
        <v>19752</v>
      </c>
      <c r="F139" t="str">
        <f>+_xlfn.XLOOKUP(Tabell3[[#This Row],[Diagnose]],Tabell7[Diagnose],Tabell7[DiagnoseKort])&amp;" ("&amp;YEAR(Tabell3[[#This Row],[Dato]])&amp;")"</f>
        <v>Intet påvist (2026)</v>
      </c>
    </row>
    <row r="140" spans="1:6" hidden="1" x14ac:dyDescent="0.25">
      <c r="A140" s="4" t="s">
        <v>15006</v>
      </c>
      <c r="B140" s="4" t="s">
        <v>15007</v>
      </c>
      <c r="C140" s="5">
        <v>44776</v>
      </c>
      <c r="D140" s="5">
        <v>46063</v>
      </c>
      <c r="E140" s="4" t="s">
        <v>19752</v>
      </c>
      <c r="F140" t="str">
        <f>+_xlfn.XLOOKUP(Tabell3[[#This Row],[Diagnose]],Tabell7[Diagnose],Tabell7[DiagnoseKort])&amp;" ("&amp;YEAR(Tabell3[[#This Row],[Dato]])&amp;")"</f>
        <v>Intet påvist (2026)</v>
      </c>
    </row>
    <row r="141" spans="1:6" hidden="1" x14ac:dyDescent="0.25">
      <c r="A141" s="4" t="s">
        <v>18186</v>
      </c>
      <c r="B141" s="4" t="s">
        <v>18187</v>
      </c>
      <c r="C141" s="5">
        <v>45656</v>
      </c>
      <c r="D141" s="5">
        <v>46062</v>
      </c>
      <c r="E141" s="4" t="s">
        <v>19752</v>
      </c>
      <c r="F141" t="str">
        <f>+_xlfn.XLOOKUP(Tabell3[[#This Row],[Diagnose]],Tabell7[Diagnose],Tabell7[DiagnoseKort])&amp;" ("&amp;YEAR(Tabell3[[#This Row],[Dato]])&amp;")"</f>
        <v>Intet påvist (2026)</v>
      </c>
    </row>
    <row r="142" spans="1:6" hidden="1" x14ac:dyDescent="0.25">
      <c r="A142" s="4" t="s">
        <v>14500</v>
      </c>
      <c r="B142" s="4" t="s">
        <v>14501</v>
      </c>
      <c r="C142" s="5">
        <v>44686</v>
      </c>
      <c r="D142" s="5">
        <v>46056</v>
      </c>
      <c r="E142" s="4" t="s">
        <v>19752</v>
      </c>
      <c r="F142" t="str">
        <f>+_xlfn.XLOOKUP(Tabell3[[#This Row],[Diagnose]],Tabell7[Diagnose],Tabell7[DiagnoseKort])&amp;" ("&amp;YEAR(Tabell3[[#This Row],[Dato]])&amp;")"</f>
        <v>Intet påvist (2026)</v>
      </c>
    </row>
    <row r="143" spans="1:6" hidden="1" x14ac:dyDescent="0.25">
      <c r="A143" s="4" t="s">
        <v>16321</v>
      </c>
      <c r="B143" s="4" t="s">
        <v>16322</v>
      </c>
      <c r="C143" s="5">
        <v>45124</v>
      </c>
      <c r="D143" s="5">
        <v>46056</v>
      </c>
      <c r="E143" s="4" t="s">
        <v>19752</v>
      </c>
      <c r="F143" t="str">
        <f>+_xlfn.XLOOKUP(Tabell3[[#This Row],[Diagnose]],Tabell7[Diagnose],Tabell7[DiagnoseKort])&amp;" ("&amp;YEAR(Tabell3[[#This Row],[Dato]])&amp;")"</f>
        <v>Intet påvist (2026)</v>
      </c>
    </row>
    <row r="144" spans="1:6" hidden="1" x14ac:dyDescent="0.25">
      <c r="A144" s="4" t="s">
        <v>17580</v>
      </c>
      <c r="B144" s="4" t="s">
        <v>17581</v>
      </c>
      <c r="C144" s="5">
        <v>45471</v>
      </c>
      <c r="D144" s="5">
        <v>46055</v>
      </c>
      <c r="E144" s="4" t="s">
        <v>19752</v>
      </c>
      <c r="F144" t="str">
        <f>+_xlfn.XLOOKUP(Tabell3[[#This Row],[Diagnose]],Tabell7[Diagnose],Tabell7[DiagnoseKort])&amp;" ("&amp;YEAR(Tabell3[[#This Row],[Dato]])&amp;")"</f>
        <v>Intet påvist (2026)</v>
      </c>
    </row>
    <row r="145" spans="1:6" hidden="1" x14ac:dyDescent="0.25">
      <c r="A145" s="4" t="s">
        <v>17195</v>
      </c>
      <c r="B145" s="4" t="s">
        <v>17196</v>
      </c>
      <c r="C145" s="5">
        <v>45378</v>
      </c>
      <c r="D145" s="5">
        <v>46055</v>
      </c>
      <c r="E145" s="4" t="s">
        <v>19801</v>
      </c>
      <c r="F145" t="str">
        <f>+_xlfn.XLOOKUP(Tabell3[[#This Row],[Diagnose]],Tabell7[Diagnose],Tabell7[DiagnoseKort])&amp;" ("&amp;YEAR(Tabell3[[#This Row],[Dato]])&amp;")"</f>
        <v>Annet medfødt (2026)</v>
      </c>
    </row>
    <row r="146" spans="1:6" hidden="1" x14ac:dyDescent="0.25">
      <c r="A146" s="4" t="s">
        <v>11320</v>
      </c>
      <c r="B146" s="4" t="s">
        <v>11321</v>
      </c>
      <c r="C146" s="5">
        <v>43925</v>
      </c>
      <c r="D146" s="5">
        <v>46055</v>
      </c>
      <c r="E146" s="4" t="s">
        <v>19752</v>
      </c>
      <c r="F146" t="str">
        <f>+_xlfn.XLOOKUP(Tabell3[[#This Row],[Diagnose]],Tabell7[Diagnose],Tabell7[DiagnoseKort])&amp;" ("&amp;YEAR(Tabell3[[#This Row],[Dato]])&amp;")"</f>
        <v>Intet påvist (2026)</v>
      </c>
    </row>
    <row r="147" spans="1:6" hidden="1" x14ac:dyDescent="0.25">
      <c r="A147" s="4" t="s">
        <v>11329</v>
      </c>
      <c r="B147" s="4" t="s">
        <v>11330</v>
      </c>
      <c r="C147" s="5">
        <v>43925</v>
      </c>
      <c r="D147" s="5">
        <v>46055</v>
      </c>
      <c r="E147" s="4" t="s">
        <v>19752</v>
      </c>
      <c r="F147" t="str">
        <f>+_xlfn.XLOOKUP(Tabell3[[#This Row],[Diagnose]],Tabell7[Diagnose],Tabell7[DiagnoseKort])&amp;" ("&amp;YEAR(Tabell3[[#This Row],[Dato]])&amp;")"</f>
        <v>Intet påvist (2026)</v>
      </c>
    </row>
    <row r="148" spans="1:6" hidden="1" x14ac:dyDescent="0.25">
      <c r="A148" s="4" t="s">
        <v>12535</v>
      </c>
      <c r="B148" s="4" t="s">
        <v>12536</v>
      </c>
      <c r="C148" s="5">
        <v>44237</v>
      </c>
      <c r="D148" s="5">
        <v>46053</v>
      </c>
      <c r="E148" s="4" t="s">
        <v>19752</v>
      </c>
      <c r="F148" t="str">
        <f>+_xlfn.XLOOKUP(Tabell3[[#This Row],[Diagnose]],Tabell7[Diagnose],Tabell7[DiagnoseKort])&amp;" ("&amp;YEAR(Tabell3[[#This Row],[Dato]])&amp;")"</f>
        <v>Intet påvist (2026)</v>
      </c>
    </row>
    <row r="149" spans="1:6" hidden="1" x14ac:dyDescent="0.25">
      <c r="A149" s="4" t="s">
        <v>12397</v>
      </c>
      <c r="B149" s="4" t="s">
        <v>12398</v>
      </c>
      <c r="C149" s="5">
        <v>44196</v>
      </c>
      <c r="D149" s="5">
        <v>46053</v>
      </c>
      <c r="E149" s="4" t="s">
        <v>19752</v>
      </c>
      <c r="F149" t="str">
        <f>+_xlfn.XLOOKUP(Tabell3[[#This Row],[Diagnose]],Tabell7[Diagnose],Tabell7[DiagnoseKort])&amp;" ("&amp;YEAR(Tabell3[[#This Row],[Dato]])&amp;")"</f>
        <v>Intet påvist (2026)</v>
      </c>
    </row>
    <row r="150" spans="1:6" hidden="1" x14ac:dyDescent="0.25">
      <c r="A150" s="4" t="s">
        <v>12753</v>
      </c>
      <c r="B150" s="4" t="s">
        <v>12754</v>
      </c>
      <c r="C150" s="5">
        <v>44300</v>
      </c>
      <c r="D150" s="5">
        <v>46053</v>
      </c>
      <c r="E150" s="4" t="s">
        <v>19752</v>
      </c>
      <c r="F150" t="str">
        <f>+_xlfn.XLOOKUP(Tabell3[[#This Row],[Diagnose]],Tabell7[Diagnose],Tabell7[DiagnoseKort])&amp;" ("&amp;YEAR(Tabell3[[#This Row],[Dato]])&amp;")"</f>
        <v>Intet påvist (2026)</v>
      </c>
    </row>
    <row r="151" spans="1:6" hidden="1" x14ac:dyDescent="0.25">
      <c r="A151" s="4" t="s">
        <v>16535</v>
      </c>
      <c r="B151" s="4" t="s">
        <v>16536</v>
      </c>
      <c r="C151" s="5">
        <v>45172</v>
      </c>
      <c r="D151" s="5">
        <v>46053</v>
      </c>
      <c r="E151" s="4" t="s">
        <v>19752</v>
      </c>
      <c r="F151" t="str">
        <f>+_xlfn.XLOOKUP(Tabell3[[#This Row],[Diagnose]],Tabell7[Diagnose],Tabell7[DiagnoseKort])&amp;" ("&amp;YEAR(Tabell3[[#This Row],[Dato]])&amp;")"</f>
        <v>Intet påvist (2026)</v>
      </c>
    </row>
    <row r="152" spans="1:6" hidden="1" x14ac:dyDescent="0.25">
      <c r="A152" s="4" t="s">
        <v>18134</v>
      </c>
      <c r="B152" s="4" t="s">
        <v>18135</v>
      </c>
      <c r="C152" s="5">
        <v>45606</v>
      </c>
      <c r="D152" s="5">
        <v>46053</v>
      </c>
      <c r="E152" s="4" t="s">
        <v>19802</v>
      </c>
      <c r="F152" t="str">
        <f>+_xlfn.XLOOKUP(Tabell3[[#This Row],[Diagnose]],Tabell7[Diagnose],Tabell7[DiagnoseKort])&amp;" ("&amp;YEAR(Tabell3[[#This Row],[Dato]])&amp;")"</f>
        <v>PPM iris (2026)</v>
      </c>
    </row>
    <row r="153" spans="1:6" hidden="1" x14ac:dyDescent="0.25">
      <c r="A153" s="4" t="s">
        <v>18128</v>
      </c>
      <c r="B153" s="4" t="s">
        <v>18129</v>
      </c>
      <c r="C153" s="5">
        <v>45606</v>
      </c>
      <c r="D153" s="5">
        <v>46053</v>
      </c>
      <c r="E153" s="4" t="s">
        <v>19752</v>
      </c>
      <c r="F153" t="str">
        <f>+_xlfn.XLOOKUP(Tabell3[[#This Row],[Diagnose]],Tabell7[Diagnose],Tabell7[DiagnoseKort])&amp;" ("&amp;YEAR(Tabell3[[#This Row],[Dato]])&amp;")"</f>
        <v>Intet påvist (2026)</v>
      </c>
    </row>
    <row r="154" spans="1:6" hidden="1" x14ac:dyDescent="0.25">
      <c r="A154" s="4" t="s">
        <v>15120</v>
      </c>
      <c r="B154" s="4" t="s">
        <v>15121</v>
      </c>
      <c r="C154" s="5">
        <v>44806</v>
      </c>
      <c r="D154" s="5">
        <v>46053</v>
      </c>
      <c r="E154" s="4" t="s">
        <v>19802</v>
      </c>
      <c r="F154" t="str">
        <f>+_xlfn.XLOOKUP(Tabell3[[#This Row],[Diagnose]],Tabell7[Diagnose],Tabell7[DiagnoseKort])&amp;" ("&amp;YEAR(Tabell3[[#This Row],[Dato]])&amp;")"</f>
        <v>PPM iris (2026)</v>
      </c>
    </row>
    <row r="155" spans="1:6" hidden="1" x14ac:dyDescent="0.25">
      <c r="A155" s="4" t="s">
        <v>9186</v>
      </c>
      <c r="B155" s="4" t="s">
        <v>9187</v>
      </c>
      <c r="C155" s="5">
        <v>43174</v>
      </c>
      <c r="D155" s="5">
        <v>46051</v>
      </c>
      <c r="E155" s="4" t="s">
        <v>19801</v>
      </c>
      <c r="F155" t="str">
        <f>+_xlfn.XLOOKUP(Tabell3[[#This Row],[Diagnose]],Tabell7[Diagnose],Tabell7[DiagnoseKort])&amp;" ("&amp;YEAR(Tabell3[[#This Row],[Dato]])&amp;")"</f>
        <v>Annet medfødt (2026)</v>
      </c>
    </row>
    <row r="156" spans="1:6" hidden="1" x14ac:dyDescent="0.25">
      <c r="A156" s="4" t="s">
        <v>13876</v>
      </c>
      <c r="B156" s="4" t="s">
        <v>13877</v>
      </c>
      <c r="C156" s="5">
        <v>44558</v>
      </c>
      <c r="D156" s="5">
        <v>46050</v>
      </c>
      <c r="E156" s="4" t="s">
        <v>19752</v>
      </c>
      <c r="F156" t="str">
        <f>+_xlfn.XLOOKUP(Tabell3[[#This Row],[Diagnose]],Tabell7[Diagnose],Tabell7[DiagnoseKort])&amp;" ("&amp;YEAR(Tabell3[[#This Row],[Dato]])&amp;")"</f>
        <v>Intet påvist (2026)</v>
      </c>
    </row>
    <row r="157" spans="1:6" hidden="1" x14ac:dyDescent="0.25">
      <c r="A157" s="4" t="s">
        <v>15418</v>
      </c>
      <c r="B157" s="4" t="s">
        <v>15419</v>
      </c>
      <c r="C157" s="5">
        <v>44889</v>
      </c>
      <c r="D157" s="5">
        <v>46050</v>
      </c>
      <c r="E157" s="4" t="s">
        <v>19752</v>
      </c>
      <c r="F157" t="str">
        <f>+_xlfn.XLOOKUP(Tabell3[[#This Row],[Diagnose]],Tabell7[Diagnose],Tabell7[DiagnoseKort])&amp;" ("&amp;YEAR(Tabell3[[#This Row],[Dato]])&amp;")"</f>
        <v>Intet påvist (2026)</v>
      </c>
    </row>
    <row r="158" spans="1:6" hidden="1" x14ac:dyDescent="0.25">
      <c r="A158" s="4" t="s">
        <v>16202</v>
      </c>
      <c r="B158" s="4" t="s">
        <v>16203</v>
      </c>
      <c r="C158" s="5">
        <v>45080</v>
      </c>
      <c r="D158" s="5">
        <v>46050</v>
      </c>
      <c r="E158" s="4" t="s">
        <v>19969</v>
      </c>
      <c r="F158" t="str">
        <f>+_xlfn.XLOOKUP(Tabell3[[#This Row],[Diagnose]],Tabell7[Diagnose],Tabell7[DiagnoseKort])&amp;" ("&amp;YEAR(Tabell3[[#This Row],[Dato]])&amp;")"</f>
        <v xml:space="preserve"> (2026)</v>
      </c>
    </row>
    <row r="159" spans="1:6" hidden="1" x14ac:dyDescent="0.25">
      <c r="A159" s="4" t="s">
        <v>13409</v>
      </c>
      <c r="B159" s="4" t="s">
        <v>13410</v>
      </c>
      <c r="C159" s="5">
        <v>44426</v>
      </c>
      <c r="D159" s="5">
        <v>46050</v>
      </c>
      <c r="E159" s="4" t="s">
        <v>19894</v>
      </c>
      <c r="F159" t="str">
        <f>+_xlfn.XLOOKUP(Tabell3[[#This Row],[Diagnose]],Tabell7[Diagnose],Tabell7[DiagnoseKort])&amp;" ("&amp;YEAR(Tabell3[[#This Row],[Dato]])&amp;")"</f>
        <v>Cornea Dystrofi (2026)</v>
      </c>
    </row>
    <row r="160" spans="1:6" hidden="1" x14ac:dyDescent="0.25">
      <c r="A160" s="4" t="s">
        <v>8861</v>
      </c>
      <c r="B160" s="4" t="s">
        <v>8862</v>
      </c>
      <c r="C160" s="5">
        <v>43042</v>
      </c>
      <c r="D160" s="5">
        <v>46050</v>
      </c>
      <c r="E160" s="4" t="s">
        <v>19752</v>
      </c>
      <c r="F160" t="str">
        <f>+_xlfn.XLOOKUP(Tabell3[[#This Row],[Diagnose]],Tabell7[Diagnose],Tabell7[DiagnoseKort])&amp;" ("&amp;YEAR(Tabell3[[#This Row],[Dato]])&amp;")"</f>
        <v>Intet påvist (2026)</v>
      </c>
    </row>
    <row r="161" spans="1:6" hidden="1" x14ac:dyDescent="0.25">
      <c r="A161" s="4" t="s">
        <v>17939</v>
      </c>
      <c r="B161" s="4" t="s">
        <v>17940</v>
      </c>
      <c r="C161" s="5">
        <v>45534</v>
      </c>
      <c r="D161" s="5">
        <v>46050</v>
      </c>
      <c r="E161" s="4" t="s">
        <v>19752</v>
      </c>
      <c r="F161" t="str">
        <f>+_xlfn.XLOOKUP(Tabell3[[#This Row],[Diagnose]],Tabell7[Diagnose],Tabell7[DiagnoseKort])&amp;" ("&amp;YEAR(Tabell3[[#This Row],[Dato]])&amp;")"</f>
        <v>Intet påvist (2026)</v>
      </c>
    </row>
    <row r="162" spans="1:6" hidden="1" x14ac:dyDescent="0.25">
      <c r="A162" s="4" t="s">
        <v>14851</v>
      </c>
      <c r="B162" s="4" t="s">
        <v>14852</v>
      </c>
      <c r="C162" s="5">
        <v>44743</v>
      </c>
      <c r="D162" s="5">
        <v>46045</v>
      </c>
      <c r="E162" s="4" t="s">
        <v>19752</v>
      </c>
      <c r="F162" t="str">
        <f>+_xlfn.XLOOKUP(Tabell3[[#This Row],[Diagnose]],Tabell7[Diagnose],Tabell7[DiagnoseKort])&amp;" ("&amp;YEAR(Tabell3[[#This Row],[Dato]])&amp;")"</f>
        <v>Intet påvist (2026)</v>
      </c>
    </row>
    <row r="163" spans="1:6" hidden="1" x14ac:dyDescent="0.25">
      <c r="A163" s="4" t="s">
        <v>16960</v>
      </c>
      <c r="B163" s="4" t="s">
        <v>16961</v>
      </c>
      <c r="C163" s="5">
        <v>45312</v>
      </c>
      <c r="D163" s="5">
        <v>46044</v>
      </c>
      <c r="E163" s="4" t="s">
        <v>19752</v>
      </c>
      <c r="F163" t="str">
        <f>+_xlfn.XLOOKUP(Tabell3[[#This Row],[Diagnose]],Tabell7[Diagnose],Tabell7[DiagnoseKort])&amp;" ("&amp;YEAR(Tabell3[[#This Row],[Dato]])&amp;")"</f>
        <v>Intet påvist (2026)</v>
      </c>
    </row>
    <row r="164" spans="1:6" hidden="1" x14ac:dyDescent="0.25">
      <c r="A164" s="4" t="s">
        <v>13218</v>
      </c>
      <c r="B164" s="4" t="s">
        <v>13219</v>
      </c>
      <c r="C164" s="5">
        <v>44381</v>
      </c>
      <c r="D164" s="5">
        <v>46044</v>
      </c>
      <c r="E164" s="4" t="s">
        <v>19752</v>
      </c>
      <c r="F164" t="str">
        <f>+_xlfn.XLOOKUP(Tabell3[[#This Row],[Diagnose]],Tabell7[Diagnose],Tabell7[DiagnoseKort])&amp;" ("&amp;YEAR(Tabell3[[#This Row],[Dato]])&amp;")"</f>
        <v>Intet påvist (2026)</v>
      </c>
    </row>
    <row r="165" spans="1:6" hidden="1" x14ac:dyDescent="0.25">
      <c r="A165" s="4" t="s">
        <v>13144</v>
      </c>
      <c r="B165" s="4" t="s">
        <v>13145</v>
      </c>
      <c r="C165" s="5">
        <v>44373</v>
      </c>
      <c r="D165" s="5">
        <v>46044</v>
      </c>
      <c r="E165" s="4" t="s">
        <v>19752</v>
      </c>
      <c r="F165" t="str">
        <f>+_xlfn.XLOOKUP(Tabell3[[#This Row],[Diagnose]],Tabell7[Diagnose],Tabell7[DiagnoseKort])&amp;" ("&amp;YEAR(Tabell3[[#This Row],[Dato]])&amp;")"</f>
        <v>Intet påvist (2026)</v>
      </c>
    </row>
    <row r="166" spans="1:6" hidden="1" x14ac:dyDescent="0.25">
      <c r="A166" s="4" t="s">
        <v>17255</v>
      </c>
      <c r="B166" s="4" t="s">
        <v>17256</v>
      </c>
      <c r="C166" s="5">
        <v>45388</v>
      </c>
      <c r="D166" s="5">
        <v>46042</v>
      </c>
      <c r="E166" s="4" t="s">
        <v>19752</v>
      </c>
      <c r="F166" t="str">
        <f>+_xlfn.XLOOKUP(Tabell3[[#This Row],[Diagnose]],Tabell7[Diagnose],Tabell7[DiagnoseKort])&amp;" ("&amp;YEAR(Tabell3[[#This Row],[Dato]])&amp;")"</f>
        <v>Intet påvist (2026)</v>
      </c>
    </row>
    <row r="167" spans="1:6" hidden="1" x14ac:dyDescent="0.25">
      <c r="A167" s="4" t="s">
        <v>17140</v>
      </c>
      <c r="B167" s="4" t="s">
        <v>17141</v>
      </c>
      <c r="C167" s="5">
        <v>45365</v>
      </c>
      <c r="D167" s="5">
        <v>46042</v>
      </c>
      <c r="E167" s="4" t="s">
        <v>19752</v>
      </c>
      <c r="F167" t="str">
        <f>+_xlfn.XLOOKUP(Tabell3[[#This Row],[Diagnose]],Tabell7[Diagnose],Tabell7[DiagnoseKort])&amp;" ("&amp;YEAR(Tabell3[[#This Row],[Dato]])&amp;")"</f>
        <v>Intet påvist (2026)</v>
      </c>
    </row>
    <row r="168" spans="1:6" hidden="1" x14ac:dyDescent="0.25">
      <c r="A168" s="4" t="s">
        <v>17553</v>
      </c>
      <c r="B168" s="4" t="s">
        <v>17554</v>
      </c>
      <c r="C168" s="5">
        <v>45454</v>
      </c>
      <c r="D168" s="5">
        <v>46042</v>
      </c>
      <c r="E168" s="4" t="s">
        <v>19752</v>
      </c>
      <c r="F168" t="str">
        <f>+_xlfn.XLOOKUP(Tabell3[[#This Row],[Diagnose]],Tabell7[Diagnose],Tabell7[DiagnoseKort])&amp;" ("&amp;YEAR(Tabell3[[#This Row],[Dato]])&amp;")"</f>
        <v>Intet påvist (2026)</v>
      </c>
    </row>
    <row r="169" spans="1:6" hidden="1" x14ac:dyDescent="0.25">
      <c r="A169" s="4" t="s">
        <v>13563</v>
      </c>
      <c r="B169" s="4" t="s">
        <v>13564</v>
      </c>
      <c r="C169" s="5">
        <v>44483</v>
      </c>
      <c r="D169" s="5">
        <v>46042</v>
      </c>
      <c r="E169" s="4" t="s">
        <v>19752</v>
      </c>
      <c r="F169" t="str">
        <f>+_xlfn.XLOOKUP(Tabell3[[#This Row],[Diagnose]],Tabell7[Diagnose],Tabell7[DiagnoseKort])&amp;" ("&amp;YEAR(Tabell3[[#This Row],[Dato]])&amp;")"</f>
        <v>Intet påvist (2026)</v>
      </c>
    </row>
    <row r="170" spans="1:6" hidden="1" x14ac:dyDescent="0.25">
      <c r="A170" s="4" t="s">
        <v>15304</v>
      </c>
      <c r="B170" s="4" t="s">
        <v>15305</v>
      </c>
      <c r="C170" s="5">
        <v>44854</v>
      </c>
      <c r="D170" s="5">
        <v>46041</v>
      </c>
      <c r="E170" s="4" t="s">
        <v>19752</v>
      </c>
      <c r="F170" t="str">
        <f>+_xlfn.XLOOKUP(Tabell3[[#This Row],[Diagnose]],Tabell7[Diagnose],Tabell7[DiagnoseKort])&amp;" ("&amp;YEAR(Tabell3[[#This Row],[Dato]])&amp;")"</f>
        <v>Intet påvist (2026)</v>
      </c>
    </row>
    <row r="171" spans="1:6" hidden="1" x14ac:dyDescent="0.25">
      <c r="A171" s="4" t="s">
        <v>18184</v>
      </c>
      <c r="B171" s="4" t="s">
        <v>18185</v>
      </c>
      <c r="C171" s="5">
        <v>45654</v>
      </c>
      <c r="D171" s="5">
        <v>46041</v>
      </c>
      <c r="E171" s="4" t="s">
        <v>19752</v>
      </c>
      <c r="F171" t="str">
        <f>+_xlfn.XLOOKUP(Tabell3[[#This Row],[Diagnose]],Tabell7[Diagnose],Tabell7[DiagnoseKort])&amp;" ("&amp;YEAR(Tabell3[[#This Row],[Dato]])&amp;")"</f>
        <v>Intet påvist (2026)</v>
      </c>
    </row>
    <row r="172" spans="1:6" hidden="1" x14ac:dyDescent="0.25">
      <c r="A172" s="4" t="s">
        <v>17279</v>
      </c>
      <c r="B172" s="4" t="s">
        <v>17280</v>
      </c>
      <c r="C172" s="5">
        <v>45393</v>
      </c>
      <c r="D172" s="5">
        <v>46041</v>
      </c>
      <c r="E172" s="4" t="s">
        <v>19817</v>
      </c>
      <c r="F172" t="str">
        <f>+_xlfn.XLOOKUP(Tabell3[[#This Row],[Diagnose]],Tabell7[Diagnose],Tabell7[DiagnoseKort])&amp;" ("&amp;YEAR(Tabell3[[#This Row],[Dato]])&amp;")"</f>
        <v>Retinal Dysplasi (2026)</v>
      </c>
    </row>
    <row r="173" spans="1:6" hidden="1" x14ac:dyDescent="0.25">
      <c r="A173" s="4" t="s">
        <v>14288</v>
      </c>
      <c r="B173" s="4" t="s">
        <v>14289</v>
      </c>
      <c r="C173" s="5">
        <v>44647</v>
      </c>
      <c r="D173" s="5">
        <v>46036</v>
      </c>
      <c r="E173" s="4" t="s">
        <v>19752</v>
      </c>
      <c r="F173" t="str">
        <f>+_xlfn.XLOOKUP(Tabell3[[#This Row],[Diagnose]],Tabell7[Diagnose],Tabell7[DiagnoseKort])&amp;" ("&amp;YEAR(Tabell3[[#This Row],[Dato]])&amp;")"</f>
        <v>Intet påvist (2026)</v>
      </c>
    </row>
    <row r="174" spans="1:6" hidden="1" x14ac:dyDescent="0.25">
      <c r="A174" s="4" t="s">
        <v>17365</v>
      </c>
      <c r="B174" s="4" t="s">
        <v>17366</v>
      </c>
      <c r="C174" s="5">
        <v>45413</v>
      </c>
      <c r="D174" s="5">
        <v>46036</v>
      </c>
      <c r="E174" s="4" t="s">
        <v>19752</v>
      </c>
      <c r="F174" t="str">
        <f>+_xlfn.XLOOKUP(Tabell3[[#This Row],[Diagnose]],Tabell7[Diagnose],Tabell7[DiagnoseKort])&amp;" ("&amp;YEAR(Tabell3[[#This Row],[Dato]])&amp;")"</f>
        <v>Intet påvist (2026)</v>
      </c>
    </row>
    <row r="175" spans="1:6" hidden="1" x14ac:dyDescent="0.25">
      <c r="A175" s="4" t="s">
        <v>15878</v>
      </c>
      <c r="B175" s="4" t="s">
        <v>15879</v>
      </c>
      <c r="C175" s="5">
        <v>44994</v>
      </c>
      <c r="D175" s="5">
        <v>46036</v>
      </c>
      <c r="E175" s="4" t="s">
        <v>19752</v>
      </c>
      <c r="F175" t="str">
        <f>+_xlfn.XLOOKUP(Tabell3[[#This Row],[Diagnose]],Tabell7[Diagnose],Tabell7[DiagnoseKort])&amp;" ("&amp;YEAR(Tabell3[[#This Row],[Dato]])&amp;")"</f>
        <v>Intet påvist (2026)</v>
      </c>
    </row>
    <row r="176" spans="1:6" hidden="1" x14ac:dyDescent="0.25">
      <c r="A176" s="4" t="s">
        <v>10045</v>
      </c>
      <c r="B176" s="4" t="s">
        <v>10046</v>
      </c>
      <c r="C176" s="5">
        <v>43495</v>
      </c>
      <c r="D176" s="5">
        <v>46036</v>
      </c>
      <c r="E176" s="4" t="s">
        <v>19752</v>
      </c>
      <c r="F176" t="str">
        <f>+_xlfn.XLOOKUP(Tabell3[[#This Row],[Diagnose]],Tabell7[Diagnose],Tabell7[DiagnoseKort])&amp;" ("&amp;YEAR(Tabell3[[#This Row],[Dato]])&amp;")"</f>
        <v>Intet påvist (2026)</v>
      </c>
    </row>
    <row r="177" spans="1:6" hidden="1" x14ac:dyDescent="0.25">
      <c r="A177" s="4" t="s">
        <v>7431</v>
      </c>
      <c r="B177" s="4" t="s">
        <v>7432</v>
      </c>
      <c r="C177" s="5">
        <v>42455</v>
      </c>
      <c r="D177" s="5">
        <v>46034</v>
      </c>
      <c r="E177" s="4" t="s">
        <v>19802</v>
      </c>
      <c r="F177" t="str">
        <f>+_xlfn.XLOOKUP(Tabell3[[#This Row],[Diagnose]],Tabell7[Diagnose],Tabell7[DiagnoseKort])&amp;" ("&amp;YEAR(Tabell3[[#This Row],[Dato]])&amp;")"</f>
        <v>PPM iris (2026)</v>
      </c>
    </row>
    <row r="178" spans="1:6" hidden="1" x14ac:dyDescent="0.25">
      <c r="A178" s="4" t="s">
        <v>13623</v>
      </c>
      <c r="B178" s="4" t="s">
        <v>13624</v>
      </c>
      <c r="C178" s="5">
        <v>44499</v>
      </c>
      <c r="D178" s="5">
        <v>46034</v>
      </c>
      <c r="E178" s="4" t="s">
        <v>19752</v>
      </c>
      <c r="F178" t="str">
        <f>+_xlfn.XLOOKUP(Tabell3[[#This Row],[Diagnose]],Tabell7[Diagnose],Tabell7[DiagnoseKort])&amp;" ("&amp;YEAR(Tabell3[[#This Row],[Dato]])&amp;")"</f>
        <v>Intet påvist (2026)</v>
      </c>
    </row>
    <row r="179" spans="1:6" hidden="1" x14ac:dyDescent="0.25">
      <c r="A179" s="4" t="s">
        <v>12561</v>
      </c>
      <c r="B179" s="4" t="s">
        <v>3554</v>
      </c>
      <c r="C179" s="5">
        <v>44250</v>
      </c>
      <c r="D179" s="5">
        <v>46031</v>
      </c>
      <c r="E179" s="4" t="s">
        <v>19752</v>
      </c>
      <c r="F179" t="str">
        <f>+_xlfn.XLOOKUP(Tabell3[[#This Row],[Diagnose]],Tabell7[Diagnose],Tabell7[DiagnoseKort])&amp;" ("&amp;YEAR(Tabell3[[#This Row],[Dato]])&amp;")"</f>
        <v>Intet påvist (2026)</v>
      </c>
    </row>
    <row r="180" spans="1:6" hidden="1" x14ac:dyDescent="0.25">
      <c r="A180" s="4" t="s">
        <v>14007</v>
      </c>
      <c r="B180" s="4" t="s">
        <v>14008</v>
      </c>
      <c r="C180" s="5">
        <v>44606</v>
      </c>
      <c r="D180" s="5">
        <v>46030</v>
      </c>
      <c r="E180" s="4" t="s">
        <v>19752</v>
      </c>
      <c r="F180" t="str">
        <f>+_xlfn.XLOOKUP(Tabell3[[#This Row],[Diagnose]],Tabell7[Diagnose],Tabell7[DiagnoseKort])&amp;" ("&amp;YEAR(Tabell3[[#This Row],[Dato]])&amp;")"</f>
        <v>Intet påvist (2026)</v>
      </c>
    </row>
    <row r="181" spans="1:6" hidden="1" x14ac:dyDescent="0.25">
      <c r="A181" s="4" t="s">
        <v>15831</v>
      </c>
      <c r="B181" s="4" t="s">
        <v>15832</v>
      </c>
      <c r="C181" s="5">
        <v>44991</v>
      </c>
      <c r="D181" s="5">
        <v>46029</v>
      </c>
      <c r="E181" s="4" t="s">
        <v>19752</v>
      </c>
      <c r="F181" t="str">
        <f>+_xlfn.XLOOKUP(Tabell3[[#This Row],[Diagnose]],Tabell7[Diagnose],Tabell7[DiagnoseKort])&amp;" ("&amp;YEAR(Tabell3[[#This Row],[Dato]])&amp;")"</f>
        <v>Intet påvist (2026)</v>
      </c>
    </row>
    <row r="182" spans="1:6" hidden="1" x14ac:dyDescent="0.25">
      <c r="A182" s="4" t="s">
        <v>11535</v>
      </c>
      <c r="B182" s="4" t="s">
        <v>11536</v>
      </c>
      <c r="C182" s="5">
        <v>43988</v>
      </c>
      <c r="D182" s="5">
        <v>46028</v>
      </c>
      <c r="E182" s="4" t="s">
        <v>19752</v>
      </c>
      <c r="F182" t="str">
        <f>+_xlfn.XLOOKUP(Tabell3[[#This Row],[Diagnose]],Tabell7[Diagnose],Tabell7[DiagnoseKort])&amp;" ("&amp;YEAR(Tabell3[[#This Row],[Dato]])&amp;")"</f>
        <v>Intet påvist (2026)</v>
      </c>
    </row>
    <row r="183" spans="1:6" hidden="1" x14ac:dyDescent="0.25">
      <c r="A183" s="4" t="s">
        <v>14592</v>
      </c>
      <c r="B183" s="4" t="s">
        <v>14593</v>
      </c>
      <c r="C183" s="5">
        <v>44697</v>
      </c>
      <c r="D183" s="5">
        <v>46020</v>
      </c>
      <c r="E183" s="4" t="s">
        <v>19752</v>
      </c>
      <c r="F183" t="str">
        <f>+_xlfn.XLOOKUP(Tabell3[[#This Row],[Diagnose]],Tabell7[Diagnose],Tabell7[DiagnoseKort])&amp;" ("&amp;YEAR(Tabell3[[#This Row],[Dato]])&amp;")"</f>
        <v>Intet påvist (2025)</v>
      </c>
    </row>
    <row r="184" spans="1:6" hidden="1" x14ac:dyDescent="0.25">
      <c r="A184" s="4" t="s">
        <v>17629</v>
      </c>
      <c r="B184" s="4" t="s">
        <v>17630</v>
      </c>
      <c r="C184" s="5">
        <v>45479</v>
      </c>
      <c r="D184" s="5">
        <v>46007</v>
      </c>
      <c r="E184" s="4" t="s">
        <v>19752</v>
      </c>
      <c r="F184" t="str">
        <f>+_xlfn.XLOOKUP(Tabell3[[#This Row],[Diagnose]],Tabell7[Diagnose],Tabell7[DiagnoseKort])&amp;" ("&amp;YEAR(Tabell3[[#This Row],[Dato]])&amp;")"</f>
        <v>Intet påvist (2025)</v>
      </c>
    </row>
    <row r="185" spans="1:6" hidden="1" x14ac:dyDescent="0.25">
      <c r="A185" s="4" t="s">
        <v>13355</v>
      </c>
      <c r="B185" s="4" t="s">
        <v>13356</v>
      </c>
      <c r="C185" s="5">
        <v>44406</v>
      </c>
      <c r="D185" s="5">
        <v>46007</v>
      </c>
      <c r="E185" s="4" t="s">
        <v>19894</v>
      </c>
      <c r="F185" t="str">
        <f>+_xlfn.XLOOKUP(Tabell3[[#This Row],[Diagnose]],Tabell7[Diagnose],Tabell7[DiagnoseKort])&amp;" ("&amp;YEAR(Tabell3[[#This Row],[Dato]])&amp;")"</f>
        <v>Cornea Dystrofi (2025)</v>
      </c>
    </row>
    <row r="186" spans="1:6" hidden="1" x14ac:dyDescent="0.25">
      <c r="A186" s="4" t="s">
        <v>17329</v>
      </c>
      <c r="B186" s="4" t="s">
        <v>17330</v>
      </c>
      <c r="C186" s="5">
        <v>45402</v>
      </c>
      <c r="D186" s="5">
        <v>46006</v>
      </c>
      <c r="E186" s="4" t="s">
        <v>19752</v>
      </c>
      <c r="F186" t="str">
        <f>+_xlfn.XLOOKUP(Tabell3[[#This Row],[Diagnose]],Tabell7[Diagnose],Tabell7[DiagnoseKort])&amp;" ("&amp;YEAR(Tabell3[[#This Row],[Dato]])&amp;")"</f>
        <v>Intet påvist (2025)</v>
      </c>
    </row>
    <row r="187" spans="1:6" hidden="1" x14ac:dyDescent="0.25">
      <c r="A187" s="4" t="s">
        <v>15244</v>
      </c>
      <c r="B187" s="4" t="s">
        <v>15245</v>
      </c>
      <c r="C187" s="5">
        <v>44829</v>
      </c>
      <c r="D187" s="5">
        <v>46006</v>
      </c>
      <c r="E187" s="4" t="s">
        <v>19752</v>
      </c>
      <c r="F187" t="str">
        <f>+_xlfn.XLOOKUP(Tabell3[[#This Row],[Diagnose]],Tabell7[Diagnose],Tabell7[DiagnoseKort])&amp;" ("&amp;YEAR(Tabell3[[#This Row],[Dato]])&amp;")"</f>
        <v>Intet påvist (2025)</v>
      </c>
    </row>
    <row r="188" spans="1:6" hidden="1" x14ac:dyDescent="0.25">
      <c r="A188" s="4" t="s">
        <v>17753</v>
      </c>
      <c r="B188" s="4" t="s">
        <v>17754</v>
      </c>
      <c r="C188" s="5">
        <v>45495</v>
      </c>
      <c r="D188" s="5">
        <v>46002</v>
      </c>
      <c r="E188" s="4" t="s">
        <v>19752</v>
      </c>
      <c r="F188" t="str">
        <f>+_xlfn.XLOOKUP(Tabell3[[#This Row],[Diagnose]],Tabell7[Diagnose],Tabell7[DiagnoseKort])&amp;" ("&amp;YEAR(Tabell3[[#This Row],[Dato]])&amp;")"</f>
        <v>Intet påvist (2025)</v>
      </c>
    </row>
    <row r="189" spans="1:6" hidden="1" x14ac:dyDescent="0.25">
      <c r="A189" s="4" t="s">
        <v>17423</v>
      </c>
      <c r="B189" s="4" t="s">
        <v>17424</v>
      </c>
      <c r="C189" s="5">
        <v>45428</v>
      </c>
      <c r="D189" s="5">
        <v>46002</v>
      </c>
      <c r="E189" s="4" t="s">
        <v>19752</v>
      </c>
      <c r="F189" t="str">
        <f>+_xlfn.XLOOKUP(Tabell3[[#This Row],[Diagnose]],Tabell7[Diagnose],Tabell7[DiagnoseKort])&amp;" ("&amp;YEAR(Tabell3[[#This Row],[Dato]])&amp;")"</f>
        <v>Intet påvist (2025)</v>
      </c>
    </row>
    <row r="190" spans="1:6" hidden="1" x14ac:dyDescent="0.25">
      <c r="A190" s="4" t="s">
        <v>17229</v>
      </c>
      <c r="B190" s="4" t="s">
        <v>17230</v>
      </c>
      <c r="C190" s="5">
        <v>45382</v>
      </c>
      <c r="D190" s="5">
        <v>46002</v>
      </c>
      <c r="E190" s="4" t="s">
        <v>19752</v>
      </c>
      <c r="F190" t="str">
        <f>+_xlfn.XLOOKUP(Tabell3[[#This Row],[Diagnose]],Tabell7[Diagnose],Tabell7[DiagnoseKort])&amp;" ("&amp;YEAR(Tabell3[[#This Row],[Dato]])&amp;")"</f>
        <v>Intet påvist (2025)</v>
      </c>
    </row>
    <row r="191" spans="1:6" hidden="1" x14ac:dyDescent="0.25">
      <c r="A191" s="4" t="s">
        <v>17819</v>
      </c>
      <c r="B191" s="4" t="s">
        <v>17820</v>
      </c>
      <c r="C191" s="5">
        <v>45502</v>
      </c>
      <c r="D191" s="5">
        <v>46002</v>
      </c>
      <c r="E191" s="4" t="s">
        <v>19752</v>
      </c>
      <c r="F191" t="str">
        <f>+_xlfn.XLOOKUP(Tabell3[[#This Row],[Diagnose]],Tabell7[Diagnose],Tabell7[DiagnoseKort])&amp;" ("&amp;YEAR(Tabell3[[#This Row],[Dato]])&amp;")"</f>
        <v>Intet påvist (2025)</v>
      </c>
    </row>
    <row r="192" spans="1:6" hidden="1" x14ac:dyDescent="0.25">
      <c r="A192" s="4" t="s">
        <v>17825</v>
      </c>
      <c r="B192" s="4" t="s">
        <v>17826</v>
      </c>
      <c r="C192" s="5">
        <v>45502</v>
      </c>
      <c r="D192" s="5">
        <v>46002</v>
      </c>
      <c r="E192" s="4" t="s">
        <v>19752</v>
      </c>
      <c r="F192" t="str">
        <f>+_xlfn.XLOOKUP(Tabell3[[#This Row],[Diagnose]],Tabell7[Diagnose],Tabell7[DiagnoseKort])&amp;" ("&amp;YEAR(Tabell3[[#This Row],[Dato]])&amp;")"</f>
        <v>Intet påvist (2025)</v>
      </c>
    </row>
    <row r="193" spans="1:6" hidden="1" x14ac:dyDescent="0.25">
      <c r="A193" s="4" t="s">
        <v>17827</v>
      </c>
      <c r="B193" s="4" t="s">
        <v>17828</v>
      </c>
      <c r="C193" s="5">
        <v>45502</v>
      </c>
      <c r="D193" s="5">
        <v>46002</v>
      </c>
      <c r="E193" s="4" t="s">
        <v>19752</v>
      </c>
      <c r="F193" t="str">
        <f>+_xlfn.XLOOKUP(Tabell3[[#This Row],[Diagnose]],Tabell7[Diagnose],Tabell7[DiagnoseKort])&amp;" ("&amp;YEAR(Tabell3[[#This Row],[Dato]])&amp;")"</f>
        <v>Intet påvist (2025)</v>
      </c>
    </row>
    <row r="194" spans="1:6" hidden="1" x14ac:dyDescent="0.25">
      <c r="A194" s="4" t="s">
        <v>17367</v>
      </c>
      <c r="B194" s="4" t="s">
        <v>17368</v>
      </c>
      <c r="C194" s="5">
        <v>45413</v>
      </c>
      <c r="D194" s="5">
        <v>46002</v>
      </c>
      <c r="E194" s="4" t="s">
        <v>19752</v>
      </c>
      <c r="F194" t="str">
        <f>+_xlfn.XLOOKUP(Tabell3[[#This Row],[Diagnose]],Tabell7[Diagnose],Tabell7[DiagnoseKort])&amp;" ("&amp;YEAR(Tabell3[[#This Row],[Dato]])&amp;")"</f>
        <v>Intet påvist (2025)</v>
      </c>
    </row>
    <row r="195" spans="1:6" hidden="1" x14ac:dyDescent="0.25">
      <c r="A195" s="4" t="s">
        <v>17619</v>
      </c>
      <c r="B195" s="4" t="s">
        <v>17620</v>
      </c>
      <c r="C195" s="5">
        <v>45476</v>
      </c>
      <c r="D195" s="5">
        <v>46002</v>
      </c>
      <c r="E195" s="4" t="s">
        <v>19752</v>
      </c>
      <c r="F195" t="str">
        <f>+_xlfn.XLOOKUP(Tabell3[[#This Row],[Diagnose]],Tabell7[Diagnose],Tabell7[DiagnoseKort])&amp;" ("&amp;YEAR(Tabell3[[#This Row],[Dato]])&amp;")"</f>
        <v>Intet påvist (2025)</v>
      </c>
    </row>
    <row r="196" spans="1:6" hidden="1" x14ac:dyDescent="0.25">
      <c r="A196" s="4" t="s">
        <v>17627</v>
      </c>
      <c r="B196" s="4" t="s">
        <v>17628</v>
      </c>
      <c r="C196" s="5">
        <v>45476</v>
      </c>
      <c r="D196" s="5">
        <v>46002</v>
      </c>
      <c r="E196" s="4" t="s">
        <v>19752</v>
      </c>
      <c r="F196" t="str">
        <f>+_xlfn.XLOOKUP(Tabell3[[#This Row],[Diagnose]],Tabell7[Diagnose],Tabell7[DiagnoseKort])&amp;" ("&amp;YEAR(Tabell3[[#This Row],[Dato]])&amp;")"</f>
        <v>Intet påvist (2025)</v>
      </c>
    </row>
    <row r="197" spans="1:6" hidden="1" x14ac:dyDescent="0.25">
      <c r="A197" s="4" t="s">
        <v>17559</v>
      </c>
      <c r="B197" s="4" t="s">
        <v>17560</v>
      </c>
      <c r="C197" s="5">
        <v>45460</v>
      </c>
      <c r="D197" s="5">
        <v>46002</v>
      </c>
      <c r="E197" s="4" t="s">
        <v>19752</v>
      </c>
      <c r="F197" t="str">
        <f>+_xlfn.XLOOKUP(Tabell3[[#This Row],[Diagnose]],Tabell7[Diagnose],Tabell7[DiagnoseKort])&amp;" ("&amp;YEAR(Tabell3[[#This Row],[Dato]])&amp;")"</f>
        <v>Intet påvist (2025)</v>
      </c>
    </row>
    <row r="198" spans="1:6" hidden="1" x14ac:dyDescent="0.25">
      <c r="A198" s="4" t="s">
        <v>17821</v>
      </c>
      <c r="B198" s="4" t="s">
        <v>17822</v>
      </c>
      <c r="C198" s="5">
        <v>45502</v>
      </c>
      <c r="D198" s="5">
        <v>45996</v>
      </c>
      <c r="E198" s="4" t="s">
        <v>19752</v>
      </c>
      <c r="F198" t="str">
        <f>+_xlfn.XLOOKUP(Tabell3[[#This Row],[Diagnose]],Tabell7[Diagnose],Tabell7[DiagnoseKort])&amp;" ("&amp;YEAR(Tabell3[[#This Row],[Dato]])&amp;")"</f>
        <v>Intet påvist (2025)</v>
      </c>
    </row>
    <row r="199" spans="1:6" hidden="1" x14ac:dyDescent="0.25">
      <c r="A199" s="4" t="s">
        <v>14165</v>
      </c>
      <c r="B199" s="4" t="s">
        <v>14166</v>
      </c>
      <c r="C199" s="5">
        <v>44633</v>
      </c>
      <c r="D199" s="5">
        <v>45996</v>
      </c>
      <c r="E199" s="4" t="s">
        <v>19752</v>
      </c>
      <c r="F199" t="str">
        <f>+_xlfn.XLOOKUP(Tabell3[[#This Row],[Diagnose]],Tabell7[Diagnose],Tabell7[DiagnoseKort])&amp;" ("&amp;YEAR(Tabell3[[#This Row],[Dato]])&amp;")"</f>
        <v>Intet påvist (2025)</v>
      </c>
    </row>
    <row r="200" spans="1:6" hidden="1" x14ac:dyDescent="0.25">
      <c r="A200" s="4" t="s">
        <v>12302</v>
      </c>
      <c r="B200" s="4" t="s">
        <v>12303</v>
      </c>
      <c r="C200" s="5">
        <v>44172</v>
      </c>
      <c r="D200" s="5">
        <v>45996</v>
      </c>
      <c r="E200" s="4" t="s">
        <v>19752</v>
      </c>
      <c r="F200" t="str">
        <f>+_xlfn.XLOOKUP(Tabell3[[#This Row],[Diagnose]],Tabell7[Diagnose],Tabell7[DiagnoseKort])&amp;" ("&amp;YEAR(Tabell3[[#This Row],[Dato]])&amp;")"</f>
        <v>Intet påvist (2025)</v>
      </c>
    </row>
    <row r="201" spans="1:6" hidden="1" x14ac:dyDescent="0.25">
      <c r="A201" s="4" t="s">
        <v>14253</v>
      </c>
      <c r="B201" s="4" t="s">
        <v>14254</v>
      </c>
      <c r="C201" s="5">
        <v>44642</v>
      </c>
      <c r="D201" s="5">
        <v>45994</v>
      </c>
      <c r="E201" s="4" t="s">
        <v>19752</v>
      </c>
      <c r="F201" t="str">
        <f>+_xlfn.XLOOKUP(Tabell3[[#This Row],[Diagnose]],Tabell7[Diagnose],Tabell7[DiagnoseKort])&amp;" ("&amp;YEAR(Tabell3[[#This Row],[Dato]])&amp;")"</f>
        <v>Intet påvist (2025)</v>
      </c>
    </row>
    <row r="202" spans="1:6" hidden="1" x14ac:dyDescent="0.25">
      <c r="A202" s="4" t="s">
        <v>14447</v>
      </c>
      <c r="B202" s="4" t="s">
        <v>14448</v>
      </c>
      <c r="C202" s="5">
        <v>44679</v>
      </c>
      <c r="D202" s="5">
        <v>45994</v>
      </c>
      <c r="E202" s="4" t="s">
        <v>19864</v>
      </c>
      <c r="F202" t="str">
        <f>+_xlfn.XLOOKUP(Tabell3[[#This Row],[Diagnose]],Tabell7[Diagnose],Tabell7[DiagnoseKort])&amp;" ("&amp;YEAR(Tabell3[[#This Row],[Dato]])&amp;")"</f>
        <v>Distichiasis/Ektopiske Cillier (2025)</v>
      </c>
    </row>
    <row r="203" spans="1:6" hidden="1" x14ac:dyDescent="0.25">
      <c r="A203" s="4" t="s">
        <v>14259</v>
      </c>
      <c r="B203" s="4" t="s">
        <v>14260</v>
      </c>
      <c r="C203" s="5">
        <v>44642</v>
      </c>
      <c r="D203" s="5">
        <v>45994</v>
      </c>
      <c r="E203" s="4" t="s">
        <v>19752</v>
      </c>
      <c r="F203" t="str">
        <f>+_xlfn.XLOOKUP(Tabell3[[#This Row],[Diagnose]],Tabell7[Diagnose],Tabell7[DiagnoseKort])&amp;" ("&amp;YEAR(Tabell3[[#This Row],[Dato]])&amp;")"</f>
        <v>Intet påvist (2025)</v>
      </c>
    </row>
    <row r="204" spans="1:6" hidden="1" x14ac:dyDescent="0.25">
      <c r="A204" s="4" t="s">
        <v>18138</v>
      </c>
      <c r="B204" s="4" t="s">
        <v>18139</v>
      </c>
      <c r="C204" s="5">
        <v>45628</v>
      </c>
      <c r="D204" s="5">
        <v>45994</v>
      </c>
      <c r="E204" s="4" t="s">
        <v>19752</v>
      </c>
      <c r="F204" t="str">
        <f>+_xlfn.XLOOKUP(Tabell3[[#This Row],[Diagnose]],Tabell7[Diagnose],Tabell7[DiagnoseKort])&amp;" ("&amp;YEAR(Tabell3[[#This Row],[Dato]])&amp;")"</f>
        <v>Intet påvist (2025)</v>
      </c>
    </row>
    <row r="205" spans="1:6" hidden="1" x14ac:dyDescent="0.25">
      <c r="A205" s="4" t="s">
        <v>14716</v>
      </c>
      <c r="B205" s="4" t="s">
        <v>14717</v>
      </c>
      <c r="C205" s="5">
        <v>44717</v>
      </c>
      <c r="D205" s="5">
        <v>45994</v>
      </c>
      <c r="E205" s="4" t="s">
        <v>19752</v>
      </c>
      <c r="F205" t="str">
        <f>+_xlfn.XLOOKUP(Tabell3[[#This Row],[Diagnose]],Tabell7[Diagnose],Tabell7[DiagnoseKort])&amp;" ("&amp;YEAR(Tabell3[[#This Row],[Dato]])&amp;")"</f>
        <v>Intet påvist (2025)</v>
      </c>
    </row>
    <row r="206" spans="1:6" hidden="1" x14ac:dyDescent="0.25">
      <c r="A206" s="4" t="s">
        <v>18079</v>
      </c>
      <c r="B206" s="4" t="s">
        <v>18080</v>
      </c>
      <c r="C206" s="5">
        <v>45587</v>
      </c>
      <c r="D206" s="5">
        <v>45992</v>
      </c>
      <c r="E206" s="4" t="s">
        <v>19752</v>
      </c>
      <c r="F206" t="str">
        <f>+_xlfn.XLOOKUP(Tabell3[[#This Row],[Diagnose]],Tabell7[Diagnose],Tabell7[DiagnoseKort])&amp;" ("&amp;YEAR(Tabell3[[#This Row],[Dato]])&amp;")"</f>
        <v>Intet påvist (2025)</v>
      </c>
    </row>
    <row r="207" spans="1:6" hidden="1" x14ac:dyDescent="0.25">
      <c r="A207" s="4" t="s">
        <v>13437</v>
      </c>
      <c r="B207" s="4" t="s">
        <v>13438</v>
      </c>
      <c r="C207" s="5">
        <v>44438</v>
      </c>
      <c r="D207" s="5">
        <v>45992</v>
      </c>
      <c r="E207" s="4" t="s">
        <v>19894</v>
      </c>
      <c r="F207" t="str">
        <f>+_xlfn.XLOOKUP(Tabell3[[#This Row],[Diagnose]],Tabell7[Diagnose],Tabell7[DiagnoseKort])&amp;" ("&amp;YEAR(Tabell3[[#This Row],[Dato]])&amp;")"</f>
        <v>Cornea Dystrofi (2025)</v>
      </c>
    </row>
    <row r="208" spans="1:6" hidden="1" x14ac:dyDescent="0.25">
      <c r="A208" s="4" t="s">
        <v>17323</v>
      </c>
      <c r="B208" s="4" t="s">
        <v>17324</v>
      </c>
      <c r="C208" s="5">
        <v>45402</v>
      </c>
      <c r="D208" s="5">
        <v>45987</v>
      </c>
      <c r="E208" s="4" t="s">
        <v>19752</v>
      </c>
      <c r="F208" t="str">
        <f>+_xlfn.XLOOKUP(Tabell3[[#This Row],[Diagnose]],Tabell7[Diagnose],Tabell7[DiagnoseKort])&amp;" ("&amp;YEAR(Tabell3[[#This Row],[Dato]])&amp;")"</f>
        <v>Intet påvist (2025)</v>
      </c>
    </row>
    <row r="209" spans="1:6" hidden="1" x14ac:dyDescent="0.25">
      <c r="A209" s="4" t="s">
        <v>9511</v>
      </c>
      <c r="B209" s="4" t="s">
        <v>9512</v>
      </c>
      <c r="C209" s="5">
        <v>43276</v>
      </c>
      <c r="D209" s="5">
        <v>45987</v>
      </c>
      <c r="E209" s="4" t="s">
        <v>19752</v>
      </c>
      <c r="F209" t="str">
        <f>+_xlfn.XLOOKUP(Tabell3[[#This Row],[Diagnose]],Tabell7[Diagnose],Tabell7[DiagnoseKort])&amp;" ("&amp;YEAR(Tabell3[[#This Row],[Dato]])&amp;")"</f>
        <v>Intet påvist (2025)</v>
      </c>
    </row>
    <row r="210" spans="1:6" hidden="1" x14ac:dyDescent="0.25">
      <c r="A210" s="4" t="s">
        <v>16361</v>
      </c>
      <c r="B210" s="4" t="s">
        <v>16362</v>
      </c>
      <c r="C210" s="5">
        <v>45133</v>
      </c>
      <c r="D210" s="5">
        <v>45986</v>
      </c>
      <c r="E210" s="4" t="s">
        <v>19752</v>
      </c>
      <c r="F210" t="str">
        <f>+_xlfn.XLOOKUP(Tabell3[[#This Row],[Diagnose]],Tabell7[Diagnose],Tabell7[DiagnoseKort])&amp;" ("&amp;YEAR(Tabell3[[#This Row],[Dato]])&amp;")"</f>
        <v>Intet påvist (2025)</v>
      </c>
    </row>
    <row r="211" spans="1:6" hidden="1" x14ac:dyDescent="0.25">
      <c r="A211" s="4" t="s">
        <v>8719</v>
      </c>
      <c r="B211" s="4" t="s">
        <v>8720</v>
      </c>
      <c r="C211" s="5">
        <v>43001</v>
      </c>
      <c r="D211" s="5">
        <v>45986</v>
      </c>
      <c r="E211" s="4" t="s">
        <v>19894</v>
      </c>
      <c r="F211" t="str">
        <f>+_xlfn.XLOOKUP(Tabell3[[#This Row],[Diagnose]],Tabell7[Diagnose],Tabell7[DiagnoseKort])&amp;" ("&amp;YEAR(Tabell3[[#This Row],[Dato]])&amp;")"</f>
        <v>Cornea Dystrofi (2025)</v>
      </c>
    </row>
    <row r="212" spans="1:6" hidden="1" x14ac:dyDescent="0.25">
      <c r="A212" s="4" t="s">
        <v>15447</v>
      </c>
      <c r="B212" s="4" t="s">
        <v>15448</v>
      </c>
      <c r="C212" s="5">
        <v>44901</v>
      </c>
      <c r="D212" s="5">
        <v>45986</v>
      </c>
      <c r="E212" s="4" t="s">
        <v>19752</v>
      </c>
      <c r="F212" t="str">
        <f>+_xlfn.XLOOKUP(Tabell3[[#This Row],[Diagnose]],Tabell7[Diagnose],Tabell7[DiagnoseKort])&amp;" ("&amp;YEAR(Tabell3[[#This Row],[Dato]])&amp;")"</f>
        <v>Intet påvist (2025)</v>
      </c>
    </row>
    <row r="213" spans="1:6" hidden="1" x14ac:dyDescent="0.25">
      <c r="A213" s="4" t="s">
        <v>17935</v>
      </c>
      <c r="B213" s="4" t="s">
        <v>17936</v>
      </c>
      <c r="C213" s="5">
        <v>45531</v>
      </c>
      <c r="D213" s="5">
        <v>45984</v>
      </c>
      <c r="E213" s="4" t="s">
        <v>19752</v>
      </c>
      <c r="F213" t="str">
        <f>+_xlfn.XLOOKUP(Tabell3[[#This Row],[Diagnose]],Tabell7[Diagnose],Tabell7[DiagnoseKort])&amp;" ("&amp;YEAR(Tabell3[[#This Row],[Dato]])&amp;")"</f>
        <v>Intet påvist (2025)</v>
      </c>
    </row>
    <row r="214" spans="1:6" hidden="1" x14ac:dyDescent="0.25">
      <c r="A214" s="4" t="s">
        <v>15714</v>
      </c>
      <c r="B214" s="4" t="s">
        <v>15715</v>
      </c>
      <c r="C214" s="5">
        <v>44964</v>
      </c>
      <c r="D214" s="5">
        <v>45984</v>
      </c>
      <c r="E214" s="4" t="s">
        <v>19752</v>
      </c>
      <c r="F214" t="str">
        <f>+_xlfn.XLOOKUP(Tabell3[[#This Row],[Diagnose]],Tabell7[Diagnose],Tabell7[DiagnoseKort])&amp;" ("&amp;YEAR(Tabell3[[#This Row],[Dato]])&amp;")"</f>
        <v>Intet påvist (2025)</v>
      </c>
    </row>
    <row r="215" spans="1:6" hidden="1" x14ac:dyDescent="0.25">
      <c r="A215" s="4" t="s">
        <v>18040</v>
      </c>
      <c r="B215" s="4" t="s">
        <v>18041</v>
      </c>
      <c r="C215" s="5">
        <v>45565</v>
      </c>
      <c r="D215" s="5">
        <v>45982</v>
      </c>
      <c r="E215" s="4" t="s">
        <v>19752</v>
      </c>
      <c r="F215" t="str">
        <f>+_xlfn.XLOOKUP(Tabell3[[#This Row],[Diagnose]],Tabell7[Diagnose],Tabell7[DiagnoseKort])&amp;" ("&amp;YEAR(Tabell3[[#This Row],[Dato]])&amp;")"</f>
        <v>Intet påvist (2025)</v>
      </c>
    </row>
    <row r="216" spans="1:6" hidden="1" x14ac:dyDescent="0.25">
      <c r="A216" s="4" t="s">
        <v>18044</v>
      </c>
      <c r="B216" s="4" t="s">
        <v>18045</v>
      </c>
      <c r="C216" s="5">
        <v>45565</v>
      </c>
      <c r="D216" s="5">
        <v>45981</v>
      </c>
      <c r="E216" s="4" t="s">
        <v>19752</v>
      </c>
      <c r="F216" t="str">
        <f>+_xlfn.XLOOKUP(Tabell3[[#This Row],[Diagnose]],Tabell7[Diagnose],Tabell7[DiagnoseKort])&amp;" ("&amp;YEAR(Tabell3[[#This Row],[Dato]])&amp;")"</f>
        <v>Intet påvist (2025)</v>
      </c>
    </row>
    <row r="217" spans="1:6" hidden="1" x14ac:dyDescent="0.25">
      <c r="A217" s="4" t="s">
        <v>12306</v>
      </c>
      <c r="B217" s="4" t="s">
        <v>12307</v>
      </c>
      <c r="C217" s="5">
        <v>44172</v>
      </c>
      <c r="D217" s="5">
        <v>45981</v>
      </c>
      <c r="E217" s="4" t="s">
        <v>19864</v>
      </c>
      <c r="F217" t="str">
        <f>+_xlfn.XLOOKUP(Tabell3[[#This Row],[Diagnose]],Tabell7[Diagnose],Tabell7[DiagnoseKort])&amp;" ("&amp;YEAR(Tabell3[[#This Row],[Dato]])&amp;")"</f>
        <v>Distichiasis/Ektopiske Cillier (2025)</v>
      </c>
    </row>
    <row r="218" spans="1:6" hidden="1" x14ac:dyDescent="0.25">
      <c r="A218" s="4" t="s">
        <v>13293</v>
      </c>
      <c r="B218" s="4" t="s">
        <v>13294</v>
      </c>
      <c r="C218" s="5">
        <v>44389</v>
      </c>
      <c r="D218" s="5">
        <v>45980</v>
      </c>
      <c r="E218" s="4" t="s">
        <v>19864</v>
      </c>
      <c r="F218" t="str">
        <f>+_xlfn.XLOOKUP(Tabell3[[#This Row],[Diagnose]],Tabell7[Diagnose],Tabell7[DiagnoseKort])&amp;" ("&amp;YEAR(Tabell3[[#This Row],[Dato]])&amp;")"</f>
        <v>Distichiasis/Ektopiske Cillier (2025)</v>
      </c>
    </row>
    <row r="219" spans="1:6" hidden="1" x14ac:dyDescent="0.25">
      <c r="A219" s="4" t="s">
        <v>16832</v>
      </c>
      <c r="B219" s="4" t="s">
        <v>16833</v>
      </c>
      <c r="C219" s="5">
        <v>45268</v>
      </c>
      <c r="D219" s="5">
        <v>45979</v>
      </c>
      <c r="E219" s="4" t="s">
        <v>19752</v>
      </c>
      <c r="F219" t="str">
        <f>+_xlfn.XLOOKUP(Tabell3[[#This Row],[Diagnose]],Tabell7[Diagnose],Tabell7[DiagnoseKort])&amp;" ("&amp;YEAR(Tabell3[[#This Row],[Dato]])&amp;")"</f>
        <v>Intet påvist (2025)</v>
      </c>
    </row>
    <row r="220" spans="1:6" hidden="1" x14ac:dyDescent="0.25">
      <c r="A220" s="4" t="s">
        <v>14171</v>
      </c>
      <c r="B220" s="4" t="s">
        <v>14172</v>
      </c>
      <c r="C220" s="5">
        <v>44634</v>
      </c>
      <c r="D220" s="5">
        <v>45979</v>
      </c>
      <c r="E220" s="4" t="s">
        <v>19894</v>
      </c>
      <c r="F220" t="str">
        <f>+_xlfn.XLOOKUP(Tabell3[[#This Row],[Diagnose]],Tabell7[Diagnose],Tabell7[DiagnoseKort])&amp;" ("&amp;YEAR(Tabell3[[#This Row],[Dato]])&amp;")"</f>
        <v>Cornea Dystrofi (2025)</v>
      </c>
    </row>
    <row r="221" spans="1:6" hidden="1" x14ac:dyDescent="0.25">
      <c r="A221" s="4" t="s">
        <v>8629</v>
      </c>
      <c r="B221" s="4" t="s">
        <v>8630</v>
      </c>
      <c r="C221" s="5">
        <v>42963</v>
      </c>
      <c r="D221" s="5">
        <v>45978</v>
      </c>
      <c r="E221" s="4" t="s">
        <v>19752</v>
      </c>
      <c r="F221" t="str">
        <f>+_xlfn.XLOOKUP(Tabell3[[#This Row],[Diagnose]],Tabell7[Diagnose],Tabell7[DiagnoseKort])&amp;" ("&amp;YEAR(Tabell3[[#This Row],[Dato]])&amp;")"</f>
        <v>Intet påvist (2025)</v>
      </c>
    </row>
    <row r="222" spans="1:6" hidden="1" x14ac:dyDescent="0.25">
      <c r="A222" s="4" t="s">
        <v>18015</v>
      </c>
      <c r="B222" s="4" t="s">
        <v>18016</v>
      </c>
      <c r="C222" s="5">
        <v>45557</v>
      </c>
      <c r="D222" s="5">
        <v>45978</v>
      </c>
      <c r="E222" s="4" t="s">
        <v>19752</v>
      </c>
      <c r="F222" t="str">
        <f>+_xlfn.XLOOKUP(Tabell3[[#This Row],[Diagnose]],Tabell7[Diagnose],Tabell7[DiagnoseKort])&amp;" ("&amp;YEAR(Tabell3[[#This Row],[Dato]])&amp;")"</f>
        <v>Intet påvist (2025)</v>
      </c>
    </row>
    <row r="223" spans="1:6" hidden="1" x14ac:dyDescent="0.25">
      <c r="A223" s="4" t="s">
        <v>17877</v>
      </c>
      <c r="B223" s="4" t="s">
        <v>17878</v>
      </c>
      <c r="C223" s="5">
        <v>45519</v>
      </c>
      <c r="D223" s="5">
        <v>45978</v>
      </c>
      <c r="E223" s="4" t="s">
        <v>19802</v>
      </c>
      <c r="F223" t="str">
        <f>+_xlfn.XLOOKUP(Tabell3[[#This Row],[Diagnose]],Tabell7[Diagnose],Tabell7[DiagnoseKort])&amp;" ("&amp;YEAR(Tabell3[[#This Row],[Dato]])&amp;")"</f>
        <v>PPM iris (2025)</v>
      </c>
    </row>
    <row r="224" spans="1:6" hidden="1" x14ac:dyDescent="0.25">
      <c r="A224" s="4" t="s">
        <v>11862</v>
      </c>
      <c r="B224" s="4" t="s">
        <v>11863</v>
      </c>
      <c r="C224" s="5">
        <v>44053</v>
      </c>
      <c r="D224" s="5">
        <v>45978</v>
      </c>
      <c r="E224" s="4" t="s">
        <v>19752</v>
      </c>
      <c r="F224" t="str">
        <f>+_xlfn.XLOOKUP(Tabell3[[#This Row],[Diagnose]],Tabell7[Diagnose],Tabell7[DiagnoseKort])&amp;" ("&amp;YEAR(Tabell3[[#This Row],[Dato]])&amp;")"</f>
        <v>Intet påvist (2025)</v>
      </c>
    </row>
    <row r="225" spans="1:6" hidden="1" x14ac:dyDescent="0.25">
      <c r="A225" s="4" t="s">
        <v>17409</v>
      </c>
      <c r="B225" s="4" t="s">
        <v>17410</v>
      </c>
      <c r="C225" s="5">
        <v>45424</v>
      </c>
      <c r="D225" s="5">
        <v>45978</v>
      </c>
      <c r="E225" s="4" t="s">
        <v>19752</v>
      </c>
      <c r="F225" t="str">
        <f>+_xlfn.XLOOKUP(Tabell3[[#This Row],[Diagnose]],Tabell7[Diagnose],Tabell7[DiagnoseKort])&amp;" ("&amp;YEAR(Tabell3[[#This Row],[Dato]])&amp;")"</f>
        <v>Intet påvist (2025)</v>
      </c>
    </row>
    <row r="226" spans="1:6" hidden="1" x14ac:dyDescent="0.25">
      <c r="A226" s="4" t="s">
        <v>15906</v>
      </c>
      <c r="B226" s="4" t="s">
        <v>15907</v>
      </c>
      <c r="C226" s="5">
        <v>45007</v>
      </c>
      <c r="D226" s="5">
        <v>45978</v>
      </c>
      <c r="E226" s="4" t="s">
        <v>19752</v>
      </c>
      <c r="F226" t="str">
        <f>+_xlfn.XLOOKUP(Tabell3[[#This Row],[Diagnose]],Tabell7[Diagnose],Tabell7[DiagnoseKort])&amp;" ("&amp;YEAR(Tabell3[[#This Row],[Dato]])&amp;")"</f>
        <v>Intet påvist (2025)</v>
      </c>
    </row>
    <row r="227" spans="1:6" hidden="1" x14ac:dyDescent="0.25">
      <c r="A227" s="4" t="s">
        <v>15577</v>
      </c>
      <c r="B227" s="4" t="s">
        <v>15578</v>
      </c>
      <c r="C227" s="5">
        <v>44934</v>
      </c>
      <c r="D227" s="5">
        <v>45978</v>
      </c>
      <c r="E227" s="4" t="s">
        <v>19752</v>
      </c>
      <c r="F227" t="str">
        <f>+_xlfn.XLOOKUP(Tabell3[[#This Row],[Diagnose]],Tabell7[Diagnose],Tabell7[DiagnoseKort])&amp;" ("&amp;YEAR(Tabell3[[#This Row],[Dato]])&amp;")"</f>
        <v>Intet påvist (2025)</v>
      </c>
    </row>
    <row r="228" spans="1:6" hidden="1" x14ac:dyDescent="0.25">
      <c r="A228" s="4" t="s">
        <v>16880</v>
      </c>
      <c r="B228" s="4" t="s">
        <v>16881</v>
      </c>
      <c r="C228" s="5">
        <v>45293</v>
      </c>
      <c r="D228" s="5">
        <v>45978</v>
      </c>
      <c r="E228" s="4" t="s">
        <v>19894</v>
      </c>
      <c r="F228" t="str">
        <f>+_xlfn.XLOOKUP(Tabell3[[#This Row],[Diagnose]],Tabell7[Diagnose],Tabell7[DiagnoseKort])&amp;" ("&amp;YEAR(Tabell3[[#This Row],[Dato]])&amp;")"</f>
        <v>Cornea Dystrofi (2025)</v>
      </c>
    </row>
    <row r="229" spans="1:6" hidden="1" x14ac:dyDescent="0.25">
      <c r="A229" s="4" t="s">
        <v>12374</v>
      </c>
      <c r="B229" s="4" t="s">
        <v>12375</v>
      </c>
      <c r="C229" s="5">
        <v>44192</v>
      </c>
      <c r="D229" s="5">
        <v>45978</v>
      </c>
      <c r="E229" s="4" t="s">
        <v>19752</v>
      </c>
      <c r="F229" t="str">
        <f>+_xlfn.XLOOKUP(Tabell3[[#This Row],[Diagnose]],Tabell7[Diagnose],Tabell7[DiagnoseKort])&amp;" ("&amp;YEAR(Tabell3[[#This Row],[Dato]])&amp;")"</f>
        <v>Intet påvist (2025)</v>
      </c>
    </row>
    <row r="230" spans="1:6" hidden="1" x14ac:dyDescent="0.25">
      <c r="A230" s="4" t="s">
        <v>16800</v>
      </c>
      <c r="B230" s="4" t="s">
        <v>16801</v>
      </c>
      <c r="C230" s="5">
        <v>45265</v>
      </c>
      <c r="D230" s="5">
        <v>45972</v>
      </c>
      <c r="E230" s="4" t="s">
        <v>19752</v>
      </c>
      <c r="F230" t="str">
        <f>+_xlfn.XLOOKUP(Tabell3[[#This Row],[Diagnose]],Tabell7[Diagnose],Tabell7[DiagnoseKort])&amp;" ("&amp;YEAR(Tabell3[[#This Row],[Dato]])&amp;")"</f>
        <v>Intet påvist (2025)</v>
      </c>
    </row>
    <row r="231" spans="1:6" hidden="1" x14ac:dyDescent="0.25">
      <c r="A231" s="4" t="s">
        <v>6548</v>
      </c>
      <c r="B231" s="4" t="s">
        <v>6549</v>
      </c>
      <c r="C231" s="5">
        <v>42033</v>
      </c>
      <c r="D231" s="5">
        <v>45971</v>
      </c>
      <c r="E231" s="4" t="s">
        <v>19752</v>
      </c>
      <c r="F231" t="str">
        <f>+_xlfn.XLOOKUP(Tabell3[[#This Row],[Diagnose]],Tabell7[Diagnose],Tabell7[DiagnoseKort])&amp;" ("&amp;YEAR(Tabell3[[#This Row],[Dato]])&amp;")"</f>
        <v>Intet påvist (2025)</v>
      </c>
    </row>
    <row r="232" spans="1:6" hidden="1" x14ac:dyDescent="0.25">
      <c r="A232" s="4" t="s">
        <v>17275</v>
      </c>
      <c r="B232" s="4" t="s">
        <v>17276</v>
      </c>
      <c r="C232" s="5">
        <v>45393</v>
      </c>
      <c r="D232" s="5">
        <v>45971</v>
      </c>
      <c r="E232" s="4" t="s">
        <v>19752</v>
      </c>
      <c r="F232" t="str">
        <f>+_xlfn.XLOOKUP(Tabell3[[#This Row],[Diagnose]],Tabell7[Diagnose],Tabell7[DiagnoseKort])&amp;" ("&amp;YEAR(Tabell3[[#This Row],[Dato]])&amp;")"</f>
        <v>Intet påvist (2025)</v>
      </c>
    </row>
    <row r="233" spans="1:6" hidden="1" x14ac:dyDescent="0.25">
      <c r="A233" s="4" t="s">
        <v>10406</v>
      </c>
      <c r="B233" s="4" t="s">
        <v>10407</v>
      </c>
      <c r="C233" s="5">
        <v>43597</v>
      </c>
      <c r="D233" s="5">
        <v>45971</v>
      </c>
      <c r="E233" s="4" t="s">
        <v>19800</v>
      </c>
      <c r="F233" t="str">
        <f>+_xlfn.XLOOKUP(Tabell3[[#This Row],[Diagnose]],Tabell7[Diagnose],Tabell7[DiagnoseKort])&amp;" ("&amp;YEAR(Tabell3[[#This Row],[Dato]])&amp;")"</f>
        <v xml:space="preserve"> (2025)</v>
      </c>
    </row>
    <row r="234" spans="1:6" hidden="1" x14ac:dyDescent="0.25">
      <c r="A234" s="4" t="s">
        <v>17767</v>
      </c>
      <c r="B234" s="4" t="s">
        <v>17768</v>
      </c>
      <c r="C234" s="5">
        <v>45496</v>
      </c>
      <c r="D234" s="5">
        <v>45971</v>
      </c>
      <c r="E234" s="4" t="s">
        <v>19752</v>
      </c>
      <c r="F234" t="str">
        <f>+_xlfn.XLOOKUP(Tabell3[[#This Row],[Diagnose]],Tabell7[Diagnose],Tabell7[DiagnoseKort])&amp;" ("&amp;YEAR(Tabell3[[#This Row],[Dato]])&amp;")"</f>
        <v>Intet påvist (2025)</v>
      </c>
    </row>
    <row r="235" spans="1:6" hidden="1" x14ac:dyDescent="0.25">
      <c r="A235" s="4" t="s">
        <v>16796</v>
      </c>
      <c r="B235" s="4" t="s">
        <v>16797</v>
      </c>
      <c r="C235" s="5">
        <v>45265</v>
      </c>
      <c r="D235" s="5">
        <v>45969</v>
      </c>
      <c r="E235" s="4" t="s">
        <v>19752</v>
      </c>
      <c r="F235" t="str">
        <f>+_xlfn.XLOOKUP(Tabell3[[#This Row],[Diagnose]],Tabell7[Diagnose],Tabell7[DiagnoseKort])&amp;" ("&amp;YEAR(Tabell3[[#This Row],[Dato]])&amp;")"</f>
        <v>Intet påvist (2025)</v>
      </c>
    </row>
    <row r="236" spans="1:6" hidden="1" x14ac:dyDescent="0.25">
      <c r="A236" s="4" t="s">
        <v>18030</v>
      </c>
      <c r="B236" s="4" t="s">
        <v>18031</v>
      </c>
      <c r="C236" s="5">
        <v>45564</v>
      </c>
      <c r="D236" s="5">
        <v>45968</v>
      </c>
      <c r="E236" s="4" t="s">
        <v>19802</v>
      </c>
      <c r="F236" t="str">
        <f>+_xlfn.XLOOKUP(Tabell3[[#This Row],[Diagnose]],Tabell7[Diagnose],Tabell7[DiagnoseKort])&amp;" ("&amp;YEAR(Tabell3[[#This Row],[Dato]])&amp;")"</f>
        <v>PPM iris (2025)</v>
      </c>
    </row>
    <row r="237" spans="1:6" hidden="1" x14ac:dyDescent="0.25">
      <c r="A237" s="4" t="s">
        <v>18081</v>
      </c>
      <c r="B237" s="4" t="s">
        <v>18082</v>
      </c>
      <c r="C237" s="5">
        <v>45590</v>
      </c>
      <c r="D237" s="5">
        <v>45967</v>
      </c>
      <c r="E237" s="4" t="s">
        <v>19802</v>
      </c>
      <c r="F237" t="str">
        <f>+_xlfn.XLOOKUP(Tabell3[[#This Row],[Diagnose]],Tabell7[Diagnose],Tabell7[DiagnoseKort])&amp;" ("&amp;YEAR(Tabell3[[#This Row],[Dato]])&amp;")"</f>
        <v>PPM iris (2025)</v>
      </c>
    </row>
    <row r="238" spans="1:6" hidden="1" x14ac:dyDescent="0.25">
      <c r="A238" s="4" t="s">
        <v>15102</v>
      </c>
      <c r="B238" s="4" t="s">
        <v>15103</v>
      </c>
      <c r="C238" s="5">
        <v>44801</v>
      </c>
      <c r="D238" s="5">
        <v>45966</v>
      </c>
      <c r="E238" s="4" t="s">
        <v>19932</v>
      </c>
      <c r="F238" t="str">
        <f>+_xlfn.XLOOKUP(Tabell3[[#This Row],[Diagnose]],Tabell7[Diagnose],Tabell7[DiagnoseKort])&amp;" ("&amp;YEAR(Tabell3[[#This Row],[Dato]])&amp;")"</f>
        <v xml:space="preserve"> (2025)</v>
      </c>
    </row>
    <row r="239" spans="1:6" hidden="1" x14ac:dyDescent="0.25">
      <c r="A239" s="4" t="s">
        <v>15904</v>
      </c>
      <c r="B239" s="4" t="s">
        <v>15905</v>
      </c>
      <c r="C239" s="5">
        <v>45007</v>
      </c>
      <c r="D239" s="5">
        <v>45965</v>
      </c>
      <c r="E239" s="4" t="s">
        <v>19752</v>
      </c>
      <c r="F239" t="str">
        <f>+_xlfn.XLOOKUP(Tabell3[[#This Row],[Diagnose]],Tabell7[Diagnose],Tabell7[DiagnoseKort])&amp;" ("&amp;YEAR(Tabell3[[#This Row],[Dato]])&amp;")"</f>
        <v>Intet påvist (2025)</v>
      </c>
    </row>
    <row r="240" spans="1:6" hidden="1" x14ac:dyDescent="0.25">
      <c r="A240" s="4" t="s">
        <v>15604</v>
      </c>
      <c r="B240" s="4" t="s">
        <v>15605</v>
      </c>
      <c r="C240" s="5">
        <v>44939</v>
      </c>
      <c r="D240" s="5">
        <v>45965</v>
      </c>
      <c r="E240" s="4" t="s">
        <v>19752</v>
      </c>
      <c r="F240" t="str">
        <f>+_xlfn.XLOOKUP(Tabell3[[#This Row],[Diagnose]],Tabell7[Diagnose],Tabell7[DiagnoseKort])&amp;" ("&amp;YEAR(Tabell3[[#This Row],[Dato]])&amp;")"</f>
        <v>Intet påvist (2025)</v>
      </c>
    </row>
    <row r="241" spans="1:6" hidden="1" x14ac:dyDescent="0.25">
      <c r="A241" s="4" t="s">
        <v>11694</v>
      </c>
      <c r="B241" s="4" t="s">
        <v>11695</v>
      </c>
      <c r="C241" s="5">
        <v>44021</v>
      </c>
      <c r="D241" s="5">
        <v>45965</v>
      </c>
      <c r="E241" s="4" t="s">
        <v>19894</v>
      </c>
      <c r="F241" t="str">
        <f>+_xlfn.XLOOKUP(Tabell3[[#This Row],[Diagnose]],Tabell7[Diagnose],Tabell7[DiagnoseKort])&amp;" ("&amp;YEAR(Tabell3[[#This Row],[Dato]])&amp;")"</f>
        <v>Cornea Dystrofi (2025)</v>
      </c>
    </row>
    <row r="242" spans="1:6" hidden="1" x14ac:dyDescent="0.25">
      <c r="A242" s="4" t="s">
        <v>14958</v>
      </c>
      <c r="B242" s="4" t="s">
        <v>14959</v>
      </c>
      <c r="C242" s="5">
        <v>44765</v>
      </c>
      <c r="D242" s="5">
        <v>45965</v>
      </c>
      <c r="E242" s="4" t="s">
        <v>19752</v>
      </c>
      <c r="F242" t="str">
        <f>+_xlfn.XLOOKUP(Tabell3[[#This Row],[Diagnose]],Tabell7[Diagnose],Tabell7[DiagnoseKort])&amp;" ("&amp;YEAR(Tabell3[[#This Row],[Dato]])&amp;")"</f>
        <v>Intet påvist (2025)</v>
      </c>
    </row>
    <row r="243" spans="1:6" hidden="1" x14ac:dyDescent="0.25">
      <c r="A243" s="4" t="s">
        <v>18066</v>
      </c>
      <c r="B243" s="4" t="s">
        <v>18067</v>
      </c>
      <c r="C243" s="5">
        <v>45583</v>
      </c>
      <c r="D243" s="5">
        <v>45964</v>
      </c>
      <c r="E243" s="4" t="s">
        <v>19968</v>
      </c>
      <c r="F243" t="str">
        <f>+_xlfn.XLOOKUP(Tabell3[[#This Row],[Diagnose]],Tabell7[Diagnose],Tabell7[DiagnoseKort])&amp;" ("&amp;YEAR(Tabell3[[#This Row],[Dato]])&amp;")"</f>
        <v xml:space="preserve"> (2025)</v>
      </c>
    </row>
    <row r="244" spans="1:6" hidden="1" x14ac:dyDescent="0.25">
      <c r="A244" s="4" t="s">
        <v>17019</v>
      </c>
      <c r="B244" s="4" t="s">
        <v>17020</v>
      </c>
      <c r="C244" s="5">
        <v>45332</v>
      </c>
      <c r="D244" s="5">
        <v>45964</v>
      </c>
      <c r="E244" s="4" t="s">
        <v>19752</v>
      </c>
      <c r="F244" t="str">
        <f>+_xlfn.XLOOKUP(Tabell3[[#This Row],[Diagnose]],Tabell7[Diagnose],Tabell7[DiagnoseKort])&amp;" ("&amp;YEAR(Tabell3[[#This Row],[Dato]])&amp;")"</f>
        <v>Intet påvist (2025)</v>
      </c>
    </row>
    <row r="245" spans="1:6" hidden="1" x14ac:dyDescent="0.25">
      <c r="A245" s="4" t="s">
        <v>14060</v>
      </c>
      <c r="B245" s="4" t="s">
        <v>14061</v>
      </c>
      <c r="C245" s="5">
        <v>44613</v>
      </c>
      <c r="D245" s="5">
        <v>45964</v>
      </c>
      <c r="E245" s="4" t="s">
        <v>19752</v>
      </c>
      <c r="F245" t="str">
        <f>+_xlfn.XLOOKUP(Tabell3[[#This Row],[Diagnose]],Tabell7[Diagnose],Tabell7[DiagnoseKort])&amp;" ("&amp;YEAR(Tabell3[[#This Row],[Dato]])&amp;")"</f>
        <v>Intet påvist (2025)</v>
      </c>
    </row>
    <row r="246" spans="1:6" hidden="1" x14ac:dyDescent="0.25">
      <c r="A246" s="4" t="s">
        <v>16411</v>
      </c>
      <c r="B246" s="4" t="s">
        <v>16412</v>
      </c>
      <c r="C246" s="5">
        <v>45145</v>
      </c>
      <c r="D246" s="5">
        <v>45960</v>
      </c>
      <c r="E246" s="4" t="s">
        <v>19752</v>
      </c>
      <c r="F246" t="str">
        <f>+_xlfn.XLOOKUP(Tabell3[[#This Row],[Diagnose]],Tabell7[Diagnose],Tabell7[DiagnoseKort])&amp;" ("&amp;YEAR(Tabell3[[#This Row],[Dato]])&amp;")"</f>
        <v>Intet påvist (2025)</v>
      </c>
    </row>
    <row r="247" spans="1:6" hidden="1" x14ac:dyDescent="0.25">
      <c r="A247" s="4" t="s">
        <v>11566</v>
      </c>
      <c r="B247" s="4" t="s">
        <v>11567</v>
      </c>
      <c r="C247" s="5">
        <v>43992</v>
      </c>
      <c r="D247" s="5">
        <v>45957</v>
      </c>
      <c r="E247" s="4" t="s">
        <v>19752</v>
      </c>
      <c r="F247" t="str">
        <f>+_xlfn.XLOOKUP(Tabell3[[#This Row],[Diagnose]],Tabell7[Diagnose],Tabell7[DiagnoseKort])&amp;" ("&amp;YEAR(Tabell3[[#This Row],[Dato]])&amp;")"</f>
        <v>Intet påvist (2025)</v>
      </c>
    </row>
    <row r="248" spans="1:6" hidden="1" x14ac:dyDescent="0.25">
      <c r="A248" s="4" t="s">
        <v>18071</v>
      </c>
      <c r="B248" s="4" t="s">
        <v>18072</v>
      </c>
      <c r="C248" s="5">
        <v>45583</v>
      </c>
      <c r="D248" s="5">
        <v>45957</v>
      </c>
      <c r="E248" s="4" t="s">
        <v>19752</v>
      </c>
      <c r="F248" t="str">
        <f>+_xlfn.XLOOKUP(Tabell3[[#This Row],[Diagnose]],Tabell7[Diagnose],Tabell7[DiagnoseKort])&amp;" ("&amp;YEAR(Tabell3[[#This Row],[Dato]])&amp;")"</f>
        <v>Intet påvist (2025)</v>
      </c>
    </row>
    <row r="249" spans="1:6" hidden="1" x14ac:dyDescent="0.25">
      <c r="A249" s="4" t="s">
        <v>16638</v>
      </c>
      <c r="B249" s="4" t="s">
        <v>16639</v>
      </c>
      <c r="C249" s="5">
        <v>45209</v>
      </c>
      <c r="D249" s="5">
        <v>45957</v>
      </c>
      <c r="E249" s="4" t="s">
        <v>19752</v>
      </c>
      <c r="F249" t="str">
        <f>+_xlfn.XLOOKUP(Tabell3[[#This Row],[Diagnose]],Tabell7[Diagnose],Tabell7[DiagnoseKort])&amp;" ("&amp;YEAR(Tabell3[[#This Row],[Dato]])&amp;")"</f>
        <v>Intet påvist (2025)</v>
      </c>
    </row>
    <row r="250" spans="1:6" hidden="1" x14ac:dyDescent="0.25">
      <c r="A250" s="4" t="s">
        <v>14853</v>
      </c>
      <c r="B250" s="4" t="s">
        <v>14854</v>
      </c>
      <c r="C250" s="5">
        <v>44743</v>
      </c>
      <c r="D250" s="5">
        <v>45957</v>
      </c>
      <c r="E250" s="4" t="s">
        <v>19752</v>
      </c>
      <c r="F250" t="str">
        <f>+_xlfn.XLOOKUP(Tabell3[[#This Row],[Diagnose]],Tabell7[Diagnose],Tabell7[DiagnoseKort])&amp;" ("&amp;YEAR(Tabell3[[#This Row],[Dato]])&amp;")"</f>
        <v>Intet påvist (2025)</v>
      </c>
    </row>
    <row r="251" spans="1:6" hidden="1" x14ac:dyDescent="0.25">
      <c r="A251" s="4" t="s">
        <v>14433</v>
      </c>
      <c r="B251" s="4" t="s">
        <v>14434</v>
      </c>
      <c r="C251" s="5">
        <v>44678</v>
      </c>
      <c r="D251" s="5">
        <v>45956</v>
      </c>
      <c r="E251" s="4" t="s">
        <v>19864</v>
      </c>
      <c r="F251" t="str">
        <f>+_xlfn.XLOOKUP(Tabell3[[#This Row],[Diagnose]],Tabell7[Diagnose],Tabell7[DiagnoseKort])&amp;" ("&amp;YEAR(Tabell3[[#This Row],[Dato]])&amp;")"</f>
        <v>Distichiasis/Ektopiske Cillier (2025)</v>
      </c>
    </row>
    <row r="252" spans="1:6" hidden="1" x14ac:dyDescent="0.25">
      <c r="A252" s="4" t="s">
        <v>10921</v>
      </c>
      <c r="B252" s="4" t="s">
        <v>10922</v>
      </c>
      <c r="C252" s="5">
        <v>43791</v>
      </c>
      <c r="D252" s="5">
        <v>45954</v>
      </c>
      <c r="E252" s="4" t="s">
        <v>19752</v>
      </c>
      <c r="F252" t="str">
        <f>+_xlfn.XLOOKUP(Tabell3[[#This Row],[Diagnose]],Tabell7[Diagnose],Tabell7[DiagnoseKort])&amp;" ("&amp;YEAR(Tabell3[[#This Row],[Dato]])&amp;")"</f>
        <v>Intet påvist (2025)</v>
      </c>
    </row>
    <row r="253" spans="1:6" hidden="1" x14ac:dyDescent="0.25">
      <c r="A253" s="4" t="s">
        <v>14088</v>
      </c>
      <c r="B253" s="4" t="s">
        <v>14089</v>
      </c>
      <c r="C253" s="5">
        <v>44619</v>
      </c>
      <c r="D253" s="5">
        <v>45954</v>
      </c>
      <c r="E253" s="4" t="s">
        <v>19817</v>
      </c>
      <c r="F253" t="str">
        <f>+_xlfn.XLOOKUP(Tabell3[[#This Row],[Diagnose]],Tabell7[Diagnose],Tabell7[DiagnoseKort])&amp;" ("&amp;YEAR(Tabell3[[#This Row],[Dato]])&amp;")"</f>
        <v>Retinal Dysplasi (2025)</v>
      </c>
    </row>
    <row r="254" spans="1:6" hidden="1" x14ac:dyDescent="0.25">
      <c r="A254" s="4" t="s">
        <v>11921</v>
      </c>
      <c r="B254" s="4" t="s">
        <v>11922</v>
      </c>
      <c r="C254" s="5">
        <v>44070</v>
      </c>
      <c r="D254" s="5">
        <v>45954</v>
      </c>
      <c r="E254" s="4" t="s">
        <v>19752</v>
      </c>
      <c r="F254" t="str">
        <f>+_xlfn.XLOOKUP(Tabell3[[#This Row],[Diagnose]],Tabell7[Diagnose],Tabell7[DiagnoseKort])&amp;" ("&amp;YEAR(Tabell3[[#This Row],[Dato]])&amp;")"</f>
        <v>Intet påvist (2025)</v>
      </c>
    </row>
    <row r="255" spans="1:6" hidden="1" x14ac:dyDescent="0.25">
      <c r="A255" s="4" t="s">
        <v>18069</v>
      </c>
      <c r="B255" s="4" t="s">
        <v>18070</v>
      </c>
      <c r="C255" s="5">
        <v>45583</v>
      </c>
      <c r="D255" s="5">
        <v>45953</v>
      </c>
      <c r="E255" s="4" t="s">
        <v>19864</v>
      </c>
      <c r="F255" t="str">
        <f>+_xlfn.XLOOKUP(Tabell3[[#This Row],[Diagnose]],Tabell7[Diagnose],Tabell7[DiagnoseKort])&amp;" ("&amp;YEAR(Tabell3[[#This Row],[Dato]])&amp;")"</f>
        <v>Distichiasis/Ektopiske Cillier (2025)</v>
      </c>
    </row>
    <row r="256" spans="1:6" hidden="1" x14ac:dyDescent="0.25">
      <c r="A256" s="4" t="s">
        <v>16636</v>
      </c>
      <c r="B256" s="4" t="s">
        <v>16637</v>
      </c>
      <c r="C256" s="5">
        <v>45209</v>
      </c>
      <c r="D256" s="5">
        <v>45951</v>
      </c>
      <c r="E256" s="4" t="s">
        <v>19752</v>
      </c>
      <c r="F256" t="str">
        <f>+_xlfn.XLOOKUP(Tabell3[[#This Row],[Diagnose]],Tabell7[Diagnose],Tabell7[DiagnoseKort])&amp;" ("&amp;YEAR(Tabell3[[#This Row],[Dato]])&amp;")"</f>
        <v>Intet påvist (2025)</v>
      </c>
    </row>
    <row r="257" spans="1:6" hidden="1" x14ac:dyDescent="0.25">
      <c r="A257" s="4" t="s">
        <v>16600</v>
      </c>
      <c r="B257" s="4" t="s">
        <v>16601</v>
      </c>
      <c r="C257" s="5">
        <v>45198</v>
      </c>
      <c r="D257" s="5">
        <v>45951</v>
      </c>
      <c r="E257" s="4" t="s">
        <v>19752</v>
      </c>
      <c r="F257" t="str">
        <f>+_xlfn.XLOOKUP(Tabell3[[#This Row],[Diagnose]],Tabell7[Diagnose],Tabell7[DiagnoseKort])&amp;" ("&amp;YEAR(Tabell3[[#This Row],[Dato]])&amp;")"</f>
        <v>Intet påvist (2025)</v>
      </c>
    </row>
    <row r="258" spans="1:6" hidden="1" x14ac:dyDescent="0.25">
      <c r="A258" s="4" t="s">
        <v>14897</v>
      </c>
      <c r="B258" s="4" t="s">
        <v>14898</v>
      </c>
      <c r="C258" s="5">
        <v>44752</v>
      </c>
      <c r="D258" s="5">
        <v>45951</v>
      </c>
      <c r="E258" s="4" t="s">
        <v>19752</v>
      </c>
      <c r="F258" t="str">
        <f>+_xlfn.XLOOKUP(Tabell3[[#This Row],[Diagnose]],Tabell7[Diagnose],Tabell7[DiagnoseKort])&amp;" ("&amp;YEAR(Tabell3[[#This Row],[Dato]])&amp;")"</f>
        <v>Intet påvist (2025)</v>
      </c>
    </row>
    <row r="259" spans="1:6" hidden="1" x14ac:dyDescent="0.25">
      <c r="A259" s="4" t="s">
        <v>17283</v>
      </c>
      <c r="B259" s="4" t="s">
        <v>17284</v>
      </c>
      <c r="C259" s="5">
        <v>45396</v>
      </c>
      <c r="D259" s="5">
        <v>45947</v>
      </c>
      <c r="E259" s="4" t="s">
        <v>19752</v>
      </c>
      <c r="F259" t="str">
        <f>+_xlfn.XLOOKUP(Tabell3[[#This Row],[Diagnose]],Tabell7[Diagnose],Tabell7[DiagnoseKort])&amp;" ("&amp;YEAR(Tabell3[[#This Row],[Dato]])&amp;")"</f>
        <v>Intet påvist (2025)</v>
      </c>
    </row>
    <row r="260" spans="1:6" hidden="1" x14ac:dyDescent="0.25">
      <c r="A260" s="4" t="s">
        <v>17415</v>
      </c>
      <c r="B260" s="4" t="s">
        <v>17416</v>
      </c>
      <c r="C260" s="5">
        <v>45424</v>
      </c>
      <c r="D260" s="5">
        <v>45947</v>
      </c>
      <c r="E260" s="4" t="s">
        <v>19752</v>
      </c>
      <c r="F260" t="str">
        <f>+_xlfn.XLOOKUP(Tabell3[[#This Row],[Diagnose]],Tabell7[Diagnose],Tabell7[DiagnoseKort])&amp;" ("&amp;YEAR(Tabell3[[#This Row],[Dato]])&amp;")"</f>
        <v>Intet påvist (2025)</v>
      </c>
    </row>
    <row r="261" spans="1:6" hidden="1" x14ac:dyDescent="0.25">
      <c r="A261" s="4" t="s">
        <v>17955</v>
      </c>
      <c r="B261" s="4" t="s">
        <v>17956</v>
      </c>
      <c r="C261" s="5">
        <v>45535</v>
      </c>
      <c r="D261" s="5">
        <v>45947</v>
      </c>
      <c r="E261" s="4" t="s">
        <v>19752</v>
      </c>
      <c r="F261" t="str">
        <f>+_xlfn.XLOOKUP(Tabell3[[#This Row],[Diagnose]],Tabell7[Diagnose],Tabell7[DiagnoseKort])&amp;" ("&amp;YEAR(Tabell3[[#This Row],[Dato]])&amp;")"</f>
        <v>Intet påvist (2025)</v>
      </c>
    </row>
    <row r="262" spans="1:6" hidden="1" x14ac:dyDescent="0.25">
      <c r="A262" s="4" t="s">
        <v>14981</v>
      </c>
      <c r="B262" s="4" t="s">
        <v>14982</v>
      </c>
      <c r="C262" s="5">
        <v>44770</v>
      </c>
      <c r="D262" s="5">
        <v>45945</v>
      </c>
      <c r="E262" s="4" t="s">
        <v>19752</v>
      </c>
      <c r="F262" t="str">
        <f>+_xlfn.XLOOKUP(Tabell3[[#This Row],[Diagnose]],Tabell7[Diagnose],Tabell7[DiagnoseKort])&amp;" ("&amp;YEAR(Tabell3[[#This Row],[Dato]])&amp;")"</f>
        <v>Intet påvist (2025)</v>
      </c>
    </row>
    <row r="263" spans="1:6" hidden="1" x14ac:dyDescent="0.25">
      <c r="A263" s="4" t="s">
        <v>17562</v>
      </c>
      <c r="B263" s="4" t="s">
        <v>1565</v>
      </c>
      <c r="C263" s="5">
        <v>45460</v>
      </c>
      <c r="D263" s="5">
        <v>45943</v>
      </c>
      <c r="E263" s="4" t="s">
        <v>19752</v>
      </c>
      <c r="F263" t="str">
        <f>+_xlfn.XLOOKUP(Tabell3[[#This Row],[Diagnose]],Tabell7[Diagnose],Tabell7[DiagnoseKort])&amp;" ("&amp;YEAR(Tabell3[[#This Row],[Dato]])&amp;")"</f>
        <v>Intet påvist (2025)</v>
      </c>
    </row>
    <row r="264" spans="1:6" hidden="1" x14ac:dyDescent="0.25">
      <c r="A264" s="4" t="s">
        <v>12755</v>
      </c>
      <c r="B264" s="4" t="s">
        <v>12756</v>
      </c>
      <c r="C264" s="5">
        <v>44300</v>
      </c>
      <c r="D264" s="5">
        <v>45943</v>
      </c>
      <c r="E264" s="4" t="s">
        <v>19752</v>
      </c>
      <c r="F264" t="str">
        <f>+_xlfn.XLOOKUP(Tabell3[[#This Row],[Diagnose]],Tabell7[Diagnose],Tabell7[DiagnoseKort])&amp;" ("&amp;YEAR(Tabell3[[#This Row],[Dato]])&amp;")"</f>
        <v>Intet påvist (2025)</v>
      </c>
    </row>
    <row r="265" spans="1:6" hidden="1" x14ac:dyDescent="0.25">
      <c r="A265" s="4" t="s">
        <v>15122</v>
      </c>
      <c r="B265" s="4" t="s">
        <v>15123</v>
      </c>
      <c r="C265" s="5">
        <v>44806</v>
      </c>
      <c r="D265" s="5">
        <v>45943</v>
      </c>
      <c r="E265" s="4" t="s">
        <v>19802</v>
      </c>
      <c r="F265" t="str">
        <f>+_xlfn.XLOOKUP(Tabell3[[#This Row],[Diagnose]],Tabell7[Diagnose],Tabell7[DiagnoseKort])&amp;" ("&amp;YEAR(Tabell3[[#This Row],[Dato]])&amp;")"</f>
        <v>PPM iris (2025)</v>
      </c>
    </row>
    <row r="266" spans="1:6" hidden="1" x14ac:dyDescent="0.25">
      <c r="A266" s="4" t="s">
        <v>16604</v>
      </c>
      <c r="B266" s="4" t="s">
        <v>16605</v>
      </c>
      <c r="C266" s="5">
        <v>45203</v>
      </c>
      <c r="D266" s="5">
        <v>45943</v>
      </c>
      <c r="E266" s="4" t="s">
        <v>19752</v>
      </c>
      <c r="F266" t="str">
        <f>+_xlfn.XLOOKUP(Tabell3[[#This Row],[Diagnose]],Tabell7[Diagnose],Tabell7[DiagnoseKort])&amp;" ("&amp;YEAR(Tabell3[[#This Row],[Dato]])&amp;")"</f>
        <v>Intet påvist (2025)</v>
      </c>
    </row>
    <row r="267" spans="1:6" hidden="1" x14ac:dyDescent="0.25">
      <c r="A267" s="4" t="s">
        <v>16610</v>
      </c>
      <c r="B267" s="4" t="s">
        <v>16611</v>
      </c>
      <c r="C267" s="5">
        <v>45203</v>
      </c>
      <c r="D267" s="5">
        <v>45943</v>
      </c>
      <c r="E267" s="4" t="s">
        <v>19752</v>
      </c>
      <c r="F267" t="str">
        <f>+_xlfn.XLOOKUP(Tabell3[[#This Row],[Diagnose]],Tabell7[Diagnose],Tabell7[DiagnoseKort])&amp;" ("&amp;YEAR(Tabell3[[#This Row],[Dato]])&amp;")"</f>
        <v>Intet påvist (2025)</v>
      </c>
    </row>
    <row r="268" spans="1:6" hidden="1" x14ac:dyDescent="0.25">
      <c r="A268" s="4" t="s">
        <v>9358</v>
      </c>
      <c r="B268" s="4" t="s">
        <v>9359</v>
      </c>
      <c r="C268" s="5">
        <v>43229</v>
      </c>
      <c r="D268" s="5">
        <v>45940</v>
      </c>
      <c r="E268" s="4" t="s">
        <v>19752</v>
      </c>
      <c r="F268" t="str">
        <f>+_xlfn.XLOOKUP(Tabell3[[#This Row],[Diagnose]],Tabell7[Diagnose],Tabell7[DiagnoseKort])&amp;" ("&amp;YEAR(Tabell3[[#This Row],[Dato]])&amp;")"</f>
        <v>Intet påvist (2025)</v>
      </c>
    </row>
    <row r="269" spans="1:6" hidden="1" x14ac:dyDescent="0.25">
      <c r="A269" s="4" t="s">
        <v>15673</v>
      </c>
      <c r="B269" s="4" t="s">
        <v>15674</v>
      </c>
      <c r="C269" s="5">
        <v>44958</v>
      </c>
      <c r="D269" s="5">
        <v>45937</v>
      </c>
      <c r="E269" s="4" t="s">
        <v>19817</v>
      </c>
      <c r="F269" t="str">
        <f>+_xlfn.XLOOKUP(Tabell3[[#This Row],[Diagnose]],Tabell7[Diagnose],Tabell7[DiagnoseKort])&amp;" ("&amp;YEAR(Tabell3[[#This Row],[Dato]])&amp;")"</f>
        <v>Retinal Dysplasi (2025)</v>
      </c>
    </row>
    <row r="270" spans="1:6" hidden="1" x14ac:dyDescent="0.25">
      <c r="A270" s="4" t="s">
        <v>17099</v>
      </c>
      <c r="B270" s="4" t="s">
        <v>17100</v>
      </c>
      <c r="C270" s="5">
        <v>45359</v>
      </c>
      <c r="D270" s="5">
        <v>45936</v>
      </c>
      <c r="E270" s="4" t="s">
        <v>19967</v>
      </c>
      <c r="F270" t="str">
        <f>+_xlfn.XLOOKUP(Tabell3[[#This Row],[Diagnose]],Tabell7[Diagnose],Tabell7[DiagnoseKort])&amp;" ("&amp;YEAR(Tabell3[[#This Row],[Dato]])&amp;")"</f>
        <v xml:space="preserve"> (2025)</v>
      </c>
    </row>
    <row r="271" spans="1:6" hidden="1" x14ac:dyDescent="0.25">
      <c r="A271" s="4" t="s">
        <v>14268</v>
      </c>
      <c r="B271" s="4" t="s">
        <v>14269</v>
      </c>
      <c r="C271" s="5">
        <v>44643</v>
      </c>
      <c r="D271" s="5">
        <v>45932</v>
      </c>
      <c r="E271" s="4" t="s">
        <v>19752</v>
      </c>
      <c r="F271" t="str">
        <f>+_xlfn.XLOOKUP(Tabell3[[#This Row],[Diagnose]],Tabell7[Diagnose],Tabell7[DiagnoseKort])&amp;" ("&amp;YEAR(Tabell3[[#This Row],[Dato]])&amp;")"</f>
        <v>Intet påvist (2025)</v>
      </c>
    </row>
    <row r="272" spans="1:6" hidden="1" x14ac:dyDescent="0.25">
      <c r="A272" s="4" t="s">
        <v>15922</v>
      </c>
      <c r="B272" s="4" t="s">
        <v>15923</v>
      </c>
      <c r="C272" s="5">
        <v>45015</v>
      </c>
      <c r="D272" s="5">
        <v>45932</v>
      </c>
      <c r="E272" s="4" t="s">
        <v>19801</v>
      </c>
      <c r="F272" t="str">
        <f>+_xlfn.XLOOKUP(Tabell3[[#This Row],[Diagnose]],Tabell7[Diagnose],Tabell7[DiagnoseKort])&amp;" ("&amp;YEAR(Tabell3[[#This Row],[Dato]])&amp;")"</f>
        <v>Annet medfødt (2025)</v>
      </c>
    </row>
    <row r="273" spans="1:6" hidden="1" x14ac:dyDescent="0.25">
      <c r="A273" s="4" t="s">
        <v>11970</v>
      </c>
      <c r="B273" s="4" t="s">
        <v>11971</v>
      </c>
      <c r="C273" s="5">
        <v>44077</v>
      </c>
      <c r="D273" s="5">
        <v>45931</v>
      </c>
      <c r="E273" s="4" t="s">
        <v>19752</v>
      </c>
      <c r="F273" t="str">
        <f>+_xlfn.XLOOKUP(Tabell3[[#This Row],[Diagnose]],Tabell7[Diagnose],Tabell7[DiagnoseKort])&amp;" ("&amp;YEAR(Tabell3[[#This Row],[Dato]])&amp;")"</f>
        <v>Intet påvist (2025)</v>
      </c>
    </row>
    <row r="274" spans="1:6" hidden="1" x14ac:dyDescent="0.25">
      <c r="A274" s="4" t="s">
        <v>16387</v>
      </c>
      <c r="B274" s="4" t="s">
        <v>16388</v>
      </c>
      <c r="C274" s="5">
        <v>45137</v>
      </c>
      <c r="D274" s="5">
        <v>45930</v>
      </c>
      <c r="E274" s="4" t="s">
        <v>19752</v>
      </c>
      <c r="F274" t="str">
        <f>+_xlfn.XLOOKUP(Tabell3[[#This Row],[Diagnose]],Tabell7[Diagnose],Tabell7[DiagnoseKort])&amp;" ("&amp;YEAR(Tabell3[[#This Row],[Dato]])&amp;")"</f>
        <v>Intet påvist (2025)</v>
      </c>
    </row>
    <row r="275" spans="1:6" hidden="1" x14ac:dyDescent="0.25">
      <c r="A275" s="4" t="s">
        <v>16515</v>
      </c>
      <c r="B275" s="4" t="s">
        <v>16516</v>
      </c>
      <c r="C275" s="5">
        <v>45169</v>
      </c>
      <c r="D275" s="5">
        <v>45929</v>
      </c>
      <c r="E275" s="4" t="s">
        <v>19752</v>
      </c>
      <c r="F275" t="str">
        <f>+_xlfn.XLOOKUP(Tabell3[[#This Row],[Diagnose]],Tabell7[Diagnose],Tabell7[DiagnoseKort])&amp;" ("&amp;YEAR(Tabell3[[#This Row],[Dato]])&amp;")"</f>
        <v>Intet påvist (2025)</v>
      </c>
    </row>
    <row r="276" spans="1:6" hidden="1" x14ac:dyDescent="0.25">
      <c r="A276" s="4" t="s">
        <v>10587</v>
      </c>
      <c r="B276" s="4" t="s">
        <v>10588</v>
      </c>
      <c r="C276" s="5">
        <v>43647</v>
      </c>
      <c r="D276" s="5">
        <v>45929</v>
      </c>
      <c r="E276" s="4" t="s">
        <v>19752</v>
      </c>
      <c r="F276" t="str">
        <f>+_xlfn.XLOOKUP(Tabell3[[#This Row],[Diagnose]],Tabell7[Diagnose],Tabell7[DiagnoseKort])&amp;" ("&amp;YEAR(Tabell3[[#This Row],[Dato]])&amp;")"</f>
        <v>Intet påvist (2025)</v>
      </c>
    </row>
    <row r="277" spans="1:6" hidden="1" x14ac:dyDescent="0.25">
      <c r="A277" s="4" t="s">
        <v>17969</v>
      </c>
      <c r="B277" s="4" t="s">
        <v>17970</v>
      </c>
      <c r="C277" s="5">
        <v>45544</v>
      </c>
      <c r="D277" s="5">
        <v>45928</v>
      </c>
      <c r="E277" s="4" t="s">
        <v>19752</v>
      </c>
      <c r="F277" t="str">
        <f>+_xlfn.XLOOKUP(Tabell3[[#This Row],[Diagnose]],Tabell7[Diagnose],Tabell7[DiagnoseKort])&amp;" ("&amp;YEAR(Tabell3[[#This Row],[Dato]])&amp;")"</f>
        <v>Intet påvist (2025)</v>
      </c>
    </row>
    <row r="278" spans="1:6" hidden="1" x14ac:dyDescent="0.25">
      <c r="A278" s="4" t="s">
        <v>17213</v>
      </c>
      <c r="B278" s="4" t="s">
        <v>17214</v>
      </c>
      <c r="C278" s="5">
        <v>45381</v>
      </c>
      <c r="D278" s="5">
        <v>45928</v>
      </c>
      <c r="E278" s="4" t="s">
        <v>19752</v>
      </c>
      <c r="F278" t="str">
        <f>+_xlfn.XLOOKUP(Tabell3[[#This Row],[Diagnose]],Tabell7[Diagnose],Tabell7[DiagnoseKort])&amp;" ("&amp;YEAR(Tabell3[[#This Row],[Dato]])&amp;")"</f>
        <v>Intet påvist (2025)</v>
      </c>
    </row>
    <row r="279" spans="1:6" hidden="1" x14ac:dyDescent="0.25">
      <c r="A279" s="4" t="s">
        <v>17887</v>
      </c>
      <c r="B279" s="4" t="s">
        <v>17888</v>
      </c>
      <c r="C279" s="5">
        <v>45520</v>
      </c>
      <c r="D279" s="5">
        <v>45926</v>
      </c>
      <c r="E279" s="4" t="s">
        <v>19752</v>
      </c>
      <c r="F279" t="str">
        <f>+_xlfn.XLOOKUP(Tabell3[[#This Row],[Diagnose]],Tabell7[Diagnose],Tabell7[DiagnoseKort])&amp;" ("&amp;YEAR(Tabell3[[#This Row],[Dato]])&amp;")"</f>
        <v>Intet påvist (2025)</v>
      </c>
    </row>
    <row r="280" spans="1:6" hidden="1" x14ac:dyDescent="0.25">
      <c r="A280" s="4" t="s">
        <v>18046</v>
      </c>
      <c r="B280" s="4" t="s">
        <v>18047</v>
      </c>
      <c r="C280" s="5">
        <v>45567</v>
      </c>
      <c r="D280" s="5">
        <v>45926</v>
      </c>
      <c r="E280" s="4" t="s">
        <v>19752</v>
      </c>
      <c r="F280" t="str">
        <f>+_xlfn.XLOOKUP(Tabell3[[#This Row],[Diagnose]],Tabell7[Diagnose],Tabell7[DiagnoseKort])&amp;" ("&amp;YEAR(Tabell3[[#This Row],[Dato]])&amp;")"</f>
        <v>Intet påvist (2025)</v>
      </c>
    </row>
    <row r="281" spans="1:6" hidden="1" x14ac:dyDescent="0.25">
      <c r="A281" s="4" t="s">
        <v>16243</v>
      </c>
      <c r="B281" s="4" t="s">
        <v>16244</v>
      </c>
      <c r="C281" s="5">
        <v>45088</v>
      </c>
      <c r="D281" s="5">
        <v>45924</v>
      </c>
      <c r="E281" s="4" t="s">
        <v>19802</v>
      </c>
      <c r="F281" t="str">
        <f>+_xlfn.XLOOKUP(Tabell3[[#This Row],[Diagnose]],Tabell7[Diagnose],Tabell7[DiagnoseKort])&amp;" ("&amp;YEAR(Tabell3[[#This Row],[Dato]])&amp;")"</f>
        <v>PPM iris (2025)</v>
      </c>
    </row>
    <row r="282" spans="1:6" hidden="1" x14ac:dyDescent="0.25">
      <c r="A282" s="4" t="s">
        <v>13199</v>
      </c>
      <c r="B282" s="4" t="s">
        <v>13200</v>
      </c>
      <c r="C282" s="5">
        <v>44381</v>
      </c>
      <c r="D282" s="5">
        <v>45923</v>
      </c>
      <c r="E282" s="4" t="s">
        <v>19801</v>
      </c>
      <c r="F282" t="str">
        <f>+_xlfn.XLOOKUP(Tabell3[[#This Row],[Diagnose]],Tabell7[Diagnose],Tabell7[DiagnoseKort])&amp;" ("&amp;YEAR(Tabell3[[#This Row],[Dato]])&amp;")"</f>
        <v>Annet medfødt (2025)</v>
      </c>
    </row>
    <row r="283" spans="1:6" hidden="1" x14ac:dyDescent="0.25">
      <c r="A283" s="4" t="s">
        <v>16804</v>
      </c>
      <c r="B283" s="4" t="s">
        <v>16805</v>
      </c>
      <c r="C283" s="5">
        <v>45266</v>
      </c>
      <c r="D283" s="5">
        <v>45919</v>
      </c>
      <c r="E283" s="4" t="s">
        <v>19752</v>
      </c>
      <c r="F283" t="str">
        <f>+_xlfn.XLOOKUP(Tabell3[[#This Row],[Diagnose]],Tabell7[Diagnose],Tabell7[DiagnoseKort])&amp;" ("&amp;YEAR(Tabell3[[#This Row],[Dato]])&amp;")"</f>
        <v>Intet påvist (2025)</v>
      </c>
    </row>
    <row r="284" spans="1:6" hidden="1" x14ac:dyDescent="0.25">
      <c r="A284" s="4" t="s">
        <v>17881</v>
      </c>
      <c r="B284" s="4" t="s">
        <v>17882</v>
      </c>
      <c r="C284" s="5">
        <v>45519</v>
      </c>
      <c r="D284" s="5">
        <v>45919</v>
      </c>
      <c r="E284" s="4" t="s">
        <v>19752</v>
      </c>
      <c r="F284" t="str">
        <f>+_xlfn.XLOOKUP(Tabell3[[#This Row],[Diagnose]],Tabell7[Diagnose],Tabell7[DiagnoseKort])&amp;" ("&amp;YEAR(Tabell3[[#This Row],[Dato]])&amp;")"</f>
        <v>Intet påvist (2025)</v>
      </c>
    </row>
    <row r="285" spans="1:6" hidden="1" x14ac:dyDescent="0.25">
      <c r="A285" s="4" t="s">
        <v>17588</v>
      </c>
      <c r="B285" s="4" t="s">
        <v>17589</v>
      </c>
      <c r="C285" s="5">
        <v>45474</v>
      </c>
      <c r="D285" s="5">
        <v>45918</v>
      </c>
      <c r="E285" s="4" t="s">
        <v>19752</v>
      </c>
      <c r="F285" t="str">
        <f>+_xlfn.XLOOKUP(Tabell3[[#This Row],[Diagnose]],Tabell7[Diagnose],Tabell7[DiagnoseKort])&amp;" ("&amp;YEAR(Tabell3[[#This Row],[Dato]])&amp;")"</f>
        <v>Intet påvist (2025)</v>
      </c>
    </row>
    <row r="286" spans="1:6" hidden="1" x14ac:dyDescent="0.25">
      <c r="A286" s="4" t="s">
        <v>12659</v>
      </c>
      <c r="B286" s="4" t="s">
        <v>12660</v>
      </c>
      <c r="C286" s="5">
        <v>44271</v>
      </c>
      <c r="D286" s="5">
        <v>45918</v>
      </c>
      <c r="E286" s="4" t="s">
        <v>19894</v>
      </c>
      <c r="F286" t="str">
        <f>+_xlfn.XLOOKUP(Tabell3[[#This Row],[Diagnose]],Tabell7[Diagnose],Tabell7[DiagnoseKort])&amp;" ("&amp;YEAR(Tabell3[[#This Row],[Dato]])&amp;")"</f>
        <v>Cornea Dystrofi (2025)</v>
      </c>
    </row>
    <row r="287" spans="1:6" hidden="1" x14ac:dyDescent="0.25">
      <c r="A287" s="4" t="s">
        <v>17087</v>
      </c>
      <c r="B287" s="4" t="s">
        <v>17088</v>
      </c>
      <c r="C287" s="5">
        <v>45351</v>
      </c>
      <c r="D287" s="5">
        <v>45917</v>
      </c>
      <c r="E287" s="4" t="s">
        <v>19752</v>
      </c>
      <c r="F287" t="str">
        <f>+_xlfn.XLOOKUP(Tabell3[[#This Row],[Diagnose]],Tabell7[Diagnose],Tabell7[DiagnoseKort])&amp;" ("&amp;YEAR(Tabell3[[#This Row],[Dato]])&amp;")"</f>
        <v>Intet påvist (2025)</v>
      </c>
    </row>
    <row r="288" spans="1:6" hidden="1" x14ac:dyDescent="0.25">
      <c r="A288" s="4" t="s">
        <v>16487</v>
      </c>
      <c r="B288" s="4" t="s">
        <v>16488</v>
      </c>
      <c r="C288" s="5">
        <v>45160</v>
      </c>
      <c r="D288" s="5">
        <v>45917</v>
      </c>
      <c r="E288" s="4" t="s">
        <v>19752</v>
      </c>
      <c r="F288" t="str">
        <f>+_xlfn.XLOOKUP(Tabell3[[#This Row],[Diagnose]],Tabell7[Diagnose],Tabell7[DiagnoseKort])&amp;" ("&amp;YEAR(Tabell3[[#This Row],[Dato]])&amp;")"</f>
        <v>Intet påvist (2025)</v>
      </c>
    </row>
    <row r="289" spans="1:6" hidden="1" x14ac:dyDescent="0.25">
      <c r="A289" s="4" t="s">
        <v>12767</v>
      </c>
      <c r="B289" s="4" t="s">
        <v>12768</v>
      </c>
      <c r="C289" s="5">
        <v>44301</v>
      </c>
      <c r="D289" s="5">
        <v>45912</v>
      </c>
      <c r="E289" s="4" t="s">
        <v>19801</v>
      </c>
      <c r="F289" t="str">
        <f>+_xlfn.XLOOKUP(Tabell3[[#This Row],[Diagnose]],Tabell7[Diagnose],Tabell7[DiagnoseKort])&amp;" ("&amp;YEAR(Tabell3[[#This Row],[Dato]])&amp;")"</f>
        <v>Annet medfødt (2025)</v>
      </c>
    </row>
    <row r="290" spans="1:6" hidden="1" x14ac:dyDescent="0.25">
      <c r="A290" s="4" t="s">
        <v>12069</v>
      </c>
      <c r="B290" s="4" t="s">
        <v>12070</v>
      </c>
      <c r="C290" s="5">
        <v>44120</v>
      </c>
      <c r="D290" s="5">
        <v>45911</v>
      </c>
      <c r="E290" s="4" t="s">
        <v>19752</v>
      </c>
      <c r="F290" t="str">
        <f>+_xlfn.XLOOKUP(Tabell3[[#This Row],[Diagnose]],Tabell7[Diagnose],Tabell7[DiagnoseKort])&amp;" ("&amp;YEAR(Tabell3[[#This Row],[Dato]])&amp;")"</f>
        <v>Intet påvist (2025)</v>
      </c>
    </row>
    <row r="291" spans="1:6" hidden="1" x14ac:dyDescent="0.25">
      <c r="A291" s="4" t="s">
        <v>16447</v>
      </c>
      <c r="B291" s="4" t="s">
        <v>16448</v>
      </c>
      <c r="C291" s="5">
        <v>45145</v>
      </c>
      <c r="D291" s="5">
        <v>45909</v>
      </c>
      <c r="E291" s="4" t="s">
        <v>19752</v>
      </c>
      <c r="F291" t="str">
        <f>+_xlfn.XLOOKUP(Tabell3[[#This Row],[Diagnose]],Tabell7[Diagnose],Tabell7[DiagnoseKort])&amp;" ("&amp;YEAR(Tabell3[[#This Row],[Dato]])&amp;")"</f>
        <v>Intet påvist (2025)</v>
      </c>
    </row>
    <row r="292" spans="1:6" hidden="1" x14ac:dyDescent="0.25">
      <c r="A292" s="4" t="s">
        <v>16576</v>
      </c>
      <c r="B292" s="4" t="s">
        <v>16577</v>
      </c>
      <c r="C292" s="5">
        <v>45188</v>
      </c>
      <c r="D292" s="5">
        <v>45909</v>
      </c>
      <c r="E292" s="4" t="s">
        <v>19752</v>
      </c>
      <c r="F292" t="str">
        <f>+_xlfn.XLOOKUP(Tabell3[[#This Row],[Diagnose]],Tabell7[Diagnose],Tabell7[DiagnoseKort])&amp;" ("&amp;YEAR(Tabell3[[#This Row],[Dato]])&amp;")"</f>
        <v>Intet påvist (2025)</v>
      </c>
    </row>
    <row r="293" spans="1:6" hidden="1" x14ac:dyDescent="0.25">
      <c r="A293" s="4" t="s">
        <v>17785</v>
      </c>
      <c r="B293" s="4" t="s">
        <v>17786</v>
      </c>
      <c r="C293" s="5">
        <v>45498</v>
      </c>
      <c r="D293" s="5">
        <v>45909</v>
      </c>
      <c r="E293" s="4" t="s">
        <v>19752</v>
      </c>
      <c r="F293" t="str">
        <f>+_xlfn.XLOOKUP(Tabell3[[#This Row],[Diagnose]],Tabell7[Diagnose],Tabell7[DiagnoseKort])&amp;" ("&amp;YEAR(Tabell3[[#This Row],[Dato]])&amp;")"</f>
        <v>Intet påvist (2025)</v>
      </c>
    </row>
    <row r="294" spans="1:6" hidden="1" x14ac:dyDescent="0.25">
      <c r="A294" s="4" t="s">
        <v>10445</v>
      </c>
      <c r="B294" s="4" t="s">
        <v>10446</v>
      </c>
      <c r="C294" s="5">
        <v>43607</v>
      </c>
      <c r="D294" s="5">
        <v>45906</v>
      </c>
      <c r="E294" s="4" t="s">
        <v>19752</v>
      </c>
      <c r="F294" t="str">
        <f>+_xlfn.XLOOKUP(Tabell3[[#This Row],[Diagnose]],Tabell7[Diagnose],Tabell7[DiagnoseKort])&amp;" ("&amp;YEAR(Tabell3[[#This Row],[Dato]])&amp;")"</f>
        <v>Intet påvist (2025)</v>
      </c>
    </row>
    <row r="295" spans="1:6" hidden="1" x14ac:dyDescent="0.25">
      <c r="A295" s="4" t="s">
        <v>17681</v>
      </c>
      <c r="B295" s="4" t="s">
        <v>17682</v>
      </c>
      <c r="C295" s="5">
        <v>45482</v>
      </c>
      <c r="D295" s="5">
        <v>45904</v>
      </c>
      <c r="E295" s="4" t="s">
        <v>19752</v>
      </c>
      <c r="F295" t="str">
        <f>+_xlfn.XLOOKUP(Tabell3[[#This Row],[Diagnose]],Tabell7[Diagnose],Tabell7[DiagnoseKort])&amp;" ("&amp;YEAR(Tabell3[[#This Row],[Dato]])&amp;")"</f>
        <v>Intet påvist (2025)</v>
      </c>
    </row>
    <row r="296" spans="1:6" hidden="1" x14ac:dyDescent="0.25">
      <c r="A296" s="4" t="s">
        <v>17576</v>
      </c>
      <c r="B296" s="4" t="s">
        <v>17577</v>
      </c>
      <c r="C296" s="5">
        <v>45467</v>
      </c>
      <c r="D296" s="5">
        <v>45903</v>
      </c>
      <c r="E296" s="4" t="s">
        <v>19752</v>
      </c>
      <c r="F296" t="str">
        <f>+_xlfn.XLOOKUP(Tabell3[[#This Row],[Diagnose]],Tabell7[Diagnose],Tabell7[DiagnoseKort])&amp;" ("&amp;YEAR(Tabell3[[#This Row],[Dato]])&amp;")"</f>
        <v>Intet påvist (2025)</v>
      </c>
    </row>
    <row r="297" spans="1:6" hidden="1" x14ac:dyDescent="0.25">
      <c r="A297" s="4" t="s">
        <v>17351</v>
      </c>
      <c r="B297" s="4" t="s">
        <v>17352</v>
      </c>
      <c r="C297" s="5">
        <v>45412</v>
      </c>
      <c r="D297" s="5">
        <v>45903</v>
      </c>
      <c r="E297" s="4" t="s">
        <v>19752</v>
      </c>
      <c r="F297" t="str">
        <f>+_xlfn.XLOOKUP(Tabell3[[#This Row],[Diagnose]],Tabell7[Diagnose],Tabell7[DiagnoseKort])&amp;" ("&amp;YEAR(Tabell3[[#This Row],[Dato]])&amp;")"</f>
        <v>Intet påvist (2025)</v>
      </c>
    </row>
    <row r="298" spans="1:6" hidden="1" x14ac:dyDescent="0.25">
      <c r="A298" s="4" t="s">
        <v>14090</v>
      </c>
      <c r="B298" s="4" t="s">
        <v>14091</v>
      </c>
      <c r="C298" s="5">
        <v>44619</v>
      </c>
      <c r="D298" s="5">
        <v>45901</v>
      </c>
      <c r="E298" s="4" t="s">
        <v>19952</v>
      </c>
      <c r="F298" t="str">
        <f>+_xlfn.XLOOKUP(Tabell3[[#This Row],[Diagnose]],Tabell7[Diagnose],Tabell7[DiagnoseKort])&amp;" ("&amp;YEAR(Tabell3[[#This Row],[Dato]])&amp;")"</f>
        <v xml:space="preserve"> (2025)</v>
      </c>
    </row>
    <row r="299" spans="1:6" hidden="1" x14ac:dyDescent="0.25">
      <c r="A299" s="4" t="s">
        <v>16211</v>
      </c>
      <c r="B299" s="4" t="s">
        <v>16212</v>
      </c>
      <c r="C299" s="5">
        <v>45086</v>
      </c>
      <c r="D299" s="5">
        <v>45901</v>
      </c>
      <c r="E299" s="4" t="s">
        <v>19752</v>
      </c>
      <c r="F299" t="str">
        <f>+_xlfn.XLOOKUP(Tabell3[[#This Row],[Diagnose]],Tabell7[Diagnose],Tabell7[DiagnoseKort])&amp;" ("&amp;YEAR(Tabell3[[#This Row],[Dato]])&amp;")"</f>
        <v>Intet påvist (2025)</v>
      </c>
    </row>
    <row r="300" spans="1:6" hidden="1" x14ac:dyDescent="0.25">
      <c r="A300" s="4" t="s">
        <v>17807</v>
      </c>
      <c r="B300" s="4" t="s">
        <v>17808</v>
      </c>
      <c r="C300" s="5">
        <v>45502</v>
      </c>
      <c r="D300" s="5">
        <v>45901</v>
      </c>
      <c r="E300" s="4" t="s">
        <v>19752</v>
      </c>
      <c r="F300" t="str">
        <f>+_xlfn.XLOOKUP(Tabell3[[#This Row],[Diagnose]],Tabell7[Diagnose],Tabell7[DiagnoseKort])&amp;" ("&amp;YEAR(Tabell3[[#This Row],[Dato]])&amp;")"</f>
        <v>Intet påvist (2025)</v>
      </c>
    </row>
    <row r="301" spans="1:6" hidden="1" x14ac:dyDescent="0.25">
      <c r="A301" s="4" t="s">
        <v>17357</v>
      </c>
      <c r="B301" s="4" t="s">
        <v>17358</v>
      </c>
      <c r="C301" s="5">
        <v>45412</v>
      </c>
      <c r="D301" s="5">
        <v>45901</v>
      </c>
      <c r="E301" s="4" t="s">
        <v>19752</v>
      </c>
      <c r="F301" t="str">
        <f>+_xlfn.XLOOKUP(Tabell3[[#This Row],[Diagnose]],Tabell7[Diagnose],Tabell7[DiagnoseKort])&amp;" ("&amp;YEAR(Tabell3[[#This Row],[Dato]])&amp;")"</f>
        <v>Intet påvist (2025)</v>
      </c>
    </row>
    <row r="302" spans="1:6" hidden="1" x14ac:dyDescent="0.25">
      <c r="A302" s="4" t="s">
        <v>17885</v>
      </c>
      <c r="B302" s="4" t="s">
        <v>17886</v>
      </c>
      <c r="C302" s="5">
        <v>45520</v>
      </c>
      <c r="D302" s="5">
        <v>45901</v>
      </c>
      <c r="E302" s="4" t="s">
        <v>19802</v>
      </c>
      <c r="F302" t="str">
        <f>+_xlfn.XLOOKUP(Tabell3[[#This Row],[Diagnose]],Tabell7[Diagnose],Tabell7[DiagnoseKort])&amp;" ("&amp;YEAR(Tabell3[[#This Row],[Dato]])&amp;")"</f>
        <v>PPM iris (2025)</v>
      </c>
    </row>
    <row r="303" spans="1:6" hidden="1" x14ac:dyDescent="0.25">
      <c r="A303" s="4" t="s">
        <v>17945</v>
      </c>
      <c r="B303" s="4" t="s">
        <v>17946</v>
      </c>
      <c r="C303" s="5">
        <v>45534</v>
      </c>
      <c r="D303" s="5">
        <v>45901</v>
      </c>
      <c r="E303" s="4" t="s">
        <v>19752</v>
      </c>
      <c r="F303" t="str">
        <f>+_xlfn.XLOOKUP(Tabell3[[#This Row],[Diagnose]],Tabell7[Diagnose],Tabell7[DiagnoseKort])&amp;" ("&amp;YEAR(Tabell3[[#This Row],[Dato]])&amp;")"</f>
        <v>Intet påvist (2025)</v>
      </c>
    </row>
    <row r="304" spans="1:6" hidden="1" x14ac:dyDescent="0.25">
      <c r="A304" s="4" t="s">
        <v>15412</v>
      </c>
      <c r="B304" s="4" t="s">
        <v>15413</v>
      </c>
      <c r="C304" s="5">
        <v>44889</v>
      </c>
      <c r="D304" s="5">
        <v>45898</v>
      </c>
      <c r="E304" s="4" t="s">
        <v>19752</v>
      </c>
      <c r="F304" t="str">
        <f>+_xlfn.XLOOKUP(Tabell3[[#This Row],[Diagnose]],Tabell7[Diagnose],Tabell7[DiagnoseKort])&amp;" ("&amp;YEAR(Tabell3[[#This Row],[Dato]])&amp;")"</f>
        <v>Intet påvist (2025)</v>
      </c>
    </row>
    <row r="305" spans="1:6" hidden="1" x14ac:dyDescent="0.25">
      <c r="A305" s="4" t="s">
        <v>12465</v>
      </c>
      <c r="B305" s="4" t="s">
        <v>12466</v>
      </c>
      <c r="C305" s="5">
        <v>44214</v>
      </c>
      <c r="D305" s="5">
        <v>45897</v>
      </c>
      <c r="E305" s="4" t="s">
        <v>19752</v>
      </c>
      <c r="F305" t="str">
        <f>+_xlfn.XLOOKUP(Tabell3[[#This Row],[Diagnose]],Tabell7[Diagnose],Tabell7[DiagnoseKort])&amp;" ("&amp;YEAR(Tabell3[[#This Row],[Dato]])&amp;")"</f>
        <v>Intet påvist (2025)</v>
      </c>
    </row>
    <row r="306" spans="1:6" hidden="1" x14ac:dyDescent="0.25">
      <c r="A306" s="4" t="s">
        <v>16810</v>
      </c>
      <c r="B306" s="4" t="s">
        <v>16811</v>
      </c>
      <c r="C306" s="5">
        <v>45268</v>
      </c>
      <c r="D306" s="5">
        <v>45897</v>
      </c>
      <c r="E306" s="4" t="s">
        <v>19752</v>
      </c>
      <c r="F306" t="str">
        <f>+_xlfn.XLOOKUP(Tabell3[[#This Row],[Diagnose]],Tabell7[Diagnose],Tabell7[DiagnoseKort])&amp;" ("&amp;YEAR(Tabell3[[#This Row],[Dato]])&amp;")"</f>
        <v>Intet påvist (2025)</v>
      </c>
    </row>
    <row r="307" spans="1:6" hidden="1" x14ac:dyDescent="0.25">
      <c r="A307" s="4" t="s">
        <v>17708</v>
      </c>
      <c r="B307" s="4" t="s">
        <v>17709</v>
      </c>
      <c r="C307" s="5">
        <v>45488</v>
      </c>
      <c r="D307" s="5">
        <v>45897</v>
      </c>
      <c r="E307" s="4" t="s">
        <v>19752</v>
      </c>
      <c r="F307" t="str">
        <f>+_xlfn.XLOOKUP(Tabell3[[#This Row],[Diagnose]],Tabell7[Diagnose],Tabell7[DiagnoseKort])&amp;" ("&amp;YEAR(Tabell3[[#This Row],[Dato]])&amp;")"</f>
        <v>Intet påvist (2025)</v>
      </c>
    </row>
    <row r="308" spans="1:6" hidden="1" x14ac:dyDescent="0.25">
      <c r="A308" s="4" t="s">
        <v>9769</v>
      </c>
      <c r="B308" s="4" t="s">
        <v>6284</v>
      </c>
      <c r="C308" s="5">
        <v>43370</v>
      </c>
      <c r="D308" s="5">
        <v>45897</v>
      </c>
      <c r="E308" s="4" t="s">
        <v>19752</v>
      </c>
      <c r="F308" t="str">
        <f>+_xlfn.XLOOKUP(Tabell3[[#This Row],[Diagnose]],Tabell7[Diagnose],Tabell7[DiagnoseKort])&amp;" ("&amp;YEAR(Tabell3[[#This Row],[Dato]])&amp;")"</f>
        <v>Intet påvist (2025)</v>
      </c>
    </row>
    <row r="309" spans="1:6" hidden="1" x14ac:dyDescent="0.25">
      <c r="A309" s="4" t="s">
        <v>17291</v>
      </c>
      <c r="B309" s="4" t="s">
        <v>17292</v>
      </c>
      <c r="C309" s="5">
        <v>45396</v>
      </c>
      <c r="D309" s="5">
        <v>45897</v>
      </c>
      <c r="E309" s="4" t="s">
        <v>19752</v>
      </c>
      <c r="F309" t="str">
        <f>+_xlfn.XLOOKUP(Tabell3[[#This Row],[Diagnose]],Tabell7[Diagnose],Tabell7[DiagnoseKort])&amp;" ("&amp;YEAR(Tabell3[[#This Row],[Dato]])&amp;")"</f>
        <v>Intet påvist (2025)</v>
      </c>
    </row>
    <row r="310" spans="1:6" hidden="1" x14ac:dyDescent="0.25">
      <c r="A310" s="4" t="s">
        <v>17775</v>
      </c>
      <c r="B310" s="4" t="s">
        <v>17776</v>
      </c>
      <c r="C310" s="5">
        <v>45496</v>
      </c>
      <c r="D310" s="5">
        <v>45896</v>
      </c>
      <c r="E310" s="4" t="s">
        <v>19752</v>
      </c>
      <c r="F310" t="str">
        <f>+_xlfn.XLOOKUP(Tabell3[[#This Row],[Diagnose]],Tabell7[Diagnose],Tabell7[DiagnoseKort])&amp;" ("&amp;YEAR(Tabell3[[#This Row],[Dato]])&amp;")"</f>
        <v>Intet påvist (2025)</v>
      </c>
    </row>
    <row r="311" spans="1:6" hidden="1" x14ac:dyDescent="0.25">
      <c r="A311" s="4" t="s">
        <v>17217</v>
      </c>
      <c r="B311" s="4" t="s">
        <v>17218</v>
      </c>
      <c r="C311" s="5">
        <v>45381</v>
      </c>
      <c r="D311" s="5">
        <v>45895</v>
      </c>
      <c r="E311" s="4" t="s">
        <v>19752</v>
      </c>
      <c r="F311" t="str">
        <f>+_xlfn.XLOOKUP(Tabell3[[#This Row],[Diagnose]],Tabell7[Diagnose],Tabell7[DiagnoseKort])&amp;" ("&amp;YEAR(Tabell3[[#This Row],[Dato]])&amp;")"</f>
        <v>Intet påvist (2025)</v>
      </c>
    </row>
    <row r="312" spans="1:6" hidden="1" x14ac:dyDescent="0.25">
      <c r="A312" s="4" t="s">
        <v>12378</v>
      </c>
      <c r="B312" s="4" t="s">
        <v>12379</v>
      </c>
      <c r="C312" s="5">
        <v>44193</v>
      </c>
      <c r="D312" s="5">
        <v>45895</v>
      </c>
      <c r="E312" s="4" t="s">
        <v>19752</v>
      </c>
      <c r="F312" t="str">
        <f>+_xlfn.XLOOKUP(Tabell3[[#This Row],[Diagnose]],Tabell7[Diagnose],Tabell7[DiagnoseKort])&amp;" ("&amp;YEAR(Tabell3[[#This Row],[Dato]])&amp;")"</f>
        <v>Intet påvist (2025)</v>
      </c>
    </row>
    <row r="313" spans="1:6" hidden="1" x14ac:dyDescent="0.25">
      <c r="A313" s="4" t="s">
        <v>16332</v>
      </c>
      <c r="B313" s="4" t="s">
        <v>16333</v>
      </c>
      <c r="C313" s="5">
        <v>45130</v>
      </c>
      <c r="D313" s="5">
        <v>45894</v>
      </c>
      <c r="E313" s="4" t="s">
        <v>19752</v>
      </c>
      <c r="F313" t="str">
        <f>+_xlfn.XLOOKUP(Tabell3[[#This Row],[Diagnose]],Tabell7[Diagnose],Tabell7[DiagnoseKort])&amp;" ("&amp;YEAR(Tabell3[[#This Row],[Dato]])&amp;")"</f>
        <v>Intet påvist (2025)</v>
      </c>
    </row>
    <row r="314" spans="1:6" hidden="1" x14ac:dyDescent="0.25">
      <c r="A314" s="4" t="s">
        <v>17215</v>
      </c>
      <c r="B314" s="4" t="s">
        <v>17216</v>
      </c>
      <c r="C314" s="5">
        <v>45381</v>
      </c>
      <c r="D314" s="5">
        <v>45891</v>
      </c>
      <c r="E314" s="4" t="s">
        <v>19752</v>
      </c>
      <c r="F314" t="str">
        <f>+_xlfn.XLOOKUP(Tabell3[[#This Row],[Diagnose]],Tabell7[Diagnose],Tabell7[DiagnoseKort])&amp;" ("&amp;YEAR(Tabell3[[#This Row],[Dato]])&amp;")"</f>
        <v>Intet påvist (2025)</v>
      </c>
    </row>
    <row r="315" spans="1:6" hidden="1" x14ac:dyDescent="0.25">
      <c r="A315" s="4" t="s">
        <v>12350</v>
      </c>
      <c r="B315" s="4" t="s">
        <v>12351</v>
      </c>
      <c r="C315" s="5">
        <v>44180</v>
      </c>
      <c r="D315" s="5">
        <v>45890</v>
      </c>
      <c r="E315" s="4" t="s">
        <v>19752</v>
      </c>
      <c r="F315" t="str">
        <f>+_xlfn.XLOOKUP(Tabell3[[#This Row],[Diagnose]],Tabell7[Diagnose],Tabell7[DiagnoseKort])&amp;" ("&amp;YEAR(Tabell3[[#This Row],[Dato]])&amp;")"</f>
        <v>Intet påvist (2025)</v>
      </c>
    </row>
    <row r="316" spans="1:6" hidden="1" x14ac:dyDescent="0.25">
      <c r="A316" s="4" t="s">
        <v>16503</v>
      </c>
      <c r="B316" s="4" t="s">
        <v>16504</v>
      </c>
      <c r="C316" s="5">
        <v>45164</v>
      </c>
      <c r="D316" s="5">
        <v>45889</v>
      </c>
      <c r="E316" s="4" t="s">
        <v>19802</v>
      </c>
      <c r="F316" t="str">
        <f>+_xlfn.XLOOKUP(Tabell3[[#This Row],[Diagnose]],Tabell7[Diagnose],Tabell7[DiagnoseKort])&amp;" ("&amp;YEAR(Tabell3[[#This Row],[Dato]])&amp;")"</f>
        <v>PPM iris (2025)</v>
      </c>
    </row>
    <row r="317" spans="1:6" hidden="1" x14ac:dyDescent="0.25">
      <c r="A317" s="4" t="s">
        <v>12006</v>
      </c>
      <c r="B317" s="4" t="s">
        <v>12007</v>
      </c>
      <c r="C317" s="5">
        <v>44089</v>
      </c>
      <c r="D317" s="5">
        <v>45889</v>
      </c>
      <c r="E317" s="4" t="s">
        <v>19801</v>
      </c>
      <c r="F317" t="str">
        <f>+_xlfn.XLOOKUP(Tabell3[[#This Row],[Diagnose]],Tabell7[Diagnose],Tabell7[DiagnoseKort])&amp;" ("&amp;YEAR(Tabell3[[#This Row],[Dato]])&amp;")"</f>
        <v>Annet medfødt (2025)</v>
      </c>
    </row>
    <row r="318" spans="1:6" hidden="1" x14ac:dyDescent="0.25">
      <c r="A318" s="4" t="s">
        <v>14945</v>
      </c>
      <c r="B318" s="4" t="s">
        <v>14946</v>
      </c>
      <c r="C318" s="5">
        <v>44757</v>
      </c>
      <c r="D318" s="5">
        <v>45889</v>
      </c>
      <c r="E318" s="4" t="s">
        <v>19752</v>
      </c>
      <c r="F318" t="str">
        <f>+_xlfn.XLOOKUP(Tabell3[[#This Row],[Diagnose]],Tabell7[Diagnose],Tabell7[DiagnoseKort])&amp;" ("&amp;YEAR(Tabell3[[#This Row],[Dato]])&amp;")"</f>
        <v>Intet påvist (2025)</v>
      </c>
    </row>
    <row r="319" spans="1:6" hidden="1" x14ac:dyDescent="0.25">
      <c r="A319" s="4" t="s">
        <v>13538</v>
      </c>
      <c r="B319" s="4" t="s">
        <v>13539</v>
      </c>
      <c r="C319" s="5">
        <v>44469</v>
      </c>
      <c r="D319" s="5">
        <v>45889</v>
      </c>
      <c r="E319" s="4" t="s">
        <v>19752</v>
      </c>
      <c r="F319" t="str">
        <f>+_xlfn.XLOOKUP(Tabell3[[#This Row],[Diagnose]],Tabell7[Diagnose],Tabell7[DiagnoseKort])&amp;" ("&amp;YEAR(Tabell3[[#This Row],[Dato]])&amp;")"</f>
        <v>Intet påvist (2025)</v>
      </c>
    </row>
    <row r="320" spans="1:6" hidden="1" x14ac:dyDescent="0.25">
      <c r="A320" s="4" t="s">
        <v>15638</v>
      </c>
      <c r="B320" s="4" t="s">
        <v>15639</v>
      </c>
      <c r="C320" s="5">
        <v>44947</v>
      </c>
      <c r="D320" s="5">
        <v>45888</v>
      </c>
      <c r="E320" s="4" t="s">
        <v>19752</v>
      </c>
      <c r="F320" t="str">
        <f>+_xlfn.XLOOKUP(Tabell3[[#This Row],[Diagnose]],Tabell7[Diagnose],Tabell7[DiagnoseKort])&amp;" ("&amp;YEAR(Tabell3[[#This Row],[Dato]])&amp;")"</f>
        <v>Intet påvist (2025)</v>
      </c>
    </row>
    <row r="321" spans="1:6" hidden="1" x14ac:dyDescent="0.25">
      <c r="A321" s="4" t="s">
        <v>17509</v>
      </c>
      <c r="B321" s="4" t="s">
        <v>17510</v>
      </c>
      <c r="C321" s="5">
        <v>45439</v>
      </c>
      <c r="D321" s="5">
        <v>45887</v>
      </c>
      <c r="E321" s="4" t="s">
        <v>19752</v>
      </c>
      <c r="F321" t="str">
        <f>+_xlfn.XLOOKUP(Tabell3[[#This Row],[Diagnose]],Tabell7[Diagnose],Tabell7[DiagnoseKort])&amp;" ("&amp;YEAR(Tabell3[[#This Row],[Dato]])&amp;")"</f>
        <v>Intet påvist (2025)</v>
      </c>
    </row>
    <row r="322" spans="1:6" hidden="1" x14ac:dyDescent="0.25">
      <c r="A322" s="4" t="s">
        <v>15046</v>
      </c>
      <c r="B322" s="4" t="s">
        <v>146</v>
      </c>
      <c r="C322" s="5">
        <v>44781</v>
      </c>
      <c r="D322" s="5">
        <v>45887</v>
      </c>
      <c r="E322" s="4" t="s">
        <v>19752</v>
      </c>
      <c r="F322" t="str">
        <f>+_xlfn.XLOOKUP(Tabell3[[#This Row],[Diagnose]],Tabell7[Diagnose],Tabell7[DiagnoseKort])&amp;" ("&amp;YEAR(Tabell3[[#This Row],[Dato]])&amp;")"</f>
        <v>Intet påvist (2025)</v>
      </c>
    </row>
    <row r="323" spans="1:6" hidden="1" x14ac:dyDescent="0.25">
      <c r="A323" s="4" t="s">
        <v>8085</v>
      </c>
      <c r="B323" s="4" t="s">
        <v>8086</v>
      </c>
      <c r="C323" s="5">
        <v>42752</v>
      </c>
      <c r="D323" s="5">
        <v>45887</v>
      </c>
      <c r="E323" s="4" t="s">
        <v>19864</v>
      </c>
      <c r="F323" t="str">
        <f>+_xlfn.XLOOKUP(Tabell3[[#This Row],[Diagnose]],Tabell7[Diagnose],Tabell7[DiagnoseKort])&amp;" ("&amp;YEAR(Tabell3[[#This Row],[Dato]])&amp;")"</f>
        <v>Distichiasis/Ektopiske Cillier (2025)</v>
      </c>
    </row>
    <row r="324" spans="1:6" hidden="1" x14ac:dyDescent="0.25">
      <c r="A324" s="4" t="s">
        <v>16099</v>
      </c>
      <c r="B324" s="4" t="s">
        <v>16100</v>
      </c>
      <c r="C324" s="5">
        <v>45055</v>
      </c>
      <c r="D324" s="5">
        <v>45884</v>
      </c>
      <c r="E324" s="4" t="s">
        <v>19752</v>
      </c>
      <c r="F324" t="str">
        <f>+_xlfn.XLOOKUP(Tabell3[[#This Row],[Diagnose]],Tabell7[Diagnose],Tabell7[DiagnoseKort])&amp;" ("&amp;YEAR(Tabell3[[#This Row],[Dato]])&amp;")"</f>
        <v>Intet påvist (2025)</v>
      </c>
    </row>
    <row r="325" spans="1:6" hidden="1" x14ac:dyDescent="0.25">
      <c r="A325" s="4" t="s">
        <v>16991</v>
      </c>
      <c r="B325" s="4" t="s">
        <v>16992</v>
      </c>
      <c r="C325" s="5">
        <v>45325</v>
      </c>
      <c r="D325" s="5">
        <v>45884</v>
      </c>
      <c r="E325" s="4" t="s">
        <v>19752</v>
      </c>
      <c r="F325" t="str">
        <f>+_xlfn.XLOOKUP(Tabell3[[#This Row],[Diagnose]],Tabell7[Diagnose],Tabell7[DiagnoseKort])&amp;" ("&amp;YEAR(Tabell3[[#This Row],[Dato]])&amp;")"</f>
        <v>Intet påvist (2025)</v>
      </c>
    </row>
    <row r="326" spans="1:6" hidden="1" x14ac:dyDescent="0.25">
      <c r="A326" s="4" t="s">
        <v>12809</v>
      </c>
      <c r="B326" s="4" t="s">
        <v>12810</v>
      </c>
      <c r="C326" s="5">
        <v>44312</v>
      </c>
      <c r="D326" s="5">
        <v>45882</v>
      </c>
      <c r="E326" s="4" t="s">
        <v>19752</v>
      </c>
      <c r="F326" t="str">
        <f>+_xlfn.XLOOKUP(Tabell3[[#This Row],[Diagnose]],Tabell7[Diagnose],Tabell7[DiagnoseKort])&amp;" ("&amp;YEAR(Tabell3[[#This Row],[Dato]])&amp;")"</f>
        <v>Intet påvist (2025)</v>
      </c>
    </row>
    <row r="327" spans="1:6" hidden="1" x14ac:dyDescent="0.25">
      <c r="A327" s="4" t="s">
        <v>14941</v>
      </c>
      <c r="B327" s="4" t="s">
        <v>14942</v>
      </c>
      <c r="C327" s="5">
        <v>44757</v>
      </c>
      <c r="D327" s="5">
        <v>45882</v>
      </c>
      <c r="E327" s="4" t="s">
        <v>19864</v>
      </c>
      <c r="F327" t="str">
        <f>+_xlfn.XLOOKUP(Tabell3[[#This Row],[Diagnose]],Tabell7[Diagnose],Tabell7[DiagnoseKort])&amp;" ("&amp;YEAR(Tabell3[[#This Row],[Dato]])&amp;")"</f>
        <v>Distichiasis/Ektopiske Cillier (2025)</v>
      </c>
    </row>
    <row r="328" spans="1:6" hidden="1" x14ac:dyDescent="0.25">
      <c r="A328" s="4" t="s">
        <v>17781</v>
      </c>
      <c r="B328" s="4" t="s">
        <v>17782</v>
      </c>
      <c r="C328" s="5">
        <v>45498</v>
      </c>
      <c r="D328" s="5">
        <v>45881</v>
      </c>
      <c r="E328" s="4" t="s">
        <v>19752</v>
      </c>
      <c r="F328" t="str">
        <f>+_xlfn.XLOOKUP(Tabell3[[#This Row],[Diagnose]],Tabell7[Diagnose],Tabell7[DiagnoseKort])&amp;" ("&amp;YEAR(Tabell3[[#This Row],[Dato]])&amp;")"</f>
        <v>Intet påvist (2025)</v>
      </c>
    </row>
    <row r="329" spans="1:6" hidden="1" x14ac:dyDescent="0.25">
      <c r="A329" s="4" t="s">
        <v>14722</v>
      </c>
      <c r="B329" s="4" t="s">
        <v>14723</v>
      </c>
      <c r="C329" s="5">
        <v>44718</v>
      </c>
      <c r="D329" s="5">
        <v>45881</v>
      </c>
      <c r="E329" s="4" t="s">
        <v>19752</v>
      </c>
      <c r="F329" t="str">
        <f>+_xlfn.XLOOKUP(Tabell3[[#This Row],[Diagnose]],Tabell7[Diagnose],Tabell7[DiagnoseKort])&amp;" ("&amp;YEAR(Tabell3[[#This Row],[Dato]])&amp;")"</f>
        <v>Intet påvist (2025)</v>
      </c>
    </row>
    <row r="330" spans="1:6" hidden="1" x14ac:dyDescent="0.25">
      <c r="A330" s="4" t="s">
        <v>17241</v>
      </c>
      <c r="B330" s="4" t="s">
        <v>17242</v>
      </c>
      <c r="C330" s="5">
        <v>45383</v>
      </c>
      <c r="D330" s="5">
        <v>45873</v>
      </c>
      <c r="E330" s="4" t="s">
        <v>19752</v>
      </c>
      <c r="F330" t="str">
        <f>+_xlfn.XLOOKUP(Tabell3[[#This Row],[Diagnose]],Tabell7[Diagnose],Tabell7[DiagnoseKort])&amp;" ("&amp;YEAR(Tabell3[[#This Row],[Dato]])&amp;")"</f>
        <v>Intet påvist (2025)</v>
      </c>
    </row>
    <row r="331" spans="1:6" hidden="1" x14ac:dyDescent="0.25">
      <c r="A331" s="4" t="s">
        <v>17643</v>
      </c>
      <c r="B331" s="4" t="s">
        <v>17644</v>
      </c>
      <c r="C331" s="5">
        <v>45481</v>
      </c>
      <c r="D331" s="5">
        <v>45873</v>
      </c>
      <c r="E331" s="4" t="s">
        <v>19752</v>
      </c>
      <c r="F331" t="str">
        <f>+_xlfn.XLOOKUP(Tabell3[[#This Row],[Diagnose]],Tabell7[Diagnose],Tabell7[DiagnoseKort])&amp;" ("&amp;YEAR(Tabell3[[#This Row],[Dato]])&amp;")"</f>
        <v>Intet påvist (2025)</v>
      </c>
    </row>
    <row r="332" spans="1:6" hidden="1" x14ac:dyDescent="0.25">
      <c r="A332" s="4" t="s">
        <v>13665</v>
      </c>
      <c r="B332" s="4" t="s">
        <v>13666</v>
      </c>
      <c r="C332" s="5">
        <v>44504</v>
      </c>
      <c r="D332" s="5">
        <v>45873</v>
      </c>
      <c r="E332" s="4" t="s">
        <v>19752</v>
      </c>
      <c r="F332" t="str">
        <f>+_xlfn.XLOOKUP(Tabell3[[#This Row],[Diagnose]],Tabell7[Diagnose],Tabell7[DiagnoseKort])&amp;" ("&amp;YEAR(Tabell3[[#This Row],[Dato]])&amp;")"</f>
        <v>Intet påvist (2025)</v>
      </c>
    </row>
    <row r="333" spans="1:6" hidden="1" x14ac:dyDescent="0.25">
      <c r="A333" s="4" t="s">
        <v>15565</v>
      </c>
      <c r="B333" s="4" t="s">
        <v>15566</v>
      </c>
      <c r="C333" s="5">
        <v>44924</v>
      </c>
      <c r="D333" s="5">
        <v>45872</v>
      </c>
      <c r="E333" s="4" t="s">
        <v>19752</v>
      </c>
      <c r="F333" t="str">
        <f>+_xlfn.XLOOKUP(Tabell3[[#This Row],[Diagnose]],Tabell7[Diagnose],Tabell7[DiagnoseKort])&amp;" ("&amp;YEAR(Tabell3[[#This Row],[Dato]])&amp;")"</f>
        <v>Intet påvist (2025)</v>
      </c>
    </row>
    <row r="334" spans="1:6" hidden="1" x14ac:dyDescent="0.25">
      <c r="A334" s="4" t="s">
        <v>13773</v>
      </c>
      <c r="B334" s="4" t="s">
        <v>13774</v>
      </c>
      <c r="C334" s="5">
        <v>44539</v>
      </c>
      <c r="D334" s="5">
        <v>45871</v>
      </c>
      <c r="E334" s="4" t="s">
        <v>19864</v>
      </c>
      <c r="F334" t="str">
        <f>+_xlfn.XLOOKUP(Tabell3[[#This Row],[Diagnose]],Tabell7[Diagnose],Tabell7[DiagnoseKort])&amp;" ("&amp;YEAR(Tabell3[[#This Row],[Dato]])&amp;")"</f>
        <v>Distichiasis/Ektopiske Cillier (2025)</v>
      </c>
    </row>
    <row r="335" spans="1:6" hidden="1" x14ac:dyDescent="0.25">
      <c r="A335" s="4" t="s">
        <v>8731</v>
      </c>
      <c r="B335" s="4" t="s">
        <v>8732</v>
      </c>
      <c r="C335" s="5">
        <v>43002</v>
      </c>
      <c r="D335" s="5">
        <v>45871</v>
      </c>
      <c r="E335" s="4" t="s">
        <v>19752</v>
      </c>
      <c r="F335" t="str">
        <f>+_xlfn.XLOOKUP(Tabell3[[#This Row],[Diagnose]],Tabell7[Diagnose],Tabell7[DiagnoseKort])&amp;" ("&amp;YEAR(Tabell3[[#This Row],[Dato]])&amp;")"</f>
        <v>Intet påvist (2025)</v>
      </c>
    </row>
    <row r="336" spans="1:6" hidden="1" x14ac:dyDescent="0.25">
      <c r="A336" s="4" t="s">
        <v>13450</v>
      </c>
      <c r="B336" s="4" t="s">
        <v>13451</v>
      </c>
      <c r="C336" s="5">
        <v>44446</v>
      </c>
      <c r="D336" s="5">
        <v>45871</v>
      </c>
      <c r="E336" s="4" t="s">
        <v>19752</v>
      </c>
      <c r="F336" t="str">
        <f>+_xlfn.XLOOKUP(Tabell3[[#This Row],[Diagnose]],Tabell7[Diagnose],Tabell7[DiagnoseKort])&amp;" ("&amp;YEAR(Tabell3[[#This Row],[Dato]])&amp;")"</f>
        <v>Intet påvist (2025)</v>
      </c>
    </row>
    <row r="337" spans="1:6" hidden="1" x14ac:dyDescent="0.25">
      <c r="A337" s="4" t="s">
        <v>13405</v>
      </c>
      <c r="B337" s="4" t="s">
        <v>13406</v>
      </c>
      <c r="C337" s="5">
        <v>44426</v>
      </c>
      <c r="D337" s="5">
        <v>45871</v>
      </c>
      <c r="E337" s="4" t="s">
        <v>19752</v>
      </c>
      <c r="F337" t="str">
        <f>+_xlfn.XLOOKUP(Tabell3[[#This Row],[Diagnose]],Tabell7[Diagnose],Tabell7[DiagnoseKort])&amp;" ("&amp;YEAR(Tabell3[[#This Row],[Dato]])&amp;")"</f>
        <v>Intet påvist (2025)</v>
      </c>
    </row>
    <row r="338" spans="1:6" hidden="1" x14ac:dyDescent="0.25">
      <c r="A338" s="4" t="s">
        <v>16602</v>
      </c>
      <c r="B338" s="4" t="s">
        <v>16603</v>
      </c>
      <c r="C338" s="5">
        <v>45198</v>
      </c>
      <c r="D338" s="5">
        <v>45871</v>
      </c>
      <c r="E338" s="4" t="s">
        <v>19752</v>
      </c>
      <c r="F338" t="str">
        <f>+_xlfn.XLOOKUP(Tabell3[[#This Row],[Diagnose]],Tabell7[Diagnose],Tabell7[DiagnoseKort])&amp;" ("&amp;YEAR(Tabell3[[#This Row],[Dato]])&amp;")"</f>
        <v>Intet påvist (2025)</v>
      </c>
    </row>
    <row r="339" spans="1:6" hidden="1" x14ac:dyDescent="0.25">
      <c r="A339" s="4" t="s">
        <v>15078</v>
      </c>
      <c r="B339" s="4" t="s">
        <v>15079</v>
      </c>
      <c r="C339" s="5">
        <v>44795</v>
      </c>
      <c r="D339" s="5">
        <v>45871</v>
      </c>
      <c r="E339" s="4" t="s">
        <v>19752</v>
      </c>
      <c r="F339" t="str">
        <f>+_xlfn.XLOOKUP(Tabell3[[#This Row],[Diagnose]],Tabell7[Diagnose],Tabell7[DiagnoseKort])&amp;" ("&amp;YEAR(Tabell3[[#This Row],[Dato]])&amp;")"</f>
        <v>Intet påvist (2025)</v>
      </c>
    </row>
    <row r="340" spans="1:6" hidden="1" x14ac:dyDescent="0.25">
      <c r="A340" s="4" t="s">
        <v>16762</v>
      </c>
      <c r="B340" s="4" t="s">
        <v>16763</v>
      </c>
      <c r="C340" s="5">
        <v>45249</v>
      </c>
      <c r="D340" s="5">
        <v>45870</v>
      </c>
      <c r="E340" s="4" t="s">
        <v>19752</v>
      </c>
      <c r="F340" t="str">
        <f>+_xlfn.XLOOKUP(Tabell3[[#This Row],[Diagnose]],Tabell7[Diagnose],Tabell7[DiagnoseKort])&amp;" ("&amp;YEAR(Tabell3[[#This Row],[Dato]])&amp;")"</f>
        <v>Intet påvist (2025)</v>
      </c>
    </row>
    <row r="341" spans="1:6" hidden="1" x14ac:dyDescent="0.25">
      <c r="A341" s="4" t="s">
        <v>11020</v>
      </c>
      <c r="B341" s="4" t="s">
        <v>11021</v>
      </c>
      <c r="C341" s="5">
        <v>43827</v>
      </c>
      <c r="D341" s="5">
        <v>45870</v>
      </c>
      <c r="E341" s="4" t="s">
        <v>19752</v>
      </c>
      <c r="F341" t="str">
        <f>+_xlfn.XLOOKUP(Tabell3[[#This Row],[Diagnose]],Tabell7[Diagnose],Tabell7[DiagnoseKort])&amp;" ("&amp;YEAR(Tabell3[[#This Row],[Dato]])&amp;")"</f>
        <v>Intet påvist (2025)</v>
      </c>
    </row>
    <row r="342" spans="1:6" hidden="1" x14ac:dyDescent="0.25">
      <c r="A342" s="4" t="s">
        <v>8424</v>
      </c>
      <c r="B342" s="4" t="s">
        <v>8425</v>
      </c>
      <c r="C342" s="5">
        <v>42866</v>
      </c>
      <c r="D342" s="5">
        <v>45867</v>
      </c>
      <c r="E342" s="4" t="s">
        <v>19752</v>
      </c>
      <c r="F342" t="str">
        <f>+_xlfn.XLOOKUP(Tabell3[[#This Row],[Diagnose]],Tabell7[Diagnose],Tabell7[DiagnoseKort])&amp;" ("&amp;YEAR(Tabell3[[#This Row],[Dato]])&amp;")"</f>
        <v>Intet påvist (2025)</v>
      </c>
    </row>
    <row r="343" spans="1:6" hidden="1" x14ac:dyDescent="0.25">
      <c r="A343" s="4" t="s">
        <v>8657</v>
      </c>
      <c r="B343" s="4" t="s">
        <v>8658</v>
      </c>
      <c r="C343" s="5">
        <v>42982</v>
      </c>
      <c r="D343" s="5">
        <v>45866</v>
      </c>
      <c r="E343" s="4" t="s">
        <v>19799</v>
      </c>
      <c r="F343" t="str">
        <f>+_xlfn.XLOOKUP(Tabell3[[#This Row],[Diagnose]],Tabell7[Diagnose],Tabell7[DiagnoseKort])&amp;" ("&amp;YEAR(Tabell3[[#This Row],[Dato]])&amp;")"</f>
        <v>Katarakt, ikke medfødt (2025)</v>
      </c>
    </row>
    <row r="344" spans="1:6" hidden="1" x14ac:dyDescent="0.25">
      <c r="A344" s="4" t="s">
        <v>17686</v>
      </c>
      <c r="B344" s="4" t="s">
        <v>17687</v>
      </c>
      <c r="C344" s="5">
        <v>45482</v>
      </c>
      <c r="D344" s="5">
        <v>45865</v>
      </c>
      <c r="E344" s="4" t="s">
        <v>19752</v>
      </c>
      <c r="F344" t="str">
        <f>+_xlfn.XLOOKUP(Tabell3[[#This Row],[Diagnose]],Tabell7[Diagnose],Tabell7[DiagnoseKort])&amp;" ("&amp;YEAR(Tabell3[[#This Row],[Dato]])&amp;")"</f>
        <v>Intet påvist (2025)</v>
      </c>
    </row>
    <row r="345" spans="1:6" hidden="1" x14ac:dyDescent="0.25">
      <c r="A345" s="4" t="s">
        <v>14249</v>
      </c>
      <c r="B345" s="4" t="s">
        <v>14250</v>
      </c>
      <c r="C345" s="5">
        <v>44642</v>
      </c>
      <c r="D345" s="5">
        <v>45865</v>
      </c>
      <c r="E345" s="4" t="s">
        <v>19752</v>
      </c>
      <c r="F345" t="str">
        <f>+_xlfn.XLOOKUP(Tabell3[[#This Row],[Diagnose]],Tabell7[Diagnose],Tabell7[DiagnoseKort])&amp;" ("&amp;YEAR(Tabell3[[#This Row],[Dato]])&amp;")"</f>
        <v>Intet påvist (2025)</v>
      </c>
    </row>
    <row r="346" spans="1:6" hidden="1" x14ac:dyDescent="0.25">
      <c r="A346" s="4" t="s">
        <v>14155</v>
      </c>
      <c r="B346" s="4" t="s">
        <v>14156</v>
      </c>
      <c r="C346" s="5">
        <v>44630</v>
      </c>
      <c r="D346" s="5">
        <v>45864</v>
      </c>
      <c r="E346" s="4" t="s">
        <v>19752</v>
      </c>
      <c r="F346" t="str">
        <f>+_xlfn.XLOOKUP(Tabell3[[#This Row],[Diagnose]],Tabell7[Diagnose],Tabell7[DiagnoseKort])&amp;" ("&amp;YEAR(Tabell3[[#This Row],[Dato]])&amp;")"</f>
        <v>Intet påvist (2025)</v>
      </c>
    </row>
    <row r="347" spans="1:6" hidden="1" x14ac:dyDescent="0.25">
      <c r="A347" s="4" t="s">
        <v>15797</v>
      </c>
      <c r="B347" s="4" t="s">
        <v>15798</v>
      </c>
      <c r="C347" s="5">
        <v>44987</v>
      </c>
      <c r="D347" s="5">
        <v>45864</v>
      </c>
      <c r="E347" s="4" t="s">
        <v>19752</v>
      </c>
      <c r="F347" t="str">
        <f>+_xlfn.XLOOKUP(Tabell3[[#This Row],[Diagnose]],Tabell7[Diagnose],Tabell7[DiagnoseKort])&amp;" ("&amp;YEAR(Tabell3[[#This Row],[Dato]])&amp;")"</f>
        <v>Intet påvist (2025)</v>
      </c>
    </row>
    <row r="348" spans="1:6" hidden="1" x14ac:dyDescent="0.25">
      <c r="A348" s="4" t="s">
        <v>16710</v>
      </c>
      <c r="B348" s="4" t="s">
        <v>16711</v>
      </c>
      <c r="C348" s="5">
        <v>45232</v>
      </c>
      <c r="D348" s="5">
        <v>45863</v>
      </c>
      <c r="E348" s="4" t="s">
        <v>19752</v>
      </c>
      <c r="F348" t="str">
        <f>+_xlfn.XLOOKUP(Tabell3[[#This Row],[Diagnose]],Tabell7[Diagnose],Tabell7[DiagnoseKort])&amp;" ("&amp;YEAR(Tabell3[[#This Row],[Dato]])&amp;")"</f>
        <v>Intet påvist (2025)</v>
      </c>
    </row>
    <row r="349" spans="1:6" hidden="1" x14ac:dyDescent="0.25">
      <c r="A349" s="4" t="s">
        <v>17789</v>
      </c>
      <c r="B349" s="4" t="s">
        <v>17790</v>
      </c>
      <c r="C349" s="5">
        <v>45498</v>
      </c>
      <c r="D349" s="5">
        <v>45862</v>
      </c>
      <c r="E349" s="4" t="s">
        <v>19752</v>
      </c>
      <c r="F349" t="str">
        <f>+_xlfn.XLOOKUP(Tabell3[[#This Row],[Diagnose]],Tabell7[Diagnose],Tabell7[DiagnoseKort])&amp;" ("&amp;YEAR(Tabell3[[#This Row],[Dato]])&amp;")"</f>
        <v>Intet påvist (2025)</v>
      </c>
    </row>
    <row r="350" spans="1:6" hidden="1" x14ac:dyDescent="0.25">
      <c r="A350" s="4" t="s">
        <v>16786</v>
      </c>
      <c r="B350" s="4" t="s">
        <v>16787</v>
      </c>
      <c r="C350" s="5">
        <v>45258</v>
      </c>
      <c r="D350" s="5">
        <v>45862</v>
      </c>
      <c r="E350" s="4" t="s">
        <v>19802</v>
      </c>
      <c r="F350" t="str">
        <f>+_xlfn.XLOOKUP(Tabell3[[#This Row],[Diagnose]],Tabell7[Diagnose],Tabell7[DiagnoseKort])&amp;" ("&amp;YEAR(Tabell3[[#This Row],[Dato]])&amp;")"</f>
        <v>PPM iris (2025)</v>
      </c>
    </row>
    <row r="351" spans="1:6" hidden="1" x14ac:dyDescent="0.25">
      <c r="A351" s="4" t="s">
        <v>17787</v>
      </c>
      <c r="B351" s="4" t="s">
        <v>17788</v>
      </c>
      <c r="C351" s="5">
        <v>45498</v>
      </c>
      <c r="D351" s="5">
        <v>45861</v>
      </c>
      <c r="E351" s="4" t="s">
        <v>19752</v>
      </c>
      <c r="F351" t="str">
        <f>+_xlfn.XLOOKUP(Tabell3[[#This Row],[Diagnose]],Tabell7[Diagnose],Tabell7[DiagnoseKort])&amp;" ("&amp;YEAR(Tabell3[[#This Row],[Dato]])&amp;")"</f>
        <v>Intet påvist (2025)</v>
      </c>
    </row>
    <row r="352" spans="1:6" hidden="1" x14ac:dyDescent="0.25">
      <c r="A352" s="4" t="s">
        <v>17659</v>
      </c>
      <c r="B352" s="4" t="s">
        <v>17660</v>
      </c>
      <c r="C352" s="5">
        <v>45481</v>
      </c>
      <c r="D352" s="5">
        <v>45860</v>
      </c>
      <c r="E352" s="4" t="s">
        <v>19752</v>
      </c>
      <c r="F352" t="str">
        <f>+_xlfn.XLOOKUP(Tabell3[[#This Row],[Diagnose]],Tabell7[Diagnose],Tabell7[DiagnoseKort])&amp;" ("&amp;YEAR(Tabell3[[#This Row],[Dato]])&amp;")"</f>
        <v>Intet påvist (2025)</v>
      </c>
    </row>
    <row r="353" spans="1:6" hidden="1" x14ac:dyDescent="0.25">
      <c r="A353" s="4" t="s">
        <v>17791</v>
      </c>
      <c r="B353" s="4" t="s">
        <v>17792</v>
      </c>
      <c r="C353" s="5">
        <v>45498</v>
      </c>
      <c r="D353" s="5">
        <v>45860</v>
      </c>
      <c r="E353" s="4" t="s">
        <v>19752</v>
      </c>
      <c r="F353" t="str">
        <f>+_xlfn.XLOOKUP(Tabell3[[#This Row],[Diagnose]],Tabell7[Diagnose],Tabell7[DiagnoseKort])&amp;" ("&amp;YEAR(Tabell3[[#This Row],[Dato]])&amp;")"</f>
        <v>Intet påvist (2025)</v>
      </c>
    </row>
    <row r="354" spans="1:6" hidden="1" x14ac:dyDescent="0.25">
      <c r="A354" s="4" t="s">
        <v>14265</v>
      </c>
      <c r="B354" s="4" t="s">
        <v>14266</v>
      </c>
      <c r="C354" s="5">
        <v>44643</v>
      </c>
      <c r="D354" s="5">
        <v>45859</v>
      </c>
      <c r="E354" s="4" t="s">
        <v>19752</v>
      </c>
      <c r="F354" t="str">
        <f>+_xlfn.XLOOKUP(Tabell3[[#This Row],[Diagnose]],Tabell7[Diagnose],Tabell7[DiagnoseKort])&amp;" ("&amp;YEAR(Tabell3[[#This Row],[Dato]])&amp;")"</f>
        <v>Intet påvist (2025)</v>
      </c>
    </row>
    <row r="355" spans="1:6" hidden="1" x14ac:dyDescent="0.25">
      <c r="A355" s="4" t="s">
        <v>11750</v>
      </c>
      <c r="B355" s="4" t="s">
        <v>11751</v>
      </c>
      <c r="C355" s="5">
        <v>44035</v>
      </c>
      <c r="D355" s="5">
        <v>45859</v>
      </c>
      <c r="E355" s="4" t="s">
        <v>19752</v>
      </c>
      <c r="F355" t="str">
        <f>+_xlfn.XLOOKUP(Tabell3[[#This Row],[Diagnose]],Tabell7[Diagnose],Tabell7[DiagnoseKort])&amp;" ("&amp;YEAR(Tabell3[[#This Row],[Dato]])&amp;")"</f>
        <v>Intet påvist (2025)</v>
      </c>
    </row>
    <row r="356" spans="1:6" hidden="1" x14ac:dyDescent="0.25">
      <c r="A356" s="4" t="s">
        <v>17657</v>
      </c>
      <c r="B356" s="4" t="s">
        <v>17658</v>
      </c>
      <c r="C356" s="5">
        <v>45481</v>
      </c>
      <c r="D356" s="5">
        <v>45856</v>
      </c>
      <c r="E356" s="4" t="s">
        <v>19752</v>
      </c>
      <c r="F356" t="str">
        <f>+_xlfn.XLOOKUP(Tabell3[[#This Row],[Diagnose]],Tabell7[Diagnose],Tabell7[DiagnoseKort])&amp;" ("&amp;YEAR(Tabell3[[#This Row],[Dato]])&amp;")"</f>
        <v>Intet påvist (2025)</v>
      </c>
    </row>
    <row r="357" spans="1:6" hidden="1" x14ac:dyDescent="0.25">
      <c r="A357" s="4" t="s">
        <v>17068</v>
      </c>
      <c r="B357" s="4" t="s">
        <v>17069</v>
      </c>
      <c r="C357" s="5">
        <v>45350</v>
      </c>
      <c r="D357" s="5">
        <v>45853</v>
      </c>
      <c r="E357" s="4" t="s">
        <v>19752</v>
      </c>
      <c r="F357" t="str">
        <f>+_xlfn.XLOOKUP(Tabell3[[#This Row],[Diagnose]],Tabell7[Diagnose],Tabell7[DiagnoseKort])&amp;" ("&amp;YEAR(Tabell3[[#This Row],[Dato]])&amp;")"</f>
        <v>Intet påvist (2025)</v>
      </c>
    </row>
    <row r="358" spans="1:6" hidden="1" x14ac:dyDescent="0.25">
      <c r="A358" s="4" t="s">
        <v>10736</v>
      </c>
      <c r="B358" s="4" t="s">
        <v>10737</v>
      </c>
      <c r="C358" s="5">
        <v>43713</v>
      </c>
      <c r="D358" s="5">
        <v>45853</v>
      </c>
      <c r="E358" s="4" t="s">
        <v>19752</v>
      </c>
      <c r="F358" t="str">
        <f>+_xlfn.XLOOKUP(Tabell3[[#This Row],[Diagnose]],Tabell7[Diagnose],Tabell7[DiagnoseKort])&amp;" ("&amp;YEAR(Tabell3[[#This Row],[Dato]])&amp;")"</f>
        <v>Intet påvist (2025)</v>
      </c>
    </row>
    <row r="359" spans="1:6" hidden="1" x14ac:dyDescent="0.25">
      <c r="A359" s="4" t="s">
        <v>16315</v>
      </c>
      <c r="B359" s="4" t="s">
        <v>16316</v>
      </c>
      <c r="C359" s="5">
        <v>45123</v>
      </c>
      <c r="D359" s="5">
        <v>45853</v>
      </c>
      <c r="E359" s="4" t="s">
        <v>19752</v>
      </c>
      <c r="F359" t="str">
        <f>+_xlfn.XLOOKUP(Tabell3[[#This Row],[Diagnose]],Tabell7[Diagnose],Tabell7[DiagnoseKort])&amp;" ("&amp;YEAR(Tabell3[[#This Row],[Dato]])&amp;")"</f>
        <v>Intet påvist (2025)</v>
      </c>
    </row>
    <row r="360" spans="1:6" hidden="1" x14ac:dyDescent="0.25">
      <c r="A360" s="4" t="s">
        <v>13164</v>
      </c>
      <c r="B360" s="4" t="s">
        <v>13165</v>
      </c>
      <c r="C360" s="5">
        <v>44373</v>
      </c>
      <c r="D360" s="5">
        <v>45852</v>
      </c>
      <c r="E360" s="4" t="s">
        <v>19752</v>
      </c>
      <c r="F360" t="str">
        <f>+_xlfn.XLOOKUP(Tabell3[[#This Row],[Diagnose]],Tabell7[Diagnose],Tabell7[DiagnoseKort])&amp;" ("&amp;YEAR(Tabell3[[#This Row],[Dato]])&amp;")"</f>
        <v>Intet påvist (2025)</v>
      </c>
    </row>
    <row r="361" spans="1:6" hidden="1" x14ac:dyDescent="0.25">
      <c r="A361" s="4" t="s">
        <v>17251</v>
      </c>
      <c r="B361" s="4" t="s">
        <v>17252</v>
      </c>
      <c r="C361" s="5">
        <v>45386</v>
      </c>
      <c r="D361" s="5">
        <v>45852</v>
      </c>
      <c r="E361" s="4" t="s">
        <v>19966</v>
      </c>
      <c r="F361" t="str">
        <f>+_xlfn.XLOOKUP(Tabell3[[#This Row],[Diagnose]],Tabell7[Diagnose],Tabell7[DiagnoseKort])&amp;" ("&amp;YEAR(Tabell3[[#This Row],[Dato]])&amp;")"</f>
        <v xml:space="preserve"> (2025)</v>
      </c>
    </row>
    <row r="362" spans="1:6" hidden="1" x14ac:dyDescent="0.25">
      <c r="A362" s="4" t="s">
        <v>17572</v>
      </c>
      <c r="B362" s="4" t="s">
        <v>17573</v>
      </c>
      <c r="C362" s="5">
        <v>45467</v>
      </c>
      <c r="D362" s="5">
        <v>45848</v>
      </c>
      <c r="E362" s="4" t="s">
        <v>19752</v>
      </c>
      <c r="F362" t="str">
        <f>+_xlfn.XLOOKUP(Tabell3[[#This Row],[Diagnose]],Tabell7[Diagnose],Tabell7[DiagnoseKort])&amp;" ("&amp;YEAR(Tabell3[[#This Row],[Dato]])&amp;")"</f>
        <v>Intet påvist (2025)</v>
      </c>
    </row>
    <row r="363" spans="1:6" hidden="1" x14ac:dyDescent="0.25">
      <c r="A363" s="4" t="s">
        <v>16168</v>
      </c>
      <c r="B363" s="4" t="s">
        <v>16169</v>
      </c>
      <c r="C363" s="5">
        <v>45075</v>
      </c>
      <c r="D363" s="5">
        <v>45848</v>
      </c>
      <c r="E363" s="4" t="s">
        <v>19752</v>
      </c>
      <c r="F363" t="str">
        <f>+_xlfn.XLOOKUP(Tabell3[[#This Row],[Diagnose]],Tabell7[Diagnose],Tabell7[DiagnoseKort])&amp;" ("&amp;YEAR(Tabell3[[#This Row],[Dato]])&amp;")"</f>
        <v>Intet påvist (2025)</v>
      </c>
    </row>
    <row r="364" spans="1:6" hidden="1" x14ac:dyDescent="0.25">
      <c r="A364" s="4" t="s">
        <v>7798</v>
      </c>
      <c r="B364" s="4" t="s">
        <v>7799</v>
      </c>
      <c r="C364" s="5">
        <v>42601</v>
      </c>
      <c r="D364" s="5">
        <v>45847</v>
      </c>
      <c r="E364" s="4" t="s">
        <v>19752</v>
      </c>
      <c r="F364" t="str">
        <f>+_xlfn.XLOOKUP(Tabell3[[#This Row],[Diagnose]],Tabell7[Diagnose],Tabell7[DiagnoseKort])&amp;" ("&amp;YEAR(Tabell3[[#This Row],[Dato]])&amp;")"</f>
        <v>Intet påvist (2025)</v>
      </c>
    </row>
    <row r="365" spans="1:6" hidden="1" x14ac:dyDescent="0.25">
      <c r="A365" s="4" t="s">
        <v>15660</v>
      </c>
      <c r="B365" s="4" t="s">
        <v>15661</v>
      </c>
      <c r="C365" s="5">
        <v>44953</v>
      </c>
      <c r="D365" s="5">
        <v>45847</v>
      </c>
      <c r="E365" s="4" t="s">
        <v>19752</v>
      </c>
      <c r="F365" t="str">
        <f>+_xlfn.XLOOKUP(Tabell3[[#This Row],[Diagnose]],Tabell7[Diagnose],Tabell7[DiagnoseKort])&amp;" ("&amp;YEAR(Tabell3[[#This Row],[Dato]])&amp;")"</f>
        <v>Intet påvist (2025)</v>
      </c>
    </row>
    <row r="366" spans="1:6" hidden="1" x14ac:dyDescent="0.25">
      <c r="A366" s="4" t="s">
        <v>15663</v>
      </c>
      <c r="B366" s="4" t="s">
        <v>15664</v>
      </c>
      <c r="C366" s="5">
        <v>44953</v>
      </c>
      <c r="D366" s="5">
        <v>45847</v>
      </c>
      <c r="E366" s="4" t="s">
        <v>19752</v>
      </c>
      <c r="F366" t="str">
        <f>+_xlfn.XLOOKUP(Tabell3[[#This Row],[Diagnose]],Tabell7[Diagnose],Tabell7[DiagnoseKort])&amp;" ("&amp;YEAR(Tabell3[[#This Row],[Dato]])&amp;")"</f>
        <v>Intet påvist (2025)</v>
      </c>
    </row>
    <row r="367" spans="1:6" hidden="1" x14ac:dyDescent="0.25">
      <c r="A367" s="4" t="s">
        <v>17645</v>
      </c>
      <c r="B367" s="4" t="s">
        <v>17646</v>
      </c>
      <c r="C367" s="5">
        <v>45481</v>
      </c>
      <c r="D367" s="5">
        <v>45845</v>
      </c>
      <c r="E367" s="4" t="s">
        <v>19752</v>
      </c>
      <c r="F367" t="str">
        <f>+_xlfn.XLOOKUP(Tabell3[[#This Row],[Diagnose]],Tabell7[Diagnose],Tabell7[DiagnoseKort])&amp;" ("&amp;YEAR(Tabell3[[#This Row],[Dato]])&amp;")"</f>
        <v>Intet påvist (2025)</v>
      </c>
    </row>
    <row r="368" spans="1:6" hidden="1" x14ac:dyDescent="0.25">
      <c r="A368" s="4" t="s">
        <v>17647</v>
      </c>
      <c r="B368" s="4" t="s">
        <v>17648</v>
      </c>
      <c r="C368" s="5">
        <v>45481</v>
      </c>
      <c r="D368" s="5">
        <v>45845</v>
      </c>
      <c r="E368" s="4" t="s">
        <v>19864</v>
      </c>
      <c r="F368" t="str">
        <f>+_xlfn.XLOOKUP(Tabell3[[#This Row],[Diagnose]],Tabell7[Diagnose],Tabell7[DiagnoseKort])&amp;" ("&amp;YEAR(Tabell3[[#This Row],[Dato]])&amp;")"</f>
        <v>Distichiasis/Ektopiske Cillier (2025)</v>
      </c>
    </row>
    <row r="369" spans="1:6" hidden="1" x14ac:dyDescent="0.25">
      <c r="A369" s="4" t="s">
        <v>17293</v>
      </c>
      <c r="B369" s="4" t="s">
        <v>17294</v>
      </c>
      <c r="C369" s="5">
        <v>45396</v>
      </c>
      <c r="D369" s="5">
        <v>45845</v>
      </c>
      <c r="E369" s="4" t="s">
        <v>19752</v>
      </c>
      <c r="F369" t="str">
        <f>+_xlfn.XLOOKUP(Tabell3[[#This Row],[Diagnose]],Tabell7[Diagnose],Tabell7[DiagnoseKort])&amp;" ("&amp;YEAR(Tabell3[[#This Row],[Dato]])&amp;")"</f>
        <v>Intet påvist (2025)</v>
      </c>
    </row>
    <row r="370" spans="1:6" hidden="1" x14ac:dyDescent="0.25">
      <c r="A370" s="4" t="s">
        <v>11395</v>
      </c>
      <c r="B370" s="4" t="s">
        <v>11396</v>
      </c>
      <c r="C370" s="5">
        <v>43951</v>
      </c>
      <c r="D370" s="5">
        <v>45845</v>
      </c>
      <c r="E370" s="4" t="s">
        <v>19752</v>
      </c>
      <c r="F370" t="str">
        <f>+_xlfn.XLOOKUP(Tabell3[[#This Row],[Diagnose]],Tabell7[Diagnose],Tabell7[DiagnoseKort])&amp;" ("&amp;YEAR(Tabell3[[#This Row],[Dato]])&amp;")"</f>
        <v>Intet påvist (2025)</v>
      </c>
    </row>
    <row r="371" spans="1:6" hidden="1" x14ac:dyDescent="0.25">
      <c r="A371" s="4" t="s">
        <v>16784</v>
      </c>
      <c r="B371" s="4" t="s">
        <v>16785</v>
      </c>
      <c r="C371" s="5">
        <v>45258</v>
      </c>
      <c r="D371" s="5">
        <v>45845</v>
      </c>
      <c r="E371" s="4" t="s">
        <v>19752</v>
      </c>
      <c r="F371" t="str">
        <f>+_xlfn.XLOOKUP(Tabell3[[#This Row],[Diagnose]],Tabell7[Diagnose],Tabell7[DiagnoseKort])&amp;" ("&amp;YEAR(Tabell3[[#This Row],[Dato]])&amp;")"</f>
        <v>Intet påvist (2025)</v>
      </c>
    </row>
    <row r="372" spans="1:6" hidden="1" x14ac:dyDescent="0.25">
      <c r="A372" s="4" t="s">
        <v>16782</v>
      </c>
      <c r="B372" s="4" t="s">
        <v>16783</v>
      </c>
      <c r="C372" s="5">
        <v>45258</v>
      </c>
      <c r="D372" s="5">
        <v>45845</v>
      </c>
      <c r="E372" s="4" t="s">
        <v>19752</v>
      </c>
      <c r="F372" t="str">
        <f>+_xlfn.XLOOKUP(Tabell3[[#This Row],[Diagnose]],Tabell7[Diagnose],Tabell7[DiagnoseKort])&amp;" ("&amp;YEAR(Tabell3[[#This Row],[Dato]])&amp;")"</f>
        <v>Intet påvist (2025)</v>
      </c>
    </row>
    <row r="373" spans="1:6" hidden="1" x14ac:dyDescent="0.25">
      <c r="A373" s="4" t="s">
        <v>12679</v>
      </c>
      <c r="B373" s="4" t="s">
        <v>12680</v>
      </c>
      <c r="C373" s="5">
        <v>44283</v>
      </c>
      <c r="D373" s="5">
        <v>45843</v>
      </c>
      <c r="E373" s="4" t="s">
        <v>19864</v>
      </c>
      <c r="F373" t="str">
        <f>+_xlfn.XLOOKUP(Tabell3[[#This Row],[Diagnose]],Tabell7[Diagnose],Tabell7[DiagnoseKort])&amp;" ("&amp;YEAR(Tabell3[[#This Row],[Dato]])&amp;")"</f>
        <v>Distichiasis/Ektopiske Cillier (2025)</v>
      </c>
    </row>
    <row r="374" spans="1:6" hidden="1" x14ac:dyDescent="0.25">
      <c r="A374" s="4" t="s">
        <v>16598</v>
      </c>
      <c r="B374" s="4" t="s">
        <v>16599</v>
      </c>
      <c r="C374" s="5">
        <v>45198</v>
      </c>
      <c r="D374" s="5">
        <v>45843</v>
      </c>
      <c r="E374" s="4" t="s">
        <v>19752</v>
      </c>
      <c r="F374" t="str">
        <f>+_xlfn.XLOOKUP(Tabell3[[#This Row],[Diagnose]],Tabell7[Diagnose],Tabell7[DiagnoseKort])&amp;" ("&amp;YEAR(Tabell3[[#This Row],[Dato]])&amp;")"</f>
        <v>Intet påvist (2025)</v>
      </c>
    </row>
    <row r="375" spans="1:6" hidden="1" x14ac:dyDescent="0.25">
      <c r="A375" s="4" t="s">
        <v>9404</v>
      </c>
      <c r="B375" s="4" t="s">
        <v>9405</v>
      </c>
      <c r="C375" s="5">
        <v>43247</v>
      </c>
      <c r="D375" s="5">
        <v>45841</v>
      </c>
      <c r="E375" s="4" t="s">
        <v>19752</v>
      </c>
      <c r="F375" t="str">
        <f>+_xlfn.XLOOKUP(Tabell3[[#This Row],[Diagnose]],Tabell7[Diagnose],Tabell7[DiagnoseKort])&amp;" ("&amp;YEAR(Tabell3[[#This Row],[Dato]])&amp;")"</f>
        <v>Intet påvist (2025)</v>
      </c>
    </row>
    <row r="376" spans="1:6" hidden="1" x14ac:dyDescent="0.25">
      <c r="A376" s="4" t="s">
        <v>17343</v>
      </c>
      <c r="B376" s="4" t="s">
        <v>17344</v>
      </c>
      <c r="C376" s="5">
        <v>45411</v>
      </c>
      <c r="D376" s="5">
        <v>45841</v>
      </c>
      <c r="E376" s="4" t="s">
        <v>19752</v>
      </c>
      <c r="F376" t="str">
        <f>+_xlfn.XLOOKUP(Tabell3[[#This Row],[Diagnose]],Tabell7[Diagnose],Tabell7[DiagnoseKort])&amp;" ("&amp;YEAR(Tabell3[[#This Row],[Dato]])&amp;")"</f>
        <v>Intet påvist (2025)</v>
      </c>
    </row>
    <row r="377" spans="1:6" hidden="1" x14ac:dyDescent="0.25">
      <c r="A377" s="4" t="s">
        <v>17239</v>
      </c>
      <c r="B377" s="4" t="s">
        <v>17240</v>
      </c>
      <c r="C377" s="5">
        <v>45383</v>
      </c>
      <c r="D377" s="5">
        <v>45840</v>
      </c>
      <c r="E377" s="4" t="s">
        <v>19752</v>
      </c>
      <c r="F377" t="str">
        <f>+_xlfn.XLOOKUP(Tabell3[[#This Row],[Diagnose]],Tabell7[Diagnose],Tabell7[DiagnoseKort])&amp;" ("&amp;YEAR(Tabell3[[#This Row],[Dato]])&amp;")"</f>
        <v>Intet påvist (2025)</v>
      </c>
    </row>
    <row r="378" spans="1:6" hidden="1" x14ac:dyDescent="0.25">
      <c r="A378" s="4" t="s">
        <v>14863</v>
      </c>
      <c r="B378" s="4" t="s">
        <v>14864</v>
      </c>
      <c r="C378" s="5">
        <v>44744</v>
      </c>
      <c r="D378" s="5">
        <v>45838</v>
      </c>
      <c r="E378" s="4" t="s">
        <v>19752</v>
      </c>
      <c r="F378" t="str">
        <f>+_xlfn.XLOOKUP(Tabell3[[#This Row],[Diagnose]],Tabell7[Diagnose],Tabell7[DiagnoseKort])&amp;" ("&amp;YEAR(Tabell3[[#This Row],[Dato]])&amp;")"</f>
        <v>Intet påvist (2025)</v>
      </c>
    </row>
    <row r="379" spans="1:6" hidden="1" x14ac:dyDescent="0.25">
      <c r="A379" s="4" t="s">
        <v>13811</v>
      </c>
      <c r="B379" s="4" t="s">
        <v>13812</v>
      </c>
      <c r="C379" s="5">
        <v>44544</v>
      </c>
      <c r="D379" s="5">
        <v>45838</v>
      </c>
      <c r="E379" s="4" t="s">
        <v>19752</v>
      </c>
      <c r="F379" t="str">
        <f>+_xlfn.XLOOKUP(Tabell3[[#This Row],[Diagnose]],Tabell7[Diagnose],Tabell7[DiagnoseKort])&amp;" ("&amp;YEAR(Tabell3[[#This Row],[Dato]])&amp;")"</f>
        <v>Intet påvist (2025)</v>
      </c>
    </row>
    <row r="380" spans="1:6" hidden="1" x14ac:dyDescent="0.25">
      <c r="A380" s="4" t="s">
        <v>14660</v>
      </c>
      <c r="B380" s="4" t="s">
        <v>14661</v>
      </c>
      <c r="C380" s="5">
        <v>44707</v>
      </c>
      <c r="D380" s="5">
        <v>45838</v>
      </c>
      <c r="E380" s="4" t="s">
        <v>19802</v>
      </c>
      <c r="F380" t="str">
        <f>+_xlfn.XLOOKUP(Tabell3[[#This Row],[Diagnose]],Tabell7[Diagnose],Tabell7[DiagnoseKort])&amp;" ("&amp;YEAR(Tabell3[[#This Row],[Dato]])&amp;")"</f>
        <v>PPM iris (2025)</v>
      </c>
    </row>
    <row r="381" spans="1:6" hidden="1" x14ac:dyDescent="0.25">
      <c r="A381" s="4" t="s">
        <v>12757</v>
      </c>
      <c r="B381" s="4" t="s">
        <v>12758</v>
      </c>
      <c r="C381" s="5">
        <v>44300</v>
      </c>
      <c r="D381" s="5">
        <v>45838</v>
      </c>
      <c r="E381" s="4" t="s">
        <v>19752</v>
      </c>
      <c r="F381" t="str">
        <f>+_xlfn.XLOOKUP(Tabell3[[#This Row],[Diagnose]],Tabell7[Diagnose],Tabell7[DiagnoseKort])&amp;" ("&amp;YEAR(Tabell3[[#This Row],[Dato]])&amp;")"</f>
        <v>Intet påvist (2025)</v>
      </c>
    </row>
    <row r="382" spans="1:6" hidden="1" x14ac:dyDescent="0.25">
      <c r="A382" s="4" t="s">
        <v>17221</v>
      </c>
      <c r="B382" s="4" t="s">
        <v>17222</v>
      </c>
      <c r="C382" s="5">
        <v>45381</v>
      </c>
      <c r="D382" s="5">
        <v>45838</v>
      </c>
      <c r="E382" s="4" t="s">
        <v>19802</v>
      </c>
      <c r="F382" t="str">
        <f>+_xlfn.XLOOKUP(Tabell3[[#This Row],[Diagnose]],Tabell7[Diagnose],Tabell7[DiagnoseKort])&amp;" ("&amp;YEAR(Tabell3[[#This Row],[Dato]])&amp;")"</f>
        <v>PPM iris (2025)</v>
      </c>
    </row>
    <row r="383" spans="1:6" hidden="1" x14ac:dyDescent="0.25">
      <c r="A383" s="4" t="s">
        <v>16292</v>
      </c>
      <c r="B383" s="4" t="s">
        <v>16293</v>
      </c>
      <c r="C383" s="5">
        <v>45108</v>
      </c>
      <c r="D383" s="5">
        <v>45833</v>
      </c>
      <c r="E383" s="4" t="s">
        <v>19752</v>
      </c>
      <c r="F383" t="str">
        <f>+_xlfn.XLOOKUP(Tabell3[[#This Row],[Diagnose]],Tabell7[Diagnose],Tabell7[DiagnoseKort])&amp;" ("&amp;YEAR(Tabell3[[#This Row],[Dato]])&amp;")"</f>
        <v>Intet påvist (2025)</v>
      </c>
    </row>
    <row r="384" spans="1:6" hidden="1" x14ac:dyDescent="0.25">
      <c r="A384" s="4" t="s">
        <v>16184</v>
      </c>
      <c r="B384" s="4" t="s">
        <v>16185</v>
      </c>
      <c r="C384" s="5">
        <v>45080</v>
      </c>
      <c r="D384" s="5">
        <v>45833</v>
      </c>
      <c r="E384" s="4" t="s">
        <v>19752</v>
      </c>
      <c r="F384" t="str">
        <f>+_xlfn.XLOOKUP(Tabell3[[#This Row],[Diagnose]],Tabell7[Diagnose],Tabell7[DiagnoseKort])&amp;" ("&amp;YEAR(Tabell3[[#This Row],[Dato]])&amp;")"</f>
        <v>Intet påvist (2025)</v>
      </c>
    </row>
    <row r="385" spans="1:6" hidden="1" x14ac:dyDescent="0.25">
      <c r="A385" s="4" t="s">
        <v>11012</v>
      </c>
      <c r="B385" s="4" t="s">
        <v>11013</v>
      </c>
      <c r="C385" s="5">
        <v>43821</v>
      </c>
      <c r="D385" s="5">
        <v>45833</v>
      </c>
      <c r="E385" s="4" t="s">
        <v>19802</v>
      </c>
      <c r="F385" t="str">
        <f>+_xlfn.XLOOKUP(Tabell3[[#This Row],[Diagnose]],Tabell7[Diagnose],Tabell7[DiagnoseKort])&amp;" ("&amp;YEAR(Tabell3[[#This Row],[Dato]])&amp;")"</f>
        <v>PPM iris (2025)</v>
      </c>
    </row>
    <row r="386" spans="1:6" hidden="1" x14ac:dyDescent="0.25">
      <c r="A386" s="4" t="s">
        <v>17568</v>
      </c>
      <c r="B386" s="4" t="s">
        <v>17569</v>
      </c>
      <c r="C386" s="5">
        <v>45467</v>
      </c>
      <c r="D386" s="5">
        <v>45832</v>
      </c>
      <c r="E386" s="4" t="s">
        <v>19752</v>
      </c>
      <c r="F386" t="str">
        <f>+_xlfn.XLOOKUP(Tabell3[[#This Row],[Diagnose]],Tabell7[Diagnose],Tabell7[DiagnoseKort])&amp;" ("&amp;YEAR(Tabell3[[#This Row],[Dato]])&amp;")"</f>
        <v>Intet påvist (2025)</v>
      </c>
    </row>
    <row r="387" spans="1:6" hidden="1" x14ac:dyDescent="0.25">
      <c r="A387" s="4" t="s">
        <v>17570</v>
      </c>
      <c r="B387" s="4" t="s">
        <v>17571</v>
      </c>
      <c r="C387" s="5">
        <v>45467</v>
      </c>
      <c r="D387" s="5">
        <v>45832</v>
      </c>
      <c r="E387" s="4" t="s">
        <v>19752</v>
      </c>
      <c r="F387" t="str">
        <f>+_xlfn.XLOOKUP(Tabell3[[#This Row],[Diagnose]],Tabell7[Diagnose],Tabell7[DiagnoseKort])&amp;" ("&amp;YEAR(Tabell3[[#This Row],[Dato]])&amp;")"</f>
        <v>Intet påvist (2025)</v>
      </c>
    </row>
    <row r="388" spans="1:6" hidden="1" x14ac:dyDescent="0.25">
      <c r="A388" s="4" t="s">
        <v>14668</v>
      </c>
      <c r="B388" s="4" t="s">
        <v>14669</v>
      </c>
      <c r="C388" s="5">
        <v>44707</v>
      </c>
      <c r="D388" s="5">
        <v>45831</v>
      </c>
      <c r="E388" s="4" t="s">
        <v>19752</v>
      </c>
      <c r="F388" t="str">
        <f>+_xlfn.XLOOKUP(Tabell3[[#This Row],[Diagnose]],Tabell7[Diagnose],Tabell7[DiagnoseKort])&amp;" ("&amp;YEAR(Tabell3[[#This Row],[Dato]])&amp;")"</f>
        <v>Intet påvist (2025)</v>
      </c>
    </row>
    <row r="389" spans="1:6" hidden="1" x14ac:dyDescent="0.25">
      <c r="A389" s="4" t="s">
        <v>14691</v>
      </c>
      <c r="B389" s="4" t="s">
        <v>14692</v>
      </c>
      <c r="C389" s="5">
        <v>44716</v>
      </c>
      <c r="D389" s="5">
        <v>45831</v>
      </c>
      <c r="E389" s="4" t="s">
        <v>19752</v>
      </c>
      <c r="F389" t="str">
        <f>+_xlfn.XLOOKUP(Tabell3[[#This Row],[Diagnose]],Tabell7[Diagnose],Tabell7[DiagnoseKort])&amp;" ("&amp;YEAR(Tabell3[[#This Row],[Dato]])&amp;")"</f>
        <v>Intet påvist (2025)</v>
      </c>
    </row>
    <row r="390" spans="1:6" hidden="1" x14ac:dyDescent="0.25">
      <c r="A390" s="4" t="s">
        <v>17064</v>
      </c>
      <c r="B390" s="4" t="s">
        <v>17065</v>
      </c>
      <c r="C390" s="5">
        <v>45350</v>
      </c>
      <c r="D390" s="5">
        <v>45828</v>
      </c>
      <c r="E390" s="4" t="s">
        <v>19965</v>
      </c>
      <c r="F390" t="str">
        <f>+_xlfn.XLOOKUP(Tabell3[[#This Row],[Diagnose]],Tabell7[Diagnose],Tabell7[DiagnoseKort])&amp;" ("&amp;YEAR(Tabell3[[#This Row],[Dato]])&amp;")"</f>
        <v xml:space="preserve"> (2025)</v>
      </c>
    </row>
    <row r="391" spans="1:6" hidden="1" x14ac:dyDescent="0.25">
      <c r="A391" s="4" t="s">
        <v>16834</v>
      </c>
      <c r="B391" s="4" t="s">
        <v>16835</v>
      </c>
      <c r="C391" s="5">
        <v>45268</v>
      </c>
      <c r="D391" s="5">
        <v>45826</v>
      </c>
      <c r="E391" s="4" t="s">
        <v>19752</v>
      </c>
      <c r="F391" t="str">
        <f>+_xlfn.XLOOKUP(Tabell3[[#This Row],[Diagnose]],Tabell7[Diagnose],Tabell7[DiagnoseKort])&amp;" ("&amp;YEAR(Tabell3[[#This Row],[Dato]])&amp;")"</f>
        <v>Intet påvist (2025)</v>
      </c>
    </row>
    <row r="392" spans="1:6" hidden="1" x14ac:dyDescent="0.25">
      <c r="A392" s="4" t="s">
        <v>17397</v>
      </c>
      <c r="B392" s="4" t="s">
        <v>17398</v>
      </c>
      <c r="C392" s="5">
        <v>45424</v>
      </c>
      <c r="D392" s="5">
        <v>45825</v>
      </c>
      <c r="E392" s="4" t="s">
        <v>19752</v>
      </c>
      <c r="F392" t="str">
        <f>+_xlfn.XLOOKUP(Tabell3[[#This Row],[Diagnose]],Tabell7[Diagnose],Tabell7[DiagnoseKort])&amp;" ("&amp;YEAR(Tabell3[[#This Row],[Dato]])&amp;")"</f>
        <v>Intet påvist (2025)</v>
      </c>
    </row>
    <row r="393" spans="1:6" hidden="1" x14ac:dyDescent="0.25">
      <c r="A393" s="4" t="s">
        <v>13939</v>
      </c>
      <c r="B393" s="4" t="s">
        <v>13940</v>
      </c>
      <c r="C393" s="5">
        <v>44582</v>
      </c>
      <c r="D393" s="5">
        <v>45825</v>
      </c>
      <c r="E393" s="4" t="s">
        <v>19752</v>
      </c>
      <c r="F393" t="str">
        <f>+_xlfn.XLOOKUP(Tabell3[[#This Row],[Diagnose]],Tabell7[Diagnose],Tabell7[DiagnoseKort])&amp;" ("&amp;YEAR(Tabell3[[#This Row],[Dato]])&amp;")"</f>
        <v>Intet påvist (2025)</v>
      </c>
    </row>
    <row r="394" spans="1:6" hidden="1" x14ac:dyDescent="0.25">
      <c r="A394" s="4" t="s">
        <v>13946</v>
      </c>
      <c r="B394" s="4" t="s">
        <v>13947</v>
      </c>
      <c r="C394" s="5">
        <v>44582</v>
      </c>
      <c r="D394" s="5">
        <v>45825</v>
      </c>
      <c r="E394" s="4" t="s">
        <v>19752</v>
      </c>
      <c r="F394" t="str">
        <f>+_xlfn.XLOOKUP(Tabell3[[#This Row],[Diagnose]],Tabell7[Diagnose],Tabell7[DiagnoseKort])&amp;" ("&amp;YEAR(Tabell3[[#This Row],[Dato]])&amp;")"</f>
        <v>Intet påvist (2025)</v>
      </c>
    </row>
    <row r="395" spans="1:6" hidden="1" x14ac:dyDescent="0.25">
      <c r="A395" s="4" t="s">
        <v>17017</v>
      </c>
      <c r="B395" s="4" t="s">
        <v>17018</v>
      </c>
      <c r="C395" s="5">
        <v>45332</v>
      </c>
      <c r="D395" s="5">
        <v>45824</v>
      </c>
      <c r="E395" s="4" t="s">
        <v>19752</v>
      </c>
      <c r="F395" t="str">
        <f>+_xlfn.XLOOKUP(Tabell3[[#This Row],[Diagnose]],Tabell7[Diagnose],Tabell7[DiagnoseKort])&amp;" ("&amp;YEAR(Tabell3[[#This Row],[Dato]])&amp;")"</f>
        <v>Intet påvist (2025)</v>
      </c>
    </row>
    <row r="396" spans="1:6" hidden="1" x14ac:dyDescent="0.25">
      <c r="A396" s="4" t="s">
        <v>16543</v>
      </c>
      <c r="B396" s="4" t="s">
        <v>16544</v>
      </c>
      <c r="C396" s="5">
        <v>45172</v>
      </c>
      <c r="D396" s="5">
        <v>45823</v>
      </c>
      <c r="E396" s="4" t="s">
        <v>19752</v>
      </c>
      <c r="F396" t="str">
        <f>+_xlfn.XLOOKUP(Tabell3[[#This Row],[Diagnose]],Tabell7[Diagnose],Tabell7[DiagnoseKort])&amp;" ("&amp;YEAR(Tabell3[[#This Row],[Dato]])&amp;")"</f>
        <v>Intet påvist (2025)</v>
      </c>
    </row>
    <row r="397" spans="1:6" hidden="1" x14ac:dyDescent="0.25">
      <c r="A397" s="4" t="s">
        <v>9525</v>
      </c>
      <c r="B397" s="4" t="s">
        <v>9526</v>
      </c>
      <c r="C397" s="5">
        <v>43278</v>
      </c>
      <c r="D397" s="5">
        <v>45823</v>
      </c>
      <c r="E397" s="4" t="s">
        <v>19752</v>
      </c>
      <c r="F397" t="str">
        <f>+_xlfn.XLOOKUP(Tabell3[[#This Row],[Diagnose]],Tabell7[Diagnose],Tabell7[DiagnoseKort])&amp;" ("&amp;YEAR(Tabell3[[#This Row],[Dato]])&amp;")"</f>
        <v>Intet påvist (2025)</v>
      </c>
    </row>
    <row r="398" spans="1:6" hidden="1" x14ac:dyDescent="0.25">
      <c r="A398" s="4" t="s">
        <v>17684</v>
      </c>
      <c r="B398" s="4" t="s">
        <v>17685</v>
      </c>
      <c r="C398" s="5">
        <v>45482</v>
      </c>
      <c r="D398" s="5">
        <v>45823</v>
      </c>
      <c r="E398" s="4" t="s">
        <v>19752</v>
      </c>
      <c r="F398" t="str">
        <f>+_xlfn.XLOOKUP(Tabell3[[#This Row],[Diagnose]],Tabell7[Diagnose],Tabell7[DiagnoseKort])&amp;" ("&amp;YEAR(Tabell3[[#This Row],[Dato]])&amp;")"</f>
        <v>Intet påvist (2025)</v>
      </c>
    </row>
    <row r="399" spans="1:6" hidden="1" x14ac:dyDescent="0.25">
      <c r="A399" s="4" t="s">
        <v>16545</v>
      </c>
      <c r="B399" s="4" t="s">
        <v>16546</v>
      </c>
      <c r="C399" s="5">
        <v>45172</v>
      </c>
      <c r="D399" s="5">
        <v>45822</v>
      </c>
      <c r="E399" s="4" t="s">
        <v>19752</v>
      </c>
      <c r="F399" t="str">
        <f>+_xlfn.XLOOKUP(Tabell3[[#This Row],[Diagnose]],Tabell7[Diagnose],Tabell7[DiagnoseKort])&amp;" ("&amp;YEAR(Tabell3[[#This Row],[Dato]])&amp;")"</f>
        <v>Intet påvist (2025)</v>
      </c>
    </row>
    <row r="400" spans="1:6" hidden="1" x14ac:dyDescent="0.25">
      <c r="A400" s="4" t="s">
        <v>16395</v>
      </c>
      <c r="B400" s="4" t="s">
        <v>16396</v>
      </c>
      <c r="C400" s="5">
        <v>45139</v>
      </c>
      <c r="D400" s="5">
        <v>45822</v>
      </c>
      <c r="E400" s="4" t="s">
        <v>19752</v>
      </c>
      <c r="F400" t="str">
        <f>+_xlfn.XLOOKUP(Tabell3[[#This Row],[Diagnose]],Tabell7[Diagnose],Tabell7[DiagnoseKort])&amp;" ("&amp;YEAR(Tabell3[[#This Row],[Dato]])&amp;")"</f>
        <v>Intet påvist (2025)</v>
      </c>
    </row>
    <row r="401" spans="1:6" hidden="1" x14ac:dyDescent="0.25">
      <c r="A401" s="4" t="s">
        <v>13475</v>
      </c>
      <c r="B401" s="4" t="s">
        <v>13476</v>
      </c>
      <c r="C401" s="5">
        <v>44451</v>
      </c>
      <c r="D401" s="5">
        <v>45822</v>
      </c>
      <c r="E401" s="4" t="s">
        <v>19752</v>
      </c>
      <c r="F401" t="str">
        <f>+_xlfn.XLOOKUP(Tabell3[[#This Row],[Diagnose]],Tabell7[Diagnose],Tabell7[DiagnoseKort])&amp;" ("&amp;YEAR(Tabell3[[#This Row],[Dato]])&amp;")"</f>
        <v>Intet påvist (2025)</v>
      </c>
    </row>
    <row r="402" spans="1:6" hidden="1" x14ac:dyDescent="0.25">
      <c r="A402" s="4" t="s">
        <v>12216</v>
      </c>
      <c r="B402" s="4" t="s">
        <v>12217</v>
      </c>
      <c r="C402" s="5">
        <v>44151</v>
      </c>
      <c r="D402" s="5">
        <v>45821</v>
      </c>
      <c r="E402" s="4" t="s">
        <v>19752</v>
      </c>
      <c r="F402" t="str">
        <f>+_xlfn.XLOOKUP(Tabell3[[#This Row],[Diagnose]],Tabell7[Diagnose],Tabell7[DiagnoseKort])&amp;" ("&amp;YEAR(Tabell3[[#This Row],[Dato]])&amp;")"</f>
        <v>Intet påvist (2025)</v>
      </c>
    </row>
    <row r="403" spans="1:6" hidden="1" x14ac:dyDescent="0.25">
      <c r="A403" s="4" t="s">
        <v>13888</v>
      </c>
      <c r="B403" s="4" t="s">
        <v>13889</v>
      </c>
      <c r="C403" s="5">
        <v>44563</v>
      </c>
      <c r="D403" s="5">
        <v>45821</v>
      </c>
      <c r="E403" s="4" t="s">
        <v>19752</v>
      </c>
      <c r="F403" t="str">
        <f>+_xlfn.XLOOKUP(Tabell3[[#This Row],[Diagnose]],Tabell7[Diagnose],Tabell7[DiagnoseKort])&amp;" ("&amp;YEAR(Tabell3[[#This Row],[Dato]])&amp;")"</f>
        <v>Intet påvist (2025)</v>
      </c>
    </row>
    <row r="404" spans="1:6" hidden="1" x14ac:dyDescent="0.25">
      <c r="A404" s="4" t="s">
        <v>8010</v>
      </c>
      <c r="B404" s="4" t="s">
        <v>8011</v>
      </c>
      <c r="C404" s="5">
        <v>42713</v>
      </c>
      <c r="D404" s="5">
        <v>45821</v>
      </c>
      <c r="E404" s="4" t="s">
        <v>19752</v>
      </c>
      <c r="F404" t="str">
        <f>+_xlfn.XLOOKUP(Tabell3[[#This Row],[Diagnose]],Tabell7[Diagnose],Tabell7[DiagnoseKort])&amp;" ("&amp;YEAR(Tabell3[[#This Row],[Dato]])&amp;")"</f>
        <v>Intet påvist (2025)</v>
      </c>
    </row>
    <row r="405" spans="1:6" hidden="1" x14ac:dyDescent="0.25">
      <c r="A405" s="4" t="s">
        <v>11551</v>
      </c>
      <c r="B405" s="4" t="s">
        <v>11552</v>
      </c>
      <c r="C405" s="5">
        <v>43990</v>
      </c>
      <c r="D405" s="5">
        <v>45820</v>
      </c>
      <c r="E405" s="4" t="s">
        <v>19752</v>
      </c>
      <c r="F405" t="str">
        <f>+_xlfn.XLOOKUP(Tabell3[[#This Row],[Diagnose]],Tabell7[Diagnose],Tabell7[DiagnoseKort])&amp;" ("&amp;YEAR(Tabell3[[#This Row],[Dato]])&amp;")"</f>
        <v>Intet påvist (2025)</v>
      </c>
    </row>
    <row r="406" spans="1:6" hidden="1" x14ac:dyDescent="0.25">
      <c r="A406" s="4" t="s">
        <v>11259</v>
      </c>
      <c r="B406" s="4" t="s">
        <v>11260</v>
      </c>
      <c r="C406" s="5">
        <v>43903</v>
      </c>
      <c r="D406" s="5">
        <v>45820</v>
      </c>
      <c r="E406" s="4" t="s">
        <v>19802</v>
      </c>
      <c r="F406" t="str">
        <f>+_xlfn.XLOOKUP(Tabell3[[#This Row],[Diagnose]],Tabell7[Diagnose],Tabell7[DiagnoseKort])&amp;" ("&amp;YEAR(Tabell3[[#This Row],[Dato]])&amp;")"</f>
        <v>PPM iris (2025)</v>
      </c>
    </row>
    <row r="407" spans="1:6" hidden="1" x14ac:dyDescent="0.25">
      <c r="A407" s="4" t="s">
        <v>13532</v>
      </c>
      <c r="B407" s="4" t="s">
        <v>13533</v>
      </c>
      <c r="C407" s="5">
        <v>44468</v>
      </c>
      <c r="D407" s="5">
        <v>45820</v>
      </c>
      <c r="E407" s="4" t="s">
        <v>19752</v>
      </c>
      <c r="F407" t="str">
        <f>+_xlfn.XLOOKUP(Tabell3[[#This Row],[Diagnose]],Tabell7[Diagnose],Tabell7[DiagnoseKort])&amp;" ("&amp;YEAR(Tabell3[[#This Row],[Dato]])&amp;")"</f>
        <v>Intet påvist (2025)</v>
      </c>
    </row>
    <row r="408" spans="1:6" hidden="1" x14ac:dyDescent="0.25">
      <c r="A408" s="4" t="s">
        <v>7254</v>
      </c>
      <c r="B408" s="4" t="s">
        <v>7255</v>
      </c>
      <c r="C408" s="5">
        <v>42372</v>
      </c>
      <c r="D408" s="5">
        <v>45819</v>
      </c>
      <c r="E408" s="4" t="s">
        <v>19752</v>
      </c>
      <c r="F408" t="str">
        <f>+_xlfn.XLOOKUP(Tabell3[[#This Row],[Diagnose]],Tabell7[Diagnose],Tabell7[DiagnoseKort])&amp;" ("&amp;YEAR(Tabell3[[#This Row],[Dato]])&amp;")"</f>
        <v>Intet påvist (2025)</v>
      </c>
    </row>
    <row r="409" spans="1:6" hidden="1" x14ac:dyDescent="0.25">
      <c r="A409" s="4" t="s">
        <v>16182</v>
      </c>
      <c r="B409" s="4" t="s">
        <v>16183</v>
      </c>
      <c r="C409" s="5">
        <v>45078</v>
      </c>
      <c r="D409" s="5">
        <v>45819</v>
      </c>
      <c r="E409" s="4" t="s">
        <v>19802</v>
      </c>
      <c r="F409" t="str">
        <f>+_xlfn.XLOOKUP(Tabell3[[#This Row],[Diagnose]],Tabell7[Diagnose],Tabell7[DiagnoseKort])&amp;" ("&amp;YEAR(Tabell3[[#This Row],[Dato]])&amp;")"</f>
        <v>PPM iris (2025)</v>
      </c>
    </row>
    <row r="410" spans="1:6" hidden="1" x14ac:dyDescent="0.25">
      <c r="A410" s="4" t="s">
        <v>8462</v>
      </c>
      <c r="B410" s="4" t="s">
        <v>8463</v>
      </c>
      <c r="C410" s="5">
        <v>42892</v>
      </c>
      <c r="D410" s="5">
        <v>45819</v>
      </c>
      <c r="E410" s="4" t="s">
        <v>19752</v>
      </c>
      <c r="F410" t="str">
        <f>+_xlfn.XLOOKUP(Tabell3[[#This Row],[Diagnose]],Tabell7[Diagnose],Tabell7[DiagnoseKort])&amp;" ("&amp;YEAR(Tabell3[[#This Row],[Dato]])&amp;")"</f>
        <v>Intet påvist (2025)</v>
      </c>
    </row>
    <row r="411" spans="1:6" hidden="1" x14ac:dyDescent="0.25">
      <c r="A411" s="4" t="s">
        <v>12991</v>
      </c>
      <c r="B411" s="4" t="s">
        <v>12992</v>
      </c>
      <c r="C411" s="5">
        <v>44356</v>
      </c>
      <c r="D411" s="5">
        <v>45814</v>
      </c>
      <c r="E411" s="4" t="s">
        <v>19752</v>
      </c>
      <c r="F411" t="str">
        <f>+_xlfn.XLOOKUP(Tabell3[[#This Row],[Diagnose]],Tabell7[Diagnose],Tabell7[DiagnoseKort])&amp;" ("&amp;YEAR(Tabell3[[#This Row],[Dato]])&amp;")"</f>
        <v>Intet påvist (2025)</v>
      </c>
    </row>
    <row r="412" spans="1:6" hidden="1" x14ac:dyDescent="0.25">
      <c r="A412" s="4" t="s">
        <v>17337</v>
      </c>
      <c r="B412" s="4" t="s">
        <v>17338</v>
      </c>
      <c r="C412" s="5">
        <v>45406</v>
      </c>
      <c r="D412" s="5">
        <v>45813</v>
      </c>
      <c r="E412" s="4" t="s">
        <v>19964</v>
      </c>
      <c r="F412" t="str">
        <f>+_xlfn.XLOOKUP(Tabell3[[#This Row],[Diagnose]],Tabell7[Diagnose],Tabell7[DiagnoseKort])&amp;" ("&amp;YEAR(Tabell3[[#This Row],[Dato]])&amp;")"</f>
        <v xml:space="preserve"> (2025)</v>
      </c>
    </row>
    <row r="413" spans="1:6" hidden="1" x14ac:dyDescent="0.25">
      <c r="A413" s="4" t="s">
        <v>17395</v>
      </c>
      <c r="B413" s="4" t="s">
        <v>17396</v>
      </c>
      <c r="C413" s="5">
        <v>45424</v>
      </c>
      <c r="D413" s="5">
        <v>45813</v>
      </c>
      <c r="E413" s="4" t="s">
        <v>19752</v>
      </c>
      <c r="F413" t="str">
        <f>+_xlfn.XLOOKUP(Tabell3[[#This Row],[Diagnose]],Tabell7[Diagnose],Tabell7[DiagnoseKort])&amp;" ("&amp;YEAR(Tabell3[[#This Row],[Dato]])&amp;")"</f>
        <v>Intet påvist (2025)</v>
      </c>
    </row>
    <row r="414" spans="1:6" hidden="1" x14ac:dyDescent="0.25">
      <c r="A414" s="4" t="s">
        <v>17401</v>
      </c>
      <c r="B414" s="4" t="s">
        <v>17402</v>
      </c>
      <c r="C414" s="5">
        <v>45424</v>
      </c>
      <c r="D414" s="5">
        <v>45811</v>
      </c>
      <c r="E414" s="4" t="s">
        <v>19752</v>
      </c>
      <c r="F414" t="str">
        <f>+_xlfn.XLOOKUP(Tabell3[[#This Row],[Diagnose]],Tabell7[Diagnose],Tabell7[DiagnoseKort])&amp;" ("&amp;YEAR(Tabell3[[#This Row],[Dato]])&amp;")"</f>
        <v>Intet påvist (2025)</v>
      </c>
    </row>
    <row r="415" spans="1:6" hidden="1" x14ac:dyDescent="0.25">
      <c r="A415" s="4" t="s">
        <v>16846</v>
      </c>
      <c r="B415" s="4" t="s">
        <v>16847</v>
      </c>
      <c r="C415" s="5">
        <v>45272</v>
      </c>
      <c r="D415" s="5">
        <v>45810</v>
      </c>
      <c r="E415" s="4" t="s">
        <v>19752</v>
      </c>
      <c r="F415" t="str">
        <f>+_xlfn.XLOOKUP(Tabell3[[#This Row],[Diagnose]],Tabell7[Diagnose],Tabell7[DiagnoseKort])&amp;" ("&amp;YEAR(Tabell3[[#This Row],[Dato]])&amp;")"</f>
        <v>Intet påvist (2025)</v>
      </c>
    </row>
    <row r="416" spans="1:6" hidden="1" x14ac:dyDescent="0.25">
      <c r="A416" s="4" t="s">
        <v>11889</v>
      </c>
      <c r="B416" s="4" t="s">
        <v>11890</v>
      </c>
      <c r="C416" s="5">
        <v>44057</v>
      </c>
      <c r="D416" s="5">
        <v>45807</v>
      </c>
      <c r="E416" s="4" t="s">
        <v>19752</v>
      </c>
      <c r="F416" t="str">
        <f>+_xlfn.XLOOKUP(Tabell3[[#This Row],[Diagnose]],Tabell7[Diagnose],Tabell7[DiagnoseKort])&amp;" ("&amp;YEAR(Tabell3[[#This Row],[Dato]])&amp;")"</f>
        <v>Intet påvist (2025)</v>
      </c>
    </row>
    <row r="417" spans="1:6" hidden="1" x14ac:dyDescent="0.25">
      <c r="A417" s="4" t="s">
        <v>14387</v>
      </c>
      <c r="B417" s="4" t="s">
        <v>14388</v>
      </c>
      <c r="C417" s="5">
        <v>44667</v>
      </c>
      <c r="D417" s="5">
        <v>45807</v>
      </c>
      <c r="E417" s="4" t="s">
        <v>19752</v>
      </c>
      <c r="F417" t="str">
        <f>+_xlfn.XLOOKUP(Tabell3[[#This Row],[Diagnose]],Tabell7[Diagnose],Tabell7[DiagnoseKort])&amp;" ("&amp;YEAR(Tabell3[[#This Row],[Dato]])&amp;")"</f>
        <v>Intet påvist (2025)</v>
      </c>
    </row>
    <row r="418" spans="1:6" hidden="1" x14ac:dyDescent="0.25">
      <c r="A418" s="4" t="s">
        <v>16018</v>
      </c>
      <c r="B418" s="4" t="s">
        <v>16019</v>
      </c>
      <c r="C418" s="5">
        <v>45038</v>
      </c>
      <c r="D418" s="5">
        <v>45805</v>
      </c>
      <c r="E418" s="4" t="s">
        <v>19752</v>
      </c>
      <c r="F418" t="str">
        <f>+_xlfn.XLOOKUP(Tabell3[[#This Row],[Diagnose]],Tabell7[Diagnose],Tabell7[DiagnoseKort])&amp;" ("&amp;YEAR(Tabell3[[#This Row],[Dato]])&amp;")"</f>
        <v>Intet påvist (2025)</v>
      </c>
    </row>
    <row r="419" spans="1:6" hidden="1" x14ac:dyDescent="0.25">
      <c r="A419" s="4" t="s">
        <v>12834</v>
      </c>
      <c r="B419" s="4" t="s">
        <v>12835</v>
      </c>
      <c r="C419" s="5">
        <v>44318</v>
      </c>
      <c r="D419" s="5">
        <v>45804</v>
      </c>
      <c r="E419" s="4" t="s">
        <v>19864</v>
      </c>
      <c r="F419" t="str">
        <f>+_xlfn.XLOOKUP(Tabell3[[#This Row],[Diagnose]],Tabell7[Diagnose],Tabell7[DiagnoseKort])&amp;" ("&amp;YEAR(Tabell3[[#This Row],[Dato]])&amp;")"</f>
        <v>Distichiasis/Ektopiske Cillier (2025)</v>
      </c>
    </row>
    <row r="420" spans="1:6" hidden="1" x14ac:dyDescent="0.25">
      <c r="A420" s="4" t="s">
        <v>17260</v>
      </c>
      <c r="B420" s="4" t="s">
        <v>17261</v>
      </c>
      <c r="C420" s="5">
        <v>45389</v>
      </c>
      <c r="D420" s="5">
        <v>45803</v>
      </c>
      <c r="E420" s="4" t="s">
        <v>19752</v>
      </c>
      <c r="F420" t="str">
        <f>+_xlfn.XLOOKUP(Tabell3[[#This Row],[Diagnose]],Tabell7[Diagnose],Tabell7[DiagnoseKort])&amp;" ("&amp;YEAR(Tabell3[[#This Row],[Dato]])&amp;")"</f>
        <v>Intet påvist (2025)</v>
      </c>
    </row>
    <row r="421" spans="1:6" hidden="1" x14ac:dyDescent="0.25">
      <c r="A421" s="4" t="s">
        <v>16806</v>
      </c>
      <c r="B421" s="4" t="s">
        <v>16807</v>
      </c>
      <c r="C421" s="5">
        <v>45266</v>
      </c>
      <c r="D421" s="5">
        <v>45797</v>
      </c>
      <c r="E421" s="4" t="s">
        <v>19752</v>
      </c>
      <c r="F421" t="str">
        <f>+_xlfn.XLOOKUP(Tabell3[[#This Row],[Diagnose]],Tabell7[Diagnose],Tabell7[DiagnoseKort])&amp;" ("&amp;YEAR(Tabell3[[#This Row],[Dato]])&amp;")"</f>
        <v>Intet påvist (2025)</v>
      </c>
    </row>
    <row r="422" spans="1:6" hidden="1" x14ac:dyDescent="0.25">
      <c r="A422" s="4" t="s">
        <v>16192</v>
      </c>
      <c r="B422" s="4" t="s">
        <v>16193</v>
      </c>
      <c r="C422" s="5">
        <v>45080</v>
      </c>
      <c r="D422" s="5">
        <v>45796</v>
      </c>
      <c r="E422" s="4" t="s">
        <v>19752</v>
      </c>
      <c r="F422" t="str">
        <f>+_xlfn.XLOOKUP(Tabell3[[#This Row],[Diagnose]],Tabell7[Diagnose],Tabell7[DiagnoseKort])&amp;" ("&amp;YEAR(Tabell3[[#This Row],[Dato]])&amp;")"</f>
        <v>Intet påvist (2025)</v>
      </c>
    </row>
    <row r="423" spans="1:6" hidden="1" x14ac:dyDescent="0.25">
      <c r="A423" s="4" t="s">
        <v>17247</v>
      </c>
      <c r="B423" s="4" t="s">
        <v>17248</v>
      </c>
      <c r="C423" s="5">
        <v>45386</v>
      </c>
      <c r="D423" s="5">
        <v>45792</v>
      </c>
      <c r="E423" s="4" t="s">
        <v>19752</v>
      </c>
      <c r="F423" t="str">
        <f>+_xlfn.XLOOKUP(Tabell3[[#This Row],[Diagnose]],Tabell7[Diagnose],Tabell7[DiagnoseKort])&amp;" ("&amp;YEAR(Tabell3[[#This Row],[Dato]])&amp;")"</f>
        <v>Intet påvist (2025)</v>
      </c>
    </row>
    <row r="424" spans="1:6" hidden="1" x14ac:dyDescent="0.25">
      <c r="A424" s="4" t="s">
        <v>17021</v>
      </c>
      <c r="B424" s="4" t="s">
        <v>17022</v>
      </c>
      <c r="C424" s="5">
        <v>45332</v>
      </c>
      <c r="D424" s="5">
        <v>45791</v>
      </c>
      <c r="E424" s="4" t="s">
        <v>19752</v>
      </c>
      <c r="F424" t="str">
        <f>+_xlfn.XLOOKUP(Tabell3[[#This Row],[Diagnose]],Tabell7[Diagnose],Tabell7[DiagnoseKort])&amp;" ("&amp;YEAR(Tabell3[[#This Row],[Dato]])&amp;")"</f>
        <v>Intet påvist (2025)</v>
      </c>
    </row>
    <row r="425" spans="1:6" hidden="1" x14ac:dyDescent="0.25">
      <c r="A425" s="4" t="s">
        <v>16908</v>
      </c>
      <c r="B425" s="4" t="s">
        <v>16909</v>
      </c>
      <c r="C425" s="5">
        <v>45306</v>
      </c>
      <c r="D425" s="5">
        <v>45790</v>
      </c>
      <c r="E425" s="4" t="s">
        <v>19752</v>
      </c>
      <c r="F425" t="str">
        <f>+_xlfn.XLOOKUP(Tabell3[[#This Row],[Diagnose]],Tabell7[Diagnose],Tabell7[DiagnoseKort])&amp;" ("&amp;YEAR(Tabell3[[#This Row],[Dato]])&amp;")"</f>
        <v>Intet påvist (2025)</v>
      </c>
    </row>
    <row r="426" spans="1:6" hidden="1" x14ac:dyDescent="0.25">
      <c r="A426" s="4" t="s">
        <v>12372</v>
      </c>
      <c r="B426" s="4" t="s">
        <v>12373</v>
      </c>
      <c r="C426" s="5">
        <v>44192</v>
      </c>
      <c r="D426" s="5">
        <v>45789</v>
      </c>
      <c r="E426" s="4" t="s">
        <v>19752</v>
      </c>
      <c r="F426" t="str">
        <f>+_xlfn.XLOOKUP(Tabell3[[#This Row],[Diagnose]],Tabell7[Diagnose],Tabell7[DiagnoseKort])&amp;" ("&amp;YEAR(Tabell3[[#This Row],[Dato]])&amp;")"</f>
        <v>Intet påvist (2025)</v>
      </c>
    </row>
    <row r="427" spans="1:6" hidden="1" x14ac:dyDescent="0.25">
      <c r="A427" s="4" t="s">
        <v>16718</v>
      </c>
      <c r="B427" s="4" t="s">
        <v>16719</v>
      </c>
      <c r="C427" s="5">
        <v>45234</v>
      </c>
      <c r="D427" s="5">
        <v>45786</v>
      </c>
      <c r="E427" s="4" t="s">
        <v>19752</v>
      </c>
      <c r="F427" t="str">
        <f>+_xlfn.XLOOKUP(Tabell3[[#This Row],[Diagnose]],Tabell7[Diagnose],Tabell7[DiagnoseKort])&amp;" ("&amp;YEAR(Tabell3[[#This Row],[Dato]])&amp;")"</f>
        <v>Intet påvist (2025)</v>
      </c>
    </row>
    <row r="428" spans="1:6" hidden="1" x14ac:dyDescent="0.25">
      <c r="A428" s="4" t="s">
        <v>14224</v>
      </c>
      <c r="B428" s="4" t="s">
        <v>14225</v>
      </c>
      <c r="C428" s="5">
        <v>44640</v>
      </c>
      <c r="D428" s="5">
        <v>45784</v>
      </c>
      <c r="E428" s="4" t="s">
        <v>19752</v>
      </c>
      <c r="F428" t="str">
        <f>+_xlfn.XLOOKUP(Tabell3[[#This Row],[Diagnose]],Tabell7[Diagnose],Tabell7[DiagnoseKort])&amp;" ("&amp;YEAR(Tabell3[[#This Row],[Dato]])&amp;")"</f>
        <v>Intet påvist (2025)</v>
      </c>
    </row>
    <row r="429" spans="1:6" hidden="1" x14ac:dyDescent="0.25">
      <c r="A429" s="4" t="s">
        <v>16103</v>
      </c>
      <c r="B429" s="4" t="s">
        <v>16104</v>
      </c>
      <c r="C429" s="5">
        <v>45055</v>
      </c>
      <c r="D429" s="5">
        <v>45783</v>
      </c>
      <c r="E429" s="4" t="s">
        <v>19802</v>
      </c>
      <c r="F429" t="str">
        <f>+_xlfn.XLOOKUP(Tabell3[[#This Row],[Diagnose]],Tabell7[Diagnose],Tabell7[DiagnoseKort])&amp;" ("&amp;YEAR(Tabell3[[#This Row],[Dato]])&amp;")"</f>
        <v>PPM iris (2025)</v>
      </c>
    </row>
    <row r="430" spans="1:6" hidden="1" x14ac:dyDescent="0.25">
      <c r="A430" s="4" t="s">
        <v>17308</v>
      </c>
      <c r="B430" s="4" t="s">
        <v>17309</v>
      </c>
      <c r="C430" s="5">
        <v>45401</v>
      </c>
      <c r="D430" s="5">
        <v>45783</v>
      </c>
      <c r="E430" s="4" t="s">
        <v>19752</v>
      </c>
      <c r="F430" t="str">
        <f>+_xlfn.XLOOKUP(Tabell3[[#This Row],[Diagnose]],Tabell7[Diagnose],Tabell7[DiagnoseKort])&amp;" ("&amp;YEAR(Tabell3[[#This Row],[Dato]])&amp;")"</f>
        <v>Intet påvist (2025)</v>
      </c>
    </row>
    <row r="431" spans="1:6" hidden="1" x14ac:dyDescent="0.25">
      <c r="A431" s="4" t="s">
        <v>12973</v>
      </c>
      <c r="B431" s="4" t="s">
        <v>12974</v>
      </c>
      <c r="C431" s="5">
        <v>44342</v>
      </c>
      <c r="D431" s="5">
        <v>45783</v>
      </c>
      <c r="E431" s="4" t="s">
        <v>19864</v>
      </c>
      <c r="F431" t="str">
        <f>+_xlfn.XLOOKUP(Tabell3[[#This Row],[Diagnose]],Tabell7[Diagnose],Tabell7[DiagnoseKort])&amp;" ("&amp;YEAR(Tabell3[[#This Row],[Dato]])&amp;")"</f>
        <v>Distichiasis/Ektopiske Cillier (2025)</v>
      </c>
    </row>
    <row r="432" spans="1:6" hidden="1" x14ac:dyDescent="0.25">
      <c r="A432" s="4" t="s">
        <v>17235</v>
      </c>
      <c r="B432" s="4" t="s">
        <v>17236</v>
      </c>
      <c r="C432" s="5">
        <v>45383</v>
      </c>
      <c r="D432" s="5">
        <v>45783</v>
      </c>
      <c r="E432" s="4" t="s">
        <v>19752</v>
      </c>
      <c r="F432" t="str">
        <f>+_xlfn.XLOOKUP(Tabell3[[#This Row],[Diagnose]],Tabell7[Diagnose],Tabell7[DiagnoseKort])&amp;" ("&amp;YEAR(Tabell3[[#This Row],[Dato]])&amp;")"</f>
        <v>Intet påvist (2025)</v>
      </c>
    </row>
    <row r="433" spans="1:6" hidden="1" x14ac:dyDescent="0.25">
      <c r="A433" s="4" t="s">
        <v>8950</v>
      </c>
      <c r="B433" s="4" t="s">
        <v>8951</v>
      </c>
      <c r="C433" s="5">
        <v>43060</v>
      </c>
      <c r="D433" s="5">
        <v>45783</v>
      </c>
      <c r="E433" s="4" t="s">
        <v>19752</v>
      </c>
      <c r="F433" t="str">
        <f>+_xlfn.XLOOKUP(Tabell3[[#This Row],[Diagnose]],Tabell7[Diagnose],Tabell7[DiagnoseKort])&amp;" ("&amp;YEAR(Tabell3[[#This Row],[Dato]])&amp;")"</f>
        <v>Intet påvist (2025)</v>
      </c>
    </row>
    <row r="434" spans="1:6" hidden="1" x14ac:dyDescent="0.25">
      <c r="A434" s="4" t="s">
        <v>11962</v>
      </c>
      <c r="B434" s="4" t="s">
        <v>11963</v>
      </c>
      <c r="C434" s="5">
        <v>44077</v>
      </c>
      <c r="D434" s="5">
        <v>45783</v>
      </c>
      <c r="E434" s="4" t="s">
        <v>19864</v>
      </c>
      <c r="F434" t="str">
        <f>+_xlfn.XLOOKUP(Tabell3[[#This Row],[Diagnose]],Tabell7[Diagnose],Tabell7[DiagnoseKort])&amp;" ("&amp;YEAR(Tabell3[[#This Row],[Dato]])&amp;")"</f>
        <v>Distichiasis/Ektopiske Cillier (2025)</v>
      </c>
    </row>
    <row r="435" spans="1:6" hidden="1" x14ac:dyDescent="0.25">
      <c r="A435" s="4" t="s">
        <v>17341</v>
      </c>
      <c r="B435" s="4" t="s">
        <v>17342</v>
      </c>
      <c r="C435" s="5">
        <v>45407</v>
      </c>
      <c r="D435" s="5">
        <v>45782</v>
      </c>
      <c r="E435" s="4" t="s">
        <v>19752</v>
      </c>
      <c r="F435" t="str">
        <f>+_xlfn.XLOOKUP(Tabell3[[#This Row],[Diagnose]],Tabell7[Diagnose],Tabell7[DiagnoseKort])&amp;" ("&amp;YEAR(Tabell3[[#This Row],[Dato]])&amp;")"</f>
        <v>Intet påvist (2025)</v>
      </c>
    </row>
    <row r="436" spans="1:6" hidden="1" x14ac:dyDescent="0.25">
      <c r="A436" s="4" t="s">
        <v>14606</v>
      </c>
      <c r="B436" s="4" t="s">
        <v>14607</v>
      </c>
      <c r="C436" s="5">
        <v>44701</v>
      </c>
      <c r="D436" s="5">
        <v>45782</v>
      </c>
      <c r="E436" s="4" t="s">
        <v>19801</v>
      </c>
      <c r="F436" t="str">
        <f>+_xlfn.XLOOKUP(Tabell3[[#This Row],[Diagnose]],Tabell7[Diagnose],Tabell7[DiagnoseKort])&amp;" ("&amp;YEAR(Tabell3[[#This Row],[Dato]])&amp;")"</f>
        <v>Annet medfødt (2025)</v>
      </c>
    </row>
    <row r="437" spans="1:6" hidden="1" x14ac:dyDescent="0.25">
      <c r="A437" s="4" t="s">
        <v>17081</v>
      </c>
      <c r="B437" s="4" t="s">
        <v>17082</v>
      </c>
      <c r="C437" s="5">
        <v>45351</v>
      </c>
      <c r="D437" s="5">
        <v>45782</v>
      </c>
      <c r="E437" s="4" t="s">
        <v>19799</v>
      </c>
      <c r="F437" t="str">
        <f>+_xlfn.XLOOKUP(Tabell3[[#This Row],[Diagnose]],Tabell7[Diagnose],Tabell7[DiagnoseKort])&amp;" ("&amp;YEAR(Tabell3[[#This Row],[Dato]])&amp;")"</f>
        <v>Katarakt, ikke medfødt (2025)</v>
      </c>
    </row>
    <row r="438" spans="1:6" hidden="1" x14ac:dyDescent="0.25">
      <c r="A438" s="4" t="s">
        <v>16918</v>
      </c>
      <c r="B438" s="4" t="s">
        <v>16919</v>
      </c>
      <c r="C438" s="5">
        <v>45307</v>
      </c>
      <c r="D438" s="5">
        <v>45782</v>
      </c>
      <c r="E438" s="4" t="s">
        <v>19864</v>
      </c>
      <c r="F438" t="str">
        <f>+_xlfn.XLOOKUP(Tabell3[[#This Row],[Diagnose]],Tabell7[Diagnose],Tabell7[DiagnoseKort])&amp;" ("&amp;YEAR(Tabell3[[#This Row],[Dato]])&amp;")"</f>
        <v>Distichiasis/Ektopiske Cillier (2025)</v>
      </c>
    </row>
    <row r="439" spans="1:6" hidden="1" x14ac:dyDescent="0.25">
      <c r="A439" s="4" t="s">
        <v>17179</v>
      </c>
      <c r="B439" s="4" t="s">
        <v>17180</v>
      </c>
      <c r="C439" s="5">
        <v>45374</v>
      </c>
      <c r="D439" s="5">
        <v>45782</v>
      </c>
      <c r="E439" s="4" t="s">
        <v>19752</v>
      </c>
      <c r="F439" t="str">
        <f>+_xlfn.XLOOKUP(Tabell3[[#This Row],[Diagnose]],Tabell7[Diagnose],Tabell7[DiagnoseKort])&amp;" ("&amp;YEAR(Tabell3[[#This Row],[Dato]])&amp;")"</f>
        <v>Intet påvist (2025)</v>
      </c>
    </row>
    <row r="440" spans="1:6" hidden="1" x14ac:dyDescent="0.25">
      <c r="A440" s="4" t="s">
        <v>17301</v>
      </c>
      <c r="B440" s="4" t="s">
        <v>17302</v>
      </c>
      <c r="C440" s="5">
        <v>45399</v>
      </c>
      <c r="D440" s="5">
        <v>45782</v>
      </c>
      <c r="E440" s="4" t="s">
        <v>19752</v>
      </c>
      <c r="F440" t="str">
        <f>+_xlfn.XLOOKUP(Tabell3[[#This Row],[Diagnose]],Tabell7[Diagnose],Tabell7[DiagnoseKort])&amp;" ("&amp;YEAR(Tabell3[[#This Row],[Dato]])&amp;")"</f>
        <v>Intet påvist (2025)</v>
      </c>
    </row>
    <row r="441" spans="1:6" hidden="1" x14ac:dyDescent="0.25">
      <c r="A441" s="4" t="s">
        <v>15767</v>
      </c>
      <c r="B441" s="4" t="s">
        <v>15768</v>
      </c>
      <c r="C441" s="5">
        <v>44979</v>
      </c>
      <c r="D441" s="5">
        <v>45779</v>
      </c>
      <c r="E441" s="4" t="s">
        <v>19864</v>
      </c>
      <c r="F441" t="str">
        <f>+_xlfn.XLOOKUP(Tabell3[[#This Row],[Diagnose]],Tabell7[Diagnose],Tabell7[DiagnoseKort])&amp;" ("&amp;YEAR(Tabell3[[#This Row],[Dato]])&amp;")"</f>
        <v>Distichiasis/Ektopiske Cillier (2025)</v>
      </c>
    </row>
    <row r="442" spans="1:6" hidden="1" x14ac:dyDescent="0.25">
      <c r="A442" s="4" t="s">
        <v>13308</v>
      </c>
      <c r="B442" s="4" t="s">
        <v>13309</v>
      </c>
      <c r="C442" s="5">
        <v>44390</v>
      </c>
      <c r="D442" s="5">
        <v>45779</v>
      </c>
      <c r="E442" s="4" t="s">
        <v>19752</v>
      </c>
      <c r="F442" t="str">
        <f>+_xlfn.XLOOKUP(Tabell3[[#This Row],[Diagnose]],Tabell7[Diagnose],Tabell7[DiagnoseKort])&amp;" ("&amp;YEAR(Tabell3[[#This Row],[Dato]])&amp;")"</f>
        <v>Intet påvist (2025)</v>
      </c>
    </row>
    <row r="443" spans="1:6" hidden="1" x14ac:dyDescent="0.25">
      <c r="A443" s="4" t="s">
        <v>13767</v>
      </c>
      <c r="B443" s="4" t="s">
        <v>13768</v>
      </c>
      <c r="C443" s="5">
        <v>44537</v>
      </c>
      <c r="D443" s="5">
        <v>45779</v>
      </c>
      <c r="E443" s="4" t="s">
        <v>19752</v>
      </c>
      <c r="F443" t="str">
        <f>+_xlfn.XLOOKUP(Tabell3[[#This Row],[Diagnose]],Tabell7[Diagnose],Tabell7[DiagnoseKort])&amp;" ("&amp;YEAR(Tabell3[[#This Row],[Dato]])&amp;")"</f>
        <v>Intet påvist (2025)</v>
      </c>
    </row>
    <row r="444" spans="1:6" hidden="1" x14ac:dyDescent="0.25">
      <c r="A444" s="4" t="s">
        <v>16962</v>
      </c>
      <c r="B444" s="4" t="s">
        <v>16963</v>
      </c>
      <c r="C444" s="5">
        <v>45312</v>
      </c>
      <c r="D444" s="5">
        <v>45777</v>
      </c>
      <c r="E444" s="4" t="s">
        <v>19752</v>
      </c>
      <c r="F444" t="str">
        <f>+_xlfn.XLOOKUP(Tabell3[[#This Row],[Diagnose]],Tabell7[Diagnose],Tabell7[DiagnoseKort])&amp;" ("&amp;YEAR(Tabell3[[#This Row],[Dato]])&amp;")"</f>
        <v>Intet påvist (2025)</v>
      </c>
    </row>
    <row r="445" spans="1:6" hidden="1" x14ac:dyDescent="0.25">
      <c r="A445" s="4" t="s">
        <v>10907</v>
      </c>
      <c r="B445" s="4" t="s">
        <v>10908</v>
      </c>
      <c r="C445" s="5">
        <v>43780</v>
      </c>
      <c r="D445" s="5">
        <v>45777</v>
      </c>
      <c r="E445" s="4" t="s">
        <v>19752</v>
      </c>
      <c r="F445" t="str">
        <f>+_xlfn.XLOOKUP(Tabell3[[#This Row],[Diagnose]],Tabell7[Diagnose],Tabell7[DiagnoseKort])&amp;" ("&amp;YEAR(Tabell3[[#This Row],[Dato]])&amp;")"</f>
        <v>Intet påvist (2025)</v>
      </c>
    </row>
    <row r="446" spans="1:6" hidden="1" x14ac:dyDescent="0.25">
      <c r="A446" s="4" t="s">
        <v>15395</v>
      </c>
      <c r="B446" s="4" t="s">
        <v>15396</v>
      </c>
      <c r="C446" s="5">
        <v>44885</v>
      </c>
      <c r="D446" s="5">
        <v>45775</v>
      </c>
      <c r="E446" s="4" t="s">
        <v>19942</v>
      </c>
      <c r="F446" t="str">
        <f>+_xlfn.XLOOKUP(Tabell3[[#This Row],[Diagnose]],Tabell7[Diagnose],Tabell7[DiagnoseKort])&amp;" ("&amp;YEAR(Tabell3[[#This Row],[Dato]])&amp;")"</f>
        <v xml:space="preserve"> (2025)</v>
      </c>
    </row>
    <row r="447" spans="1:6" hidden="1" x14ac:dyDescent="0.25">
      <c r="A447" s="4" t="s">
        <v>17124</v>
      </c>
      <c r="B447" s="4" t="s">
        <v>17125</v>
      </c>
      <c r="C447" s="5">
        <v>45361</v>
      </c>
      <c r="D447" s="5">
        <v>45775</v>
      </c>
      <c r="E447" s="4" t="s">
        <v>19864</v>
      </c>
      <c r="F447" t="str">
        <f>+_xlfn.XLOOKUP(Tabell3[[#This Row],[Diagnose]],Tabell7[Diagnose],Tabell7[DiagnoseKort])&amp;" ("&amp;YEAR(Tabell3[[#This Row],[Dato]])&amp;")"</f>
        <v>Distichiasis/Ektopiske Cillier (2025)</v>
      </c>
    </row>
    <row r="448" spans="1:6" hidden="1" x14ac:dyDescent="0.25">
      <c r="A448" s="4" t="s">
        <v>17363</v>
      </c>
      <c r="B448" s="4" t="s">
        <v>17364</v>
      </c>
      <c r="C448" s="5">
        <v>45413</v>
      </c>
      <c r="D448" s="5">
        <v>45774</v>
      </c>
      <c r="E448" s="4" t="s">
        <v>19752</v>
      </c>
      <c r="F448" t="str">
        <f>+_xlfn.XLOOKUP(Tabell3[[#This Row],[Diagnose]],Tabell7[Diagnose],Tabell7[DiagnoseKort])&amp;" ("&amp;YEAR(Tabell3[[#This Row],[Dato]])&amp;")"</f>
        <v>Intet påvist (2025)</v>
      </c>
    </row>
    <row r="449" spans="1:6" hidden="1" x14ac:dyDescent="0.25">
      <c r="A449" s="4" t="s">
        <v>17126</v>
      </c>
      <c r="B449" s="4" t="s">
        <v>17127</v>
      </c>
      <c r="C449" s="5">
        <v>45361</v>
      </c>
      <c r="D449" s="5">
        <v>45774</v>
      </c>
      <c r="E449" s="4" t="s">
        <v>19752</v>
      </c>
      <c r="F449" t="str">
        <f>+_xlfn.XLOOKUP(Tabell3[[#This Row],[Diagnose]],Tabell7[Diagnose],Tabell7[DiagnoseKort])&amp;" ("&amp;YEAR(Tabell3[[#This Row],[Dato]])&amp;")"</f>
        <v>Intet påvist (2025)</v>
      </c>
    </row>
    <row r="450" spans="1:6" hidden="1" x14ac:dyDescent="0.25">
      <c r="A450" s="4" t="s">
        <v>10049</v>
      </c>
      <c r="B450" s="4" t="s">
        <v>10050</v>
      </c>
      <c r="C450" s="5">
        <v>43495</v>
      </c>
      <c r="D450" s="5">
        <v>45772</v>
      </c>
      <c r="E450" s="4" t="s">
        <v>19752</v>
      </c>
      <c r="F450" t="str">
        <f>+_xlfn.XLOOKUP(Tabell3[[#This Row],[Diagnose]],Tabell7[Diagnose],Tabell7[DiagnoseKort])&amp;" ("&amp;YEAR(Tabell3[[#This Row],[Dato]])&amp;")"</f>
        <v>Intet påvist (2025)</v>
      </c>
    </row>
    <row r="451" spans="1:6" hidden="1" x14ac:dyDescent="0.25">
      <c r="A451" s="4" t="s">
        <v>11931</v>
      </c>
      <c r="B451" s="4" t="s">
        <v>11932</v>
      </c>
      <c r="C451" s="5">
        <v>44074</v>
      </c>
      <c r="D451" s="5">
        <v>45771</v>
      </c>
      <c r="E451" s="4" t="s">
        <v>19752</v>
      </c>
      <c r="F451" t="str">
        <f>+_xlfn.XLOOKUP(Tabell3[[#This Row],[Diagnose]],Tabell7[Diagnose],Tabell7[DiagnoseKort])&amp;" ("&amp;YEAR(Tabell3[[#This Row],[Dato]])&amp;")"</f>
        <v>Intet påvist (2025)</v>
      </c>
    </row>
    <row r="452" spans="1:6" hidden="1" x14ac:dyDescent="0.25">
      <c r="A452" s="4" t="s">
        <v>17171</v>
      </c>
      <c r="B452" s="4" t="s">
        <v>17172</v>
      </c>
      <c r="C452" s="5">
        <v>45371</v>
      </c>
      <c r="D452" s="5">
        <v>45770</v>
      </c>
      <c r="E452" s="4" t="s">
        <v>19752</v>
      </c>
      <c r="F452" t="str">
        <f>+_xlfn.XLOOKUP(Tabell3[[#This Row],[Diagnose]],Tabell7[Diagnose],Tabell7[DiagnoseKort])&amp;" ("&amp;YEAR(Tabell3[[#This Row],[Dato]])&amp;")"</f>
        <v>Intet påvist (2025)</v>
      </c>
    </row>
    <row r="453" spans="1:6" hidden="1" x14ac:dyDescent="0.25">
      <c r="A453" s="4" t="s">
        <v>7307</v>
      </c>
      <c r="B453" s="4" t="s">
        <v>7308</v>
      </c>
      <c r="C453" s="5">
        <v>42413</v>
      </c>
      <c r="D453" s="5">
        <v>45770</v>
      </c>
      <c r="E453" s="4" t="s">
        <v>19770</v>
      </c>
      <c r="F453" t="str">
        <f>+_xlfn.XLOOKUP(Tabell3[[#This Row],[Diagnose]],Tabell7[Diagnose],Tabell7[DiagnoseKort])&amp;" ("&amp;YEAR(Tabell3[[#This Row],[Dato]])&amp;")"</f>
        <v>Cortical &amp; Katarakt, ikke medfødt (2025)</v>
      </c>
    </row>
    <row r="454" spans="1:6" hidden="1" x14ac:dyDescent="0.25">
      <c r="A454" s="4" t="s">
        <v>15267</v>
      </c>
      <c r="B454" s="4" t="s">
        <v>15268</v>
      </c>
      <c r="C454" s="5">
        <v>44838</v>
      </c>
      <c r="D454" s="5">
        <v>45770</v>
      </c>
      <c r="E454" s="4" t="s">
        <v>19894</v>
      </c>
      <c r="F454" t="str">
        <f>+_xlfn.XLOOKUP(Tabell3[[#This Row],[Diagnose]],Tabell7[Diagnose],Tabell7[DiagnoseKort])&amp;" ("&amp;YEAR(Tabell3[[#This Row],[Dato]])&amp;")"</f>
        <v>Cornea Dystrofi (2025)</v>
      </c>
    </row>
    <row r="455" spans="1:6" hidden="1" x14ac:dyDescent="0.25">
      <c r="A455" s="4" t="s">
        <v>13415</v>
      </c>
      <c r="B455" s="4" t="s">
        <v>13416</v>
      </c>
      <c r="C455" s="5">
        <v>44433</v>
      </c>
      <c r="D455" s="5">
        <v>45769</v>
      </c>
      <c r="E455" s="4" t="s">
        <v>19752</v>
      </c>
      <c r="F455" t="str">
        <f>+_xlfn.XLOOKUP(Tabell3[[#This Row],[Diagnose]],Tabell7[Diagnose],Tabell7[DiagnoseKort])&amp;" ("&amp;YEAR(Tabell3[[#This Row],[Dato]])&amp;")"</f>
        <v>Intet påvist (2025)</v>
      </c>
    </row>
    <row r="456" spans="1:6" hidden="1" x14ac:dyDescent="0.25">
      <c r="A456" s="4" t="s">
        <v>17173</v>
      </c>
      <c r="B456" s="4" t="s">
        <v>17174</v>
      </c>
      <c r="C456" s="5">
        <v>45371</v>
      </c>
      <c r="D456" s="5">
        <v>45769</v>
      </c>
      <c r="E456" s="4" t="s">
        <v>19752</v>
      </c>
      <c r="F456" t="str">
        <f>+_xlfn.XLOOKUP(Tabell3[[#This Row],[Diagnose]],Tabell7[Diagnose],Tabell7[DiagnoseKort])&amp;" ("&amp;YEAR(Tabell3[[#This Row],[Dato]])&amp;")"</f>
        <v>Intet påvist (2025)</v>
      </c>
    </row>
    <row r="457" spans="1:6" hidden="1" x14ac:dyDescent="0.25">
      <c r="A457" s="4" t="s">
        <v>14588</v>
      </c>
      <c r="B457" s="4" t="s">
        <v>14589</v>
      </c>
      <c r="C457" s="5">
        <v>44697</v>
      </c>
      <c r="D457" s="5">
        <v>45762</v>
      </c>
      <c r="E457" s="4" t="s">
        <v>19752</v>
      </c>
      <c r="F457" t="str">
        <f>+_xlfn.XLOOKUP(Tabell3[[#This Row],[Diagnose]],Tabell7[Diagnose],Tabell7[DiagnoseKort])&amp;" ("&amp;YEAR(Tabell3[[#This Row],[Dato]])&amp;")"</f>
        <v>Intet påvist (2025)</v>
      </c>
    </row>
    <row r="458" spans="1:6" hidden="1" x14ac:dyDescent="0.25">
      <c r="A458" s="4" t="s">
        <v>16956</v>
      </c>
      <c r="B458" s="4" t="s">
        <v>16957</v>
      </c>
      <c r="C458" s="5">
        <v>45312</v>
      </c>
      <c r="D458" s="5">
        <v>45761</v>
      </c>
      <c r="E458" s="4" t="s">
        <v>19752</v>
      </c>
      <c r="F458" t="str">
        <f>+_xlfn.XLOOKUP(Tabell3[[#This Row],[Diagnose]],Tabell7[Diagnose],Tabell7[DiagnoseKort])&amp;" ("&amp;YEAR(Tabell3[[#This Row],[Dato]])&amp;")"</f>
        <v>Intet påvist (2025)</v>
      </c>
    </row>
    <row r="459" spans="1:6" hidden="1" x14ac:dyDescent="0.25">
      <c r="A459" s="4" t="s">
        <v>16642</v>
      </c>
      <c r="B459" s="4" t="s">
        <v>16643</v>
      </c>
      <c r="C459" s="5">
        <v>45209</v>
      </c>
      <c r="D459" s="5">
        <v>45757</v>
      </c>
      <c r="E459" s="4" t="s">
        <v>19752</v>
      </c>
      <c r="F459" t="str">
        <f>+_xlfn.XLOOKUP(Tabell3[[#This Row],[Diagnose]],Tabell7[Diagnose],Tabell7[DiagnoseKort])&amp;" ("&amp;YEAR(Tabell3[[#This Row],[Dato]])&amp;")"</f>
        <v>Intet påvist (2025)</v>
      </c>
    </row>
    <row r="460" spans="1:6" hidden="1" x14ac:dyDescent="0.25">
      <c r="A460" s="4" t="s">
        <v>13619</v>
      </c>
      <c r="B460" s="4" t="s">
        <v>13620</v>
      </c>
      <c r="C460" s="5">
        <v>44498</v>
      </c>
      <c r="D460" s="5">
        <v>45757</v>
      </c>
      <c r="E460" s="4" t="s">
        <v>19752</v>
      </c>
      <c r="F460" t="str">
        <f>+_xlfn.XLOOKUP(Tabell3[[#This Row],[Diagnose]],Tabell7[Diagnose],Tabell7[DiagnoseKort])&amp;" ("&amp;YEAR(Tabell3[[#This Row],[Dato]])&amp;")"</f>
        <v>Intet påvist (2025)</v>
      </c>
    </row>
    <row r="461" spans="1:6" hidden="1" x14ac:dyDescent="0.25">
      <c r="A461" s="4" t="s">
        <v>17177</v>
      </c>
      <c r="B461" s="4" t="s">
        <v>17178</v>
      </c>
      <c r="C461" s="5">
        <v>45371</v>
      </c>
      <c r="D461" s="5">
        <v>45756</v>
      </c>
      <c r="E461" s="4" t="s">
        <v>19752</v>
      </c>
      <c r="F461" t="str">
        <f>+_xlfn.XLOOKUP(Tabell3[[#This Row],[Diagnose]],Tabell7[Diagnose],Tabell7[DiagnoseKort])&amp;" ("&amp;YEAR(Tabell3[[#This Row],[Dato]])&amp;")"</f>
        <v>Intet påvist (2025)</v>
      </c>
    </row>
    <row r="462" spans="1:6" hidden="1" x14ac:dyDescent="0.25">
      <c r="A462" s="4" t="s">
        <v>10703</v>
      </c>
      <c r="B462" s="4" t="s">
        <v>10704</v>
      </c>
      <c r="C462" s="5">
        <v>43692</v>
      </c>
      <c r="D462" s="5">
        <v>45755</v>
      </c>
      <c r="E462" s="4" t="s">
        <v>19752</v>
      </c>
      <c r="F462" t="str">
        <f>+_xlfn.XLOOKUP(Tabell3[[#This Row],[Diagnose]],Tabell7[Diagnose],Tabell7[DiagnoseKort])&amp;" ("&amp;YEAR(Tabell3[[#This Row],[Dato]])&amp;")"</f>
        <v>Intet påvist (2025)</v>
      </c>
    </row>
    <row r="463" spans="1:6" hidden="1" x14ac:dyDescent="0.25">
      <c r="A463" s="4" t="s">
        <v>15994</v>
      </c>
      <c r="B463" s="4" t="s">
        <v>15995</v>
      </c>
      <c r="C463" s="5">
        <v>45037</v>
      </c>
      <c r="D463" s="5">
        <v>45755</v>
      </c>
      <c r="E463" s="4" t="s">
        <v>19770</v>
      </c>
      <c r="F463" t="str">
        <f>+_xlfn.XLOOKUP(Tabell3[[#This Row],[Diagnose]],Tabell7[Diagnose],Tabell7[DiagnoseKort])&amp;" ("&amp;YEAR(Tabell3[[#This Row],[Dato]])&amp;")"</f>
        <v>Cortical &amp; Katarakt, ikke medfødt (2025)</v>
      </c>
    </row>
    <row r="464" spans="1:6" hidden="1" x14ac:dyDescent="0.25">
      <c r="A464" s="4" t="s">
        <v>16724</v>
      </c>
      <c r="B464" s="4" t="s">
        <v>16725</v>
      </c>
      <c r="C464" s="5">
        <v>45234</v>
      </c>
      <c r="D464" s="5">
        <v>45755</v>
      </c>
      <c r="E464" s="4" t="s">
        <v>19801</v>
      </c>
      <c r="F464" t="str">
        <f>+_xlfn.XLOOKUP(Tabell3[[#This Row],[Diagnose]],Tabell7[Diagnose],Tabell7[DiagnoseKort])&amp;" ("&amp;YEAR(Tabell3[[#This Row],[Dato]])&amp;")"</f>
        <v>Annet medfødt (2025)</v>
      </c>
    </row>
    <row r="465" spans="1:6" hidden="1" x14ac:dyDescent="0.25">
      <c r="A465" s="4" t="s">
        <v>12794</v>
      </c>
      <c r="B465" s="4" t="s">
        <v>12795</v>
      </c>
      <c r="C465" s="5">
        <v>44307</v>
      </c>
      <c r="D465" s="5">
        <v>45754</v>
      </c>
      <c r="E465" s="4" t="s">
        <v>19752</v>
      </c>
      <c r="F465" t="str">
        <f>+_xlfn.XLOOKUP(Tabell3[[#This Row],[Diagnose]],Tabell7[Diagnose],Tabell7[DiagnoseKort])&amp;" ("&amp;YEAR(Tabell3[[#This Row],[Dato]])&amp;")"</f>
        <v>Intet påvist (2025)</v>
      </c>
    </row>
    <row r="466" spans="1:6" hidden="1" x14ac:dyDescent="0.25">
      <c r="A466" s="4" t="s">
        <v>11256</v>
      </c>
      <c r="B466" s="4" t="s">
        <v>11257</v>
      </c>
      <c r="C466" s="5">
        <v>43903</v>
      </c>
      <c r="D466" s="5">
        <v>45754</v>
      </c>
      <c r="E466" s="4" t="s">
        <v>19752</v>
      </c>
      <c r="F466" t="str">
        <f>+_xlfn.XLOOKUP(Tabell3[[#This Row],[Diagnose]],Tabell7[Diagnose],Tabell7[DiagnoseKort])&amp;" ("&amp;YEAR(Tabell3[[#This Row],[Dato]])&amp;")"</f>
        <v>Intet påvist (2025)</v>
      </c>
    </row>
    <row r="467" spans="1:6" hidden="1" x14ac:dyDescent="0.25">
      <c r="A467" s="4" t="s">
        <v>14791</v>
      </c>
      <c r="B467" s="4" t="s">
        <v>14792</v>
      </c>
      <c r="C467" s="5">
        <v>44740</v>
      </c>
      <c r="D467" s="5">
        <v>45754</v>
      </c>
      <c r="E467" s="4" t="s">
        <v>19752</v>
      </c>
      <c r="F467" t="str">
        <f>+_xlfn.XLOOKUP(Tabell3[[#This Row],[Diagnose]],Tabell7[Diagnose],Tabell7[DiagnoseKort])&amp;" ("&amp;YEAR(Tabell3[[#This Row],[Dato]])&amp;")"</f>
        <v>Intet påvist (2025)</v>
      </c>
    </row>
    <row r="468" spans="1:6" hidden="1" x14ac:dyDescent="0.25">
      <c r="A468" s="4" t="s">
        <v>12334</v>
      </c>
      <c r="B468" s="4" t="s">
        <v>12335</v>
      </c>
      <c r="C468" s="5">
        <v>44178</v>
      </c>
      <c r="D468" s="5">
        <v>45751</v>
      </c>
      <c r="E468" s="4" t="s">
        <v>19752</v>
      </c>
      <c r="F468" t="str">
        <f>+_xlfn.XLOOKUP(Tabell3[[#This Row],[Diagnose]],Tabell7[Diagnose],Tabell7[DiagnoseKort])&amp;" ("&amp;YEAR(Tabell3[[#This Row],[Dato]])&amp;")"</f>
        <v>Intet påvist (2025)</v>
      </c>
    </row>
    <row r="469" spans="1:6" hidden="1" x14ac:dyDescent="0.25">
      <c r="A469" s="4" t="s">
        <v>14278</v>
      </c>
      <c r="B469" s="4" t="s">
        <v>14279</v>
      </c>
      <c r="C469" s="5">
        <v>44644</v>
      </c>
      <c r="D469" s="5">
        <v>45749</v>
      </c>
      <c r="E469" s="4" t="s">
        <v>19752</v>
      </c>
      <c r="F469" t="str">
        <f>+_xlfn.XLOOKUP(Tabell3[[#This Row],[Diagnose]],Tabell7[Diagnose],Tabell7[DiagnoseKort])&amp;" ("&amp;YEAR(Tabell3[[#This Row],[Dato]])&amp;")"</f>
        <v>Intet påvist (2025)</v>
      </c>
    </row>
    <row r="470" spans="1:6" hidden="1" x14ac:dyDescent="0.25">
      <c r="A470" s="4" t="s">
        <v>16073</v>
      </c>
      <c r="B470" s="4" t="s">
        <v>16074</v>
      </c>
      <c r="C470" s="5">
        <v>45051</v>
      </c>
      <c r="D470" s="5">
        <v>45743</v>
      </c>
      <c r="E470" s="4" t="s">
        <v>19752</v>
      </c>
      <c r="F470" t="str">
        <f>+_xlfn.XLOOKUP(Tabell3[[#This Row],[Diagnose]],Tabell7[Diagnose],Tabell7[DiagnoseKort])&amp;" ("&amp;YEAR(Tabell3[[#This Row],[Dato]])&amp;")"</f>
        <v>Intet påvist (2025)</v>
      </c>
    </row>
    <row r="471" spans="1:6" hidden="1" x14ac:dyDescent="0.25">
      <c r="A471" s="4" t="s">
        <v>17175</v>
      </c>
      <c r="B471" s="4" t="s">
        <v>17176</v>
      </c>
      <c r="C471" s="5">
        <v>45371</v>
      </c>
      <c r="D471" s="5">
        <v>45743</v>
      </c>
      <c r="E471" s="4" t="s">
        <v>19802</v>
      </c>
      <c r="F471" t="str">
        <f>+_xlfn.XLOOKUP(Tabell3[[#This Row],[Diagnose]],Tabell7[Diagnose],Tabell7[DiagnoseKort])&amp;" ("&amp;YEAR(Tabell3[[#This Row],[Dato]])&amp;")"</f>
        <v>PPM iris (2025)</v>
      </c>
    </row>
    <row r="472" spans="1:6" hidden="1" x14ac:dyDescent="0.25">
      <c r="A472" s="4" t="s">
        <v>14086</v>
      </c>
      <c r="B472" s="4" t="s">
        <v>14087</v>
      </c>
      <c r="C472" s="5">
        <v>44619</v>
      </c>
      <c r="D472" s="5">
        <v>45741</v>
      </c>
      <c r="E472" s="4" t="s">
        <v>19752</v>
      </c>
      <c r="F472" t="str">
        <f>+_xlfn.XLOOKUP(Tabell3[[#This Row],[Diagnose]],Tabell7[Diagnose],Tabell7[DiagnoseKort])&amp;" ("&amp;YEAR(Tabell3[[#This Row],[Dato]])&amp;")"</f>
        <v>Intet påvist (2025)</v>
      </c>
    </row>
    <row r="473" spans="1:6" hidden="1" x14ac:dyDescent="0.25">
      <c r="A473" s="4" t="s">
        <v>17029</v>
      </c>
      <c r="B473" s="4" t="s">
        <v>17030</v>
      </c>
      <c r="C473" s="5">
        <v>45337</v>
      </c>
      <c r="D473" s="5">
        <v>45741</v>
      </c>
      <c r="E473" s="4" t="s">
        <v>19752</v>
      </c>
      <c r="F473" t="str">
        <f>+_xlfn.XLOOKUP(Tabell3[[#This Row],[Diagnose]],Tabell7[Diagnose],Tabell7[DiagnoseKort])&amp;" ("&amp;YEAR(Tabell3[[#This Row],[Dato]])&amp;")"</f>
        <v>Intet påvist (2025)</v>
      </c>
    </row>
    <row r="474" spans="1:6" hidden="1" x14ac:dyDescent="0.25">
      <c r="A474" s="4" t="s">
        <v>15952</v>
      </c>
      <c r="B474" s="4" t="s">
        <v>15953</v>
      </c>
      <c r="C474" s="5">
        <v>45018</v>
      </c>
      <c r="D474" s="5">
        <v>45741</v>
      </c>
      <c r="E474" s="4" t="s">
        <v>19752</v>
      </c>
      <c r="F474" t="str">
        <f>+_xlfn.XLOOKUP(Tabell3[[#This Row],[Diagnose]],Tabell7[Diagnose],Tabell7[DiagnoseKort])&amp;" ("&amp;YEAR(Tabell3[[#This Row],[Dato]])&amp;")"</f>
        <v>Intet påvist (2025)</v>
      </c>
    </row>
    <row r="475" spans="1:6" hidden="1" x14ac:dyDescent="0.25">
      <c r="A475" s="4" t="s">
        <v>16954</v>
      </c>
      <c r="B475" s="4" t="s">
        <v>16955</v>
      </c>
      <c r="C475" s="5">
        <v>45312</v>
      </c>
      <c r="D475" s="5">
        <v>45737</v>
      </c>
      <c r="E475" s="4" t="s">
        <v>19752</v>
      </c>
      <c r="F475" t="str">
        <f>+_xlfn.XLOOKUP(Tabell3[[#This Row],[Diagnose]],Tabell7[Diagnose],Tabell7[DiagnoseKort])&amp;" ("&amp;YEAR(Tabell3[[#This Row],[Dato]])&amp;")"</f>
        <v>Intet påvist (2025)</v>
      </c>
    </row>
    <row r="476" spans="1:6" hidden="1" x14ac:dyDescent="0.25">
      <c r="A476" s="4" t="s">
        <v>15920</v>
      </c>
      <c r="B476" s="4" t="s">
        <v>15921</v>
      </c>
      <c r="C476" s="5">
        <v>45015</v>
      </c>
      <c r="D476" s="5">
        <v>45736</v>
      </c>
      <c r="E476" s="4" t="s">
        <v>19752</v>
      </c>
      <c r="F476" t="str">
        <f>+_xlfn.XLOOKUP(Tabell3[[#This Row],[Diagnose]],Tabell7[Diagnose],Tabell7[DiagnoseKort])&amp;" ("&amp;YEAR(Tabell3[[#This Row],[Dato]])&amp;")"</f>
        <v>Intet påvist (2025)</v>
      </c>
    </row>
    <row r="477" spans="1:6" hidden="1" x14ac:dyDescent="0.25">
      <c r="A477" s="4" t="s">
        <v>13617</v>
      </c>
      <c r="B477" s="4" t="s">
        <v>13618</v>
      </c>
      <c r="C477" s="5">
        <v>44497</v>
      </c>
      <c r="D477" s="5">
        <v>45736</v>
      </c>
      <c r="E477" s="4" t="s">
        <v>19752</v>
      </c>
      <c r="F477" t="str">
        <f>+_xlfn.XLOOKUP(Tabell3[[#This Row],[Diagnose]],Tabell7[Diagnose],Tabell7[DiagnoseKort])&amp;" ("&amp;YEAR(Tabell3[[#This Row],[Dato]])&amp;")"</f>
        <v>Intet påvist (2025)</v>
      </c>
    </row>
    <row r="478" spans="1:6" hidden="1" x14ac:dyDescent="0.25">
      <c r="A478" s="4" t="s">
        <v>16985</v>
      </c>
      <c r="B478" s="4" t="s">
        <v>16986</v>
      </c>
      <c r="C478" s="5">
        <v>45324</v>
      </c>
      <c r="D478" s="5">
        <v>45734</v>
      </c>
      <c r="E478" s="4" t="s">
        <v>19752</v>
      </c>
      <c r="F478" t="str">
        <f>+_xlfn.XLOOKUP(Tabell3[[#This Row],[Diagnose]],Tabell7[Diagnose],Tabell7[DiagnoseKort])&amp;" ("&amp;YEAR(Tabell3[[#This Row],[Dato]])&amp;")"</f>
        <v>Intet påvist (2025)</v>
      </c>
    </row>
    <row r="479" spans="1:6" hidden="1" x14ac:dyDescent="0.25">
      <c r="A479" s="4" t="s">
        <v>9182</v>
      </c>
      <c r="B479" s="4" t="s">
        <v>9183</v>
      </c>
      <c r="C479" s="5">
        <v>43174</v>
      </c>
      <c r="D479" s="5">
        <v>45729</v>
      </c>
      <c r="E479" s="4" t="s">
        <v>19752</v>
      </c>
      <c r="F479" t="str">
        <f>+_xlfn.XLOOKUP(Tabell3[[#This Row],[Diagnose]],Tabell7[Diagnose],Tabell7[DiagnoseKort])&amp;" ("&amp;YEAR(Tabell3[[#This Row],[Dato]])&amp;")"</f>
        <v>Intet påvist (2025)</v>
      </c>
    </row>
    <row r="480" spans="1:6" hidden="1" x14ac:dyDescent="0.25">
      <c r="A480" s="4" t="s">
        <v>15646</v>
      </c>
      <c r="B480" s="4" t="s">
        <v>15647</v>
      </c>
      <c r="C480" s="5">
        <v>44950</v>
      </c>
      <c r="D480" s="5">
        <v>45727</v>
      </c>
      <c r="E480" s="4" t="s">
        <v>19752</v>
      </c>
      <c r="F480" t="str">
        <f>+_xlfn.XLOOKUP(Tabell3[[#This Row],[Diagnose]],Tabell7[Diagnose],Tabell7[DiagnoseKort])&amp;" ("&amp;YEAR(Tabell3[[#This Row],[Dato]])&amp;")"</f>
        <v>Intet påvist (2025)</v>
      </c>
    </row>
    <row r="481" spans="1:6" hidden="1" x14ac:dyDescent="0.25">
      <c r="A481" s="4" t="s">
        <v>11817</v>
      </c>
      <c r="B481" s="4" t="s">
        <v>11818</v>
      </c>
      <c r="C481" s="5">
        <v>44048</v>
      </c>
      <c r="D481" s="5">
        <v>45727</v>
      </c>
      <c r="E481" s="4" t="s">
        <v>19752</v>
      </c>
      <c r="F481" t="str">
        <f>+_xlfn.XLOOKUP(Tabell3[[#This Row],[Diagnose]],Tabell7[Diagnose],Tabell7[DiagnoseKort])&amp;" ("&amp;YEAR(Tabell3[[#This Row],[Dato]])&amp;")"</f>
        <v>Intet påvist (2025)</v>
      </c>
    </row>
    <row r="482" spans="1:6" hidden="1" x14ac:dyDescent="0.25">
      <c r="A482" s="4" t="s">
        <v>17066</v>
      </c>
      <c r="B482" s="4" t="s">
        <v>17067</v>
      </c>
      <c r="C482" s="5">
        <v>45350</v>
      </c>
      <c r="D482" s="5">
        <v>45727</v>
      </c>
      <c r="E482" s="4" t="s">
        <v>19752</v>
      </c>
      <c r="F482" t="str">
        <f>+_xlfn.XLOOKUP(Tabell3[[#This Row],[Diagnose]],Tabell7[Diagnose],Tabell7[DiagnoseKort])&amp;" ("&amp;YEAR(Tabell3[[#This Row],[Dato]])&amp;")"</f>
        <v>Intet påvist (2025)</v>
      </c>
    </row>
    <row r="483" spans="1:6" hidden="1" x14ac:dyDescent="0.25">
      <c r="A483" s="4" t="s">
        <v>16742</v>
      </c>
      <c r="B483" s="4" t="s">
        <v>16743</v>
      </c>
      <c r="C483" s="5">
        <v>45238</v>
      </c>
      <c r="D483" s="5">
        <v>45727</v>
      </c>
      <c r="E483" s="4" t="s">
        <v>19770</v>
      </c>
      <c r="F483" t="str">
        <f>+_xlfn.XLOOKUP(Tabell3[[#This Row],[Diagnose]],Tabell7[Diagnose],Tabell7[DiagnoseKort])&amp;" ("&amp;YEAR(Tabell3[[#This Row],[Dato]])&amp;")"</f>
        <v>Cortical &amp; Katarakt, ikke medfødt (2025)</v>
      </c>
    </row>
    <row r="484" spans="1:6" hidden="1" x14ac:dyDescent="0.25">
      <c r="A484" s="4" t="s">
        <v>17070</v>
      </c>
      <c r="B484" s="4" t="s">
        <v>17071</v>
      </c>
      <c r="C484" s="5">
        <v>45350</v>
      </c>
      <c r="D484" s="5">
        <v>45727</v>
      </c>
      <c r="E484" s="4" t="s">
        <v>19752</v>
      </c>
      <c r="F484" t="str">
        <f>+_xlfn.XLOOKUP(Tabell3[[#This Row],[Diagnose]],Tabell7[Diagnose],Tabell7[DiagnoseKort])&amp;" ("&amp;YEAR(Tabell3[[#This Row],[Dato]])&amp;")"</f>
        <v>Intet påvist (2025)</v>
      </c>
    </row>
    <row r="485" spans="1:6" hidden="1" x14ac:dyDescent="0.25">
      <c r="A485" s="4" t="s">
        <v>16219</v>
      </c>
      <c r="B485" s="4" t="s">
        <v>16220</v>
      </c>
      <c r="C485" s="5">
        <v>45086</v>
      </c>
      <c r="D485" s="5">
        <v>45727</v>
      </c>
      <c r="E485" s="4" t="s">
        <v>19752</v>
      </c>
      <c r="F485" t="str">
        <f>+_xlfn.XLOOKUP(Tabell3[[#This Row],[Diagnose]],Tabell7[Diagnose],Tabell7[DiagnoseKort])&amp;" ("&amp;YEAR(Tabell3[[#This Row],[Dato]])&amp;")"</f>
        <v>Intet påvist (2025)</v>
      </c>
    </row>
    <row r="486" spans="1:6" hidden="1" x14ac:dyDescent="0.25">
      <c r="A486" s="4" t="s">
        <v>15288</v>
      </c>
      <c r="B486" s="4" t="s">
        <v>15289</v>
      </c>
      <c r="C486" s="5">
        <v>44846</v>
      </c>
      <c r="D486" s="5">
        <v>45726</v>
      </c>
      <c r="E486" s="4" t="s">
        <v>19802</v>
      </c>
      <c r="F486" t="str">
        <f>+_xlfn.XLOOKUP(Tabell3[[#This Row],[Diagnose]],Tabell7[Diagnose],Tabell7[DiagnoseKort])&amp;" ("&amp;YEAR(Tabell3[[#This Row],[Dato]])&amp;")"</f>
        <v>PPM iris (2025)</v>
      </c>
    </row>
    <row r="487" spans="1:6" hidden="1" x14ac:dyDescent="0.25">
      <c r="A487" s="4" t="s">
        <v>16672</v>
      </c>
      <c r="B487" s="4" t="s">
        <v>16673</v>
      </c>
      <c r="C487" s="5">
        <v>45224</v>
      </c>
      <c r="D487" s="5">
        <v>45726</v>
      </c>
      <c r="E487" s="4" t="s">
        <v>19820</v>
      </c>
      <c r="F487" t="str">
        <f>+_xlfn.XLOOKUP(Tabell3[[#This Row],[Diagnose]],Tabell7[Diagnose],Tabell7[DiagnoseKort])&amp;" ("&amp;YEAR(Tabell3[[#This Row],[Dato]])&amp;")"</f>
        <v>PHTVL/PHPV (2025)</v>
      </c>
    </row>
    <row r="488" spans="1:6" hidden="1" x14ac:dyDescent="0.25">
      <c r="A488" s="4" t="s">
        <v>11134</v>
      </c>
      <c r="B488" s="4" t="s">
        <v>11135</v>
      </c>
      <c r="C488" s="5">
        <v>43859</v>
      </c>
      <c r="D488" s="5">
        <v>45723</v>
      </c>
      <c r="E488" s="4" t="s">
        <v>19864</v>
      </c>
      <c r="F488" t="str">
        <f>+_xlfn.XLOOKUP(Tabell3[[#This Row],[Diagnose]],Tabell7[Diagnose],Tabell7[DiagnoseKort])&amp;" ("&amp;YEAR(Tabell3[[#This Row],[Dato]])&amp;")"</f>
        <v>Distichiasis/Ektopiske Cillier (2025)</v>
      </c>
    </row>
    <row r="489" spans="1:6" hidden="1" x14ac:dyDescent="0.25">
      <c r="A489" s="4" t="s">
        <v>12701</v>
      </c>
      <c r="B489" s="4" t="s">
        <v>12702</v>
      </c>
      <c r="C489" s="5">
        <v>44288</v>
      </c>
      <c r="D489" s="5">
        <v>45723</v>
      </c>
      <c r="E489" s="4" t="s">
        <v>19752</v>
      </c>
      <c r="F489" t="str">
        <f>+_xlfn.XLOOKUP(Tabell3[[#This Row],[Diagnose]],Tabell7[Diagnose],Tabell7[DiagnoseKort])&amp;" ("&amp;YEAR(Tabell3[[#This Row],[Dato]])&amp;")"</f>
        <v>Intet påvist (2025)</v>
      </c>
    </row>
    <row r="490" spans="1:6" hidden="1" x14ac:dyDescent="0.25">
      <c r="A490" s="4" t="s">
        <v>16369</v>
      </c>
      <c r="B490" s="4" t="s">
        <v>16370</v>
      </c>
      <c r="C490" s="5">
        <v>45137</v>
      </c>
      <c r="D490" s="5">
        <v>45723</v>
      </c>
      <c r="E490" s="4" t="s">
        <v>19752</v>
      </c>
      <c r="F490" t="str">
        <f>+_xlfn.XLOOKUP(Tabell3[[#This Row],[Diagnose]],Tabell7[Diagnose],Tabell7[DiagnoseKort])&amp;" ("&amp;YEAR(Tabell3[[#This Row],[Dato]])&amp;")"</f>
        <v>Intet påvist (2025)</v>
      </c>
    </row>
    <row r="491" spans="1:6" hidden="1" x14ac:dyDescent="0.25">
      <c r="A491" s="4" t="s">
        <v>16830</v>
      </c>
      <c r="B491" s="4" t="s">
        <v>16831</v>
      </c>
      <c r="C491" s="5">
        <v>45268</v>
      </c>
      <c r="D491" s="5">
        <v>45722</v>
      </c>
      <c r="E491" s="4" t="s">
        <v>19752</v>
      </c>
      <c r="F491" t="str">
        <f>+_xlfn.XLOOKUP(Tabell3[[#This Row],[Diagnose]],Tabell7[Diagnose],Tabell7[DiagnoseKort])&amp;" ("&amp;YEAR(Tabell3[[#This Row],[Dato]])&amp;")"</f>
        <v>Intet påvist (2025)</v>
      </c>
    </row>
    <row r="492" spans="1:6" hidden="1" x14ac:dyDescent="0.25">
      <c r="A492" s="4" t="s">
        <v>16910</v>
      </c>
      <c r="B492" s="4" t="s">
        <v>16911</v>
      </c>
      <c r="C492" s="5">
        <v>45306</v>
      </c>
      <c r="D492" s="5">
        <v>45722</v>
      </c>
      <c r="E492" s="4" t="s">
        <v>19752</v>
      </c>
      <c r="F492" t="str">
        <f>+_xlfn.XLOOKUP(Tabell3[[#This Row],[Diagnose]],Tabell7[Diagnose],Tabell7[DiagnoseKort])&amp;" ("&amp;YEAR(Tabell3[[#This Row],[Dato]])&amp;")"</f>
        <v>Intet påvist (2025)</v>
      </c>
    </row>
    <row r="493" spans="1:6" hidden="1" x14ac:dyDescent="0.25">
      <c r="A493" s="4" t="s">
        <v>16465</v>
      </c>
      <c r="B493" s="4" t="s">
        <v>16466</v>
      </c>
      <c r="C493" s="5">
        <v>45151</v>
      </c>
      <c r="D493" s="5">
        <v>45719</v>
      </c>
      <c r="E493" s="4" t="s">
        <v>19752</v>
      </c>
      <c r="F493" t="str">
        <f>+_xlfn.XLOOKUP(Tabell3[[#This Row],[Diagnose]],Tabell7[Diagnose],Tabell7[DiagnoseKort])&amp;" ("&amp;YEAR(Tabell3[[#This Row],[Dato]])&amp;")"</f>
        <v>Intet påvist (2025)</v>
      </c>
    </row>
    <row r="494" spans="1:6" hidden="1" x14ac:dyDescent="0.25">
      <c r="A494" s="4" t="s">
        <v>16533</v>
      </c>
      <c r="B494" s="4" t="s">
        <v>16534</v>
      </c>
      <c r="C494" s="5">
        <v>45171</v>
      </c>
      <c r="D494" s="5">
        <v>45716</v>
      </c>
      <c r="E494" s="4" t="s">
        <v>19920</v>
      </c>
      <c r="F494" t="str">
        <f>+_xlfn.XLOOKUP(Tabell3[[#This Row],[Diagnose]],Tabell7[Diagnose],Tabell7[DiagnoseKort])&amp;" ("&amp;YEAR(Tabell3[[#This Row],[Dato]])&amp;")"</f>
        <v>Katarakt, ikke medfødt (2025)</v>
      </c>
    </row>
    <row r="495" spans="1:6" hidden="1" x14ac:dyDescent="0.25">
      <c r="A495" s="4" t="s">
        <v>16301</v>
      </c>
      <c r="B495" s="4" t="s">
        <v>16302</v>
      </c>
      <c r="C495" s="5">
        <v>45108</v>
      </c>
      <c r="D495" s="5">
        <v>45716</v>
      </c>
      <c r="E495" s="4" t="s">
        <v>19802</v>
      </c>
      <c r="F495" t="str">
        <f>+_xlfn.XLOOKUP(Tabell3[[#This Row],[Diagnose]],Tabell7[Diagnose],Tabell7[DiagnoseKort])&amp;" ("&amp;YEAR(Tabell3[[#This Row],[Dato]])&amp;")"</f>
        <v>PPM iris (2025)</v>
      </c>
    </row>
    <row r="496" spans="1:6" hidden="1" x14ac:dyDescent="0.25">
      <c r="A496" s="4" t="s">
        <v>16997</v>
      </c>
      <c r="B496" s="4" t="s">
        <v>16998</v>
      </c>
      <c r="C496" s="5">
        <v>45325</v>
      </c>
      <c r="D496" s="5">
        <v>45716</v>
      </c>
      <c r="E496" s="4" t="s">
        <v>19752</v>
      </c>
      <c r="F496" t="str">
        <f>+_xlfn.XLOOKUP(Tabell3[[#This Row],[Diagnose]],Tabell7[Diagnose],Tabell7[DiagnoseKort])&amp;" ("&amp;YEAR(Tabell3[[#This Row],[Dato]])&amp;")"</f>
        <v>Intet påvist (2025)</v>
      </c>
    </row>
    <row r="497" spans="1:6" hidden="1" x14ac:dyDescent="0.25">
      <c r="A497" s="4" t="s">
        <v>16902</v>
      </c>
      <c r="B497" s="4" t="s">
        <v>16903</v>
      </c>
      <c r="C497" s="5">
        <v>45306</v>
      </c>
      <c r="D497" s="5">
        <v>45715</v>
      </c>
      <c r="E497" s="4" t="s">
        <v>19802</v>
      </c>
      <c r="F497" t="str">
        <f>+_xlfn.XLOOKUP(Tabell3[[#This Row],[Diagnose]],Tabell7[Diagnose],Tabell7[DiagnoseKort])&amp;" ("&amp;YEAR(Tabell3[[#This Row],[Dato]])&amp;")"</f>
        <v>PPM iris (2025)</v>
      </c>
    </row>
    <row r="498" spans="1:6" hidden="1" x14ac:dyDescent="0.25">
      <c r="A498" s="4" t="s">
        <v>15793</v>
      </c>
      <c r="B498" s="4" t="s">
        <v>15794</v>
      </c>
      <c r="C498" s="5">
        <v>44986</v>
      </c>
      <c r="D498" s="5">
        <v>45715</v>
      </c>
      <c r="E498" s="4" t="s">
        <v>19752</v>
      </c>
      <c r="F498" t="str">
        <f>+_xlfn.XLOOKUP(Tabell3[[#This Row],[Diagnose]],Tabell7[Diagnose],Tabell7[DiagnoseKort])&amp;" ("&amp;YEAR(Tabell3[[#This Row],[Dato]])&amp;")"</f>
        <v>Intet påvist (2025)</v>
      </c>
    </row>
    <row r="499" spans="1:6" hidden="1" x14ac:dyDescent="0.25">
      <c r="A499" s="4" t="s">
        <v>12209</v>
      </c>
      <c r="B499" s="4" t="s">
        <v>12210</v>
      </c>
      <c r="C499" s="5">
        <v>44150</v>
      </c>
      <c r="D499" s="5">
        <v>45715</v>
      </c>
      <c r="E499" s="4" t="s">
        <v>19752</v>
      </c>
      <c r="F499" t="str">
        <f>+_xlfn.XLOOKUP(Tabell3[[#This Row],[Diagnose]],Tabell7[Diagnose],Tabell7[DiagnoseKort])&amp;" ("&amp;YEAR(Tabell3[[#This Row],[Dato]])&amp;")"</f>
        <v>Intet påvist (2025)</v>
      </c>
    </row>
    <row r="500" spans="1:6" hidden="1" x14ac:dyDescent="0.25">
      <c r="A500" s="4" t="s">
        <v>12877</v>
      </c>
      <c r="B500" s="4" t="s">
        <v>3041</v>
      </c>
      <c r="C500" s="5">
        <v>44321</v>
      </c>
      <c r="D500" s="5">
        <v>45713</v>
      </c>
      <c r="E500" s="4" t="s">
        <v>19752</v>
      </c>
      <c r="F500" t="str">
        <f>+_xlfn.XLOOKUP(Tabell3[[#This Row],[Diagnose]],Tabell7[Diagnose],Tabell7[DiagnoseKort])&amp;" ("&amp;YEAR(Tabell3[[#This Row],[Dato]])&amp;")"</f>
        <v>Intet påvist (2025)</v>
      </c>
    </row>
    <row r="501" spans="1:6" hidden="1" x14ac:dyDescent="0.25">
      <c r="A501" s="4" t="s">
        <v>17042</v>
      </c>
      <c r="B501" s="4" t="s">
        <v>17043</v>
      </c>
      <c r="C501" s="5">
        <v>45340</v>
      </c>
      <c r="D501" s="5">
        <v>45713</v>
      </c>
      <c r="E501" s="4" t="s">
        <v>19752</v>
      </c>
      <c r="F501" t="str">
        <f>+_xlfn.XLOOKUP(Tabell3[[#This Row],[Diagnose]],Tabell7[Diagnose],Tabell7[DiagnoseKort])&amp;" ("&amp;YEAR(Tabell3[[#This Row],[Dato]])&amp;")"</f>
        <v>Intet påvist (2025)</v>
      </c>
    </row>
    <row r="502" spans="1:6" hidden="1" x14ac:dyDescent="0.25">
      <c r="A502" s="4" t="s">
        <v>13843</v>
      </c>
      <c r="B502" s="4" t="s">
        <v>13844</v>
      </c>
      <c r="C502" s="5">
        <v>44547</v>
      </c>
      <c r="D502" s="5">
        <v>45713</v>
      </c>
      <c r="E502" s="4" t="s">
        <v>19752</v>
      </c>
      <c r="F502" t="str">
        <f>+_xlfn.XLOOKUP(Tabell3[[#This Row],[Diagnose]],Tabell7[Diagnose],Tabell7[DiagnoseKort])&amp;" ("&amp;YEAR(Tabell3[[#This Row],[Dato]])&amp;")"</f>
        <v>Intet påvist (2025)</v>
      </c>
    </row>
    <row r="503" spans="1:6" hidden="1" x14ac:dyDescent="0.25">
      <c r="A503" s="4" t="s">
        <v>16188</v>
      </c>
      <c r="B503" s="4" t="s">
        <v>16189</v>
      </c>
      <c r="C503" s="5">
        <v>45080</v>
      </c>
      <c r="D503" s="5">
        <v>45712</v>
      </c>
      <c r="E503" s="4" t="s">
        <v>19752</v>
      </c>
      <c r="F503" t="str">
        <f>+_xlfn.XLOOKUP(Tabell3[[#This Row],[Diagnose]],Tabell7[Diagnose],Tabell7[DiagnoseKort])&amp;" ("&amp;YEAR(Tabell3[[#This Row],[Dato]])&amp;")"</f>
        <v>Intet påvist (2025)</v>
      </c>
    </row>
    <row r="504" spans="1:6" hidden="1" x14ac:dyDescent="0.25">
      <c r="A504" s="4" t="s">
        <v>16000</v>
      </c>
      <c r="B504" s="4" t="s">
        <v>16001</v>
      </c>
      <c r="C504" s="5">
        <v>45038</v>
      </c>
      <c r="D504" s="5">
        <v>45709</v>
      </c>
      <c r="E504" s="4" t="s">
        <v>19752</v>
      </c>
      <c r="F504" t="str">
        <f>+_xlfn.XLOOKUP(Tabell3[[#This Row],[Diagnose]],Tabell7[Diagnose],Tabell7[DiagnoseKort])&amp;" ("&amp;YEAR(Tabell3[[#This Row],[Dato]])&amp;")"</f>
        <v>Intet påvist (2025)</v>
      </c>
    </row>
    <row r="505" spans="1:6" hidden="1" x14ac:dyDescent="0.25">
      <c r="A505" s="4" t="s">
        <v>16981</v>
      </c>
      <c r="B505" s="4" t="s">
        <v>16982</v>
      </c>
      <c r="C505" s="5">
        <v>45324</v>
      </c>
      <c r="D505" s="5">
        <v>45708</v>
      </c>
      <c r="E505" s="4" t="s">
        <v>19802</v>
      </c>
      <c r="F505" t="str">
        <f>+_xlfn.XLOOKUP(Tabell3[[#This Row],[Diagnose]],Tabell7[Diagnose],Tabell7[DiagnoseKort])&amp;" ("&amp;YEAR(Tabell3[[#This Row],[Dato]])&amp;")"</f>
        <v>PPM iris (2025)</v>
      </c>
    </row>
    <row r="506" spans="1:6" hidden="1" x14ac:dyDescent="0.25">
      <c r="A506" s="4" t="s">
        <v>13878</v>
      </c>
      <c r="B506" s="4" t="s">
        <v>13879</v>
      </c>
      <c r="C506" s="5">
        <v>44558</v>
      </c>
      <c r="D506" s="5">
        <v>45707</v>
      </c>
      <c r="E506" s="4" t="s">
        <v>19752</v>
      </c>
      <c r="F506" t="str">
        <f>+_xlfn.XLOOKUP(Tabell3[[#This Row],[Diagnose]],Tabell7[Diagnose],Tabell7[DiagnoseKort])&amp;" ("&amp;YEAR(Tabell3[[#This Row],[Dato]])&amp;")"</f>
        <v>Intet påvist (2025)</v>
      </c>
    </row>
    <row r="507" spans="1:6" hidden="1" x14ac:dyDescent="0.25">
      <c r="A507" s="4" t="s">
        <v>16931</v>
      </c>
      <c r="B507" s="4" t="s">
        <v>16932</v>
      </c>
      <c r="C507" s="5">
        <v>45310</v>
      </c>
      <c r="D507" s="5">
        <v>45707</v>
      </c>
      <c r="E507" s="4" t="s">
        <v>19864</v>
      </c>
      <c r="F507" t="str">
        <f>+_xlfn.XLOOKUP(Tabell3[[#This Row],[Diagnose]],Tabell7[Diagnose],Tabell7[DiagnoseKort])&amp;" ("&amp;YEAR(Tabell3[[#This Row],[Dato]])&amp;")"</f>
        <v>Distichiasis/Ektopiske Cillier (2025)</v>
      </c>
    </row>
    <row r="508" spans="1:6" hidden="1" x14ac:dyDescent="0.25">
      <c r="A508" s="4" t="s">
        <v>15482</v>
      </c>
      <c r="B508" s="4" t="s">
        <v>15483</v>
      </c>
      <c r="C508" s="5">
        <v>44904</v>
      </c>
      <c r="D508" s="5">
        <v>45707</v>
      </c>
      <c r="E508" s="4" t="s">
        <v>19752</v>
      </c>
      <c r="F508" t="str">
        <f>+_xlfn.XLOOKUP(Tabell3[[#This Row],[Diagnose]],Tabell7[Diagnose],Tabell7[DiagnoseKort])&amp;" ("&amp;YEAR(Tabell3[[#This Row],[Dato]])&amp;")"</f>
        <v>Intet påvist (2025)</v>
      </c>
    </row>
    <row r="509" spans="1:6" hidden="1" x14ac:dyDescent="0.25">
      <c r="A509" s="4" t="s">
        <v>14624</v>
      </c>
      <c r="B509" s="4" t="s">
        <v>14625</v>
      </c>
      <c r="C509" s="5">
        <v>44704</v>
      </c>
      <c r="D509" s="5">
        <v>45707</v>
      </c>
      <c r="E509" s="4" t="s">
        <v>19864</v>
      </c>
      <c r="F509" t="str">
        <f>+_xlfn.XLOOKUP(Tabell3[[#This Row],[Diagnose]],Tabell7[Diagnose],Tabell7[DiagnoseKort])&amp;" ("&amp;YEAR(Tabell3[[#This Row],[Dato]])&amp;")"</f>
        <v>Distichiasis/Ektopiske Cillier (2025)</v>
      </c>
    </row>
    <row r="510" spans="1:6" hidden="1" x14ac:dyDescent="0.25">
      <c r="A510" s="4" t="s">
        <v>16483</v>
      </c>
      <c r="B510" s="4" t="s">
        <v>16484</v>
      </c>
      <c r="C510" s="5">
        <v>45160</v>
      </c>
      <c r="D510" s="5">
        <v>45707</v>
      </c>
      <c r="E510" s="4" t="s">
        <v>19752</v>
      </c>
      <c r="F510" t="str">
        <f>+_xlfn.XLOOKUP(Tabell3[[#This Row],[Diagnose]],Tabell7[Diagnose],Tabell7[DiagnoseKort])&amp;" ("&amp;YEAR(Tabell3[[#This Row],[Dato]])&amp;")"</f>
        <v>Intet påvist (2025)</v>
      </c>
    </row>
    <row r="511" spans="1:6" hidden="1" x14ac:dyDescent="0.25">
      <c r="A511" s="4" t="s">
        <v>11821</v>
      </c>
      <c r="B511" s="4" t="s">
        <v>11822</v>
      </c>
      <c r="C511" s="5">
        <v>44049</v>
      </c>
      <c r="D511" s="5">
        <v>45707</v>
      </c>
      <c r="E511" s="4" t="s">
        <v>19752</v>
      </c>
      <c r="F511" t="str">
        <f>+_xlfn.XLOOKUP(Tabell3[[#This Row],[Diagnose]],Tabell7[Diagnose],Tabell7[DiagnoseKort])&amp;" ("&amp;YEAR(Tabell3[[#This Row],[Dato]])&amp;")"</f>
        <v>Intet påvist (2025)</v>
      </c>
    </row>
    <row r="512" spans="1:6" hidden="1" x14ac:dyDescent="0.25">
      <c r="A512" s="4" t="s">
        <v>12241</v>
      </c>
      <c r="B512" s="4" t="s">
        <v>12242</v>
      </c>
      <c r="C512" s="5">
        <v>44156</v>
      </c>
      <c r="D512" s="5">
        <v>45706</v>
      </c>
      <c r="E512" s="4" t="s">
        <v>19864</v>
      </c>
      <c r="F512" t="str">
        <f>+_xlfn.XLOOKUP(Tabell3[[#This Row],[Diagnose]],Tabell7[Diagnose],Tabell7[DiagnoseKort])&amp;" ("&amp;YEAR(Tabell3[[#This Row],[Dato]])&amp;")"</f>
        <v>Distichiasis/Ektopiske Cillier (2025)</v>
      </c>
    </row>
    <row r="513" spans="1:6" hidden="1" x14ac:dyDescent="0.25">
      <c r="A513" s="4" t="s">
        <v>14550</v>
      </c>
      <c r="B513" s="4" t="s">
        <v>14551</v>
      </c>
      <c r="C513" s="5">
        <v>44689</v>
      </c>
      <c r="D513" s="5">
        <v>45706</v>
      </c>
      <c r="E513" s="4" t="s">
        <v>19752</v>
      </c>
      <c r="F513" t="str">
        <f>+_xlfn.XLOOKUP(Tabell3[[#This Row],[Diagnose]],Tabell7[Diagnose],Tabell7[DiagnoseKort])&amp;" ("&amp;YEAR(Tabell3[[#This Row],[Dato]])&amp;")"</f>
        <v>Intet påvist (2025)</v>
      </c>
    </row>
    <row r="514" spans="1:6" hidden="1" x14ac:dyDescent="0.25">
      <c r="A514" s="4" t="s">
        <v>16435</v>
      </c>
      <c r="B514" s="4" t="s">
        <v>16436</v>
      </c>
      <c r="C514" s="5">
        <v>45145</v>
      </c>
      <c r="D514" s="5">
        <v>45706</v>
      </c>
      <c r="E514" s="4" t="s">
        <v>19799</v>
      </c>
      <c r="F514" t="str">
        <f>+_xlfn.XLOOKUP(Tabell3[[#This Row],[Diagnose]],Tabell7[Diagnose],Tabell7[DiagnoseKort])&amp;" ("&amp;YEAR(Tabell3[[#This Row],[Dato]])&amp;")"</f>
        <v>Katarakt, ikke medfødt (2025)</v>
      </c>
    </row>
    <row r="515" spans="1:6" hidden="1" x14ac:dyDescent="0.25">
      <c r="A515" s="4" t="s">
        <v>16898</v>
      </c>
      <c r="B515" s="4" t="s">
        <v>16899</v>
      </c>
      <c r="C515" s="5">
        <v>45304</v>
      </c>
      <c r="D515" s="5">
        <v>45705</v>
      </c>
      <c r="E515" s="4" t="s">
        <v>19864</v>
      </c>
      <c r="F515" t="str">
        <f>+_xlfn.XLOOKUP(Tabell3[[#This Row],[Diagnose]],Tabell7[Diagnose],Tabell7[DiagnoseKort])&amp;" ("&amp;YEAR(Tabell3[[#This Row],[Dato]])&amp;")"</f>
        <v>Distichiasis/Ektopiske Cillier (2025)</v>
      </c>
    </row>
    <row r="516" spans="1:6" hidden="1" x14ac:dyDescent="0.25">
      <c r="A516" s="4" t="s">
        <v>14612</v>
      </c>
      <c r="B516" s="4" t="s">
        <v>14613</v>
      </c>
      <c r="C516" s="5">
        <v>44703</v>
      </c>
      <c r="D516" s="5">
        <v>45702</v>
      </c>
      <c r="E516" s="4" t="s">
        <v>19752</v>
      </c>
      <c r="F516" t="str">
        <f>+_xlfn.XLOOKUP(Tabell3[[#This Row],[Diagnose]],Tabell7[Diagnose],Tabell7[DiagnoseKort])&amp;" ("&amp;YEAR(Tabell3[[#This Row],[Dato]])&amp;")"</f>
        <v>Intet påvist (2025)</v>
      </c>
    </row>
    <row r="517" spans="1:6" hidden="1" x14ac:dyDescent="0.25">
      <c r="A517" s="4" t="s">
        <v>16678</v>
      </c>
      <c r="B517" s="4" t="s">
        <v>16679</v>
      </c>
      <c r="C517" s="5">
        <v>45228</v>
      </c>
      <c r="D517" s="5">
        <v>45702</v>
      </c>
      <c r="E517" s="4" t="s">
        <v>19752</v>
      </c>
      <c r="F517" t="str">
        <f>+_xlfn.XLOOKUP(Tabell3[[#This Row],[Diagnose]],Tabell7[Diagnose],Tabell7[DiagnoseKort])&amp;" ("&amp;YEAR(Tabell3[[#This Row],[Dato]])&amp;")"</f>
        <v>Intet påvist (2025)</v>
      </c>
    </row>
    <row r="518" spans="1:6" hidden="1" x14ac:dyDescent="0.25">
      <c r="A518" s="4" t="s">
        <v>13719</v>
      </c>
      <c r="B518" s="4" t="s">
        <v>13720</v>
      </c>
      <c r="C518" s="5">
        <v>44532</v>
      </c>
      <c r="D518" s="5">
        <v>45702</v>
      </c>
      <c r="E518" s="4" t="s">
        <v>19752</v>
      </c>
      <c r="F518" t="str">
        <f>+_xlfn.XLOOKUP(Tabell3[[#This Row],[Diagnose]],Tabell7[Diagnose],Tabell7[DiagnoseKort])&amp;" ("&amp;YEAR(Tabell3[[#This Row],[Dato]])&amp;")"</f>
        <v>Intet påvist (2025)</v>
      </c>
    </row>
    <row r="519" spans="1:6" hidden="1" x14ac:dyDescent="0.25">
      <c r="A519" s="4" t="s">
        <v>16738</v>
      </c>
      <c r="B519" s="4" t="s">
        <v>16739</v>
      </c>
      <c r="C519" s="5">
        <v>45235</v>
      </c>
      <c r="D519" s="5">
        <v>45702</v>
      </c>
      <c r="E519" s="4" t="s">
        <v>19752</v>
      </c>
      <c r="F519" t="str">
        <f>+_xlfn.XLOOKUP(Tabell3[[#This Row],[Diagnose]],Tabell7[Diagnose],Tabell7[DiagnoseKort])&amp;" ("&amp;YEAR(Tabell3[[#This Row],[Dato]])&amp;")"</f>
        <v>Intet påvist (2025)</v>
      </c>
    </row>
    <row r="520" spans="1:6" hidden="1" x14ac:dyDescent="0.25">
      <c r="A520" s="4" t="s">
        <v>17001</v>
      </c>
      <c r="B520" s="4" t="s">
        <v>17002</v>
      </c>
      <c r="C520" s="5">
        <v>45325</v>
      </c>
      <c r="D520" s="5">
        <v>45702</v>
      </c>
      <c r="E520" s="4" t="s">
        <v>19752</v>
      </c>
      <c r="F520" t="str">
        <f>+_xlfn.XLOOKUP(Tabell3[[#This Row],[Diagnose]],Tabell7[Diagnose],Tabell7[DiagnoseKort])&amp;" ("&amp;YEAR(Tabell3[[#This Row],[Dato]])&amp;")"</f>
        <v>Intet påvist (2025)</v>
      </c>
    </row>
    <row r="521" spans="1:6" hidden="1" x14ac:dyDescent="0.25">
      <c r="A521" s="4" t="s">
        <v>16999</v>
      </c>
      <c r="B521" s="4" t="s">
        <v>17000</v>
      </c>
      <c r="C521" s="5">
        <v>45325</v>
      </c>
      <c r="D521" s="5">
        <v>45702</v>
      </c>
      <c r="E521" s="4" t="s">
        <v>19802</v>
      </c>
      <c r="F521" t="str">
        <f>+_xlfn.XLOOKUP(Tabell3[[#This Row],[Diagnose]],Tabell7[Diagnose],Tabell7[DiagnoseKort])&amp;" ("&amp;YEAR(Tabell3[[#This Row],[Dato]])&amp;")"</f>
        <v>PPM iris (2025)</v>
      </c>
    </row>
    <row r="522" spans="1:6" hidden="1" x14ac:dyDescent="0.25">
      <c r="A522" s="4" t="s">
        <v>15185</v>
      </c>
      <c r="B522" s="4" t="s">
        <v>15186</v>
      </c>
      <c r="C522" s="5">
        <v>44820</v>
      </c>
      <c r="D522" s="5">
        <v>45701</v>
      </c>
      <c r="E522" s="4" t="s">
        <v>19942</v>
      </c>
      <c r="F522" t="str">
        <f>+_xlfn.XLOOKUP(Tabell3[[#This Row],[Diagnose]],Tabell7[Diagnose],Tabell7[DiagnoseKort])&amp;" ("&amp;YEAR(Tabell3[[#This Row],[Dato]])&amp;")"</f>
        <v xml:space="preserve"> (2025)</v>
      </c>
    </row>
    <row r="523" spans="1:6" hidden="1" x14ac:dyDescent="0.25">
      <c r="A523" s="4" t="s">
        <v>12948</v>
      </c>
      <c r="B523" s="4" t="s">
        <v>384</v>
      </c>
      <c r="C523" s="5">
        <v>44334</v>
      </c>
      <c r="D523" s="5">
        <v>45701</v>
      </c>
      <c r="E523" s="4" t="s">
        <v>19802</v>
      </c>
      <c r="F523" t="str">
        <f>+_xlfn.XLOOKUP(Tabell3[[#This Row],[Diagnose]],Tabell7[Diagnose],Tabell7[DiagnoseKort])&amp;" ("&amp;YEAR(Tabell3[[#This Row],[Dato]])&amp;")"</f>
        <v>PPM iris (2025)</v>
      </c>
    </row>
    <row r="524" spans="1:6" hidden="1" x14ac:dyDescent="0.25">
      <c r="A524" s="4" t="s">
        <v>11943</v>
      </c>
      <c r="B524" s="4" t="s">
        <v>11944</v>
      </c>
      <c r="C524" s="5">
        <v>44075</v>
      </c>
      <c r="D524" s="5">
        <v>45699</v>
      </c>
      <c r="E524" s="4" t="s">
        <v>19770</v>
      </c>
      <c r="F524" t="str">
        <f>+_xlfn.XLOOKUP(Tabell3[[#This Row],[Diagnose]],Tabell7[Diagnose],Tabell7[DiagnoseKort])&amp;" ("&amp;YEAR(Tabell3[[#This Row],[Dato]])&amp;")"</f>
        <v>Cortical &amp; Katarakt, ikke medfødt (2025)</v>
      </c>
    </row>
    <row r="525" spans="1:6" hidden="1" x14ac:dyDescent="0.25">
      <c r="A525" s="4" t="s">
        <v>12579</v>
      </c>
      <c r="B525" s="4" t="s">
        <v>3931</v>
      </c>
      <c r="C525" s="5">
        <v>44255</v>
      </c>
      <c r="D525" s="5">
        <v>45698</v>
      </c>
      <c r="E525" s="4" t="s">
        <v>19894</v>
      </c>
      <c r="F525" t="str">
        <f>+_xlfn.XLOOKUP(Tabell3[[#This Row],[Diagnose]],Tabell7[Diagnose],Tabell7[DiagnoseKort])&amp;" ("&amp;YEAR(Tabell3[[#This Row],[Dato]])&amp;")"</f>
        <v>Cornea Dystrofi (2025)</v>
      </c>
    </row>
    <row r="526" spans="1:6" hidden="1" x14ac:dyDescent="0.25">
      <c r="A526" s="4" t="s">
        <v>13721</v>
      </c>
      <c r="B526" s="4" t="s">
        <v>13722</v>
      </c>
      <c r="C526" s="5">
        <v>44532</v>
      </c>
      <c r="D526" s="5">
        <v>45698</v>
      </c>
      <c r="E526" s="4" t="s">
        <v>19752</v>
      </c>
      <c r="F526" t="str">
        <f>+_xlfn.XLOOKUP(Tabell3[[#This Row],[Diagnose]],Tabell7[Diagnose],Tabell7[DiagnoseKort])&amp;" ("&amp;YEAR(Tabell3[[#This Row],[Dato]])&amp;")"</f>
        <v>Intet påvist (2025)</v>
      </c>
    </row>
    <row r="527" spans="1:6" hidden="1" x14ac:dyDescent="0.25">
      <c r="A527" s="4" t="s">
        <v>17072</v>
      </c>
      <c r="B527" s="4" t="s">
        <v>17073</v>
      </c>
      <c r="C527" s="5">
        <v>45350</v>
      </c>
      <c r="D527" s="5">
        <v>45697</v>
      </c>
      <c r="E527" s="4" t="s">
        <v>19752</v>
      </c>
      <c r="F527" t="str">
        <f>+_xlfn.XLOOKUP(Tabell3[[#This Row],[Diagnose]],Tabell7[Diagnose],Tabell7[DiagnoseKort])&amp;" ("&amp;YEAR(Tabell3[[#This Row],[Dato]])&amp;")"</f>
        <v>Intet påvist (2025)</v>
      </c>
    </row>
    <row r="528" spans="1:6" hidden="1" x14ac:dyDescent="0.25">
      <c r="A528" s="4" t="s">
        <v>13630</v>
      </c>
      <c r="B528" s="4" t="s">
        <v>13631</v>
      </c>
      <c r="C528" s="5">
        <v>44499</v>
      </c>
      <c r="D528" s="5">
        <v>45696</v>
      </c>
      <c r="E528" s="4" t="s">
        <v>19752</v>
      </c>
      <c r="F528" t="str">
        <f>+_xlfn.XLOOKUP(Tabell3[[#This Row],[Diagnose]],Tabell7[Diagnose],Tabell7[DiagnoseKort])&amp;" ("&amp;YEAR(Tabell3[[#This Row],[Dato]])&amp;")"</f>
        <v>Intet påvist (2025)</v>
      </c>
    </row>
    <row r="529" spans="1:6" hidden="1" x14ac:dyDescent="0.25">
      <c r="A529" s="4" t="s">
        <v>16730</v>
      </c>
      <c r="B529" s="4" t="s">
        <v>16731</v>
      </c>
      <c r="C529" s="5">
        <v>45235</v>
      </c>
      <c r="D529" s="5">
        <v>45694</v>
      </c>
      <c r="E529" s="4" t="s">
        <v>19752</v>
      </c>
      <c r="F529" t="str">
        <f>+_xlfn.XLOOKUP(Tabell3[[#This Row],[Diagnose]],Tabell7[Diagnose],Tabell7[DiagnoseKort])&amp;" ("&amp;YEAR(Tabell3[[#This Row],[Dato]])&amp;")"</f>
        <v>Intet påvist (2025)</v>
      </c>
    </row>
    <row r="530" spans="1:6" hidden="1" x14ac:dyDescent="0.25">
      <c r="A530" s="4" t="s">
        <v>15363</v>
      </c>
      <c r="B530" s="4" t="s">
        <v>15364</v>
      </c>
      <c r="C530" s="5">
        <v>44878</v>
      </c>
      <c r="D530" s="5">
        <v>45693</v>
      </c>
      <c r="E530" s="4" t="s">
        <v>19752</v>
      </c>
      <c r="F530" t="str">
        <f>+_xlfn.XLOOKUP(Tabell3[[#This Row],[Diagnose]],Tabell7[Diagnose],Tabell7[DiagnoseKort])&amp;" ("&amp;YEAR(Tabell3[[#This Row],[Dato]])&amp;")"</f>
        <v>Intet påvist (2025)</v>
      </c>
    </row>
    <row r="531" spans="1:6" hidden="1" x14ac:dyDescent="0.25">
      <c r="A531" s="4" t="s">
        <v>15379</v>
      </c>
      <c r="B531" s="4" t="s">
        <v>15380</v>
      </c>
      <c r="C531" s="5">
        <v>44882</v>
      </c>
      <c r="D531" s="5">
        <v>45693</v>
      </c>
      <c r="E531" s="4" t="s">
        <v>19752</v>
      </c>
      <c r="F531" t="str">
        <f>+_xlfn.XLOOKUP(Tabell3[[#This Row],[Diagnose]],Tabell7[Diagnose],Tabell7[DiagnoseKort])&amp;" ("&amp;YEAR(Tabell3[[#This Row],[Dato]])&amp;")"</f>
        <v>Intet påvist (2025)</v>
      </c>
    </row>
    <row r="532" spans="1:6" hidden="1" x14ac:dyDescent="0.25">
      <c r="A532" s="4" t="s">
        <v>15284</v>
      </c>
      <c r="B532" s="4" t="s">
        <v>15285</v>
      </c>
      <c r="C532" s="5">
        <v>44846</v>
      </c>
      <c r="D532" s="5">
        <v>45692</v>
      </c>
      <c r="E532" s="4" t="s">
        <v>19802</v>
      </c>
      <c r="F532" t="str">
        <f>+_xlfn.XLOOKUP(Tabell3[[#This Row],[Diagnose]],Tabell7[Diagnose],Tabell7[DiagnoseKort])&amp;" ("&amp;YEAR(Tabell3[[#This Row],[Dato]])&amp;")"</f>
        <v>PPM iris (2025)</v>
      </c>
    </row>
    <row r="533" spans="1:6" hidden="1" x14ac:dyDescent="0.25">
      <c r="A533" s="4" t="s">
        <v>16993</v>
      </c>
      <c r="B533" s="4" t="s">
        <v>16994</v>
      </c>
      <c r="C533" s="5">
        <v>45325</v>
      </c>
      <c r="D533" s="5">
        <v>45692</v>
      </c>
      <c r="E533" s="4" t="s">
        <v>19752</v>
      </c>
      <c r="F533" t="str">
        <f>+_xlfn.XLOOKUP(Tabell3[[#This Row],[Diagnose]],Tabell7[Diagnose],Tabell7[DiagnoseKort])&amp;" ("&amp;YEAR(Tabell3[[#This Row],[Dato]])&amp;")"</f>
        <v>Intet påvist (2025)</v>
      </c>
    </row>
    <row r="534" spans="1:6" hidden="1" x14ac:dyDescent="0.25">
      <c r="A534" s="4" t="s">
        <v>15950</v>
      </c>
      <c r="B534" s="4" t="s">
        <v>15951</v>
      </c>
      <c r="C534" s="5">
        <v>45018</v>
      </c>
      <c r="D534" s="5">
        <v>45691</v>
      </c>
      <c r="E534" s="4" t="s">
        <v>19752</v>
      </c>
      <c r="F534" t="str">
        <f>+_xlfn.XLOOKUP(Tabell3[[#This Row],[Diagnose]],Tabell7[Diagnose],Tabell7[DiagnoseKort])&amp;" ("&amp;YEAR(Tabell3[[#This Row],[Dato]])&amp;")"</f>
        <v>Intet påvist (2025)</v>
      </c>
    </row>
    <row r="535" spans="1:6" hidden="1" x14ac:dyDescent="0.25">
      <c r="A535" s="4" t="s">
        <v>13367</v>
      </c>
      <c r="B535" s="4" t="s">
        <v>13368</v>
      </c>
      <c r="C535" s="5">
        <v>44408</v>
      </c>
      <c r="D535" s="5">
        <v>45691</v>
      </c>
      <c r="E535" s="4" t="s">
        <v>19894</v>
      </c>
      <c r="F535" t="str">
        <f>+_xlfn.XLOOKUP(Tabell3[[#This Row],[Diagnose]],Tabell7[Diagnose],Tabell7[DiagnoseKort])&amp;" ("&amp;YEAR(Tabell3[[#This Row],[Dato]])&amp;")"</f>
        <v>Cornea Dystrofi (2025)</v>
      </c>
    </row>
    <row r="536" spans="1:6" hidden="1" x14ac:dyDescent="0.25">
      <c r="A536" s="4" t="s">
        <v>16668</v>
      </c>
      <c r="B536" s="4" t="s">
        <v>16669</v>
      </c>
      <c r="C536" s="5">
        <v>45224</v>
      </c>
      <c r="D536" s="5">
        <v>45689</v>
      </c>
      <c r="E536" s="4" t="s">
        <v>19752</v>
      </c>
      <c r="F536" t="str">
        <f>+_xlfn.XLOOKUP(Tabell3[[#This Row],[Diagnose]],Tabell7[Diagnose],Tabell7[DiagnoseKort])&amp;" ("&amp;YEAR(Tabell3[[#This Row],[Dato]])&amp;")"</f>
        <v>Intet påvist (2025)</v>
      </c>
    </row>
    <row r="537" spans="1:6" hidden="1" x14ac:dyDescent="0.25">
      <c r="A537" s="4" t="s">
        <v>13304</v>
      </c>
      <c r="B537" s="4" t="s">
        <v>13305</v>
      </c>
      <c r="C537" s="5">
        <v>44390</v>
      </c>
      <c r="D537" s="5">
        <v>45689</v>
      </c>
      <c r="E537" s="4" t="s">
        <v>19894</v>
      </c>
      <c r="F537" t="str">
        <f>+_xlfn.XLOOKUP(Tabell3[[#This Row],[Diagnose]],Tabell7[Diagnose],Tabell7[DiagnoseKort])&amp;" ("&amp;YEAR(Tabell3[[#This Row],[Dato]])&amp;")"</f>
        <v>Cornea Dystrofi (2025)</v>
      </c>
    </row>
    <row r="538" spans="1:6" hidden="1" x14ac:dyDescent="0.25">
      <c r="A538" s="4" t="s">
        <v>16033</v>
      </c>
      <c r="B538" s="4" t="s">
        <v>16034</v>
      </c>
      <c r="C538" s="5">
        <v>45039</v>
      </c>
      <c r="D538" s="5">
        <v>45689</v>
      </c>
      <c r="E538" s="4" t="s">
        <v>19752</v>
      </c>
      <c r="F538" t="str">
        <f>+_xlfn.XLOOKUP(Tabell3[[#This Row],[Diagnose]],Tabell7[Diagnose],Tabell7[DiagnoseKort])&amp;" ("&amp;YEAR(Tabell3[[#This Row],[Dato]])&amp;")"</f>
        <v>Intet påvist (2025)</v>
      </c>
    </row>
    <row r="539" spans="1:6" hidden="1" x14ac:dyDescent="0.25">
      <c r="A539" s="4" t="s">
        <v>17405</v>
      </c>
      <c r="B539" s="4" t="s">
        <v>17406</v>
      </c>
      <c r="C539" s="5">
        <v>45424</v>
      </c>
      <c r="D539" s="5">
        <v>45689</v>
      </c>
      <c r="E539" s="4" t="s">
        <v>19752</v>
      </c>
      <c r="F539" t="str">
        <f>+_xlfn.XLOOKUP(Tabell3[[#This Row],[Diagnose]],Tabell7[Diagnose],Tabell7[DiagnoseKort])&amp;" ("&amp;YEAR(Tabell3[[#This Row],[Dato]])&amp;")"</f>
        <v>Intet påvist (2025)</v>
      </c>
    </row>
    <row r="540" spans="1:6" hidden="1" x14ac:dyDescent="0.25">
      <c r="A540" s="4" t="s">
        <v>16471</v>
      </c>
      <c r="B540" s="4" t="s">
        <v>16472</v>
      </c>
      <c r="C540" s="5">
        <v>45154</v>
      </c>
      <c r="D540" s="5">
        <v>45689</v>
      </c>
      <c r="E540" s="4" t="s">
        <v>19752</v>
      </c>
      <c r="F540" t="str">
        <f>+_xlfn.XLOOKUP(Tabell3[[#This Row],[Diagnose]],Tabell7[Diagnose],Tabell7[DiagnoseKort])&amp;" ("&amp;YEAR(Tabell3[[#This Row],[Dato]])&amp;")"</f>
        <v>Intet påvist (2025)</v>
      </c>
    </row>
    <row r="541" spans="1:6" hidden="1" x14ac:dyDescent="0.25">
      <c r="A541" s="4" t="s">
        <v>16790</v>
      </c>
      <c r="B541" s="4" t="s">
        <v>16791</v>
      </c>
      <c r="C541" s="5">
        <v>45265</v>
      </c>
      <c r="D541" s="5">
        <v>45689</v>
      </c>
      <c r="E541" s="4" t="s">
        <v>19752</v>
      </c>
      <c r="F541" t="str">
        <f>+_xlfn.XLOOKUP(Tabell3[[#This Row],[Diagnose]],Tabell7[Diagnose],Tabell7[DiagnoseKort])&amp;" ("&amp;YEAR(Tabell3[[#This Row],[Dato]])&amp;")"</f>
        <v>Intet påvist (2025)</v>
      </c>
    </row>
    <row r="542" spans="1:6" hidden="1" x14ac:dyDescent="0.25">
      <c r="A542" s="4" t="s">
        <v>16798</v>
      </c>
      <c r="B542" s="4" t="s">
        <v>16799</v>
      </c>
      <c r="C542" s="5">
        <v>45265</v>
      </c>
      <c r="D542" s="5">
        <v>45689</v>
      </c>
      <c r="E542" s="4" t="s">
        <v>19752</v>
      </c>
      <c r="F542" t="str">
        <f>+_xlfn.XLOOKUP(Tabell3[[#This Row],[Diagnose]],Tabell7[Diagnose],Tabell7[DiagnoseKort])&amp;" ("&amp;YEAR(Tabell3[[#This Row],[Dato]])&amp;")"</f>
        <v>Intet påvist (2025)</v>
      </c>
    </row>
    <row r="543" spans="1:6" hidden="1" x14ac:dyDescent="0.25">
      <c r="A543" s="4" t="s">
        <v>12387</v>
      </c>
      <c r="B543" s="4" t="s">
        <v>12388</v>
      </c>
      <c r="C543" s="5">
        <v>44196</v>
      </c>
      <c r="D543" s="5">
        <v>45689</v>
      </c>
      <c r="E543" s="4" t="s">
        <v>19752</v>
      </c>
      <c r="F543" t="str">
        <f>+_xlfn.XLOOKUP(Tabell3[[#This Row],[Diagnose]],Tabell7[Diagnose],Tabell7[DiagnoseKort])&amp;" ("&amp;YEAR(Tabell3[[#This Row],[Dato]])&amp;")"</f>
        <v>Intet påvist (2025)</v>
      </c>
    </row>
    <row r="544" spans="1:6" hidden="1" x14ac:dyDescent="0.25">
      <c r="A544" s="4" t="s">
        <v>16912</v>
      </c>
      <c r="B544" s="4" t="s">
        <v>16913</v>
      </c>
      <c r="C544" s="5">
        <v>45307</v>
      </c>
      <c r="D544" s="5">
        <v>45689</v>
      </c>
      <c r="E544" s="4" t="s">
        <v>19752</v>
      </c>
      <c r="F544" t="str">
        <f>+_xlfn.XLOOKUP(Tabell3[[#This Row],[Diagnose]],Tabell7[Diagnose],Tabell7[DiagnoseKort])&amp;" ("&amp;YEAR(Tabell3[[#This Row],[Dato]])&amp;")"</f>
        <v>Intet påvist (2025)</v>
      </c>
    </row>
    <row r="545" spans="1:6" hidden="1" x14ac:dyDescent="0.25">
      <c r="A545" s="4" t="s">
        <v>15799</v>
      </c>
      <c r="B545" s="4" t="s">
        <v>15800</v>
      </c>
      <c r="C545" s="5">
        <v>44987</v>
      </c>
      <c r="D545" s="5">
        <v>45689</v>
      </c>
      <c r="E545" s="4" t="s">
        <v>19752</v>
      </c>
      <c r="F545" t="str">
        <f>+_xlfn.XLOOKUP(Tabell3[[#This Row],[Diagnose]],Tabell7[Diagnose],Tabell7[DiagnoseKort])&amp;" ("&amp;YEAR(Tabell3[[#This Row],[Dato]])&amp;")"</f>
        <v>Intet påvist (2025)</v>
      </c>
    </row>
    <row r="546" spans="1:6" hidden="1" x14ac:dyDescent="0.25">
      <c r="A546" s="4" t="s">
        <v>13395</v>
      </c>
      <c r="B546" s="4" t="s">
        <v>13396</v>
      </c>
      <c r="C546" s="5">
        <v>44415</v>
      </c>
      <c r="D546" s="5">
        <v>45688</v>
      </c>
      <c r="E546" s="4" t="s">
        <v>19752</v>
      </c>
      <c r="F546" t="str">
        <f>+_xlfn.XLOOKUP(Tabell3[[#This Row],[Diagnose]],Tabell7[Diagnose],Tabell7[DiagnoseKort])&amp;" ("&amp;YEAR(Tabell3[[#This Row],[Dato]])&amp;")"</f>
        <v>Intet påvist (2025)</v>
      </c>
    </row>
    <row r="547" spans="1:6" hidden="1" x14ac:dyDescent="0.25">
      <c r="A547" s="4" t="s">
        <v>9211</v>
      </c>
      <c r="B547" s="4" t="s">
        <v>9212</v>
      </c>
      <c r="C547" s="5">
        <v>43176</v>
      </c>
      <c r="D547" s="5">
        <v>45688</v>
      </c>
      <c r="E547" s="4" t="s">
        <v>19864</v>
      </c>
      <c r="F547" t="str">
        <f>+_xlfn.XLOOKUP(Tabell3[[#This Row],[Diagnose]],Tabell7[Diagnose],Tabell7[DiagnoseKort])&amp;" ("&amp;YEAR(Tabell3[[#This Row],[Dato]])&amp;")"</f>
        <v>Distichiasis/Ektopiske Cillier (2025)</v>
      </c>
    </row>
    <row r="548" spans="1:6" hidden="1" x14ac:dyDescent="0.25">
      <c r="A548" s="4" t="s">
        <v>10985</v>
      </c>
      <c r="B548" s="4" t="s">
        <v>10986</v>
      </c>
      <c r="C548" s="5">
        <v>43819</v>
      </c>
      <c r="D548" s="5">
        <v>45688</v>
      </c>
      <c r="E548" s="4" t="s">
        <v>19752</v>
      </c>
      <c r="F548" t="str">
        <f>+_xlfn.XLOOKUP(Tabell3[[#This Row],[Diagnose]],Tabell7[Diagnose],Tabell7[DiagnoseKort])&amp;" ("&amp;YEAR(Tabell3[[#This Row],[Dato]])&amp;")"</f>
        <v>Intet påvist (2025)</v>
      </c>
    </row>
    <row r="549" spans="1:6" hidden="1" x14ac:dyDescent="0.25">
      <c r="A549" s="4" t="s">
        <v>15393</v>
      </c>
      <c r="B549" s="4" t="s">
        <v>15394</v>
      </c>
      <c r="C549" s="5">
        <v>44883</v>
      </c>
      <c r="D549" s="5">
        <v>45688</v>
      </c>
      <c r="E549" s="4" t="s">
        <v>19752</v>
      </c>
      <c r="F549" t="str">
        <f>+_xlfn.XLOOKUP(Tabell3[[#This Row],[Diagnose]],Tabell7[Diagnose],Tabell7[DiagnoseKort])&amp;" ("&amp;YEAR(Tabell3[[#This Row],[Dato]])&amp;")"</f>
        <v>Intet påvist (2025)</v>
      </c>
    </row>
    <row r="550" spans="1:6" hidden="1" x14ac:dyDescent="0.25">
      <c r="A550" s="4" t="s">
        <v>14304</v>
      </c>
      <c r="B550" s="4" t="s">
        <v>14305</v>
      </c>
      <c r="C550" s="5">
        <v>44648</v>
      </c>
      <c r="D550" s="5">
        <v>45688</v>
      </c>
      <c r="E550" s="4" t="s">
        <v>19752</v>
      </c>
      <c r="F550" t="str">
        <f>+_xlfn.XLOOKUP(Tabell3[[#This Row],[Diagnose]],Tabell7[Diagnose],Tabell7[DiagnoseKort])&amp;" ("&amp;YEAR(Tabell3[[#This Row],[Dato]])&amp;")"</f>
        <v>Intet påvist (2025)</v>
      </c>
    </row>
    <row r="551" spans="1:6" hidden="1" x14ac:dyDescent="0.25">
      <c r="A551" s="4" t="s">
        <v>11887</v>
      </c>
      <c r="B551" s="4" t="s">
        <v>11888</v>
      </c>
      <c r="C551" s="5">
        <v>44057</v>
      </c>
      <c r="D551" s="5">
        <v>45688</v>
      </c>
      <c r="E551" s="4" t="s">
        <v>19752</v>
      </c>
      <c r="F551" t="str">
        <f>+_xlfn.XLOOKUP(Tabell3[[#This Row],[Diagnose]],Tabell7[Diagnose],Tabell7[DiagnoseKort])&amp;" ("&amp;YEAR(Tabell3[[#This Row],[Dato]])&amp;")"</f>
        <v>Intet påvist (2025)</v>
      </c>
    </row>
    <row r="552" spans="1:6" hidden="1" x14ac:dyDescent="0.25">
      <c r="A552" s="4" t="s">
        <v>16594</v>
      </c>
      <c r="B552" s="4" t="s">
        <v>16595</v>
      </c>
      <c r="C552" s="5">
        <v>45198</v>
      </c>
      <c r="D552" s="5">
        <v>45688</v>
      </c>
      <c r="E552" s="4" t="s">
        <v>19752</v>
      </c>
      <c r="F552" t="str">
        <f>+_xlfn.XLOOKUP(Tabell3[[#This Row],[Diagnose]],Tabell7[Diagnose],Tabell7[DiagnoseKort])&amp;" ("&amp;YEAR(Tabell3[[#This Row],[Dato]])&amp;")"</f>
        <v>Intet påvist (2025)</v>
      </c>
    </row>
    <row r="553" spans="1:6" hidden="1" x14ac:dyDescent="0.25">
      <c r="A553" s="4" t="s">
        <v>10553</v>
      </c>
      <c r="B553" s="4" t="s">
        <v>10554</v>
      </c>
      <c r="C553" s="5">
        <v>43626</v>
      </c>
      <c r="D553" s="5">
        <v>45687</v>
      </c>
      <c r="E553" s="4" t="s">
        <v>19920</v>
      </c>
      <c r="F553" t="str">
        <f>+_xlfn.XLOOKUP(Tabell3[[#This Row],[Diagnose]],Tabell7[Diagnose],Tabell7[DiagnoseKort])&amp;" ("&amp;YEAR(Tabell3[[#This Row],[Dato]])&amp;")"</f>
        <v>Katarakt, ikke medfødt (2025)</v>
      </c>
    </row>
    <row r="554" spans="1:6" hidden="1" x14ac:dyDescent="0.25">
      <c r="A554" s="4" t="s">
        <v>16904</v>
      </c>
      <c r="B554" s="4" t="s">
        <v>16905</v>
      </c>
      <c r="C554" s="5">
        <v>45306</v>
      </c>
      <c r="D554" s="5">
        <v>45684</v>
      </c>
      <c r="E554" s="4" t="s">
        <v>19802</v>
      </c>
      <c r="F554" t="str">
        <f>+_xlfn.XLOOKUP(Tabell3[[#This Row],[Diagnose]],Tabell7[Diagnose],Tabell7[DiagnoseKort])&amp;" ("&amp;YEAR(Tabell3[[#This Row],[Dato]])&amp;")"</f>
        <v>PPM iris (2025)</v>
      </c>
    </row>
    <row r="555" spans="1:6" hidden="1" x14ac:dyDescent="0.25">
      <c r="A555" s="4" t="s">
        <v>8530</v>
      </c>
      <c r="B555" s="4" t="s">
        <v>8531</v>
      </c>
      <c r="C555" s="5">
        <v>42932</v>
      </c>
      <c r="D555" s="5">
        <v>45684</v>
      </c>
      <c r="E555" s="4" t="s">
        <v>19908</v>
      </c>
      <c r="F555" t="str">
        <f>+_xlfn.XLOOKUP(Tabell3[[#This Row],[Diagnose]],Tabell7[Diagnose],Tabell7[DiagnoseKort])&amp;" ("&amp;YEAR(Tabell3[[#This Row],[Dato]])&amp;")"</f>
        <v xml:space="preserve"> (2025)</v>
      </c>
    </row>
    <row r="556" spans="1:6" hidden="1" x14ac:dyDescent="0.25">
      <c r="A556" s="4" t="s">
        <v>13723</v>
      </c>
      <c r="B556" s="4" t="s">
        <v>13724</v>
      </c>
      <c r="C556" s="5">
        <v>44532</v>
      </c>
      <c r="D556" s="5">
        <v>45681</v>
      </c>
      <c r="E556" s="4" t="s">
        <v>19820</v>
      </c>
      <c r="F556" t="str">
        <f>+_xlfn.XLOOKUP(Tabell3[[#This Row],[Diagnose]],Tabell7[Diagnose],Tabell7[DiagnoseKort])&amp;" ("&amp;YEAR(Tabell3[[#This Row],[Dato]])&amp;")"</f>
        <v>PHTVL/PHPV (2025)</v>
      </c>
    </row>
    <row r="557" spans="1:6" hidden="1" x14ac:dyDescent="0.25">
      <c r="A557" s="4" t="s">
        <v>13825</v>
      </c>
      <c r="B557" s="4" t="s">
        <v>13826</v>
      </c>
      <c r="C557" s="5">
        <v>44547</v>
      </c>
      <c r="D557" s="5">
        <v>45681</v>
      </c>
      <c r="E557" s="4" t="s">
        <v>19752</v>
      </c>
      <c r="F557" t="str">
        <f>+_xlfn.XLOOKUP(Tabell3[[#This Row],[Diagnose]],Tabell7[Diagnose],Tabell7[DiagnoseKort])&amp;" ("&amp;YEAR(Tabell3[[#This Row],[Dato]])&amp;")"</f>
        <v>Intet påvist (2025)</v>
      </c>
    </row>
    <row r="558" spans="1:6" hidden="1" x14ac:dyDescent="0.25">
      <c r="A558" s="4" t="s">
        <v>16900</v>
      </c>
      <c r="B558" s="4" t="s">
        <v>16901</v>
      </c>
      <c r="C558" s="5">
        <v>45306</v>
      </c>
      <c r="D558" s="5">
        <v>45681</v>
      </c>
      <c r="E558" s="4" t="s">
        <v>19752</v>
      </c>
      <c r="F558" t="str">
        <f>+_xlfn.XLOOKUP(Tabell3[[#This Row],[Diagnose]],Tabell7[Diagnose],Tabell7[DiagnoseKort])&amp;" ("&amp;YEAR(Tabell3[[#This Row],[Dato]])&amp;")"</f>
        <v>Intet påvist (2025)</v>
      </c>
    </row>
    <row r="559" spans="1:6" hidden="1" x14ac:dyDescent="0.25">
      <c r="A559" s="4" t="s">
        <v>14519</v>
      </c>
      <c r="B559" s="4" t="s">
        <v>14520</v>
      </c>
      <c r="C559" s="5">
        <v>44686</v>
      </c>
      <c r="D559" s="5">
        <v>45681</v>
      </c>
      <c r="E559" s="4" t="s">
        <v>19752</v>
      </c>
      <c r="F559" t="str">
        <f>+_xlfn.XLOOKUP(Tabell3[[#This Row],[Diagnose]],Tabell7[Diagnose],Tabell7[DiagnoseKort])&amp;" ("&amp;YEAR(Tabell3[[#This Row],[Dato]])&amp;")"</f>
        <v>Intet påvist (2025)</v>
      </c>
    </row>
    <row r="560" spans="1:6" hidden="1" x14ac:dyDescent="0.25">
      <c r="A560" s="4" t="s">
        <v>16894</v>
      </c>
      <c r="B560" s="4" t="s">
        <v>16895</v>
      </c>
      <c r="C560" s="5">
        <v>45304</v>
      </c>
      <c r="D560" s="5">
        <v>45680</v>
      </c>
      <c r="E560" s="4" t="s">
        <v>19752</v>
      </c>
      <c r="F560" t="str">
        <f>+_xlfn.XLOOKUP(Tabell3[[#This Row],[Diagnose]],Tabell7[Diagnose],Tabell7[DiagnoseKort])&amp;" ("&amp;YEAR(Tabell3[[#This Row],[Dato]])&amp;")"</f>
        <v>Intet påvist (2025)</v>
      </c>
    </row>
    <row r="561" spans="1:6" hidden="1" x14ac:dyDescent="0.25">
      <c r="A561" s="4" t="s">
        <v>16020</v>
      </c>
      <c r="B561" s="4" t="s">
        <v>16021</v>
      </c>
      <c r="C561" s="5">
        <v>45038</v>
      </c>
      <c r="D561" s="5">
        <v>45680</v>
      </c>
      <c r="E561" s="4" t="s">
        <v>19752</v>
      </c>
      <c r="F561" t="str">
        <f>+_xlfn.XLOOKUP(Tabell3[[#This Row],[Diagnose]],Tabell7[Diagnose],Tabell7[DiagnoseKort])&amp;" ("&amp;YEAR(Tabell3[[#This Row],[Dato]])&amp;")"</f>
        <v>Intet påvist (2025)</v>
      </c>
    </row>
    <row r="562" spans="1:6" hidden="1" x14ac:dyDescent="0.25">
      <c r="A562" s="4" t="s">
        <v>15331</v>
      </c>
      <c r="B562" s="4" t="s">
        <v>15332</v>
      </c>
      <c r="C562" s="5">
        <v>44869</v>
      </c>
      <c r="D562" s="5">
        <v>45678</v>
      </c>
      <c r="E562" s="4" t="s">
        <v>19752</v>
      </c>
      <c r="F562" t="str">
        <f>+_xlfn.XLOOKUP(Tabell3[[#This Row],[Diagnose]],Tabell7[Diagnose],Tabell7[DiagnoseKort])&amp;" ("&amp;YEAR(Tabell3[[#This Row],[Dato]])&amp;")"</f>
        <v>Intet påvist (2025)</v>
      </c>
    </row>
    <row r="563" spans="1:6" hidden="1" x14ac:dyDescent="0.25">
      <c r="A563" s="4" t="s">
        <v>14750</v>
      </c>
      <c r="B563" s="4" t="s">
        <v>14751</v>
      </c>
      <c r="C563" s="5">
        <v>44727</v>
      </c>
      <c r="D563" s="5">
        <v>45677</v>
      </c>
      <c r="E563" s="4" t="s">
        <v>19752</v>
      </c>
      <c r="F563" t="str">
        <f>+_xlfn.XLOOKUP(Tabell3[[#This Row],[Diagnose]],Tabell7[Diagnose],Tabell7[DiagnoseKort])&amp;" ("&amp;YEAR(Tabell3[[#This Row],[Dato]])&amp;")"</f>
        <v>Intet påvist (2025)</v>
      </c>
    </row>
    <row r="564" spans="1:6" hidden="1" x14ac:dyDescent="0.25">
      <c r="A564" s="4" t="s">
        <v>16896</v>
      </c>
      <c r="B564" s="4" t="s">
        <v>16897</v>
      </c>
      <c r="C564" s="5">
        <v>45304</v>
      </c>
      <c r="D564" s="5">
        <v>45673</v>
      </c>
      <c r="E564" s="4" t="s">
        <v>19752</v>
      </c>
      <c r="F564" t="str">
        <f>+_xlfn.XLOOKUP(Tabell3[[#This Row],[Diagnose]],Tabell7[Diagnose],Tabell7[DiagnoseKort])&amp;" ("&amp;YEAR(Tabell3[[#This Row],[Dato]])&amp;")"</f>
        <v>Intet påvist (2025)</v>
      </c>
    </row>
    <row r="565" spans="1:6" hidden="1" x14ac:dyDescent="0.25">
      <c r="A565" s="4" t="s">
        <v>16531</v>
      </c>
      <c r="B565" s="4" t="s">
        <v>16532</v>
      </c>
      <c r="C565" s="5">
        <v>45171</v>
      </c>
      <c r="D565" s="5">
        <v>45672</v>
      </c>
      <c r="E565" s="4" t="s">
        <v>19752</v>
      </c>
      <c r="F565" t="str">
        <f>+_xlfn.XLOOKUP(Tabell3[[#This Row],[Diagnose]],Tabell7[Diagnose],Tabell7[DiagnoseKort])&amp;" ("&amp;YEAR(Tabell3[[#This Row],[Dato]])&amp;")"</f>
        <v>Intet påvist (2025)</v>
      </c>
    </row>
    <row r="566" spans="1:6" hidden="1" x14ac:dyDescent="0.25">
      <c r="A566" s="4" t="s">
        <v>10768</v>
      </c>
      <c r="B566" s="4" t="s">
        <v>10769</v>
      </c>
      <c r="C566" s="5">
        <v>43722</v>
      </c>
      <c r="D566" s="5">
        <v>45672</v>
      </c>
      <c r="E566" s="4" t="s">
        <v>19752</v>
      </c>
      <c r="F566" t="str">
        <f>+_xlfn.XLOOKUP(Tabell3[[#This Row],[Diagnose]],Tabell7[Diagnose],Tabell7[DiagnoseKort])&amp;" ("&amp;YEAR(Tabell3[[#This Row],[Dato]])&amp;")"</f>
        <v>Intet påvist (2025)</v>
      </c>
    </row>
    <row r="567" spans="1:6" hidden="1" x14ac:dyDescent="0.25">
      <c r="A567" s="4" t="s">
        <v>16049</v>
      </c>
      <c r="B567" s="4" t="s">
        <v>16050</v>
      </c>
      <c r="C567" s="5">
        <v>45045</v>
      </c>
      <c r="D567" s="5">
        <v>45672</v>
      </c>
      <c r="E567" s="4" t="s">
        <v>19752</v>
      </c>
      <c r="F567" t="str">
        <f>+_xlfn.XLOOKUP(Tabell3[[#This Row],[Diagnose]],Tabell7[Diagnose],Tabell7[DiagnoseKort])&amp;" ("&amp;YEAR(Tabell3[[#This Row],[Dato]])&amp;")"</f>
        <v>Intet påvist (2025)</v>
      </c>
    </row>
    <row r="568" spans="1:6" hidden="1" x14ac:dyDescent="0.25">
      <c r="A568" s="4" t="s">
        <v>13361</v>
      </c>
      <c r="B568" s="4" t="s">
        <v>13362</v>
      </c>
      <c r="C568" s="5">
        <v>44406</v>
      </c>
      <c r="D568" s="5">
        <v>45672</v>
      </c>
      <c r="E568" s="4" t="s">
        <v>19752</v>
      </c>
      <c r="F568" t="str">
        <f>+_xlfn.XLOOKUP(Tabell3[[#This Row],[Diagnose]],Tabell7[Diagnose],Tabell7[DiagnoseKort])&amp;" ("&amp;YEAR(Tabell3[[#This Row],[Dato]])&amp;")"</f>
        <v>Intet påvist (2025)</v>
      </c>
    </row>
    <row r="569" spans="1:6" hidden="1" x14ac:dyDescent="0.25">
      <c r="A569" s="4" t="s">
        <v>16836</v>
      </c>
      <c r="B569" s="4" t="s">
        <v>16837</v>
      </c>
      <c r="C569" s="5">
        <v>45268</v>
      </c>
      <c r="D569" s="5">
        <v>45672</v>
      </c>
      <c r="E569" s="4" t="s">
        <v>19752</v>
      </c>
      <c r="F569" t="str">
        <f>+_xlfn.XLOOKUP(Tabell3[[#This Row],[Diagnose]],Tabell7[Diagnose],Tabell7[DiagnoseKort])&amp;" ("&amp;YEAR(Tabell3[[#This Row],[Dato]])&amp;")"</f>
        <v>Intet påvist (2025)</v>
      </c>
    </row>
    <row r="570" spans="1:6" hidden="1" x14ac:dyDescent="0.25">
      <c r="A570" s="4" t="s">
        <v>16838</v>
      </c>
      <c r="B570" s="4" t="s">
        <v>16839</v>
      </c>
      <c r="C570" s="5">
        <v>45268</v>
      </c>
      <c r="D570" s="5">
        <v>45672</v>
      </c>
      <c r="E570" s="4" t="s">
        <v>19752</v>
      </c>
      <c r="F570" t="str">
        <f>+_xlfn.XLOOKUP(Tabell3[[#This Row],[Diagnose]],Tabell7[Diagnose],Tabell7[DiagnoseKort])&amp;" ("&amp;YEAR(Tabell3[[#This Row],[Dato]])&amp;")"</f>
        <v>Intet påvist (2025)</v>
      </c>
    </row>
    <row r="571" spans="1:6" hidden="1" x14ac:dyDescent="0.25">
      <c r="A571" s="4" t="s">
        <v>16840</v>
      </c>
      <c r="B571" s="4" t="s">
        <v>16841</v>
      </c>
      <c r="C571" s="5">
        <v>45268</v>
      </c>
      <c r="D571" s="5">
        <v>45672</v>
      </c>
      <c r="E571" s="4" t="s">
        <v>19752</v>
      </c>
      <c r="F571" t="str">
        <f>+_xlfn.XLOOKUP(Tabell3[[#This Row],[Diagnose]],Tabell7[Diagnose],Tabell7[DiagnoseKort])&amp;" ("&amp;YEAR(Tabell3[[#This Row],[Dato]])&amp;")"</f>
        <v>Intet påvist (2025)</v>
      </c>
    </row>
    <row r="572" spans="1:6" hidden="1" x14ac:dyDescent="0.25">
      <c r="A572" s="4" t="s">
        <v>16890</v>
      </c>
      <c r="B572" s="4" t="s">
        <v>16891</v>
      </c>
      <c r="C572" s="5">
        <v>45304</v>
      </c>
      <c r="D572" s="5">
        <v>45672</v>
      </c>
      <c r="E572" s="4" t="s">
        <v>19752</v>
      </c>
      <c r="F572" t="str">
        <f>+_xlfn.XLOOKUP(Tabell3[[#This Row],[Diagnose]],Tabell7[Diagnose],Tabell7[DiagnoseKort])&amp;" ("&amp;YEAR(Tabell3[[#This Row],[Dato]])&amp;")"</f>
        <v>Intet påvist (2025)</v>
      </c>
    </row>
    <row r="573" spans="1:6" hidden="1" x14ac:dyDescent="0.25">
      <c r="A573" s="4" t="s">
        <v>15816</v>
      </c>
      <c r="B573" s="4" t="s">
        <v>15817</v>
      </c>
      <c r="C573" s="5">
        <v>44988</v>
      </c>
      <c r="D573" s="5">
        <v>45670</v>
      </c>
      <c r="E573" s="4" t="s">
        <v>19752</v>
      </c>
      <c r="F573" t="str">
        <f>+_xlfn.XLOOKUP(Tabell3[[#This Row],[Diagnose]],Tabell7[Diagnose],Tabell7[DiagnoseKort])&amp;" ("&amp;YEAR(Tabell3[[#This Row],[Dato]])&amp;")"</f>
        <v>Intet påvist (2025)</v>
      </c>
    </row>
    <row r="574" spans="1:6" hidden="1" x14ac:dyDescent="0.25">
      <c r="A574" s="4" t="s">
        <v>15954</v>
      </c>
      <c r="B574" s="4" t="s">
        <v>15955</v>
      </c>
      <c r="C574" s="5">
        <v>45020</v>
      </c>
      <c r="D574" s="5">
        <v>45670</v>
      </c>
      <c r="E574" s="4" t="s">
        <v>19963</v>
      </c>
      <c r="F574" t="str">
        <f>+_xlfn.XLOOKUP(Tabell3[[#This Row],[Diagnose]],Tabell7[Diagnose],Tabell7[DiagnoseKort])&amp;" ("&amp;YEAR(Tabell3[[#This Row],[Dato]])&amp;")"</f>
        <v xml:space="preserve"> (2025)</v>
      </c>
    </row>
    <row r="575" spans="1:6" hidden="1" x14ac:dyDescent="0.25">
      <c r="A575" s="4" t="s">
        <v>14912</v>
      </c>
      <c r="B575" s="4" t="s">
        <v>14913</v>
      </c>
      <c r="C575" s="5">
        <v>44753</v>
      </c>
      <c r="D575" s="5">
        <v>45670</v>
      </c>
      <c r="E575" s="4" t="s">
        <v>19752</v>
      </c>
      <c r="F575" t="str">
        <f>+_xlfn.XLOOKUP(Tabell3[[#This Row],[Diagnose]],Tabell7[Diagnose],Tabell7[DiagnoseKort])&amp;" ("&amp;YEAR(Tabell3[[#This Row],[Dato]])&amp;")"</f>
        <v>Intet påvist (2025)</v>
      </c>
    </row>
    <row r="576" spans="1:6" hidden="1" x14ac:dyDescent="0.25">
      <c r="A576" s="4" t="s">
        <v>17048</v>
      </c>
      <c r="B576" s="4" t="s">
        <v>17049</v>
      </c>
      <c r="C576" s="5">
        <v>45343</v>
      </c>
      <c r="D576" s="5">
        <v>45667</v>
      </c>
      <c r="E576" s="4" t="s">
        <v>19817</v>
      </c>
      <c r="F576" t="str">
        <f>+_xlfn.XLOOKUP(Tabell3[[#This Row],[Diagnose]],Tabell7[Diagnose],Tabell7[DiagnoseKort])&amp;" ("&amp;YEAR(Tabell3[[#This Row],[Dato]])&amp;")"</f>
        <v>Retinal Dysplasi (2025)</v>
      </c>
    </row>
    <row r="577" spans="1:6" hidden="1" x14ac:dyDescent="0.25">
      <c r="A577" s="4" t="s">
        <v>7810</v>
      </c>
      <c r="B577" s="4" t="s">
        <v>7811</v>
      </c>
      <c r="C577" s="5">
        <v>42608</v>
      </c>
      <c r="D577" s="5">
        <v>45667</v>
      </c>
      <c r="E577" s="4" t="s">
        <v>19752</v>
      </c>
      <c r="F577" t="str">
        <f>+_xlfn.XLOOKUP(Tabell3[[#This Row],[Diagnose]],Tabell7[Diagnose],Tabell7[DiagnoseKort])&amp;" ("&amp;YEAR(Tabell3[[#This Row],[Dato]])&amp;")"</f>
        <v>Intet påvist (2025)</v>
      </c>
    </row>
    <row r="578" spans="1:6" hidden="1" x14ac:dyDescent="0.25">
      <c r="A578" s="4" t="s">
        <v>14947</v>
      </c>
      <c r="B578" s="4" t="s">
        <v>14948</v>
      </c>
      <c r="C578" s="5">
        <v>44757</v>
      </c>
      <c r="D578" s="5">
        <v>45667</v>
      </c>
      <c r="E578" s="4" t="s">
        <v>19906</v>
      </c>
      <c r="F578" t="str">
        <f>+_xlfn.XLOOKUP(Tabell3[[#This Row],[Diagnose]],Tabell7[Diagnose],Tabell7[DiagnoseKort])&amp;" ("&amp;YEAR(Tabell3[[#This Row],[Dato]])&amp;")"</f>
        <v xml:space="preserve"> (2025)</v>
      </c>
    </row>
    <row r="579" spans="1:6" hidden="1" x14ac:dyDescent="0.25">
      <c r="A579" s="4" t="s">
        <v>10019</v>
      </c>
      <c r="B579" s="4" t="s">
        <v>10020</v>
      </c>
      <c r="C579" s="5">
        <v>43492</v>
      </c>
      <c r="D579" s="5">
        <v>45666</v>
      </c>
      <c r="E579" s="4" t="s">
        <v>19752</v>
      </c>
      <c r="F579" t="str">
        <f>+_xlfn.XLOOKUP(Tabell3[[#This Row],[Diagnose]],Tabell7[Diagnose],Tabell7[DiagnoseKort])&amp;" ("&amp;YEAR(Tabell3[[#This Row],[Dato]])&amp;")"</f>
        <v>Intet påvist (2025)</v>
      </c>
    </row>
    <row r="580" spans="1:6" hidden="1" x14ac:dyDescent="0.25">
      <c r="A580" s="4" t="s">
        <v>15492</v>
      </c>
      <c r="B580" s="4" t="s">
        <v>15493</v>
      </c>
      <c r="C580" s="5">
        <v>44905</v>
      </c>
      <c r="D580" s="5">
        <v>45666</v>
      </c>
      <c r="E580" s="4" t="s">
        <v>19752</v>
      </c>
      <c r="F580" t="str">
        <f>+_xlfn.XLOOKUP(Tabell3[[#This Row],[Diagnose]],Tabell7[Diagnose],Tabell7[DiagnoseKort])&amp;" ("&amp;YEAR(Tabell3[[#This Row],[Dato]])&amp;")"</f>
        <v>Intet påvist (2025)</v>
      </c>
    </row>
    <row r="581" spans="1:6" hidden="1" x14ac:dyDescent="0.25">
      <c r="A581" s="4" t="s">
        <v>15375</v>
      </c>
      <c r="B581" s="4" t="s">
        <v>15376</v>
      </c>
      <c r="C581" s="5">
        <v>44882</v>
      </c>
      <c r="D581" s="5">
        <v>45666</v>
      </c>
      <c r="E581" s="4" t="s">
        <v>19752</v>
      </c>
      <c r="F581" t="str">
        <f>+_xlfn.XLOOKUP(Tabell3[[#This Row],[Diagnose]],Tabell7[Diagnose],Tabell7[DiagnoseKort])&amp;" ("&amp;YEAR(Tabell3[[#This Row],[Dato]])&amp;")"</f>
        <v>Intet påvist (2025)</v>
      </c>
    </row>
    <row r="582" spans="1:6" hidden="1" x14ac:dyDescent="0.25">
      <c r="A582" s="4" t="s">
        <v>14895</v>
      </c>
      <c r="B582" s="4" t="s">
        <v>14896</v>
      </c>
      <c r="C582" s="5">
        <v>44752</v>
      </c>
      <c r="D582" s="5">
        <v>45664</v>
      </c>
      <c r="E582" s="4" t="s">
        <v>19752</v>
      </c>
      <c r="F582" t="str">
        <f>+_xlfn.XLOOKUP(Tabell3[[#This Row],[Diagnose]],Tabell7[Diagnose],Tabell7[DiagnoseKort])&amp;" ("&amp;YEAR(Tabell3[[#This Row],[Dato]])&amp;")"</f>
        <v>Intet påvist (2025)</v>
      </c>
    </row>
    <row r="583" spans="1:6" hidden="1" x14ac:dyDescent="0.25">
      <c r="A583" s="4" t="s">
        <v>15868</v>
      </c>
      <c r="B583" s="4" t="s">
        <v>15869</v>
      </c>
      <c r="C583" s="5">
        <v>44993</v>
      </c>
      <c r="D583" s="5">
        <v>45664</v>
      </c>
      <c r="E583" s="4" t="s">
        <v>19802</v>
      </c>
      <c r="F583" t="str">
        <f>+_xlfn.XLOOKUP(Tabell3[[#This Row],[Diagnose]],Tabell7[Diagnose],Tabell7[DiagnoseKort])&amp;" ("&amp;YEAR(Tabell3[[#This Row],[Dato]])&amp;")"</f>
        <v>PPM iris (2025)</v>
      </c>
    </row>
    <row r="584" spans="1:6" hidden="1" x14ac:dyDescent="0.25">
      <c r="A584" s="4" t="s">
        <v>15534</v>
      </c>
      <c r="B584" s="4" t="s">
        <v>15535</v>
      </c>
      <c r="C584" s="5">
        <v>44914</v>
      </c>
      <c r="D584" s="5">
        <v>45660</v>
      </c>
      <c r="E584" s="4" t="s">
        <v>19752</v>
      </c>
      <c r="F584" t="str">
        <f>+_xlfn.XLOOKUP(Tabell3[[#This Row],[Diagnose]],Tabell7[Diagnose],Tabell7[DiagnoseKort])&amp;" ("&amp;YEAR(Tabell3[[#This Row],[Dato]])&amp;")"</f>
        <v>Intet påvist (2025)</v>
      </c>
    </row>
    <row r="585" spans="1:6" hidden="1" x14ac:dyDescent="0.25">
      <c r="A585" s="4" t="s">
        <v>16026</v>
      </c>
      <c r="B585" s="4" t="s">
        <v>16027</v>
      </c>
      <c r="C585" s="5">
        <v>45038</v>
      </c>
      <c r="D585" s="5">
        <v>45653</v>
      </c>
      <c r="E585" s="4" t="s">
        <v>19752</v>
      </c>
      <c r="F585" t="str">
        <f>+_xlfn.XLOOKUP(Tabell3[[#This Row],[Diagnose]],Tabell7[Diagnose],Tabell7[DiagnoseKort])&amp;" ("&amp;YEAR(Tabell3[[#This Row],[Dato]])&amp;")"</f>
        <v>Intet påvist (2024)</v>
      </c>
    </row>
    <row r="586" spans="1:6" hidden="1" x14ac:dyDescent="0.25">
      <c r="A586" s="4" t="s">
        <v>13675</v>
      </c>
      <c r="B586" s="4" t="s">
        <v>13676</v>
      </c>
      <c r="C586" s="5">
        <v>44505</v>
      </c>
      <c r="D586" s="5">
        <v>45644</v>
      </c>
      <c r="E586" s="4" t="s">
        <v>19752</v>
      </c>
      <c r="F586" t="str">
        <f>+_xlfn.XLOOKUP(Tabell3[[#This Row],[Diagnose]],Tabell7[Diagnose],Tabell7[DiagnoseKort])&amp;" ("&amp;YEAR(Tabell3[[#This Row],[Dato]])&amp;")"</f>
        <v>Intet påvist (2024)</v>
      </c>
    </row>
    <row r="587" spans="1:6" hidden="1" x14ac:dyDescent="0.25">
      <c r="A587" s="4" t="s">
        <v>16156</v>
      </c>
      <c r="B587" s="4" t="s">
        <v>16157</v>
      </c>
      <c r="C587" s="5">
        <v>45072</v>
      </c>
      <c r="D587" s="5">
        <v>45639</v>
      </c>
      <c r="E587" s="4" t="s">
        <v>19752</v>
      </c>
      <c r="F587" t="str">
        <f>+_xlfn.XLOOKUP(Tabell3[[#This Row],[Diagnose]],Tabell7[Diagnose],Tabell7[DiagnoseKort])&amp;" ("&amp;YEAR(Tabell3[[#This Row],[Dato]])&amp;")"</f>
        <v>Intet påvist (2024)</v>
      </c>
    </row>
    <row r="588" spans="1:6" hidden="1" x14ac:dyDescent="0.25">
      <c r="A588" s="4" t="s">
        <v>16160</v>
      </c>
      <c r="B588" s="4" t="s">
        <v>16161</v>
      </c>
      <c r="C588" s="5">
        <v>45072</v>
      </c>
      <c r="D588" s="5">
        <v>45639</v>
      </c>
      <c r="E588" s="4" t="s">
        <v>19799</v>
      </c>
      <c r="F588" t="str">
        <f>+_xlfn.XLOOKUP(Tabell3[[#This Row],[Diagnose]],Tabell7[Diagnose],Tabell7[DiagnoseKort])&amp;" ("&amp;YEAR(Tabell3[[#This Row],[Dato]])&amp;")"</f>
        <v>Katarakt, ikke medfødt (2024)</v>
      </c>
    </row>
    <row r="589" spans="1:6" hidden="1" x14ac:dyDescent="0.25">
      <c r="A589" s="4" t="s">
        <v>16794</v>
      </c>
      <c r="B589" s="4" t="s">
        <v>16795</v>
      </c>
      <c r="C589" s="5">
        <v>45265</v>
      </c>
      <c r="D589" s="5">
        <v>45638</v>
      </c>
      <c r="E589" s="4" t="s">
        <v>19752</v>
      </c>
      <c r="F589" t="str">
        <f>+_xlfn.XLOOKUP(Tabell3[[#This Row],[Diagnose]],Tabell7[Diagnose],Tabell7[DiagnoseKort])&amp;" ("&amp;YEAR(Tabell3[[#This Row],[Dato]])&amp;")"</f>
        <v>Intet påvist (2024)</v>
      </c>
    </row>
    <row r="590" spans="1:6" hidden="1" x14ac:dyDescent="0.25">
      <c r="A590" s="4" t="s">
        <v>13717</v>
      </c>
      <c r="B590" s="4" t="s">
        <v>13718</v>
      </c>
      <c r="C590" s="5">
        <v>44532</v>
      </c>
      <c r="D590" s="5">
        <v>45637</v>
      </c>
      <c r="E590" s="4" t="s">
        <v>19752</v>
      </c>
      <c r="F590" t="str">
        <f>+_xlfn.XLOOKUP(Tabell3[[#This Row],[Diagnose]],Tabell7[Diagnose],Tabell7[DiagnoseKort])&amp;" ("&amp;YEAR(Tabell3[[#This Row],[Dato]])&amp;")"</f>
        <v>Intet påvist (2024)</v>
      </c>
    </row>
    <row r="591" spans="1:6" hidden="1" x14ac:dyDescent="0.25">
      <c r="A591" s="4" t="s">
        <v>15898</v>
      </c>
      <c r="B591" s="4" t="s">
        <v>15899</v>
      </c>
      <c r="C591" s="5">
        <v>45007</v>
      </c>
      <c r="D591" s="5">
        <v>45637</v>
      </c>
      <c r="E591" s="4" t="s">
        <v>19752</v>
      </c>
      <c r="F591" t="str">
        <f>+_xlfn.XLOOKUP(Tabell3[[#This Row],[Diagnose]],Tabell7[Diagnose],Tabell7[DiagnoseKort])&amp;" ("&amp;YEAR(Tabell3[[#This Row],[Dato]])&amp;")"</f>
        <v>Intet påvist (2024)</v>
      </c>
    </row>
    <row r="592" spans="1:6" hidden="1" x14ac:dyDescent="0.25">
      <c r="A592" s="4" t="s">
        <v>13916</v>
      </c>
      <c r="B592" s="4" t="s">
        <v>13917</v>
      </c>
      <c r="C592" s="5">
        <v>44571</v>
      </c>
      <c r="D592" s="5">
        <v>45637</v>
      </c>
      <c r="E592" s="4" t="s">
        <v>19752</v>
      </c>
      <c r="F592" t="str">
        <f>+_xlfn.XLOOKUP(Tabell3[[#This Row],[Diagnose]],Tabell7[Diagnose],Tabell7[DiagnoseKort])&amp;" ("&amp;YEAR(Tabell3[[#This Row],[Dato]])&amp;")"</f>
        <v>Intet påvist (2024)</v>
      </c>
    </row>
    <row r="593" spans="1:6" hidden="1" x14ac:dyDescent="0.25">
      <c r="A593" s="4" t="s">
        <v>13683</v>
      </c>
      <c r="B593" s="4" t="s">
        <v>13684</v>
      </c>
      <c r="C593" s="5">
        <v>44511</v>
      </c>
      <c r="D593" s="5">
        <v>45637</v>
      </c>
      <c r="E593" s="4" t="s">
        <v>19752</v>
      </c>
      <c r="F593" t="str">
        <f>+_xlfn.XLOOKUP(Tabell3[[#This Row],[Diagnose]],Tabell7[Diagnose],Tabell7[DiagnoseKort])&amp;" ("&amp;YEAR(Tabell3[[#This Row],[Dato]])&amp;")"</f>
        <v>Intet påvist (2024)</v>
      </c>
    </row>
    <row r="594" spans="1:6" hidden="1" x14ac:dyDescent="0.25">
      <c r="A594" s="4" t="s">
        <v>15145</v>
      </c>
      <c r="B594" s="4" t="s">
        <v>15146</v>
      </c>
      <c r="C594" s="5">
        <v>44809</v>
      </c>
      <c r="D594" s="5">
        <v>45637</v>
      </c>
      <c r="E594" s="4" t="s">
        <v>19752</v>
      </c>
      <c r="F594" t="str">
        <f>+_xlfn.XLOOKUP(Tabell3[[#This Row],[Diagnose]],Tabell7[Diagnose],Tabell7[DiagnoseKort])&amp;" ("&amp;YEAR(Tabell3[[#This Row],[Dato]])&amp;")"</f>
        <v>Intet påvist (2024)</v>
      </c>
    </row>
    <row r="595" spans="1:6" hidden="1" x14ac:dyDescent="0.25">
      <c r="A595" s="4" t="s">
        <v>16492</v>
      </c>
      <c r="B595" s="4" t="s">
        <v>16493</v>
      </c>
      <c r="C595" s="5">
        <v>45161</v>
      </c>
      <c r="D595" s="5">
        <v>45637</v>
      </c>
      <c r="E595" s="4" t="s">
        <v>19752</v>
      </c>
      <c r="F595" t="str">
        <f>+_xlfn.XLOOKUP(Tabell3[[#This Row],[Diagnose]],Tabell7[Diagnose],Tabell7[DiagnoseKort])&amp;" ("&amp;YEAR(Tabell3[[#This Row],[Dato]])&amp;")"</f>
        <v>Intet påvist (2024)</v>
      </c>
    </row>
    <row r="596" spans="1:6" hidden="1" x14ac:dyDescent="0.25">
      <c r="A596" s="4" t="s">
        <v>11700</v>
      </c>
      <c r="B596" s="4" t="s">
        <v>11701</v>
      </c>
      <c r="C596" s="5">
        <v>44023</v>
      </c>
      <c r="D596" s="5">
        <v>45637</v>
      </c>
      <c r="E596" s="4" t="s">
        <v>19752</v>
      </c>
      <c r="F596" t="str">
        <f>+_xlfn.XLOOKUP(Tabell3[[#This Row],[Diagnose]],Tabell7[Diagnose],Tabell7[DiagnoseKort])&amp;" ("&amp;YEAR(Tabell3[[#This Row],[Dato]])&amp;")"</f>
        <v>Intet påvist (2024)</v>
      </c>
    </row>
    <row r="597" spans="1:6" hidden="1" x14ac:dyDescent="0.25">
      <c r="A597" s="4" t="s">
        <v>14058</v>
      </c>
      <c r="B597" s="4" t="s">
        <v>14059</v>
      </c>
      <c r="C597" s="5">
        <v>44613</v>
      </c>
      <c r="D597" s="5">
        <v>45636</v>
      </c>
      <c r="E597" s="4" t="s">
        <v>19752</v>
      </c>
      <c r="F597" t="str">
        <f>+_xlfn.XLOOKUP(Tabell3[[#This Row],[Diagnose]],Tabell7[Diagnose],Tabell7[DiagnoseKort])&amp;" ("&amp;YEAR(Tabell3[[#This Row],[Dato]])&amp;")"</f>
        <v>Intet påvist (2024)</v>
      </c>
    </row>
    <row r="598" spans="1:6" hidden="1" x14ac:dyDescent="0.25">
      <c r="A598" s="4" t="s">
        <v>15484</v>
      </c>
      <c r="B598" s="4" t="s">
        <v>15485</v>
      </c>
      <c r="C598" s="5">
        <v>44904</v>
      </c>
      <c r="D598" s="5">
        <v>45636</v>
      </c>
      <c r="E598" s="4" t="s">
        <v>19752</v>
      </c>
      <c r="F598" t="str">
        <f>+_xlfn.XLOOKUP(Tabell3[[#This Row],[Diagnose]],Tabell7[Diagnose],Tabell7[DiagnoseKort])&amp;" ("&amp;YEAR(Tabell3[[#This Row],[Dato]])&amp;")"</f>
        <v>Intet påvist (2024)</v>
      </c>
    </row>
    <row r="599" spans="1:6" hidden="1" x14ac:dyDescent="0.25">
      <c r="A599" s="4" t="s">
        <v>8729</v>
      </c>
      <c r="B599" s="4" t="s">
        <v>8730</v>
      </c>
      <c r="C599" s="5">
        <v>43002</v>
      </c>
      <c r="D599" s="5">
        <v>45635</v>
      </c>
      <c r="E599" s="4" t="s">
        <v>19752</v>
      </c>
      <c r="F599" t="str">
        <f>+_xlfn.XLOOKUP(Tabell3[[#This Row],[Diagnose]],Tabell7[Diagnose],Tabell7[DiagnoseKort])&amp;" ("&amp;YEAR(Tabell3[[#This Row],[Dato]])&amp;")"</f>
        <v>Intet påvist (2024)</v>
      </c>
    </row>
    <row r="600" spans="1:6" hidden="1" x14ac:dyDescent="0.25">
      <c r="A600" s="4" t="s">
        <v>13391</v>
      </c>
      <c r="B600" s="4" t="s">
        <v>13392</v>
      </c>
      <c r="C600" s="5">
        <v>44415</v>
      </c>
      <c r="D600" s="5">
        <v>45635</v>
      </c>
      <c r="E600" s="4" t="s">
        <v>19752</v>
      </c>
      <c r="F600" t="str">
        <f>+_xlfn.XLOOKUP(Tabell3[[#This Row],[Diagnose]],Tabell7[Diagnose],Tabell7[DiagnoseKort])&amp;" ("&amp;YEAR(Tabell3[[#This Row],[Dato]])&amp;")"</f>
        <v>Intet påvist (2024)</v>
      </c>
    </row>
    <row r="601" spans="1:6" hidden="1" x14ac:dyDescent="0.25">
      <c r="A601" s="4" t="s">
        <v>16427</v>
      </c>
      <c r="B601" s="4" t="s">
        <v>16428</v>
      </c>
      <c r="C601" s="5">
        <v>45145</v>
      </c>
      <c r="D601" s="5">
        <v>45635</v>
      </c>
      <c r="E601" s="4" t="s">
        <v>19802</v>
      </c>
      <c r="F601" t="str">
        <f>+_xlfn.XLOOKUP(Tabell3[[#This Row],[Diagnose]],Tabell7[Diagnose],Tabell7[DiagnoseKort])&amp;" ("&amp;YEAR(Tabell3[[#This Row],[Dato]])&amp;")"</f>
        <v>PPM iris (2024)</v>
      </c>
    </row>
    <row r="602" spans="1:6" hidden="1" x14ac:dyDescent="0.25">
      <c r="A602" s="4" t="s">
        <v>16429</v>
      </c>
      <c r="B602" s="4" t="s">
        <v>16430</v>
      </c>
      <c r="C602" s="5">
        <v>45145</v>
      </c>
      <c r="D602" s="5">
        <v>45635</v>
      </c>
      <c r="E602" s="4" t="s">
        <v>19752</v>
      </c>
      <c r="F602" t="str">
        <f>+_xlfn.XLOOKUP(Tabell3[[#This Row],[Diagnose]],Tabell7[Diagnose],Tabell7[DiagnoseKort])&amp;" ("&amp;YEAR(Tabell3[[#This Row],[Dato]])&amp;")"</f>
        <v>Intet påvist (2024)</v>
      </c>
    </row>
    <row r="603" spans="1:6" hidden="1" x14ac:dyDescent="0.25">
      <c r="A603" s="4" t="s">
        <v>12308</v>
      </c>
      <c r="B603" s="4" t="s">
        <v>12309</v>
      </c>
      <c r="C603" s="5">
        <v>44172</v>
      </c>
      <c r="D603" s="5">
        <v>45635</v>
      </c>
      <c r="E603" s="4" t="s">
        <v>19752</v>
      </c>
      <c r="F603" t="str">
        <f>+_xlfn.XLOOKUP(Tabell3[[#This Row],[Diagnose]],Tabell7[Diagnose],Tabell7[DiagnoseKort])&amp;" ("&amp;YEAR(Tabell3[[#This Row],[Dato]])&amp;")"</f>
        <v>Intet påvist (2024)</v>
      </c>
    </row>
    <row r="604" spans="1:6" hidden="1" x14ac:dyDescent="0.25">
      <c r="A604" s="4" t="s">
        <v>12631</v>
      </c>
      <c r="B604" s="4" t="s">
        <v>12632</v>
      </c>
      <c r="C604" s="5">
        <v>44263</v>
      </c>
      <c r="D604" s="5">
        <v>45635</v>
      </c>
      <c r="E604" s="4" t="s">
        <v>19962</v>
      </c>
      <c r="F604" t="str">
        <f>+_xlfn.XLOOKUP(Tabell3[[#This Row],[Diagnose]],Tabell7[Diagnose],Tabell7[DiagnoseKort])&amp;" ("&amp;YEAR(Tabell3[[#This Row],[Dato]])&amp;")"</f>
        <v xml:space="preserve"> (2024)</v>
      </c>
    </row>
    <row r="605" spans="1:6" hidden="1" x14ac:dyDescent="0.25">
      <c r="A605" s="4" t="s">
        <v>13078</v>
      </c>
      <c r="B605" s="4" t="s">
        <v>13079</v>
      </c>
      <c r="C605" s="5">
        <v>44363</v>
      </c>
      <c r="D605" s="5">
        <v>45635</v>
      </c>
      <c r="E605" s="4" t="s">
        <v>19752</v>
      </c>
      <c r="F605" t="str">
        <f>+_xlfn.XLOOKUP(Tabell3[[#This Row],[Diagnose]],Tabell7[Diagnose],Tabell7[DiagnoseKort])&amp;" ("&amp;YEAR(Tabell3[[#This Row],[Dato]])&amp;")"</f>
        <v>Intet påvist (2024)</v>
      </c>
    </row>
    <row r="606" spans="1:6" hidden="1" x14ac:dyDescent="0.25">
      <c r="A606" s="4" t="s">
        <v>15553</v>
      </c>
      <c r="B606" s="4" t="s">
        <v>15554</v>
      </c>
      <c r="C606" s="5">
        <v>44924</v>
      </c>
      <c r="D606" s="5">
        <v>45635</v>
      </c>
      <c r="E606" s="4" t="s">
        <v>19752</v>
      </c>
      <c r="F606" t="str">
        <f>+_xlfn.XLOOKUP(Tabell3[[#This Row],[Diagnose]],Tabell7[Diagnose],Tabell7[DiagnoseKort])&amp;" ("&amp;YEAR(Tabell3[[#This Row],[Dato]])&amp;")"</f>
        <v>Intet påvist (2024)</v>
      </c>
    </row>
    <row r="607" spans="1:6" hidden="1" x14ac:dyDescent="0.25">
      <c r="A607" s="4" t="s">
        <v>15365</v>
      </c>
      <c r="B607" s="4" t="s">
        <v>15366</v>
      </c>
      <c r="C607" s="5">
        <v>44881</v>
      </c>
      <c r="D607" s="5">
        <v>45635</v>
      </c>
      <c r="E607" s="4" t="s">
        <v>19752</v>
      </c>
      <c r="F607" t="str">
        <f>+_xlfn.XLOOKUP(Tabell3[[#This Row],[Diagnose]],Tabell7[Diagnose],Tabell7[DiagnoseKort])&amp;" ("&amp;YEAR(Tabell3[[#This Row],[Dato]])&amp;")"</f>
        <v>Intet påvist (2024)</v>
      </c>
    </row>
    <row r="608" spans="1:6" hidden="1" x14ac:dyDescent="0.25">
      <c r="A608" s="4" t="s">
        <v>16178</v>
      </c>
      <c r="B608" s="4" t="s">
        <v>16179</v>
      </c>
      <c r="C608" s="5">
        <v>45078</v>
      </c>
      <c r="D608" s="5">
        <v>45635</v>
      </c>
      <c r="E608" s="4" t="s">
        <v>19752</v>
      </c>
      <c r="F608" t="str">
        <f>+_xlfn.XLOOKUP(Tabell3[[#This Row],[Diagnose]],Tabell7[Diagnose],Tabell7[DiagnoseKort])&amp;" ("&amp;YEAR(Tabell3[[#This Row],[Dato]])&amp;")"</f>
        <v>Intet påvist (2024)</v>
      </c>
    </row>
    <row r="609" spans="1:6" hidden="1" x14ac:dyDescent="0.25">
      <c r="A609" s="4" t="s">
        <v>16180</v>
      </c>
      <c r="B609" s="4" t="s">
        <v>16181</v>
      </c>
      <c r="C609" s="5">
        <v>45078</v>
      </c>
      <c r="D609" s="5">
        <v>45635</v>
      </c>
      <c r="E609" s="4" t="s">
        <v>19752</v>
      </c>
      <c r="F609" t="str">
        <f>+_xlfn.XLOOKUP(Tabell3[[#This Row],[Diagnose]],Tabell7[Diagnose],Tabell7[DiagnoseKort])&amp;" ("&amp;YEAR(Tabell3[[#This Row],[Dato]])&amp;")"</f>
        <v>Intet påvist (2024)</v>
      </c>
    </row>
    <row r="610" spans="1:6" hidden="1" x14ac:dyDescent="0.25">
      <c r="A610" s="4" t="s">
        <v>15819</v>
      </c>
      <c r="B610" s="4" t="s">
        <v>15820</v>
      </c>
      <c r="C610" s="5">
        <v>44988</v>
      </c>
      <c r="D610" s="5">
        <v>45635</v>
      </c>
      <c r="E610" s="4" t="s">
        <v>19752</v>
      </c>
      <c r="F610" t="str">
        <f>+_xlfn.XLOOKUP(Tabell3[[#This Row],[Diagnose]],Tabell7[Diagnose],Tabell7[DiagnoseKort])&amp;" ("&amp;YEAR(Tabell3[[#This Row],[Dato]])&amp;")"</f>
        <v>Intet påvist (2024)</v>
      </c>
    </row>
    <row r="611" spans="1:6" hidden="1" x14ac:dyDescent="0.25">
      <c r="A611" s="4" t="s">
        <v>8698</v>
      </c>
      <c r="B611" s="4" t="s">
        <v>8699</v>
      </c>
      <c r="C611" s="5">
        <v>42992</v>
      </c>
      <c r="D611" s="5">
        <v>45632</v>
      </c>
      <c r="E611" s="4" t="s">
        <v>19752</v>
      </c>
      <c r="F611" t="str">
        <f>+_xlfn.XLOOKUP(Tabell3[[#This Row],[Diagnose]],Tabell7[Diagnose],Tabell7[DiagnoseKort])&amp;" ("&amp;YEAR(Tabell3[[#This Row],[Dato]])&amp;")"</f>
        <v>Intet påvist (2024)</v>
      </c>
    </row>
    <row r="612" spans="1:6" hidden="1" x14ac:dyDescent="0.25">
      <c r="A612" s="4" t="s">
        <v>9985</v>
      </c>
      <c r="B612" s="4" t="s">
        <v>9986</v>
      </c>
      <c r="C612" s="5">
        <v>43482</v>
      </c>
      <c r="D612" s="5">
        <v>45632</v>
      </c>
      <c r="E612" s="4" t="s">
        <v>19752</v>
      </c>
      <c r="F612" t="str">
        <f>+_xlfn.XLOOKUP(Tabell3[[#This Row],[Diagnose]],Tabell7[Diagnose],Tabell7[DiagnoseKort])&amp;" ("&amp;YEAR(Tabell3[[#This Row],[Dato]])&amp;")"</f>
        <v>Intet påvist (2024)</v>
      </c>
    </row>
    <row r="613" spans="1:6" hidden="1" x14ac:dyDescent="0.25">
      <c r="A613" s="4" t="s">
        <v>13761</v>
      </c>
      <c r="B613" s="4" t="s">
        <v>13762</v>
      </c>
      <c r="C613" s="5">
        <v>44537</v>
      </c>
      <c r="D613" s="5">
        <v>45629</v>
      </c>
      <c r="E613" s="4" t="s">
        <v>19752</v>
      </c>
      <c r="F613" t="str">
        <f>+_xlfn.XLOOKUP(Tabell3[[#This Row],[Diagnose]],Tabell7[Diagnose],Tabell7[DiagnoseKort])&amp;" ("&amp;YEAR(Tabell3[[#This Row],[Dato]])&amp;")"</f>
        <v>Intet påvist (2024)</v>
      </c>
    </row>
    <row r="614" spans="1:6" hidden="1" x14ac:dyDescent="0.25">
      <c r="A614" s="4" t="s">
        <v>16676</v>
      </c>
      <c r="B614" s="4" t="s">
        <v>16677</v>
      </c>
      <c r="C614" s="5">
        <v>45228</v>
      </c>
      <c r="D614" s="5">
        <v>45628</v>
      </c>
      <c r="E614" s="4" t="s">
        <v>19752</v>
      </c>
      <c r="F614" t="str">
        <f>+_xlfn.XLOOKUP(Tabell3[[#This Row],[Diagnose]],Tabell7[Diagnose],Tabell7[DiagnoseKort])&amp;" ("&amp;YEAR(Tabell3[[#This Row],[Dato]])&amp;")"</f>
        <v>Intet påvist (2024)</v>
      </c>
    </row>
    <row r="615" spans="1:6" hidden="1" x14ac:dyDescent="0.25">
      <c r="A615" s="4" t="s">
        <v>11519</v>
      </c>
      <c r="B615" s="4" t="s">
        <v>11520</v>
      </c>
      <c r="C615" s="5">
        <v>43987</v>
      </c>
      <c r="D615" s="5">
        <v>45624</v>
      </c>
      <c r="E615" s="4" t="s">
        <v>19752</v>
      </c>
      <c r="F615" t="str">
        <f>+_xlfn.XLOOKUP(Tabell3[[#This Row],[Diagnose]],Tabell7[Diagnose],Tabell7[DiagnoseKort])&amp;" ("&amp;YEAR(Tabell3[[#This Row],[Dato]])&amp;")"</f>
        <v>Intet påvist (2024)</v>
      </c>
    </row>
    <row r="616" spans="1:6" hidden="1" x14ac:dyDescent="0.25">
      <c r="A616" s="4" t="s">
        <v>12273</v>
      </c>
      <c r="B616" s="4" t="s">
        <v>12274</v>
      </c>
      <c r="C616" s="5">
        <v>44170</v>
      </c>
      <c r="D616" s="5">
        <v>45624</v>
      </c>
      <c r="E616" s="4" t="s">
        <v>19801</v>
      </c>
      <c r="F616" t="str">
        <f>+_xlfn.XLOOKUP(Tabell3[[#This Row],[Diagnose]],Tabell7[Diagnose],Tabell7[DiagnoseKort])&amp;" ("&amp;YEAR(Tabell3[[#This Row],[Dato]])&amp;")"</f>
        <v>Annet medfødt (2024)</v>
      </c>
    </row>
    <row r="617" spans="1:6" hidden="1" x14ac:dyDescent="0.25">
      <c r="A617" s="4" t="s">
        <v>17201</v>
      </c>
      <c r="B617" s="4" t="s">
        <v>17202</v>
      </c>
      <c r="C617" s="5">
        <v>45379</v>
      </c>
      <c r="D617" s="5">
        <v>45623</v>
      </c>
      <c r="E617" s="4" t="s">
        <v>19752</v>
      </c>
      <c r="F617" t="str">
        <f>+_xlfn.XLOOKUP(Tabell3[[#This Row],[Diagnose]],Tabell7[Diagnose],Tabell7[DiagnoseKort])&amp;" ("&amp;YEAR(Tabell3[[#This Row],[Dato]])&amp;")"</f>
        <v>Intet påvist (2024)</v>
      </c>
    </row>
    <row r="618" spans="1:6" hidden="1" x14ac:dyDescent="0.25">
      <c r="A618" s="4" t="s">
        <v>14310</v>
      </c>
      <c r="B618" s="4" t="s">
        <v>14311</v>
      </c>
      <c r="C618" s="5">
        <v>44654</v>
      </c>
      <c r="D618" s="5">
        <v>45623</v>
      </c>
      <c r="E618" s="4" t="s">
        <v>19752</v>
      </c>
      <c r="F618" t="str">
        <f>+_xlfn.XLOOKUP(Tabell3[[#This Row],[Diagnose]],Tabell7[Diagnose],Tabell7[DiagnoseKort])&amp;" ("&amp;YEAR(Tabell3[[#This Row],[Dato]])&amp;")"</f>
        <v>Intet påvist (2024)</v>
      </c>
    </row>
    <row r="619" spans="1:6" hidden="1" x14ac:dyDescent="0.25">
      <c r="A619" s="4" t="s">
        <v>16614</v>
      </c>
      <c r="B619" s="4" t="s">
        <v>16615</v>
      </c>
      <c r="C619" s="5">
        <v>45205</v>
      </c>
      <c r="D619" s="5">
        <v>45623</v>
      </c>
      <c r="E619" s="4" t="s">
        <v>19770</v>
      </c>
      <c r="F619" t="str">
        <f>+_xlfn.XLOOKUP(Tabell3[[#This Row],[Diagnose]],Tabell7[Diagnose],Tabell7[DiagnoseKort])&amp;" ("&amp;YEAR(Tabell3[[#This Row],[Dato]])&amp;")"</f>
        <v>Cortical &amp; Katarakt, ikke medfødt (2024)</v>
      </c>
    </row>
    <row r="620" spans="1:6" hidden="1" x14ac:dyDescent="0.25">
      <c r="A620" s="4" t="s">
        <v>13092</v>
      </c>
      <c r="B620" s="4" t="s">
        <v>13093</v>
      </c>
      <c r="C620" s="5">
        <v>44364</v>
      </c>
      <c r="D620" s="5">
        <v>45623</v>
      </c>
      <c r="E620" s="4" t="s">
        <v>19752</v>
      </c>
      <c r="F620" t="str">
        <f>+_xlfn.XLOOKUP(Tabell3[[#This Row],[Diagnose]],Tabell7[Diagnose],Tabell7[DiagnoseKort])&amp;" ("&amp;YEAR(Tabell3[[#This Row],[Dato]])&amp;")"</f>
        <v>Intet påvist (2024)</v>
      </c>
    </row>
    <row r="621" spans="1:6" hidden="1" x14ac:dyDescent="0.25">
      <c r="A621" s="4" t="s">
        <v>16674</v>
      </c>
      <c r="B621" s="4" t="s">
        <v>16675</v>
      </c>
      <c r="C621" s="5">
        <v>45228</v>
      </c>
      <c r="D621" s="5">
        <v>45622</v>
      </c>
      <c r="E621" s="4" t="s">
        <v>19752</v>
      </c>
      <c r="F621" t="str">
        <f>+_xlfn.XLOOKUP(Tabell3[[#This Row],[Diagnose]],Tabell7[Diagnose],Tabell7[DiagnoseKort])&amp;" ("&amp;YEAR(Tabell3[[#This Row],[Dato]])&amp;")"</f>
        <v>Intet påvist (2024)</v>
      </c>
    </row>
    <row r="622" spans="1:6" hidden="1" x14ac:dyDescent="0.25">
      <c r="A622" s="4" t="s">
        <v>16684</v>
      </c>
      <c r="B622" s="4" t="s">
        <v>16685</v>
      </c>
      <c r="C622" s="5">
        <v>45228</v>
      </c>
      <c r="D622" s="5">
        <v>45621</v>
      </c>
      <c r="E622" s="4" t="s">
        <v>19864</v>
      </c>
      <c r="F622" t="str">
        <f>+_xlfn.XLOOKUP(Tabell3[[#This Row],[Diagnose]],Tabell7[Diagnose],Tabell7[DiagnoseKort])&amp;" ("&amp;YEAR(Tabell3[[#This Row],[Dato]])&amp;")"</f>
        <v>Distichiasis/Ektopiske Cillier (2024)</v>
      </c>
    </row>
    <row r="623" spans="1:6" hidden="1" x14ac:dyDescent="0.25">
      <c r="A623" s="4" t="s">
        <v>14933</v>
      </c>
      <c r="B623" s="4" t="s">
        <v>14934</v>
      </c>
      <c r="C623" s="5">
        <v>44757</v>
      </c>
      <c r="D623" s="5">
        <v>45621</v>
      </c>
      <c r="E623" s="4" t="s">
        <v>19752</v>
      </c>
      <c r="F623" t="str">
        <f>+_xlfn.XLOOKUP(Tabell3[[#This Row],[Diagnose]],Tabell7[Diagnose],Tabell7[DiagnoseKort])&amp;" ("&amp;YEAR(Tabell3[[#This Row],[Dato]])&amp;")"</f>
        <v>Intet påvist (2024)</v>
      </c>
    </row>
    <row r="624" spans="1:6" hidden="1" x14ac:dyDescent="0.25">
      <c r="A624" s="4" t="s">
        <v>7876</v>
      </c>
      <c r="B624" s="4" t="s">
        <v>7877</v>
      </c>
      <c r="C624" s="5">
        <v>42636</v>
      </c>
      <c r="D624" s="5">
        <v>45618</v>
      </c>
      <c r="E624" s="4" t="s">
        <v>19752</v>
      </c>
      <c r="F624" t="str">
        <f>+_xlfn.XLOOKUP(Tabell3[[#This Row],[Diagnose]],Tabell7[Diagnose],Tabell7[DiagnoseKort])&amp;" ("&amp;YEAR(Tabell3[[#This Row],[Dato]])&amp;")"</f>
        <v>Intet påvist (2024)</v>
      </c>
    </row>
    <row r="625" spans="1:6" hidden="1" x14ac:dyDescent="0.25">
      <c r="A625" s="4" t="s">
        <v>13148</v>
      </c>
      <c r="B625" s="4" t="s">
        <v>13149</v>
      </c>
      <c r="C625" s="5">
        <v>44373</v>
      </c>
      <c r="D625" s="5">
        <v>45617</v>
      </c>
      <c r="E625" s="4" t="s">
        <v>19752</v>
      </c>
      <c r="F625" t="str">
        <f>+_xlfn.XLOOKUP(Tabell3[[#This Row],[Diagnose]],Tabell7[Diagnose],Tabell7[DiagnoseKort])&amp;" ("&amp;YEAR(Tabell3[[#This Row],[Dato]])&amp;")"</f>
        <v>Intet påvist (2024)</v>
      </c>
    </row>
    <row r="626" spans="1:6" hidden="1" x14ac:dyDescent="0.25">
      <c r="A626" s="4" t="s">
        <v>13142</v>
      </c>
      <c r="B626" s="4" t="s">
        <v>13143</v>
      </c>
      <c r="C626" s="5">
        <v>44373</v>
      </c>
      <c r="D626" s="5">
        <v>45617</v>
      </c>
      <c r="E626" s="4" t="s">
        <v>19752</v>
      </c>
      <c r="F626" t="str">
        <f>+_xlfn.XLOOKUP(Tabell3[[#This Row],[Diagnose]],Tabell7[Diagnose],Tabell7[DiagnoseKort])&amp;" ("&amp;YEAR(Tabell3[[#This Row],[Dato]])&amp;")"</f>
        <v>Intet påvist (2024)</v>
      </c>
    </row>
    <row r="627" spans="1:6" hidden="1" x14ac:dyDescent="0.25">
      <c r="A627" s="4" t="s">
        <v>15737</v>
      </c>
      <c r="B627" s="4" t="s">
        <v>15738</v>
      </c>
      <c r="C627" s="5">
        <v>44966</v>
      </c>
      <c r="D627" s="5">
        <v>45616</v>
      </c>
      <c r="E627" s="4" t="s">
        <v>19752</v>
      </c>
      <c r="F627" t="str">
        <f>+_xlfn.XLOOKUP(Tabell3[[#This Row],[Diagnose]],Tabell7[Diagnose],Tabell7[DiagnoseKort])&amp;" ("&amp;YEAR(Tabell3[[#This Row],[Dato]])&amp;")"</f>
        <v>Intet påvist (2024)</v>
      </c>
    </row>
    <row r="628" spans="1:6" hidden="1" x14ac:dyDescent="0.25">
      <c r="A628" s="4" t="s">
        <v>16453</v>
      </c>
      <c r="B628" s="4" t="s">
        <v>16454</v>
      </c>
      <c r="C628" s="5">
        <v>45148</v>
      </c>
      <c r="D628" s="5">
        <v>45615</v>
      </c>
      <c r="E628" s="4" t="s">
        <v>19752</v>
      </c>
      <c r="F628" t="str">
        <f>+_xlfn.XLOOKUP(Tabell3[[#This Row],[Diagnose]],Tabell7[Diagnose],Tabell7[DiagnoseKort])&amp;" ("&amp;YEAR(Tabell3[[#This Row],[Dato]])&amp;")"</f>
        <v>Intet påvist (2024)</v>
      </c>
    </row>
    <row r="629" spans="1:6" hidden="1" x14ac:dyDescent="0.25">
      <c r="A629" s="4" t="s">
        <v>15671</v>
      </c>
      <c r="B629" s="4" t="s">
        <v>15672</v>
      </c>
      <c r="C629" s="5">
        <v>44958</v>
      </c>
      <c r="D629" s="5">
        <v>45615</v>
      </c>
      <c r="E629" s="4" t="s">
        <v>19799</v>
      </c>
      <c r="F629" t="str">
        <f>+_xlfn.XLOOKUP(Tabell3[[#This Row],[Diagnose]],Tabell7[Diagnose],Tabell7[DiagnoseKort])&amp;" ("&amp;YEAR(Tabell3[[#This Row],[Dato]])&amp;")"</f>
        <v>Katarakt, ikke medfødt (2024)</v>
      </c>
    </row>
    <row r="630" spans="1:6" hidden="1" x14ac:dyDescent="0.25">
      <c r="A630" s="4" t="s">
        <v>16588</v>
      </c>
      <c r="B630" s="4" t="s">
        <v>16589</v>
      </c>
      <c r="C630" s="5">
        <v>45194</v>
      </c>
      <c r="D630" s="5">
        <v>45614</v>
      </c>
      <c r="E630" s="4" t="s">
        <v>19752</v>
      </c>
      <c r="F630" t="str">
        <f>+_xlfn.XLOOKUP(Tabell3[[#This Row],[Diagnose]],Tabell7[Diagnose],Tabell7[DiagnoseKort])&amp;" ("&amp;YEAR(Tabell3[[#This Row],[Dato]])&amp;")"</f>
        <v>Intet påvist (2024)</v>
      </c>
    </row>
    <row r="631" spans="1:6" hidden="1" x14ac:dyDescent="0.25">
      <c r="A631" s="4" t="s">
        <v>16122</v>
      </c>
      <c r="B631" s="4" t="s">
        <v>16123</v>
      </c>
      <c r="C631" s="5">
        <v>45066</v>
      </c>
      <c r="D631" s="5">
        <v>45614</v>
      </c>
      <c r="E631" s="4" t="s">
        <v>19752</v>
      </c>
      <c r="F631" t="str">
        <f>+_xlfn.XLOOKUP(Tabell3[[#This Row],[Diagnose]],Tabell7[Diagnose],Tabell7[DiagnoseKort])&amp;" ("&amp;YEAR(Tabell3[[#This Row],[Dato]])&amp;")"</f>
        <v>Intet påvist (2024)</v>
      </c>
    </row>
    <row r="632" spans="1:6" hidden="1" x14ac:dyDescent="0.25">
      <c r="A632" s="4" t="s">
        <v>13651</v>
      </c>
      <c r="B632" s="4" t="s">
        <v>13652</v>
      </c>
      <c r="C632" s="5">
        <v>44503</v>
      </c>
      <c r="D632" s="5">
        <v>45610</v>
      </c>
      <c r="E632" s="4" t="s">
        <v>19752</v>
      </c>
      <c r="F632" t="str">
        <f>+_xlfn.XLOOKUP(Tabell3[[#This Row],[Diagnose]],Tabell7[Diagnose],Tabell7[DiagnoseKort])&amp;" ("&amp;YEAR(Tabell3[[#This Row],[Dato]])&amp;")"</f>
        <v>Intet påvist (2024)</v>
      </c>
    </row>
    <row r="633" spans="1:6" hidden="1" x14ac:dyDescent="0.25">
      <c r="A633" s="4" t="s">
        <v>16746</v>
      </c>
      <c r="B633" s="4" t="s">
        <v>16747</v>
      </c>
      <c r="C633" s="5">
        <v>45239</v>
      </c>
      <c r="D633" s="5">
        <v>45610</v>
      </c>
      <c r="E633" s="4" t="s">
        <v>19752</v>
      </c>
      <c r="F633" t="str">
        <f>+_xlfn.XLOOKUP(Tabell3[[#This Row],[Diagnose]],Tabell7[Diagnose],Tabell7[DiagnoseKort])&amp;" ("&amp;YEAR(Tabell3[[#This Row],[Dato]])&amp;")"</f>
        <v>Intet påvist (2024)</v>
      </c>
    </row>
    <row r="634" spans="1:6" hidden="1" x14ac:dyDescent="0.25">
      <c r="A634" s="4" t="s">
        <v>14431</v>
      </c>
      <c r="B634" s="4" t="s">
        <v>14432</v>
      </c>
      <c r="C634" s="5">
        <v>44678</v>
      </c>
      <c r="D634" s="5">
        <v>45605</v>
      </c>
      <c r="E634" s="4" t="s">
        <v>19752</v>
      </c>
      <c r="F634" t="str">
        <f>+_xlfn.XLOOKUP(Tabell3[[#This Row],[Diagnose]],Tabell7[Diagnose],Tabell7[DiagnoseKort])&amp;" ("&amp;YEAR(Tabell3[[#This Row],[Dato]])&amp;")"</f>
        <v>Intet påvist (2024)</v>
      </c>
    </row>
    <row r="635" spans="1:6" hidden="1" x14ac:dyDescent="0.25">
      <c r="A635" s="4" t="s">
        <v>11722</v>
      </c>
      <c r="B635" s="4" t="s">
        <v>11723</v>
      </c>
      <c r="C635" s="5">
        <v>44031</v>
      </c>
      <c r="D635" s="5">
        <v>45605</v>
      </c>
      <c r="E635" s="4" t="s">
        <v>19752</v>
      </c>
      <c r="F635" t="str">
        <f>+_xlfn.XLOOKUP(Tabell3[[#This Row],[Diagnose]],Tabell7[Diagnose],Tabell7[DiagnoseKort])&amp;" ("&amp;YEAR(Tabell3[[#This Row],[Dato]])&amp;")"</f>
        <v>Intet påvist (2024)</v>
      </c>
    </row>
    <row r="636" spans="1:6" hidden="1" x14ac:dyDescent="0.25">
      <c r="A636" s="4" t="s">
        <v>16792</v>
      </c>
      <c r="B636" s="4" t="s">
        <v>16793</v>
      </c>
      <c r="C636" s="5">
        <v>45265</v>
      </c>
      <c r="D636" s="5">
        <v>45605</v>
      </c>
      <c r="E636" s="4" t="s">
        <v>19752</v>
      </c>
      <c r="F636" t="str">
        <f>+_xlfn.XLOOKUP(Tabell3[[#This Row],[Diagnose]],Tabell7[Diagnose],Tabell7[DiagnoseKort])&amp;" ("&amp;YEAR(Tabell3[[#This Row],[Dato]])&amp;")"</f>
        <v>Intet påvist (2024)</v>
      </c>
    </row>
    <row r="637" spans="1:6" hidden="1" x14ac:dyDescent="0.25">
      <c r="A637" s="4" t="s">
        <v>9080</v>
      </c>
      <c r="B637" s="4" t="s">
        <v>9081</v>
      </c>
      <c r="C637" s="5">
        <v>43128</v>
      </c>
      <c r="D637" s="5">
        <v>45602</v>
      </c>
      <c r="E637" s="4" t="s">
        <v>19752</v>
      </c>
      <c r="F637" t="str">
        <f>+_xlfn.XLOOKUP(Tabell3[[#This Row],[Diagnose]],Tabell7[Diagnose],Tabell7[DiagnoseKort])&amp;" ("&amp;YEAR(Tabell3[[#This Row],[Dato]])&amp;")"</f>
        <v>Intet påvist (2024)</v>
      </c>
    </row>
    <row r="638" spans="1:6" hidden="1" x14ac:dyDescent="0.25">
      <c r="A638" s="4" t="s">
        <v>11919</v>
      </c>
      <c r="B638" s="4" t="s">
        <v>11920</v>
      </c>
      <c r="C638" s="5">
        <v>44070</v>
      </c>
      <c r="D638" s="5">
        <v>45601</v>
      </c>
      <c r="E638" s="4" t="s">
        <v>19752</v>
      </c>
      <c r="F638" t="str">
        <f>+_xlfn.XLOOKUP(Tabell3[[#This Row],[Diagnose]],Tabell7[Diagnose],Tabell7[DiagnoseKort])&amp;" ("&amp;YEAR(Tabell3[[#This Row],[Dato]])&amp;")"</f>
        <v>Intet påvist (2024)</v>
      </c>
    </row>
    <row r="639" spans="1:6" hidden="1" x14ac:dyDescent="0.25">
      <c r="A639" s="4" t="s">
        <v>10989</v>
      </c>
      <c r="B639" s="4" t="s">
        <v>10990</v>
      </c>
      <c r="C639" s="5">
        <v>43819</v>
      </c>
      <c r="D639" s="5">
        <v>45601</v>
      </c>
      <c r="E639" s="4" t="s">
        <v>19752</v>
      </c>
      <c r="F639" t="str">
        <f>+_xlfn.XLOOKUP(Tabell3[[#This Row],[Diagnose]],Tabell7[Diagnose],Tabell7[DiagnoseKort])&amp;" ("&amp;YEAR(Tabell3[[#This Row],[Dato]])&amp;")"</f>
        <v>Intet påvist (2024)</v>
      </c>
    </row>
    <row r="640" spans="1:6" hidden="1" x14ac:dyDescent="0.25">
      <c r="A640" s="4" t="s">
        <v>8021</v>
      </c>
      <c r="B640" s="4" t="s">
        <v>8022</v>
      </c>
      <c r="C640" s="5">
        <v>42719</v>
      </c>
      <c r="D640" s="5">
        <v>45601</v>
      </c>
      <c r="E640" s="4" t="s">
        <v>19752</v>
      </c>
      <c r="F640" t="str">
        <f>+_xlfn.XLOOKUP(Tabell3[[#This Row],[Diagnose]],Tabell7[Diagnose],Tabell7[DiagnoseKort])&amp;" ("&amp;YEAR(Tabell3[[#This Row],[Dato]])&amp;")"</f>
        <v>Intet påvist (2024)</v>
      </c>
    </row>
    <row r="641" spans="1:6" hidden="1" x14ac:dyDescent="0.25">
      <c r="A641" s="4" t="s">
        <v>15220</v>
      </c>
      <c r="B641" s="4" t="s">
        <v>15221</v>
      </c>
      <c r="C641" s="5">
        <v>44825</v>
      </c>
      <c r="D641" s="5">
        <v>45601</v>
      </c>
      <c r="E641" s="4" t="s">
        <v>19752</v>
      </c>
      <c r="F641" t="str">
        <f>+_xlfn.XLOOKUP(Tabell3[[#This Row],[Diagnose]],Tabell7[Diagnose],Tabell7[DiagnoseKort])&amp;" ("&amp;YEAR(Tabell3[[#This Row],[Dato]])&amp;")"</f>
        <v>Intet påvist (2024)</v>
      </c>
    </row>
    <row r="642" spans="1:6" hidden="1" x14ac:dyDescent="0.25">
      <c r="A642" s="4" t="s">
        <v>16680</v>
      </c>
      <c r="B642" s="4" t="s">
        <v>16681</v>
      </c>
      <c r="C642" s="5">
        <v>45228</v>
      </c>
      <c r="D642" s="5">
        <v>45600</v>
      </c>
      <c r="E642" s="4" t="s">
        <v>19752</v>
      </c>
      <c r="F642" t="str">
        <f>+_xlfn.XLOOKUP(Tabell3[[#This Row],[Diagnose]],Tabell7[Diagnose],Tabell7[DiagnoseKort])&amp;" ("&amp;YEAR(Tabell3[[#This Row],[Dato]])&amp;")"</f>
        <v>Intet påvist (2024)</v>
      </c>
    </row>
    <row r="643" spans="1:6" hidden="1" x14ac:dyDescent="0.25">
      <c r="A643" s="4" t="s">
        <v>10035</v>
      </c>
      <c r="B643" s="4" t="s">
        <v>10036</v>
      </c>
      <c r="C643" s="5">
        <v>43495</v>
      </c>
      <c r="D643" s="5">
        <v>45600</v>
      </c>
      <c r="E643" s="4" t="s">
        <v>19752</v>
      </c>
      <c r="F643" t="str">
        <f>+_xlfn.XLOOKUP(Tabell3[[#This Row],[Diagnose]],Tabell7[Diagnose],Tabell7[DiagnoseKort])&amp;" ("&amp;YEAR(Tabell3[[#This Row],[Dato]])&amp;")"</f>
        <v>Intet påvist (2024)</v>
      </c>
    </row>
    <row r="644" spans="1:6" hidden="1" x14ac:dyDescent="0.25">
      <c r="A644" s="4" t="s">
        <v>16288</v>
      </c>
      <c r="B644" s="4" t="s">
        <v>16289</v>
      </c>
      <c r="C644" s="5">
        <v>45106</v>
      </c>
      <c r="D644" s="5">
        <v>45595</v>
      </c>
      <c r="E644" s="4" t="s">
        <v>19802</v>
      </c>
      <c r="F644" t="str">
        <f>+_xlfn.XLOOKUP(Tabell3[[#This Row],[Diagnose]],Tabell7[Diagnose],Tabell7[DiagnoseKort])&amp;" ("&amp;YEAR(Tabell3[[#This Row],[Dato]])&amp;")"</f>
        <v>PPM iris (2024)</v>
      </c>
    </row>
    <row r="645" spans="1:6" hidden="1" x14ac:dyDescent="0.25">
      <c r="A645" s="4" t="s">
        <v>13316</v>
      </c>
      <c r="B645" s="4" t="s">
        <v>13317</v>
      </c>
      <c r="C645" s="5">
        <v>44390</v>
      </c>
      <c r="D645" s="5">
        <v>45594</v>
      </c>
      <c r="E645" s="4" t="s">
        <v>19752</v>
      </c>
      <c r="F645" t="str">
        <f>+_xlfn.XLOOKUP(Tabell3[[#This Row],[Diagnose]],Tabell7[Diagnose],Tabell7[DiagnoseKort])&amp;" ("&amp;YEAR(Tabell3[[#This Row],[Dato]])&amp;")"</f>
        <v>Intet påvist (2024)</v>
      </c>
    </row>
    <row r="646" spans="1:6" hidden="1" x14ac:dyDescent="0.25">
      <c r="A646" s="4" t="s">
        <v>12155</v>
      </c>
      <c r="B646" s="4" t="s">
        <v>12156</v>
      </c>
      <c r="C646" s="5">
        <v>44139</v>
      </c>
      <c r="D646" s="5">
        <v>45589</v>
      </c>
      <c r="E646" s="4" t="s">
        <v>19752</v>
      </c>
      <c r="F646" t="str">
        <f>+_xlfn.XLOOKUP(Tabell3[[#This Row],[Diagnose]],Tabell7[Diagnose],Tabell7[DiagnoseKort])&amp;" ("&amp;YEAR(Tabell3[[#This Row],[Dato]])&amp;")"</f>
        <v>Intet påvist (2024)</v>
      </c>
    </row>
    <row r="647" spans="1:6" hidden="1" x14ac:dyDescent="0.25">
      <c r="A647" s="4" t="s">
        <v>12868</v>
      </c>
      <c r="B647" s="4" t="s">
        <v>12869</v>
      </c>
      <c r="C647" s="5">
        <v>44320</v>
      </c>
      <c r="D647" s="5">
        <v>45588</v>
      </c>
      <c r="E647" s="4" t="s">
        <v>19752</v>
      </c>
      <c r="F647" t="str">
        <f>+_xlfn.XLOOKUP(Tabell3[[#This Row],[Diagnose]],Tabell7[Diagnose],Tabell7[DiagnoseKort])&amp;" ("&amp;YEAR(Tabell3[[#This Row],[Dato]])&amp;")"</f>
        <v>Intet påvist (2024)</v>
      </c>
    </row>
    <row r="648" spans="1:6" hidden="1" x14ac:dyDescent="0.25">
      <c r="A648" s="4" t="s">
        <v>15067</v>
      </c>
      <c r="B648" s="4" t="s">
        <v>15068</v>
      </c>
      <c r="C648" s="5">
        <v>44791</v>
      </c>
      <c r="D648" s="5">
        <v>45586</v>
      </c>
      <c r="E648" s="4" t="s">
        <v>19894</v>
      </c>
      <c r="F648" t="str">
        <f>+_xlfn.XLOOKUP(Tabell3[[#This Row],[Diagnose]],Tabell7[Diagnose],Tabell7[DiagnoseKort])&amp;" ("&amp;YEAR(Tabell3[[#This Row],[Dato]])&amp;")"</f>
        <v>Cornea Dystrofi (2024)</v>
      </c>
    </row>
    <row r="649" spans="1:6" hidden="1" x14ac:dyDescent="0.25">
      <c r="A649" s="4" t="s">
        <v>16596</v>
      </c>
      <c r="B649" s="4" t="s">
        <v>16597</v>
      </c>
      <c r="C649" s="5">
        <v>45198</v>
      </c>
      <c r="D649" s="5">
        <v>45586</v>
      </c>
      <c r="E649" s="4" t="s">
        <v>19752</v>
      </c>
      <c r="F649" t="str">
        <f>+_xlfn.XLOOKUP(Tabell3[[#This Row],[Diagnose]],Tabell7[Diagnose],Tabell7[DiagnoseKort])&amp;" ("&amp;YEAR(Tabell3[[#This Row],[Dato]])&amp;")"</f>
        <v>Intet påvist (2024)</v>
      </c>
    </row>
    <row r="650" spans="1:6" hidden="1" x14ac:dyDescent="0.25">
      <c r="A650" s="4" t="s">
        <v>9551</v>
      </c>
      <c r="B650" s="4" t="s">
        <v>9552</v>
      </c>
      <c r="C650" s="5">
        <v>43279</v>
      </c>
      <c r="D650" s="5">
        <v>45583</v>
      </c>
      <c r="E650" s="4" t="s">
        <v>19752</v>
      </c>
      <c r="F650" t="str">
        <f>+_xlfn.XLOOKUP(Tabell3[[#This Row],[Diagnose]],Tabell7[Diagnose],Tabell7[DiagnoseKort])&amp;" ("&amp;YEAR(Tabell3[[#This Row],[Dato]])&amp;")"</f>
        <v>Intet påvist (2024)</v>
      </c>
    </row>
    <row r="651" spans="1:6" hidden="1" x14ac:dyDescent="0.25">
      <c r="A651" s="4" t="s">
        <v>16057</v>
      </c>
      <c r="B651" s="4" t="s">
        <v>16058</v>
      </c>
      <c r="C651" s="5">
        <v>45045</v>
      </c>
      <c r="D651" s="5">
        <v>45582</v>
      </c>
      <c r="E651" s="4" t="s">
        <v>19953</v>
      </c>
      <c r="F651" t="str">
        <f>+_xlfn.XLOOKUP(Tabell3[[#This Row],[Diagnose]],Tabell7[Diagnose],Tabell7[DiagnoseKort])&amp;" ("&amp;YEAR(Tabell3[[#This Row],[Dato]])&amp;")"</f>
        <v xml:space="preserve"> (2024)</v>
      </c>
    </row>
    <row r="652" spans="1:6" hidden="1" x14ac:dyDescent="0.25">
      <c r="A652" s="4" t="s">
        <v>9235</v>
      </c>
      <c r="B652" s="4" t="s">
        <v>9236</v>
      </c>
      <c r="C652" s="5">
        <v>43186</v>
      </c>
      <c r="D652" s="5">
        <v>45582</v>
      </c>
      <c r="E652" s="4" t="s">
        <v>19799</v>
      </c>
      <c r="F652" t="str">
        <f>+_xlfn.XLOOKUP(Tabell3[[#This Row],[Diagnose]],Tabell7[Diagnose],Tabell7[DiagnoseKort])&amp;" ("&amp;YEAR(Tabell3[[#This Row],[Dato]])&amp;")"</f>
        <v>Katarakt, ikke medfødt (2024)</v>
      </c>
    </row>
    <row r="653" spans="1:6" hidden="1" x14ac:dyDescent="0.25">
      <c r="A653" s="4" t="s">
        <v>15232</v>
      </c>
      <c r="B653" s="4" t="s">
        <v>15233</v>
      </c>
      <c r="C653" s="5">
        <v>44827</v>
      </c>
      <c r="D653" s="5">
        <v>45579</v>
      </c>
      <c r="E653" s="4" t="s">
        <v>19801</v>
      </c>
      <c r="F653" t="str">
        <f>+_xlfn.XLOOKUP(Tabell3[[#This Row],[Diagnose]],Tabell7[Diagnose],Tabell7[DiagnoseKort])&amp;" ("&amp;YEAR(Tabell3[[#This Row],[Dato]])&amp;")"</f>
        <v>Annet medfødt (2024)</v>
      </c>
    </row>
    <row r="654" spans="1:6" hidden="1" x14ac:dyDescent="0.25">
      <c r="A654" s="4" t="s">
        <v>15743</v>
      </c>
      <c r="B654" s="4" t="s">
        <v>15744</v>
      </c>
      <c r="C654" s="5">
        <v>44966</v>
      </c>
      <c r="D654" s="5">
        <v>45579</v>
      </c>
      <c r="E654" s="4" t="s">
        <v>19864</v>
      </c>
      <c r="F654" t="str">
        <f>+_xlfn.XLOOKUP(Tabell3[[#This Row],[Diagnose]],Tabell7[Diagnose],Tabell7[DiagnoseKort])&amp;" ("&amp;YEAR(Tabell3[[#This Row],[Dato]])&amp;")"</f>
        <v>Distichiasis/Ektopiske Cillier (2024)</v>
      </c>
    </row>
    <row r="655" spans="1:6" hidden="1" x14ac:dyDescent="0.25">
      <c r="A655" s="4" t="s">
        <v>15401</v>
      </c>
      <c r="B655" s="4" t="s">
        <v>15402</v>
      </c>
      <c r="C655" s="5">
        <v>44885</v>
      </c>
      <c r="D655" s="5">
        <v>45579</v>
      </c>
      <c r="E655" s="4" t="s">
        <v>19752</v>
      </c>
      <c r="F655" t="str">
        <f>+_xlfn.XLOOKUP(Tabell3[[#This Row],[Diagnose]],Tabell7[Diagnose],Tabell7[DiagnoseKort])&amp;" ("&amp;YEAR(Tabell3[[#This Row],[Dato]])&amp;")"</f>
        <v>Intet påvist (2024)</v>
      </c>
    </row>
    <row r="656" spans="1:6" hidden="1" x14ac:dyDescent="0.25">
      <c r="A656" s="4" t="s">
        <v>16469</v>
      </c>
      <c r="B656" s="4" t="s">
        <v>16470</v>
      </c>
      <c r="C656" s="5">
        <v>45151</v>
      </c>
      <c r="D656" s="5">
        <v>45576</v>
      </c>
      <c r="E656" s="4" t="s">
        <v>19752</v>
      </c>
      <c r="F656" t="str">
        <f>+_xlfn.XLOOKUP(Tabell3[[#This Row],[Diagnose]],Tabell7[Diagnose],Tabell7[DiagnoseKort])&amp;" ("&amp;YEAR(Tabell3[[#This Row],[Dato]])&amp;")"</f>
        <v>Intet påvist (2024)</v>
      </c>
    </row>
    <row r="657" spans="1:6" hidden="1" x14ac:dyDescent="0.25">
      <c r="A657" s="4" t="s">
        <v>15803</v>
      </c>
      <c r="B657" s="4" t="s">
        <v>15804</v>
      </c>
      <c r="C657" s="5">
        <v>44987</v>
      </c>
      <c r="D657" s="5">
        <v>45576</v>
      </c>
      <c r="E657" s="4" t="s">
        <v>19752</v>
      </c>
      <c r="F657" t="str">
        <f>+_xlfn.XLOOKUP(Tabell3[[#This Row],[Diagnose]],Tabell7[Diagnose],Tabell7[DiagnoseKort])&amp;" ("&amp;YEAR(Tabell3[[#This Row],[Dato]])&amp;")"</f>
        <v>Intet påvist (2024)</v>
      </c>
    </row>
    <row r="658" spans="1:6" hidden="1" x14ac:dyDescent="0.25">
      <c r="A658" s="4" t="s">
        <v>16213</v>
      </c>
      <c r="B658" s="4" t="s">
        <v>16214</v>
      </c>
      <c r="C658" s="5">
        <v>45086</v>
      </c>
      <c r="D658" s="5">
        <v>45575</v>
      </c>
      <c r="E658" s="4" t="s">
        <v>19752</v>
      </c>
      <c r="F658" t="str">
        <f>+_xlfn.XLOOKUP(Tabell3[[#This Row],[Diagnose]],Tabell7[Diagnose],Tabell7[DiagnoseKort])&amp;" ("&amp;YEAR(Tabell3[[#This Row],[Dato]])&amp;")"</f>
        <v>Intet påvist (2024)</v>
      </c>
    </row>
    <row r="659" spans="1:6" hidden="1" x14ac:dyDescent="0.25">
      <c r="A659" s="4" t="s">
        <v>16481</v>
      </c>
      <c r="B659" s="4" t="s">
        <v>16482</v>
      </c>
      <c r="C659" s="5">
        <v>45160</v>
      </c>
      <c r="D659" s="5">
        <v>45575</v>
      </c>
      <c r="E659" s="4" t="s">
        <v>19752</v>
      </c>
      <c r="F659" t="str">
        <f>+_xlfn.XLOOKUP(Tabell3[[#This Row],[Diagnose]],Tabell7[Diagnose],Tabell7[DiagnoseKort])&amp;" ("&amp;YEAR(Tabell3[[#This Row],[Dato]])&amp;")"</f>
        <v>Intet påvist (2024)</v>
      </c>
    </row>
    <row r="660" spans="1:6" hidden="1" x14ac:dyDescent="0.25">
      <c r="A660" s="4" t="s">
        <v>14831</v>
      </c>
      <c r="B660" s="4" t="s">
        <v>14832</v>
      </c>
      <c r="C660" s="5">
        <v>44742</v>
      </c>
      <c r="D660" s="5">
        <v>45575</v>
      </c>
      <c r="E660" s="4" t="s">
        <v>19752</v>
      </c>
      <c r="F660" t="str">
        <f>+_xlfn.XLOOKUP(Tabell3[[#This Row],[Diagnose]],Tabell7[Diagnose],Tabell7[DiagnoseKort])&amp;" ("&amp;YEAR(Tabell3[[#This Row],[Dato]])&amp;")"</f>
        <v>Intet påvist (2024)</v>
      </c>
    </row>
    <row r="661" spans="1:6" hidden="1" x14ac:dyDescent="0.25">
      <c r="A661" s="4" t="s">
        <v>14943</v>
      </c>
      <c r="B661" s="4" t="s">
        <v>14944</v>
      </c>
      <c r="C661" s="5">
        <v>44757</v>
      </c>
      <c r="D661" s="5">
        <v>45575</v>
      </c>
      <c r="E661" s="4" t="s">
        <v>19752</v>
      </c>
      <c r="F661" t="str">
        <f>+_xlfn.XLOOKUP(Tabell3[[#This Row],[Diagnose]],Tabell7[Diagnose],Tabell7[DiagnoseKort])&amp;" ("&amp;YEAR(Tabell3[[#This Row],[Dato]])&amp;")"</f>
        <v>Intet påvist (2024)</v>
      </c>
    </row>
    <row r="662" spans="1:6" hidden="1" x14ac:dyDescent="0.25">
      <c r="A662" s="4" t="s">
        <v>16381</v>
      </c>
      <c r="B662" s="4" t="s">
        <v>16382</v>
      </c>
      <c r="C662" s="5">
        <v>45137</v>
      </c>
      <c r="D662" s="5">
        <v>45574</v>
      </c>
      <c r="E662" s="4" t="s">
        <v>19752</v>
      </c>
      <c r="F662" t="str">
        <f>+_xlfn.XLOOKUP(Tabell3[[#This Row],[Diagnose]],Tabell7[Diagnose],Tabell7[DiagnoseKort])&amp;" ("&amp;YEAR(Tabell3[[#This Row],[Dato]])&amp;")"</f>
        <v>Intet påvist (2024)</v>
      </c>
    </row>
    <row r="663" spans="1:6" hidden="1" x14ac:dyDescent="0.25">
      <c r="A663" s="4" t="s">
        <v>11634</v>
      </c>
      <c r="B663" s="4" t="s">
        <v>11635</v>
      </c>
      <c r="C663" s="5">
        <v>44003</v>
      </c>
      <c r="D663" s="5">
        <v>45574</v>
      </c>
      <c r="E663" s="4" t="s">
        <v>19752</v>
      </c>
      <c r="F663" t="str">
        <f>+_xlfn.XLOOKUP(Tabell3[[#This Row],[Diagnose]],Tabell7[Diagnose],Tabell7[DiagnoseKort])&amp;" ("&amp;YEAR(Tabell3[[#This Row],[Dato]])&amp;")"</f>
        <v>Intet påvist (2024)</v>
      </c>
    </row>
    <row r="664" spans="1:6" hidden="1" x14ac:dyDescent="0.25">
      <c r="A664" s="4" t="s">
        <v>11092</v>
      </c>
      <c r="B664" s="4" t="s">
        <v>11093</v>
      </c>
      <c r="C664" s="5">
        <v>43853</v>
      </c>
      <c r="D664" s="5">
        <v>45573</v>
      </c>
      <c r="E664" s="4" t="s">
        <v>19802</v>
      </c>
      <c r="F664" t="str">
        <f>+_xlfn.XLOOKUP(Tabell3[[#This Row],[Diagnose]],Tabell7[Diagnose],Tabell7[DiagnoseKort])&amp;" ("&amp;YEAR(Tabell3[[#This Row],[Dato]])&amp;")"</f>
        <v>PPM iris (2024)</v>
      </c>
    </row>
    <row r="665" spans="1:6" hidden="1" x14ac:dyDescent="0.25">
      <c r="A665" s="4" t="s">
        <v>13501</v>
      </c>
      <c r="B665" s="4" t="s">
        <v>13502</v>
      </c>
      <c r="C665" s="5">
        <v>44456</v>
      </c>
      <c r="D665" s="5">
        <v>45572</v>
      </c>
      <c r="E665" s="4" t="s">
        <v>19752</v>
      </c>
      <c r="F665" t="str">
        <f>+_xlfn.XLOOKUP(Tabell3[[#This Row],[Diagnose]],Tabell7[Diagnose],Tabell7[DiagnoseKort])&amp;" ("&amp;YEAR(Tabell3[[#This Row],[Dato]])&amp;")"</f>
        <v>Intet påvist (2024)</v>
      </c>
    </row>
    <row r="666" spans="1:6" hidden="1" x14ac:dyDescent="0.25">
      <c r="A666" s="4" t="s">
        <v>10346</v>
      </c>
      <c r="B666" s="4" t="s">
        <v>10347</v>
      </c>
      <c r="C666" s="5">
        <v>43583</v>
      </c>
      <c r="D666" s="5">
        <v>45572</v>
      </c>
      <c r="E666" s="4" t="s">
        <v>19752</v>
      </c>
      <c r="F666" t="str">
        <f>+_xlfn.XLOOKUP(Tabell3[[#This Row],[Diagnose]],Tabell7[Diagnose],Tabell7[DiagnoseKort])&amp;" ("&amp;YEAR(Tabell3[[#This Row],[Dato]])&amp;")"</f>
        <v>Intet påvist (2024)</v>
      </c>
    </row>
    <row r="667" spans="1:6" hidden="1" x14ac:dyDescent="0.25">
      <c r="A667" s="4" t="s">
        <v>16357</v>
      </c>
      <c r="B667" s="4" t="s">
        <v>16358</v>
      </c>
      <c r="C667" s="5">
        <v>45131</v>
      </c>
      <c r="D667" s="5">
        <v>45568</v>
      </c>
      <c r="E667" s="4" t="s">
        <v>19752</v>
      </c>
      <c r="F667" t="str">
        <f>+_xlfn.XLOOKUP(Tabell3[[#This Row],[Diagnose]],Tabell7[Diagnose],Tabell7[DiagnoseKort])&amp;" ("&amp;YEAR(Tabell3[[#This Row],[Dato]])&amp;")"</f>
        <v>Intet påvist (2024)</v>
      </c>
    </row>
    <row r="668" spans="1:6" hidden="1" x14ac:dyDescent="0.25">
      <c r="A668" s="4" t="s">
        <v>12173</v>
      </c>
      <c r="B668" s="4" t="s">
        <v>12174</v>
      </c>
      <c r="C668" s="5">
        <v>44144</v>
      </c>
      <c r="D668" s="5">
        <v>45567</v>
      </c>
      <c r="E668" s="4" t="s">
        <v>19961</v>
      </c>
      <c r="F668" t="str">
        <f>+_xlfn.XLOOKUP(Tabell3[[#This Row],[Diagnose]],Tabell7[Diagnose],Tabell7[DiagnoseKort])&amp;" ("&amp;YEAR(Tabell3[[#This Row],[Dato]])&amp;")"</f>
        <v xml:space="preserve"> (2024)</v>
      </c>
    </row>
    <row r="669" spans="1:6" hidden="1" x14ac:dyDescent="0.25">
      <c r="A669" s="4" t="s">
        <v>13880</v>
      </c>
      <c r="B669" s="4" t="s">
        <v>13881</v>
      </c>
      <c r="C669" s="5">
        <v>44558</v>
      </c>
      <c r="D669" s="5">
        <v>45567</v>
      </c>
      <c r="E669" s="4" t="s">
        <v>19770</v>
      </c>
      <c r="F669" t="str">
        <f>+_xlfn.XLOOKUP(Tabell3[[#This Row],[Diagnose]],Tabell7[Diagnose],Tabell7[DiagnoseKort])&amp;" ("&amp;YEAR(Tabell3[[#This Row],[Dato]])&amp;")"</f>
        <v>Cortical &amp; Katarakt, ikke medfødt (2024)</v>
      </c>
    </row>
    <row r="670" spans="1:6" hidden="1" x14ac:dyDescent="0.25">
      <c r="A670" s="4" t="s">
        <v>12090</v>
      </c>
      <c r="B670" s="4" t="s">
        <v>12091</v>
      </c>
      <c r="C670" s="5">
        <v>44126</v>
      </c>
      <c r="D670" s="5">
        <v>45566</v>
      </c>
      <c r="E670" s="4" t="s">
        <v>19881</v>
      </c>
      <c r="F670" t="str">
        <f>+_xlfn.XLOOKUP(Tabell3[[#This Row],[Diagnose]],Tabell7[Diagnose],Tabell7[DiagnoseKort])&amp;" ("&amp;YEAR(Tabell3[[#This Row],[Dato]])&amp;")"</f>
        <v>Annet, ikke medfødt (2024)</v>
      </c>
    </row>
    <row r="671" spans="1:6" hidden="1" x14ac:dyDescent="0.25">
      <c r="A671" s="4" t="s">
        <v>13102</v>
      </c>
      <c r="B671" s="4" t="s">
        <v>7705</v>
      </c>
      <c r="C671" s="5">
        <v>44364</v>
      </c>
      <c r="D671" s="5">
        <v>45565</v>
      </c>
      <c r="E671" s="4" t="s">
        <v>19881</v>
      </c>
      <c r="F671" t="str">
        <f>+_xlfn.XLOOKUP(Tabell3[[#This Row],[Diagnose]],Tabell7[Diagnose],Tabell7[DiagnoseKort])&amp;" ("&amp;YEAR(Tabell3[[#This Row],[Dato]])&amp;")"</f>
        <v>Annet, ikke medfødt (2024)</v>
      </c>
    </row>
    <row r="672" spans="1:6" hidden="1" x14ac:dyDescent="0.25">
      <c r="A672" s="4" t="s">
        <v>10788</v>
      </c>
      <c r="B672" s="4" t="s">
        <v>10789</v>
      </c>
      <c r="C672" s="5">
        <v>43728</v>
      </c>
      <c r="D672" s="5">
        <v>45565</v>
      </c>
      <c r="E672" s="4" t="s">
        <v>19945</v>
      </c>
      <c r="F672" t="str">
        <f>+_xlfn.XLOOKUP(Tabell3[[#This Row],[Diagnose]],Tabell7[Diagnose],Tabell7[DiagnoseKort])&amp;" ("&amp;YEAR(Tabell3[[#This Row],[Dato]])&amp;")"</f>
        <v xml:space="preserve"> (2024)</v>
      </c>
    </row>
    <row r="673" spans="1:6" hidden="1" x14ac:dyDescent="0.25">
      <c r="A673" s="4" t="s">
        <v>16024</v>
      </c>
      <c r="B673" s="4" t="s">
        <v>16025</v>
      </c>
      <c r="C673" s="5">
        <v>45038</v>
      </c>
      <c r="D673" s="5">
        <v>45565</v>
      </c>
      <c r="E673" s="4" t="s">
        <v>19752</v>
      </c>
      <c r="F673" t="str">
        <f>+_xlfn.XLOOKUP(Tabell3[[#This Row],[Diagnose]],Tabell7[Diagnose],Tabell7[DiagnoseKort])&amp;" ("&amp;YEAR(Tabell3[[#This Row],[Dato]])&amp;")"</f>
        <v>Intet påvist (2024)</v>
      </c>
    </row>
    <row r="674" spans="1:6" hidden="1" x14ac:dyDescent="0.25">
      <c r="A674" s="4" t="s">
        <v>13365</v>
      </c>
      <c r="B674" s="4" t="s">
        <v>13366</v>
      </c>
      <c r="C674" s="5">
        <v>44408</v>
      </c>
      <c r="D674" s="5">
        <v>45565</v>
      </c>
      <c r="E674" s="4" t="s">
        <v>19752</v>
      </c>
      <c r="F674" t="str">
        <f>+_xlfn.XLOOKUP(Tabell3[[#This Row],[Diagnose]],Tabell7[Diagnose],Tabell7[DiagnoseKort])&amp;" ("&amp;YEAR(Tabell3[[#This Row],[Dato]])&amp;")"</f>
        <v>Intet påvist (2024)</v>
      </c>
    </row>
    <row r="675" spans="1:6" hidden="1" x14ac:dyDescent="0.25">
      <c r="A675" s="4" t="s">
        <v>13827</v>
      </c>
      <c r="B675" s="4" t="s">
        <v>13828</v>
      </c>
      <c r="C675" s="5">
        <v>44547</v>
      </c>
      <c r="D675" s="5">
        <v>45565</v>
      </c>
      <c r="E675" s="4" t="s">
        <v>19770</v>
      </c>
      <c r="F675" t="str">
        <f>+_xlfn.XLOOKUP(Tabell3[[#This Row],[Diagnose]],Tabell7[Diagnose],Tabell7[DiagnoseKort])&amp;" ("&amp;YEAR(Tabell3[[#This Row],[Dato]])&amp;")"</f>
        <v>Cortical &amp; Katarakt, ikke medfødt (2024)</v>
      </c>
    </row>
    <row r="676" spans="1:6" hidden="1" x14ac:dyDescent="0.25">
      <c r="A676" s="4" t="s">
        <v>16527</v>
      </c>
      <c r="B676" s="4" t="s">
        <v>16528</v>
      </c>
      <c r="C676" s="5">
        <v>45171</v>
      </c>
      <c r="D676" s="5">
        <v>45562</v>
      </c>
      <c r="E676" s="4" t="s">
        <v>19752</v>
      </c>
      <c r="F676" t="str">
        <f>+_xlfn.XLOOKUP(Tabell3[[#This Row],[Diagnose]],Tabell7[Diagnose],Tabell7[DiagnoseKort])&amp;" ("&amp;YEAR(Tabell3[[#This Row],[Dato]])&amp;")"</f>
        <v>Intet påvist (2024)</v>
      </c>
    </row>
    <row r="677" spans="1:6" hidden="1" x14ac:dyDescent="0.25">
      <c r="A677" s="4" t="s">
        <v>16529</v>
      </c>
      <c r="B677" s="4" t="s">
        <v>16530</v>
      </c>
      <c r="C677" s="5">
        <v>45171</v>
      </c>
      <c r="D677" s="5">
        <v>45562</v>
      </c>
      <c r="E677" s="4" t="s">
        <v>19752</v>
      </c>
      <c r="F677" t="str">
        <f>+_xlfn.XLOOKUP(Tabell3[[#This Row],[Diagnose]],Tabell7[Diagnose],Tabell7[DiagnoseKort])&amp;" ("&amp;YEAR(Tabell3[[#This Row],[Dato]])&amp;")"</f>
        <v>Intet påvist (2024)</v>
      </c>
    </row>
    <row r="678" spans="1:6" hidden="1" x14ac:dyDescent="0.25">
      <c r="A678" s="4" t="s">
        <v>16523</v>
      </c>
      <c r="B678" s="4" t="s">
        <v>16524</v>
      </c>
      <c r="C678" s="5">
        <v>45171</v>
      </c>
      <c r="D678" s="5">
        <v>45562</v>
      </c>
      <c r="E678" s="4" t="s">
        <v>19752</v>
      </c>
      <c r="F678" t="str">
        <f>+_xlfn.XLOOKUP(Tabell3[[#This Row],[Diagnose]],Tabell7[Diagnose],Tabell7[DiagnoseKort])&amp;" ("&amp;YEAR(Tabell3[[#This Row],[Dato]])&amp;")"</f>
        <v>Intet påvist (2024)</v>
      </c>
    </row>
    <row r="679" spans="1:6" hidden="1" x14ac:dyDescent="0.25">
      <c r="A679" s="4" t="s">
        <v>16479</v>
      </c>
      <c r="B679" s="4" t="s">
        <v>16480</v>
      </c>
      <c r="C679" s="5">
        <v>45160</v>
      </c>
      <c r="D679" s="5">
        <v>45562</v>
      </c>
      <c r="E679" s="4" t="s">
        <v>19864</v>
      </c>
      <c r="F679" t="str">
        <f>+_xlfn.XLOOKUP(Tabell3[[#This Row],[Diagnose]],Tabell7[Diagnose],Tabell7[DiagnoseKort])&amp;" ("&amp;YEAR(Tabell3[[#This Row],[Dato]])&amp;")"</f>
        <v>Distichiasis/Ektopiske Cillier (2024)</v>
      </c>
    </row>
    <row r="680" spans="1:6" hidden="1" x14ac:dyDescent="0.25">
      <c r="A680" s="4" t="s">
        <v>14618</v>
      </c>
      <c r="B680" s="4" t="s">
        <v>14619</v>
      </c>
      <c r="C680" s="5">
        <v>44703</v>
      </c>
      <c r="D680" s="5">
        <v>45562</v>
      </c>
      <c r="E680" s="4" t="s">
        <v>19752</v>
      </c>
      <c r="F680" t="str">
        <f>+_xlfn.XLOOKUP(Tabell3[[#This Row],[Diagnose]],Tabell7[Diagnose],Tabell7[DiagnoseKort])&amp;" ("&amp;YEAR(Tabell3[[#This Row],[Dato]])&amp;")"</f>
        <v>Intet påvist (2024)</v>
      </c>
    </row>
    <row r="681" spans="1:6" hidden="1" x14ac:dyDescent="0.25">
      <c r="A681" s="4" t="s">
        <v>15640</v>
      </c>
      <c r="B681" s="4" t="s">
        <v>15641</v>
      </c>
      <c r="C681" s="5">
        <v>44950</v>
      </c>
      <c r="D681" s="5">
        <v>45560</v>
      </c>
      <c r="E681" s="4" t="s">
        <v>19752</v>
      </c>
      <c r="F681" t="str">
        <f>+_xlfn.XLOOKUP(Tabell3[[#This Row],[Diagnose]],Tabell7[Diagnose],Tabell7[DiagnoseKort])&amp;" ("&amp;YEAR(Tabell3[[#This Row],[Dato]])&amp;")"</f>
        <v>Intet påvist (2024)</v>
      </c>
    </row>
    <row r="682" spans="1:6" hidden="1" x14ac:dyDescent="0.25">
      <c r="A682" s="4" t="s">
        <v>11889</v>
      </c>
      <c r="B682" s="4" t="s">
        <v>11890</v>
      </c>
      <c r="C682" s="5">
        <v>44057</v>
      </c>
      <c r="D682" s="5">
        <v>45560</v>
      </c>
      <c r="E682" s="4" t="s">
        <v>19865</v>
      </c>
      <c r="F682" t="str">
        <f>+_xlfn.XLOOKUP(Tabell3[[#This Row],[Diagnose]],Tabell7[Diagnose],Tabell7[DiagnoseKort])&amp;" ("&amp;YEAR(Tabell3[[#This Row],[Dato]])&amp;")"</f>
        <v>Katarakt, ikke medfødt (2024)</v>
      </c>
    </row>
    <row r="683" spans="1:6" hidden="1" x14ac:dyDescent="0.25">
      <c r="A683" s="4" t="s">
        <v>11349</v>
      </c>
      <c r="B683" s="4" t="s">
        <v>11350</v>
      </c>
      <c r="C683" s="5">
        <v>43942</v>
      </c>
      <c r="D683" s="5">
        <v>45559</v>
      </c>
      <c r="E683" s="4" t="s">
        <v>19752</v>
      </c>
      <c r="F683" t="str">
        <f>+_xlfn.XLOOKUP(Tabell3[[#This Row],[Diagnose]],Tabell7[Diagnose],Tabell7[DiagnoseKort])&amp;" ("&amp;YEAR(Tabell3[[#This Row],[Dato]])&amp;")"</f>
        <v>Intet påvist (2024)</v>
      </c>
    </row>
    <row r="684" spans="1:6" hidden="1" x14ac:dyDescent="0.25">
      <c r="A684" s="4" t="s">
        <v>10776</v>
      </c>
      <c r="B684" s="4" t="s">
        <v>10777</v>
      </c>
      <c r="C684" s="5">
        <v>43726</v>
      </c>
      <c r="D684" s="5">
        <v>45559</v>
      </c>
      <c r="E684" s="4" t="s">
        <v>19752</v>
      </c>
      <c r="F684" t="str">
        <f>+_xlfn.XLOOKUP(Tabell3[[#This Row],[Diagnose]],Tabell7[Diagnose],Tabell7[DiagnoseKort])&amp;" ("&amp;YEAR(Tabell3[[#This Row],[Dato]])&amp;")"</f>
        <v>Intet påvist (2024)</v>
      </c>
    </row>
    <row r="685" spans="1:6" hidden="1" x14ac:dyDescent="0.25">
      <c r="A685" s="4" t="s">
        <v>15673</v>
      </c>
      <c r="B685" s="4" t="s">
        <v>15674</v>
      </c>
      <c r="C685" s="5">
        <v>44958</v>
      </c>
      <c r="D685" s="5">
        <v>45553</v>
      </c>
      <c r="E685" s="4" t="s">
        <v>19960</v>
      </c>
      <c r="F685" t="str">
        <f>+_xlfn.XLOOKUP(Tabell3[[#This Row],[Diagnose]],Tabell7[Diagnose],Tabell7[DiagnoseKort])&amp;" ("&amp;YEAR(Tabell3[[#This Row],[Dato]])&amp;")"</f>
        <v xml:space="preserve"> (2024)</v>
      </c>
    </row>
    <row r="686" spans="1:6" hidden="1" x14ac:dyDescent="0.25">
      <c r="A686" s="4" t="s">
        <v>15409</v>
      </c>
      <c r="B686" s="4" t="s">
        <v>15410</v>
      </c>
      <c r="C686" s="5">
        <v>44888</v>
      </c>
      <c r="D686" s="5">
        <v>45552</v>
      </c>
      <c r="E686" s="4" t="s">
        <v>19752</v>
      </c>
      <c r="F686" t="str">
        <f>+_xlfn.XLOOKUP(Tabell3[[#This Row],[Diagnose]],Tabell7[Diagnose],Tabell7[DiagnoseKort])&amp;" ("&amp;YEAR(Tabell3[[#This Row],[Dato]])&amp;")"</f>
        <v>Intet påvist (2024)</v>
      </c>
    </row>
    <row r="687" spans="1:6" hidden="1" x14ac:dyDescent="0.25">
      <c r="A687" s="4" t="s">
        <v>16347</v>
      </c>
      <c r="B687" s="4" t="s">
        <v>16348</v>
      </c>
      <c r="C687" s="5">
        <v>45131</v>
      </c>
      <c r="D687" s="5">
        <v>45551</v>
      </c>
      <c r="E687" s="4" t="s">
        <v>19864</v>
      </c>
      <c r="F687" t="str">
        <f>+_xlfn.XLOOKUP(Tabell3[[#This Row],[Diagnose]],Tabell7[Diagnose],Tabell7[DiagnoseKort])&amp;" ("&amp;YEAR(Tabell3[[#This Row],[Dato]])&amp;")"</f>
        <v>Distichiasis/Ektopiske Cillier (2024)</v>
      </c>
    </row>
    <row r="688" spans="1:6" hidden="1" x14ac:dyDescent="0.25">
      <c r="A688" s="4" t="s">
        <v>9987</v>
      </c>
      <c r="B688" s="4" t="s">
        <v>9988</v>
      </c>
      <c r="C688" s="5">
        <v>43482</v>
      </c>
      <c r="D688" s="5">
        <v>45551</v>
      </c>
      <c r="E688" s="4" t="s">
        <v>19752</v>
      </c>
      <c r="F688" t="str">
        <f>+_xlfn.XLOOKUP(Tabell3[[#This Row],[Diagnose]],Tabell7[Diagnose],Tabell7[DiagnoseKort])&amp;" ("&amp;YEAR(Tabell3[[#This Row],[Dato]])&amp;")"</f>
        <v>Intet påvist (2024)</v>
      </c>
    </row>
    <row r="689" spans="1:6" hidden="1" x14ac:dyDescent="0.25">
      <c r="A689" s="4" t="s">
        <v>16351</v>
      </c>
      <c r="B689" s="4" t="s">
        <v>16352</v>
      </c>
      <c r="C689" s="5">
        <v>45131</v>
      </c>
      <c r="D689" s="5">
        <v>45551</v>
      </c>
      <c r="E689" s="4" t="s">
        <v>19752</v>
      </c>
      <c r="F689" t="str">
        <f>+_xlfn.XLOOKUP(Tabell3[[#This Row],[Diagnose]],Tabell7[Diagnose],Tabell7[DiagnoseKort])&amp;" ("&amp;YEAR(Tabell3[[#This Row],[Dato]])&amp;")"</f>
        <v>Intet påvist (2024)</v>
      </c>
    </row>
    <row r="690" spans="1:6" hidden="1" x14ac:dyDescent="0.25">
      <c r="A690" s="4" t="s">
        <v>16461</v>
      </c>
      <c r="B690" s="4" t="s">
        <v>16462</v>
      </c>
      <c r="C690" s="5">
        <v>45151</v>
      </c>
      <c r="D690" s="5">
        <v>45551</v>
      </c>
      <c r="E690" s="4" t="s">
        <v>19864</v>
      </c>
      <c r="F690" t="str">
        <f>+_xlfn.XLOOKUP(Tabell3[[#This Row],[Diagnose]],Tabell7[Diagnose],Tabell7[DiagnoseKort])&amp;" ("&amp;YEAR(Tabell3[[#This Row],[Dato]])&amp;")"</f>
        <v>Distichiasis/Ektopiske Cillier (2024)</v>
      </c>
    </row>
    <row r="691" spans="1:6" hidden="1" x14ac:dyDescent="0.25">
      <c r="A691" s="4" t="s">
        <v>13088</v>
      </c>
      <c r="B691" s="4" t="s">
        <v>13089</v>
      </c>
      <c r="C691" s="5">
        <v>44364</v>
      </c>
      <c r="D691" s="5">
        <v>45547</v>
      </c>
      <c r="E691" s="4" t="s">
        <v>19752</v>
      </c>
      <c r="F691" t="str">
        <f>+_xlfn.XLOOKUP(Tabell3[[#This Row],[Diagnose]],Tabell7[Diagnose],Tabell7[DiagnoseKort])&amp;" ("&amp;YEAR(Tabell3[[#This Row],[Dato]])&amp;")"</f>
        <v>Intet påvist (2024)</v>
      </c>
    </row>
    <row r="692" spans="1:6" hidden="1" x14ac:dyDescent="0.25">
      <c r="A692" s="4" t="s">
        <v>13465</v>
      </c>
      <c r="B692" s="4" t="s">
        <v>13466</v>
      </c>
      <c r="C692" s="5">
        <v>44448</v>
      </c>
      <c r="D692" s="5">
        <v>45547</v>
      </c>
      <c r="E692" s="4" t="s">
        <v>19864</v>
      </c>
      <c r="F692" t="str">
        <f>+_xlfn.XLOOKUP(Tabell3[[#This Row],[Diagnose]],Tabell7[Diagnose],Tabell7[DiagnoseKort])&amp;" ("&amp;YEAR(Tabell3[[#This Row],[Dato]])&amp;")"</f>
        <v>Distichiasis/Ektopiske Cillier (2024)</v>
      </c>
    </row>
    <row r="693" spans="1:6" hidden="1" x14ac:dyDescent="0.25">
      <c r="A693" s="4" t="s">
        <v>10321</v>
      </c>
      <c r="B693" s="4" t="s">
        <v>10322</v>
      </c>
      <c r="C693" s="5">
        <v>43580</v>
      </c>
      <c r="D693" s="5">
        <v>45546</v>
      </c>
      <c r="E693" s="4" t="s">
        <v>19752</v>
      </c>
      <c r="F693" t="str">
        <f>+_xlfn.XLOOKUP(Tabell3[[#This Row],[Diagnose]],Tabell7[Diagnose],Tabell7[DiagnoseKort])&amp;" ("&amp;YEAR(Tabell3[[#This Row],[Dato]])&amp;")"</f>
        <v>Intet påvist (2024)</v>
      </c>
    </row>
    <row r="694" spans="1:6" hidden="1" x14ac:dyDescent="0.25">
      <c r="A694" s="4" t="s">
        <v>15739</v>
      </c>
      <c r="B694" s="4" t="s">
        <v>15740</v>
      </c>
      <c r="C694" s="5">
        <v>44966</v>
      </c>
      <c r="D694" s="5">
        <v>45544</v>
      </c>
      <c r="E694" s="4" t="s">
        <v>19752</v>
      </c>
      <c r="F694" t="str">
        <f>+_xlfn.XLOOKUP(Tabell3[[#This Row],[Diagnose]],Tabell7[Diagnose],Tabell7[DiagnoseKort])&amp;" ("&amp;YEAR(Tabell3[[#This Row],[Dato]])&amp;")"</f>
        <v>Intet påvist (2024)</v>
      </c>
    </row>
    <row r="695" spans="1:6" hidden="1" x14ac:dyDescent="0.25">
      <c r="A695" s="4" t="s">
        <v>16158</v>
      </c>
      <c r="B695" s="4" t="s">
        <v>16159</v>
      </c>
      <c r="C695" s="5">
        <v>45072</v>
      </c>
      <c r="D695" s="5">
        <v>45542</v>
      </c>
      <c r="E695" s="4" t="s">
        <v>19752</v>
      </c>
      <c r="F695" t="str">
        <f>+_xlfn.XLOOKUP(Tabell3[[#This Row],[Diagnose]],Tabell7[Diagnose],Tabell7[DiagnoseKort])&amp;" ("&amp;YEAR(Tabell3[[#This Row],[Dato]])&amp;")"</f>
        <v>Intet påvist (2024)</v>
      </c>
    </row>
    <row r="696" spans="1:6" hidden="1" x14ac:dyDescent="0.25">
      <c r="A696" s="4" t="s">
        <v>14184</v>
      </c>
      <c r="B696" s="4" t="s">
        <v>14185</v>
      </c>
      <c r="C696" s="5">
        <v>44635</v>
      </c>
      <c r="D696" s="5">
        <v>45541</v>
      </c>
      <c r="E696" s="4" t="s">
        <v>19752</v>
      </c>
      <c r="F696" t="str">
        <f>+_xlfn.XLOOKUP(Tabell3[[#This Row],[Diagnose]],Tabell7[Diagnose],Tabell7[DiagnoseKort])&amp;" ("&amp;YEAR(Tabell3[[#This Row],[Dato]])&amp;")"</f>
        <v>Intet påvist (2024)</v>
      </c>
    </row>
    <row r="697" spans="1:6" hidden="1" x14ac:dyDescent="0.25">
      <c r="A697" s="4" t="s">
        <v>15571</v>
      </c>
      <c r="B697" s="4" t="s">
        <v>15572</v>
      </c>
      <c r="C697" s="5">
        <v>44924</v>
      </c>
      <c r="D697" s="5">
        <v>45541</v>
      </c>
      <c r="E697" s="4" t="s">
        <v>19958</v>
      </c>
      <c r="F697" t="str">
        <f>+_xlfn.XLOOKUP(Tabell3[[#This Row],[Diagnose]],Tabell7[Diagnose],Tabell7[DiagnoseKort])&amp;" ("&amp;YEAR(Tabell3[[#This Row],[Dato]])&amp;")"</f>
        <v xml:space="preserve"> (2024)</v>
      </c>
    </row>
    <row r="698" spans="1:6" hidden="1" x14ac:dyDescent="0.25">
      <c r="A698" s="4" t="s">
        <v>12663</v>
      </c>
      <c r="B698" s="4" t="s">
        <v>12664</v>
      </c>
      <c r="C698" s="5">
        <v>44276</v>
      </c>
      <c r="D698" s="5">
        <v>45541</v>
      </c>
      <c r="E698" s="4" t="s">
        <v>19752</v>
      </c>
      <c r="F698" t="str">
        <f>+_xlfn.XLOOKUP(Tabell3[[#This Row],[Diagnose]],Tabell7[Diagnose],Tabell7[DiagnoseKort])&amp;" ("&amp;YEAR(Tabell3[[#This Row],[Dato]])&amp;")"</f>
        <v>Intet påvist (2024)</v>
      </c>
    </row>
    <row r="699" spans="1:6" hidden="1" x14ac:dyDescent="0.25">
      <c r="A699" s="4" t="s">
        <v>14616</v>
      </c>
      <c r="B699" s="4" t="s">
        <v>14617</v>
      </c>
      <c r="C699" s="5">
        <v>44703</v>
      </c>
      <c r="D699" s="5">
        <v>45540</v>
      </c>
      <c r="E699" s="4" t="s">
        <v>19752</v>
      </c>
      <c r="F699" t="str">
        <f>+_xlfn.XLOOKUP(Tabell3[[#This Row],[Diagnose]],Tabell7[Diagnose],Tabell7[DiagnoseKort])&amp;" ("&amp;YEAR(Tabell3[[#This Row],[Dato]])&amp;")"</f>
        <v>Intet påvist (2024)</v>
      </c>
    </row>
    <row r="700" spans="1:6" hidden="1" x14ac:dyDescent="0.25">
      <c r="A700" s="4" t="s">
        <v>15025</v>
      </c>
      <c r="B700" s="4" t="s">
        <v>15026</v>
      </c>
      <c r="C700" s="5">
        <v>44779</v>
      </c>
      <c r="D700" s="5">
        <v>45537</v>
      </c>
      <c r="E700" s="4" t="s">
        <v>19802</v>
      </c>
      <c r="F700" t="str">
        <f>+_xlfn.XLOOKUP(Tabell3[[#This Row],[Diagnose]],Tabell7[Diagnose],Tabell7[DiagnoseKort])&amp;" ("&amp;YEAR(Tabell3[[#This Row],[Dato]])&amp;")"</f>
        <v>PPM iris (2024)</v>
      </c>
    </row>
    <row r="701" spans="1:6" hidden="1" x14ac:dyDescent="0.25">
      <c r="A701" s="4" t="s">
        <v>9078</v>
      </c>
      <c r="B701" s="4" t="s">
        <v>9079</v>
      </c>
      <c r="C701" s="5">
        <v>43128</v>
      </c>
      <c r="D701" s="5">
        <v>45534</v>
      </c>
      <c r="E701" s="4" t="s">
        <v>19942</v>
      </c>
      <c r="F701" t="str">
        <f>+_xlfn.XLOOKUP(Tabell3[[#This Row],[Diagnose]],Tabell7[Diagnose],Tabell7[DiagnoseKort])&amp;" ("&amp;YEAR(Tabell3[[#This Row],[Dato]])&amp;")"</f>
        <v xml:space="preserve"> (2024)</v>
      </c>
    </row>
    <row r="702" spans="1:6" hidden="1" x14ac:dyDescent="0.25">
      <c r="A702" s="4" t="s">
        <v>16313</v>
      </c>
      <c r="B702" s="4" t="s">
        <v>16314</v>
      </c>
      <c r="C702" s="5">
        <v>45123</v>
      </c>
      <c r="D702" s="5">
        <v>45534</v>
      </c>
      <c r="E702" s="4" t="s">
        <v>19752</v>
      </c>
      <c r="F702" t="str">
        <f>+_xlfn.XLOOKUP(Tabell3[[#This Row],[Diagnose]],Tabell7[Diagnose],Tabell7[DiagnoseKort])&amp;" ("&amp;YEAR(Tabell3[[#This Row],[Dato]])&amp;")"</f>
        <v>Intet påvist (2024)</v>
      </c>
    </row>
    <row r="703" spans="1:6" hidden="1" x14ac:dyDescent="0.25">
      <c r="A703" s="4" t="s">
        <v>13196</v>
      </c>
      <c r="B703" s="4" t="s">
        <v>13197</v>
      </c>
      <c r="C703" s="5">
        <v>44381</v>
      </c>
      <c r="D703" s="5">
        <v>45534</v>
      </c>
      <c r="E703" s="4" t="s">
        <v>19752</v>
      </c>
      <c r="F703" t="str">
        <f>+_xlfn.XLOOKUP(Tabell3[[#This Row],[Diagnose]],Tabell7[Diagnose],Tabell7[DiagnoseKort])&amp;" ("&amp;YEAR(Tabell3[[#This Row],[Dato]])&amp;")"</f>
        <v>Intet påvist (2024)</v>
      </c>
    </row>
    <row r="704" spans="1:6" hidden="1" x14ac:dyDescent="0.25">
      <c r="A704" s="4" t="s">
        <v>15735</v>
      </c>
      <c r="B704" s="4" t="s">
        <v>15736</v>
      </c>
      <c r="C704" s="5">
        <v>44966</v>
      </c>
      <c r="D704" s="5">
        <v>45532</v>
      </c>
      <c r="E704" s="4" t="s">
        <v>19931</v>
      </c>
      <c r="F704" t="str">
        <f>+_xlfn.XLOOKUP(Tabell3[[#This Row],[Diagnose]],Tabell7[Diagnose],Tabell7[DiagnoseKort])&amp;" ("&amp;YEAR(Tabell3[[#This Row],[Dato]])&amp;")"</f>
        <v xml:space="preserve"> (2024)</v>
      </c>
    </row>
    <row r="705" spans="1:6" hidden="1" x14ac:dyDescent="0.25">
      <c r="A705" s="4" t="s">
        <v>11357</v>
      </c>
      <c r="B705" s="4" t="s">
        <v>11358</v>
      </c>
      <c r="C705" s="5">
        <v>43942</v>
      </c>
      <c r="D705" s="5">
        <v>45531</v>
      </c>
      <c r="E705" s="4" t="s">
        <v>19959</v>
      </c>
      <c r="F705" t="str">
        <f>+_xlfn.XLOOKUP(Tabell3[[#This Row],[Diagnose]],Tabell7[Diagnose],Tabell7[DiagnoseKort])&amp;" ("&amp;YEAR(Tabell3[[#This Row],[Dato]])&amp;")"</f>
        <v xml:space="preserve"> (2024)</v>
      </c>
    </row>
    <row r="706" spans="1:6" hidden="1" x14ac:dyDescent="0.25">
      <c r="A706" s="4" t="s">
        <v>13184</v>
      </c>
      <c r="B706" s="4" t="s">
        <v>13185</v>
      </c>
      <c r="C706" s="5">
        <v>44380</v>
      </c>
      <c r="D706" s="5">
        <v>45531</v>
      </c>
      <c r="E706" s="4" t="s">
        <v>19752</v>
      </c>
      <c r="F706" t="str">
        <f>+_xlfn.XLOOKUP(Tabell3[[#This Row],[Diagnose]],Tabell7[Diagnose],Tabell7[DiagnoseKort])&amp;" ("&amp;YEAR(Tabell3[[#This Row],[Dato]])&amp;")"</f>
        <v>Intet påvist (2024)</v>
      </c>
    </row>
    <row r="707" spans="1:6" hidden="1" x14ac:dyDescent="0.25">
      <c r="A707" s="4" t="s">
        <v>14282</v>
      </c>
      <c r="B707" s="4" t="s">
        <v>14283</v>
      </c>
      <c r="C707" s="5">
        <v>44645</v>
      </c>
      <c r="D707" s="5">
        <v>45531</v>
      </c>
      <c r="E707" s="4" t="s">
        <v>19752</v>
      </c>
      <c r="F707" t="str">
        <f>+_xlfn.XLOOKUP(Tabell3[[#This Row],[Diagnose]],Tabell7[Diagnose],Tabell7[DiagnoseKort])&amp;" ("&amp;YEAR(Tabell3[[#This Row],[Dato]])&amp;")"</f>
        <v>Intet påvist (2024)</v>
      </c>
    </row>
    <row r="708" spans="1:6" hidden="1" x14ac:dyDescent="0.25">
      <c r="A708" s="4" t="s">
        <v>15012</v>
      </c>
      <c r="B708" s="4" t="s">
        <v>15013</v>
      </c>
      <c r="C708" s="5">
        <v>44776</v>
      </c>
      <c r="D708" s="5">
        <v>45531</v>
      </c>
      <c r="E708" s="4" t="s">
        <v>19752</v>
      </c>
      <c r="F708" t="str">
        <f>+_xlfn.XLOOKUP(Tabell3[[#This Row],[Diagnose]],Tabell7[Diagnose],Tabell7[DiagnoseKort])&amp;" ("&amp;YEAR(Tabell3[[#This Row],[Dato]])&amp;")"</f>
        <v>Intet påvist (2024)</v>
      </c>
    </row>
    <row r="709" spans="1:6" hidden="1" x14ac:dyDescent="0.25">
      <c r="A709" s="4" t="s">
        <v>15033</v>
      </c>
      <c r="B709" s="4" t="s">
        <v>15034</v>
      </c>
      <c r="C709" s="5">
        <v>44780</v>
      </c>
      <c r="D709" s="5">
        <v>45531</v>
      </c>
      <c r="E709" s="4" t="s">
        <v>19920</v>
      </c>
      <c r="F709" t="str">
        <f>+_xlfn.XLOOKUP(Tabell3[[#This Row],[Diagnose]],Tabell7[Diagnose],Tabell7[DiagnoseKort])&amp;" ("&amp;YEAR(Tabell3[[#This Row],[Dato]])&amp;")"</f>
        <v>Katarakt, ikke medfødt (2024)</v>
      </c>
    </row>
    <row r="710" spans="1:6" hidden="1" x14ac:dyDescent="0.25">
      <c r="A710" s="4" t="s">
        <v>16307</v>
      </c>
      <c r="B710" s="4" t="s">
        <v>16308</v>
      </c>
      <c r="C710" s="5">
        <v>45123</v>
      </c>
      <c r="D710" s="5">
        <v>45531</v>
      </c>
      <c r="E710" s="4" t="s">
        <v>19752</v>
      </c>
      <c r="F710" t="str">
        <f>+_xlfn.XLOOKUP(Tabell3[[#This Row],[Diagnose]],Tabell7[Diagnose],Tabell7[DiagnoseKort])&amp;" ("&amp;YEAR(Tabell3[[#This Row],[Dato]])&amp;")"</f>
        <v>Intet påvist (2024)</v>
      </c>
    </row>
    <row r="711" spans="1:6" hidden="1" x14ac:dyDescent="0.25">
      <c r="A711" s="4" t="s">
        <v>16311</v>
      </c>
      <c r="B711" s="4" t="s">
        <v>16312</v>
      </c>
      <c r="C711" s="5">
        <v>45123</v>
      </c>
      <c r="D711" s="5">
        <v>45531</v>
      </c>
      <c r="E711" s="4" t="s">
        <v>19752</v>
      </c>
      <c r="F711" t="str">
        <f>+_xlfn.XLOOKUP(Tabell3[[#This Row],[Diagnose]],Tabell7[Diagnose],Tabell7[DiagnoseKort])&amp;" ("&amp;YEAR(Tabell3[[#This Row],[Dato]])&amp;")"</f>
        <v>Intet påvist (2024)</v>
      </c>
    </row>
    <row r="712" spans="1:6" hidden="1" x14ac:dyDescent="0.25">
      <c r="A712" s="4" t="s">
        <v>15759</v>
      </c>
      <c r="B712" s="4" t="s">
        <v>15760</v>
      </c>
      <c r="C712" s="5">
        <v>44977</v>
      </c>
      <c r="D712" s="5">
        <v>45531</v>
      </c>
      <c r="E712" s="4" t="s">
        <v>19770</v>
      </c>
      <c r="F712" t="str">
        <f>+_xlfn.XLOOKUP(Tabell3[[#This Row],[Diagnose]],Tabell7[Diagnose],Tabell7[DiagnoseKort])&amp;" ("&amp;YEAR(Tabell3[[#This Row],[Dato]])&amp;")"</f>
        <v>Cortical &amp; Katarakt, ikke medfødt (2024)</v>
      </c>
    </row>
    <row r="713" spans="1:6" hidden="1" x14ac:dyDescent="0.25">
      <c r="A713" s="4" t="s">
        <v>16152</v>
      </c>
      <c r="B713" s="4" t="s">
        <v>1563</v>
      </c>
      <c r="C713" s="5">
        <v>45072</v>
      </c>
      <c r="D713" s="5">
        <v>45531</v>
      </c>
      <c r="E713" s="4" t="s">
        <v>19752</v>
      </c>
      <c r="F713" t="str">
        <f>+_xlfn.XLOOKUP(Tabell3[[#This Row],[Diagnose]],Tabell7[Diagnose],Tabell7[DiagnoseKort])&amp;" ("&amp;YEAR(Tabell3[[#This Row],[Dato]])&amp;")"</f>
        <v>Intet påvist (2024)</v>
      </c>
    </row>
    <row r="714" spans="1:6" hidden="1" x14ac:dyDescent="0.25">
      <c r="A714" s="4" t="s">
        <v>16091</v>
      </c>
      <c r="B714" s="4" t="s">
        <v>16092</v>
      </c>
      <c r="C714" s="5">
        <v>45054</v>
      </c>
      <c r="D714" s="5">
        <v>45531</v>
      </c>
      <c r="E714" s="4" t="s">
        <v>19752</v>
      </c>
      <c r="F714" t="str">
        <f>+_xlfn.XLOOKUP(Tabell3[[#This Row],[Diagnose]],Tabell7[Diagnose],Tabell7[DiagnoseKort])&amp;" ("&amp;YEAR(Tabell3[[#This Row],[Dato]])&amp;")"</f>
        <v>Intet påvist (2024)</v>
      </c>
    </row>
    <row r="715" spans="1:6" hidden="1" x14ac:dyDescent="0.25">
      <c r="A715" s="4" t="s">
        <v>13483</v>
      </c>
      <c r="B715" s="4" t="s">
        <v>13484</v>
      </c>
      <c r="C715" s="5">
        <v>44451</v>
      </c>
      <c r="D715" s="5">
        <v>45530</v>
      </c>
      <c r="E715" s="4" t="s">
        <v>19864</v>
      </c>
      <c r="F715" t="str">
        <f>+_xlfn.XLOOKUP(Tabell3[[#This Row],[Diagnose]],Tabell7[Diagnose],Tabell7[DiagnoseKort])&amp;" ("&amp;YEAR(Tabell3[[#This Row],[Dato]])&amp;")"</f>
        <v>Distichiasis/Ektopiske Cillier (2024)</v>
      </c>
    </row>
    <row r="716" spans="1:6" hidden="1" x14ac:dyDescent="0.25">
      <c r="A716" s="4" t="s">
        <v>15195</v>
      </c>
      <c r="B716" s="4" t="s">
        <v>15196</v>
      </c>
      <c r="C716" s="5">
        <v>44820</v>
      </c>
      <c r="D716" s="5">
        <v>45525</v>
      </c>
      <c r="E716" s="4" t="s">
        <v>19942</v>
      </c>
      <c r="F716" t="str">
        <f>+_xlfn.XLOOKUP(Tabell3[[#This Row],[Diagnose]],Tabell7[Diagnose],Tabell7[DiagnoseKort])&amp;" ("&amp;YEAR(Tabell3[[#This Row],[Dato]])&amp;")"</f>
        <v xml:space="preserve"> (2024)</v>
      </c>
    </row>
    <row r="717" spans="1:6" hidden="1" x14ac:dyDescent="0.25">
      <c r="A717" s="4" t="s">
        <v>13742</v>
      </c>
      <c r="B717" s="4" t="s">
        <v>13743</v>
      </c>
      <c r="C717" s="5">
        <v>44536</v>
      </c>
      <c r="D717" s="5">
        <v>45525</v>
      </c>
      <c r="E717" s="4" t="s">
        <v>19938</v>
      </c>
      <c r="F717" t="str">
        <f>+_xlfn.XLOOKUP(Tabell3[[#This Row],[Diagnose]],Tabell7[Diagnose],Tabell7[DiagnoseKort])&amp;" ("&amp;YEAR(Tabell3[[#This Row],[Dato]])&amp;")"</f>
        <v xml:space="preserve"> (2024)</v>
      </c>
    </row>
    <row r="718" spans="1:6" hidden="1" x14ac:dyDescent="0.25">
      <c r="A718" s="4" t="s">
        <v>12465</v>
      </c>
      <c r="B718" s="4" t="s">
        <v>12466</v>
      </c>
      <c r="C718" s="5">
        <v>44214</v>
      </c>
      <c r="D718" s="5">
        <v>45524</v>
      </c>
      <c r="E718" s="4" t="s">
        <v>19752</v>
      </c>
      <c r="F718" t="str">
        <f>+_xlfn.XLOOKUP(Tabell3[[#This Row],[Diagnose]],Tabell7[Diagnose],Tabell7[DiagnoseKort])&amp;" ("&amp;YEAR(Tabell3[[#This Row],[Dato]])&amp;")"</f>
        <v>Intet påvist (2024)</v>
      </c>
    </row>
    <row r="719" spans="1:6" hidden="1" x14ac:dyDescent="0.25">
      <c r="A719" s="4" t="s">
        <v>9769</v>
      </c>
      <c r="B719" s="4" t="s">
        <v>6284</v>
      </c>
      <c r="C719" s="5">
        <v>43370</v>
      </c>
      <c r="D719" s="5">
        <v>45524</v>
      </c>
      <c r="E719" s="4" t="s">
        <v>19752</v>
      </c>
      <c r="F719" t="str">
        <f>+_xlfn.XLOOKUP(Tabell3[[#This Row],[Diagnose]],Tabell7[Diagnose],Tabell7[DiagnoseKort])&amp;" ("&amp;YEAR(Tabell3[[#This Row],[Dato]])&amp;")"</f>
        <v>Intet påvist (2024)</v>
      </c>
    </row>
    <row r="720" spans="1:6" hidden="1" x14ac:dyDescent="0.25">
      <c r="A720" s="4" t="s">
        <v>9460</v>
      </c>
      <c r="B720" s="4" t="s">
        <v>9461</v>
      </c>
      <c r="C720" s="5">
        <v>43259</v>
      </c>
      <c r="D720" s="5">
        <v>45524</v>
      </c>
      <c r="E720" s="4" t="s">
        <v>19802</v>
      </c>
      <c r="F720" t="str">
        <f>+_xlfn.XLOOKUP(Tabell3[[#This Row],[Diagnose]],Tabell7[Diagnose],Tabell7[DiagnoseKort])&amp;" ("&amp;YEAR(Tabell3[[#This Row],[Dato]])&amp;")"</f>
        <v>PPM iris (2024)</v>
      </c>
    </row>
    <row r="721" spans="1:6" hidden="1" x14ac:dyDescent="0.25">
      <c r="A721" s="4" t="s">
        <v>16186</v>
      </c>
      <c r="B721" s="4" t="s">
        <v>16187</v>
      </c>
      <c r="C721" s="5">
        <v>45080</v>
      </c>
      <c r="D721" s="5">
        <v>45523</v>
      </c>
      <c r="E721" s="4" t="s">
        <v>19752</v>
      </c>
      <c r="F721" t="str">
        <f>+_xlfn.XLOOKUP(Tabell3[[#This Row],[Diagnose]],Tabell7[Diagnose],Tabell7[DiagnoseKort])&amp;" ("&amp;YEAR(Tabell3[[#This Row],[Dato]])&amp;")"</f>
        <v>Intet påvist (2024)</v>
      </c>
    </row>
    <row r="722" spans="1:6" hidden="1" x14ac:dyDescent="0.25">
      <c r="A722" s="4" t="s">
        <v>16309</v>
      </c>
      <c r="B722" s="4" t="s">
        <v>16310</v>
      </c>
      <c r="C722" s="5">
        <v>45123</v>
      </c>
      <c r="D722" s="5">
        <v>45523</v>
      </c>
      <c r="E722" s="4" t="s">
        <v>19752</v>
      </c>
      <c r="F722" t="str">
        <f>+_xlfn.XLOOKUP(Tabell3[[#This Row],[Diagnose]],Tabell7[Diagnose],Tabell7[DiagnoseKort])&amp;" ("&amp;YEAR(Tabell3[[#This Row],[Dato]])&amp;")"</f>
        <v>Intet påvist (2024)</v>
      </c>
    </row>
    <row r="723" spans="1:6" hidden="1" x14ac:dyDescent="0.25">
      <c r="A723" s="4" t="s">
        <v>14112</v>
      </c>
      <c r="B723" s="4" t="s">
        <v>14113</v>
      </c>
      <c r="C723" s="5">
        <v>44620</v>
      </c>
      <c r="D723" s="5">
        <v>45520</v>
      </c>
      <c r="E723" s="4" t="s">
        <v>19752</v>
      </c>
      <c r="F723" t="str">
        <f>+_xlfn.XLOOKUP(Tabell3[[#This Row],[Diagnose]],Tabell7[Diagnose],Tabell7[DiagnoseKort])&amp;" ("&amp;YEAR(Tabell3[[#This Row],[Dato]])&amp;")"</f>
        <v>Intet påvist (2024)</v>
      </c>
    </row>
    <row r="724" spans="1:6" hidden="1" x14ac:dyDescent="0.25">
      <c r="A724" s="4" t="s">
        <v>15414</v>
      </c>
      <c r="B724" s="4" t="s">
        <v>15415</v>
      </c>
      <c r="C724" s="5">
        <v>44889</v>
      </c>
      <c r="D724" s="5">
        <v>45519</v>
      </c>
      <c r="E724" s="4" t="s">
        <v>19752</v>
      </c>
      <c r="F724" t="str">
        <f>+_xlfn.XLOOKUP(Tabell3[[#This Row],[Diagnose]],Tabell7[Diagnose],Tabell7[DiagnoseKort])&amp;" ("&amp;YEAR(Tabell3[[#This Row],[Dato]])&amp;")"</f>
        <v>Intet påvist (2024)</v>
      </c>
    </row>
    <row r="725" spans="1:6" hidden="1" x14ac:dyDescent="0.25">
      <c r="A725" s="4" t="s">
        <v>12715</v>
      </c>
      <c r="B725" s="4" t="s">
        <v>12716</v>
      </c>
      <c r="C725" s="5">
        <v>44294</v>
      </c>
      <c r="D725" s="5">
        <v>45518</v>
      </c>
      <c r="E725" s="4" t="s">
        <v>19752</v>
      </c>
      <c r="F725" t="str">
        <f>+_xlfn.XLOOKUP(Tabell3[[#This Row],[Diagnose]],Tabell7[Diagnose],Tabell7[DiagnoseKort])&amp;" ("&amp;YEAR(Tabell3[[#This Row],[Dato]])&amp;")"</f>
        <v>Intet påvist (2024)</v>
      </c>
    </row>
    <row r="726" spans="1:6" hidden="1" x14ac:dyDescent="0.25">
      <c r="A726" s="4" t="s">
        <v>14584</v>
      </c>
      <c r="B726" s="4" t="s">
        <v>14585</v>
      </c>
      <c r="C726" s="5">
        <v>44696</v>
      </c>
      <c r="D726" s="5">
        <v>45517</v>
      </c>
      <c r="E726" s="4" t="s">
        <v>19752</v>
      </c>
      <c r="F726" t="str">
        <f>+_xlfn.XLOOKUP(Tabell3[[#This Row],[Diagnose]],Tabell7[Diagnose],Tabell7[DiagnoseKort])&amp;" ("&amp;YEAR(Tabell3[[#This Row],[Dato]])&amp;")"</f>
        <v>Intet påvist (2024)</v>
      </c>
    </row>
    <row r="727" spans="1:6" hidden="1" x14ac:dyDescent="0.25">
      <c r="A727" s="4" t="s">
        <v>15936</v>
      </c>
      <c r="B727" s="4" t="s">
        <v>15937</v>
      </c>
      <c r="C727" s="5">
        <v>45016</v>
      </c>
      <c r="D727" s="5">
        <v>45517</v>
      </c>
      <c r="E727" s="4" t="s">
        <v>19925</v>
      </c>
      <c r="F727" t="str">
        <f>+_xlfn.XLOOKUP(Tabell3[[#This Row],[Diagnose]],Tabell7[Diagnose],Tabell7[DiagnoseKort])&amp;" ("&amp;YEAR(Tabell3[[#This Row],[Dato]])&amp;")"</f>
        <v xml:space="preserve"> (2024)</v>
      </c>
    </row>
    <row r="728" spans="1:6" hidden="1" x14ac:dyDescent="0.25">
      <c r="A728" s="4" t="s">
        <v>13865</v>
      </c>
      <c r="B728" s="4" t="s">
        <v>13866</v>
      </c>
      <c r="C728" s="5">
        <v>44553</v>
      </c>
      <c r="D728" s="5">
        <v>45516</v>
      </c>
      <c r="E728" s="4" t="s">
        <v>19752</v>
      </c>
      <c r="F728" t="str">
        <f>+_xlfn.XLOOKUP(Tabell3[[#This Row],[Diagnose]],Tabell7[Diagnose],Tabell7[DiagnoseKort])&amp;" ("&amp;YEAR(Tabell3[[#This Row],[Dato]])&amp;")"</f>
        <v>Intet påvist (2024)</v>
      </c>
    </row>
    <row r="729" spans="1:6" hidden="1" x14ac:dyDescent="0.25">
      <c r="A729" s="4" t="s">
        <v>11811</v>
      </c>
      <c r="B729" s="4" t="s">
        <v>11812</v>
      </c>
      <c r="C729" s="5">
        <v>44046</v>
      </c>
      <c r="D729" s="5">
        <v>45516</v>
      </c>
      <c r="E729" s="4" t="s">
        <v>19752</v>
      </c>
      <c r="F729" t="str">
        <f>+_xlfn.XLOOKUP(Tabell3[[#This Row],[Diagnose]],Tabell7[Diagnose],Tabell7[DiagnoseKort])&amp;" ("&amp;YEAR(Tabell3[[#This Row],[Dato]])&amp;")"</f>
        <v>Intet påvist (2024)</v>
      </c>
    </row>
    <row r="730" spans="1:6" hidden="1" x14ac:dyDescent="0.25">
      <c r="A730" s="4" t="s">
        <v>9126</v>
      </c>
      <c r="B730" s="4" t="s">
        <v>9127</v>
      </c>
      <c r="C730" s="5">
        <v>43150</v>
      </c>
      <c r="D730" s="5">
        <v>45516</v>
      </c>
      <c r="E730" s="4" t="s">
        <v>19752</v>
      </c>
      <c r="F730" t="str">
        <f>+_xlfn.XLOOKUP(Tabell3[[#This Row],[Diagnose]],Tabell7[Diagnose],Tabell7[DiagnoseKort])&amp;" ("&amp;YEAR(Tabell3[[#This Row],[Dato]])&amp;")"</f>
        <v>Intet påvist (2024)</v>
      </c>
    </row>
    <row r="731" spans="1:6" hidden="1" x14ac:dyDescent="0.25">
      <c r="A731" s="4" t="s">
        <v>11666</v>
      </c>
      <c r="B731" s="4" t="s">
        <v>11667</v>
      </c>
      <c r="C731" s="5">
        <v>44016</v>
      </c>
      <c r="D731" s="5">
        <v>45510</v>
      </c>
      <c r="E731" s="4" t="s">
        <v>19752</v>
      </c>
      <c r="F731" t="str">
        <f>+_xlfn.XLOOKUP(Tabell3[[#This Row],[Diagnose]],Tabell7[Diagnose],Tabell7[DiagnoseKort])&amp;" ("&amp;YEAR(Tabell3[[#This Row],[Dato]])&amp;")"</f>
        <v>Intet påvist (2024)</v>
      </c>
    </row>
    <row r="732" spans="1:6" hidden="1" x14ac:dyDescent="0.25">
      <c r="A732" s="4" t="s">
        <v>16383</v>
      </c>
      <c r="B732" s="4" t="s">
        <v>16384</v>
      </c>
      <c r="C732" s="5">
        <v>45137</v>
      </c>
      <c r="D732" s="5">
        <v>45510</v>
      </c>
      <c r="E732" s="4" t="s">
        <v>19752</v>
      </c>
      <c r="F732" t="str">
        <f>+_xlfn.XLOOKUP(Tabell3[[#This Row],[Diagnose]],Tabell7[Diagnose],Tabell7[DiagnoseKort])&amp;" ("&amp;YEAR(Tabell3[[#This Row],[Dato]])&amp;")"</f>
        <v>Intet påvist (2024)</v>
      </c>
    </row>
    <row r="733" spans="1:6" hidden="1" x14ac:dyDescent="0.25">
      <c r="A733" s="4" t="s">
        <v>16355</v>
      </c>
      <c r="B733" s="4" t="s">
        <v>16356</v>
      </c>
      <c r="C733" s="5">
        <v>45131</v>
      </c>
      <c r="D733" s="5">
        <v>45509</v>
      </c>
      <c r="E733" s="4" t="s">
        <v>19864</v>
      </c>
      <c r="F733" t="str">
        <f>+_xlfn.XLOOKUP(Tabell3[[#This Row],[Diagnose]],Tabell7[Diagnose],Tabell7[DiagnoseKort])&amp;" ("&amp;YEAR(Tabell3[[#This Row],[Dato]])&amp;")"</f>
        <v>Distichiasis/Ektopiske Cillier (2024)</v>
      </c>
    </row>
    <row r="734" spans="1:6" hidden="1" x14ac:dyDescent="0.25">
      <c r="A734" s="4" t="s">
        <v>15914</v>
      </c>
      <c r="B734" s="4" t="s">
        <v>15915</v>
      </c>
      <c r="C734" s="5">
        <v>45015</v>
      </c>
      <c r="D734" s="5">
        <v>45507</v>
      </c>
      <c r="E734" s="4" t="s">
        <v>19752</v>
      </c>
      <c r="F734" t="str">
        <f>+_xlfn.XLOOKUP(Tabell3[[#This Row],[Diagnose]],Tabell7[Diagnose],Tabell7[DiagnoseKort])&amp;" ("&amp;YEAR(Tabell3[[#This Row],[Dato]])&amp;")"</f>
        <v>Intet påvist (2024)</v>
      </c>
    </row>
    <row r="735" spans="1:6" hidden="1" x14ac:dyDescent="0.25">
      <c r="A735" s="4" t="s">
        <v>8334</v>
      </c>
      <c r="B735" s="4" t="s">
        <v>8335</v>
      </c>
      <c r="C735" s="5">
        <v>42836</v>
      </c>
      <c r="D735" s="5">
        <v>45507</v>
      </c>
      <c r="E735" s="4" t="s">
        <v>19752</v>
      </c>
      <c r="F735" t="str">
        <f>+_xlfn.XLOOKUP(Tabell3[[#This Row],[Diagnose]],Tabell7[Diagnose],Tabell7[DiagnoseKort])&amp;" ("&amp;YEAR(Tabell3[[#This Row],[Dato]])&amp;")"</f>
        <v>Intet påvist (2024)</v>
      </c>
    </row>
    <row r="736" spans="1:6" hidden="1" x14ac:dyDescent="0.25">
      <c r="A736" s="4" t="s">
        <v>12006</v>
      </c>
      <c r="B736" s="4" t="s">
        <v>12007</v>
      </c>
      <c r="C736" s="5">
        <v>44089</v>
      </c>
      <c r="D736" s="5">
        <v>45507</v>
      </c>
      <c r="E736" s="4" t="s">
        <v>19801</v>
      </c>
      <c r="F736" t="str">
        <f>+_xlfn.XLOOKUP(Tabell3[[#This Row],[Diagnose]],Tabell7[Diagnose],Tabell7[DiagnoseKort])&amp;" ("&amp;YEAR(Tabell3[[#This Row],[Dato]])&amp;")"</f>
        <v>Annet medfødt (2024)</v>
      </c>
    </row>
    <row r="737" spans="1:6" hidden="1" x14ac:dyDescent="0.25">
      <c r="A737" s="4" t="s">
        <v>14186</v>
      </c>
      <c r="B737" s="4" t="s">
        <v>14187</v>
      </c>
      <c r="C737" s="5">
        <v>44635</v>
      </c>
      <c r="D737" s="5">
        <v>45506</v>
      </c>
      <c r="E737" s="4" t="s">
        <v>19958</v>
      </c>
      <c r="F737" t="str">
        <f>+_xlfn.XLOOKUP(Tabell3[[#This Row],[Diagnose]],Tabell7[Diagnose],Tabell7[DiagnoseKort])&amp;" ("&amp;YEAR(Tabell3[[#This Row],[Dato]])&amp;")"</f>
        <v xml:space="preserve"> (2024)</v>
      </c>
    </row>
    <row r="738" spans="1:6" hidden="1" x14ac:dyDescent="0.25">
      <c r="A738" s="4" t="s">
        <v>8580</v>
      </c>
      <c r="B738" s="4" t="s">
        <v>8581</v>
      </c>
      <c r="C738" s="5">
        <v>42944</v>
      </c>
      <c r="D738" s="5">
        <v>45505</v>
      </c>
      <c r="E738" s="4" t="s">
        <v>19752</v>
      </c>
      <c r="F738" t="str">
        <f>+_xlfn.XLOOKUP(Tabell3[[#This Row],[Diagnose]],Tabell7[Diagnose],Tabell7[DiagnoseKort])&amp;" ("&amp;YEAR(Tabell3[[#This Row],[Dato]])&amp;")"</f>
        <v>Intet påvist (2024)</v>
      </c>
    </row>
    <row r="739" spans="1:6" hidden="1" x14ac:dyDescent="0.25">
      <c r="A739" s="4" t="s">
        <v>15985</v>
      </c>
      <c r="B739" s="4" t="s">
        <v>15986</v>
      </c>
      <c r="C739" s="5">
        <v>45032</v>
      </c>
      <c r="D739" s="5">
        <v>45501</v>
      </c>
      <c r="E739" s="4" t="s">
        <v>19752</v>
      </c>
      <c r="F739" t="str">
        <f>+_xlfn.XLOOKUP(Tabell3[[#This Row],[Diagnose]],Tabell7[Diagnose],Tabell7[DiagnoseKort])&amp;" ("&amp;YEAR(Tabell3[[#This Row],[Dato]])&amp;")"</f>
        <v>Intet påvist (2024)</v>
      </c>
    </row>
    <row r="740" spans="1:6" hidden="1" x14ac:dyDescent="0.25">
      <c r="A740" s="4" t="s">
        <v>9551</v>
      </c>
      <c r="B740" s="4" t="s">
        <v>9552</v>
      </c>
      <c r="C740" s="5">
        <v>43279</v>
      </c>
      <c r="D740" s="5">
        <v>45501</v>
      </c>
      <c r="E740" s="4" t="s">
        <v>19920</v>
      </c>
      <c r="F740" t="str">
        <f>+_xlfn.XLOOKUP(Tabell3[[#This Row],[Diagnose]],Tabell7[Diagnose],Tabell7[DiagnoseKort])&amp;" ("&amp;YEAR(Tabell3[[#This Row],[Dato]])&amp;")"</f>
        <v>Katarakt, ikke medfødt (2024)</v>
      </c>
    </row>
    <row r="741" spans="1:6" hidden="1" x14ac:dyDescent="0.25">
      <c r="A741" s="4" t="s">
        <v>7762</v>
      </c>
      <c r="B741" s="4" t="s">
        <v>7763</v>
      </c>
      <c r="C741" s="5">
        <v>42572</v>
      </c>
      <c r="D741" s="5">
        <v>45501</v>
      </c>
      <c r="E741" s="4" t="s">
        <v>19752</v>
      </c>
      <c r="F741" t="str">
        <f>+_xlfn.XLOOKUP(Tabell3[[#This Row],[Diagnose]],Tabell7[Diagnose],Tabell7[DiagnoseKort])&amp;" ("&amp;YEAR(Tabell3[[#This Row],[Dato]])&amp;")"</f>
        <v>Intet påvist (2024)</v>
      </c>
    </row>
    <row r="742" spans="1:6" hidden="1" x14ac:dyDescent="0.25">
      <c r="A742" s="4" t="s">
        <v>15451</v>
      </c>
      <c r="B742" s="4" t="s">
        <v>15452</v>
      </c>
      <c r="C742" s="5">
        <v>44903</v>
      </c>
      <c r="D742" s="5">
        <v>45501</v>
      </c>
      <c r="E742" s="4" t="s">
        <v>19752</v>
      </c>
      <c r="F742" t="str">
        <f>+_xlfn.XLOOKUP(Tabell3[[#This Row],[Diagnose]],Tabell7[Diagnose],Tabell7[DiagnoseKort])&amp;" ("&amp;YEAR(Tabell3[[#This Row],[Dato]])&amp;")"</f>
        <v>Intet påvist (2024)</v>
      </c>
    </row>
    <row r="743" spans="1:6" hidden="1" x14ac:dyDescent="0.25">
      <c r="A743" s="4" t="s">
        <v>16537</v>
      </c>
      <c r="B743" s="4" t="s">
        <v>16538</v>
      </c>
      <c r="C743" s="5">
        <v>45172</v>
      </c>
      <c r="D743" s="5">
        <v>45500</v>
      </c>
      <c r="E743" s="4" t="s">
        <v>19752</v>
      </c>
      <c r="F743" t="str">
        <f>+_xlfn.XLOOKUP(Tabell3[[#This Row],[Diagnose]],Tabell7[Diagnose],Tabell7[DiagnoseKort])&amp;" ("&amp;YEAR(Tabell3[[#This Row],[Dato]])&amp;")"</f>
        <v>Intet påvist (2024)</v>
      </c>
    </row>
    <row r="744" spans="1:6" hidden="1" x14ac:dyDescent="0.25">
      <c r="A744" s="4" t="s">
        <v>15747</v>
      </c>
      <c r="B744" s="4" t="s">
        <v>15748</v>
      </c>
      <c r="C744" s="5">
        <v>44966</v>
      </c>
      <c r="D744" s="5">
        <v>45496</v>
      </c>
      <c r="E744" s="4" t="s">
        <v>19752</v>
      </c>
      <c r="F744" t="str">
        <f>+_xlfn.XLOOKUP(Tabell3[[#This Row],[Diagnose]],Tabell7[Diagnose],Tabell7[DiagnoseKort])&amp;" ("&amp;YEAR(Tabell3[[#This Row],[Dato]])&amp;")"</f>
        <v>Intet påvist (2024)</v>
      </c>
    </row>
    <row r="745" spans="1:6" hidden="1" x14ac:dyDescent="0.25">
      <c r="A745" s="4" t="s">
        <v>16166</v>
      </c>
      <c r="B745" s="4" t="s">
        <v>16167</v>
      </c>
      <c r="C745" s="5">
        <v>45072</v>
      </c>
      <c r="D745" s="5">
        <v>45496</v>
      </c>
      <c r="E745" s="4" t="s">
        <v>19752</v>
      </c>
      <c r="F745" t="str">
        <f>+_xlfn.XLOOKUP(Tabell3[[#This Row],[Diagnose]],Tabell7[Diagnose],Tabell7[DiagnoseKort])&amp;" ("&amp;YEAR(Tabell3[[#This Row],[Dato]])&amp;")"</f>
        <v>Intet påvist (2024)</v>
      </c>
    </row>
    <row r="746" spans="1:6" hidden="1" x14ac:dyDescent="0.25">
      <c r="A746" s="4" t="s">
        <v>16083</v>
      </c>
      <c r="B746" s="4" t="s">
        <v>16084</v>
      </c>
      <c r="C746" s="5">
        <v>45054</v>
      </c>
      <c r="D746" s="5">
        <v>45496</v>
      </c>
      <c r="E746" s="4" t="s">
        <v>19752</v>
      </c>
      <c r="F746" t="str">
        <f>+_xlfn.XLOOKUP(Tabell3[[#This Row],[Diagnose]],Tabell7[Diagnose],Tabell7[DiagnoseKort])&amp;" ("&amp;YEAR(Tabell3[[#This Row],[Dato]])&amp;")"</f>
        <v>Intet påvist (2024)</v>
      </c>
    </row>
    <row r="747" spans="1:6" hidden="1" x14ac:dyDescent="0.25">
      <c r="A747" s="4" t="s">
        <v>16164</v>
      </c>
      <c r="B747" s="4" t="s">
        <v>16165</v>
      </c>
      <c r="C747" s="5">
        <v>45072</v>
      </c>
      <c r="D747" s="5">
        <v>45491</v>
      </c>
      <c r="E747" s="4" t="s">
        <v>19752</v>
      </c>
      <c r="F747" t="str">
        <f>+_xlfn.XLOOKUP(Tabell3[[#This Row],[Diagnose]],Tabell7[Diagnose],Tabell7[DiagnoseKort])&amp;" ("&amp;YEAR(Tabell3[[#This Row],[Dato]])&amp;")"</f>
        <v>Intet påvist (2024)</v>
      </c>
    </row>
    <row r="748" spans="1:6" hidden="1" x14ac:dyDescent="0.25">
      <c r="A748" s="4" t="s">
        <v>15870</v>
      </c>
      <c r="B748" s="4" t="s">
        <v>15871</v>
      </c>
      <c r="C748" s="5">
        <v>44994</v>
      </c>
      <c r="D748" s="5">
        <v>45490</v>
      </c>
      <c r="E748" s="4" t="s">
        <v>19923</v>
      </c>
      <c r="F748" t="str">
        <f>+_xlfn.XLOOKUP(Tabell3[[#This Row],[Diagnose]],Tabell7[Diagnose],Tabell7[DiagnoseKort])&amp;" ("&amp;YEAR(Tabell3[[#This Row],[Dato]])&amp;")"</f>
        <v xml:space="preserve"> (2024)</v>
      </c>
    </row>
    <row r="749" spans="1:6" hidden="1" x14ac:dyDescent="0.25">
      <c r="A749" s="4" t="s">
        <v>11531</v>
      </c>
      <c r="B749" s="4" t="s">
        <v>11532</v>
      </c>
      <c r="C749" s="5">
        <v>43988</v>
      </c>
      <c r="D749" s="5">
        <v>45488</v>
      </c>
      <c r="E749" s="4" t="s">
        <v>19752</v>
      </c>
      <c r="F749" t="str">
        <f>+_xlfn.XLOOKUP(Tabell3[[#This Row],[Diagnose]],Tabell7[Diagnose],Tabell7[DiagnoseKort])&amp;" ("&amp;YEAR(Tabell3[[#This Row],[Dato]])&amp;")"</f>
        <v>Intet påvist (2024)</v>
      </c>
    </row>
    <row r="750" spans="1:6" hidden="1" x14ac:dyDescent="0.25">
      <c r="A750" s="4" t="s">
        <v>15532</v>
      </c>
      <c r="B750" s="4" t="s">
        <v>15533</v>
      </c>
      <c r="C750" s="5">
        <v>44914</v>
      </c>
      <c r="D750" s="5">
        <v>45482</v>
      </c>
      <c r="E750" s="4" t="s">
        <v>19752</v>
      </c>
      <c r="F750" t="str">
        <f>+_xlfn.XLOOKUP(Tabell3[[#This Row],[Diagnose]],Tabell7[Diagnose],Tabell7[DiagnoseKort])&amp;" ("&amp;YEAR(Tabell3[[#This Row],[Dato]])&amp;")"</f>
        <v>Intet påvist (2024)</v>
      </c>
    </row>
    <row r="751" spans="1:6" hidden="1" x14ac:dyDescent="0.25">
      <c r="A751" s="4" t="s">
        <v>12824</v>
      </c>
      <c r="B751" s="4" t="s">
        <v>12825</v>
      </c>
      <c r="C751" s="5">
        <v>44315</v>
      </c>
      <c r="D751" s="5">
        <v>45482</v>
      </c>
      <c r="E751" s="4" t="s">
        <v>19752</v>
      </c>
      <c r="F751" t="str">
        <f>+_xlfn.XLOOKUP(Tabell3[[#This Row],[Diagnose]],Tabell7[Diagnose],Tabell7[DiagnoseKort])&amp;" ("&amp;YEAR(Tabell3[[#This Row],[Dato]])&amp;")"</f>
        <v>Intet påvist (2024)</v>
      </c>
    </row>
    <row r="752" spans="1:6" hidden="1" x14ac:dyDescent="0.25">
      <c r="A752" s="4" t="s">
        <v>14108</v>
      </c>
      <c r="B752" s="4" t="s">
        <v>14109</v>
      </c>
      <c r="C752" s="5">
        <v>44620</v>
      </c>
      <c r="D752" s="5">
        <v>45478</v>
      </c>
      <c r="E752" s="4" t="s">
        <v>19752</v>
      </c>
      <c r="F752" t="str">
        <f>+_xlfn.XLOOKUP(Tabell3[[#This Row],[Diagnose]],Tabell7[Diagnose],Tabell7[DiagnoseKort])&amp;" ("&amp;YEAR(Tabell3[[#This Row],[Dato]])&amp;")"</f>
        <v>Intet påvist (2024)</v>
      </c>
    </row>
    <row r="753" spans="1:6" hidden="1" x14ac:dyDescent="0.25">
      <c r="A753" s="4" t="s">
        <v>15348</v>
      </c>
      <c r="B753" s="4" t="s">
        <v>1278</v>
      </c>
      <c r="C753" s="5">
        <v>44872</v>
      </c>
      <c r="D753" s="5">
        <v>45478</v>
      </c>
      <c r="E753" s="4" t="s">
        <v>19752</v>
      </c>
      <c r="F753" t="str">
        <f>+_xlfn.XLOOKUP(Tabell3[[#This Row],[Diagnose]],Tabell7[Diagnose],Tabell7[DiagnoseKort])&amp;" ("&amp;YEAR(Tabell3[[#This Row],[Dato]])&amp;")"</f>
        <v>Intet påvist (2024)</v>
      </c>
    </row>
    <row r="754" spans="1:6" hidden="1" x14ac:dyDescent="0.25">
      <c r="A754" s="4" t="s">
        <v>16010</v>
      </c>
      <c r="B754" s="4" t="s">
        <v>16011</v>
      </c>
      <c r="C754" s="5">
        <v>45038</v>
      </c>
      <c r="D754" s="5">
        <v>45474</v>
      </c>
      <c r="E754" s="4" t="s">
        <v>19752</v>
      </c>
      <c r="F754" t="str">
        <f>+_xlfn.XLOOKUP(Tabell3[[#This Row],[Diagnose]],Tabell7[Diagnose],Tabell7[DiagnoseKort])&amp;" ("&amp;YEAR(Tabell3[[#This Row],[Dato]])&amp;")"</f>
        <v>Intet påvist (2024)</v>
      </c>
    </row>
    <row r="755" spans="1:6" hidden="1" x14ac:dyDescent="0.25">
      <c r="A755" s="4" t="s">
        <v>15755</v>
      </c>
      <c r="B755" s="4" t="s">
        <v>15756</v>
      </c>
      <c r="C755" s="5">
        <v>44977</v>
      </c>
      <c r="D755" s="5">
        <v>45474</v>
      </c>
      <c r="E755" s="4" t="s">
        <v>19920</v>
      </c>
      <c r="F755" t="str">
        <f>+_xlfn.XLOOKUP(Tabell3[[#This Row],[Diagnose]],Tabell7[Diagnose],Tabell7[DiagnoseKort])&amp;" ("&amp;YEAR(Tabell3[[#This Row],[Dato]])&amp;")"</f>
        <v>Katarakt, ikke medfødt (2024)</v>
      </c>
    </row>
    <row r="756" spans="1:6" hidden="1" x14ac:dyDescent="0.25">
      <c r="A756" s="4" t="s">
        <v>16012</v>
      </c>
      <c r="B756" s="4" t="s">
        <v>16013</v>
      </c>
      <c r="C756" s="5">
        <v>45038</v>
      </c>
      <c r="D756" s="5">
        <v>45474</v>
      </c>
      <c r="E756" s="4" t="s">
        <v>19752</v>
      </c>
      <c r="F756" t="str">
        <f>+_xlfn.XLOOKUP(Tabell3[[#This Row],[Diagnose]],Tabell7[Diagnose],Tabell7[DiagnoseKort])&amp;" ("&amp;YEAR(Tabell3[[#This Row],[Dato]])&amp;")"</f>
        <v>Intet påvist (2024)</v>
      </c>
    </row>
    <row r="757" spans="1:6" hidden="1" x14ac:dyDescent="0.25">
      <c r="A757" s="4" t="s">
        <v>16004</v>
      </c>
      <c r="B757" s="4" t="s">
        <v>16005</v>
      </c>
      <c r="C757" s="5">
        <v>45038</v>
      </c>
      <c r="D757" s="5">
        <v>45474</v>
      </c>
      <c r="E757" s="4" t="s">
        <v>19752</v>
      </c>
      <c r="F757" t="str">
        <f>+_xlfn.XLOOKUP(Tabell3[[#This Row],[Diagnose]],Tabell7[Diagnose],Tabell7[DiagnoseKort])&amp;" ("&amp;YEAR(Tabell3[[#This Row],[Dato]])&amp;")"</f>
        <v>Intet påvist (2024)</v>
      </c>
    </row>
    <row r="758" spans="1:6" hidden="1" x14ac:dyDescent="0.25">
      <c r="A758" s="4" t="s">
        <v>16217</v>
      </c>
      <c r="B758" s="4" t="s">
        <v>16218</v>
      </c>
      <c r="C758" s="5">
        <v>45086</v>
      </c>
      <c r="D758" s="5">
        <v>45471</v>
      </c>
      <c r="E758" s="4" t="s">
        <v>19752</v>
      </c>
      <c r="F758" t="str">
        <f>+_xlfn.XLOOKUP(Tabell3[[#This Row],[Diagnose]],Tabell7[Diagnose],Tabell7[DiagnoseKort])&amp;" ("&amp;YEAR(Tabell3[[#This Row],[Dato]])&amp;")"</f>
        <v>Intet påvist (2024)</v>
      </c>
    </row>
    <row r="759" spans="1:6" hidden="1" x14ac:dyDescent="0.25">
      <c r="A759" s="4" t="s">
        <v>16002</v>
      </c>
      <c r="B759" s="4" t="s">
        <v>16003</v>
      </c>
      <c r="C759" s="5">
        <v>45038</v>
      </c>
      <c r="D759" s="5">
        <v>45469</v>
      </c>
      <c r="E759" s="4" t="s">
        <v>19752</v>
      </c>
      <c r="F759" t="str">
        <f>+_xlfn.XLOOKUP(Tabell3[[#This Row],[Diagnose]],Tabell7[Diagnose],Tabell7[DiagnoseKort])&amp;" ("&amp;YEAR(Tabell3[[#This Row],[Dato]])&amp;")"</f>
        <v>Intet påvist (2024)</v>
      </c>
    </row>
    <row r="760" spans="1:6" hidden="1" x14ac:dyDescent="0.25">
      <c r="A760" s="4" t="s">
        <v>11240</v>
      </c>
      <c r="B760" s="4" t="s">
        <v>11241</v>
      </c>
      <c r="C760" s="5">
        <v>43887</v>
      </c>
      <c r="D760" s="5">
        <v>45468</v>
      </c>
      <c r="E760" s="4" t="s">
        <v>19894</v>
      </c>
      <c r="F760" t="str">
        <f>+_xlfn.XLOOKUP(Tabell3[[#This Row],[Diagnose]],Tabell7[Diagnose],Tabell7[DiagnoseKort])&amp;" ("&amp;YEAR(Tabell3[[#This Row],[Dato]])&amp;")"</f>
        <v>Cornea Dystrofi (2024)</v>
      </c>
    </row>
    <row r="761" spans="1:6" hidden="1" x14ac:dyDescent="0.25">
      <c r="A761" s="4" t="s">
        <v>11866</v>
      </c>
      <c r="B761" s="4" t="s">
        <v>11867</v>
      </c>
      <c r="C761" s="5">
        <v>44054</v>
      </c>
      <c r="D761" s="5">
        <v>45467</v>
      </c>
      <c r="E761" s="4" t="s">
        <v>19864</v>
      </c>
      <c r="F761" t="str">
        <f>+_xlfn.XLOOKUP(Tabell3[[#This Row],[Diagnose]],Tabell7[Diagnose],Tabell7[DiagnoseKort])&amp;" ("&amp;YEAR(Tabell3[[#This Row],[Dato]])&amp;")"</f>
        <v>Distichiasis/Ektopiske Cillier (2024)</v>
      </c>
    </row>
    <row r="762" spans="1:6" hidden="1" x14ac:dyDescent="0.25">
      <c r="A762" s="4" t="s">
        <v>15996</v>
      </c>
      <c r="B762" s="4" t="s">
        <v>15997</v>
      </c>
      <c r="C762" s="5">
        <v>45038</v>
      </c>
      <c r="D762" s="5">
        <v>45464</v>
      </c>
      <c r="E762" s="4" t="s">
        <v>19752</v>
      </c>
      <c r="F762" t="str">
        <f>+_xlfn.XLOOKUP(Tabell3[[#This Row],[Diagnose]],Tabell7[Diagnose],Tabell7[DiagnoseKort])&amp;" ("&amp;YEAR(Tabell3[[#This Row],[Dato]])&amp;")"</f>
        <v>Intet påvist (2024)</v>
      </c>
    </row>
    <row r="763" spans="1:6" hidden="1" x14ac:dyDescent="0.25">
      <c r="A763" s="4" t="s">
        <v>15133</v>
      </c>
      <c r="B763" s="4" t="s">
        <v>15134</v>
      </c>
      <c r="C763" s="5">
        <v>44806</v>
      </c>
      <c r="D763" s="5">
        <v>45461</v>
      </c>
      <c r="E763" s="4" t="s">
        <v>19752</v>
      </c>
      <c r="F763" t="str">
        <f>+_xlfn.XLOOKUP(Tabell3[[#This Row],[Diagnose]],Tabell7[Diagnose],Tabell7[DiagnoseKort])&amp;" ("&amp;YEAR(Tabell3[[#This Row],[Dato]])&amp;")"</f>
        <v>Intet påvist (2024)</v>
      </c>
    </row>
    <row r="764" spans="1:6" hidden="1" x14ac:dyDescent="0.25">
      <c r="A764" s="4" t="s">
        <v>15174</v>
      </c>
      <c r="B764" s="4" t="s">
        <v>15175</v>
      </c>
      <c r="C764" s="5">
        <v>44817</v>
      </c>
      <c r="D764" s="5">
        <v>45461</v>
      </c>
      <c r="E764" s="4" t="s">
        <v>19752</v>
      </c>
      <c r="F764" t="str">
        <f>+_xlfn.XLOOKUP(Tabell3[[#This Row],[Diagnose]],Tabell7[Diagnose],Tabell7[DiagnoseKort])&amp;" ("&amp;YEAR(Tabell3[[#This Row],[Dato]])&amp;")"</f>
        <v>Intet påvist (2024)</v>
      </c>
    </row>
    <row r="765" spans="1:6" hidden="1" x14ac:dyDescent="0.25">
      <c r="A765" s="4" t="s">
        <v>15112</v>
      </c>
      <c r="B765" s="4" t="s">
        <v>15113</v>
      </c>
      <c r="C765" s="5">
        <v>44804</v>
      </c>
      <c r="D765" s="5">
        <v>45461</v>
      </c>
      <c r="E765" s="4" t="s">
        <v>19752</v>
      </c>
      <c r="F765" t="str">
        <f>+_xlfn.XLOOKUP(Tabell3[[#This Row],[Diagnose]],Tabell7[Diagnose],Tabell7[DiagnoseKort])&amp;" ("&amp;YEAR(Tabell3[[#This Row],[Dato]])&amp;")"</f>
        <v>Intet påvist (2024)</v>
      </c>
    </row>
    <row r="766" spans="1:6" hidden="1" x14ac:dyDescent="0.25">
      <c r="A766" s="4" t="s">
        <v>14977</v>
      </c>
      <c r="B766" s="4" t="s">
        <v>14978</v>
      </c>
      <c r="C766" s="5">
        <v>44770</v>
      </c>
      <c r="D766" s="5">
        <v>45461</v>
      </c>
      <c r="E766" s="4" t="s">
        <v>19752</v>
      </c>
      <c r="F766" t="str">
        <f>+_xlfn.XLOOKUP(Tabell3[[#This Row],[Diagnose]],Tabell7[Diagnose],Tabell7[DiagnoseKort])&amp;" ("&amp;YEAR(Tabell3[[#This Row],[Dato]])&amp;")"</f>
        <v>Intet påvist (2024)</v>
      </c>
    </row>
    <row r="767" spans="1:6" hidden="1" x14ac:dyDescent="0.25">
      <c r="A767" s="4" t="s">
        <v>15102</v>
      </c>
      <c r="B767" s="4" t="s">
        <v>15103</v>
      </c>
      <c r="C767" s="5">
        <v>44801</v>
      </c>
      <c r="D767" s="5">
        <v>45203</v>
      </c>
      <c r="E767" s="4" t="s">
        <v>19932</v>
      </c>
      <c r="F767" t="str">
        <f>+_xlfn.XLOOKUP(Tabell3[[#This Row],[Diagnose]],Tabell7[Diagnose],Tabell7[DiagnoseKort])&amp;" ("&amp;YEAR(Tabell3[[#This Row],[Dato]])&amp;")"</f>
        <v xml:space="preserve"> (2023)</v>
      </c>
    </row>
    <row r="768" spans="1:6" hidden="1" x14ac:dyDescent="0.25">
      <c r="A768" s="4" t="s">
        <v>11856</v>
      </c>
      <c r="B768" s="4" t="s">
        <v>11857</v>
      </c>
      <c r="C768" s="5">
        <v>44053</v>
      </c>
      <c r="D768" s="5">
        <v>45461</v>
      </c>
      <c r="E768" s="4" t="s">
        <v>19752</v>
      </c>
      <c r="F768" t="str">
        <f>+_xlfn.XLOOKUP(Tabell3[[#This Row],[Diagnose]],Tabell7[Diagnose],Tabell7[DiagnoseKort])&amp;" ("&amp;YEAR(Tabell3[[#This Row],[Dato]])&amp;")"</f>
        <v>Intet påvist (2024)</v>
      </c>
    </row>
    <row r="769" spans="1:6" hidden="1" x14ac:dyDescent="0.25">
      <c r="A769" s="4" t="s">
        <v>11096</v>
      </c>
      <c r="B769" s="4" t="s">
        <v>11097</v>
      </c>
      <c r="C769" s="5">
        <v>43856</v>
      </c>
      <c r="D769" s="5">
        <v>45460</v>
      </c>
      <c r="E769" s="4" t="s">
        <v>19802</v>
      </c>
      <c r="F769" t="str">
        <f>+_xlfn.XLOOKUP(Tabell3[[#This Row],[Diagnose]],Tabell7[Diagnose],Tabell7[DiagnoseKort])&amp;" ("&amp;YEAR(Tabell3[[#This Row],[Dato]])&amp;")"</f>
        <v>PPM iris (2024)</v>
      </c>
    </row>
    <row r="770" spans="1:6" hidden="1" x14ac:dyDescent="0.25">
      <c r="A770" s="4" t="s">
        <v>14385</v>
      </c>
      <c r="B770" s="4" t="s">
        <v>14386</v>
      </c>
      <c r="C770" s="5">
        <v>44667</v>
      </c>
      <c r="D770" s="5">
        <v>45458</v>
      </c>
      <c r="E770" s="4" t="s">
        <v>19802</v>
      </c>
      <c r="F770" t="str">
        <f>+_xlfn.XLOOKUP(Tabell3[[#This Row],[Diagnose]],Tabell7[Diagnose],Tabell7[DiagnoseKort])&amp;" ("&amp;YEAR(Tabell3[[#This Row],[Dato]])&amp;")"</f>
        <v>PPM iris (2024)</v>
      </c>
    </row>
    <row r="771" spans="1:6" hidden="1" x14ac:dyDescent="0.25">
      <c r="A771" s="4" t="s">
        <v>15981</v>
      </c>
      <c r="B771" s="4" t="s">
        <v>15982</v>
      </c>
      <c r="C771" s="5">
        <v>45032</v>
      </c>
      <c r="D771" s="5">
        <v>45458</v>
      </c>
      <c r="E771" s="4" t="s">
        <v>19802</v>
      </c>
      <c r="F771" t="str">
        <f>+_xlfn.XLOOKUP(Tabell3[[#This Row],[Diagnose]],Tabell7[Diagnose],Tabell7[DiagnoseKort])&amp;" ("&amp;YEAR(Tabell3[[#This Row],[Dato]])&amp;")"</f>
        <v>PPM iris (2024)</v>
      </c>
    </row>
    <row r="772" spans="1:6" hidden="1" x14ac:dyDescent="0.25">
      <c r="A772" s="4" t="s">
        <v>15932</v>
      </c>
      <c r="B772" s="4" t="s">
        <v>15933</v>
      </c>
      <c r="C772" s="5">
        <v>45016</v>
      </c>
      <c r="D772" s="5">
        <v>45458</v>
      </c>
      <c r="E772" s="4" t="s">
        <v>19802</v>
      </c>
      <c r="F772" t="str">
        <f>+_xlfn.XLOOKUP(Tabell3[[#This Row],[Diagnose]],Tabell7[Diagnose],Tabell7[DiagnoseKort])&amp;" ("&amp;YEAR(Tabell3[[#This Row],[Dato]])&amp;")"</f>
        <v>PPM iris (2024)</v>
      </c>
    </row>
    <row r="773" spans="1:6" hidden="1" x14ac:dyDescent="0.25">
      <c r="A773" s="4" t="s">
        <v>11596</v>
      </c>
      <c r="B773" s="4" t="s">
        <v>11597</v>
      </c>
      <c r="C773" s="5">
        <v>43997</v>
      </c>
      <c r="D773" s="5">
        <v>45458</v>
      </c>
      <c r="E773" s="4" t="s">
        <v>19801</v>
      </c>
      <c r="F773" t="str">
        <f>+_xlfn.XLOOKUP(Tabell3[[#This Row],[Diagnose]],Tabell7[Diagnose],Tabell7[DiagnoseKort])&amp;" ("&amp;YEAR(Tabell3[[#This Row],[Dato]])&amp;")"</f>
        <v>Annet medfødt (2024)</v>
      </c>
    </row>
    <row r="774" spans="1:6" hidden="1" x14ac:dyDescent="0.25">
      <c r="A774" s="4" t="s">
        <v>14443</v>
      </c>
      <c r="B774" s="4" t="s">
        <v>14444</v>
      </c>
      <c r="C774" s="5">
        <v>44679</v>
      </c>
      <c r="D774" s="5">
        <v>45457</v>
      </c>
      <c r="E774" s="4" t="s">
        <v>19802</v>
      </c>
      <c r="F774" t="str">
        <f>+_xlfn.XLOOKUP(Tabell3[[#This Row],[Diagnose]],Tabell7[Diagnose],Tabell7[DiagnoseKort])&amp;" ("&amp;YEAR(Tabell3[[#This Row],[Dato]])&amp;")"</f>
        <v>PPM iris (2024)</v>
      </c>
    </row>
    <row r="775" spans="1:6" hidden="1" x14ac:dyDescent="0.25">
      <c r="A775" s="4" t="s">
        <v>13894</v>
      </c>
      <c r="B775" s="4" t="s">
        <v>13895</v>
      </c>
      <c r="C775" s="5">
        <v>44563</v>
      </c>
      <c r="D775" s="5">
        <v>45455</v>
      </c>
      <c r="E775" s="4" t="s">
        <v>19752</v>
      </c>
      <c r="F775" t="str">
        <f>+_xlfn.XLOOKUP(Tabell3[[#This Row],[Diagnose]],Tabell7[Diagnose],Tabell7[DiagnoseKort])&amp;" ("&amp;YEAR(Tabell3[[#This Row],[Dato]])&amp;")"</f>
        <v>Intet påvist (2024)</v>
      </c>
    </row>
    <row r="776" spans="1:6" hidden="1" x14ac:dyDescent="0.25">
      <c r="A776" s="4" t="s">
        <v>13896</v>
      </c>
      <c r="B776" s="4" t="s">
        <v>13897</v>
      </c>
      <c r="C776" s="5">
        <v>44563</v>
      </c>
      <c r="D776" s="5">
        <v>45455</v>
      </c>
      <c r="E776" s="4" t="s">
        <v>19864</v>
      </c>
      <c r="F776" t="str">
        <f>+_xlfn.XLOOKUP(Tabell3[[#This Row],[Diagnose]],Tabell7[Diagnose],Tabell7[DiagnoseKort])&amp;" ("&amp;YEAR(Tabell3[[#This Row],[Dato]])&amp;")"</f>
        <v>Distichiasis/Ektopiske Cillier (2024)</v>
      </c>
    </row>
    <row r="777" spans="1:6" hidden="1" x14ac:dyDescent="0.25">
      <c r="A777" s="4" t="s">
        <v>16359</v>
      </c>
      <c r="B777" s="4" t="s">
        <v>16360</v>
      </c>
      <c r="C777" s="5">
        <v>45133</v>
      </c>
      <c r="D777" s="5">
        <v>45455</v>
      </c>
      <c r="E777" s="4" t="s">
        <v>19752</v>
      </c>
      <c r="F777" t="str">
        <f>+_xlfn.XLOOKUP(Tabell3[[#This Row],[Diagnose]],Tabell7[Diagnose],Tabell7[DiagnoseKort])&amp;" ("&amp;YEAR(Tabell3[[#This Row],[Dato]])&amp;")"</f>
        <v>Intet påvist (2024)</v>
      </c>
    </row>
    <row r="778" spans="1:6" hidden="1" x14ac:dyDescent="0.25">
      <c r="A778" s="4" t="s">
        <v>11557</v>
      </c>
      <c r="B778" s="4" t="s">
        <v>11558</v>
      </c>
      <c r="C778" s="5">
        <v>43990</v>
      </c>
      <c r="D778" s="5">
        <v>45454</v>
      </c>
      <c r="E778" s="4" t="s">
        <v>19752</v>
      </c>
      <c r="F778" t="str">
        <f>+_xlfn.XLOOKUP(Tabell3[[#This Row],[Diagnose]],Tabell7[Diagnose],Tabell7[DiagnoseKort])&amp;" ("&amp;YEAR(Tabell3[[#This Row],[Dato]])&amp;")"</f>
        <v>Intet påvist (2024)</v>
      </c>
    </row>
    <row r="779" spans="1:6" hidden="1" x14ac:dyDescent="0.25">
      <c r="A779" s="4" t="s">
        <v>9495</v>
      </c>
      <c r="B779" s="4" t="s">
        <v>9496</v>
      </c>
      <c r="C779" s="5">
        <v>43274</v>
      </c>
      <c r="D779" s="5">
        <v>45454</v>
      </c>
      <c r="E779" s="4" t="s">
        <v>19752</v>
      </c>
      <c r="F779" t="str">
        <f>+_xlfn.XLOOKUP(Tabell3[[#This Row],[Diagnose]],Tabell7[Diagnose],Tabell7[DiagnoseKort])&amp;" ("&amp;YEAR(Tabell3[[#This Row],[Dato]])&amp;")"</f>
        <v>Intet påvist (2024)</v>
      </c>
    </row>
    <row r="780" spans="1:6" hidden="1" x14ac:dyDescent="0.25">
      <c r="A780" s="4" t="s">
        <v>11904</v>
      </c>
      <c r="B780" s="4" t="s">
        <v>11905</v>
      </c>
      <c r="C780" s="5">
        <v>44069</v>
      </c>
      <c r="D780" s="5">
        <v>45454</v>
      </c>
      <c r="E780" s="4" t="s">
        <v>19752</v>
      </c>
      <c r="F780" t="str">
        <f>+_xlfn.XLOOKUP(Tabell3[[#This Row],[Diagnose]],Tabell7[Diagnose],Tabell7[DiagnoseKort])&amp;" ("&amp;YEAR(Tabell3[[#This Row],[Dato]])&amp;")"</f>
        <v>Intet påvist (2024)</v>
      </c>
    </row>
    <row r="781" spans="1:6" hidden="1" x14ac:dyDescent="0.25">
      <c r="A781" s="4" t="s">
        <v>9971</v>
      </c>
      <c r="B781" s="4" t="s">
        <v>9972</v>
      </c>
      <c r="C781" s="5">
        <v>43470</v>
      </c>
      <c r="D781" s="5">
        <v>45454</v>
      </c>
      <c r="E781" s="4" t="s">
        <v>19752</v>
      </c>
      <c r="F781" t="str">
        <f>+_xlfn.XLOOKUP(Tabell3[[#This Row],[Diagnose]],Tabell7[Diagnose],Tabell7[DiagnoseKort])&amp;" ("&amp;YEAR(Tabell3[[#This Row],[Dato]])&amp;")"</f>
        <v>Intet påvist (2024)</v>
      </c>
    </row>
    <row r="782" spans="1:6" hidden="1" x14ac:dyDescent="0.25">
      <c r="A782" s="4" t="s">
        <v>15339</v>
      </c>
      <c r="B782" s="4" t="s">
        <v>15340</v>
      </c>
      <c r="C782" s="5">
        <v>44869</v>
      </c>
      <c r="D782" s="5">
        <v>45450</v>
      </c>
      <c r="E782" s="4" t="s">
        <v>19752</v>
      </c>
      <c r="F782" t="str">
        <f>+_xlfn.XLOOKUP(Tabell3[[#This Row],[Diagnose]],Tabell7[Diagnose],Tabell7[DiagnoseKort])&amp;" ("&amp;YEAR(Tabell3[[#This Row],[Dato]])&amp;")"</f>
        <v>Intet påvist (2024)</v>
      </c>
    </row>
    <row r="783" spans="1:6" hidden="1" x14ac:dyDescent="0.25">
      <c r="A783" s="4" t="s">
        <v>11734</v>
      </c>
      <c r="B783" s="4" t="s">
        <v>11735</v>
      </c>
      <c r="C783" s="5">
        <v>44032</v>
      </c>
      <c r="D783" s="5">
        <v>45449</v>
      </c>
      <c r="E783" s="4" t="s">
        <v>19752</v>
      </c>
      <c r="F783" t="str">
        <f>+_xlfn.XLOOKUP(Tabell3[[#This Row],[Diagnose]],Tabell7[Diagnose],Tabell7[DiagnoseKort])&amp;" ("&amp;YEAR(Tabell3[[#This Row],[Dato]])&amp;")"</f>
        <v>Intet påvist (2024)</v>
      </c>
    </row>
    <row r="784" spans="1:6" hidden="1" x14ac:dyDescent="0.25">
      <c r="A784" s="4" t="s">
        <v>12800</v>
      </c>
      <c r="B784" s="4" t="s">
        <v>12801</v>
      </c>
      <c r="C784" s="5">
        <v>44307</v>
      </c>
      <c r="D784" s="5">
        <v>45448</v>
      </c>
      <c r="E784" s="4" t="s">
        <v>19752</v>
      </c>
      <c r="F784" t="str">
        <f>+_xlfn.XLOOKUP(Tabell3[[#This Row],[Diagnose]],Tabell7[Diagnose],Tabell7[DiagnoseKort])&amp;" ("&amp;YEAR(Tabell3[[#This Row],[Dato]])&amp;")"</f>
        <v>Intet påvist (2024)</v>
      </c>
    </row>
    <row r="785" spans="1:6" hidden="1" x14ac:dyDescent="0.25">
      <c r="A785" s="4" t="s">
        <v>6093</v>
      </c>
      <c r="B785" s="4" t="s">
        <v>1817</v>
      </c>
      <c r="C785" s="5">
        <v>41821</v>
      </c>
      <c r="D785" s="5">
        <v>45448</v>
      </c>
      <c r="E785" s="4" t="s">
        <v>19752</v>
      </c>
      <c r="F785" t="str">
        <f>+_xlfn.XLOOKUP(Tabell3[[#This Row],[Diagnose]],Tabell7[Diagnose],Tabell7[DiagnoseKort])&amp;" ("&amp;YEAR(Tabell3[[#This Row],[Dato]])&amp;")"</f>
        <v>Intet påvist (2024)</v>
      </c>
    </row>
    <row r="786" spans="1:6" hidden="1" x14ac:dyDescent="0.25">
      <c r="A786" s="4" t="s">
        <v>16162</v>
      </c>
      <c r="B786" s="4" t="s">
        <v>16163</v>
      </c>
      <c r="C786" s="5">
        <v>45072</v>
      </c>
      <c r="D786" s="5">
        <v>45448</v>
      </c>
      <c r="E786" s="4" t="s">
        <v>19752</v>
      </c>
      <c r="F786" t="str">
        <f>+_xlfn.XLOOKUP(Tabell3[[#This Row],[Diagnose]],Tabell7[Diagnose],Tabell7[DiagnoseKort])&amp;" ("&amp;YEAR(Tabell3[[#This Row],[Dato]])&amp;")"</f>
        <v>Intet påvist (2024)</v>
      </c>
    </row>
    <row r="787" spans="1:6" hidden="1" x14ac:dyDescent="0.25">
      <c r="A787" s="4" t="s">
        <v>10406</v>
      </c>
      <c r="B787" s="4" t="s">
        <v>10407</v>
      </c>
      <c r="C787" s="5">
        <v>43597</v>
      </c>
      <c r="D787" s="5">
        <v>45446</v>
      </c>
      <c r="E787" s="4" t="s">
        <v>19926</v>
      </c>
      <c r="F787" t="str">
        <f>+_xlfn.XLOOKUP(Tabell3[[#This Row],[Diagnose]],Tabell7[Diagnose],Tabell7[DiagnoseKort])&amp;" ("&amp;YEAR(Tabell3[[#This Row],[Dato]])&amp;")"</f>
        <v xml:space="preserve"> (2024)</v>
      </c>
    </row>
    <row r="788" spans="1:6" hidden="1" x14ac:dyDescent="0.25">
      <c r="A788" s="4" t="s">
        <v>14889</v>
      </c>
      <c r="B788" s="4" t="s">
        <v>14890</v>
      </c>
      <c r="C788" s="5">
        <v>44751</v>
      </c>
      <c r="D788" s="5">
        <v>45446</v>
      </c>
      <c r="E788" s="4" t="s">
        <v>19752</v>
      </c>
      <c r="F788" t="str">
        <f>+_xlfn.XLOOKUP(Tabell3[[#This Row],[Diagnose]],Tabell7[Diagnose],Tabell7[DiagnoseKort])&amp;" ("&amp;YEAR(Tabell3[[#This Row],[Dato]])&amp;")"</f>
        <v>Intet påvist (2024)</v>
      </c>
    </row>
    <row r="789" spans="1:6" hidden="1" x14ac:dyDescent="0.25">
      <c r="A789" s="4" t="s">
        <v>12071</v>
      </c>
      <c r="B789" s="4" t="s">
        <v>12072</v>
      </c>
      <c r="C789" s="5">
        <v>44126</v>
      </c>
      <c r="D789" s="5">
        <v>45443</v>
      </c>
      <c r="E789" s="4" t="s">
        <v>19752</v>
      </c>
      <c r="F789" t="str">
        <f>+_xlfn.XLOOKUP(Tabell3[[#This Row],[Diagnose]],Tabell7[Diagnose],Tabell7[DiagnoseKort])&amp;" ("&amp;YEAR(Tabell3[[#This Row],[Dato]])&amp;")"</f>
        <v>Intet påvist (2024)</v>
      </c>
    </row>
    <row r="790" spans="1:6" hidden="1" x14ac:dyDescent="0.25">
      <c r="A790" s="4" t="s">
        <v>15763</v>
      </c>
      <c r="B790" s="4" t="s">
        <v>15764</v>
      </c>
      <c r="C790" s="5">
        <v>44979</v>
      </c>
      <c r="D790" s="5">
        <v>45443</v>
      </c>
      <c r="E790" s="4" t="s">
        <v>19799</v>
      </c>
      <c r="F790" t="str">
        <f>+_xlfn.XLOOKUP(Tabell3[[#This Row],[Diagnose]],Tabell7[Diagnose],Tabell7[DiagnoseKort])&amp;" ("&amp;YEAR(Tabell3[[#This Row],[Dato]])&amp;")"</f>
        <v>Katarakt, ikke medfødt (2024)</v>
      </c>
    </row>
    <row r="791" spans="1:6" hidden="1" x14ac:dyDescent="0.25">
      <c r="A791" s="4" t="s">
        <v>12074</v>
      </c>
      <c r="B791" s="4" t="s">
        <v>12075</v>
      </c>
      <c r="C791" s="5">
        <v>44126</v>
      </c>
      <c r="D791" s="5">
        <v>45443</v>
      </c>
      <c r="E791" s="4" t="s">
        <v>19752</v>
      </c>
      <c r="F791" t="str">
        <f>+_xlfn.XLOOKUP(Tabell3[[#This Row],[Diagnose]],Tabell7[Diagnose],Tabell7[DiagnoseKort])&amp;" ("&amp;YEAR(Tabell3[[#This Row],[Dato]])&amp;")"</f>
        <v>Intet påvist (2024)</v>
      </c>
    </row>
    <row r="792" spans="1:6" hidden="1" x14ac:dyDescent="0.25">
      <c r="A792" s="4" t="s">
        <v>14801</v>
      </c>
      <c r="B792" s="4" t="s">
        <v>14802</v>
      </c>
      <c r="C792" s="5">
        <v>44740</v>
      </c>
      <c r="D792" s="5">
        <v>45443</v>
      </c>
      <c r="E792" s="4" t="s">
        <v>19802</v>
      </c>
      <c r="F792" t="str">
        <f>+_xlfn.XLOOKUP(Tabell3[[#This Row],[Diagnose]],Tabell7[Diagnose],Tabell7[DiagnoseKort])&amp;" ("&amp;YEAR(Tabell3[[#This Row],[Dato]])&amp;")"</f>
        <v>PPM iris (2024)</v>
      </c>
    </row>
    <row r="793" spans="1:6" hidden="1" x14ac:dyDescent="0.25">
      <c r="A793" s="4" t="s">
        <v>10352</v>
      </c>
      <c r="B793" s="4" t="s">
        <v>10353</v>
      </c>
      <c r="C793" s="5">
        <v>43585</v>
      </c>
      <c r="D793" s="5">
        <v>45441</v>
      </c>
      <c r="E793" s="4" t="s">
        <v>19752</v>
      </c>
      <c r="F793" t="str">
        <f>+_xlfn.XLOOKUP(Tabell3[[#This Row],[Diagnose]],Tabell7[Diagnose],Tabell7[DiagnoseKort])&amp;" ("&amp;YEAR(Tabell3[[#This Row],[Dato]])&amp;")"</f>
        <v>Intet påvist (2024)</v>
      </c>
    </row>
    <row r="794" spans="1:6" hidden="1" x14ac:dyDescent="0.25">
      <c r="A794" s="4" t="s">
        <v>15665</v>
      </c>
      <c r="B794" s="4" t="s">
        <v>15666</v>
      </c>
      <c r="C794" s="5">
        <v>44958</v>
      </c>
      <c r="D794" s="5">
        <v>45441</v>
      </c>
      <c r="E794" s="4" t="s">
        <v>19752</v>
      </c>
      <c r="F794" t="str">
        <f>+_xlfn.XLOOKUP(Tabell3[[#This Row],[Diagnose]],Tabell7[Diagnose],Tabell7[DiagnoseKort])&amp;" ("&amp;YEAR(Tabell3[[#This Row],[Dato]])&amp;")"</f>
        <v>Intet påvist (2024)</v>
      </c>
    </row>
    <row r="795" spans="1:6" hidden="1" x14ac:dyDescent="0.25">
      <c r="A795" s="4" t="s">
        <v>15472</v>
      </c>
      <c r="B795" s="4" t="s">
        <v>11993</v>
      </c>
      <c r="C795" s="5">
        <v>44904</v>
      </c>
      <c r="D795" s="5">
        <v>45441</v>
      </c>
      <c r="E795" s="4" t="s">
        <v>19752</v>
      </c>
      <c r="F795" t="str">
        <f>+_xlfn.XLOOKUP(Tabell3[[#This Row],[Diagnose]],Tabell7[Diagnose],Tabell7[DiagnoseKort])&amp;" ("&amp;YEAR(Tabell3[[#This Row],[Dato]])&amp;")"</f>
        <v>Intet påvist (2024)</v>
      </c>
    </row>
    <row r="796" spans="1:6" hidden="1" x14ac:dyDescent="0.25">
      <c r="A796" s="4" t="s">
        <v>13485</v>
      </c>
      <c r="B796" s="4" t="s">
        <v>13486</v>
      </c>
      <c r="C796" s="5">
        <v>44452</v>
      </c>
      <c r="D796" s="5">
        <v>45440</v>
      </c>
      <c r="E796" s="4" t="s">
        <v>19752</v>
      </c>
      <c r="F796" t="str">
        <f>+_xlfn.XLOOKUP(Tabell3[[#This Row],[Diagnose]],Tabell7[Diagnose],Tabell7[DiagnoseKort])&amp;" ("&amp;YEAR(Tabell3[[#This Row],[Dato]])&amp;")"</f>
        <v>Intet påvist (2024)</v>
      </c>
    </row>
    <row r="797" spans="1:6" hidden="1" x14ac:dyDescent="0.25">
      <c r="A797" s="4" t="s">
        <v>15329</v>
      </c>
      <c r="B797" s="4" t="s">
        <v>15330</v>
      </c>
      <c r="C797" s="5">
        <v>44869</v>
      </c>
      <c r="D797" s="5">
        <v>45439</v>
      </c>
      <c r="E797" s="4" t="s">
        <v>19802</v>
      </c>
      <c r="F797" t="str">
        <f>+_xlfn.XLOOKUP(Tabell3[[#This Row],[Diagnose]],Tabell7[Diagnose],Tabell7[DiagnoseKort])&amp;" ("&amp;YEAR(Tabell3[[#This Row],[Dato]])&amp;")"</f>
        <v>PPM iris (2024)</v>
      </c>
    </row>
    <row r="798" spans="1:6" hidden="1" x14ac:dyDescent="0.25">
      <c r="A798" s="4" t="s">
        <v>16035</v>
      </c>
      <c r="B798" s="4" t="s">
        <v>16036</v>
      </c>
      <c r="C798" s="5">
        <v>45039</v>
      </c>
      <c r="D798" s="5">
        <v>45438</v>
      </c>
      <c r="E798" s="4" t="s">
        <v>19802</v>
      </c>
      <c r="F798" t="str">
        <f>+_xlfn.XLOOKUP(Tabell3[[#This Row],[Diagnose]],Tabell7[Diagnose],Tabell7[DiagnoseKort])&amp;" ("&amp;YEAR(Tabell3[[#This Row],[Dato]])&amp;")"</f>
        <v>PPM iris (2024)</v>
      </c>
    </row>
    <row r="799" spans="1:6" hidden="1" x14ac:dyDescent="0.25">
      <c r="A799" s="4" t="s">
        <v>10445</v>
      </c>
      <c r="B799" s="4" t="s">
        <v>10446</v>
      </c>
      <c r="C799" s="5">
        <v>43607</v>
      </c>
      <c r="D799" s="5">
        <v>45438</v>
      </c>
      <c r="E799" s="4" t="s">
        <v>19752</v>
      </c>
      <c r="F799" t="str">
        <f>+_xlfn.XLOOKUP(Tabell3[[#This Row],[Diagnose]],Tabell7[Diagnose],Tabell7[DiagnoseKort])&amp;" ("&amp;YEAR(Tabell3[[#This Row],[Dato]])&amp;")"</f>
        <v>Intet påvist (2024)</v>
      </c>
    </row>
    <row r="800" spans="1:6" hidden="1" x14ac:dyDescent="0.25">
      <c r="A800" s="4" t="s">
        <v>15912</v>
      </c>
      <c r="B800" s="4" t="s">
        <v>15913</v>
      </c>
      <c r="C800" s="5">
        <v>45015</v>
      </c>
      <c r="D800" s="5">
        <v>45436</v>
      </c>
      <c r="E800" s="4" t="s">
        <v>19752</v>
      </c>
      <c r="F800" t="str">
        <f>+_xlfn.XLOOKUP(Tabell3[[#This Row],[Diagnose]],Tabell7[Diagnose],Tabell7[DiagnoseKort])&amp;" ("&amp;YEAR(Tabell3[[#This Row],[Dato]])&amp;")"</f>
        <v>Intet påvist (2024)</v>
      </c>
    </row>
    <row r="801" spans="1:6" hidden="1" x14ac:dyDescent="0.25">
      <c r="A801" s="4" t="s">
        <v>14100</v>
      </c>
      <c r="B801" s="4" t="s">
        <v>14101</v>
      </c>
      <c r="C801" s="5">
        <v>44620</v>
      </c>
      <c r="D801" s="5">
        <v>45434</v>
      </c>
      <c r="E801" s="4" t="s">
        <v>19799</v>
      </c>
      <c r="F801" t="str">
        <f>+_xlfn.XLOOKUP(Tabell3[[#This Row],[Diagnose]],Tabell7[Diagnose],Tabell7[DiagnoseKort])&amp;" ("&amp;YEAR(Tabell3[[#This Row],[Dato]])&amp;")"</f>
        <v>Katarakt, ikke medfødt (2024)</v>
      </c>
    </row>
    <row r="802" spans="1:6" hidden="1" x14ac:dyDescent="0.25">
      <c r="A802" s="4" t="s">
        <v>16081</v>
      </c>
      <c r="B802" s="4" t="s">
        <v>16082</v>
      </c>
      <c r="C802" s="5">
        <v>45054</v>
      </c>
      <c r="D802" s="5">
        <v>45428</v>
      </c>
      <c r="E802" s="4" t="s">
        <v>19752</v>
      </c>
      <c r="F802" t="str">
        <f>+_xlfn.XLOOKUP(Tabell3[[#This Row],[Diagnose]],Tabell7[Diagnose],Tabell7[DiagnoseKort])&amp;" ("&amp;YEAR(Tabell3[[#This Row],[Dato]])&amp;")"</f>
        <v>Intet påvist (2024)</v>
      </c>
    </row>
    <row r="803" spans="1:6" hidden="1" x14ac:dyDescent="0.25">
      <c r="A803" s="4" t="s">
        <v>11359</v>
      </c>
      <c r="B803" s="4" t="s">
        <v>11360</v>
      </c>
      <c r="C803" s="5">
        <v>43942</v>
      </c>
      <c r="D803" s="5">
        <v>45428</v>
      </c>
      <c r="E803" s="4" t="s">
        <v>19752</v>
      </c>
      <c r="F803" t="str">
        <f>+_xlfn.XLOOKUP(Tabell3[[#This Row],[Diagnose]],Tabell7[Diagnose],Tabell7[DiagnoseKort])&amp;" ("&amp;YEAR(Tabell3[[#This Row],[Dato]])&amp;")"</f>
        <v>Intet påvist (2024)</v>
      </c>
    </row>
    <row r="804" spans="1:6" hidden="1" x14ac:dyDescent="0.25">
      <c r="A804" s="4" t="s">
        <v>12679</v>
      </c>
      <c r="B804" s="4" t="s">
        <v>12680</v>
      </c>
      <c r="C804" s="5">
        <v>44283</v>
      </c>
      <c r="D804" s="5">
        <v>45428</v>
      </c>
      <c r="E804" s="4" t="s">
        <v>19864</v>
      </c>
      <c r="F804" t="str">
        <f>+_xlfn.XLOOKUP(Tabell3[[#This Row],[Diagnose]],Tabell7[Diagnose],Tabell7[DiagnoseKort])&amp;" ("&amp;YEAR(Tabell3[[#This Row],[Dato]])&amp;")"</f>
        <v>Distichiasis/Ektopiske Cillier (2024)</v>
      </c>
    </row>
    <row r="805" spans="1:6" hidden="1" x14ac:dyDescent="0.25">
      <c r="A805" s="4" t="s">
        <v>12030</v>
      </c>
      <c r="B805" s="4" t="s">
        <v>12031</v>
      </c>
      <c r="C805" s="5">
        <v>44098</v>
      </c>
      <c r="D805" s="5">
        <v>45428</v>
      </c>
      <c r="E805" s="4" t="s">
        <v>19920</v>
      </c>
      <c r="F805" t="str">
        <f>+_xlfn.XLOOKUP(Tabell3[[#This Row],[Diagnose]],Tabell7[Diagnose],Tabell7[DiagnoseKort])&amp;" ("&amp;YEAR(Tabell3[[#This Row],[Dato]])&amp;")"</f>
        <v>Katarakt, ikke medfødt (2024)</v>
      </c>
    </row>
    <row r="806" spans="1:6" hidden="1" x14ac:dyDescent="0.25">
      <c r="A806" s="4" t="s">
        <v>13007</v>
      </c>
      <c r="B806" s="4" t="s">
        <v>13008</v>
      </c>
      <c r="C806" s="5">
        <v>44359</v>
      </c>
      <c r="D806" s="5">
        <v>45428</v>
      </c>
      <c r="E806" s="4" t="s">
        <v>19942</v>
      </c>
      <c r="F806" t="str">
        <f>+_xlfn.XLOOKUP(Tabell3[[#This Row],[Diagnose]],Tabell7[Diagnose],Tabell7[DiagnoseKort])&amp;" ("&amp;YEAR(Tabell3[[#This Row],[Dato]])&amp;")"</f>
        <v xml:space="preserve"> (2024)</v>
      </c>
    </row>
    <row r="807" spans="1:6" hidden="1" x14ac:dyDescent="0.25">
      <c r="A807" s="4" t="s">
        <v>12643</v>
      </c>
      <c r="B807" s="4" t="s">
        <v>12644</v>
      </c>
      <c r="C807" s="5">
        <v>44265</v>
      </c>
      <c r="D807" s="5">
        <v>45428</v>
      </c>
      <c r="E807" s="4" t="s">
        <v>19752</v>
      </c>
      <c r="F807" t="str">
        <f>+_xlfn.XLOOKUP(Tabell3[[#This Row],[Diagnose]],Tabell7[Diagnose],Tabell7[DiagnoseKort])&amp;" ("&amp;YEAR(Tabell3[[#This Row],[Dato]])&amp;")"</f>
        <v>Intet påvist (2024)</v>
      </c>
    </row>
    <row r="808" spans="1:6" hidden="1" x14ac:dyDescent="0.25">
      <c r="A808" s="4" t="s">
        <v>15616</v>
      </c>
      <c r="B808" s="4" t="s">
        <v>15617</v>
      </c>
      <c r="C808" s="5">
        <v>44944</v>
      </c>
      <c r="D808" s="5">
        <v>45428</v>
      </c>
      <c r="E808" s="4" t="s">
        <v>19770</v>
      </c>
      <c r="F808" t="str">
        <f>+_xlfn.XLOOKUP(Tabell3[[#This Row],[Diagnose]],Tabell7[Diagnose],Tabell7[DiagnoseKort])&amp;" ("&amp;YEAR(Tabell3[[#This Row],[Dato]])&amp;")"</f>
        <v>Cortical &amp; Katarakt, ikke medfødt (2024)</v>
      </c>
    </row>
    <row r="809" spans="1:6" hidden="1" x14ac:dyDescent="0.25">
      <c r="A809" s="4" t="s">
        <v>12247</v>
      </c>
      <c r="B809" s="4" t="s">
        <v>12248</v>
      </c>
      <c r="C809" s="5">
        <v>44160</v>
      </c>
      <c r="D809" s="5">
        <v>45428</v>
      </c>
      <c r="E809" s="4" t="s">
        <v>19752</v>
      </c>
      <c r="F809" t="str">
        <f>+_xlfn.XLOOKUP(Tabell3[[#This Row],[Diagnose]],Tabell7[Diagnose],Tabell7[DiagnoseKort])&amp;" ("&amp;YEAR(Tabell3[[#This Row],[Dato]])&amp;")"</f>
        <v>Intet påvist (2024)</v>
      </c>
    </row>
    <row r="810" spans="1:6" hidden="1" x14ac:dyDescent="0.25">
      <c r="A810" s="4" t="s">
        <v>9499</v>
      </c>
      <c r="B810" s="4" t="s">
        <v>9500</v>
      </c>
      <c r="C810" s="5">
        <v>43275</v>
      </c>
      <c r="D810" s="5">
        <v>45428</v>
      </c>
      <c r="E810" s="4" t="s">
        <v>19752</v>
      </c>
      <c r="F810" t="str">
        <f>+_xlfn.XLOOKUP(Tabell3[[#This Row],[Diagnose]],Tabell7[Diagnose],Tabell7[DiagnoseKort])&amp;" ("&amp;YEAR(Tabell3[[#This Row],[Dato]])&amp;")"</f>
        <v>Intet påvist (2024)</v>
      </c>
    </row>
    <row r="811" spans="1:6" hidden="1" x14ac:dyDescent="0.25">
      <c r="A811" s="4" t="s">
        <v>14401</v>
      </c>
      <c r="B811" s="4" t="s">
        <v>14402</v>
      </c>
      <c r="C811" s="5">
        <v>44667</v>
      </c>
      <c r="D811" s="5">
        <v>45428</v>
      </c>
      <c r="E811" s="4" t="s">
        <v>19752</v>
      </c>
      <c r="F811" t="str">
        <f>+_xlfn.XLOOKUP(Tabell3[[#This Row],[Diagnose]],Tabell7[Diagnose],Tabell7[DiagnoseKort])&amp;" ("&amp;YEAR(Tabell3[[#This Row],[Dato]])&amp;")"</f>
        <v>Intet påvist (2024)</v>
      </c>
    </row>
    <row r="812" spans="1:6" hidden="1" x14ac:dyDescent="0.25">
      <c r="A812" s="4" t="s">
        <v>11551</v>
      </c>
      <c r="B812" s="4" t="s">
        <v>11552</v>
      </c>
      <c r="C812" s="5">
        <v>43990</v>
      </c>
      <c r="D812" s="5">
        <v>45427</v>
      </c>
      <c r="E812" s="4" t="s">
        <v>19752</v>
      </c>
      <c r="F812" t="str">
        <f>+_xlfn.XLOOKUP(Tabell3[[#This Row],[Diagnose]],Tabell7[Diagnose],Tabell7[DiagnoseKort])&amp;" ("&amp;YEAR(Tabell3[[#This Row],[Dato]])&amp;")"</f>
        <v>Intet påvist (2024)</v>
      </c>
    </row>
    <row r="813" spans="1:6" hidden="1" x14ac:dyDescent="0.25">
      <c r="A813" s="4" t="s">
        <v>14829</v>
      </c>
      <c r="B813" s="4" t="s">
        <v>14830</v>
      </c>
      <c r="C813" s="5">
        <v>44742</v>
      </c>
      <c r="D813" s="5">
        <v>45427</v>
      </c>
      <c r="E813" s="4" t="s">
        <v>19802</v>
      </c>
      <c r="F813" t="str">
        <f>+_xlfn.XLOOKUP(Tabell3[[#This Row],[Diagnose]],Tabell7[Diagnose],Tabell7[DiagnoseKort])&amp;" ("&amp;YEAR(Tabell3[[#This Row],[Dato]])&amp;")"</f>
        <v>PPM iris (2024)</v>
      </c>
    </row>
    <row r="814" spans="1:6" hidden="1" x14ac:dyDescent="0.25">
      <c r="A814" s="4" t="s">
        <v>14770</v>
      </c>
      <c r="B814" s="4" t="s">
        <v>14771</v>
      </c>
      <c r="C814" s="5">
        <v>44730</v>
      </c>
      <c r="D814" s="5">
        <v>45427</v>
      </c>
      <c r="E814" s="4" t="s">
        <v>19802</v>
      </c>
      <c r="F814" t="str">
        <f>+_xlfn.XLOOKUP(Tabell3[[#This Row],[Diagnose]],Tabell7[Diagnose],Tabell7[DiagnoseKort])&amp;" ("&amp;YEAR(Tabell3[[#This Row],[Dato]])&amp;")"</f>
        <v>PPM iris (2024)</v>
      </c>
    </row>
    <row r="815" spans="1:6" hidden="1" x14ac:dyDescent="0.25">
      <c r="A815" s="4" t="s">
        <v>15888</v>
      </c>
      <c r="B815" s="4" t="s">
        <v>15889</v>
      </c>
      <c r="C815" s="5">
        <v>44994</v>
      </c>
      <c r="D815" s="5">
        <v>45426</v>
      </c>
      <c r="E815" s="4" t="s">
        <v>19752</v>
      </c>
      <c r="F815" t="str">
        <f>+_xlfn.XLOOKUP(Tabell3[[#This Row],[Diagnose]],Tabell7[Diagnose],Tabell7[DiagnoseKort])&amp;" ("&amp;YEAR(Tabell3[[#This Row],[Dato]])&amp;")"</f>
        <v>Intet påvist (2024)</v>
      </c>
    </row>
    <row r="816" spans="1:6" hidden="1" x14ac:dyDescent="0.25">
      <c r="A816" s="4" t="s">
        <v>15692</v>
      </c>
      <c r="B816" s="4" t="s">
        <v>15693</v>
      </c>
      <c r="C816" s="5">
        <v>44963</v>
      </c>
      <c r="D816" s="5">
        <v>45426</v>
      </c>
      <c r="E816" s="4" t="s">
        <v>19752</v>
      </c>
      <c r="F816" t="str">
        <f>+_xlfn.XLOOKUP(Tabell3[[#This Row],[Diagnose]],Tabell7[Diagnose],Tabell7[DiagnoseKort])&amp;" ("&amp;YEAR(Tabell3[[#This Row],[Dato]])&amp;")"</f>
        <v>Intet påvist (2024)</v>
      </c>
    </row>
    <row r="817" spans="1:6" hidden="1" x14ac:dyDescent="0.25">
      <c r="A817" s="4" t="s">
        <v>12505</v>
      </c>
      <c r="B817" s="4" t="s">
        <v>12506</v>
      </c>
      <c r="C817" s="5">
        <v>44219</v>
      </c>
      <c r="D817" s="5">
        <v>45425</v>
      </c>
      <c r="E817" s="4" t="s">
        <v>19752</v>
      </c>
      <c r="F817" t="str">
        <f>+_xlfn.XLOOKUP(Tabell3[[#This Row],[Diagnose]],Tabell7[Diagnose],Tabell7[DiagnoseKort])&amp;" ("&amp;YEAR(Tabell3[[#This Row],[Dato]])&amp;")"</f>
        <v>Intet påvist (2024)</v>
      </c>
    </row>
    <row r="818" spans="1:6" hidden="1" x14ac:dyDescent="0.25">
      <c r="A818" s="4" t="s">
        <v>15696</v>
      </c>
      <c r="B818" s="4" t="s">
        <v>15697</v>
      </c>
      <c r="C818" s="5">
        <v>44963</v>
      </c>
      <c r="D818" s="5">
        <v>45420</v>
      </c>
      <c r="E818" s="4" t="s">
        <v>19752</v>
      </c>
      <c r="F818" t="str">
        <f>+_xlfn.XLOOKUP(Tabell3[[#This Row],[Diagnose]],Tabell7[Diagnose],Tabell7[DiagnoseKort])&amp;" ("&amp;YEAR(Tabell3[[#This Row],[Dato]])&amp;")"</f>
        <v>Intet påvist (2024)</v>
      </c>
    </row>
    <row r="819" spans="1:6" hidden="1" x14ac:dyDescent="0.25">
      <c r="A819" s="4" t="s">
        <v>13876</v>
      </c>
      <c r="B819" s="4" t="s">
        <v>13877</v>
      </c>
      <c r="C819" s="5">
        <v>44558</v>
      </c>
      <c r="D819" s="5">
        <v>45420</v>
      </c>
      <c r="E819" s="4" t="s">
        <v>19752</v>
      </c>
      <c r="F819" t="str">
        <f>+_xlfn.XLOOKUP(Tabell3[[#This Row],[Diagnose]],Tabell7[Diagnose],Tabell7[DiagnoseKort])&amp;" ("&amp;YEAR(Tabell3[[#This Row],[Dato]])&amp;")"</f>
        <v>Intet påvist (2024)</v>
      </c>
    </row>
    <row r="820" spans="1:6" hidden="1" x14ac:dyDescent="0.25">
      <c r="A820" s="4" t="s">
        <v>13176</v>
      </c>
      <c r="B820" s="4" t="s">
        <v>13177</v>
      </c>
      <c r="C820" s="5">
        <v>44380</v>
      </c>
      <c r="D820" s="5">
        <v>45420</v>
      </c>
      <c r="E820" s="4" t="s">
        <v>19752</v>
      </c>
      <c r="F820" t="str">
        <f>+_xlfn.XLOOKUP(Tabell3[[#This Row],[Diagnose]],Tabell7[Diagnose],Tabell7[DiagnoseKort])&amp;" ("&amp;YEAR(Tabell3[[#This Row],[Dato]])&amp;")"</f>
        <v>Intet påvist (2024)</v>
      </c>
    </row>
    <row r="821" spans="1:6" hidden="1" x14ac:dyDescent="0.25">
      <c r="A821" s="4" t="s">
        <v>15801</v>
      </c>
      <c r="B821" s="4" t="s">
        <v>15802</v>
      </c>
      <c r="C821" s="5">
        <v>44987</v>
      </c>
      <c r="D821" s="5">
        <v>45420</v>
      </c>
      <c r="E821" s="4" t="s">
        <v>19752</v>
      </c>
      <c r="F821" t="str">
        <f>+_xlfn.XLOOKUP(Tabell3[[#This Row],[Diagnose]],Tabell7[Diagnose],Tabell7[DiagnoseKort])&amp;" ("&amp;YEAR(Tabell3[[#This Row],[Dato]])&amp;")"</f>
        <v>Intet påvist (2024)</v>
      </c>
    </row>
    <row r="822" spans="1:6" hidden="1" x14ac:dyDescent="0.25">
      <c r="A822" s="4" t="s">
        <v>15983</v>
      </c>
      <c r="B822" s="4" t="s">
        <v>15984</v>
      </c>
      <c r="C822" s="5">
        <v>45032</v>
      </c>
      <c r="D822" s="5">
        <v>45420</v>
      </c>
      <c r="E822" s="4" t="s">
        <v>19752</v>
      </c>
      <c r="F822" t="str">
        <f>+_xlfn.XLOOKUP(Tabell3[[#This Row],[Diagnose]],Tabell7[Diagnose],Tabell7[DiagnoseKort])&amp;" ("&amp;YEAR(Tabell3[[#This Row],[Dato]])&amp;")"</f>
        <v>Intet påvist (2024)</v>
      </c>
    </row>
    <row r="823" spans="1:6" hidden="1" x14ac:dyDescent="0.25">
      <c r="A823" s="4" t="s">
        <v>15540</v>
      </c>
      <c r="B823" s="4" t="s">
        <v>15541</v>
      </c>
      <c r="C823" s="5">
        <v>44914</v>
      </c>
      <c r="D823" s="5">
        <v>45420</v>
      </c>
      <c r="E823" s="4" t="s">
        <v>19752</v>
      </c>
      <c r="F823" t="str">
        <f>+_xlfn.XLOOKUP(Tabell3[[#This Row],[Diagnose]],Tabell7[Diagnose],Tabell7[DiagnoseKort])&amp;" ("&amp;YEAR(Tabell3[[#This Row],[Dato]])&amp;")"</f>
        <v>Intet påvist (2024)</v>
      </c>
    </row>
    <row r="824" spans="1:6" hidden="1" x14ac:dyDescent="0.25">
      <c r="A824" s="4" t="s">
        <v>14478</v>
      </c>
      <c r="B824" s="4" t="s">
        <v>14479</v>
      </c>
      <c r="C824" s="5">
        <v>44684</v>
      </c>
      <c r="D824" s="5">
        <v>45419</v>
      </c>
      <c r="E824" s="4" t="s">
        <v>19752</v>
      </c>
      <c r="F824" t="str">
        <f>+_xlfn.XLOOKUP(Tabell3[[#This Row],[Diagnose]],Tabell7[Diagnose],Tabell7[DiagnoseKort])&amp;" ("&amp;YEAR(Tabell3[[#This Row],[Dato]])&amp;")"</f>
        <v>Intet påvist (2024)</v>
      </c>
    </row>
    <row r="825" spans="1:6" hidden="1" x14ac:dyDescent="0.25">
      <c r="A825" s="4" t="s">
        <v>12991</v>
      </c>
      <c r="B825" s="4" t="s">
        <v>12992</v>
      </c>
      <c r="C825" s="5">
        <v>44356</v>
      </c>
      <c r="D825" s="5">
        <v>45418</v>
      </c>
      <c r="E825" s="4" t="s">
        <v>19752</v>
      </c>
      <c r="F825" t="str">
        <f>+_xlfn.XLOOKUP(Tabell3[[#This Row],[Diagnose]],Tabell7[Diagnose],Tabell7[DiagnoseKort])&amp;" ("&amp;YEAR(Tabell3[[#This Row],[Dato]])&amp;")"</f>
        <v>Intet påvist (2024)</v>
      </c>
    </row>
    <row r="826" spans="1:6" hidden="1" x14ac:dyDescent="0.25">
      <c r="A826" s="4" t="s">
        <v>14054</v>
      </c>
      <c r="B826" s="4" t="s">
        <v>14055</v>
      </c>
      <c r="C826" s="5">
        <v>44613</v>
      </c>
      <c r="D826" s="5">
        <v>45418</v>
      </c>
      <c r="E826" s="4" t="s">
        <v>19752</v>
      </c>
      <c r="F826" t="str">
        <f>+_xlfn.XLOOKUP(Tabell3[[#This Row],[Diagnose]],Tabell7[Diagnose],Tabell7[DiagnoseKort])&amp;" ("&amp;YEAR(Tabell3[[#This Row],[Dato]])&amp;")"</f>
        <v>Intet påvist (2024)</v>
      </c>
    </row>
    <row r="827" spans="1:6" hidden="1" x14ac:dyDescent="0.25">
      <c r="A827" s="4" t="s">
        <v>11014</v>
      </c>
      <c r="B827" s="4" t="s">
        <v>11015</v>
      </c>
      <c r="C827" s="5">
        <v>43827</v>
      </c>
      <c r="D827" s="5">
        <v>45418</v>
      </c>
      <c r="E827" s="4" t="s">
        <v>19752</v>
      </c>
      <c r="F827" t="str">
        <f>+_xlfn.XLOOKUP(Tabell3[[#This Row],[Diagnose]],Tabell7[Diagnose],Tabell7[DiagnoseKort])&amp;" ("&amp;YEAR(Tabell3[[#This Row],[Dato]])&amp;")"</f>
        <v>Intet påvist (2024)</v>
      </c>
    </row>
    <row r="828" spans="1:6" hidden="1" x14ac:dyDescent="0.25">
      <c r="A828" s="4" t="s">
        <v>11798</v>
      </c>
      <c r="B828" s="4" t="s">
        <v>11799</v>
      </c>
      <c r="C828" s="5">
        <v>44045</v>
      </c>
      <c r="D828" s="5">
        <v>45418</v>
      </c>
      <c r="E828" s="4" t="s">
        <v>19920</v>
      </c>
      <c r="F828" t="str">
        <f>+_xlfn.XLOOKUP(Tabell3[[#This Row],[Diagnose]],Tabell7[Diagnose],Tabell7[DiagnoseKort])&amp;" ("&amp;YEAR(Tabell3[[#This Row],[Dato]])&amp;")"</f>
        <v>Katarakt, ikke medfødt (2024)</v>
      </c>
    </row>
    <row r="829" spans="1:6" hidden="1" x14ac:dyDescent="0.25">
      <c r="A829" s="4" t="s">
        <v>14292</v>
      </c>
      <c r="B829" s="4" t="s">
        <v>14293</v>
      </c>
      <c r="C829" s="5">
        <v>44647</v>
      </c>
      <c r="D829" s="5">
        <v>45418</v>
      </c>
      <c r="E829" s="4" t="s">
        <v>19752</v>
      </c>
      <c r="F829" t="str">
        <f>+_xlfn.XLOOKUP(Tabell3[[#This Row],[Diagnose]],Tabell7[Diagnose],Tabell7[DiagnoseKort])&amp;" ("&amp;YEAR(Tabell3[[#This Row],[Dato]])&amp;")"</f>
        <v>Intet påvist (2024)</v>
      </c>
    </row>
    <row r="830" spans="1:6" hidden="1" x14ac:dyDescent="0.25">
      <c r="A830" s="4" t="s">
        <v>15979</v>
      </c>
      <c r="B830" s="4" t="s">
        <v>15980</v>
      </c>
      <c r="C830" s="5">
        <v>45032</v>
      </c>
      <c r="D830" s="5">
        <v>45415</v>
      </c>
      <c r="E830" s="4" t="s">
        <v>19752</v>
      </c>
      <c r="F830" t="str">
        <f>+_xlfn.XLOOKUP(Tabell3[[#This Row],[Diagnose]],Tabell7[Diagnose],Tabell7[DiagnoseKort])&amp;" ("&amp;YEAR(Tabell3[[#This Row],[Dato]])&amp;")"</f>
        <v>Intet påvist (2024)</v>
      </c>
    </row>
    <row r="831" spans="1:6" hidden="1" x14ac:dyDescent="0.25">
      <c r="A831" s="4" t="s">
        <v>15942</v>
      </c>
      <c r="B831" s="4" t="s">
        <v>15943</v>
      </c>
      <c r="C831" s="5">
        <v>45016</v>
      </c>
      <c r="D831" s="5">
        <v>45414</v>
      </c>
      <c r="E831" s="4" t="s">
        <v>19752</v>
      </c>
      <c r="F831" t="str">
        <f>+_xlfn.XLOOKUP(Tabell3[[#This Row],[Diagnose]],Tabell7[Diagnose],Tabell7[DiagnoseKort])&amp;" ("&amp;YEAR(Tabell3[[#This Row],[Dato]])&amp;")"</f>
        <v>Intet påvist (2024)</v>
      </c>
    </row>
    <row r="832" spans="1:6" hidden="1" x14ac:dyDescent="0.25">
      <c r="A832" s="4" t="s">
        <v>14358</v>
      </c>
      <c r="B832" s="4" t="s">
        <v>14359</v>
      </c>
      <c r="C832" s="5">
        <v>44659</v>
      </c>
      <c r="D832" s="5">
        <v>45414</v>
      </c>
      <c r="E832" s="4" t="s">
        <v>19752</v>
      </c>
      <c r="F832" t="str">
        <f>+_xlfn.XLOOKUP(Tabell3[[#This Row],[Diagnose]],Tabell7[Diagnose],Tabell7[DiagnoseKort])&amp;" ("&amp;YEAR(Tabell3[[#This Row],[Dato]])&amp;")"</f>
        <v>Intet påvist (2024)</v>
      </c>
    </row>
    <row r="833" spans="1:6" hidden="1" x14ac:dyDescent="0.25">
      <c r="A833" s="4" t="s">
        <v>14447</v>
      </c>
      <c r="B833" s="4" t="s">
        <v>14448</v>
      </c>
      <c r="C833" s="5">
        <v>44679</v>
      </c>
      <c r="D833" s="5">
        <v>45414</v>
      </c>
      <c r="E833" s="4" t="s">
        <v>19864</v>
      </c>
      <c r="F833" t="str">
        <f>+_xlfn.XLOOKUP(Tabell3[[#This Row],[Diagnose]],Tabell7[Diagnose],Tabell7[DiagnoseKort])&amp;" ("&amp;YEAR(Tabell3[[#This Row],[Dato]])&amp;")"</f>
        <v>Distichiasis/Ektopiske Cillier (2024)</v>
      </c>
    </row>
    <row r="834" spans="1:6" hidden="1" x14ac:dyDescent="0.25">
      <c r="A834" s="4" t="s">
        <v>16055</v>
      </c>
      <c r="B834" s="4" t="s">
        <v>16056</v>
      </c>
      <c r="C834" s="5">
        <v>45045</v>
      </c>
      <c r="D834" s="5">
        <v>45412</v>
      </c>
      <c r="E834" s="4" t="s">
        <v>19801</v>
      </c>
      <c r="F834" t="str">
        <f>+_xlfn.XLOOKUP(Tabell3[[#This Row],[Diagnose]],Tabell7[Diagnose],Tabell7[DiagnoseKort])&amp;" ("&amp;YEAR(Tabell3[[#This Row],[Dato]])&amp;")"</f>
        <v>Annet medfødt (2024)</v>
      </c>
    </row>
    <row r="835" spans="1:6" hidden="1" x14ac:dyDescent="0.25">
      <c r="A835" s="4" t="s">
        <v>11574</v>
      </c>
      <c r="B835" s="4" t="s">
        <v>11575</v>
      </c>
      <c r="C835" s="5">
        <v>43993</v>
      </c>
      <c r="D835" s="5">
        <v>45411</v>
      </c>
      <c r="E835" s="4" t="s">
        <v>19920</v>
      </c>
      <c r="F835" t="str">
        <f>+_xlfn.XLOOKUP(Tabell3[[#This Row],[Diagnose]],Tabell7[Diagnose],Tabell7[DiagnoseKort])&amp;" ("&amp;YEAR(Tabell3[[#This Row],[Dato]])&amp;")"</f>
        <v>Katarakt, ikke medfødt (2024)</v>
      </c>
    </row>
    <row r="836" spans="1:6" hidden="1" x14ac:dyDescent="0.25">
      <c r="A836" s="4" t="s">
        <v>16008</v>
      </c>
      <c r="B836" s="4" t="s">
        <v>16009</v>
      </c>
      <c r="C836" s="5">
        <v>45038</v>
      </c>
      <c r="D836" s="5">
        <v>45411</v>
      </c>
      <c r="E836" s="4" t="s">
        <v>19752</v>
      </c>
      <c r="F836" t="str">
        <f>+_xlfn.XLOOKUP(Tabell3[[#This Row],[Diagnose]],Tabell7[Diagnose],Tabell7[DiagnoseKort])&amp;" ("&amp;YEAR(Tabell3[[#This Row],[Dato]])&amp;")"</f>
        <v>Intet påvist (2024)</v>
      </c>
    </row>
    <row r="837" spans="1:6" hidden="1" x14ac:dyDescent="0.25">
      <c r="A837" s="4" t="s">
        <v>16014</v>
      </c>
      <c r="B837" s="4" t="s">
        <v>16015</v>
      </c>
      <c r="C837" s="5">
        <v>45038</v>
      </c>
      <c r="D837" s="5">
        <v>45407</v>
      </c>
      <c r="E837" s="4" t="s">
        <v>19752</v>
      </c>
      <c r="F837" t="str">
        <f>+_xlfn.XLOOKUP(Tabell3[[#This Row],[Diagnose]],Tabell7[Diagnose],Tabell7[DiagnoseKort])&amp;" ("&amp;YEAR(Tabell3[[#This Row],[Dato]])&amp;")"</f>
        <v>Intet påvist (2024)</v>
      </c>
    </row>
    <row r="838" spans="1:6" hidden="1" x14ac:dyDescent="0.25">
      <c r="A838" s="4" t="s">
        <v>15963</v>
      </c>
      <c r="B838" s="4" t="s">
        <v>15964</v>
      </c>
      <c r="C838" s="5">
        <v>45024</v>
      </c>
      <c r="D838" s="5">
        <v>45407</v>
      </c>
      <c r="E838" s="4" t="s">
        <v>19752</v>
      </c>
      <c r="F838" t="str">
        <f>+_xlfn.XLOOKUP(Tabell3[[#This Row],[Diagnose]],Tabell7[Diagnose],Tabell7[DiagnoseKort])&amp;" ("&amp;YEAR(Tabell3[[#This Row],[Dato]])&amp;")"</f>
        <v>Intet påvist (2024)</v>
      </c>
    </row>
    <row r="839" spans="1:6" hidden="1" x14ac:dyDescent="0.25">
      <c r="A839" s="4" t="s">
        <v>15998</v>
      </c>
      <c r="B839" s="4" t="s">
        <v>15999</v>
      </c>
      <c r="C839" s="5">
        <v>45038</v>
      </c>
      <c r="D839" s="5">
        <v>45405</v>
      </c>
      <c r="E839" s="4" t="s">
        <v>19752</v>
      </c>
      <c r="F839" t="str">
        <f>+_xlfn.XLOOKUP(Tabell3[[#This Row],[Diagnose]],Tabell7[Diagnose],Tabell7[DiagnoseKort])&amp;" ("&amp;YEAR(Tabell3[[#This Row],[Dato]])&amp;")"</f>
        <v>Intet påvist (2024)</v>
      </c>
    </row>
    <row r="840" spans="1:6" hidden="1" x14ac:dyDescent="0.25">
      <c r="A840" s="4" t="s">
        <v>13349</v>
      </c>
      <c r="B840" s="4" t="s">
        <v>13350</v>
      </c>
      <c r="C840" s="5">
        <v>44397</v>
      </c>
      <c r="D840" s="5">
        <v>44886</v>
      </c>
      <c r="E840" s="4" t="s">
        <v>19941</v>
      </c>
      <c r="F840" t="str">
        <f>+_xlfn.XLOOKUP(Tabell3[[#This Row],[Diagnose]],Tabell7[Diagnose],Tabell7[DiagnoseKort])&amp;" ("&amp;YEAR(Tabell3[[#This Row],[Dato]])&amp;")"</f>
        <v xml:space="preserve"> (2022)</v>
      </c>
    </row>
    <row r="841" spans="1:6" hidden="1" x14ac:dyDescent="0.25">
      <c r="A841" s="4" t="s">
        <v>15787</v>
      </c>
      <c r="B841" s="4" t="s">
        <v>15788</v>
      </c>
      <c r="C841" s="5">
        <v>44986</v>
      </c>
      <c r="D841" s="5">
        <v>45405</v>
      </c>
      <c r="E841" s="4" t="s">
        <v>19752</v>
      </c>
      <c r="F841" t="str">
        <f>+_xlfn.XLOOKUP(Tabell3[[#This Row],[Diagnose]],Tabell7[Diagnose],Tabell7[DiagnoseKort])&amp;" ("&amp;YEAR(Tabell3[[#This Row],[Dato]])&amp;")"</f>
        <v>Intet påvist (2024)</v>
      </c>
    </row>
    <row r="842" spans="1:6" hidden="1" x14ac:dyDescent="0.25">
      <c r="A842" s="4" t="s">
        <v>8458</v>
      </c>
      <c r="B842" s="4" t="s">
        <v>8459</v>
      </c>
      <c r="C842" s="5">
        <v>42892</v>
      </c>
      <c r="D842" s="5">
        <v>45405</v>
      </c>
      <c r="E842" s="4" t="s">
        <v>19752</v>
      </c>
      <c r="F842" t="str">
        <f>+_xlfn.XLOOKUP(Tabell3[[#This Row],[Diagnose]],Tabell7[Diagnose],Tabell7[DiagnoseKort])&amp;" ("&amp;YEAR(Tabell3[[#This Row],[Dato]])&amp;")"</f>
        <v>Intet påvist (2024)</v>
      </c>
    </row>
    <row r="843" spans="1:6" hidden="1" x14ac:dyDescent="0.25">
      <c r="A843" s="4" t="s">
        <v>15987</v>
      </c>
      <c r="B843" s="4" t="s">
        <v>15988</v>
      </c>
      <c r="C843" s="5">
        <v>45035</v>
      </c>
      <c r="D843" s="5">
        <v>45405</v>
      </c>
      <c r="E843" s="4" t="s">
        <v>19752</v>
      </c>
      <c r="F843" t="str">
        <f>+_xlfn.XLOOKUP(Tabell3[[#This Row],[Diagnose]],Tabell7[Diagnose],Tabell7[DiagnoseKort])&amp;" ("&amp;YEAR(Tabell3[[#This Row],[Dato]])&amp;")"</f>
        <v>Intet påvist (2024)</v>
      </c>
    </row>
    <row r="844" spans="1:6" hidden="1" x14ac:dyDescent="0.25">
      <c r="A844" s="4" t="s">
        <v>14905</v>
      </c>
      <c r="B844" s="4" t="s">
        <v>14906</v>
      </c>
      <c r="C844" s="5">
        <v>44752</v>
      </c>
      <c r="D844" s="5">
        <v>45404</v>
      </c>
      <c r="E844" s="4" t="s">
        <v>19752</v>
      </c>
      <c r="F844" t="str">
        <f>+_xlfn.XLOOKUP(Tabell3[[#This Row],[Diagnose]],Tabell7[Diagnose],Tabell7[DiagnoseKort])&amp;" ("&amp;YEAR(Tabell3[[#This Row],[Dato]])&amp;")"</f>
        <v>Intet påvist (2024)</v>
      </c>
    </row>
    <row r="845" spans="1:6" hidden="1" x14ac:dyDescent="0.25">
      <c r="A845" s="4" t="s">
        <v>14143</v>
      </c>
      <c r="B845" s="4" t="s">
        <v>14144</v>
      </c>
      <c r="C845" s="5">
        <v>44628</v>
      </c>
      <c r="D845" s="5">
        <v>45404</v>
      </c>
      <c r="E845" s="4" t="s">
        <v>19752</v>
      </c>
      <c r="F845" t="str">
        <f>+_xlfn.XLOOKUP(Tabell3[[#This Row],[Diagnose]],Tabell7[Diagnose],Tabell7[DiagnoseKort])&amp;" ("&amp;YEAR(Tabell3[[#This Row],[Dato]])&amp;")"</f>
        <v>Intet påvist (2024)</v>
      </c>
    </row>
    <row r="846" spans="1:6" hidden="1" x14ac:dyDescent="0.25">
      <c r="A846" s="4" t="s">
        <v>16000</v>
      </c>
      <c r="B846" s="4" t="s">
        <v>16001</v>
      </c>
      <c r="C846" s="5">
        <v>45038</v>
      </c>
      <c r="D846" s="5">
        <v>45404</v>
      </c>
      <c r="E846" s="4" t="s">
        <v>19752</v>
      </c>
      <c r="F846" t="str">
        <f>+_xlfn.XLOOKUP(Tabell3[[#This Row],[Diagnose]],Tabell7[Diagnose],Tabell7[DiagnoseKort])&amp;" ("&amp;YEAR(Tabell3[[#This Row],[Dato]])&amp;")"</f>
        <v>Intet påvist (2024)</v>
      </c>
    </row>
    <row r="847" spans="1:6" hidden="1" x14ac:dyDescent="0.25">
      <c r="A847" s="4" t="s">
        <v>12004</v>
      </c>
      <c r="B847" s="4" t="s">
        <v>12005</v>
      </c>
      <c r="C847" s="5">
        <v>44089</v>
      </c>
      <c r="D847" s="5">
        <v>45402</v>
      </c>
      <c r="E847" s="4" t="s">
        <v>19770</v>
      </c>
      <c r="F847" t="str">
        <f>+_xlfn.XLOOKUP(Tabell3[[#This Row],[Diagnose]],Tabell7[Diagnose],Tabell7[DiagnoseKort])&amp;" ("&amp;YEAR(Tabell3[[#This Row],[Dato]])&amp;")"</f>
        <v>Cortical &amp; Katarakt, ikke medfødt (2024)</v>
      </c>
    </row>
    <row r="848" spans="1:6" hidden="1" x14ac:dyDescent="0.25">
      <c r="A848" s="4" t="s">
        <v>14578</v>
      </c>
      <c r="B848" s="4" t="s">
        <v>14579</v>
      </c>
      <c r="C848" s="5">
        <v>44696</v>
      </c>
      <c r="D848" s="5">
        <v>45401</v>
      </c>
      <c r="E848" s="4" t="s">
        <v>19817</v>
      </c>
      <c r="F848" t="str">
        <f>+_xlfn.XLOOKUP(Tabell3[[#This Row],[Diagnose]],Tabell7[Diagnose],Tabell7[DiagnoseKort])&amp;" ("&amp;YEAR(Tabell3[[#This Row],[Dato]])&amp;")"</f>
        <v>Retinal Dysplasi (2024)</v>
      </c>
    </row>
    <row r="849" spans="1:6" hidden="1" x14ac:dyDescent="0.25">
      <c r="A849" s="4" t="s">
        <v>11132</v>
      </c>
      <c r="B849" s="4" t="s">
        <v>11133</v>
      </c>
      <c r="C849" s="5">
        <v>43859</v>
      </c>
      <c r="D849" s="5">
        <v>45401</v>
      </c>
      <c r="E849" s="4" t="s">
        <v>19752</v>
      </c>
      <c r="F849" t="str">
        <f>+_xlfn.XLOOKUP(Tabell3[[#This Row],[Diagnose]],Tabell7[Diagnose],Tabell7[DiagnoseKort])&amp;" ("&amp;YEAR(Tabell3[[#This Row],[Dato]])&amp;")"</f>
        <v>Intet påvist (2024)</v>
      </c>
    </row>
    <row r="850" spans="1:6" hidden="1" x14ac:dyDescent="0.25">
      <c r="A850" s="4" t="s">
        <v>16006</v>
      </c>
      <c r="B850" s="4" t="s">
        <v>16007</v>
      </c>
      <c r="C850" s="5">
        <v>45038</v>
      </c>
      <c r="D850" s="5">
        <v>45401</v>
      </c>
      <c r="E850" s="4" t="s">
        <v>19752</v>
      </c>
      <c r="F850" t="str">
        <f>+_xlfn.XLOOKUP(Tabell3[[#This Row],[Diagnose]],Tabell7[Diagnose],Tabell7[DiagnoseKort])&amp;" ("&amp;YEAR(Tabell3[[#This Row],[Dato]])&amp;")"</f>
        <v>Intet påvist (2024)</v>
      </c>
    </row>
    <row r="851" spans="1:6" hidden="1" x14ac:dyDescent="0.25">
      <c r="A851" s="4" t="s">
        <v>16139</v>
      </c>
      <c r="B851" s="4" t="s">
        <v>16140</v>
      </c>
      <c r="C851" s="5">
        <v>45068</v>
      </c>
      <c r="D851" s="5">
        <v>45401</v>
      </c>
      <c r="E851" s="4" t="s">
        <v>19752</v>
      </c>
      <c r="F851" t="str">
        <f>+_xlfn.XLOOKUP(Tabell3[[#This Row],[Diagnose]],Tabell7[Diagnose],Tabell7[DiagnoseKort])&amp;" ("&amp;YEAR(Tabell3[[#This Row],[Dato]])&amp;")"</f>
        <v>Intet påvist (2024)</v>
      </c>
    </row>
    <row r="852" spans="1:6" hidden="1" x14ac:dyDescent="0.25">
      <c r="A852" s="4" t="s">
        <v>11937</v>
      </c>
      <c r="B852" s="4" t="s">
        <v>11938</v>
      </c>
      <c r="C852" s="5">
        <v>44074</v>
      </c>
      <c r="D852" s="5">
        <v>45401</v>
      </c>
      <c r="E852" s="4" t="s">
        <v>19802</v>
      </c>
      <c r="F852" t="str">
        <f>+_xlfn.XLOOKUP(Tabell3[[#This Row],[Diagnose]],Tabell7[Diagnose],Tabell7[DiagnoseKort])&amp;" ("&amp;YEAR(Tabell3[[#This Row],[Dato]])&amp;")"</f>
        <v>PPM iris (2024)</v>
      </c>
    </row>
    <row r="853" spans="1:6" hidden="1" x14ac:dyDescent="0.25">
      <c r="A853" s="4" t="s">
        <v>15538</v>
      </c>
      <c r="B853" s="4" t="s">
        <v>15539</v>
      </c>
      <c r="C853" s="5">
        <v>44914</v>
      </c>
      <c r="D853" s="5">
        <v>45400</v>
      </c>
      <c r="E853" s="4" t="s">
        <v>19752</v>
      </c>
      <c r="F853" t="str">
        <f>+_xlfn.XLOOKUP(Tabell3[[#This Row],[Diagnose]],Tabell7[Diagnose],Tabell7[DiagnoseKort])&amp;" ("&amp;YEAR(Tabell3[[#This Row],[Dato]])&amp;")"</f>
        <v>Intet påvist (2024)</v>
      </c>
    </row>
    <row r="854" spans="1:6" hidden="1" x14ac:dyDescent="0.25">
      <c r="A854" s="4" t="s">
        <v>15677</v>
      </c>
      <c r="B854" s="4" t="s">
        <v>15678</v>
      </c>
      <c r="C854" s="5">
        <v>44961</v>
      </c>
      <c r="D854" s="5">
        <v>45400</v>
      </c>
      <c r="E854" s="4" t="s">
        <v>19953</v>
      </c>
      <c r="F854" t="str">
        <f>+_xlfn.XLOOKUP(Tabell3[[#This Row],[Diagnose]],Tabell7[Diagnose],Tabell7[DiagnoseKort])&amp;" ("&amp;YEAR(Tabell3[[#This Row],[Dato]])&amp;")"</f>
        <v xml:space="preserve"> (2024)</v>
      </c>
    </row>
    <row r="855" spans="1:6" hidden="1" x14ac:dyDescent="0.25">
      <c r="A855" s="4" t="s">
        <v>11970</v>
      </c>
      <c r="B855" s="4" t="s">
        <v>11971</v>
      </c>
      <c r="C855" s="5">
        <v>44077</v>
      </c>
      <c r="D855" s="5">
        <v>45399</v>
      </c>
      <c r="E855" s="4" t="s">
        <v>19752</v>
      </c>
      <c r="F855" t="str">
        <f>+_xlfn.XLOOKUP(Tabell3[[#This Row],[Diagnose]],Tabell7[Diagnose],Tabell7[DiagnoseKort])&amp;" ("&amp;YEAR(Tabell3[[#This Row],[Dato]])&amp;")"</f>
        <v>Intet påvist (2024)</v>
      </c>
    </row>
    <row r="856" spans="1:6" hidden="1" x14ac:dyDescent="0.25">
      <c r="A856" s="4" t="s">
        <v>11728</v>
      </c>
      <c r="B856" s="4" t="s">
        <v>11729</v>
      </c>
      <c r="C856" s="5">
        <v>44031</v>
      </c>
      <c r="D856" s="5">
        <v>45399</v>
      </c>
      <c r="E856" s="4" t="s">
        <v>19770</v>
      </c>
      <c r="F856" t="str">
        <f>+_xlfn.XLOOKUP(Tabell3[[#This Row],[Diagnose]],Tabell7[Diagnose],Tabell7[DiagnoseKort])&amp;" ("&amp;YEAR(Tabell3[[#This Row],[Dato]])&amp;")"</f>
        <v>Cortical &amp; Katarakt, ikke medfødt (2024)</v>
      </c>
    </row>
    <row r="857" spans="1:6" hidden="1" x14ac:dyDescent="0.25">
      <c r="A857" s="4" t="s">
        <v>8950</v>
      </c>
      <c r="B857" s="4" t="s">
        <v>8951</v>
      </c>
      <c r="C857" s="5">
        <v>43060</v>
      </c>
      <c r="D857" s="5">
        <v>45399</v>
      </c>
      <c r="E857" s="4" t="s">
        <v>19752</v>
      </c>
      <c r="F857" t="str">
        <f>+_xlfn.XLOOKUP(Tabell3[[#This Row],[Diagnose]],Tabell7[Diagnose],Tabell7[DiagnoseKort])&amp;" ("&amp;YEAR(Tabell3[[#This Row],[Dato]])&amp;")"</f>
        <v>Intet påvist (2024)</v>
      </c>
    </row>
    <row r="858" spans="1:6" hidden="1" x14ac:dyDescent="0.25">
      <c r="A858" s="4" t="s">
        <v>10477</v>
      </c>
      <c r="B858" s="4" t="s">
        <v>10478</v>
      </c>
      <c r="C858" s="5">
        <v>43611</v>
      </c>
      <c r="D858" s="5">
        <v>45398</v>
      </c>
      <c r="E858" s="4" t="s">
        <v>19752</v>
      </c>
      <c r="F858" t="str">
        <f>+_xlfn.XLOOKUP(Tabell3[[#This Row],[Diagnose]],Tabell7[Diagnose],Tabell7[DiagnoseKort])&amp;" ("&amp;YEAR(Tabell3[[#This Row],[Dato]])&amp;")"</f>
        <v>Intet påvist (2024)</v>
      </c>
    </row>
    <row r="859" spans="1:6" hidden="1" x14ac:dyDescent="0.25">
      <c r="A859" s="4" t="s">
        <v>15896</v>
      </c>
      <c r="B859" s="4" t="s">
        <v>15897</v>
      </c>
      <c r="C859" s="5">
        <v>44999</v>
      </c>
      <c r="D859" s="5">
        <v>45397</v>
      </c>
      <c r="E859" s="4" t="s">
        <v>19752</v>
      </c>
      <c r="F859" t="str">
        <f>+_xlfn.XLOOKUP(Tabell3[[#This Row],[Diagnose]],Tabell7[Diagnose],Tabell7[DiagnoseKort])&amp;" ("&amp;YEAR(Tabell3[[#This Row],[Dato]])&amp;")"</f>
        <v>Intet påvist (2024)</v>
      </c>
    </row>
    <row r="860" spans="1:6" hidden="1" x14ac:dyDescent="0.25">
      <c r="A860" s="4" t="s">
        <v>14903</v>
      </c>
      <c r="B860" s="4" t="s">
        <v>14904</v>
      </c>
      <c r="C860" s="5">
        <v>44752</v>
      </c>
      <c r="D860" s="5">
        <v>45397</v>
      </c>
      <c r="E860" s="4" t="s">
        <v>19752</v>
      </c>
      <c r="F860" t="str">
        <f>+_xlfn.XLOOKUP(Tabell3[[#This Row],[Diagnose]],Tabell7[Diagnose],Tabell7[DiagnoseKort])&amp;" ("&amp;YEAR(Tabell3[[#This Row],[Dato]])&amp;")"</f>
        <v>Intet påvist (2024)</v>
      </c>
    </row>
    <row r="861" spans="1:6" hidden="1" x14ac:dyDescent="0.25">
      <c r="A861" s="4" t="s">
        <v>12889</v>
      </c>
      <c r="B861" s="4" t="s">
        <v>12890</v>
      </c>
      <c r="C861" s="5">
        <v>44322</v>
      </c>
      <c r="D861" s="5">
        <v>45397</v>
      </c>
      <c r="E861" s="4" t="s">
        <v>19752</v>
      </c>
      <c r="F861" t="str">
        <f>+_xlfn.XLOOKUP(Tabell3[[#This Row],[Diagnose]],Tabell7[Diagnose],Tabell7[DiagnoseKort])&amp;" ("&amp;YEAR(Tabell3[[#This Row],[Dato]])&amp;")"</f>
        <v>Intet påvist (2024)</v>
      </c>
    </row>
    <row r="862" spans="1:6" hidden="1" x14ac:dyDescent="0.25">
      <c r="A862" s="4" t="s">
        <v>15361</v>
      </c>
      <c r="B862" s="4" t="s">
        <v>15362</v>
      </c>
      <c r="C862" s="5">
        <v>44874</v>
      </c>
      <c r="D862" s="5">
        <v>45393</v>
      </c>
      <c r="E862" s="4" t="s">
        <v>19864</v>
      </c>
      <c r="F862" t="str">
        <f>+_xlfn.XLOOKUP(Tabell3[[#This Row],[Diagnose]],Tabell7[Diagnose],Tabell7[DiagnoseKort])&amp;" ("&amp;YEAR(Tabell3[[#This Row],[Dato]])&amp;")"</f>
        <v>Distichiasis/Ektopiske Cillier (2024)</v>
      </c>
    </row>
    <row r="863" spans="1:6" hidden="1" x14ac:dyDescent="0.25">
      <c r="A863" s="4" t="s">
        <v>15536</v>
      </c>
      <c r="B863" s="4" t="s">
        <v>15537</v>
      </c>
      <c r="C863" s="5">
        <v>44914</v>
      </c>
      <c r="D863" s="5">
        <v>45393</v>
      </c>
      <c r="E863" s="4" t="s">
        <v>19817</v>
      </c>
      <c r="F863" t="str">
        <f>+_xlfn.XLOOKUP(Tabell3[[#This Row],[Diagnose]],Tabell7[Diagnose],Tabell7[DiagnoseKort])&amp;" ("&amp;YEAR(Tabell3[[#This Row],[Dato]])&amp;")"</f>
        <v>Retinal Dysplasi (2024)</v>
      </c>
    </row>
    <row r="864" spans="1:6" hidden="1" x14ac:dyDescent="0.25">
      <c r="A864" s="4" t="s">
        <v>14118</v>
      </c>
      <c r="B864" s="4" t="s">
        <v>14119</v>
      </c>
      <c r="C864" s="5">
        <v>44620</v>
      </c>
      <c r="D864" s="5">
        <v>45391</v>
      </c>
      <c r="E864" s="4" t="s">
        <v>19817</v>
      </c>
      <c r="F864" t="str">
        <f>+_xlfn.XLOOKUP(Tabell3[[#This Row],[Diagnose]],Tabell7[Diagnose],Tabell7[DiagnoseKort])&amp;" ("&amp;YEAR(Tabell3[[#This Row],[Dato]])&amp;")"</f>
        <v>Retinal Dysplasi (2024)</v>
      </c>
    </row>
    <row r="865" spans="1:6" hidden="1" x14ac:dyDescent="0.25">
      <c r="A865" s="4" t="s">
        <v>14110</v>
      </c>
      <c r="B865" s="4" t="s">
        <v>14111</v>
      </c>
      <c r="C865" s="5">
        <v>44620</v>
      </c>
      <c r="D865" s="5">
        <v>45391</v>
      </c>
      <c r="E865" s="4" t="s">
        <v>19752</v>
      </c>
      <c r="F865" t="str">
        <f>+_xlfn.XLOOKUP(Tabell3[[#This Row],[Diagnose]],Tabell7[Diagnose],Tabell7[DiagnoseKort])&amp;" ("&amp;YEAR(Tabell3[[#This Row],[Dato]])&amp;")"</f>
        <v>Intet påvist (2024)</v>
      </c>
    </row>
    <row r="866" spans="1:6" hidden="1" x14ac:dyDescent="0.25">
      <c r="A866" s="4" t="s">
        <v>13906</v>
      </c>
      <c r="B866" s="4" t="s">
        <v>13907</v>
      </c>
      <c r="C866" s="5">
        <v>44568</v>
      </c>
      <c r="D866" s="5">
        <v>45390</v>
      </c>
      <c r="E866" s="4" t="s">
        <v>19752</v>
      </c>
      <c r="F866" t="str">
        <f>+_xlfn.XLOOKUP(Tabell3[[#This Row],[Diagnose]],Tabell7[Diagnose],Tabell7[DiagnoseKort])&amp;" ("&amp;YEAR(Tabell3[[#This Row],[Dato]])&amp;")"</f>
        <v>Intet påvist (2024)</v>
      </c>
    </row>
    <row r="867" spans="1:6" hidden="1" x14ac:dyDescent="0.25">
      <c r="A867" s="4" t="s">
        <v>15475</v>
      </c>
      <c r="B867" s="4" t="s">
        <v>15476</v>
      </c>
      <c r="C867" s="5">
        <v>44904</v>
      </c>
      <c r="D867" s="5">
        <v>45390</v>
      </c>
      <c r="E867" s="4" t="s">
        <v>19752</v>
      </c>
      <c r="F867" t="str">
        <f>+_xlfn.XLOOKUP(Tabell3[[#This Row],[Diagnose]],Tabell7[Diagnose],Tabell7[DiagnoseKort])&amp;" ("&amp;YEAR(Tabell3[[#This Row],[Dato]])&amp;")"</f>
        <v>Intet påvist (2024)</v>
      </c>
    </row>
    <row r="868" spans="1:6" hidden="1" x14ac:dyDescent="0.25">
      <c r="A868" s="4" t="s">
        <v>12848</v>
      </c>
      <c r="B868" s="4" t="s">
        <v>12849</v>
      </c>
      <c r="C868" s="5">
        <v>44319</v>
      </c>
      <c r="D868" s="5">
        <v>45387</v>
      </c>
      <c r="E868" s="4" t="s">
        <v>19799</v>
      </c>
      <c r="F868" t="str">
        <f>+_xlfn.XLOOKUP(Tabell3[[#This Row],[Diagnose]],Tabell7[Diagnose],Tabell7[DiagnoseKort])&amp;" ("&amp;YEAR(Tabell3[[#This Row],[Dato]])&amp;")"</f>
        <v>Katarakt, ikke medfødt (2024)</v>
      </c>
    </row>
    <row r="869" spans="1:6" hidden="1" x14ac:dyDescent="0.25">
      <c r="A869" s="4" t="s">
        <v>12280</v>
      </c>
      <c r="B869" s="4" t="s">
        <v>12281</v>
      </c>
      <c r="C869" s="5">
        <v>44170</v>
      </c>
      <c r="D869" s="5">
        <v>45386</v>
      </c>
      <c r="E869" s="4" t="s">
        <v>19752</v>
      </c>
      <c r="F869" t="str">
        <f>+_xlfn.XLOOKUP(Tabell3[[#This Row],[Diagnose]],Tabell7[Diagnose],Tabell7[DiagnoseKort])&amp;" ("&amp;YEAR(Tabell3[[#This Row],[Dato]])&amp;")"</f>
        <v>Intet påvist (2024)</v>
      </c>
    </row>
    <row r="870" spans="1:6" hidden="1" x14ac:dyDescent="0.25">
      <c r="A870" s="4" t="s">
        <v>9509</v>
      </c>
      <c r="B870" s="4" t="s">
        <v>9510</v>
      </c>
      <c r="C870" s="5">
        <v>43276</v>
      </c>
      <c r="D870" s="5">
        <v>45386</v>
      </c>
      <c r="E870" s="4" t="s">
        <v>19752</v>
      </c>
      <c r="F870" t="str">
        <f>+_xlfn.XLOOKUP(Tabell3[[#This Row],[Diagnose]],Tabell7[Diagnose],Tabell7[DiagnoseKort])&amp;" ("&amp;YEAR(Tabell3[[#This Row],[Dato]])&amp;")"</f>
        <v>Intet påvist (2024)</v>
      </c>
    </row>
    <row r="871" spans="1:6" hidden="1" x14ac:dyDescent="0.25">
      <c r="A871" s="4" t="s">
        <v>15807</v>
      </c>
      <c r="B871" s="4" t="s">
        <v>15808</v>
      </c>
      <c r="C871" s="5">
        <v>44988</v>
      </c>
      <c r="D871" s="5">
        <v>45385</v>
      </c>
      <c r="E871" s="4" t="s">
        <v>19752</v>
      </c>
      <c r="F871" t="str">
        <f>+_xlfn.XLOOKUP(Tabell3[[#This Row],[Diagnose]],Tabell7[Diagnose],Tabell7[DiagnoseKort])&amp;" ("&amp;YEAR(Tabell3[[#This Row],[Dato]])&amp;")"</f>
        <v>Intet påvist (2024)</v>
      </c>
    </row>
    <row r="872" spans="1:6" hidden="1" x14ac:dyDescent="0.25">
      <c r="A872" s="4" t="s">
        <v>14750</v>
      </c>
      <c r="B872" s="4" t="s">
        <v>14751</v>
      </c>
      <c r="C872" s="5">
        <v>44727</v>
      </c>
      <c r="D872" s="5">
        <v>45385</v>
      </c>
      <c r="E872" s="4" t="s">
        <v>19752</v>
      </c>
      <c r="F872" t="str">
        <f>+_xlfn.XLOOKUP(Tabell3[[#This Row],[Diagnose]],Tabell7[Diagnose],Tabell7[DiagnoseKort])&amp;" ("&amp;YEAR(Tabell3[[#This Row],[Dato]])&amp;")"</f>
        <v>Intet påvist (2024)</v>
      </c>
    </row>
    <row r="873" spans="1:6" hidden="1" x14ac:dyDescent="0.25">
      <c r="A873" s="4" t="s">
        <v>12145</v>
      </c>
      <c r="B873" s="4" t="s">
        <v>12146</v>
      </c>
      <c r="C873" s="5">
        <v>44136</v>
      </c>
      <c r="D873" s="5">
        <v>45385</v>
      </c>
      <c r="E873" s="4" t="s">
        <v>19752</v>
      </c>
      <c r="F873" t="str">
        <f>+_xlfn.XLOOKUP(Tabell3[[#This Row],[Diagnose]],Tabell7[Diagnose],Tabell7[DiagnoseKort])&amp;" ("&amp;YEAR(Tabell3[[#This Row],[Dato]])&amp;")"</f>
        <v>Intet påvist (2024)</v>
      </c>
    </row>
    <row r="874" spans="1:6" hidden="1" x14ac:dyDescent="0.25">
      <c r="A874" s="4" t="s">
        <v>5225</v>
      </c>
      <c r="B874" s="4" t="s">
        <v>5226</v>
      </c>
      <c r="C874" s="5">
        <v>41406</v>
      </c>
      <c r="D874" s="5">
        <v>45376</v>
      </c>
      <c r="E874" s="4" t="s">
        <v>19957</v>
      </c>
      <c r="F874" t="str">
        <f>+_xlfn.XLOOKUP(Tabell3[[#This Row],[Diagnose]],Tabell7[Diagnose],Tabell7[DiagnoseKort])&amp;" ("&amp;YEAR(Tabell3[[#This Row],[Dato]])&amp;")"</f>
        <v xml:space="preserve"> (2024)</v>
      </c>
    </row>
    <row r="875" spans="1:6" hidden="1" x14ac:dyDescent="0.25">
      <c r="A875" s="4" t="s">
        <v>14867</v>
      </c>
      <c r="B875" s="4" t="s">
        <v>14868</v>
      </c>
      <c r="C875" s="5">
        <v>44744</v>
      </c>
      <c r="D875" s="5">
        <v>45376</v>
      </c>
      <c r="E875" s="4" t="s">
        <v>19752</v>
      </c>
      <c r="F875" t="str">
        <f>+_xlfn.XLOOKUP(Tabell3[[#This Row],[Diagnose]],Tabell7[Diagnose],Tabell7[DiagnoseKort])&amp;" ("&amp;YEAR(Tabell3[[#This Row],[Dato]])&amp;")"</f>
        <v>Intet påvist (2024)</v>
      </c>
    </row>
    <row r="876" spans="1:6" hidden="1" x14ac:dyDescent="0.25">
      <c r="A876" s="4" t="s">
        <v>12509</v>
      </c>
      <c r="B876" s="4" t="s">
        <v>12510</v>
      </c>
      <c r="C876" s="5">
        <v>44219</v>
      </c>
      <c r="D876" s="5">
        <v>45376</v>
      </c>
      <c r="E876" s="4" t="s">
        <v>19752</v>
      </c>
      <c r="F876" t="str">
        <f>+_xlfn.XLOOKUP(Tabell3[[#This Row],[Diagnose]],Tabell7[Diagnose],Tabell7[DiagnoseKort])&amp;" ("&amp;YEAR(Tabell3[[#This Row],[Dato]])&amp;")"</f>
        <v>Intet påvist (2024)</v>
      </c>
    </row>
    <row r="877" spans="1:6" hidden="1" x14ac:dyDescent="0.25">
      <c r="A877" s="4" t="s">
        <v>14202</v>
      </c>
      <c r="B877" s="4" t="s">
        <v>14203</v>
      </c>
      <c r="C877" s="5">
        <v>44636</v>
      </c>
      <c r="D877" s="5">
        <v>45373</v>
      </c>
      <c r="E877" s="4" t="s">
        <v>19752</v>
      </c>
      <c r="F877" t="str">
        <f>+_xlfn.XLOOKUP(Tabell3[[#This Row],[Diagnose]],Tabell7[Diagnose],Tabell7[DiagnoseKort])&amp;" ("&amp;YEAR(Tabell3[[#This Row],[Dato]])&amp;")"</f>
        <v>Intet påvist (2024)</v>
      </c>
    </row>
    <row r="878" spans="1:6" hidden="1" x14ac:dyDescent="0.25">
      <c r="A878" s="4" t="s">
        <v>15468</v>
      </c>
      <c r="B878" s="4" t="s">
        <v>15469</v>
      </c>
      <c r="C878" s="5">
        <v>44903</v>
      </c>
      <c r="D878" s="5">
        <v>45372</v>
      </c>
      <c r="E878" s="4" t="s">
        <v>19752</v>
      </c>
      <c r="F878" t="str">
        <f>+_xlfn.XLOOKUP(Tabell3[[#This Row],[Diagnose]],Tabell7[Diagnose],Tabell7[DiagnoseKort])&amp;" ("&amp;YEAR(Tabell3[[#This Row],[Dato]])&amp;")"</f>
        <v>Intet påvist (2024)</v>
      </c>
    </row>
    <row r="879" spans="1:6" hidden="1" x14ac:dyDescent="0.25">
      <c r="A879" s="4" t="s">
        <v>14157</v>
      </c>
      <c r="B879" s="4" t="s">
        <v>14158</v>
      </c>
      <c r="C879" s="5">
        <v>44630</v>
      </c>
      <c r="D879" s="5">
        <v>45372</v>
      </c>
      <c r="E879" s="4" t="s">
        <v>19752</v>
      </c>
      <c r="F879" t="str">
        <f>+_xlfn.XLOOKUP(Tabell3[[#This Row],[Diagnose]],Tabell7[Diagnose],Tabell7[DiagnoseKort])&amp;" ("&amp;YEAR(Tabell3[[#This Row],[Dato]])&amp;")"</f>
        <v>Intet påvist (2024)</v>
      </c>
    </row>
    <row r="880" spans="1:6" hidden="1" x14ac:dyDescent="0.25">
      <c r="A880" s="4" t="s">
        <v>15441</v>
      </c>
      <c r="B880" s="4" t="s">
        <v>15442</v>
      </c>
      <c r="C880" s="5">
        <v>44901</v>
      </c>
      <c r="D880" s="5">
        <v>45372</v>
      </c>
      <c r="E880" s="4" t="s">
        <v>19752</v>
      </c>
      <c r="F880" t="str">
        <f>+_xlfn.XLOOKUP(Tabell3[[#This Row],[Diagnose]],Tabell7[Diagnose],Tabell7[DiagnoseKort])&amp;" ("&amp;YEAR(Tabell3[[#This Row],[Dato]])&amp;")"</f>
        <v>Intet påvist (2024)</v>
      </c>
    </row>
    <row r="881" spans="1:6" hidden="1" x14ac:dyDescent="0.25">
      <c r="A881" s="4" t="s">
        <v>14695</v>
      </c>
      <c r="B881" s="4" t="s">
        <v>14696</v>
      </c>
      <c r="C881" s="5">
        <v>44716</v>
      </c>
      <c r="D881" s="5">
        <v>45369</v>
      </c>
      <c r="E881" s="4" t="s">
        <v>19752</v>
      </c>
      <c r="F881" t="str">
        <f>+_xlfn.XLOOKUP(Tabell3[[#This Row],[Diagnose]],Tabell7[Diagnose],Tabell7[DiagnoseKort])&amp;" ("&amp;YEAR(Tabell3[[#This Row],[Dato]])&amp;")"</f>
        <v>Intet påvist (2024)</v>
      </c>
    </row>
    <row r="882" spans="1:6" hidden="1" x14ac:dyDescent="0.25">
      <c r="A882" s="4" t="s">
        <v>13002</v>
      </c>
      <c r="B882" s="4" t="s">
        <v>13003</v>
      </c>
      <c r="C882" s="5">
        <v>44357</v>
      </c>
      <c r="D882" s="5">
        <v>45369</v>
      </c>
      <c r="E882" s="4" t="s">
        <v>19752</v>
      </c>
      <c r="F882" t="str">
        <f>+_xlfn.XLOOKUP(Tabell3[[#This Row],[Diagnose]],Tabell7[Diagnose],Tabell7[DiagnoseKort])&amp;" ("&amp;YEAR(Tabell3[[#This Row],[Dato]])&amp;")"</f>
        <v>Intet påvist (2024)</v>
      </c>
    </row>
    <row r="883" spans="1:6" hidden="1" x14ac:dyDescent="0.25">
      <c r="A883" s="4" t="s">
        <v>13314</v>
      </c>
      <c r="B883" s="4" t="s">
        <v>13315</v>
      </c>
      <c r="C883" s="5">
        <v>44390</v>
      </c>
      <c r="D883" s="5">
        <v>45369</v>
      </c>
      <c r="E883" s="4" t="s">
        <v>19920</v>
      </c>
      <c r="F883" t="str">
        <f>+_xlfn.XLOOKUP(Tabell3[[#This Row],[Diagnose]],Tabell7[Diagnose],Tabell7[DiagnoseKort])&amp;" ("&amp;YEAR(Tabell3[[#This Row],[Dato]])&amp;")"</f>
        <v>Katarakt, ikke medfødt (2024)</v>
      </c>
    </row>
    <row r="884" spans="1:6" hidden="1" x14ac:dyDescent="0.25">
      <c r="A884" s="4" t="s">
        <v>14535</v>
      </c>
      <c r="B884" s="4" t="s">
        <v>14536</v>
      </c>
      <c r="C884" s="5">
        <v>44689</v>
      </c>
      <c r="D884" s="5">
        <v>45369</v>
      </c>
      <c r="E884" s="4" t="s">
        <v>19752</v>
      </c>
      <c r="F884" t="str">
        <f>+_xlfn.XLOOKUP(Tabell3[[#This Row],[Diagnose]],Tabell7[Diagnose],Tabell7[DiagnoseKort])&amp;" ("&amp;YEAR(Tabell3[[#This Row],[Dato]])&amp;")"</f>
        <v>Intet påvist (2024)</v>
      </c>
    </row>
    <row r="885" spans="1:6" hidden="1" x14ac:dyDescent="0.25">
      <c r="A885" s="4" t="s">
        <v>8932</v>
      </c>
      <c r="B885" s="4" t="s">
        <v>8933</v>
      </c>
      <c r="C885" s="5">
        <v>43059</v>
      </c>
      <c r="D885" s="5">
        <v>45369</v>
      </c>
      <c r="E885" s="4" t="s">
        <v>19752</v>
      </c>
      <c r="F885" t="str">
        <f>+_xlfn.XLOOKUP(Tabell3[[#This Row],[Diagnose]],Tabell7[Diagnose],Tabell7[DiagnoseKort])&amp;" ("&amp;YEAR(Tabell3[[#This Row],[Dato]])&amp;")"</f>
        <v>Intet påvist (2024)</v>
      </c>
    </row>
    <row r="886" spans="1:6" hidden="1" x14ac:dyDescent="0.25">
      <c r="A886" s="4" t="s">
        <v>14962</v>
      </c>
      <c r="B886" s="4" t="s">
        <v>14963</v>
      </c>
      <c r="C886" s="5">
        <v>44765</v>
      </c>
      <c r="D886" s="5">
        <v>45366</v>
      </c>
      <c r="E886" s="4" t="s">
        <v>19752</v>
      </c>
      <c r="F886" t="str">
        <f>+_xlfn.XLOOKUP(Tabell3[[#This Row],[Diagnose]],Tabell7[Diagnose],Tabell7[DiagnoseKort])&amp;" ("&amp;YEAR(Tabell3[[#This Row],[Dato]])&amp;")"</f>
        <v>Intet påvist (2024)</v>
      </c>
    </row>
    <row r="887" spans="1:6" hidden="1" x14ac:dyDescent="0.25">
      <c r="A887" s="4" t="s">
        <v>14188</v>
      </c>
      <c r="B887" s="4" t="s">
        <v>14189</v>
      </c>
      <c r="C887" s="5">
        <v>44635</v>
      </c>
      <c r="D887" s="5">
        <v>45366</v>
      </c>
      <c r="E887" s="4" t="s">
        <v>19752</v>
      </c>
      <c r="F887" t="str">
        <f>+_xlfn.XLOOKUP(Tabell3[[#This Row],[Diagnose]],Tabell7[Diagnose],Tabell7[DiagnoseKort])&amp;" ("&amp;YEAR(Tabell3[[#This Row],[Dato]])&amp;")"</f>
        <v>Intet påvist (2024)</v>
      </c>
    </row>
    <row r="888" spans="1:6" hidden="1" x14ac:dyDescent="0.25">
      <c r="A888" s="4" t="s">
        <v>14204</v>
      </c>
      <c r="B888" s="4" t="s">
        <v>14205</v>
      </c>
      <c r="C888" s="5">
        <v>44636</v>
      </c>
      <c r="D888" s="5">
        <v>45366</v>
      </c>
      <c r="E888" s="4" t="s">
        <v>19920</v>
      </c>
      <c r="F888" t="str">
        <f>+_xlfn.XLOOKUP(Tabell3[[#This Row],[Diagnose]],Tabell7[Diagnose],Tabell7[DiagnoseKort])&amp;" ("&amp;YEAR(Tabell3[[#This Row],[Dato]])&amp;")"</f>
        <v>Katarakt, ikke medfødt (2024)</v>
      </c>
    </row>
    <row r="889" spans="1:6" hidden="1" x14ac:dyDescent="0.25">
      <c r="A889" s="4" t="s">
        <v>8861</v>
      </c>
      <c r="B889" s="4" t="s">
        <v>8862</v>
      </c>
      <c r="C889" s="5">
        <v>43042</v>
      </c>
      <c r="D889" s="5">
        <v>45366</v>
      </c>
      <c r="E889" s="4" t="s">
        <v>19752</v>
      </c>
      <c r="F889" t="str">
        <f>+_xlfn.XLOOKUP(Tabell3[[#This Row],[Diagnose]],Tabell7[Diagnose],Tabell7[DiagnoseKort])&amp;" ("&amp;YEAR(Tabell3[[#This Row],[Dato]])&amp;")"</f>
        <v>Intet påvist (2024)</v>
      </c>
    </row>
    <row r="890" spans="1:6" hidden="1" x14ac:dyDescent="0.25">
      <c r="A890" s="4" t="s">
        <v>15669</v>
      </c>
      <c r="B890" s="4" t="s">
        <v>15670</v>
      </c>
      <c r="C890" s="5">
        <v>44958</v>
      </c>
      <c r="D890" s="5">
        <v>45364</v>
      </c>
      <c r="E890" s="4" t="s">
        <v>19752</v>
      </c>
      <c r="F890" t="str">
        <f>+_xlfn.XLOOKUP(Tabell3[[#This Row],[Diagnose]],Tabell7[Diagnose],Tabell7[DiagnoseKort])&amp;" ("&amp;YEAR(Tabell3[[#This Row],[Dato]])&amp;")"</f>
        <v>Intet påvist (2024)</v>
      </c>
    </row>
    <row r="891" spans="1:6" hidden="1" x14ac:dyDescent="0.25">
      <c r="A891" s="4" t="s">
        <v>14068</v>
      </c>
      <c r="B891" s="4" t="s">
        <v>14069</v>
      </c>
      <c r="C891" s="5">
        <v>44613</v>
      </c>
      <c r="D891" s="5">
        <v>45364</v>
      </c>
      <c r="E891" s="4" t="s">
        <v>19752</v>
      </c>
      <c r="F891" t="str">
        <f>+_xlfn.XLOOKUP(Tabell3[[#This Row],[Diagnose]],Tabell7[Diagnose],Tabell7[DiagnoseKort])&amp;" ("&amp;YEAR(Tabell3[[#This Row],[Dato]])&amp;")"</f>
        <v>Intet påvist (2024)</v>
      </c>
    </row>
    <row r="892" spans="1:6" hidden="1" x14ac:dyDescent="0.25">
      <c r="A892" s="4" t="s">
        <v>8066</v>
      </c>
      <c r="B892" s="4" t="s">
        <v>8067</v>
      </c>
      <c r="C892" s="5">
        <v>42743</v>
      </c>
      <c r="D892" s="5">
        <v>45364</v>
      </c>
      <c r="E892" s="4" t="s">
        <v>19920</v>
      </c>
      <c r="F892" t="str">
        <f>+_xlfn.XLOOKUP(Tabell3[[#This Row],[Diagnose]],Tabell7[Diagnose],Tabell7[DiagnoseKort])&amp;" ("&amp;YEAR(Tabell3[[#This Row],[Dato]])&amp;")"</f>
        <v>Katarakt, ikke medfødt (2024)</v>
      </c>
    </row>
    <row r="893" spans="1:6" hidden="1" x14ac:dyDescent="0.25">
      <c r="A893" s="4" t="s">
        <v>10255</v>
      </c>
      <c r="B893" s="4" t="s">
        <v>10256</v>
      </c>
      <c r="C893" s="5">
        <v>43550</v>
      </c>
      <c r="D893" s="5">
        <v>45364</v>
      </c>
      <c r="E893" s="4" t="s">
        <v>19752</v>
      </c>
      <c r="F893" t="str">
        <f>+_xlfn.XLOOKUP(Tabell3[[#This Row],[Diagnose]],Tabell7[Diagnose],Tabell7[DiagnoseKort])&amp;" ("&amp;YEAR(Tabell3[[#This Row],[Dato]])&amp;")"</f>
        <v>Intet påvist (2024)</v>
      </c>
    </row>
    <row r="894" spans="1:6" hidden="1" x14ac:dyDescent="0.25">
      <c r="A894" s="4" t="s">
        <v>10424</v>
      </c>
      <c r="B894" s="4" t="s">
        <v>10425</v>
      </c>
      <c r="C894" s="5">
        <v>43599</v>
      </c>
      <c r="D894" s="5">
        <v>45363</v>
      </c>
      <c r="E894" s="4" t="s">
        <v>19752</v>
      </c>
      <c r="F894" t="str">
        <f>+_xlfn.XLOOKUP(Tabell3[[#This Row],[Diagnose]],Tabell7[Diagnose],Tabell7[DiagnoseKort])&amp;" ("&amp;YEAR(Tabell3[[#This Row],[Dato]])&amp;")"</f>
        <v>Intet påvist (2024)</v>
      </c>
    </row>
    <row r="895" spans="1:6" hidden="1" x14ac:dyDescent="0.25">
      <c r="A895" s="4" t="s">
        <v>14907</v>
      </c>
      <c r="B895" s="4" t="s">
        <v>14908</v>
      </c>
      <c r="C895" s="5">
        <v>44753</v>
      </c>
      <c r="D895" s="5">
        <v>45363</v>
      </c>
      <c r="E895" s="4" t="s">
        <v>19752</v>
      </c>
      <c r="F895" t="str">
        <f>+_xlfn.XLOOKUP(Tabell3[[#This Row],[Diagnose]],Tabell7[Diagnose],Tabell7[DiagnoseKort])&amp;" ("&amp;YEAR(Tabell3[[#This Row],[Dato]])&amp;")"</f>
        <v>Intet påvist (2024)</v>
      </c>
    </row>
    <row r="896" spans="1:6" hidden="1" x14ac:dyDescent="0.25">
      <c r="A896" s="4" t="s">
        <v>14960</v>
      </c>
      <c r="B896" s="4" t="s">
        <v>14961</v>
      </c>
      <c r="C896" s="5">
        <v>44765</v>
      </c>
      <c r="D896" s="5">
        <v>45359</v>
      </c>
      <c r="E896" s="4" t="s">
        <v>19752</v>
      </c>
      <c r="F896" t="str">
        <f>+_xlfn.XLOOKUP(Tabell3[[#This Row],[Diagnose]],Tabell7[Diagnose],Tabell7[DiagnoseKort])&amp;" ("&amp;YEAR(Tabell3[[#This Row],[Dato]])&amp;")"</f>
        <v>Intet påvist (2024)</v>
      </c>
    </row>
    <row r="897" spans="1:6" hidden="1" x14ac:dyDescent="0.25">
      <c r="A897" s="4" t="s">
        <v>13363</v>
      </c>
      <c r="B897" s="4" t="s">
        <v>13364</v>
      </c>
      <c r="C897" s="5">
        <v>44406</v>
      </c>
      <c r="D897" s="5">
        <v>45358</v>
      </c>
      <c r="E897" s="4" t="s">
        <v>19894</v>
      </c>
      <c r="F897" t="str">
        <f>+_xlfn.XLOOKUP(Tabell3[[#This Row],[Diagnose]],Tabell7[Diagnose],Tabell7[DiagnoseKort])&amp;" ("&amp;YEAR(Tabell3[[#This Row],[Dato]])&amp;")"</f>
        <v>Cornea Dystrofi (2024)</v>
      </c>
    </row>
    <row r="898" spans="1:6" hidden="1" x14ac:dyDescent="0.25">
      <c r="A898" s="4" t="s">
        <v>14238</v>
      </c>
      <c r="B898" s="4" t="s">
        <v>14239</v>
      </c>
      <c r="C898" s="5">
        <v>44640</v>
      </c>
      <c r="D898" s="5">
        <v>45358</v>
      </c>
      <c r="E898" s="4" t="s">
        <v>19752</v>
      </c>
      <c r="F898" t="str">
        <f>+_xlfn.XLOOKUP(Tabell3[[#This Row],[Diagnose]],Tabell7[Diagnose],Tabell7[DiagnoseKort])&amp;" ("&amp;YEAR(Tabell3[[#This Row],[Dato]])&amp;")"</f>
        <v>Intet påvist (2024)</v>
      </c>
    </row>
    <row r="899" spans="1:6" hidden="1" x14ac:dyDescent="0.25">
      <c r="A899" s="4" t="s">
        <v>15514</v>
      </c>
      <c r="B899" s="4" t="s">
        <v>15515</v>
      </c>
      <c r="C899" s="5">
        <v>44911</v>
      </c>
      <c r="D899" s="5">
        <v>45358</v>
      </c>
      <c r="E899" s="4" t="s">
        <v>19802</v>
      </c>
      <c r="F899" t="str">
        <f>+_xlfn.XLOOKUP(Tabell3[[#This Row],[Diagnose]],Tabell7[Diagnose],Tabell7[DiagnoseKort])&amp;" ("&amp;YEAR(Tabell3[[#This Row],[Dato]])&amp;")"</f>
        <v>PPM iris (2024)</v>
      </c>
    </row>
    <row r="900" spans="1:6" hidden="1" x14ac:dyDescent="0.25">
      <c r="A900" s="4" t="s">
        <v>15353</v>
      </c>
      <c r="B900" s="4" t="s">
        <v>15354</v>
      </c>
      <c r="C900" s="5">
        <v>44874</v>
      </c>
      <c r="D900" s="5">
        <v>45357</v>
      </c>
      <c r="E900" s="4" t="s">
        <v>19752</v>
      </c>
      <c r="F900" t="str">
        <f>+_xlfn.XLOOKUP(Tabell3[[#This Row],[Diagnose]],Tabell7[Diagnose],Tabell7[DiagnoseKort])&amp;" ("&amp;YEAR(Tabell3[[#This Row],[Dato]])&amp;")"</f>
        <v>Intet påvist (2024)</v>
      </c>
    </row>
    <row r="901" spans="1:6" hidden="1" x14ac:dyDescent="0.25">
      <c r="A901" s="4" t="s">
        <v>15874</v>
      </c>
      <c r="B901" s="4" t="s">
        <v>15875</v>
      </c>
      <c r="C901" s="5">
        <v>44994</v>
      </c>
      <c r="D901" s="5">
        <v>45356</v>
      </c>
      <c r="E901" s="4" t="s">
        <v>19752</v>
      </c>
      <c r="F901" t="str">
        <f>+_xlfn.XLOOKUP(Tabell3[[#This Row],[Diagnose]],Tabell7[Diagnose],Tabell7[DiagnoseKort])&amp;" ("&amp;YEAR(Tabell3[[#This Row],[Dato]])&amp;")"</f>
        <v>Intet påvist (2024)</v>
      </c>
    </row>
    <row r="902" spans="1:6" hidden="1" x14ac:dyDescent="0.25">
      <c r="A902" s="4" t="s">
        <v>15585</v>
      </c>
      <c r="B902" s="4" t="s">
        <v>15586</v>
      </c>
      <c r="C902" s="5">
        <v>44934</v>
      </c>
      <c r="D902" s="5">
        <v>45356</v>
      </c>
      <c r="E902" s="4" t="s">
        <v>19752</v>
      </c>
      <c r="F902" t="str">
        <f>+_xlfn.XLOOKUP(Tabell3[[#This Row],[Diagnose]],Tabell7[Diagnose],Tabell7[DiagnoseKort])&amp;" ("&amp;YEAR(Tabell3[[#This Row],[Dato]])&amp;")"</f>
        <v>Intet påvist (2024)</v>
      </c>
    </row>
    <row r="903" spans="1:6" hidden="1" x14ac:dyDescent="0.25">
      <c r="A903" s="4" t="s">
        <v>15275</v>
      </c>
      <c r="B903" s="4" t="s">
        <v>15276</v>
      </c>
      <c r="C903" s="5">
        <v>44843</v>
      </c>
      <c r="D903" s="5">
        <v>45355</v>
      </c>
      <c r="E903" s="4" t="s">
        <v>19956</v>
      </c>
      <c r="F903" t="str">
        <f>+_xlfn.XLOOKUP(Tabell3[[#This Row],[Diagnose]],Tabell7[Diagnose],Tabell7[DiagnoseKort])&amp;" ("&amp;YEAR(Tabell3[[#This Row],[Dato]])&amp;")"</f>
        <v xml:space="preserve"> (2024)</v>
      </c>
    </row>
    <row r="904" spans="1:6" hidden="1" x14ac:dyDescent="0.25">
      <c r="A904" s="4" t="s">
        <v>15447</v>
      </c>
      <c r="B904" s="4" t="s">
        <v>15448</v>
      </c>
      <c r="C904" s="5">
        <v>44901</v>
      </c>
      <c r="D904" s="5">
        <v>45355</v>
      </c>
      <c r="E904" s="4" t="s">
        <v>19752</v>
      </c>
      <c r="F904" t="str">
        <f>+_xlfn.XLOOKUP(Tabell3[[#This Row],[Diagnose]],Tabell7[Diagnose],Tabell7[DiagnoseKort])&amp;" ("&amp;YEAR(Tabell3[[#This Row],[Dato]])&amp;")"</f>
        <v>Intet påvist (2024)</v>
      </c>
    </row>
    <row r="905" spans="1:6" hidden="1" x14ac:dyDescent="0.25">
      <c r="A905" s="4" t="s">
        <v>13855</v>
      </c>
      <c r="B905" s="4" t="s">
        <v>13856</v>
      </c>
      <c r="C905" s="5">
        <v>44549</v>
      </c>
      <c r="D905" s="5">
        <v>45353</v>
      </c>
      <c r="E905" s="4" t="s">
        <v>19752</v>
      </c>
      <c r="F905" t="str">
        <f>+_xlfn.XLOOKUP(Tabell3[[#This Row],[Diagnose]],Tabell7[Diagnose],Tabell7[DiagnoseKort])&amp;" ("&amp;YEAR(Tabell3[[#This Row],[Dato]])&amp;")"</f>
        <v>Intet påvist (2024)</v>
      </c>
    </row>
    <row r="906" spans="1:6" hidden="1" x14ac:dyDescent="0.25">
      <c r="A906" s="4" t="s">
        <v>10505</v>
      </c>
      <c r="B906" s="4" t="s">
        <v>10506</v>
      </c>
      <c r="C906" s="5">
        <v>43614</v>
      </c>
      <c r="D906" s="5">
        <v>45353</v>
      </c>
      <c r="E906" s="4" t="s">
        <v>19752</v>
      </c>
      <c r="F906" t="str">
        <f>+_xlfn.XLOOKUP(Tabell3[[#This Row],[Diagnose]],Tabell7[Diagnose],Tabell7[DiagnoseKort])&amp;" ("&amp;YEAR(Tabell3[[#This Row],[Dato]])&amp;")"</f>
        <v>Intet påvist (2024)</v>
      </c>
    </row>
    <row r="907" spans="1:6" hidden="1" x14ac:dyDescent="0.25">
      <c r="A907" s="4" t="s">
        <v>15357</v>
      </c>
      <c r="B907" s="4" t="s">
        <v>15358</v>
      </c>
      <c r="C907" s="5">
        <v>44874</v>
      </c>
      <c r="D907" s="5">
        <v>45351</v>
      </c>
      <c r="E907" s="4" t="s">
        <v>19752</v>
      </c>
      <c r="F907" t="str">
        <f>+_xlfn.XLOOKUP(Tabell3[[#This Row],[Diagnose]],Tabell7[Diagnose],Tabell7[DiagnoseKort])&amp;" ("&amp;YEAR(Tabell3[[#This Row],[Dato]])&amp;")"</f>
        <v>Intet påvist (2024)</v>
      </c>
    </row>
    <row r="908" spans="1:6" hidden="1" x14ac:dyDescent="0.25">
      <c r="A908" s="4" t="s">
        <v>14294</v>
      </c>
      <c r="B908" s="4" t="s">
        <v>14295</v>
      </c>
      <c r="C908" s="5">
        <v>44647</v>
      </c>
      <c r="D908" s="5">
        <v>45351</v>
      </c>
      <c r="E908" s="4" t="s">
        <v>19752</v>
      </c>
      <c r="F908" t="str">
        <f>+_xlfn.XLOOKUP(Tabell3[[#This Row],[Diagnose]],Tabell7[Diagnose],Tabell7[DiagnoseKort])&amp;" ("&amp;YEAR(Tabell3[[#This Row],[Dato]])&amp;")"</f>
        <v>Intet påvist (2024)</v>
      </c>
    </row>
    <row r="909" spans="1:6" hidden="1" x14ac:dyDescent="0.25">
      <c r="A909" s="4" t="s">
        <v>12826</v>
      </c>
      <c r="B909" s="4" t="s">
        <v>12827</v>
      </c>
      <c r="C909" s="5">
        <v>44315</v>
      </c>
      <c r="D909" s="5">
        <v>45349</v>
      </c>
      <c r="E909" s="4" t="s">
        <v>19752</v>
      </c>
      <c r="F909" t="str">
        <f>+_xlfn.XLOOKUP(Tabell3[[#This Row],[Diagnose]],Tabell7[Diagnose],Tabell7[DiagnoseKort])&amp;" ("&amp;YEAR(Tabell3[[#This Row],[Dato]])&amp;")"</f>
        <v>Intet påvist (2024)</v>
      </c>
    </row>
    <row r="910" spans="1:6" hidden="1" x14ac:dyDescent="0.25">
      <c r="A910" s="4" t="s">
        <v>13589</v>
      </c>
      <c r="B910" s="4" t="s">
        <v>13590</v>
      </c>
      <c r="C910" s="5">
        <v>44494</v>
      </c>
      <c r="D910" s="5">
        <v>45349</v>
      </c>
      <c r="E910" s="4" t="s">
        <v>19752</v>
      </c>
      <c r="F910" t="str">
        <f>+_xlfn.XLOOKUP(Tabell3[[#This Row],[Diagnose]],Tabell7[Diagnose],Tabell7[DiagnoseKort])&amp;" ("&amp;YEAR(Tabell3[[#This Row],[Dato]])&amp;")"</f>
        <v>Intet påvist (2024)</v>
      </c>
    </row>
    <row r="911" spans="1:6" hidden="1" x14ac:dyDescent="0.25">
      <c r="A911" s="4" t="s">
        <v>15443</v>
      </c>
      <c r="B911" s="4" t="s">
        <v>15444</v>
      </c>
      <c r="C911" s="5">
        <v>44901</v>
      </c>
      <c r="D911" s="5">
        <v>45349</v>
      </c>
      <c r="E911" s="4" t="s">
        <v>19760</v>
      </c>
      <c r="F911" t="str">
        <f>+_xlfn.XLOOKUP(Tabell3[[#This Row],[Diagnose]],Tabell7[Diagnose],Tabell7[DiagnoseKort])&amp;" ("&amp;YEAR(Tabell3[[#This Row],[Dato]])&amp;")"</f>
        <v>Katarakt, ikke medfødt (2024)</v>
      </c>
    </row>
    <row r="912" spans="1:6" hidden="1" x14ac:dyDescent="0.25">
      <c r="A912" s="4" t="s">
        <v>14839</v>
      </c>
      <c r="B912" s="4" t="s">
        <v>14840</v>
      </c>
      <c r="C912" s="5">
        <v>44742</v>
      </c>
      <c r="D912" s="5">
        <v>45348</v>
      </c>
      <c r="E912" s="4" t="s">
        <v>19920</v>
      </c>
      <c r="F912" t="str">
        <f>+_xlfn.XLOOKUP(Tabell3[[#This Row],[Diagnose]],Tabell7[Diagnose],Tabell7[DiagnoseKort])&amp;" ("&amp;YEAR(Tabell3[[#This Row],[Dato]])&amp;")"</f>
        <v>Katarakt, ikke medfødt (2024)</v>
      </c>
    </row>
    <row r="913" spans="1:6" hidden="1" x14ac:dyDescent="0.25">
      <c r="A913" s="4" t="s">
        <v>13853</v>
      </c>
      <c r="B913" s="4" t="s">
        <v>13854</v>
      </c>
      <c r="C913" s="5">
        <v>44549</v>
      </c>
      <c r="D913" s="5">
        <v>45345</v>
      </c>
      <c r="E913" s="4" t="s">
        <v>19770</v>
      </c>
      <c r="F913" t="str">
        <f>+_xlfn.XLOOKUP(Tabell3[[#This Row],[Diagnose]],Tabell7[Diagnose],Tabell7[DiagnoseKort])&amp;" ("&amp;YEAR(Tabell3[[#This Row],[Dato]])&amp;")"</f>
        <v>Cortical &amp; Katarakt, ikke medfødt (2024)</v>
      </c>
    </row>
    <row r="914" spans="1:6" hidden="1" x14ac:dyDescent="0.25">
      <c r="A914" s="4" t="s">
        <v>14215</v>
      </c>
      <c r="B914" s="4" t="s">
        <v>14216</v>
      </c>
      <c r="C914" s="5">
        <v>44638</v>
      </c>
      <c r="D914" s="5">
        <v>45344</v>
      </c>
      <c r="E914" s="4" t="s">
        <v>19752</v>
      </c>
      <c r="F914" t="str">
        <f>+_xlfn.XLOOKUP(Tabell3[[#This Row],[Diagnose]],Tabell7[Diagnose],Tabell7[DiagnoseKort])&amp;" ("&amp;YEAR(Tabell3[[#This Row],[Dato]])&amp;")"</f>
        <v>Intet påvist (2024)</v>
      </c>
    </row>
    <row r="915" spans="1:6" hidden="1" x14ac:dyDescent="0.25">
      <c r="A915" s="4" t="s">
        <v>15416</v>
      </c>
      <c r="B915" s="4" t="s">
        <v>15417</v>
      </c>
      <c r="C915" s="5">
        <v>44889</v>
      </c>
      <c r="D915" s="5">
        <v>45343</v>
      </c>
      <c r="E915" s="4" t="s">
        <v>19752</v>
      </c>
      <c r="F915" t="str">
        <f>+_xlfn.XLOOKUP(Tabell3[[#This Row],[Diagnose]],Tabell7[Diagnose],Tabell7[DiagnoseKort])&amp;" ("&amp;YEAR(Tabell3[[#This Row],[Dato]])&amp;")"</f>
        <v>Intet påvist (2024)</v>
      </c>
    </row>
    <row r="916" spans="1:6" hidden="1" x14ac:dyDescent="0.25">
      <c r="A916" s="4" t="s">
        <v>11016</v>
      </c>
      <c r="B916" s="4" t="s">
        <v>11017</v>
      </c>
      <c r="C916" s="5">
        <v>43827</v>
      </c>
      <c r="D916" s="5">
        <v>45343</v>
      </c>
      <c r="E916" s="4" t="s">
        <v>19752</v>
      </c>
      <c r="F916" t="str">
        <f>+_xlfn.XLOOKUP(Tabell3[[#This Row],[Diagnose]],Tabell7[Diagnose],Tabell7[DiagnoseKort])&amp;" ("&amp;YEAR(Tabell3[[#This Row],[Dato]])&amp;")"</f>
        <v>Intet påvist (2024)</v>
      </c>
    </row>
    <row r="917" spans="1:6" hidden="1" x14ac:dyDescent="0.25">
      <c r="A917" s="4" t="s">
        <v>14417</v>
      </c>
      <c r="B917" s="4" t="s">
        <v>14418</v>
      </c>
      <c r="C917" s="5">
        <v>44677</v>
      </c>
      <c r="D917" s="5">
        <v>45343</v>
      </c>
      <c r="E917" s="4" t="s">
        <v>19752</v>
      </c>
      <c r="F917" t="str">
        <f>+_xlfn.XLOOKUP(Tabell3[[#This Row],[Diagnose]],Tabell7[Diagnose],Tabell7[DiagnoseKort])&amp;" ("&amp;YEAR(Tabell3[[#This Row],[Dato]])&amp;")"</f>
        <v>Intet påvist (2024)</v>
      </c>
    </row>
    <row r="918" spans="1:6" hidden="1" x14ac:dyDescent="0.25">
      <c r="A918" s="4" t="s">
        <v>15137</v>
      </c>
      <c r="B918" s="4" t="s">
        <v>15138</v>
      </c>
      <c r="C918" s="5">
        <v>44806</v>
      </c>
      <c r="D918" s="5">
        <v>45343</v>
      </c>
      <c r="E918" s="4" t="s">
        <v>19752</v>
      </c>
      <c r="F918" t="str">
        <f>+_xlfn.XLOOKUP(Tabell3[[#This Row],[Diagnose]],Tabell7[Diagnose],Tabell7[DiagnoseKort])&amp;" ("&amp;YEAR(Tabell3[[#This Row],[Dato]])&amp;")"</f>
        <v>Intet påvist (2024)</v>
      </c>
    </row>
    <row r="919" spans="1:6" hidden="1" x14ac:dyDescent="0.25">
      <c r="A919" s="4" t="s">
        <v>8534</v>
      </c>
      <c r="B919" s="4" t="s">
        <v>8535</v>
      </c>
      <c r="C919" s="5">
        <v>42932</v>
      </c>
      <c r="D919" s="5">
        <v>45343</v>
      </c>
      <c r="E919" s="4" t="s">
        <v>19752</v>
      </c>
      <c r="F919" t="str">
        <f>+_xlfn.XLOOKUP(Tabell3[[#This Row],[Diagnose]],Tabell7[Diagnose],Tabell7[DiagnoseKort])&amp;" ("&amp;YEAR(Tabell3[[#This Row],[Dato]])&amp;")"</f>
        <v>Intet påvist (2024)</v>
      </c>
    </row>
    <row r="920" spans="1:6" hidden="1" x14ac:dyDescent="0.25">
      <c r="A920" s="4" t="s">
        <v>6647</v>
      </c>
      <c r="B920" s="4" t="s">
        <v>6648</v>
      </c>
      <c r="C920" s="5">
        <v>42079</v>
      </c>
      <c r="D920" s="5">
        <v>45342</v>
      </c>
      <c r="E920" s="4" t="s">
        <v>19799</v>
      </c>
      <c r="F920" t="str">
        <f>+_xlfn.XLOOKUP(Tabell3[[#This Row],[Diagnose]],Tabell7[Diagnose],Tabell7[DiagnoseKort])&amp;" ("&amp;YEAR(Tabell3[[#This Row],[Dato]])&amp;")"</f>
        <v>Katarakt, ikke medfødt (2024)</v>
      </c>
    </row>
    <row r="921" spans="1:6" hidden="1" x14ac:dyDescent="0.25">
      <c r="A921" s="4" t="s">
        <v>14869</v>
      </c>
      <c r="B921" s="4" t="s">
        <v>14870</v>
      </c>
      <c r="C921" s="5">
        <v>44744</v>
      </c>
      <c r="D921" s="5">
        <v>45342</v>
      </c>
      <c r="E921" s="4" t="s">
        <v>19752</v>
      </c>
      <c r="F921" t="str">
        <f>+_xlfn.XLOOKUP(Tabell3[[#This Row],[Diagnose]],Tabell7[Diagnose],Tabell7[DiagnoseKort])&amp;" ("&amp;YEAR(Tabell3[[#This Row],[Dato]])&amp;")"</f>
        <v>Intet påvist (2024)</v>
      </c>
    </row>
    <row r="922" spans="1:6" hidden="1" x14ac:dyDescent="0.25">
      <c r="A922" s="4" t="s">
        <v>11037</v>
      </c>
      <c r="B922" s="4" t="s">
        <v>11038</v>
      </c>
      <c r="C922" s="5">
        <v>43835</v>
      </c>
      <c r="D922" s="5">
        <v>45342</v>
      </c>
      <c r="E922" s="4" t="s">
        <v>19752</v>
      </c>
      <c r="F922" t="str">
        <f>+_xlfn.XLOOKUP(Tabell3[[#This Row],[Diagnose]],Tabell7[Diagnose],Tabell7[DiagnoseKort])&amp;" ("&amp;YEAR(Tabell3[[#This Row],[Dato]])&amp;")"</f>
        <v>Intet påvist (2024)</v>
      </c>
    </row>
    <row r="923" spans="1:6" hidden="1" x14ac:dyDescent="0.25">
      <c r="A923" s="4" t="s">
        <v>15418</v>
      </c>
      <c r="B923" s="4" t="s">
        <v>15419</v>
      </c>
      <c r="C923" s="5">
        <v>44889</v>
      </c>
      <c r="D923" s="5">
        <v>45342</v>
      </c>
      <c r="E923" s="4" t="s">
        <v>19752</v>
      </c>
      <c r="F923" t="str">
        <f>+_xlfn.XLOOKUP(Tabell3[[#This Row],[Diagnose]],Tabell7[Diagnose],Tabell7[DiagnoseKort])&amp;" ("&amp;YEAR(Tabell3[[#This Row],[Dato]])&amp;")"</f>
        <v>Intet påvist (2024)</v>
      </c>
    </row>
    <row r="924" spans="1:6" hidden="1" x14ac:dyDescent="0.25">
      <c r="A924" s="4" t="s">
        <v>15422</v>
      </c>
      <c r="B924" s="4" t="s">
        <v>15423</v>
      </c>
      <c r="C924" s="5">
        <v>44889</v>
      </c>
      <c r="D924" s="5">
        <v>45342</v>
      </c>
      <c r="E924" s="4" t="s">
        <v>19752</v>
      </c>
      <c r="F924" t="str">
        <f>+_xlfn.XLOOKUP(Tabell3[[#This Row],[Diagnose]],Tabell7[Diagnose],Tabell7[DiagnoseKort])&amp;" ("&amp;YEAR(Tabell3[[#This Row],[Dato]])&amp;")"</f>
        <v>Intet påvist (2024)</v>
      </c>
    </row>
    <row r="925" spans="1:6" hidden="1" x14ac:dyDescent="0.25">
      <c r="A925" s="4" t="s">
        <v>12435</v>
      </c>
      <c r="B925" s="4" t="s">
        <v>12436</v>
      </c>
      <c r="C925" s="5">
        <v>44209</v>
      </c>
      <c r="D925" s="5">
        <v>45341</v>
      </c>
      <c r="E925" s="4" t="s">
        <v>19955</v>
      </c>
      <c r="F925" t="str">
        <f>+_xlfn.XLOOKUP(Tabell3[[#This Row],[Diagnose]],Tabell7[Diagnose],Tabell7[DiagnoseKort])&amp;" ("&amp;YEAR(Tabell3[[#This Row],[Dato]])&amp;")"</f>
        <v xml:space="preserve"> (2024)</v>
      </c>
    </row>
    <row r="926" spans="1:6" hidden="1" x14ac:dyDescent="0.25">
      <c r="A926" s="4" t="s">
        <v>14865</v>
      </c>
      <c r="B926" s="4" t="s">
        <v>14866</v>
      </c>
      <c r="C926" s="5">
        <v>44744</v>
      </c>
      <c r="D926" s="5">
        <v>45341</v>
      </c>
      <c r="E926" s="4" t="s">
        <v>19752</v>
      </c>
      <c r="F926" t="str">
        <f>+_xlfn.XLOOKUP(Tabell3[[#This Row],[Diagnose]],Tabell7[Diagnose],Tabell7[DiagnoseKort])&amp;" ("&amp;YEAR(Tabell3[[#This Row],[Dato]])&amp;")"</f>
        <v>Intet påvist (2024)</v>
      </c>
    </row>
    <row r="927" spans="1:6" hidden="1" x14ac:dyDescent="0.25">
      <c r="A927" s="4" t="s">
        <v>13144</v>
      </c>
      <c r="B927" s="4" t="s">
        <v>13145</v>
      </c>
      <c r="C927" s="5">
        <v>44373</v>
      </c>
      <c r="D927" s="5">
        <v>45341</v>
      </c>
      <c r="E927" s="4" t="s">
        <v>19752</v>
      </c>
      <c r="F927" t="str">
        <f>+_xlfn.XLOOKUP(Tabell3[[#This Row],[Diagnose]],Tabell7[Diagnose],Tabell7[DiagnoseKort])&amp;" ("&amp;YEAR(Tabell3[[#This Row],[Dato]])&amp;")"</f>
        <v>Intet påvist (2024)</v>
      </c>
    </row>
    <row r="928" spans="1:6" hidden="1" x14ac:dyDescent="0.25">
      <c r="A928" s="4" t="s">
        <v>14322</v>
      </c>
      <c r="B928" s="4" t="s">
        <v>14323</v>
      </c>
      <c r="C928" s="5">
        <v>44654</v>
      </c>
      <c r="D928" s="5">
        <v>45337</v>
      </c>
      <c r="E928" s="4" t="s">
        <v>19752</v>
      </c>
      <c r="F928" t="str">
        <f>+_xlfn.XLOOKUP(Tabell3[[#This Row],[Diagnose]],Tabell7[Diagnose],Tabell7[DiagnoseKort])&amp;" ("&amp;YEAR(Tabell3[[#This Row],[Dato]])&amp;")"</f>
        <v>Intet påvist (2024)</v>
      </c>
    </row>
    <row r="929" spans="1:6" hidden="1" x14ac:dyDescent="0.25">
      <c r="A929" s="4" t="s">
        <v>15765</v>
      </c>
      <c r="B929" s="4" t="s">
        <v>15766</v>
      </c>
      <c r="C929" s="5">
        <v>44979</v>
      </c>
      <c r="D929" s="5">
        <v>45337</v>
      </c>
      <c r="E929" s="4" t="s">
        <v>19752</v>
      </c>
      <c r="F929" t="str">
        <f>+_xlfn.XLOOKUP(Tabell3[[#This Row],[Diagnose]],Tabell7[Diagnose],Tabell7[DiagnoseKort])&amp;" ("&amp;YEAR(Tabell3[[#This Row],[Dato]])&amp;")"</f>
        <v>Intet påvist (2024)</v>
      </c>
    </row>
    <row r="930" spans="1:6" hidden="1" x14ac:dyDescent="0.25">
      <c r="A930" s="4" t="s">
        <v>15870</v>
      </c>
      <c r="B930" s="4" t="s">
        <v>15871</v>
      </c>
      <c r="C930" s="5">
        <v>44994</v>
      </c>
      <c r="D930" s="5">
        <v>45337</v>
      </c>
      <c r="E930" s="4" t="s">
        <v>19923</v>
      </c>
      <c r="F930" t="str">
        <f>+_xlfn.XLOOKUP(Tabell3[[#This Row],[Diagnose]],Tabell7[Diagnose],Tabell7[DiagnoseKort])&amp;" ("&amp;YEAR(Tabell3[[#This Row],[Dato]])&amp;")"</f>
        <v xml:space="preserve"> (2024)</v>
      </c>
    </row>
    <row r="931" spans="1:6" hidden="1" x14ac:dyDescent="0.25">
      <c r="A931" s="4" t="s">
        <v>12417</v>
      </c>
      <c r="B931" s="4" t="s">
        <v>12418</v>
      </c>
      <c r="C931" s="5">
        <v>44205</v>
      </c>
      <c r="D931" s="5">
        <v>45337</v>
      </c>
      <c r="E931" s="4" t="s">
        <v>19752</v>
      </c>
      <c r="F931" t="str">
        <f>+_xlfn.XLOOKUP(Tabell3[[#This Row],[Diagnose]],Tabell7[Diagnose],Tabell7[DiagnoseKort])&amp;" ("&amp;YEAR(Tabell3[[#This Row],[Dato]])&amp;")"</f>
        <v>Intet påvist (2024)</v>
      </c>
    </row>
    <row r="932" spans="1:6" hidden="1" x14ac:dyDescent="0.25">
      <c r="A932" s="4" t="s">
        <v>10553</v>
      </c>
      <c r="B932" s="4" t="s">
        <v>10554</v>
      </c>
      <c r="C932" s="5">
        <v>43626</v>
      </c>
      <c r="D932" s="5">
        <v>45336</v>
      </c>
      <c r="E932" s="4" t="s">
        <v>19770</v>
      </c>
      <c r="F932" t="str">
        <f>+_xlfn.XLOOKUP(Tabell3[[#This Row],[Diagnose]],Tabell7[Diagnose],Tabell7[DiagnoseKort])&amp;" ("&amp;YEAR(Tabell3[[#This Row],[Dato]])&amp;")"</f>
        <v>Cortical &amp; Katarakt, ikke medfødt (2024)</v>
      </c>
    </row>
    <row r="933" spans="1:6" hidden="1" x14ac:dyDescent="0.25">
      <c r="A933" s="4" t="s">
        <v>13322</v>
      </c>
      <c r="B933" s="4" t="s">
        <v>13323</v>
      </c>
      <c r="C933" s="5">
        <v>44390</v>
      </c>
      <c r="D933" s="5">
        <v>45335</v>
      </c>
      <c r="E933" s="4" t="s">
        <v>19770</v>
      </c>
      <c r="F933" t="str">
        <f>+_xlfn.XLOOKUP(Tabell3[[#This Row],[Diagnose]],Tabell7[Diagnose],Tabell7[DiagnoseKort])&amp;" ("&amp;YEAR(Tabell3[[#This Row],[Dato]])&amp;")"</f>
        <v>Cortical &amp; Katarakt, ikke medfødt (2024)</v>
      </c>
    </row>
    <row r="934" spans="1:6" hidden="1" x14ac:dyDescent="0.25">
      <c r="A934" s="4" t="s">
        <v>14817</v>
      </c>
      <c r="B934" s="4" t="s">
        <v>14818</v>
      </c>
      <c r="C934" s="5">
        <v>44741</v>
      </c>
      <c r="D934" s="5">
        <v>45335</v>
      </c>
      <c r="E934" s="4" t="s">
        <v>19752</v>
      </c>
      <c r="F934" t="str">
        <f>+_xlfn.XLOOKUP(Tabell3[[#This Row],[Diagnose]],Tabell7[Diagnose],Tabell7[DiagnoseKort])&amp;" ("&amp;YEAR(Tabell3[[#This Row],[Dato]])&amp;")"</f>
        <v>Intet påvist (2024)</v>
      </c>
    </row>
    <row r="935" spans="1:6" hidden="1" x14ac:dyDescent="0.25">
      <c r="A935" s="4" t="s">
        <v>11084</v>
      </c>
      <c r="B935" s="4" t="s">
        <v>11085</v>
      </c>
      <c r="C935" s="5">
        <v>43853</v>
      </c>
      <c r="D935" s="5">
        <v>45335</v>
      </c>
      <c r="E935" s="4" t="s">
        <v>19752</v>
      </c>
      <c r="F935" t="str">
        <f>+_xlfn.XLOOKUP(Tabell3[[#This Row],[Diagnose]],Tabell7[Diagnose],Tabell7[DiagnoseKort])&amp;" ("&amp;YEAR(Tabell3[[#This Row],[Dato]])&amp;")"</f>
        <v>Intet påvist (2024)</v>
      </c>
    </row>
    <row r="936" spans="1:6" hidden="1" x14ac:dyDescent="0.25">
      <c r="A936" s="4" t="s">
        <v>13000</v>
      </c>
      <c r="B936" s="4" t="s">
        <v>13001</v>
      </c>
      <c r="C936" s="5">
        <v>44357</v>
      </c>
      <c r="D936" s="5">
        <v>45334</v>
      </c>
      <c r="E936" s="4" t="s">
        <v>19752</v>
      </c>
      <c r="F936" t="str">
        <f>+_xlfn.XLOOKUP(Tabell3[[#This Row],[Diagnose]],Tabell7[Diagnose],Tabell7[DiagnoseKort])&amp;" ("&amp;YEAR(Tabell3[[#This Row],[Dato]])&amp;")"</f>
        <v>Intet påvist (2024)</v>
      </c>
    </row>
    <row r="937" spans="1:6" hidden="1" x14ac:dyDescent="0.25">
      <c r="A937" s="4" t="s">
        <v>11185</v>
      </c>
      <c r="B937" s="4" t="s">
        <v>11186</v>
      </c>
      <c r="C937" s="5">
        <v>43875</v>
      </c>
      <c r="D937" s="5">
        <v>45334</v>
      </c>
      <c r="E937" s="4" t="s">
        <v>19752</v>
      </c>
      <c r="F937" t="str">
        <f>+_xlfn.XLOOKUP(Tabell3[[#This Row],[Diagnose]],Tabell7[Diagnose],Tabell7[DiagnoseKort])&amp;" ("&amp;YEAR(Tabell3[[#This Row],[Dato]])&amp;")"</f>
        <v>Intet påvist (2024)</v>
      </c>
    </row>
    <row r="938" spans="1:6" hidden="1" x14ac:dyDescent="0.25">
      <c r="A938" s="4" t="s">
        <v>14920</v>
      </c>
      <c r="B938" s="4" t="s">
        <v>14921</v>
      </c>
      <c r="C938" s="5">
        <v>44753</v>
      </c>
      <c r="D938" s="5">
        <v>45334</v>
      </c>
      <c r="E938" s="4" t="s">
        <v>19920</v>
      </c>
      <c r="F938" t="str">
        <f>+_xlfn.XLOOKUP(Tabell3[[#This Row],[Diagnose]],Tabell7[Diagnose],Tabell7[DiagnoseKort])&amp;" ("&amp;YEAR(Tabell3[[#This Row],[Dato]])&amp;")"</f>
        <v>Katarakt, ikke medfødt (2024)</v>
      </c>
    </row>
    <row r="939" spans="1:6" hidden="1" x14ac:dyDescent="0.25">
      <c r="A939" s="4" t="s">
        <v>14538</v>
      </c>
      <c r="B939" s="4" t="s">
        <v>14539</v>
      </c>
      <c r="C939" s="5">
        <v>44689</v>
      </c>
      <c r="D939" s="5">
        <v>45334</v>
      </c>
      <c r="E939" s="4" t="s">
        <v>19752</v>
      </c>
      <c r="F939" t="str">
        <f>+_xlfn.XLOOKUP(Tabell3[[#This Row],[Diagnose]],Tabell7[Diagnose],Tabell7[DiagnoseKort])&amp;" ("&amp;YEAR(Tabell3[[#This Row],[Dato]])&amp;")"</f>
        <v>Intet påvist (2024)</v>
      </c>
    </row>
    <row r="940" spans="1:6" hidden="1" x14ac:dyDescent="0.25">
      <c r="A940" s="4" t="s">
        <v>14025</v>
      </c>
      <c r="B940" s="4" t="s">
        <v>14026</v>
      </c>
      <c r="C940" s="5">
        <v>44609</v>
      </c>
      <c r="D940" s="5">
        <v>45334</v>
      </c>
      <c r="E940" s="4" t="s">
        <v>19752</v>
      </c>
      <c r="F940" t="str">
        <f>+_xlfn.XLOOKUP(Tabell3[[#This Row],[Diagnose]],Tabell7[Diagnose],Tabell7[DiagnoseKort])&amp;" ("&amp;YEAR(Tabell3[[#This Row],[Dato]])&amp;")"</f>
        <v>Intet påvist (2024)</v>
      </c>
    </row>
    <row r="941" spans="1:6" hidden="1" x14ac:dyDescent="0.25">
      <c r="A941" s="4" t="s">
        <v>8137</v>
      </c>
      <c r="B941" s="4" t="s">
        <v>8138</v>
      </c>
      <c r="C941" s="5">
        <v>42763</v>
      </c>
      <c r="D941" s="5">
        <v>45331</v>
      </c>
      <c r="E941" s="4" t="s">
        <v>19752</v>
      </c>
      <c r="F941" t="str">
        <f>+_xlfn.XLOOKUP(Tabell3[[#This Row],[Diagnose]],Tabell7[Diagnose],Tabell7[DiagnoseKort])&amp;" ("&amp;YEAR(Tabell3[[#This Row],[Dato]])&amp;")"</f>
        <v>Intet påvist (2024)</v>
      </c>
    </row>
    <row r="942" spans="1:6" hidden="1" x14ac:dyDescent="0.25">
      <c r="A942" s="4" t="s">
        <v>15455</v>
      </c>
      <c r="B942" s="4" t="s">
        <v>15456</v>
      </c>
      <c r="C942" s="5">
        <v>44903</v>
      </c>
      <c r="D942" s="5">
        <v>45331</v>
      </c>
      <c r="E942" s="4" t="s">
        <v>19752</v>
      </c>
      <c r="F942" t="str">
        <f>+_xlfn.XLOOKUP(Tabell3[[#This Row],[Diagnose]],Tabell7[Diagnose],Tabell7[DiagnoseKort])&amp;" ("&amp;YEAR(Tabell3[[#This Row],[Dato]])&amp;")"</f>
        <v>Intet påvist (2024)</v>
      </c>
    </row>
    <row r="943" spans="1:6" hidden="1" x14ac:dyDescent="0.25">
      <c r="A943" s="4" t="s">
        <v>12195</v>
      </c>
      <c r="B943" s="4" t="s">
        <v>12196</v>
      </c>
      <c r="C943" s="5">
        <v>44146</v>
      </c>
      <c r="D943" s="5">
        <v>45331</v>
      </c>
      <c r="E943" s="4" t="s">
        <v>19752</v>
      </c>
      <c r="F943" t="str">
        <f>+_xlfn.XLOOKUP(Tabell3[[#This Row],[Diagnose]],Tabell7[Diagnose],Tabell7[DiagnoseKort])&amp;" ("&amp;YEAR(Tabell3[[#This Row],[Dato]])&amp;")"</f>
        <v>Intet påvist (2024)</v>
      </c>
    </row>
    <row r="944" spans="1:6" hidden="1" x14ac:dyDescent="0.25">
      <c r="A944" s="4" t="s">
        <v>15581</v>
      </c>
      <c r="B944" s="4" t="s">
        <v>15582</v>
      </c>
      <c r="C944" s="5">
        <v>44934</v>
      </c>
      <c r="D944" s="5">
        <v>45331</v>
      </c>
      <c r="E944" s="4" t="s">
        <v>19752</v>
      </c>
      <c r="F944" t="str">
        <f>+_xlfn.XLOOKUP(Tabell3[[#This Row],[Diagnose]],Tabell7[Diagnose],Tabell7[DiagnoseKort])&amp;" ("&amp;YEAR(Tabell3[[#This Row],[Dato]])&amp;")"</f>
        <v>Intet påvist (2024)</v>
      </c>
    </row>
    <row r="945" spans="1:6" hidden="1" x14ac:dyDescent="0.25">
      <c r="A945" s="4" t="s">
        <v>12465</v>
      </c>
      <c r="B945" s="4" t="s">
        <v>12466</v>
      </c>
      <c r="C945" s="5">
        <v>44214</v>
      </c>
      <c r="D945" s="5">
        <v>45331</v>
      </c>
      <c r="E945" s="4" t="s">
        <v>19752</v>
      </c>
      <c r="F945" t="str">
        <f>+_xlfn.XLOOKUP(Tabell3[[#This Row],[Diagnose]],Tabell7[Diagnose],Tabell7[DiagnoseKort])&amp;" ("&amp;YEAR(Tabell3[[#This Row],[Dato]])&amp;")"</f>
        <v>Intet påvist (2024)</v>
      </c>
    </row>
    <row r="946" spans="1:6" hidden="1" x14ac:dyDescent="0.25">
      <c r="A946" s="4" t="s">
        <v>11642</v>
      </c>
      <c r="B946" s="4" t="s">
        <v>11643</v>
      </c>
      <c r="C946" s="5">
        <v>44011</v>
      </c>
      <c r="D946" s="5">
        <v>45330</v>
      </c>
      <c r="E946" s="4" t="s">
        <v>19802</v>
      </c>
      <c r="F946" t="str">
        <f>+_xlfn.XLOOKUP(Tabell3[[#This Row],[Diagnose]],Tabell7[Diagnose],Tabell7[DiagnoseKort])&amp;" ("&amp;YEAR(Tabell3[[#This Row],[Dato]])&amp;")"</f>
        <v>PPM iris (2024)</v>
      </c>
    </row>
    <row r="947" spans="1:6" hidden="1" x14ac:dyDescent="0.25">
      <c r="A947" s="4" t="s">
        <v>14230</v>
      </c>
      <c r="B947" s="4" t="s">
        <v>14231</v>
      </c>
      <c r="C947" s="5">
        <v>44640</v>
      </c>
      <c r="D947" s="5">
        <v>45330</v>
      </c>
      <c r="E947" s="4" t="s">
        <v>19864</v>
      </c>
      <c r="F947" t="str">
        <f>+_xlfn.XLOOKUP(Tabell3[[#This Row],[Diagnose]],Tabell7[Diagnose],Tabell7[DiagnoseKort])&amp;" ("&amp;YEAR(Tabell3[[#This Row],[Dato]])&amp;")"</f>
        <v>Distichiasis/Ektopiske Cillier (2024)</v>
      </c>
    </row>
    <row r="948" spans="1:6" hidden="1" x14ac:dyDescent="0.25">
      <c r="A948" s="4" t="s">
        <v>12717</v>
      </c>
      <c r="B948" s="4" t="s">
        <v>12718</v>
      </c>
      <c r="C948" s="5">
        <v>44294</v>
      </c>
      <c r="D948" s="5">
        <v>45330</v>
      </c>
      <c r="E948" s="4" t="s">
        <v>19864</v>
      </c>
      <c r="F948" t="str">
        <f>+_xlfn.XLOOKUP(Tabell3[[#This Row],[Diagnose]],Tabell7[Diagnose],Tabell7[DiagnoseKort])&amp;" ("&amp;YEAR(Tabell3[[#This Row],[Dato]])&amp;")"</f>
        <v>Distichiasis/Ektopiske Cillier (2024)</v>
      </c>
    </row>
    <row r="949" spans="1:6" hidden="1" x14ac:dyDescent="0.25">
      <c r="A949" s="4" t="s">
        <v>13647</v>
      </c>
      <c r="B949" s="4" t="s">
        <v>13648</v>
      </c>
      <c r="C949" s="5">
        <v>44503</v>
      </c>
      <c r="D949" s="5">
        <v>45330</v>
      </c>
      <c r="E949" s="4" t="s">
        <v>19752</v>
      </c>
      <c r="F949" t="str">
        <f>+_xlfn.XLOOKUP(Tabell3[[#This Row],[Diagnose]],Tabell7[Diagnose],Tabell7[DiagnoseKort])&amp;" ("&amp;YEAR(Tabell3[[#This Row],[Dato]])&amp;")"</f>
        <v>Intet påvist (2024)</v>
      </c>
    </row>
    <row r="950" spans="1:6" hidden="1" x14ac:dyDescent="0.25">
      <c r="A950" s="4" t="s">
        <v>11917</v>
      </c>
      <c r="B950" s="4" t="s">
        <v>11918</v>
      </c>
      <c r="C950" s="5">
        <v>44070</v>
      </c>
      <c r="D950" s="5">
        <v>45330</v>
      </c>
      <c r="E950" s="4" t="s">
        <v>19752</v>
      </c>
      <c r="F950" t="str">
        <f>+_xlfn.XLOOKUP(Tabell3[[#This Row],[Diagnose]],Tabell7[Diagnose],Tabell7[DiagnoseKort])&amp;" ("&amp;YEAR(Tabell3[[#This Row],[Dato]])&amp;")"</f>
        <v>Intet påvist (2024)</v>
      </c>
    </row>
    <row r="951" spans="1:6" hidden="1" x14ac:dyDescent="0.25">
      <c r="A951" s="4" t="s">
        <v>8904</v>
      </c>
      <c r="B951" s="4" t="s">
        <v>8905</v>
      </c>
      <c r="C951" s="5">
        <v>43057</v>
      </c>
      <c r="D951" s="5">
        <v>45330</v>
      </c>
      <c r="E951" s="4" t="s">
        <v>19752</v>
      </c>
      <c r="F951" t="str">
        <f>+_xlfn.XLOOKUP(Tabell3[[#This Row],[Diagnose]],Tabell7[Diagnose],Tabell7[DiagnoseKort])&amp;" ("&amp;YEAR(Tabell3[[#This Row],[Dato]])&amp;")"</f>
        <v>Intet påvist (2024)</v>
      </c>
    </row>
    <row r="952" spans="1:6" hidden="1" x14ac:dyDescent="0.25">
      <c r="A952" s="4" t="s">
        <v>15323</v>
      </c>
      <c r="B952" s="4" t="s">
        <v>15324</v>
      </c>
      <c r="C952" s="5">
        <v>44863</v>
      </c>
      <c r="D952" s="5">
        <v>45327</v>
      </c>
      <c r="E952" s="4" t="s">
        <v>19752</v>
      </c>
      <c r="F952" t="str">
        <f>+_xlfn.XLOOKUP(Tabell3[[#This Row],[Diagnose]],Tabell7[Diagnose],Tabell7[DiagnoseKort])&amp;" ("&amp;YEAR(Tabell3[[#This Row],[Dato]])&amp;")"</f>
        <v>Intet påvist (2024)</v>
      </c>
    </row>
    <row r="953" spans="1:6" hidden="1" x14ac:dyDescent="0.25">
      <c r="A953" s="4" t="s">
        <v>9950</v>
      </c>
      <c r="B953" s="4" t="s">
        <v>9951</v>
      </c>
      <c r="C953" s="5">
        <v>43455</v>
      </c>
      <c r="D953" s="5">
        <v>45327</v>
      </c>
      <c r="E953" s="4" t="s">
        <v>19752</v>
      </c>
      <c r="F953" t="str">
        <f>+_xlfn.XLOOKUP(Tabell3[[#This Row],[Diagnose]],Tabell7[Diagnose],Tabell7[DiagnoseKort])&amp;" ("&amp;YEAR(Tabell3[[#This Row],[Dato]])&amp;")"</f>
        <v>Intet påvist (2024)</v>
      </c>
    </row>
    <row r="954" spans="1:6" hidden="1" x14ac:dyDescent="0.25">
      <c r="A954" s="4" t="s">
        <v>12846</v>
      </c>
      <c r="B954" s="4" t="s">
        <v>12847</v>
      </c>
      <c r="C954" s="5">
        <v>44319</v>
      </c>
      <c r="D954" s="5">
        <v>45327</v>
      </c>
      <c r="E954" s="4" t="s">
        <v>19752</v>
      </c>
      <c r="F954" t="str">
        <f>+_xlfn.XLOOKUP(Tabell3[[#This Row],[Diagnose]],Tabell7[Diagnose],Tabell7[DiagnoseKort])&amp;" ("&amp;YEAR(Tabell3[[#This Row],[Dato]])&amp;")"</f>
        <v>Intet påvist (2024)</v>
      </c>
    </row>
    <row r="955" spans="1:6" hidden="1" x14ac:dyDescent="0.25">
      <c r="A955" s="4" t="s">
        <v>14815</v>
      </c>
      <c r="B955" s="4" t="s">
        <v>14816</v>
      </c>
      <c r="C955" s="5">
        <v>44741</v>
      </c>
      <c r="D955" s="5">
        <v>45327</v>
      </c>
      <c r="E955" s="4" t="s">
        <v>19752</v>
      </c>
      <c r="F955" t="str">
        <f>+_xlfn.XLOOKUP(Tabell3[[#This Row],[Diagnose]],Tabell7[Diagnose],Tabell7[DiagnoseKort])&amp;" ("&amp;YEAR(Tabell3[[#This Row],[Dato]])&amp;")"</f>
        <v>Intet påvist (2024)</v>
      </c>
    </row>
    <row r="956" spans="1:6" hidden="1" x14ac:dyDescent="0.25">
      <c r="A956" s="4" t="s">
        <v>12977</v>
      </c>
      <c r="B956" s="4" t="s">
        <v>12978</v>
      </c>
      <c r="C956" s="5">
        <v>44342</v>
      </c>
      <c r="D956" s="5">
        <v>45327</v>
      </c>
      <c r="E956" s="4" t="s">
        <v>19752</v>
      </c>
      <c r="F956" t="str">
        <f>+_xlfn.XLOOKUP(Tabell3[[#This Row],[Diagnose]],Tabell7[Diagnose],Tabell7[DiagnoseKort])&amp;" ("&amp;YEAR(Tabell3[[#This Row],[Dato]])&amp;")"</f>
        <v>Intet påvist (2024)</v>
      </c>
    </row>
    <row r="957" spans="1:6" hidden="1" x14ac:dyDescent="0.25">
      <c r="A957" s="4" t="s">
        <v>10693</v>
      </c>
      <c r="B957" s="4" t="s">
        <v>10694</v>
      </c>
      <c r="C957" s="5">
        <v>43691</v>
      </c>
      <c r="D957" s="5">
        <v>45327</v>
      </c>
      <c r="E957" s="4" t="s">
        <v>19752</v>
      </c>
      <c r="F957" t="str">
        <f>+_xlfn.XLOOKUP(Tabell3[[#This Row],[Diagnose]],Tabell7[Diagnose],Tabell7[DiagnoseKort])&amp;" ("&amp;YEAR(Tabell3[[#This Row],[Dato]])&amp;")"</f>
        <v>Intet påvist (2024)</v>
      </c>
    </row>
    <row r="958" spans="1:6" hidden="1" x14ac:dyDescent="0.25">
      <c r="A958" s="4" t="s">
        <v>11592</v>
      </c>
      <c r="B958" s="4" t="s">
        <v>11593</v>
      </c>
      <c r="C958" s="5">
        <v>43997</v>
      </c>
      <c r="D958" s="5">
        <v>45325</v>
      </c>
      <c r="E958" s="4" t="s">
        <v>19752</v>
      </c>
      <c r="F958" t="str">
        <f>+_xlfn.XLOOKUP(Tabell3[[#This Row],[Diagnose]],Tabell7[Diagnose],Tabell7[DiagnoseKort])&amp;" ("&amp;YEAR(Tabell3[[#This Row],[Dato]])&amp;")"</f>
        <v>Intet påvist (2024)</v>
      </c>
    </row>
    <row r="959" spans="1:6" hidden="1" x14ac:dyDescent="0.25">
      <c r="A959" s="4" t="s">
        <v>16028</v>
      </c>
      <c r="B959" s="4" t="s">
        <v>16029</v>
      </c>
      <c r="C959" s="5">
        <v>45039</v>
      </c>
      <c r="D959" s="5">
        <v>45325</v>
      </c>
      <c r="E959" s="4" t="s">
        <v>19783</v>
      </c>
      <c r="F959" t="str">
        <f>+_xlfn.XLOOKUP(Tabell3[[#This Row],[Diagnose]],Tabell7[Diagnose],Tabell7[DiagnoseKort])&amp;" ("&amp;YEAR(Tabell3[[#This Row],[Dato]])&amp;")"</f>
        <v xml:space="preserve"> (2024)</v>
      </c>
    </row>
    <row r="960" spans="1:6" hidden="1" x14ac:dyDescent="0.25">
      <c r="A960" s="4" t="s">
        <v>16037</v>
      </c>
      <c r="B960" s="4" t="s">
        <v>16038</v>
      </c>
      <c r="C960" s="5">
        <v>45039</v>
      </c>
      <c r="D960" s="5">
        <v>45325</v>
      </c>
      <c r="E960" s="4" t="s">
        <v>19783</v>
      </c>
      <c r="F960" t="str">
        <f>+_xlfn.XLOOKUP(Tabell3[[#This Row],[Diagnose]],Tabell7[Diagnose],Tabell7[DiagnoseKort])&amp;" ("&amp;YEAR(Tabell3[[#This Row],[Dato]])&amp;")"</f>
        <v xml:space="preserve"> (2024)</v>
      </c>
    </row>
    <row r="961" spans="1:6" hidden="1" x14ac:dyDescent="0.25">
      <c r="A961" s="4" t="s">
        <v>12753</v>
      </c>
      <c r="B961" s="4" t="s">
        <v>12754</v>
      </c>
      <c r="C961" s="5">
        <v>44300</v>
      </c>
      <c r="D961" s="5">
        <v>45325</v>
      </c>
      <c r="E961" s="4" t="s">
        <v>19752</v>
      </c>
      <c r="F961" t="str">
        <f>+_xlfn.XLOOKUP(Tabell3[[#This Row],[Diagnose]],Tabell7[Diagnose],Tabell7[DiagnoseKort])&amp;" ("&amp;YEAR(Tabell3[[#This Row],[Dato]])&amp;")"</f>
        <v>Intet påvist (2024)</v>
      </c>
    </row>
    <row r="962" spans="1:6" hidden="1" x14ac:dyDescent="0.25">
      <c r="A962" s="4" t="s">
        <v>12779</v>
      </c>
      <c r="B962" s="4" t="s">
        <v>12780</v>
      </c>
      <c r="C962" s="5">
        <v>44304</v>
      </c>
      <c r="D962" s="5">
        <v>45325</v>
      </c>
      <c r="E962" s="4" t="s">
        <v>19817</v>
      </c>
      <c r="F962" t="str">
        <f>+_xlfn.XLOOKUP(Tabell3[[#This Row],[Diagnose]],Tabell7[Diagnose],Tabell7[DiagnoseKort])&amp;" ("&amp;YEAR(Tabell3[[#This Row],[Dato]])&amp;")"</f>
        <v>Retinal Dysplasi (2024)</v>
      </c>
    </row>
    <row r="963" spans="1:6" hidden="1" x14ac:dyDescent="0.25">
      <c r="A963" s="4" t="s">
        <v>12541</v>
      </c>
      <c r="B963" s="4" t="s">
        <v>12542</v>
      </c>
      <c r="C963" s="5">
        <v>44237</v>
      </c>
      <c r="D963" s="5">
        <v>45325</v>
      </c>
      <c r="E963" s="4" t="s">
        <v>19752</v>
      </c>
      <c r="F963" t="str">
        <f>+_xlfn.XLOOKUP(Tabell3[[#This Row],[Diagnose]],Tabell7[Diagnose],Tabell7[DiagnoseKort])&amp;" ("&amp;YEAR(Tabell3[[#This Row],[Dato]])&amp;")"</f>
        <v>Intet påvist (2024)</v>
      </c>
    </row>
    <row r="964" spans="1:6" hidden="1" x14ac:dyDescent="0.25">
      <c r="A964" s="4" t="s">
        <v>12535</v>
      </c>
      <c r="B964" s="4" t="s">
        <v>12536</v>
      </c>
      <c r="C964" s="5">
        <v>44237</v>
      </c>
      <c r="D964" s="5">
        <v>45325</v>
      </c>
      <c r="E964" s="4" t="s">
        <v>19752</v>
      </c>
      <c r="F964" t="str">
        <f>+_xlfn.XLOOKUP(Tabell3[[#This Row],[Diagnose]],Tabell7[Diagnose],Tabell7[DiagnoseKort])&amp;" ("&amp;YEAR(Tabell3[[#This Row],[Dato]])&amp;")"</f>
        <v>Intet påvist (2024)</v>
      </c>
    </row>
    <row r="965" spans="1:6" hidden="1" x14ac:dyDescent="0.25">
      <c r="A965" s="4" t="s">
        <v>12397</v>
      </c>
      <c r="B965" s="4" t="s">
        <v>12398</v>
      </c>
      <c r="C965" s="5">
        <v>44196</v>
      </c>
      <c r="D965" s="5">
        <v>45325</v>
      </c>
      <c r="E965" s="4" t="s">
        <v>19752</v>
      </c>
      <c r="F965" t="str">
        <f>+_xlfn.XLOOKUP(Tabell3[[#This Row],[Diagnose]],Tabell7[Diagnose],Tabell7[DiagnoseKort])&amp;" ("&amp;YEAR(Tabell3[[#This Row],[Dato]])&amp;")"</f>
        <v>Intet påvist (2024)</v>
      </c>
    </row>
    <row r="966" spans="1:6" hidden="1" x14ac:dyDescent="0.25">
      <c r="A966" s="4" t="s">
        <v>11366</v>
      </c>
      <c r="B966" s="4" t="s">
        <v>11367</v>
      </c>
      <c r="C966" s="5">
        <v>43946</v>
      </c>
      <c r="D966" s="5">
        <v>45324</v>
      </c>
      <c r="E966" s="4" t="s">
        <v>19894</v>
      </c>
      <c r="F966" t="str">
        <f>+_xlfn.XLOOKUP(Tabell3[[#This Row],[Diagnose]],Tabell7[Diagnose],Tabell7[DiagnoseKort])&amp;" ("&amp;YEAR(Tabell3[[#This Row],[Dato]])&amp;")"</f>
        <v>Cornea Dystrofi (2024)</v>
      </c>
    </row>
    <row r="967" spans="1:6" hidden="1" x14ac:dyDescent="0.25">
      <c r="A967" s="4" t="s">
        <v>15474</v>
      </c>
      <c r="B967" s="4" t="s">
        <v>363</v>
      </c>
      <c r="C967" s="5">
        <v>44904</v>
      </c>
      <c r="D967" s="5">
        <v>45324</v>
      </c>
      <c r="E967" s="4" t="s">
        <v>19752</v>
      </c>
      <c r="F967" t="str">
        <f>+_xlfn.XLOOKUP(Tabell3[[#This Row],[Diagnose]],Tabell7[Diagnose],Tabell7[DiagnoseKort])&amp;" ("&amp;YEAR(Tabell3[[#This Row],[Dato]])&amp;")"</f>
        <v>Intet påvist (2024)</v>
      </c>
    </row>
    <row r="968" spans="1:6" hidden="1" x14ac:dyDescent="0.25">
      <c r="A968" s="4" t="s">
        <v>15327</v>
      </c>
      <c r="B968" s="4" t="s">
        <v>15328</v>
      </c>
      <c r="C968" s="5">
        <v>44863</v>
      </c>
      <c r="D968" s="5">
        <v>45323</v>
      </c>
      <c r="E968" s="4" t="s">
        <v>19752</v>
      </c>
      <c r="F968" t="str">
        <f>+_xlfn.XLOOKUP(Tabell3[[#This Row],[Diagnose]],Tabell7[Diagnose],Tabell7[DiagnoseKort])&amp;" ("&amp;YEAR(Tabell3[[#This Row],[Dato]])&amp;")"</f>
        <v>Intet påvist (2024)</v>
      </c>
    </row>
    <row r="969" spans="1:6" hidden="1" x14ac:dyDescent="0.25">
      <c r="A969" s="4" t="s">
        <v>7343</v>
      </c>
      <c r="B969" s="4" t="s">
        <v>7344</v>
      </c>
      <c r="C969" s="5">
        <v>42424</v>
      </c>
      <c r="D969" s="5">
        <v>45322</v>
      </c>
      <c r="E969" s="4" t="s">
        <v>19752</v>
      </c>
      <c r="F969" t="str">
        <f>+_xlfn.XLOOKUP(Tabell3[[#This Row],[Diagnose]],Tabell7[Diagnose],Tabell7[DiagnoseKort])&amp;" ("&amp;YEAR(Tabell3[[#This Row],[Dato]])&amp;")"</f>
        <v>Intet påvist (2024)</v>
      </c>
    </row>
    <row r="970" spans="1:6" hidden="1" x14ac:dyDescent="0.25">
      <c r="A970" s="4" t="s">
        <v>15321</v>
      </c>
      <c r="B970" s="4" t="s">
        <v>15322</v>
      </c>
      <c r="C970" s="5">
        <v>44863</v>
      </c>
      <c r="D970" s="5">
        <v>45322</v>
      </c>
      <c r="E970" s="4" t="s">
        <v>19752</v>
      </c>
      <c r="F970" t="str">
        <f>+_xlfn.XLOOKUP(Tabell3[[#This Row],[Diagnose]],Tabell7[Diagnose],Tabell7[DiagnoseKort])&amp;" ("&amp;YEAR(Tabell3[[#This Row],[Dato]])&amp;")"</f>
        <v>Intet påvist (2024)</v>
      </c>
    </row>
    <row r="971" spans="1:6" hidden="1" x14ac:dyDescent="0.25">
      <c r="A971" s="4" t="s">
        <v>12511</v>
      </c>
      <c r="B971" s="4" t="s">
        <v>12512</v>
      </c>
      <c r="C971" s="5">
        <v>44219</v>
      </c>
      <c r="D971" s="5">
        <v>45321</v>
      </c>
      <c r="E971" s="4" t="s">
        <v>19752</v>
      </c>
      <c r="F971" t="str">
        <f>+_xlfn.XLOOKUP(Tabell3[[#This Row],[Diagnose]],Tabell7[Diagnose],Tabell7[DiagnoseKort])&amp;" ("&amp;YEAR(Tabell3[[#This Row],[Dato]])&amp;")"</f>
        <v>Intet påvist (2024)</v>
      </c>
    </row>
    <row r="972" spans="1:6" hidden="1" x14ac:dyDescent="0.25">
      <c r="A972" s="4" t="s">
        <v>10664</v>
      </c>
      <c r="B972" s="4" t="s">
        <v>10665</v>
      </c>
      <c r="C972" s="5">
        <v>43666</v>
      </c>
      <c r="D972" s="5">
        <v>45320</v>
      </c>
      <c r="E972" s="4" t="s">
        <v>19752</v>
      </c>
      <c r="F972" t="str">
        <f>+_xlfn.XLOOKUP(Tabell3[[#This Row],[Diagnose]],Tabell7[Diagnose],Tabell7[DiagnoseKort])&amp;" ("&amp;YEAR(Tabell3[[#This Row],[Dato]])&amp;")"</f>
        <v>Intet påvist (2024)</v>
      </c>
    </row>
    <row r="973" spans="1:6" hidden="1" x14ac:dyDescent="0.25">
      <c r="A973" s="4" t="s">
        <v>15518</v>
      </c>
      <c r="B973" s="4" t="s">
        <v>15519</v>
      </c>
      <c r="C973" s="5">
        <v>44911</v>
      </c>
      <c r="D973" s="5">
        <v>45317</v>
      </c>
      <c r="E973" s="4" t="s">
        <v>19752</v>
      </c>
      <c r="F973" t="str">
        <f>+_xlfn.XLOOKUP(Tabell3[[#This Row],[Diagnose]],Tabell7[Diagnose],Tabell7[DiagnoseKort])&amp;" ("&amp;YEAR(Tabell3[[#This Row],[Dato]])&amp;")"</f>
        <v>Intet påvist (2024)</v>
      </c>
    </row>
    <row r="974" spans="1:6" hidden="1" x14ac:dyDescent="0.25">
      <c r="A974" s="4" t="s">
        <v>15449</v>
      </c>
      <c r="B974" s="4" t="s">
        <v>15450</v>
      </c>
      <c r="C974" s="5">
        <v>44901</v>
      </c>
      <c r="D974" s="5">
        <v>45315</v>
      </c>
      <c r="E974" s="4" t="s">
        <v>19954</v>
      </c>
      <c r="F974" t="str">
        <f>+_xlfn.XLOOKUP(Tabell3[[#This Row],[Diagnose]],Tabell7[Diagnose],Tabell7[DiagnoseKort])&amp;" ("&amp;YEAR(Tabell3[[#This Row],[Dato]])&amp;")"</f>
        <v xml:space="preserve"> (2024)</v>
      </c>
    </row>
    <row r="975" spans="1:6" hidden="1" x14ac:dyDescent="0.25">
      <c r="A975" s="4" t="s">
        <v>15108</v>
      </c>
      <c r="B975" s="4" t="s">
        <v>15109</v>
      </c>
      <c r="C975" s="5">
        <v>44804</v>
      </c>
      <c r="D975" s="5">
        <v>45315</v>
      </c>
      <c r="E975" s="4" t="s">
        <v>19752</v>
      </c>
      <c r="F975" t="str">
        <f>+_xlfn.XLOOKUP(Tabell3[[#This Row],[Diagnose]],Tabell7[Diagnose],Tabell7[DiagnoseKort])&amp;" ("&amp;YEAR(Tabell3[[#This Row],[Dato]])&amp;")"</f>
        <v>Intet påvist (2024)</v>
      </c>
    </row>
    <row r="976" spans="1:6" hidden="1" x14ac:dyDescent="0.25">
      <c r="A976" s="4" t="s">
        <v>11809</v>
      </c>
      <c r="B976" s="4" t="s">
        <v>11810</v>
      </c>
      <c r="C976" s="5">
        <v>44046</v>
      </c>
      <c r="D976" s="5">
        <v>45315</v>
      </c>
      <c r="E976" s="4" t="s">
        <v>19752</v>
      </c>
      <c r="F976" t="str">
        <f>+_xlfn.XLOOKUP(Tabell3[[#This Row],[Diagnose]],Tabell7[Diagnose],Tabell7[DiagnoseKort])&amp;" ("&amp;YEAR(Tabell3[[#This Row],[Dato]])&amp;")"</f>
        <v>Intet påvist (2024)</v>
      </c>
    </row>
    <row r="977" spans="1:6" hidden="1" x14ac:dyDescent="0.25">
      <c r="A977" s="4" t="s">
        <v>14883</v>
      </c>
      <c r="B977" s="4" t="s">
        <v>14884</v>
      </c>
      <c r="C977" s="5">
        <v>44749</v>
      </c>
      <c r="D977" s="5">
        <v>45315</v>
      </c>
      <c r="E977" s="4" t="s">
        <v>19752</v>
      </c>
      <c r="F977" t="str">
        <f>+_xlfn.XLOOKUP(Tabell3[[#This Row],[Diagnose]],Tabell7[Diagnose],Tabell7[DiagnoseKort])&amp;" ("&amp;YEAR(Tabell3[[#This Row],[Dato]])&amp;")"</f>
        <v>Intet påvist (2024)</v>
      </c>
    </row>
    <row r="978" spans="1:6" hidden="1" x14ac:dyDescent="0.25">
      <c r="A978" s="4" t="s">
        <v>11329</v>
      </c>
      <c r="B978" s="4" t="s">
        <v>11330</v>
      </c>
      <c r="C978" s="5">
        <v>43925</v>
      </c>
      <c r="D978" s="5">
        <v>45315</v>
      </c>
      <c r="E978" s="4" t="s">
        <v>19752</v>
      </c>
      <c r="F978" t="str">
        <f>+_xlfn.XLOOKUP(Tabell3[[#This Row],[Diagnose]],Tabell7[Diagnose],Tabell7[DiagnoseKort])&amp;" ("&amp;YEAR(Tabell3[[#This Row],[Dato]])&amp;")"</f>
        <v>Intet påvist (2024)</v>
      </c>
    </row>
    <row r="979" spans="1:6" hidden="1" x14ac:dyDescent="0.25">
      <c r="A979" s="4" t="s">
        <v>14512</v>
      </c>
      <c r="B979" s="4" t="s">
        <v>14513</v>
      </c>
      <c r="C979" s="5">
        <v>44686</v>
      </c>
      <c r="D979" s="5">
        <v>45315</v>
      </c>
      <c r="E979" s="4" t="s">
        <v>19752</v>
      </c>
      <c r="F979" t="str">
        <f>+_xlfn.XLOOKUP(Tabell3[[#This Row],[Diagnose]],Tabell7[Diagnose],Tabell7[DiagnoseKort])&amp;" ("&amp;YEAR(Tabell3[[#This Row],[Dato]])&amp;")"</f>
        <v>Intet påvist (2024)</v>
      </c>
    </row>
    <row r="980" spans="1:6" hidden="1" x14ac:dyDescent="0.25">
      <c r="A980" s="4" t="s">
        <v>14427</v>
      </c>
      <c r="B980" s="4" t="s">
        <v>14428</v>
      </c>
      <c r="C980" s="5">
        <v>44677</v>
      </c>
      <c r="D980" s="5">
        <v>45315</v>
      </c>
      <c r="E980" s="4" t="s">
        <v>19752</v>
      </c>
      <c r="F980" t="str">
        <f>+_xlfn.XLOOKUP(Tabell3[[#This Row],[Diagnose]],Tabell7[Diagnose],Tabell7[DiagnoseKort])&amp;" ("&amp;YEAR(Tabell3[[#This Row],[Dato]])&amp;")"</f>
        <v>Intet påvist (2024)</v>
      </c>
    </row>
    <row r="981" spans="1:6" hidden="1" x14ac:dyDescent="0.25">
      <c r="A981" s="4" t="s">
        <v>10143</v>
      </c>
      <c r="B981" s="4" t="s">
        <v>10144</v>
      </c>
      <c r="C981" s="5">
        <v>43528</v>
      </c>
      <c r="D981" s="5">
        <v>45315</v>
      </c>
      <c r="E981" s="4" t="s">
        <v>19936</v>
      </c>
      <c r="F981" t="str">
        <f>+_xlfn.XLOOKUP(Tabell3[[#This Row],[Diagnose]],Tabell7[Diagnose],Tabell7[DiagnoseKort])&amp;" ("&amp;YEAR(Tabell3[[#This Row],[Dato]])&amp;")"</f>
        <v xml:space="preserve"> (2024)</v>
      </c>
    </row>
    <row r="982" spans="1:6" hidden="1" x14ac:dyDescent="0.25">
      <c r="A982" s="4" t="s">
        <v>13374</v>
      </c>
      <c r="B982" s="4" t="s">
        <v>13375</v>
      </c>
      <c r="C982" s="5">
        <v>44414</v>
      </c>
      <c r="D982" s="5">
        <v>45314</v>
      </c>
      <c r="E982" s="4" t="s">
        <v>19752</v>
      </c>
      <c r="F982" t="str">
        <f>+_xlfn.XLOOKUP(Tabell3[[#This Row],[Diagnose]],Tabell7[Diagnose],Tabell7[DiagnoseKort])&amp;" ("&amp;YEAR(Tabell3[[#This Row],[Dato]])&amp;")"</f>
        <v>Intet påvist (2024)</v>
      </c>
    </row>
    <row r="983" spans="1:6" hidden="1" x14ac:dyDescent="0.25">
      <c r="A983" s="4" t="s">
        <v>13980</v>
      </c>
      <c r="B983" s="4" t="s">
        <v>8918</v>
      </c>
      <c r="C983" s="5">
        <v>44602</v>
      </c>
      <c r="D983" s="5">
        <v>45310</v>
      </c>
      <c r="E983" s="4" t="s">
        <v>19752</v>
      </c>
      <c r="F983" t="str">
        <f>+_xlfn.XLOOKUP(Tabell3[[#This Row],[Diagnose]],Tabell7[Diagnose],Tabell7[DiagnoseKort])&amp;" ("&amp;YEAR(Tabell3[[#This Row],[Dato]])&amp;")"</f>
        <v>Intet påvist (2024)</v>
      </c>
    </row>
    <row r="984" spans="1:6" hidden="1" x14ac:dyDescent="0.25">
      <c r="A984" s="4" t="s">
        <v>15522</v>
      </c>
      <c r="B984" s="4" t="s">
        <v>15523</v>
      </c>
      <c r="C984" s="5">
        <v>44911</v>
      </c>
      <c r="D984" s="5">
        <v>45310</v>
      </c>
      <c r="E984" s="4" t="s">
        <v>19864</v>
      </c>
      <c r="F984" t="str">
        <f>+_xlfn.XLOOKUP(Tabell3[[#This Row],[Diagnose]],Tabell7[Diagnose],Tabell7[DiagnoseKort])&amp;" ("&amp;YEAR(Tabell3[[#This Row],[Dato]])&amp;")"</f>
        <v>Distichiasis/Ektopiske Cillier (2024)</v>
      </c>
    </row>
    <row r="985" spans="1:6" hidden="1" x14ac:dyDescent="0.25">
      <c r="A985" s="4" t="s">
        <v>14190</v>
      </c>
      <c r="B985" s="4" t="s">
        <v>14191</v>
      </c>
      <c r="C985" s="5">
        <v>44635</v>
      </c>
      <c r="D985" s="5">
        <v>45310</v>
      </c>
      <c r="E985" s="4" t="s">
        <v>19802</v>
      </c>
      <c r="F985" t="str">
        <f>+_xlfn.XLOOKUP(Tabell3[[#This Row],[Diagnose]],Tabell7[Diagnose],Tabell7[DiagnoseKort])&amp;" ("&amp;YEAR(Tabell3[[#This Row],[Dato]])&amp;")"</f>
        <v>PPM iris (2024)</v>
      </c>
    </row>
    <row r="986" spans="1:6" hidden="1" x14ac:dyDescent="0.25">
      <c r="A986" s="4" t="s">
        <v>14885</v>
      </c>
      <c r="B986" s="4" t="s">
        <v>14886</v>
      </c>
      <c r="C986" s="5">
        <v>44751</v>
      </c>
      <c r="D986" s="5">
        <v>45310</v>
      </c>
      <c r="E986" s="4" t="s">
        <v>19752</v>
      </c>
      <c r="F986" t="str">
        <f>+_xlfn.XLOOKUP(Tabell3[[#This Row],[Diagnose]],Tabell7[Diagnose],Tabell7[DiagnoseKort])&amp;" ("&amp;YEAR(Tabell3[[#This Row],[Dato]])&amp;")"</f>
        <v>Intet påvist (2024)</v>
      </c>
    </row>
    <row r="987" spans="1:6" hidden="1" x14ac:dyDescent="0.25">
      <c r="A987" s="4" t="s">
        <v>12065</v>
      </c>
      <c r="B987" s="4" t="s">
        <v>12066</v>
      </c>
      <c r="C987" s="5">
        <v>44120</v>
      </c>
      <c r="D987" s="5">
        <v>45310</v>
      </c>
      <c r="E987" s="4" t="s">
        <v>19953</v>
      </c>
      <c r="F987" t="str">
        <f>+_xlfn.XLOOKUP(Tabell3[[#This Row],[Diagnose]],Tabell7[Diagnose],Tabell7[DiagnoseKort])&amp;" ("&amp;YEAR(Tabell3[[#This Row],[Dato]])&amp;")"</f>
        <v xml:space="preserve"> (2024)</v>
      </c>
    </row>
    <row r="988" spans="1:6" hidden="1" x14ac:dyDescent="0.25">
      <c r="A988" s="4" t="s">
        <v>12979</v>
      </c>
      <c r="B988" s="4" t="s">
        <v>12980</v>
      </c>
      <c r="C988" s="5">
        <v>44342</v>
      </c>
      <c r="D988" s="5">
        <v>45309</v>
      </c>
      <c r="E988" s="4" t="s">
        <v>19752</v>
      </c>
      <c r="F988" t="str">
        <f>+_xlfn.XLOOKUP(Tabell3[[#This Row],[Diagnose]],Tabell7[Diagnose],Tabell7[DiagnoseKort])&amp;" ("&amp;YEAR(Tabell3[[#This Row],[Dato]])&amp;")"</f>
        <v>Intet påvist (2024)</v>
      </c>
    </row>
    <row r="989" spans="1:6" hidden="1" x14ac:dyDescent="0.25">
      <c r="A989" s="4" t="s">
        <v>14672</v>
      </c>
      <c r="B989" s="4" t="s">
        <v>14673</v>
      </c>
      <c r="C989" s="5">
        <v>44708</v>
      </c>
      <c r="D989" s="5">
        <v>45309</v>
      </c>
      <c r="E989" s="4" t="s">
        <v>19752</v>
      </c>
      <c r="F989" t="str">
        <f>+_xlfn.XLOOKUP(Tabell3[[#This Row],[Diagnose]],Tabell7[Diagnose],Tabell7[DiagnoseKort])&amp;" ("&amp;YEAR(Tabell3[[#This Row],[Dato]])&amp;")"</f>
        <v>Intet påvist (2024)</v>
      </c>
    </row>
    <row r="990" spans="1:6" hidden="1" x14ac:dyDescent="0.25">
      <c r="A990" s="4" t="s">
        <v>15520</v>
      </c>
      <c r="B990" s="4" t="s">
        <v>15521</v>
      </c>
      <c r="C990" s="5">
        <v>44911</v>
      </c>
      <c r="D990" s="5">
        <v>45309</v>
      </c>
      <c r="E990" s="4" t="s">
        <v>19817</v>
      </c>
      <c r="F990" t="str">
        <f>+_xlfn.XLOOKUP(Tabell3[[#This Row],[Diagnose]],Tabell7[Diagnose],Tabell7[DiagnoseKort])&amp;" ("&amp;YEAR(Tabell3[[#This Row],[Dato]])&amp;")"</f>
        <v>Retinal Dysplasi (2024)</v>
      </c>
    </row>
    <row r="991" spans="1:6" hidden="1" x14ac:dyDescent="0.25">
      <c r="A991" s="4" t="s">
        <v>11644</v>
      </c>
      <c r="B991" s="4" t="s">
        <v>11645</v>
      </c>
      <c r="C991" s="5">
        <v>44011</v>
      </c>
      <c r="D991" s="5">
        <v>45309</v>
      </c>
      <c r="E991" s="4" t="s">
        <v>19752</v>
      </c>
      <c r="F991" t="str">
        <f>+_xlfn.XLOOKUP(Tabell3[[#This Row],[Diagnose]],Tabell7[Diagnose],Tabell7[DiagnoseKort])&amp;" ("&amp;YEAR(Tabell3[[#This Row],[Dato]])&amp;")"</f>
        <v>Intet påvist (2024)</v>
      </c>
    </row>
    <row r="992" spans="1:6" hidden="1" x14ac:dyDescent="0.25">
      <c r="A992" s="4" t="s">
        <v>15575</v>
      </c>
      <c r="B992" s="4" t="s">
        <v>15576</v>
      </c>
      <c r="C992" s="5">
        <v>44924</v>
      </c>
      <c r="D992" s="5">
        <v>45309</v>
      </c>
      <c r="E992" s="4" t="s">
        <v>19752</v>
      </c>
      <c r="F992" t="str">
        <f>+_xlfn.XLOOKUP(Tabell3[[#This Row],[Diagnose]],Tabell7[Diagnose],Tabell7[DiagnoseKort])&amp;" ("&amp;YEAR(Tabell3[[#This Row],[Dato]])&amp;")"</f>
        <v>Intet påvist (2024)</v>
      </c>
    </row>
    <row r="993" spans="1:6" hidden="1" x14ac:dyDescent="0.25">
      <c r="A993" s="4" t="s">
        <v>14259</v>
      </c>
      <c r="B993" s="4" t="s">
        <v>14260</v>
      </c>
      <c r="C993" s="5">
        <v>44642</v>
      </c>
      <c r="D993" s="5">
        <v>45309</v>
      </c>
      <c r="E993" s="4" t="s">
        <v>19752</v>
      </c>
      <c r="F993" t="str">
        <f>+_xlfn.XLOOKUP(Tabell3[[#This Row],[Diagnose]],Tabell7[Diagnose],Tabell7[DiagnoseKort])&amp;" ("&amp;YEAR(Tabell3[[#This Row],[Dato]])&amp;")"</f>
        <v>Intet påvist (2024)</v>
      </c>
    </row>
    <row r="994" spans="1:6" hidden="1" x14ac:dyDescent="0.25">
      <c r="A994" s="4" t="s">
        <v>13048</v>
      </c>
      <c r="B994" s="4" t="s">
        <v>13049</v>
      </c>
      <c r="C994" s="5">
        <v>44361</v>
      </c>
      <c r="D994" s="5">
        <v>45309</v>
      </c>
      <c r="E994" s="4" t="s">
        <v>19752</v>
      </c>
      <c r="F994" t="str">
        <f>+_xlfn.XLOOKUP(Tabell3[[#This Row],[Diagnose]],Tabell7[Diagnose],Tabell7[DiagnoseKort])&amp;" ("&amp;YEAR(Tabell3[[#This Row],[Dato]])&amp;")"</f>
        <v>Intet påvist (2024)</v>
      </c>
    </row>
    <row r="995" spans="1:6" hidden="1" x14ac:dyDescent="0.25">
      <c r="A995" s="4" t="s">
        <v>7307</v>
      </c>
      <c r="B995" s="4" t="s">
        <v>7308</v>
      </c>
      <c r="C995" s="5">
        <v>42413</v>
      </c>
      <c r="D995" s="5">
        <v>45309</v>
      </c>
      <c r="E995" s="4" t="s">
        <v>19865</v>
      </c>
      <c r="F995" t="str">
        <f>+_xlfn.XLOOKUP(Tabell3[[#This Row],[Diagnose]],Tabell7[Diagnose],Tabell7[DiagnoseKort])&amp;" ("&amp;YEAR(Tabell3[[#This Row],[Dato]])&amp;")"</f>
        <v>Katarakt, ikke medfødt (2024)</v>
      </c>
    </row>
    <row r="996" spans="1:6" hidden="1" x14ac:dyDescent="0.25">
      <c r="A996" s="4" t="s">
        <v>9749</v>
      </c>
      <c r="B996" s="4" t="s">
        <v>9750</v>
      </c>
      <c r="C996" s="5">
        <v>43361</v>
      </c>
      <c r="D996" s="5">
        <v>45309</v>
      </c>
      <c r="E996" s="4" t="s">
        <v>19952</v>
      </c>
      <c r="F996" t="str">
        <f>+_xlfn.XLOOKUP(Tabell3[[#This Row],[Diagnose]],Tabell7[Diagnose],Tabell7[DiagnoseKort])&amp;" ("&amp;YEAR(Tabell3[[#This Row],[Dato]])&amp;")"</f>
        <v xml:space="preserve"> (2024)</v>
      </c>
    </row>
    <row r="997" spans="1:6" hidden="1" x14ac:dyDescent="0.25">
      <c r="A997" s="4" t="s">
        <v>15234</v>
      </c>
      <c r="B997" s="4" t="s">
        <v>15235</v>
      </c>
      <c r="C997" s="5">
        <v>44827</v>
      </c>
      <c r="D997" s="5">
        <v>45308</v>
      </c>
      <c r="E997" s="4" t="s">
        <v>19920</v>
      </c>
      <c r="F997" t="str">
        <f>+_xlfn.XLOOKUP(Tabell3[[#This Row],[Diagnose]],Tabell7[Diagnose],Tabell7[DiagnoseKort])&amp;" ("&amp;YEAR(Tabell3[[#This Row],[Dato]])&amp;")"</f>
        <v>Katarakt, ikke medfødt (2024)</v>
      </c>
    </row>
    <row r="998" spans="1:6" hidden="1" x14ac:dyDescent="0.25">
      <c r="A998" s="4" t="s">
        <v>10143</v>
      </c>
      <c r="B998" s="4" t="s">
        <v>10144</v>
      </c>
      <c r="C998" s="5">
        <v>43528</v>
      </c>
      <c r="D998" s="5">
        <v>45306</v>
      </c>
      <c r="E998" s="4" t="s">
        <v>19752</v>
      </c>
      <c r="F998" t="str">
        <f>+_xlfn.XLOOKUP(Tabell3[[#This Row],[Diagnose]],Tabell7[Diagnose],Tabell7[DiagnoseKort])&amp;" ("&amp;YEAR(Tabell3[[#This Row],[Dato]])&amp;")"</f>
        <v>Intet påvist (2024)</v>
      </c>
    </row>
    <row r="999" spans="1:6" hidden="1" x14ac:dyDescent="0.25">
      <c r="A999" s="4" t="s">
        <v>13437</v>
      </c>
      <c r="B999" s="4" t="s">
        <v>13438</v>
      </c>
      <c r="C999" s="5">
        <v>44438</v>
      </c>
      <c r="D999" s="5">
        <v>45303</v>
      </c>
      <c r="E999" s="4" t="s">
        <v>19752</v>
      </c>
      <c r="F999" t="str">
        <f>+_xlfn.XLOOKUP(Tabell3[[#This Row],[Diagnose]],Tabell7[Diagnose],Tabell7[DiagnoseKort])&amp;" ("&amp;YEAR(Tabell3[[#This Row],[Dato]])&amp;")"</f>
        <v>Intet påvist (2024)</v>
      </c>
    </row>
    <row r="1000" spans="1:6" hidden="1" x14ac:dyDescent="0.25">
      <c r="A1000" s="4" t="s">
        <v>13827</v>
      </c>
      <c r="B1000" s="4" t="s">
        <v>13828</v>
      </c>
      <c r="C1000" s="5">
        <v>44547</v>
      </c>
      <c r="D1000" s="5">
        <v>45303</v>
      </c>
      <c r="E1000" s="4" t="s">
        <v>19865</v>
      </c>
      <c r="F1000" t="str">
        <f>+_xlfn.XLOOKUP(Tabell3[[#This Row],[Diagnose]],Tabell7[Diagnose],Tabell7[DiagnoseKort])&amp;" ("&amp;YEAR(Tabell3[[#This Row],[Dato]])&amp;")"</f>
        <v>Katarakt, ikke medfødt (2024)</v>
      </c>
    </row>
    <row r="1001" spans="1:6" hidden="1" x14ac:dyDescent="0.25">
      <c r="A1001" s="4" t="s">
        <v>15559</v>
      </c>
      <c r="B1001" s="4" t="s">
        <v>15560</v>
      </c>
      <c r="C1001" s="5">
        <v>44924</v>
      </c>
      <c r="D1001" s="5">
        <v>45302</v>
      </c>
      <c r="E1001" s="4" t="s">
        <v>19752</v>
      </c>
      <c r="F1001" t="str">
        <f>+_xlfn.XLOOKUP(Tabell3[[#This Row],[Diagnose]],Tabell7[Diagnose],Tabell7[DiagnoseKort])&amp;" ("&amp;YEAR(Tabell3[[#This Row],[Dato]])&amp;")"</f>
        <v>Intet påvist (2024)</v>
      </c>
    </row>
    <row r="1002" spans="1:6" hidden="1" x14ac:dyDescent="0.25">
      <c r="A1002" s="4" t="s">
        <v>12384</v>
      </c>
      <c r="B1002" s="4" t="s">
        <v>12385</v>
      </c>
      <c r="C1002" s="5">
        <v>44196</v>
      </c>
      <c r="D1002" s="5">
        <v>45302</v>
      </c>
      <c r="E1002" s="4" t="s">
        <v>19752</v>
      </c>
      <c r="F1002" t="str">
        <f>+_xlfn.XLOOKUP(Tabell3[[#This Row],[Diagnose]],Tabell7[Diagnose],Tabell7[DiagnoseKort])&amp;" ("&amp;YEAR(Tabell3[[#This Row],[Dato]])&amp;")"</f>
        <v>Intet påvist (2024)</v>
      </c>
    </row>
    <row r="1003" spans="1:6" hidden="1" x14ac:dyDescent="0.25">
      <c r="A1003" s="4" t="s">
        <v>10274</v>
      </c>
      <c r="B1003" s="4" t="s">
        <v>10275</v>
      </c>
      <c r="C1003" s="5">
        <v>43551</v>
      </c>
      <c r="D1003" s="5">
        <v>45302</v>
      </c>
      <c r="E1003" s="4" t="s">
        <v>19752</v>
      </c>
      <c r="F1003" t="str">
        <f>+_xlfn.XLOOKUP(Tabell3[[#This Row],[Diagnose]],Tabell7[Diagnose],Tabell7[DiagnoseKort])&amp;" ("&amp;YEAR(Tabell3[[#This Row],[Dato]])&amp;")"</f>
        <v>Intet påvist (2024)</v>
      </c>
    </row>
    <row r="1004" spans="1:6" hidden="1" x14ac:dyDescent="0.25">
      <c r="A1004" s="4" t="s">
        <v>15549</v>
      </c>
      <c r="B1004" s="4" t="s">
        <v>15550</v>
      </c>
      <c r="C1004" s="5">
        <v>44924</v>
      </c>
      <c r="D1004" s="5">
        <v>45302</v>
      </c>
      <c r="E1004" s="4" t="s">
        <v>19752</v>
      </c>
      <c r="F1004" t="str">
        <f>+_xlfn.XLOOKUP(Tabell3[[#This Row],[Diagnose]],Tabell7[Diagnose],Tabell7[DiagnoseKort])&amp;" ("&amp;YEAR(Tabell3[[#This Row],[Dato]])&amp;")"</f>
        <v>Intet påvist (2024)</v>
      </c>
    </row>
    <row r="1005" spans="1:6" hidden="1" x14ac:dyDescent="0.25">
      <c r="A1005" s="4" t="s">
        <v>8677</v>
      </c>
      <c r="B1005" s="4" t="s">
        <v>8678</v>
      </c>
      <c r="C1005" s="5">
        <v>42983</v>
      </c>
      <c r="D1005" s="5">
        <v>45302</v>
      </c>
      <c r="E1005" s="4" t="s">
        <v>19752</v>
      </c>
      <c r="F1005" t="str">
        <f>+_xlfn.XLOOKUP(Tabell3[[#This Row],[Diagnose]],Tabell7[Diagnose],Tabell7[DiagnoseKort])&amp;" ("&amp;YEAR(Tabell3[[#This Row],[Dato]])&amp;")"</f>
        <v>Intet påvist (2024)</v>
      </c>
    </row>
    <row r="1006" spans="1:6" hidden="1" x14ac:dyDescent="0.25">
      <c r="A1006" s="4" t="s">
        <v>14056</v>
      </c>
      <c r="B1006" s="4" t="s">
        <v>14057</v>
      </c>
      <c r="C1006" s="5">
        <v>44613</v>
      </c>
      <c r="D1006" s="5">
        <v>45302</v>
      </c>
      <c r="E1006" s="4" t="s">
        <v>19752</v>
      </c>
      <c r="F1006" t="str">
        <f>+_xlfn.XLOOKUP(Tabell3[[#This Row],[Diagnose]],Tabell7[Diagnose],Tabell7[DiagnoseKort])&amp;" ("&amp;YEAR(Tabell3[[#This Row],[Dato]])&amp;")"</f>
        <v>Intet påvist (2024)</v>
      </c>
    </row>
    <row r="1007" spans="1:6" hidden="1" x14ac:dyDescent="0.25">
      <c r="A1007" s="4" t="s">
        <v>12483</v>
      </c>
      <c r="B1007" s="4" t="s">
        <v>12484</v>
      </c>
      <c r="C1007" s="5">
        <v>44217</v>
      </c>
      <c r="D1007" s="5">
        <v>45302</v>
      </c>
      <c r="E1007" s="4" t="s">
        <v>19752</v>
      </c>
      <c r="F1007" t="str">
        <f>+_xlfn.XLOOKUP(Tabell3[[#This Row],[Diagnose]],Tabell7[Diagnose],Tabell7[DiagnoseKort])&amp;" ("&amp;YEAR(Tabell3[[#This Row],[Dato]])&amp;")"</f>
        <v>Intet påvist (2024)</v>
      </c>
    </row>
    <row r="1008" spans="1:6" hidden="1" x14ac:dyDescent="0.25">
      <c r="A1008" s="4" t="s">
        <v>14741</v>
      </c>
      <c r="B1008" s="4" t="s">
        <v>14742</v>
      </c>
      <c r="C1008" s="5">
        <v>44723</v>
      </c>
      <c r="D1008" s="5">
        <v>45302</v>
      </c>
      <c r="E1008" s="4" t="s">
        <v>19752</v>
      </c>
      <c r="F1008" t="str">
        <f>+_xlfn.XLOOKUP(Tabell3[[#This Row],[Diagnose]],Tabell7[Diagnose],Tabell7[DiagnoseKort])&amp;" ("&amp;YEAR(Tabell3[[#This Row],[Dato]])&amp;")"</f>
        <v>Intet påvist (2024)</v>
      </c>
    </row>
    <row r="1009" spans="1:6" hidden="1" x14ac:dyDescent="0.25">
      <c r="A1009" s="4" t="s">
        <v>15236</v>
      </c>
      <c r="B1009" s="4" t="s">
        <v>15237</v>
      </c>
      <c r="C1009" s="5">
        <v>44827</v>
      </c>
      <c r="D1009" s="5">
        <v>45302</v>
      </c>
      <c r="E1009" s="4" t="s">
        <v>19752</v>
      </c>
      <c r="F1009" t="str">
        <f>+_xlfn.XLOOKUP(Tabell3[[#This Row],[Diagnose]],Tabell7[Diagnose],Tabell7[DiagnoseKort])&amp;" ("&amp;YEAR(Tabell3[[#This Row],[Dato]])&amp;")"</f>
        <v>Intet påvist (2024)</v>
      </c>
    </row>
    <row r="1010" spans="1:6" hidden="1" x14ac:dyDescent="0.25">
      <c r="A1010" s="4" t="s">
        <v>15512</v>
      </c>
      <c r="B1010" s="4" t="s">
        <v>15513</v>
      </c>
      <c r="C1010" s="5">
        <v>44911</v>
      </c>
      <c r="D1010" s="5">
        <v>45301</v>
      </c>
      <c r="E1010" s="4" t="s">
        <v>19752</v>
      </c>
      <c r="F1010" t="str">
        <f>+_xlfn.XLOOKUP(Tabell3[[#This Row],[Diagnose]],Tabell7[Diagnose],Tabell7[DiagnoseKort])&amp;" ("&amp;YEAR(Tabell3[[#This Row],[Dato]])&amp;")"</f>
        <v>Intet påvist (2024)</v>
      </c>
    </row>
    <row r="1011" spans="1:6" hidden="1" x14ac:dyDescent="0.25">
      <c r="A1011" s="4" t="s">
        <v>13880</v>
      </c>
      <c r="B1011" s="4" t="s">
        <v>13881</v>
      </c>
      <c r="C1011" s="5">
        <v>44558</v>
      </c>
      <c r="D1011" s="5">
        <v>45301</v>
      </c>
      <c r="E1011" s="4" t="s">
        <v>19770</v>
      </c>
      <c r="F1011" t="str">
        <f>+_xlfn.XLOOKUP(Tabell3[[#This Row],[Diagnose]],Tabell7[Diagnose],Tabell7[DiagnoseKort])&amp;" ("&amp;YEAR(Tabell3[[#This Row],[Dato]])&amp;")"</f>
        <v>Cortical &amp; Katarakt, ikke medfødt (2024)</v>
      </c>
    </row>
    <row r="1012" spans="1:6" hidden="1" x14ac:dyDescent="0.25">
      <c r="A1012" s="4" t="s">
        <v>12537</v>
      </c>
      <c r="B1012" s="4" t="s">
        <v>12538</v>
      </c>
      <c r="C1012" s="5">
        <v>44237</v>
      </c>
      <c r="D1012" s="5">
        <v>45301</v>
      </c>
      <c r="E1012" s="4" t="s">
        <v>19752</v>
      </c>
      <c r="F1012" t="str">
        <f>+_xlfn.XLOOKUP(Tabell3[[#This Row],[Diagnose]],Tabell7[Diagnose],Tabell7[DiagnoseKort])&amp;" ("&amp;YEAR(Tabell3[[#This Row],[Dato]])&amp;")"</f>
        <v>Intet påvist (2024)</v>
      </c>
    </row>
    <row r="1013" spans="1:6" hidden="1" x14ac:dyDescent="0.25">
      <c r="A1013" s="4" t="s">
        <v>14628</v>
      </c>
      <c r="B1013" s="4" t="s">
        <v>14629</v>
      </c>
      <c r="C1013" s="5">
        <v>44704</v>
      </c>
      <c r="D1013" s="5">
        <v>45300</v>
      </c>
      <c r="E1013" s="4" t="s">
        <v>19752</v>
      </c>
      <c r="F1013" t="str">
        <f>+_xlfn.XLOOKUP(Tabell3[[#This Row],[Diagnose]],Tabell7[Diagnose],Tabell7[DiagnoseKort])&amp;" ("&amp;YEAR(Tabell3[[#This Row],[Dato]])&amp;")"</f>
        <v>Intet påvist (2024)</v>
      </c>
    </row>
    <row r="1014" spans="1:6" hidden="1" x14ac:dyDescent="0.25">
      <c r="A1014" s="4" t="s">
        <v>15445</v>
      </c>
      <c r="B1014" s="4" t="s">
        <v>15446</v>
      </c>
      <c r="C1014" s="5">
        <v>44901</v>
      </c>
      <c r="D1014" s="5">
        <v>45299</v>
      </c>
      <c r="E1014" s="4" t="s">
        <v>19752</v>
      </c>
      <c r="F1014" t="str">
        <f>+_xlfn.XLOOKUP(Tabell3[[#This Row],[Diagnose]],Tabell7[Diagnose],Tabell7[DiagnoseKort])&amp;" ("&amp;YEAR(Tabell3[[#This Row],[Dato]])&amp;")"</f>
        <v>Intet påvist (2024)</v>
      </c>
    </row>
    <row r="1015" spans="1:6" hidden="1" x14ac:dyDescent="0.25">
      <c r="A1015" s="4" t="s">
        <v>11067</v>
      </c>
      <c r="B1015" s="4" t="s">
        <v>11068</v>
      </c>
      <c r="C1015" s="5">
        <v>43847</v>
      </c>
      <c r="D1015" s="5">
        <v>45299</v>
      </c>
      <c r="E1015" s="4" t="s">
        <v>19752</v>
      </c>
      <c r="F1015" t="str">
        <f>+_xlfn.XLOOKUP(Tabell3[[#This Row],[Diagnose]],Tabell7[Diagnose],Tabell7[DiagnoseKort])&amp;" ("&amp;YEAR(Tabell3[[#This Row],[Dato]])&amp;")"</f>
        <v>Intet påvist (2024)</v>
      </c>
    </row>
    <row r="1016" spans="1:6" hidden="1" x14ac:dyDescent="0.25">
      <c r="A1016" s="4" t="s">
        <v>13677</v>
      </c>
      <c r="B1016" s="4" t="s">
        <v>13678</v>
      </c>
      <c r="C1016" s="5">
        <v>44511</v>
      </c>
      <c r="D1016" s="5">
        <v>45296</v>
      </c>
      <c r="E1016" s="4" t="s">
        <v>19752</v>
      </c>
      <c r="F1016" t="str">
        <f>+_xlfn.XLOOKUP(Tabell3[[#This Row],[Diagnose]],Tabell7[Diagnose],Tabell7[DiagnoseKort])&amp;" ("&amp;YEAR(Tabell3[[#This Row],[Dato]])&amp;")"</f>
        <v>Intet påvist (2024)</v>
      </c>
    </row>
    <row r="1017" spans="1:6" hidden="1" x14ac:dyDescent="0.25">
      <c r="A1017" s="4" t="s">
        <v>12585</v>
      </c>
      <c r="B1017" s="4" t="s">
        <v>12586</v>
      </c>
      <c r="C1017" s="5">
        <v>44258</v>
      </c>
      <c r="D1017" s="5">
        <v>45296</v>
      </c>
      <c r="E1017" s="4" t="s">
        <v>19752</v>
      </c>
      <c r="F1017" t="str">
        <f>+_xlfn.XLOOKUP(Tabell3[[#This Row],[Diagnose]],Tabell7[Diagnose],Tabell7[DiagnoseKort])&amp;" ("&amp;YEAR(Tabell3[[#This Row],[Dato]])&amp;")"</f>
        <v>Intet påvist (2024)</v>
      </c>
    </row>
    <row r="1018" spans="1:6" hidden="1" x14ac:dyDescent="0.25">
      <c r="A1018" s="4" t="s">
        <v>8973</v>
      </c>
      <c r="B1018" s="4" t="s">
        <v>8974</v>
      </c>
      <c r="C1018" s="5">
        <v>43086</v>
      </c>
      <c r="D1018" s="5">
        <v>45296</v>
      </c>
      <c r="E1018" s="4" t="s">
        <v>19752</v>
      </c>
      <c r="F1018" t="str">
        <f>+_xlfn.XLOOKUP(Tabell3[[#This Row],[Diagnose]],Tabell7[Diagnose],Tabell7[DiagnoseKort])&amp;" ("&amp;YEAR(Tabell3[[#This Row],[Dato]])&amp;")"</f>
        <v>Intet påvist (2024)</v>
      </c>
    </row>
    <row r="1019" spans="1:6" hidden="1" x14ac:dyDescent="0.25">
      <c r="A1019" s="4" t="s">
        <v>15508</v>
      </c>
      <c r="B1019" s="4" t="s">
        <v>15509</v>
      </c>
      <c r="C1019" s="5">
        <v>44909</v>
      </c>
      <c r="D1019" s="5">
        <v>45296</v>
      </c>
      <c r="E1019" s="4" t="s">
        <v>19752</v>
      </c>
      <c r="F1019" t="str">
        <f>+_xlfn.XLOOKUP(Tabell3[[#This Row],[Diagnose]],Tabell7[Diagnose],Tabell7[DiagnoseKort])&amp;" ("&amp;YEAR(Tabell3[[#This Row],[Dato]])&amp;")"</f>
        <v>Intet påvist (2024)</v>
      </c>
    </row>
    <row r="1020" spans="1:6" hidden="1" x14ac:dyDescent="0.25">
      <c r="A1020" s="4" t="s">
        <v>11854</v>
      </c>
      <c r="B1020" s="4" t="s">
        <v>11855</v>
      </c>
      <c r="C1020" s="5">
        <v>44053</v>
      </c>
      <c r="D1020" s="5">
        <v>45296</v>
      </c>
      <c r="E1020" s="4" t="s">
        <v>19752</v>
      </c>
      <c r="F1020" t="str">
        <f>+_xlfn.XLOOKUP(Tabell3[[#This Row],[Diagnose]],Tabell7[Diagnose],Tabell7[DiagnoseKort])&amp;" ("&amp;YEAR(Tabell3[[#This Row],[Dato]])&amp;")"</f>
        <v>Intet påvist (2024)</v>
      </c>
    </row>
    <row r="1021" spans="1:6" hidden="1" x14ac:dyDescent="0.25">
      <c r="A1021" s="4" t="s">
        <v>10449</v>
      </c>
      <c r="B1021" s="4" t="s">
        <v>10450</v>
      </c>
      <c r="C1021" s="5">
        <v>43610</v>
      </c>
      <c r="D1021" s="5">
        <v>45278</v>
      </c>
      <c r="E1021" s="4" t="s">
        <v>19864</v>
      </c>
      <c r="F1021" t="str">
        <f>+_xlfn.XLOOKUP(Tabell3[[#This Row],[Diagnose]],Tabell7[Diagnose],Tabell7[DiagnoseKort])&amp;" ("&amp;YEAR(Tabell3[[#This Row],[Dato]])&amp;")"</f>
        <v>Distichiasis/Ektopiske Cillier (2023)</v>
      </c>
    </row>
    <row r="1022" spans="1:6" hidden="1" x14ac:dyDescent="0.25">
      <c r="A1022" s="4" t="s">
        <v>15244</v>
      </c>
      <c r="B1022" s="4" t="s">
        <v>15245</v>
      </c>
      <c r="C1022" s="5">
        <v>44829</v>
      </c>
      <c r="D1022" s="5">
        <v>45274</v>
      </c>
      <c r="E1022" s="4" t="s">
        <v>19752</v>
      </c>
      <c r="F1022" t="str">
        <f>+_xlfn.XLOOKUP(Tabell3[[#This Row],[Diagnose]],Tabell7[Diagnose],Tabell7[DiagnoseKort])&amp;" ("&amp;YEAR(Tabell3[[#This Row],[Dato]])&amp;")"</f>
        <v>Intet påvist (2023)</v>
      </c>
    </row>
    <row r="1023" spans="1:6" hidden="1" x14ac:dyDescent="0.25">
      <c r="A1023" s="4" t="s">
        <v>13563</v>
      </c>
      <c r="B1023" s="4" t="s">
        <v>13564</v>
      </c>
      <c r="C1023" s="5">
        <v>44483</v>
      </c>
      <c r="D1023" s="5">
        <v>45273</v>
      </c>
      <c r="E1023" s="4" t="s">
        <v>19752</v>
      </c>
      <c r="F1023" t="str">
        <f>+_xlfn.XLOOKUP(Tabell3[[#This Row],[Diagnose]],Tabell7[Diagnose],Tabell7[DiagnoseKort])&amp;" ("&amp;YEAR(Tabell3[[#This Row],[Dato]])&amp;")"</f>
        <v>Intet påvist (2023)</v>
      </c>
    </row>
    <row r="1024" spans="1:6" hidden="1" x14ac:dyDescent="0.25">
      <c r="A1024" s="4" t="s">
        <v>13713</v>
      </c>
      <c r="B1024" s="4" t="s">
        <v>13714</v>
      </c>
      <c r="C1024" s="5">
        <v>44522</v>
      </c>
      <c r="D1024" s="5">
        <v>45272</v>
      </c>
      <c r="E1024" s="4" t="s">
        <v>19752</v>
      </c>
      <c r="F1024" t="str">
        <f>+_xlfn.XLOOKUP(Tabell3[[#This Row],[Diagnose]],Tabell7[Diagnose],Tabell7[DiagnoseKort])&amp;" ("&amp;YEAR(Tabell3[[#This Row],[Dato]])&amp;")"</f>
        <v>Intet påvist (2023)</v>
      </c>
    </row>
    <row r="1025" spans="1:6" hidden="1" x14ac:dyDescent="0.25">
      <c r="A1025" s="4" t="s">
        <v>15304</v>
      </c>
      <c r="B1025" s="4" t="s">
        <v>15305</v>
      </c>
      <c r="C1025" s="5">
        <v>44854</v>
      </c>
      <c r="D1025" s="5">
        <v>45272</v>
      </c>
      <c r="E1025" s="4" t="s">
        <v>19752</v>
      </c>
      <c r="F1025" t="str">
        <f>+_xlfn.XLOOKUP(Tabell3[[#This Row],[Diagnose]],Tabell7[Diagnose],Tabell7[DiagnoseKort])&amp;" ("&amp;YEAR(Tabell3[[#This Row],[Dato]])&amp;")"</f>
        <v>Intet påvist (2023)</v>
      </c>
    </row>
    <row r="1026" spans="1:6" hidden="1" x14ac:dyDescent="0.25">
      <c r="A1026" s="4" t="s">
        <v>13579</v>
      </c>
      <c r="B1026" s="4" t="s">
        <v>13580</v>
      </c>
      <c r="C1026" s="5">
        <v>44485</v>
      </c>
      <c r="D1026" s="5">
        <v>45268</v>
      </c>
      <c r="E1026" s="4" t="s">
        <v>19752</v>
      </c>
      <c r="F1026" t="str">
        <f>+_xlfn.XLOOKUP(Tabell3[[#This Row],[Diagnose]],Tabell7[Diagnose],Tabell7[DiagnoseKort])&amp;" ("&amp;YEAR(Tabell3[[#This Row],[Dato]])&amp;")"</f>
        <v>Intet påvist (2023)</v>
      </c>
    </row>
    <row r="1027" spans="1:6" hidden="1" x14ac:dyDescent="0.25">
      <c r="A1027" s="4" t="s">
        <v>15100</v>
      </c>
      <c r="B1027" s="4" t="s">
        <v>15101</v>
      </c>
      <c r="C1027" s="5">
        <v>44801</v>
      </c>
      <c r="D1027" s="5">
        <v>45268</v>
      </c>
      <c r="E1027" s="4" t="s">
        <v>19752</v>
      </c>
      <c r="F1027" t="str">
        <f>+_xlfn.XLOOKUP(Tabell3[[#This Row],[Diagnose]],Tabell7[Diagnose],Tabell7[DiagnoseKort])&amp;" ("&amp;YEAR(Tabell3[[#This Row],[Dato]])&amp;")"</f>
        <v>Intet påvist (2023)</v>
      </c>
    </row>
    <row r="1028" spans="1:6" hidden="1" x14ac:dyDescent="0.25">
      <c r="A1028" s="4" t="s">
        <v>10488</v>
      </c>
      <c r="B1028" s="4" t="s">
        <v>10489</v>
      </c>
      <c r="C1028" s="5">
        <v>43612</v>
      </c>
      <c r="D1028" s="5">
        <v>45268</v>
      </c>
      <c r="E1028" s="4" t="s">
        <v>19752</v>
      </c>
      <c r="F1028" t="str">
        <f>+_xlfn.XLOOKUP(Tabell3[[#This Row],[Diagnose]],Tabell7[Diagnose],Tabell7[DiagnoseKort])&amp;" ("&amp;YEAR(Tabell3[[#This Row],[Dato]])&amp;")"</f>
        <v>Intet påvist (2023)</v>
      </c>
    </row>
    <row r="1029" spans="1:6" hidden="1" x14ac:dyDescent="0.25">
      <c r="A1029" s="4" t="s">
        <v>15604</v>
      </c>
      <c r="B1029" s="4" t="s">
        <v>15605</v>
      </c>
      <c r="C1029" s="5">
        <v>44939</v>
      </c>
      <c r="D1029" s="5">
        <v>45268</v>
      </c>
      <c r="E1029" s="4" t="s">
        <v>19752</v>
      </c>
      <c r="F1029" t="str">
        <f>+_xlfn.XLOOKUP(Tabell3[[#This Row],[Diagnose]],Tabell7[Diagnose],Tabell7[DiagnoseKort])&amp;" ("&amp;YEAR(Tabell3[[#This Row],[Dato]])&amp;")"</f>
        <v>Intet påvist (2023)</v>
      </c>
    </row>
    <row r="1030" spans="1:6" hidden="1" x14ac:dyDescent="0.25">
      <c r="A1030" s="4" t="s">
        <v>15218</v>
      </c>
      <c r="B1030" s="4" t="s">
        <v>15219</v>
      </c>
      <c r="C1030" s="5">
        <v>44825</v>
      </c>
      <c r="D1030" s="5">
        <v>45267</v>
      </c>
      <c r="E1030" s="4" t="s">
        <v>19752</v>
      </c>
      <c r="F1030" t="str">
        <f>+_xlfn.XLOOKUP(Tabell3[[#This Row],[Diagnose]],Tabell7[Diagnose],Tabell7[DiagnoseKort])&amp;" ("&amp;YEAR(Tabell3[[#This Row],[Dato]])&amp;")"</f>
        <v>Intet påvist (2023)</v>
      </c>
    </row>
    <row r="1031" spans="1:6" hidden="1" x14ac:dyDescent="0.25">
      <c r="A1031" s="4" t="s">
        <v>15096</v>
      </c>
      <c r="B1031" s="4" t="s">
        <v>15097</v>
      </c>
      <c r="C1031" s="5">
        <v>44801</v>
      </c>
      <c r="D1031" s="5">
        <v>45260</v>
      </c>
      <c r="E1031" s="4" t="s">
        <v>19752</v>
      </c>
      <c r="F1031" t="str">
        <f>+_xlfn.XLOOKUP(Tabell3[[#This Row],[Diagnose]],Tabell7[Diagnose],Tabell7[DiagnoseKort])&amp;" ("&amp;YEAR(Tabell3[[#This Row],[Dato]])&amp;")"</f>
        <v>Intet påvist (2023)</v>
      </c>
    </row>
    <row r="1032" spans="1:6" hidden="1" x14ac:dyDescent="0.25">
      <c r="A1032" s="4" t="s">
        <v>14464</v>
      </c>
      <c r="B1032" s="4" t="s">
        <v>14465</v>
      </c>
      <c r="C1032" s="5">
        <v>44683</v>
      </c>
      <c r="D1032" s="5">
        <v>45258</v>
      </c>
      <c r="E1032" s="4" t="s">
        <v>19752</v>
      </c>
      <c r="F1032" t="str">
        <f>+_xlfn.XLOOKUP(Tabell3[[#This Row],[Diagnose]],Tabell7[Diagnose],Tabell7[DiagnoseKort])&amp;" ("&amp;YEAR(Tabell3[[#This Row],[Dato]])&amp;")"</f>
        <v>Intet påvist (2023)</v>
      </c>
    </row>
    <row r="1033" spans="1:6" hidden="1" x14ac:dyDescent="0.25">
      <c r="A1033" s="4" t="s">
        <v>10139</v>
      </c>
      <c r="B1033" s="4" t="s">
        <v>10140</v>
      </c>
      <c r="C1033" s="5">
        <v>43528</v>
      </c>
      <c r="D1033" s="5">
        <v>45258</v>
      </c>
      <c r="E1033" s="4" t="s">
        <v>19951</v>
      </c>
      <c r="F1033" t="str">
        <f>+_xlfn.XLOOKUP(Tabell3[[#This Row],[Diagnose]],Tabell7[Diagnose],Tabell7[DiagnoseKort])&amp;" ("&amp;YEAR(Tabell3[[#This Row],[Dato]])&amp;")"</f>
        <v xml:space="preserve"> (2023)</v>
      </c>
    </row>
    <row r="1034" spans="1:6" hidden="1" x14ac:dyDescent="0.25">
      <c r="A1034" s="4" t="s">
        <v>7431</v>
      </c>
      <c r="B1034" s="4" t="s">
        <v>7432</v>
      </c>
      <c r="C1034" s="5">
        <v>42455</v>
      </c>
      <c r="D1034" s="5">
        <v>45255</v>
      </c>
      <c r="E1034" s="4" t="s">
        <v>19802</v>
      </c>
      <c r="F1034" t="str">
        <f>+_xlfn.XLOOKUP(Tabell3[[#This Row],[Diagnose]],Tabell7[Diagnose],Tabell7[DiagnoseKort])&amp;" ("&amp;YEAR(Tabell3[[#This Row],[Dato]])&amp;")"</f>
        <v>PPM iris (2023)</v>
      </c>
    </row>
    <row r="1035" spans="1:6" hidden="1" x14ac:dyDescent="0.25">
      <c r="A1035" s="4" t="s">
        <v>11122</v>
      </c>
      <c r="B1035" s="4" t="s">
        <v>11123</v>
      </c>
      <c r="C1035" s="5">
        <v>43858</v>
      </c>
      <c r="D1035" s="5">
        <v>45255</v>
      </c>
      <c r="E1035" s="4" t="s">
        <v>19752</v>
      </c>
      <c r="F1035" t="str">
        <f>+_xlfn.XLOOKUP(Tabell3[[#This Row],[Diagnose]],Tabell7[Diagnose],Tabell7[DiagnoseKort])&amp;" ("&amp;YEAR(Tabell3[[#This Row],[Dato]])&amp;")"</f>
        <v>Intet påvist (2023)</v>
      </c>
    </row>
    <row r="1036" spans="1:6" hidden="1" x14ac:dyDescent="0.25">
      <c r="A1036" s="4" t="s">
        <v>14364</v>
      </c>
      <c r="B1036" s="4" t="s">
        <v>14365</v>
      </c>
      <c r="C1036" s="5">
        <v>44665</v>
      </c>
      <c r="D1036" s="5">
        <v>45255</v>
      </c>
      <c r="E1036" s="4" t="s">
        <v>19752</v>
      </c>
      <c r="F1036" t="str">
        <f>+_xlfn.XLOOKUP(Tabell3[[#This Row],[Diagnose]],Tabell7[Diagnose],Tabell7[DiagnoseKort])&amp;" ("&amp;YEAR(Tabell3[[#This Row],[Dato]])&amp;")"</f>
        <v>Intet påvist (2023)</v>
      </c>
    </row>
    <row r="1037" spans="1:6" hidden="1" x14ac:dyDescent="0.25">
      <c r="A1037" s="4" t="s">
        <v>13928</v>
      </c>
      <c r="B1037" s="4" t="s">
        <v>13929</v>
      </c>
      <c r="C1037" s="5">
        <v>44578</v>
      </c>
      <c r="D1037" s="5">
        <v>45254</v>
      </c>
      <c r="E1037" s="4" t="s">
        <v>19752</v>
      </c>
      <c r="F1037" t="str">
        <f>+_xlfn.XLOOKUP(Tabell3[[#This Row],[Diagnose]],Tabell7[Diagnose],Tabell7[DiagnoseKort])&amp;" ("&amp;YEAR(Tabell3[[#This Row],[Dato]])&amp;")"</f>
        <v>Intet påvist (2023)</v>
      </c>
    </row>
    <row r="1038" spans="1:6" hidden="1" x14ac:dyDescent="0.25">
      <c r="A1038" s="4" t="s">
        <v>15561</v>
      </c>
      <c r="B1038" s="4" t="s">
        <v>15562</v>
      </c>
      <c r="C1038" s="5">
        <v>44924</v>
      </c>
      <c r="D1038" s="5">
        <v>45252</v>
      </c>
      <c r="E1038" s="4" t="s">
        <v>19752</v>
      </c>
      <c r="F1038" t="str">
        <f>+_xlfn.XLOOKUP(Tabell3[[#This Row],[Diagnose]],Tabell7[Diagnose],Tabell7[DiagnoseKort])&amp;" ("&amp;YEAR(Tabell3[[#This Row],[Dato]])&amp;")"</f>
        <v>Intet påvist (2023)</v>
      </c>
    </row>
    <row r="1039" spans="1:6" hidden="1" x14ac:dyDescent="0.25">
      <c r="A1039" s="4" t="s">
        <v>14027</v>
      </c>
      <c r="B1039" s="4" t="s">
        <v>14028</v>
      </c>
      <c r="C1039" s="5">
        <v>44609</v>
      </c>
      <c r="D1039" s="5">
        <v>45251</v>
      </c>
      <c r="E1039" s="4" t="s">
        <v>19752</v>
      </c>
      <c r="F1039" t="str">
        <f>+_xlfn.XLOOKUP(Tabell3[[#This Row],[Diagnose]],Tabell7[Diagnose],Tabell7[DiagnoseKort])&amp;" ("&amp;YEAR(Tabell3[[#This Row],[Dato]])&amp;")"</f>
        <v>Intet påvist (2023)</v>
      </c>
    </row>
    <row r="1040" spans="1:6" hidden="1" x14ac:dyDescent="0.25">
      <c r="A1040" s="4" t="s">
        <v>13293</v>
      </c>
      <c r="B1040" s="4" t="s">
        <v>13294</v>
      </c>
      <c r="C1040" s="5">
        <v>44389</v>
      </c>
      <c r="D1040" s="5">
        <v>45251</v>
      </c>
      <c r="E1040" s="4" t="s">
        <v>19752</v>
      </c>
      <c r="F1040" t="str">
        <f>+_xlfn.XLOOKUP(Tabell3[[#This Row],[Diagnose]],Tabell7[Diagnose],Tabell7[DiagnoseKort])&amp;" ("&amp;YEAR(Tabell3[[#This Row],[Dato]])&amp;")"</f>
        <v>Intet påvist (2023)</v>
      </c>
    </row>
    <row r="1041" spans="1:6" hidden="1" x14ac:dyDescent="0.25">
      <c r="A1041" s="4" t="s">
        <v>11450</v>
      </c>
      <c r="B1041" s="4" t="s">
        <v>11451</v>
      </c>
      <c r="C1041" s="5">
        <v>43965</v>
      </c>
      <c r="D1041" s="5">
        <v>45250</v>
      </c>
      <c r="E1041" s="4" t="s">
        <v>19752</v>
      </c>
      <c r="F1041" t="str">
        <f>+_xlfn.XLOOKUP(Tabell3[[#This Row],[Diagnose]],Tabell7[Diagnose],Tabell7[DiagnoseKort])&amp;" ("&amp;YEAR(Tabell3[[#This Row],[Dato]])&amp;")"</f>
        <v>Intet påvist (2023)</v>
      </c>
    </row>
    <row r="1042" spans="1:6" hidden="1" x14ac:dyDescent="0.25">
      <c r="A1042" s="4" t="s">
        <v>14799</v>
      </c>
      <c r="B1042" s="4" t="s">
        <v>14800</v>
      </c>
      <c r="C1042" s="5">
        <v>44740</v>
      </c>
      <c r="D1042" s="5">
        <v>45250</v>
      </c>
      <c r="E1042" s="4" t="s">
        <v>19752</v>
      </c>
      <c r="F1042" t="str">
        <f>+_xlfn.XLOOKUP(Tabell3[[#This Row],[Diagnose]],Tabell7[Diagnose],Tabell7[DiagnoseKort])&amp;" ("&amp;YEAR(Tabell3[[#This Row],[Dato]])&amp;")"</f>
        <v>Intet påvist (2023)</v>
      </c>
    </row>
    <row r="1043" spans="1:6" hidden="1" x14ac:dyDescent="0.25">
      <c r="A1043" s="4" t="s">
        <v>9549</v>
      </c>
      <c r="B1043" s="4" t="s">
        <v>9550</v>
      </c>
      <c r="C1043" s="5">
        <v>43279</v>
      </c>
      <c r="D1043" s="5">
        <v>45250</v>
      </c>
      <c r="E1043" s="4" t="s">
        <v>19920</v>
      </c>
      <c r="F1043" t="str">
        <f>+_xlfn.XLOOKUP(Tabell3[[#This Row],[Diagnose]],Tabell7[Diagnose],Tabell7[DiagnoseKort])&amp;" ("&amp;YEAR(Tabell3[[#This Row],[Dato]])&amp;")"</f>
        <v>Katarakt, ikke medfødt (2023)</v>
      </c>
    </row>
    <row r="1044" spans="1:6" hidden="1" x14ac:dyDescent="0.25">
      <c r="A1044" s="4" t="s">
        <v>13528</v>
      </c>
      <c r="B1044" s="4" t="s">
        <v>13529</v>
      </c>
      <c r="C1044" s="5">
        <v>44468</v>
      </c>
      <c r="D1044" s="5">
        <v>45247</v>
      </c>
      <c r="E1044" s="4" t="s">
        <v>19752</v>
      </c>
      <c r="F1044" t="str">
        <f>+_xlfn.XLOOKUP(Tabell3[[#This Row],[Diagnose]],Tabell7[Diagnose],Tabell7[DiagnoseKort])&amp;" ("&amp;YEAR(Tabell3[[#This Row],[Dato]])&amp;")"</f>
        <v>Intet påvist (2023)</v>
      </c>
    </row>
    <row r="1045" spans="1:6" hidden="1" x14ac:dyDescent="0.25">
      <c r="A1045" s="4" t="s">
        <v>12922</v>
      </c>
      <c r="B1045" s="4" t="s">
        <v>12923</v>
      </c>
      <c r="C1045" s="5">
        <v>44329</v>
      </c>
      <c r="D1045" s="5">
        <v>45247</v>
      </c>
      <c r="E1045" s="4" t="s">
        <v>19752</v>
      </c>
      <c r="F1045" t="str">
        <f>+_xlfn.XLOOKUP(Tabell3[[#This Row],[Diagnose]],Tabell7[Diagnose],Tabell7[DiagnoseKort])&amp;" ("&amp;YEAR(Tabell3[[#This Row],[Dato]])&amp;")"</f>
        <v>Intet påvist (2023)</v>
      </c>
    </row>
    <row r="1046" spans="1:6" hidden="1" x14ac:dyDescent="0.25">
      <c r="A1046" s="4" t="s">
        <v>12725</v>
      </c>
      <c r="B1046" s="4" t="s">
        <v>12726</v>
      </c>
      <c r="C1046" s="5">
        <v>44295</v>
      </c>
      <c r="D1046" s="5">
        <v>45244</v>
      </c>
      <c r="E1046" s="4" t="s">
        <v>19752</v>
      </c>
      <c r="F1046" t="str">
        <f>+_xlfn.XLOOKUP(Tabell3[[#This Row],[Diagnose]],Tabell7[Diagnose],Tabell7[DiagnoseKort])&amp;" ("&amp;YEAR(Tabell3[[#This Row],[Dato]])&amp;")"</f>
        <v>Intet påvist (2023)</v>
      </c>
    </row>
    <row r="1047" spans="1:6" hidden="1" x14ac:dyDescent="0.25">
      <c r="A1047" s="4" t="s">
        <v>15257</v>
      </c>
      <c r="B1047" s="4" t="s">
        <v>15258</v>
      </c>
      <c r="C1047" s="5">
        <v>44838</v>
      </c>
      <c r="D1047" s="5">
        <v>45244</v>
      </c>
      <c r="E1047" s="4" t="s">
        <v>19752</v>
      </c>
      <c r="F1047" t="str">
        <f>+_xlfn.XLOOKUP(Tabell3[[#This Row],[Diagnose]],Tabell7[Diagnose],Tabell7[DiagnoseKort])&amp;" ("&amp;YEAR(Tabell3[[#This Row],[Dato]])&amp;")"</f>
        <v>Intet påvist (2023)</v>
      </c>
    </row>
    <row r="1048" spans="1:6" hidden="1" x14ac:dyDescent="0.25">
      <c r="A1048" s="4" t="s">
        <v>15090</v>
      </c>
      <c r="B1048" s="4" t="s">
        <v>15091</v>
      </c>
      <c r="C1048" s="5">
        <v>44798</v>
      </c>
      <c r="D1048" s="5">
        <v>45241</v>
      </c>
      <c r="E1048" s="4" t="s">
        <v>19817</v>
      </c>
      <c r="F1048" t="str">
        <f>+_xlfn.XLOOKUP(Tabell3[[#This Row],[Diagnose]],Tabell7[Diagnose],Tabell7[DiagnoseKort])&amp;" ("&amp;YEAR(Tabell3[[#This Row],[Dato]])&amp;")"</f>
        <v>Retinal Dysplasi (2023)</v>
      </c>
    </row>
    <row r="1049" spans="1:6" hidden="1" x14ac:dyDescent="0.25">
      <c r="A1049" s="4" t="s">
        <v>15269</v>
      </c>
      <c r="B1049" s="4" t="s">
        <v>15270</v>
      </c>
      <c r="C1049" s="5">
        <v>44843</v>
      </c>
      <c r="D1049" s="5">
        <v>45241</v>
      </c>
      <c r="E1049" s="4" t="s">
        <v>19752</v>
      </c>
      <c r="F1049" t="str">
        <f>+_xlfn.XLOOKUP(Tabell3[[#This Row],[Diagnose]],Tabell7[Diagnose],Tabell7[DiagnoseKort])&amp;" ("&amp;YEAR(Tabell3[[#This Row],[Dato]])&amp;")"</f>
        <v>Intet påvist (2023)</v>
      </c>
    </row>
    <row r="1050" spans="1:6" hidden="1" x14ac:dyDescent="0.25">
      <c r="A1050" s="4" t="s">
        <v>14255</v>
      </c>
      <c r="B1050" s="4" t="s">
        <v>14256</v>
      </c>
      <c r="C1050" s="5">
        <v>44642</v>
      </c>
      <c r="D1050" s="5">
        <v>45241</v>
      </c>
      <c r="E1050" s="4" t="s">
        <v>19752</v>
      </c>
      <c r="F1050" t="str">
        <f>+_xlfn.XLOOKUP(Tabell3[[#This Row],[Diagnose]],Tabell7[Diagnose],Tabell7[DiagnoseKort])&amp;" ("&amp;YEAR(Tabell3[[#This Row],[Dato]])&amp;")"</f>
        <v>Intet påvist (2023)</v>
      </c>
    </row>
    <row r="1051" spans="1:6" hidden="1" x14ac:dyDescent="0.25">
      <c r="A1051" s="4" t="s">
        <v>15238</v>
      </c>
      <c r="B1051" s="4" t="s">
        <v>15239</v>
      </c>
      <c r="C1051" s="5">
        <v>44829</v>
      </c>
      <c r="D1051" s="5">
        <v>45241</v>
      </c>
      <c r="E1051" s="4" t="s">
        <v>19752</v>
      </c>
      <c r="F1051" t="str">
        <f>+_xlfn.XLOOKUP(Tabell3[[#This Row],[Diagnose]],Tabell7[Diagnose],Tabell7[DiagnoseKort])&amp;" ("&amp;YEAR(Tabell3[[#This Row],[Dato]])&amp;")"</f>
        <v>Intet påvist (2023)</v>
      </c>
    </row>
    <row r="1052" spans="1:6" hidden="1" x14ac:dyDescent="0.25">
      <c r="A1052" s="4" t="s">
        <v>12583</v>
      </c>
      <c r="B1052" s="4" t="s">
        <v>12584</v>
      </c>
      <c r="C1052" s="5">
        <v>44258</v>
      </c>
      <c r="D1052" s="5">
        <v>45241</v>
      </c>
      <c r="E1052" s="4" t="s">
        <v>19752</v>
      </c>
      <c r="F1052" t="str">
        <f>+_xlfn.XLOOKUP(Tabell3[[#This Row],[Diagnose]],Tabell7[Diagnose],Tabell7[DiagnoseKort])&amp;" ("&amp;YEAR(Tabell3[[#This Row],[Dato]])&amp;")"</f>
        <v>Intet påvist (2023)</v>
      </c>
    </row>
    <row r="1053" spans="1:6" hidden="1" x14ac:dyDescent="0.25">
      <c r="A1053" s="4" t="s">
        <v>15420</v>
      </c>
      <c r="B1053" s="4" t="s">
        <v>15421</v>
      </c>
      <c r="C1053" s="5">
        <v>44889</v>
      </c>
      <c r="D1053" s="5">
        <v>45241</v>
      </c>
      <c r="E1053" s="4" t="s">
        <v>19752</v>
      </c>
      <c r="F1053" t="str">
        <f>+_xlfn.XLOOKUP(Tabell3[[#This Row],[Diagnose]],Tabell7[Diagnose],Tabell7[DiagnoseKort])&amp;" ("&amp;YEAR(Tabell3[[#This Row],[Dato]])&amp;")"</f>
        <v>Intet påvist (2023)</v>
      </c>
    </row>
    <row r="1054" spans="1:6" hidden="1" x14ac:dyDescent="0.25">
      <c r="A1054" s="4" t="s">
        <v>8526</v>
      </c>
      <c r="B1054" s="4" t="s">
        <v>8527</v>
      </c>
      <c r="C1054" s="5">
        <v>42929</v>
      </c>
      <c r="D1054" s="5">
        <v>45239</v>
      </c>
      <c r="E1054" s="4" t="s">
        <v>19894</v>
      </c>
      <c r="F1054" t="str">
        <f>+_xlfn.XLOOKUP(Tabell3[[#This Row],[Diagnose]],Tabell7[Diagnose],Tabell7[DiagnoseKort])&amp;" ("&amp;YEAR(Tabell3[[#This Row],[Dato]])&amp;")"</f>
        <v>Cornea Dystrofi (2023)</v>
      </c>
    </row>
    <row r="1055" spans="1:6" hidden="1" x14ac:dyDescent="0.25">
      <c r="A1055" s="4" t="s">
        <v>9235</v>
      </c>
      <c r="B1055" s="4" t="s">
        <v>9236</v>
      </c>
      <c r="C1055" s="5">
        <v>43186</v>
      </c>
      <c r="D1055" s="5">
        <v>45237</v>
      </c>
      <c r="E1055" s="4" t="s">
        <v>19799</v>
      </c>
      <c r="F1055" t="str">
        <f>+_xlfn.XLOOKUP(Tabell3[[#This Row],[Diagnose]],Tabell7[Diagnose],Tabell7[DiagnoseKort])&amp;" ("&amp;YEAR(Tabell3[[#This Row],[Dato]])&amp;")"</f>
        <v>Katarakt, ikke medfødt (2023)</v>
      </c>
    </row>
    <row r="1056" spans="1:6" hidden="1" x14ac:dyDescent="0.25">
      <c r="A1056" s="4" t="s">
        <v>14592</v>
      </c>
      <c r="B1056" s="4" t="s">
        <v>14593</v>
      </c>
      <c r="C1056" s="5">
        <v>44697</v>
      </c>
      <c r="D1056" s="5">
        <v>45237</v>
      </c>
      <c r="E1056" s="4" t="s">
        <v>19752</v>
      </c>
      <c r="F1056" t="str">
        <f>+_xlfn.XLOOKUP(Tabell3[[#This Row],[Diagnose]],Tabell7[Diagnose],Tabell7[DiagnoseKort])&amp;" ("&amp;YEAR(Tabell3[[#This Row],[Dato]])&amp;")"</f>
        <v>Intet påvist (2023)</v>
      </c>
    </row>
    <row r="1057" spans="1:6" hidden="1" x14ac:dyDescent="0.25">
      <c r="A1057" s="4" t="s">
        <v>15098</v>
      </c>
      <c r="B1057" s="4" t="s">
        <v>15099</v>
      </c>
      <c r="C1057" s="5">
        <v>44801</v>
      </c>
      <c r="D1057" s="5">
        <v>45237</v>
      </c>
      <c r="E1057" s="4" t="s">
        <v>19752</v>
      </c>
      <c r="F1057" t="str">
        <f>+_xlfn.XLOOKUP(Tabell3[[#This Row],[Diagnose]],Tabell7[Diagnose],Tabell7[DiagnoseKort])&amp;" ("&amp;YEAR(Tabell3[[#This Row],[Dato]])&amp;")"</f>
        <v>Intet påvist (2023)</v>
      </c>
    </row>
    <row r="1058" spans="1:6" hidden="1" x14ac:dyDescent="0.25">
      <c r="A1058" s="4" t="s">
        <v>13355</v>
      </c>
      <c r="B1058" s="4" t="s">
        <v>13356</v>
      </c>
      <c r="C1058" s="5">
        <v>44406</v>
      </c>
      <c r="D1058" s="5">
        <v>45237</v>
      </c>
      <c r="E1058" s="4" t="s">
        <v>19752</v>
      </c>
      <c r="F1058" t="str">
        <f>+_xlfn.XLOOKUP(Tabell3[[#This Row],[Diagnose]],Tabell7[Diagnose],Tabell7[DiagnoseKort])&amp;" ("&amp;YEAR(Tabell3[[#This Row],[Dato]])&amp;")"</f>
        <v>Intet påvist (2023)</v>
      </c>
    </row>
    <row r="1059" spans="1:6" hidden="1" x14ac:dyDescent="0.25">
      <c r="A1059" s="4" t="s">
        <v>12302</v>
      </c>
      <c r="B1059" s="4" t="s">
        <v>12303</v>
      </c>
      <c r="C1059" s="5">
        <v>44172</v>
      </c>
      <c r="D1059" s="5">
        <v>45237</v>
      </c>
      <c r="E1059" s="4" t="s">
        <v>19752</v>
      </c>
      <c r="F1059" t="str">
        <f>+_xlfn.XLOOKUP(Tabell3[[#This Row],[Diagnose]],Tabell7[Diagnose],Tabell7[DiagnoseKort])&amp;" ("&amp;YEAR(Tabell3[[#This Row],[Dato]])&amp;")"</f>
        <v>Intet påvist (2023)</v>
      </c>
    </row>
    <row r="1060" spans="1:6" hidden="1" x14ac:dyDescent="0.25">
      <c r="A1060" s="4" t="s">
        <v>15189</v>
      </c>
      <c r="B1060" s="4" t="s">
        <v>15190</v>
      </c>
      <c r="C1060" s="5">
        <v>44820</v>
      </c>
      <c r="D1060" s="5">
        <v>45236</v>
      </c>
      <c r="E1060" s="4" t="s">
        <v>19752</v>
      </c>
      <c r="F1060" t="str">
        <f>+_xlfn.XLOOKUP(Tabell3[[#This Row],[Diagnose]],Tabell7[Diagnose],Tabell7[DiagnoseKort])&amp;" ("&amp;YEAR(Tabell3[[#This Row],[Dato]])&amp;")"</f>
        <v>Intet påvist (2023)</v>
      </c>
    </row>
    <row r="1061" spans="1:6" hidden="1" x14ac:dyDescent="0.25">
      <c r="A1061" s="4" t="s">
        <v>14504</v>
      </c>
      <c r="B1061" s="4" t="s">
        <v>14505</v>
      </c>
      <c r="C1061" s="5">
        <v>44686</v>
      </c>
      <c r="D1061" s="5">
        <v>45236</v>
      </c>
      <c r="E1061" s="4" t="s">
        <v>19898</v>
      </c>
      <c r="F1061" t="str">
        <f>+_xlfn.XLOOKUP(Tabell3[[#This Row],[Diagnose]],Tabell7[Diagnose],Tabell7[DiagnoseKort])&amp;" ("&amp;YEAR(Tabell3[[#This Row],[Dato]])&amp;")"</f>
        <v xml:space="preserve"> (2023)</v>
      </c>
    </row>
    <row r="1062" spans="1:6" hidden="1" x14ac:dyDescent="0.25">
      <c r="A1062" s="4" t="s">
        <v>13291</v>
      </c>
      <c r="B1062" s="4" t="s">
        <v>13292</v>
      </c>
      <c r="C1062" s="5">
        <v>44389</v>
      </c>
      <c r="D1062" s="5">
        <v>45234</v>
      </c>
      <c r="E1062" s="4" t="s">
        <v>19752</v>
      </c>
      <c r="F1062" t="str">
        <f>+_xlfn.XLOOKUP(Tabell3[[#This Row],[Diagnose]],Tabell7[Diagnose],Tabell7[DiagnoseKort])&amp;" ("&amp;YEAR(Tabell3[[#This Row],[Dato]])&amp;")"</f>
        <v>Intet påvist (2023)</v>
      </c>
    </row>
    <row r="1063" spans="1:6" hidden="1" x14ac:dyDescent="0.25">
      <c r="A1063" s="4" t="s">
        <v>16507</v>
      </c>
      <c r="B1063" s="4" t="s">
        <v>16508</v>
      </c>
      <c r="C1063" s="5">
        <v>45164</v>
      </c>
      <c r="D1063" s="5">
        <v>45232</v>
      </c>
      <c r="E1063" s="4" t="s">
        <v>19950</v>
      </c>
      <c r="F1063" t="str">
        <f>+_xlfn.XLOOKUP(Tabell3[[#This Row],[Diagnose]],Tabell7[Diagnose],Tabell7[DiagnoseKort])&amp;" ("&amp;YEAR(Tabell3[[#This Row],[Dato]])&amp;")"</f>
        <v xml:space="preserve"> (2023)</v>
      </c>
    </row>
    <row r="1064" spans="1:6" hidden="1" x14ac:dyDescent="0.25">
      <c r="A1064" s="4" t="s">
        <v>12517</v>
      </c>
      <c r="B1064" s="4" t="s">
        <v>12518</v>
      </c>
      <c r="C1064" s="5">
        <v>44233</v>
      </c>
      <c r="D1064" s="5">
        <v>45231</v>
      </c>
      <c r="E1064" s="4" t="s">
        <v>19752</v>
      </c>
      <c r="F1064" t="str">
        <f>+_xlfn.XLOOKUP(Tabell3[[#This Row],[Diagnose]],Tabell7[Diagnose],Tabell7[DiagnoseKort])&amp;" ("&amp;YEAR(Tabell3[[#This Row],[Dato]])&amp;")"</f>
        <v>Intet påvist (2023)</v>
      </c>
    </row>
    <row r="1065" spans="1:6" hidden="1" x14ac:dyDescent="0.25">
      <c r="A1065" s="4" t="s">
        <v>12965</v>
      </c>
      <c r="B1065" s="4" t="s">
        <v>12966</v>
      </c>
      <c r="C1065" s="5">
        <v>44342</v>
      </c>
      <c r="D1065" s="5">
        <v>45230</v>
      </c>
      <c r="E1065" s="4" t="s">
        <v>19752</v>
      </c>
      <c r="F1065" t="str">
        <f>+_xlfn.XLOOKUP(Tabell3[[#This Row],[Diagnose]],Tabell7[Diagnose],Tabell7[DiagnoseKort])&amp;" ("&amp;YEAR(Tabell3[[#This Row],[Dato]])&amp;")"</f>
        <v>Intet påvist (2023)</v>
      </c>
    </row>
    <row r="1066" spans="1:6" hidden="1" x14ac:dyDescent="0.25">
      <c r="A1066" s="4" t="s">
        <v>12374</v>
      </c>
      <c r="B1066" s="4" t="s">
        <v>12375</v>
      </c>
      <c r="C1066" s="5">
        <v>44192</v>
      </c>
      <c r="D1066" s="5">
        <v>45228</v>
      </c>
      <c r="E1066" s="4" t="s">
        <v>19752</v>
      </c>
      <c r="F1066" t="str">
        <f>+_xlfn.XLOOKUP(Tabell3[[#This Row],[Diagnose]],Tabell7[Diagnose],Tabell7[DiagnoseKort])&amp;" ("&amp;YEAR(Tabell3[[#This Row],[Dato]])&amp;")"</f>
        <v>Intet påvist (2023)</v>
      </c>
    </row>
    <row r="1067" spans="1:6" hidden="1" x14ac:dyDescent="0.25">
      <c r="A1067" s="4" t="s">
        <v>12161</v>
      </c>
      <c r="B1067" s="4" t="s">
        <v>12162</v>
      </c>
      <c r="C1067" s="5">
        <v>44139</v>
      </c>
      <c r="D1067" s="5">
        <v>45226</v>
      </c>
      <c r="E1067" s="4" t="s">
        <v>19752</v>
      </c>
      <c r="F1067" t="str">
        <f>+_xlfn.XLOOKUP(Tabell3[[#This Row],[Diagnose]],Tabell7[Diagnose],Tabell7[DiagnoseKort])&amp;" ("&amp;YEAR(Tabell3[[#This Row],[Dato]])&amp;")"</f>
        <v>Intet påvist (2023)</v>
      </c>
    </row>
    <row r="1068" spans="1:6" hidden="1" x14ac:dyDescent="0.25">
      <c r="A1068" s="4" t="s">
        <v>11138</v>
      </c>
      <c r="B1068" s="4" t="s">
        <v>11139</v>
      </c>
      <c r="C1068" s="5">
        <v>43859</v>
      </c>
      <c r="D1068" s="5">
        <v>45225</v>
      </c>
      <c r="E1068" s="4" t="s">
        <v>19752</v>
      </c>
      <c r="F1068" t="str">
        <f>+_xlfn.XLOOKUP(Tabell3[[#This Row],[Diagnose]],Tabell7[Diagnose],Tabell7[DiagnoseKort])&amp;" ("&amp;YEAR(Tabell3[[#This Row],[Dato]])&amp;")"</f>
        <v>Intet påvist (2023)</v>
      </c>
    </row>
    <row r="1069" spans="1:6" hidden="1" x14ac:dyDescent="0.25">
      <c r="A1069" s="4" t="s">
        <v>13898</v>
      </c>
      <c r="B1069" s="4" t="s">
        <v>13899</v>
      </c>
      <c r="C1069" s="5">
        <v>44563</v>
      </c>
      <c r="D1069" s="5">
        <v>45225</v>
      </c>
      <c r="E1069" s="4" t="s">
        <v>19752</v>
      </c>
      <c r="F1069" t="str">
        <f>+_xlfn.XLOOKUP(Tabell3[[#This Row],[Diagnose]],Tabell7[Diagnose],Tabell7[DiagnoseKort])&amp;" ("&amp;YEAR(Tabell3[[#This Row],[Dato]])&amp;")"</f>
        <v>Intet påvist (2023)</v>
      </c>
    </row>
    <row r="1070" spans="1:6" hidden="1" x14ac:dyDescent="0.25">
      <c r="A1070" s="4" t="s">
        <v>13450</v>
      </c>
      <c r="B1070" s="4" t="s">
        <v>13451</v>
      </c>
      <c r="C1070" s="5">
        <v>44446</v>
      </c>
      <c r="D1070" s="5">
        <v>45225</v>
      </c>
      <c r="E1070" s="4" t="s">
        <v>19752</v>
      </c>
      <c r="F1070" t="str">
        <f>+_xlfn.XLOOKUP(Tabell3[[#This Row],[Diagnose]],Tabell7[Diagnose],Tabell7[DiagnoseKort])&amp;" ("&amp;YEAR(Tabell3[[#This Row],[Dato]])&amp;")"</f>
        <v>Intet påvist (2023)</v>
      </c>
    </row>
    <row r="1071" spans="1:6" hidden="1" x14ac:dyDescent="0.25">
      <c r="A1071" s="4" t="s">
        <v>11862</v>
      </c>
      <c r="B1071" s="4" t="s">
        <v>11863</v>
      </c>
      <c r="C1071" s="5">
        <v>44053</v>
      </c>
      <c r="D1071" s="5">
        <v>45225</v>
      </c>
      <c r="E1071" s="4" t="s">
        <v>19752</v>
      </c>
      <c r="F1071" t="str">
        <f>+_xlfn.XLOOKUP(Tabell3[[#This Row],[Diagnose]],Tabell7[Diagnose],Tabell7[DiagnoseKort])&amp;" ("&amp;YEAR(Tabell3[[#This Row],[Dato]])&amp;")"</f>
        <v>Intet påvist (2023)</v>
      </c>
    </row>
    <row r="1072" spans="1:6" hidden="1" x14ac:dyDescent="0.25">
      <c r="A1072" s="4" t="s">
        <v>14646</v>
      </c>
      <c r="B1072" s="4" t="s">
        <v>14647</v>
      </c>
      <c r="C1072" s="5">
        <v>44706</v>
      </c>
      <c r="D1072" s="5">
        <v>45224</v>
      </c>
      <c r="E1072" s="4" t="s">
        <v>19752</v>
      </c>
      <c r="F1072" t="str">
        <f>+_xlfn.XLOOKUP(Tabell3[[#This Row],[Diagnose]],Tabell7[Diagnose],Tabell7[DiagnoseKort])&amp;" ("&amp;YEAR(Tabell3[[#This Row],[Dato]])&amp;")"</f>
        <v>Intet påvist (2023)</v>
      </c>
    </row>
    <row r="1073" spans="1:6" hidden="1" x14ac:dyDescent="0.25">
      <c r="A1073" s="4" t="s">
        <v>15277</v>
      </c>
      <c r="B1073" s="4" t="s">
        <v>15278</v>
      </c>
      <c r="C1073" s="5">
        <v>44843</v>
      </c>
      <c r="D1073" s="5">
        <v>45223</v>
      </c>
      <c r="E1073" s="4" t="s">
        <v>19920</v>
      </c>
      <c r="F1073" t="str">
        <f>+_xlfn.XLOOKUP(Tabell3[[#This Row],[Diagnose]],Tabell7[Diagnose],Tabell7[DiagnoseKort])&amp;" ("&amp;YEAR(Tabell3[[#This Row],[Dato]])&amp;")"</f>
        <v>Katarakt, ikke medfødt (2023)</v>
      </c>
    </row>
    <row r="1074" spans="1:6" hidden="1" x14ac:dyDescent="0.25">
      <c r="A1074" s="4" t="s">
        <v>13326</v>
      </c>
      <c r="B1074" s="4" t="s">
        <v>13327</v>
      </c>
      <c r="C1074" s="5">
        <v>44393</v>
      </c>
      <c r="D1074" s="5">
        <v>45222</v>
      </c>
      <c r="E1074" s="4" t="s">
        <v>19752</v>
      </c>
      <c r="F1074" t="str">
        <f>+_xlfn.XLOOKUP(Tabell3[[#This Row],[Diagnose]],Tabell7[Diagnose],Tabell7[DiagnoseKort])&amp;" ("&amp;YEAR(Tabell3[[#This Row],[Dato]])&amp;")"</f>
        <v>Intet påvist (2023)</v>
      </c>
    </row>
    <row r="1075" spans="1:6" hidden="1" x14ac:dyDescent="0.25">
      <c r="A1075" s="4" t="s">
        <v>15279</v>
      </c>
      <c r="B1075" s="4" t="s">
        <v>15280</v>
      </c>
      <c r="C1075" s="5">
        <v>44843</v>
      </c>
      <c r="D1075" s="5">
        <v>45222</v>
      </c>
      <c r="E1075" s="4" t="s">
        <v>19752</v>
      </c>
      <c r="F1075" t="str">
        <f>+_xlfn.XLOOKUP(Tabell3[[#This Row],[Diagnose]],Tabell7[Diagnose],Tabell7[DiagnoseKort])&amp;" ("&amp;YEAR(Tabell3[[#This Row],[Dato]])&amp;")"</f>
        <v>Intet påvist (2023)</v>
      </c>
    </row>
    <row r="1076" spans="1:6" hidden="1" x14ac:dyDescent="0.25">
      <c r="A1076" s="4" t="s">
        <v>12838</v>
      </c>
      <c r="B1076" s="4" t="s">
        <v>12839</v>
      </c>
      <c r="C1076" s="5">
        <v>44318</v>
      </c>
      <c r="D1076" s="5">
        <v>45219</v>
      </c>
      <c r="E1076" s="4" t="s">
        <v>19752</v>
      </c>
      <c r="F1076" t="str">
        <f>+_xlfn.XLOOKUP(Tabell3[[#This Row],[Diagnose]],Tabell7[Diagnose],Tabell7[DiagnoseKort])&amp;" ("&amp;YEAR(Tabell3[[#This Row],[Dato]])&amp;")"</f>
        <v>Intet påvist (2023)</v>
      </c>
    </row>
    <row r="1077" spans="1:6" hidden="1" x14ac:dyDescent="0.25">
      <c r="A1077" s="4" t="s">
        <v>6404</v>
      </c>
      <c r="B1077" s="4" t="s">
        <v>6405</v>
      </c>
      <c r="C1077" s="5">
        <v>41983</v>
      </c>
      <c r="D1077" s="5">
        <v>45216</v>
      </c>
      <c r="E1077" s="4" t="s">
        <v>19799</v>
      </c>
      <c r="F1077" t="str">
        <f>+_xlfn.XLOOKUP(Tabell3[[#This Row],[Diagnose]],Tabell7[Diagnose],Tabell7[DiagnoseKort])&amp;" ("&amp;YEAR(Tabell3[[#This Row],[Dato]])&amp;")"</f>
        <v>Katarakt, ikke medfødt (2023)</v>
      </c>
    </row>
    <row r="1078" spans="1:6" hidden="1" x14ac:dyDescent="0.25">
      <c r="A1078" s="4" t="s">
        <v>12765</v>
      </c>
      <c r="B1078" s="4" t="s">
        <v>12766</v>
      </c>
      <c r="C1078" s="5">
        <v>44301</v>
      </c>
      <c r="D1078" s="5">
        <v>45215</v>
      </c>
      <c r="E1078" s="4" t="s">
        <v>19949</v>
      </c>
      <c r="F1078" t="str">
        <f>+_xlfn.XLOOKUP(Tabell3[[#This Row],[Diagnose]],Tabell7[Diagnose],Tabell7[DiagnoseKort])&amp;" ("&amp;YEAR(Tabell3[[#This Row],[Dato]])&amp;")"</f>
        <v xml:space="preserve"> (2023)</v>
      </c>
    </row>
    <row r="1079" spans="1:6" hidden="1" x14ac:dyDescent="0.25">
      <c r="A1079" s="4" t="s">
        <v>15010</v>
      </c>
      <c r="B1079" s="4" t="s">
        <v>15011</v>
      </c>
      <c r="C1079" s="5">
        <v>44776</v>
      </c>
      <c r="D1079" s="5">
        <v>45215</v>
      </c>
      <c r="E1079" s="4" t="s">
        <v>19752</v>
      </c>
      <c r="F1079" t="str">
        <f>+_xlfn.XLOOKUP(Tabell3[[#This Row],[Diagnose]],Tabell7[Diagnose],Tabell7[DiagnoseKort])&amp;" ("&amp;YEAR(Tabell3[[#This Row],[Dato]])&amp;")"</f>
        <v>Intet påvist (2023)</v>
      </c>
    </row>
    <row r="1080" spans="1:6" hidden="1" x14ac:dyDescent="0.25">
      <c r="A1080" s="4" t="s">
        <v>14958</v>
      </c>
      <c r="B1080" s="4" t="s">
        <v>14959</v>
      </c>
      <c r="C1080" s="5">
        <v>44765</v>
      </c>
      <c r="D1080" s="5">
        <v>45212</v>
      </c>
      <c r="E1080" s="4" t="s">
        <v>19752</v>
      </c>
      <c r="F1080" t="str">
        <f>+_xlfn.XLOOKUP(Tabell3[[#This Row],[Diagnose]],Tabell7[Diagnose],Tabell7[DiagnoseKort])&amp;" ("&amp;YEAR(Tabell3[[#This Row],[Dato]])&amp;")"</f>
        <v>Intet påvist (2023)</v>
      </c>
    </row>
    <row r="1081" spans="1:6" hidden="1" x14ac:dyDescent="0.25">
      <c r="A1081" s="4" t="s">
        <v>9681</v>
      </c>
      <c r="B1081" s="4" t="s">
        <v>9682</v>
      </c>
      <c r="C1081" s="5">
        <v>43326</v>
      </c>
      <c r="D1081" s="5">
        <v>45212</v>
      </c>
      <c r="E1081" s="4" t="s">
        <v>19752</v>
      </c>
      <c r="F1081" t="str">
        <f>+_xlfn.XLOOKUP(Tabell3[[#This Row],[Diagnose]],Tabell7[Diagnose],Tabell7[DiagnoseKort])&amp;" ("&amp;YEAR(Tabell3[[#This Row],[Dato]])&amp;")"</f>
        <v>Intet påvist (2023)</v>
      </c>
    </row>
    <row r="1082" spans="1:6" hidden="1" x14ac:dyDescent="0.25">
      <c r="A1082" s="4" t="s">
        <v>14964</v>
      </c>
      <c r="B1082" s="4" t="s">
        <v>14965</v>
      </c>
      <c r="C1082" s="5">
        <v>44765</v>
      </c>
      <c r="D1082" s="5">
        <v>45212</v>
      </c>
      <c r="E1082" s="4" t="s">
        <v>19752</v>
      </c>
      <c r="F1082" t="str">
        <f>+_xlfn.XLOOKUP(Tabell3[[#This Row],[Diagnose]],Tabell7[Diagnose],Tabell7[DiagnoseKort])&amp;" ("&amp;YEAR(Tabell3[[#This Row],[Dato]])&amp;")"</f>
        <v>Intet påvist (2023)</v>
      </c>
    </row>
    <row r="1083" spans="1:6" hidden="1" x14ac:dyDescent="0.25">
      <c r="A1083" s="4" t="s">
        <v>11694</v>
      </c>
      <c r="B1083" s="4" t="s">
        <v>11695</v>
      </c>
      <c r="C1083" s="5">
        <v>44021</v>
      </c>
      <c r="D1083" s="5">
        <v>45212</v>
      </c>
      <c r="E1083" s="4" t="s">
        <v>19752</v>
      </c>
      <c r="F1083" t="str">
        <f>+_xlfn.XLOOKUP(Tabell3[[#This Row],[Diagnose]],Tabell7[Diagnose],Tabell7[DiagnoseKort])&amp;" ("&amp;YEAR(Tabell3[[#This Row],[Dato]])&amp;")"</f>
        <v>Intet påvist (2023)</v>
      </c>
    </row>
    <row r="1084" spans="1:6" hidden="1" x14ac:dyDescent="0.25">
      <c r="A1084" s="4" t="s">
        <v>12759</v>
      </c>
      <c r="B1084" s="4" t="s">
        <v>12760</v>
      </c>
      <c r="C1084" s="5">
        <v>44301</v>
      </c>
      <c r="D1084" s="5">
        <v>45211</v>
      </c>
      <c r="E1084" s="4" t="s">
        <v>19752</v>
      </c>
      <c r="F1084" t="str">
        <f>+_xlfn.XLOOKUP(Tabell3[[#This Row],[Diagnose]],Tabell7[Diagnose],Tabell7[DiagnoseKort])&amp;" ("&amp;YEAR(Tabell3[[#This Row],[Dato]])&amp;")"</f>
        <v>Intet påvist (2023)</v>
      </c>
    </row>
    <row r="1085" spans="1:6" hidden="1" x14ac:dyDescent="0.25">
      <c r="A1085" s="4" t="s">
        <v>15110</v>
      </c>
      <c r="B1085" s="4" t="s">
        <v>15111</v>
      </c>
      <c r="C1085" s="5">
        <v>44804</v>
      </c>
      <c r="D1085" s="5">
        <v>45211</v>
      </c>
      <c r="E1085" s="4" t="s">
        <v>19752</v>
      </c>
      <c r="F1085" t="str">
        <f>+_xlfn.XLOOKUP(Tabell3[[#This Row],[Diagnose]],Tabell7[Diagnose],Tabell7[DiagnoseKort])&amp;" ("&amp;YEAR(Tabell3[[#This Row],[Dato]])&amp;")"</f>
        <v>Intet påvist (2023)</v>
      </c>
    </row>
    <row r="1086" spans="1:6" hidden="1" x14ac:dyDescent="0.25">
      <c r="A1086" s="4" t="s">
        <v>15008</v>
      </c>
      <c r="B1086" s="4" t="s">
        <v>15009</v>
      </c>
      <c r="C1086" s="5">
        <v>44776</v>
      </c>
      <c r="D1086" s="5">
        <v>45210</v>
      </c>
      <c r="E1086" s="4" t="s">
        <v>19948</v>
      </c>
      <c r="F1086" t="str">
        <f>+_xlfn.XLOOKUP(Tabell3[[#This Row],[Diagnose]],Tabell7[Diagnose],Tabell7[DiagnoseKort])&amp;" ("&amp;YEAR(Tabell3[[#This Row],[Dato]])&amp;")"</f>
        <v xml:space="preserve"> (2023)</v>
      </c>
    </row>
    <row r="1087" spans="1:6" hidden="1" x14ac:dyDescent="0.25">
      <c r="A1087" s="4" t="s">
        <v>15088</v>
      </c>
      <c r="B1087" s="4" t="s">
        <v>15089</v>
      </c>
      <c r="C1087" s="5">
        <v>44798</v>
      </c>
      <c r="D1087" s="5">
        <v>45210</v>
      </c>
      <c r="E1087" s="4" t="s">
        <v>19802</v>
      </c>
      <c r="F1087" t="str">
        <f>+_xlfn.XLOOKUP(Tabell3[[#This Row],[Diagnose]],Tabell7[Diagnose],Tabell7[DiagnoseKort])&amp;" ("&amp;YEAR(Tabell3[[#This Row],[Dato]])&amp;")"</f>
        <v>PPM iris (2023)</v>
      </c>
    </row>
    <row r="1088" spans="1:6" hidden="1" x14ac:dyDescent="0.25">
      <c r="A1088" s="4" t="s">
        <v>11889</v>
      </c>
      <c r="B1088" s="4" t="s">
        <v>11890</v>
      </c>
      <c r="C1088" s="5">
        <v>44057</v>
      </c>
      <c r="D1088" s="5">
        <v>45210</v>
      </c>
      <c r="E1088" s="4" t="s">
        <v>19865</v>
      </c>
      <c r="F1088" t="str">
        <f>+_xlfn.XLOOKUP(Tabell3[[#This Row],[Diagnose]],Tabell7[Diagnose],Tabell7[DiagnoseKort])&amp;" ("&amp;YEAR(Tabell3[[#This Row],[Dato]])&amp;")"</f>
        <v>Katarakt, ikke medfødt (2023)</v>
      </c>
    </row>
    <row r="1089" spans="1:6" hidden="1" x14ac:dyDescent="0.25">
      <c r="A1089" s="4" t="s">
        <v>14387</v>
      </c>
      <c r="B1089" s="4" t="s">
        <v>14388</v>
      </c>
      <c r="C1089" s="5">
        <v>44667</v>
      </c>
      <c r="D1089" s="5">
        <v>45210</v>
      </c>
      <c r="E1089" s="4" t="s">
        <v>19948</v>
      </c>
      <c r="F1089" t="str">
        <f>+_xlfn.XLOOKUP(Tabell3[[#This Row],[Diagnose]],Tabell7[Diagnose],Tabell7[DiagnoseKort])&amp;" ("&amp;YEAR(Tabell3[[#This Row],[Dato]])&amp;")"</f>
        <v xml:space="preserve"> (2023)</v>
      </c>
    </row>
    <row r="1090" spans="1:6" hidden="1" x14ac:dyDescent="0.25">
      <c r="A1090" s="4" t="s">
        <v>15273</v>
      </c>
      <c r="B1090" s="4" t="s">
        <v>15274</v>
      </c>
      <c r="C1090" s="5">
        <v>44843</v>
      </c>
      <c r="D1090" s="5">
        <v>45209</v>
      </c>
      <c r="E1090" s="4" t="s">
        <v>19752</v>
      </c>
      <c r="F1090" t="str">
        <f>+_xlfn.XLOOKUP(Tabell3[[#This Row],[Diagnose]],Tabell7[Diagnose],Tabell7[DiagnoseKort])&amp;" ("&amp;YEAR(Tabell3[[#This Row],[Dato]])&amp;")"</f>
        <v>Intet påvist (2023)</v>
      </c>
    </row>
    <row r="1091" spans="1:6" hidden="1" x14ac:dyDescent="0.25">
      <c r="A1091" s="4" t="s">
        <v>9873</v>
      </c>
      <c r="B1091" s="4" t="s">
        <v>9874</v>
      </c>
      <c r="C1091" s="5">
        <v>43397</v>
      </c>
      <c r="D1091" s="5">
        <v>45205</v>
      </c>
      <c r="E1091" s="4" t="s">
        <v>19752</v>
      </c>
      <c r="F1091" t="str">
        <f>+_xlfn.XLOOKUP(Tabell3[[#This Row],[Diagnose]],Tabell7[Diagnose],Tabell7[DiagnoseKort])&amp;" ("&amp;YEAR(Tabell3[[#This Row],[Dato]])&amp;")"</f>
        <v>Intet påvist (2023)</v>
      </c>
    </row>
    <row r="1092" spans="1:6" hidden="1" x14ac:dyDescent="0.25">
      <c r="A1092" s="4" t="s">
        <v>13367</v>
      </c>
      <c r="B1092" s="4" t="s">
        <v>13368</v>
      </c>
      <c r="C1092" s="5">
        <v>44408</v>
      </c>
      <c r="D1092" s="5">
        <v>45205</v>
      </c>
      <c r="E1092" s="4" t="s">
        <v>19752</v>
      </c>
      <c r="F1092" t="str">
        <f>+_xlfn.XLOOKUP(Tabell3[[#This Row],[Diagnose]],Tabell7[Diagnose],Tabell7[DiagnoseKort])&amp;" ("&amp;YEAR(Tabell3[[#This Row],[Dato]])&amp;")"</f>
        <v>Intet påvist (2023)</v>
      </c>
    </row>
    <row r="1093" spans="1:6" hidden="1" x14ac:dyDescent="0.25">
      <c r="A1093" s="4" t="s">
        <v>12010</v>
      </c>
      <c r="B1093" s="4" t="s">
        <v>12011</v>
      </c>
      <c r="C1093" s="5">
        <v>44090</v>
      </c>
      <c r="D1093" s="5">
        <v>45204</v>
      </c>
      <c r="E1093" s="4" t="s">
        <v>19802</v>
      </c>
      <c r="F1093" t="str">
        <f>+_xlfn.XLOOKUP(Tabell3[[#This Row],[Diagnose]],Tabell7[Diagnose],Tabell7[DiagnoseKort])&amp;" ("&amp;YEAR(Tabell3[[#This Row],[Dato]])&amp;")"</f>
        <v>PPM iris (2023)</v>
      </c>
    </row>
    <row r="1094" spans="1:6" hidden="1" x14ac:dyDescent="0.25">
      <c r="A1094" s="4" t="s">
        <v>10007</v>
      </c>
      <c r="B1094" s="4" t="s">
        <v>10008</v>
      </c>
      <c r="C1094" s="5">
        <v>43489</v>
      </c>
      <c r="D1094" s="5">
        <v>45204</v>
      </c>
      <c r="E1094" s="4" t="s">
        <v>19942</v>
      </c>
      <c r="F1094" t="str">
        <f>+_xlfn.XLOOKUP(Tabell3[[#This Row],[Diagnose]],Tabell7[Diagnose],Tabell7[DiagnoseKort])&amp;" ("&amp;YEAR(Tabell3[[#This Row],[Dato]])&amp;")"</f>
        <v xml:space="preserve"> (2023)</v>
      </c>
    </row>
    <row r="1095" spans="1:6" hidden="1" x14ac:dyDescent="0.25">
      <c r="A1095" s="4" t="s">
        <v>10609</v>
      </c>
      <c r="B1095" s="4" t="s">
        <v>10610</v>
      </c>
      <c r="C1095" s="5">
        <v>43649</v>
      </c>
      <c r="D1095" s="5">
        <v>45204</v>
      </c>
      <c r="E1095" s="4" t="s">
        <v>19752</v>
      </c>
      <c r="F1095" t="str">
        <f>+_xlfn.XLOOKUP(Tabell3[[#This Row],[Diagnose]],Tabell7[Diagnose],Tabell7[DiagnoseKort])&amp;" ("&amp;YEAR(Tabell3[[#This Row],[Dato]])&amp;")"</f>
        <v>Intet påvist (2023)</v>
      </c>
    </row>
    <row r="1096" spans="1:6" hidden="1" x14ac:dyDescent="0.25">
      <c r="A1096" s="4" t="s">
        <v>11333</v>
      </c>
      <c r="B1096" s="4" t="s">
        <v>11334</v>
      </c>
      <c r="C1096" s="5">
        <v>43939</v>
      </c>
      <c r="D1096" s="5">
        <v>45405</v>
      </c>
      <c r="E1096" s="4" t="s">
        <v>19897</v>
      </c>
      <c r="F1096" t="str">
        <f>+_xlfn.XLOOKUP(Tabell3[[#This Row],[Diagnose]],Tabell7[Diagnose],Tabell7[DiagnoseKort])&amp;" ("&amp;YEAR(Tabell3[[#This Row],[Dato]])&amp;")"</f>
        <v>PPM (2024)</v>
      </c>
    </row>
    <row r="1097" spans="1:6" hidden="1" x14ac:dyDescent="0.25">
      <c r="A1097" s="4" t="s">
        <v>8276</v>
      </c>
      <c r="B1097" s="4" t="s">
        <v>8277</v>
      </c>
      <c r="C1097" s="5">
        <v>42807</v>
      </c>
      <c r="D1097" s="5">
        <v>45202</v>
      </c>
      <c r="E1097" s="4" t="s">
        <v>19752</v>
      </c>
      <c r="F1097" t="str">
        <f>+_xlfn.XLOOKUP(Tabell3[[#This Row],[Diagnose]],Tabell7[Diagnose],Tabell7[DiagnoseKort])&amp;" ("&amp;YEAR(Tabell3[[#This Row],[Dato]])&amp;")"</f>
        <v>Intet påvist (2023)</v>
      </c>
    </row>
    <row r="1098" spans="1:6" hidden="1" x14ac:dyDescent="0.25">
      <c r="A1098" s="4" t="s">
        <v>11891</v>
      </c>
      <c r="B1098" s="4" t="s">
        <v>11892</v>
      </c>
      <c r="C1098" s="5">
        <v>44057</v>
      </c>
      <c r="D1098" s="5">
        <v>45201</v>
      </c>
      <c r="E1098" s="4" t="s">
        <v>19752</v>
      </c>
      <c r="F1098" t="str">
        <f>+_xlfn.XLOOKUP(Tabell3[[#This Row],[Diagnose]],Tabell7[Diagnose],Tabell7[DiagnoseKort])&amp;" ("&amp;YEAR(Tabell3[[#This Row],[Dato]])&amp;")"</f>
        <v>Intet påvist (2023)</v>
      </c>
    </row>
    <row r="1099" spans="1:6" hidden="1" x14ac:dyDescent="0.25">
      <c r="A1099" s="4" t="s">
        <v>14092</v>
      </c>
      <c r="B1099" s="4" t="s">
        <v>14093</v>
      </c>
      <c r="C1099" s="5">
        <v>44619</v>
      </c>
      <c r="D1099" s="5">
        <v>45201</v>
      </c>
      <c r="E1099" s="4" t="s">
        <v>19752</v>
      </c>
      <c r="F1099" t="str">
        <f>+_xlfn.XLOOKUP(Tabell3[[#This Row],[Diagnose]],Tabell7[Diagnose],Tabell7[DiagnoseKort])&amp;" ("&amp;YEAR(Tabell3[[#This Row],[Dato]])&amp;")"</f>
        <v>Intet påvist (2023)</v>
      </c>
    </row>
    <row r="1100" spans="1:6" hidden="1" x14ac:dyDescent="0.25">
      <c r="A1100" s="4" t="s">
        <v>11921</v>
      </c>
      <c r="B1100" s="4" t="s">
        <v>11922</v>
      </c>
      <c r="C1100" s="5">
        <v>44070</v>
      </c>
      <c r="D1100" s="5">
        <v>45201</v>
      </c>
      <c r="E1100" s="4" t="s">
        <v>19752</v>
      </c>
      <c r="F1100" t="str">
        <f>+_xlfn.XLOOKUP(Tabell3[[#This Row],[Diagnose]],Tabell7[Diagnose],Tabell7[DiagnoseKort])&amp;" ("&amp;YEAR(Tabell3[[#This Row],[Dato]])&amp;")"</f>
        <v>Intet påvist (2023)</v>
      </c>
    </row>
    <row r="1101" spans="1:6" hidden="1" x14ac:dyDescent="0.25">
      <c r="A1101" s="4" t="s">
        <v>6922</v>
      </c>
      <c r="B1101" s="4" t="s">
        <v>6923</v>
      </c>
      <c r="C1101" s="5">
        <v>42239</v>
      </c>
      <c r="D1101" s="5">
        <v>45196</v>
      </c>
      <c r="E1101" s="4" t="s">
        <v>19752</v>
      </c>
      <c r="F1101" t="str">
        <f>+_xlfn.XLOOKUP(Tabell3[[#This Row],[Diagnose]],Tabell7[Diagnose],Tabell7[DiagnoseKort])&amp;" ("&amp;YEAR(Tabell3[[#This Row],[Dato]])&amp;")"</f>
        <v>Intet påvist (2023)</v>
      </c>
    </row>
    <row r="1102" spans="1:6" hidden="1" x14ac:dyDescent="0.25">
      <c r="A1102" s="4" t="s">
        <v>15242</v>
      </c>
      <c r="B1102" s="4" t="s">
        <v>15243</v>
      </c>
      <c r="C1102" s="5">
        <v>44829</v>
      </c>
      <c r="D1102" s="5">
        <v>45196</v>
      </c>
      <c r="E1102" s="4" t="s">
        <v>19752</v>
      </c>
      <c r="F1102" t="str">
        <f>+_xlfn.XLOOKUP(Tabell3[[#This Row],[Diagnose]],Tabell7[Diagnose],Tabell7[DiagnoseKort])&amp;" ("&amp;YEAR(Tabell3[[#This Row],[Dato]])&amp;")"</f>
        <v>Intet påvist (2023)</v>
      </c>
    </row>
    <row r="1103" spans="1:6" hidden="1" x14ac:dyDescent="0.25">
      <c r="A1103" s="4" t="s">
        <v>13405</v>
      </c>
      <c r="B1103" s="4" t="s">
        <v>13406</v>
      </c>
      <c r="C1103" s="5">
        <v>44426</v>
      </c>
      <c r="D1103" s="5">
        <v>45195</v>
      </c>
      <c r="E1103" s="4" t="s">
        <v>19752</v>
      </c>
      <c r="F1103" t="str">
        <f>+_xlfn.XLOOKUP(Tabell3[[#This Row],[Diagnose]],Tabell7[Diagnose],Tabell7[DiagnoseKort])&amp;" ("&amp;YEAR(Tabell3[[#This Row],[Dato]])&amp;")"</f>
        <v>Intet påvist (2023)</v>
      </c>
    </row>
    <row r="1104" spans="1:6" hidden="1" x14ac:dyDescent="0.25">
      <c r="A1104" s="4" t="s">
        <v>14891</v>
      </c>
      <c r="B1104" s="4" t="s">
        <v>14892</v>
      </c>
      <c r="C1104" s="5">
        <v>44752</v>
      </c>
      <c r="D1104" s="5">
        <v>45194</v>
      </c>
      <c r="E1104" s="4" t="s">
        <v>19752</v>
      </c>
      <c r="F1104" t="str">
        <f>+_xlfn.XLOOKUP(Tabell3[[#This Row],[Diagnose]],Tabell7[Diagnose],Tabell7[DiagnoseKort])&amp;" ("&amp;YEAR(Tabell3[[#This Row],[Dato]])&amp;")"</f>
        <v>Intet påvist (2023)</v>
      </c>
    </row>
    <row r="1105" spans="1:6" hidden="1" x14ac:dyDescent="0.25">
      <c r="A1105" s="4" t="s">
        <v>11821</v>
      </c>
      <c r="B1105" s="4" t="s">
        <v>11822</v>
      </c>
      <c r="C1105" s="5">
        <v>44049</v>
      </c>
      <c r="D1105" s="5">
        <v>45189</v>
      </c>
      <c r="E1105" s="4" t="s">
        <v>19752</v>
      </c>
      <c r="F1105" t="str">
        <f>+_xlfn.XLOOKUP(Tabell3[[#This Row],[Diagnose]],Tabell7[Diagnose],Tabell7[DiagnoseKort])&amp;" ("&amp;YEAR(Tabell3[[#This Row],[Dato]])&amp;")"</f>
        <v>Intet påvist (2023)</v>
      </c>
    </row>
    <row r="1106" spans="1:6" hidden="1" x14ac:dyDescent="0.25">
      <c r="A1106" s="4" t="s">
        <v>10736</v>
      </c>
      <c r="B1106" s="4" t="s">
        <v>10737</v>
      </c>
      <c r="C1106" s="5">
        <v>43713</v>
      </c>
      <c r="D1106" s="5">
        <v>45189</v>
      </c>
      <c r="E1106" s="4" t="s">
        <v>19752</v>
      </c>
      <c r="F1106" t="str">
        <f>+_xlfn.XLOOKUP(Tabell3[[#This Row],[Diagnose]],Tabell7[Diagnose],Tabell7[DiagnoseKort])&amp;" ("&amp;YEAR(Tabell3[[#This Row],[Dato]])&amp;")"</f>
        <v>Intet påvist (2023)</v>
      </c>
    </row>
    <row r="1107" spans="1:6" hidden="1" x14ac:dyDescent="0.25">
      <c r="A1107" s="4" t="s">
        <v>14811</v>
      </c>
      <c r="B1107" s="4" t="s">
        <v>14812</v>
      </c>
      <c r="C1107" s="5">
        <v>44740</v>
      </c>
      <c r="D1107" s="5">
        <v>45188</v>
      </c>
      <c r="E1107" s="4" t="s">
        <v>19802</v>
      </c>
      <c r="F1107" t="str">
        <f>+_xlfn.XLOOKUP(Tabell3[[#This Row],[Diagnose]],Tabell7[Diagnose],Tabell7[DiagnoseKort])&amp;" ("&amp;YEAR(Tabell3[[#This Row],[Dato]])&amp;")"</f>
        <v>PPM iris (2023)</v>
      </c>
    </row>
    <row r="1108" spans="1:6" hidden="1" x14ac:dyDescent="0.25">
      <c r="A1108" s="4" t="s">
        <v>12399</v>
      </c>
      <c r="B1108" s="4" t="s">
        <v>12400</v>
      </c>
      <c r="C1108" s="5">
        <v>44200</v>
      </c>
      <c r="D1108" s="5">
        <v>45187</v>
      </c>
      <c r="E1108" s="4" t="s">
        <v>19752</v>
      </c>
      <c r="F1108" t="str">
        <f>+_xlfn.XLOOKUP(Tabell3[[#This Row],[Diagnose]],Tabell7[Diagnose],Tabell7[DiagnoseKort])&amp;" ("&amp;YEAR(Tabell3[[#This Row],[Dato]])&amp;")"</f>
        <v>Intet påvist (2023)</v>
      </c>
    </row>
    <row r="1109" spans="1:6" hidden="1" x14ac:dyDescent="0.25">
      <c r="A1109" s="4" t="s">
        <v>14544</v>
      </c>
      <c r="B1109" s="4" t="s">
        <v>14545</v>
      </c>
      <c r="C1109" s="5">
        <v>44689</v>
      </c>
      <c r="D1109" s="5">
        <v>45187</v>
      </c>
      <c r="E1109" s="4" t="s">
        <v>19752</v>
      </c>
      <c r="F1109" t="str">
        <f>+_xlfn.XLOOKUP(Tabell3[[#This Row],[Diagnose]],Tabell7[Diagnose],Tabell7[DiagnoseKort])&amp;" ("&amp;YEAR(Tabell3[[#This Row],[Dato]])&amp;")"</f>
        <v>Intet påvist (2023)</v>
      </c>
    </row>
    <row r="1110" spans="1:6" hidden="1" x14ac:dyDescent="0.25">
      <c r="A1110" s="4" t="s">
        <v>13102</v>
      </c>
      <c r="B1110" s="4" t="s">
        <v>7705</v>
      </c>
      <c r="C1110" s="5">
        <v>44364</v>
      </c>
      <c r="D1110" s="5">
        <v>45187</v>
      </c>
      <c r="E1110" s="4" t="s">
        <v>19920</v>
      </c>
      <c r="F1110" t="str">
        <f>+_xlfn.XLOOKUP(Tabell3[[#This Row],[Diagnose]],Tabell7[Diagnose],Tabell7[DiagnoseKort])&amp;" ("&amp;YEAR(Tabell3[[#This Row],[Dato]])&amp;")"</f>
        <v>Katarakt, ikke medfødt (2023)</v>
      </c>
    </row>
    <row r="1111" spans="1:6" hidden="1" x14ac:dyDescent="0.25">
      <c r="A1111" s="4" t="s">
        <v>9248</v>
      </c>
      <c r="B1111" s="4" t="s">
        <v>9249</v>
      </c>
      <c r="C1111" s="5">
        <v>43188</v>
      </c>
      <c r="D1111" s="5">
        <v>45183</v>
      </c>
      <c r="E1111" s="4" t="s">
        <v>19752</v>
      </c>
      <c r="F1111" t="str">
        <f>+_xlfn.XLOOKUP(Tabell3[[#This Row],[Diagnose]],Tabell7[Diagnose],Tabell7[DiagnoseKort])&amp;" ("&amp;YEAR(Tabell3[[#This Row],[Dato]])&amp;")"</f>
        <v>Intet påvist (2023)</v>
      </c>
    </row>
    <row r="1112" spans="1:6" hidden="1" x14ac:dyDescent="0.25">
      <c r="A1112" s="4" t="s">
        <v>15004</v>
      </c>
      <c r="B1112" s="4" t="s">
        <v>15005</v>
      </c>
      <c r="C1112" s="5">
        <v>44776</v>
      </c>
      <c r="D1112" s="5">
        <v>45183</v>
      </c>
      <c r="E1112" s="4" t="s">
        <v>19752</v>
      </c>
      <c r="F1112" t="str">
        <f>+_xlfn.XLOOKUP(Tabell3[[#This Row],[Diagnose]],Tabell7[Diagnose],Tabell7[DiagnoseKort])&amp;" ("&amp;YEAR(Tabell3[[#This Row],[Dato]])&amp;")"</f>
        <v>Intet påvist (2023)</v>
      </c>
    </row>
    <row r="1113" spans="1:6" hidden="1" x14ac:dyDescent="0.25">
      <c r="A1113" s="4" t="s">
        <v>12874</v>
      </c>
      <c r="B1113" s="4" t="s">
        <v>12875</v>
      </c>
      <c r="C1113" s="5">
        <v>44321</v>
      </c>
      <c r="D1113" s="5">
        <v>45183</v>
      </c>
      <c r="E1113" s="4" t="s">
        <v>19752</v>
      </c>
      <c r="F1113" t="str">
        <f>+_xlfn.XLOOKUP(Tabell3[[#This Row],[Diagnose]],Tabell7[Diagnose],Tabell7[DiagnoseKort])&amp;" ("&amp;YEAR(Tabell3[[#This Row],[Dato]])&amp;")"</f>
        <v>Intet påvist (2023)</v>
      </c>
    </row>
    <row r="1114" spans="1:6" hidden="1" x14ac:dyDescent="0.25">
      <c r="A1114" s="4" t="s">
        <v>14780</v>
      </c>
      <c r="B1114" s="4" t="s">
        <v>14781</v>
      </c>
      <c r="C1114" s="5">
        <v>44740</v>
      </c>
      <c r="D1114" s="5">
        <v>45183</v>
      </c>
      <c r="E1114" s="4" t="s">
        <v>19752</v>
      </c>
      <c r="F1114" t="str">
        <f>+_xlfn.XLOOKUP(Tabell3[[#This Row],[Diagnose]],Tabell7[Diagnose],Tabell7[DiagnoseKort])&amp;" ("&amp;YEAR(Tabell3[[#This Row],[Dato]])&amp;")"</f>
        <v>Intet påvist (2023)</v>
      </c>
    </row>
    <row r="1115" spans="1:6" hidden="1" x14ac:dyDescent="0.25">
      <c r="A1115" s="4" t="s">
        <v>15753</v>
      </c>
      <c r="B1115" s="4" t="s">
        <v>15754</v>
      </c>
      <c r="C1115" s="5">
        <v>44977</v>
      </c>
      <c r="D1115" s="5">
        <v>45183</v>
      </c>
      <c r="E1115" s="4" t="s">
        <v>19920</v>
      </c>
      <c r="F1115" t="str">
        <f>+_xlfn.XLOOKUP(Tabell3[[#This Row],[Diagnose]],Tabell7[Diagnose],Tabell7[DiagnoseKort])&amp;" ("&amp;YEAR(Tabell3[[#This Row],[Dato]])&amp;")"</f>
        <v>Katarakt, ikke medfødt (2023)</v>
      </c>
    </row>
    <row r="1116" spans="1:6" hidden="1" x14ac:dyDescent="0.25">
      <c r="A1116" s="4" t="s">
        <v>15106</v>
      </c>
      <c r="B1116" s="4" t="s">
        <v>15107</v>
      </c>
      <c r="C1116" s="5">
        <v>44801</v>
      </c>
      <c r="D1116" s="5">
        <v>45182</v>
      </c>
      <c r="E1116" s="4" t="s">
        <v>19752</v>
      </c>
      <c r="F1116" t="str">
        <f>+_xlfn.XLOOKUP(Tabell3[[#This Row],[Diagnose]],Tabell7[Diagnose],Tabell7[DiagnoseKort])&amp;" ("&amp;YEAR(Tabell3[[#This Row],[Dato]])&amp;")"</f>
        <v>Intet påvist (2023)</v>
      </c>
    </row>
    <row r="1117" spans="1:6" hidden="1" x14ac:dyDescent="0.25">
      <c r="A1117" s="4" t="s">
        <v>9148</v>
      </c>
      <c r="B1117" s="4" t="s">
        <v>9149</v>
      </c>
      <c r="C1117" s="5">
        <v>43161</v>
      </c>
      <c r="D1117" s="5">
        <v>45181</v>
      </c>
      <c r="E1117" s="4" t="s">
        <v>19752</v>
      </c>
      <c r="F1117" t="str">
        <f>+_xlfn.XLOOKUP(Tabell3[[#This Row],[Diagnose]],Tabell7[Diagnose],Tabell7[DiagnoseKort])&amp;" ("&amp;YEAR(Tabell3[[#This Row],[Dato]])&amp;")"</f>
        <v>Intet påvist (2023)</v>
      </c>
    </row>
    <row r="1118" spans="1:6" hidden="1" x14ac:dyDescent="0.25">
      <c r="A1118" s="4" t="s">
        <v>14853</v>
      </c>
      <c r="B1118" s="4" t="s">
        <v>14854</v>
      </c>
      <c r="C1118" s="5">
        <v>44743</v>
      </c>
      <c r="D1118" s="5">
        <v>45176</v>
      </c>
      <c r="E1118" s="4" t="s">
        <v>19752</v>
      </c>
      <c r="F1118" t="str">
        <f>+_xlfn.XLOOKUP(Tabell3[[#This Row],[Diagnose]],Tabell7[Diagnose],Tabell7[DiagnoseKort])&amp;" ("&amp;YEAR(Tabell3[[#This Row],[Dato]])&amp;")"</f>
        <v>Intet påvist (2023)</v>
      </c>
    </row>
    <row r="1119" spans="1:6" hidden="1" x14ac:dyDescent="0.25">
      <c r="A1119" s="4" t="s">
        <v>15759</v>
      </c>
      <c r="B1119" s="4" t="s">
        <v>15760</v>
      </c>
      <c r="C1119" s="5">
        <v>44977</v>
      </c>
      <c r="D1119" s="5">
        <v>45174</v>
      </c>
      <c r="E1119" s="4" t="s">
        <v>19947</v>
      </c>
      <c r="F1119" t="str">
        <f>+_xlfn.XLOOKUP(Tabell3[[#This Row],[Diagnose]],Tabell7[Diagnose],Tabell7[DiagnoseKort])&amp;" ("&amp;YEAR(Tabell3[[#This Row],[Dato]])&amp;")"</f>
        <v xml:space="preserve"> (2023)</v>
      </c>
    </row>
    <row r="1120" spans="1:6" hidden="1" x14ac:dyDescent="0.25">
      <c r="A1120" s="4" t="s">
        <v>13910</v>
      </c>
      <c r="B1120" s="4" t="s">
        <v>13911</v>
      </c>
      <c r="C1120" s="5">
        <v>44568</v>
      </c>
      <c r="D1120" s="5">
        <v>45174</v>
      </c>
      <c r="E1120" s="4" t="s">
        <v>19752</v>
      </c>
      <c r="F1120" t="str">
        <f>+_xlfn.XLOOKUP(Tabell3[[#This Row],[Diagnose]],Tabell7[Diagnose],Tabell7[DiagnoseKort])&amp;" ("&amp;YEAR(Tabell3[[#This Row],[Dato]])&amp;")"</f>
        <v>Intet påvist (2023)</v>
      </c>
    </row>
    <row r="1121" spans="1:6" hidden="1" x14ac:dyDescent="0.25">
      <c r="A1121" s="4" t="s">
        <v>14496</v>
      </c>
      <c r="B1121" s="4" t="s">
        <v>14497</v>
      </c>
      <c r="C1121" s="5">
        <v>44686</v>
      </c>
      <c r="D1121" s="5">
        <v>45173</v>
      </c>
      <c r="E1121" s="4" t="s">
        <v>19752</v>
      </c>
      <c r="F1121" t="str">
        <f>+_xlfn.XLOOKUP(Tabell3[[#This Row],[Diagnose]],Tabell7[Diagnose],Tabell7[DiagnoseKort])&amp;" ("&amp;YEAR(Tabell3[[#This Row],[Dato]])&amp;")"</f>
        <v>Intet påvist (2023)</v>
      </c>
    </row>
    <row r="1122" spans="1:6" hidden="1" x14ac:dyDescent="0.25">
      <c r="A1122" s="4" t="s">
        <v>14562</v>
      </c>
      <c r="B1122" s="4" t="s">
        <v>14563</v>
      </c>
      <c r="C1122" s="5">
        <v>44691</v>
      </c>
      <c r="D1122" s="5">
        <v>45169</v>
      </c>
      <c r="E1122" s="4" t="s">
        <v>19920</v>
      </c>
      <c r="F1122" t="str">
        <f>+_xlfn.XLOOKUP(Tabell3[[#This Row],[Diagnose]],Tabell7[Diagnose],Tabell7[DiagnoseKort])&amp;" ("&amp;YEAR(Tabell3[[#This Row],[Dato]])&amp;")"</f>
        <v>Katarakt, ikke medfødt (2023)</v>
      </c>
    </row>
    <row r="1123" spans="1:6" hidden="1" x14ac:dyDescent="0.25">
      <c r="A1123" s="4" t="s">
        <v>14039</v>
      </c>
      <c r="B1123" s="4" t="s">
        <v>14040</v>
      </c>
      <c r="C1123" s="5">
        <v>44610</v>
      </c>
      <c r="D1123" s="5">
        <v>45167</v>
      </c>
      <c r="E1123" s="4" t="s">
        <v>19752</v>
      </c>
      <c r="F1123" t="str">
        <f>+_xlfn.XLOOKUP(Tabell3[[#This Row],[Diagnose]],Tabell7[Diagnose],Tabell7[DiagnoseKort])&amp;" ("&amp;YEAR(Tabell3[[#This Row],[Dato]])&amp;")"</f>
        <v>Intet påvist (2023)</v>
      </c>
    </row>
    <row r="1124" spans="1:6" hidden="1" x14ac:dyDescent="0.25">
      <c r="A1124" s="4" t="s">
        <v>11302</v>
      </c>
      <c r="B1124" s="4" t="s">
        <v>11303</v>
      </c>
      <c r="C1124" s="5">
        <v>43923</v>
      </c>
      <c r="D1124" s="5">
        <v>45166</v>
      </c>
      <c r="E1124" s="4" t="s">
        <v>19920</v>
      </c>
      <c r="F1124" t="str">
        <f>+_xlfn.XLOOKUP(Tabell3[[#This Row],[Diagnose]],Tabell7[Diagnose],Tabell7[DiagnoseKort])&amp;" ("&amp;YEAR(Tabell3[[#This Row],[Dato]])&amp;")"</f>
        <v>Katarakt, ikke medfødt (2023)</v>
      </c>
    </row>
    <row r="1125" spans="1:6" hidden="1" x14ac:dyDescent="0.25">
      <c r="A1125" s="4" t="s">
        <v>13004</v>
      </c>
      <c r="B1125" s="4" t="s">
        <v>13005</v>
      </c>
      <c r="C1125" s="5">
        <v>44357</v>
      </c>
      <c r="D1125" s="5">
        <v>45166</v>
      </c>
      <c r="E1125" s="4" t="s">
        <v>19752</v>
      </c>
      <c r="F1125" t="str">
        <f>+_xlfn.XLOOKUP(Tabell3[[#This Row],[Diagnose]],Tabell7[Diagnose],Tabell7[DiagnoseKort])&amp;" ("&amp;YEAR(Tabell3[[#This Row],[Dato]])&amp;")"</f>
        <v>Intet påvist (2023)</v>
      </c>
    </row>
    <row r="1126" spans="1:6" hidden="1" x14ac:dyDescent="0.25">
      <c r="A1126" s="4" t="s">
        <v>10396</v>
      </c>
      <c r="B1126" s="4" t="s">
        <v>10397</v>
      </c>
      <c r="C1126" s="5">
        <v>43596</v>
      </c>
      <c r="D1126" s="5">
        <v>45166</v>
      </c>
      <c r="E1126" s="4" t="s">
        <v>19752</v>
      </c>
      <c r="F1126" t="str">
        <f>+_xlfn.XLOOKUP(Tabell3[[#This Row],[Diagnose]],Tabell7[Diagnose],Tabell7[DiagnoseKort])&amp;" ("&amp;YEAR(Tabell3[[#This Row],[Dato]])&amp;")"</f>
        <v>Intet påvist (2023)</v>
      </c>
    </row>
    <row r="1127" spans="1:6" hidden="1" x14ac:dyDescent="0.25">
      <c r="A1127" s="4" t="s">
        <v>11895</v>
      </c>
      <c r="B1127" s="4" t="s">
        <v>11896</v>
      </c>
      <c r="C1127" s="5">
        <v>44061</v>
      </c>
      <c r="D1127" s="5">
        <v>45166</v>
      </c>
      <c r="E1127" s="4" t="s">
        <v>19817</v>
      </c>
      <c r="F1127" t="str">
        <f>+_xlfn.XLOOKUP(Tabell3[[#This Row],[Diagnose]],Tabell7[Diagnose],Tabell7[DiagnoseKort])&amp;" ("&amp;YEAR(Tabell3[[#This Row],[Dato]])&amp;")"</f>
        <v>Retinal Dysplasi (2023)</v>
      </c>
    </row>
    <row r="1128" spans="1:6" hidden="1" x14ac:dyDescent="0.25">
      <c r="A1128" s="4" t="s">
        <v>9358</v>
      </c>
      <c r="B1128" s="4" t="s">
        <v>9359</v>
      </c>
      <c r="C1128" s="5">
        <v>43229</v>
      </c>
      <c r="D1128" s="5">
        <v>45165</v>
      </c>
      <c r="E1128" s="4" t="s">
        <v>19752</v>
      </c>
      <c r="F1128" t="str">
        <f>+_xlfn.XLOOKUP(Tabell3[[#This Row],[Diagnose]],Tabell7[Diagnose],Tabell7[DiagnoseKort])&amp;" ("&amp;YEAR(Tabell3[[#This Row],[Dato]])&amp;")"</f>
        <v>Intet påvist (2023)</v>
      </c>
    </row>
    <row r="1129" spans="1:6" hidden="1" x14ac:dyDescent="0.25">
      <c r="A1129" s="4" t="s">
        <v>15757</v>
      </c>
      <c r="B1129" s="4" t="s">
        <v>15758</v>
      </c>
      <c r="C1129" s="5">
        <v>44977</v>
      </c>
      <c r="D1129" s="5">
        <v>45162</v>
      </c>
      <c r="E1129" s="4" t="s">
        <v>19754</v>
      </c>
      <c r="F1129" t="str">
        <f>+_xlfn.XLOOKUP(Tabell3[[#This Row],[Diagnose]],Tabell7[Diagnose],Tabell7[DiagnoseKort])&amp;" ("&amp;YEAR(Tabell3[[#This Row],[Dato]])&amp;")"</f>
        <v xml:space="preserve"> (2023)</v>
      </c>
    </row>
    <row r="1130" spans="1:6" hidden="1" x14ac:dyDescent="0.25">
      <c r="A1130" s="4" t="s">
        <v>12683</v>
      </c>
      <c r="B1130" s="4" t="s">
        <v>12684</v>
      </c>
      <c r="C1130" s="5">
        <v>44286</v>
      </c>
      <c r="D1130" s="5">
        <v>45161</v>
      </c>
      <c r="E1130" s="4" t="s">
        <v>19940</v>
      </c>
      <c r="F1130" t="str">
        <f>+_xlfn.XLOOKUP(Tabell3[[#This Row],[Diagnose]],Tabell7[Diagnose],Tabell7[DiagnoseKort])&amp;" ("&amp;YEAR(Tabell3[[#This Row],[Dato]])&amp;")"</f>
        <v xml:space="preserve"> (2023)</v>
      </c>
    </row>
    <row r="1131" spans="1:6" hidden="1" x14ac:dyDescent="0.25">
      <c r="A1131" s="4" t="s">
        <v>15761</v>
      </c>
      <c r="B1131" s="4" t="s">
        <v>15762</v>
      </c>
      <c r="C1131" s="5">
        <v>44977</v>
      </c>
      <c r="D1131" s="5">
        <v>45160</v>
      </c>
      <c r="E1131" s="4" t="s">
        <v>19928</v>
      </c>
      <c r="F1131" t="str">
        <f>+_xlfn.XLOOKUP(Tabell3[[#This Row],[Diagnose]],Tabell7[Diagnose],Tabell7[DiagnoseKort])&amp;" ("&amp;YEAR(Tabell3[[#This Row],[Dato]])&amp;")"</f>
        <v xml:space="preserve"> (2023)</v>
      </c>
    </row>
    <row r="1132" spans="1:6" hidden="1" x14ac:dyDescent="0.25">
      <c r="A1132" s="4" t="s">
        <v>14371</v>
      </c>
      <c r="B1132" s="4" t="s">
        <v>14372</v>
      </c>
      <c r="C1132" s="5">
        <v>44665</v>
      </c>
      <c r="D1132" s="5">
        <v>45160</v>
      </c>
      <c r="E1132" s="4" t="s">
        <v>19752</v>
      </c>
      <c r="F1132" t="str">
        <f>+_xlfn.XLOOKUP(Tabell3[[#This Row],[Diagnose]],Tabell7[Diagnose],Tabell7[DiagnoseKort])&amp;" ("&amp;YEAR(Tabell3[[#This Row],[Dato]])&amp;")"</f>
        <v>Intet påvist (2023)</v>
      </c>
    </row>
    <row r="1133" spans="1:6" hidden="1" x14ac:dyDescent="0.25">
      <c r="A1133" s="4" t="s">
        <v>14375</v>
      </c>
      <c r="B1133" s="4" t="s">
        <v>14376</v>
      </c>
      <c r="C1133" s="5">
        <v>44665</v>
      </c>
      <c r="D1133" s="5">
        <v>45160</v>
      </c>
      <c r="E1133" s="4" t="s">
        <v>19752</v>
      </c>
      <c r="F1133" t="str">
        <f>+_xlfn.XLOOKUP(Tabell3[[#This Row],[Diagnose]],Tabell7[Diagnose],Tabell7[DiagnoseKort])&amp;" ("&amp;YEAR(Tabell3[[#This Row],[Dato]])&amp;")"</f>
        <v>Intet påvist (2023)</v>
      </c>
    </row>
    <row r="1134" spans="1:6" hidden="1" x14ac:dyDescent="0.25">
      <c r="A1134" s="4" t="s">
        <v>14379</v>
      </c>
      <c r="B1134" s="4" t="s">
        <v>14380</v>
      </c>
      <c r="C1134" s="5">
        <v>44665</v>
      </c>
      <c r="D1134" s="5">
        <v>45160</v>
      </c>
      <c r="E1134" s="4" t="s">
        <v>19752</v>
      </c>
      <c r="F1134" t="str">
        <f>+_xlfn.XLOOKUP(Tabell3[[#This Row],[Diagnose]],Tabell7[Diagnose],Tabell7[DiagnoseKort])&amp;" ("&amp;YEAR(Tabell3[[#This Row],[Dato]])&amp;")"</f>
        <v>Intet påvist (2023)</v>
      </c>
    </row>
    <row r="1135" spans="1:6" hidden="1" x14ac:dyDescent="0.25">
      <c r="A1135" s="4" t="s">
        <v>14377</v>
      </c>
      <c r="B1135" s="4" t="s">
        <v>14378</v>
      </c>
      <c r="C1135" s="5">
        <v>44665</v>
      </c>
      <c r="D1135" s="5">
        <v>45160</v>
      </c>
      <c r="E1135" s="4" t="s">
        <v>19752</v>
      </c>
      <c r="F1135" t="str">
        <f>+_xlfn.XLOOKUP(Tabell3[[#This Row],[Diagnose]],Tabell7[Diagnose],Tabell7[DiagnoseKort])&amp;" ("&amp;YEAR(Tabell3[[#This Row],[Dato]])&amp;")"</f>
        <v>Intet påvist (2023)</v>
      </c>
    </row>
    <row r="1136" spans="1:6" hidden="1" x14ac:dyDescent="0.25">
      <c r="A1136" s="4" t="s">
        <v>14381</v>
      </c>
      <c r="B1136" s="4" t="s">
        <v>14382</v>
      </c>
      <c r="C1136" s="5">
        <v>44665</v>
      </c>
      <c r="D1136" s="5">
        <v>45160</v>
      </c>
      <c r="E1136" s="4" t="s">
        <v>19752</v>
      </c>
      <c r="F1136" t="str">
        <f>+_xlfn.XLOOKUP(Tabell3[[#This Row],[Diagnose]],Tabell7[Diagnose],Tabell7[DiagnoseKort])&amp;" ("&amp;YEAR(Tabell3[[#This Row],[Dato]])&amp;")"</f>
        <v>Intet påvist (2023)</v>
      </c>
    </row>
    <row r="1137" spans="1:6" hidden="1" x14ac:dyDescent="0.25">
      <c r="A1137" s="4" t="s">
        <v>14540</v>
      </c>
      <c r="B1137" s="4" t="s">
        <v>14541</v>
      </c>
      <c r="C1137" s="5">
        <v>44689</v>
      </c>
      <c r="D1137" s="5">
        <v>45160</v>
      </c>
      <c r="E1137" s="4" t="s">
        <v>19752</v>
      </c>
      <c r="F1137" t="str">
        <f>+_xlfn.XLOOKUP(Tabell3[[#This Row],[Diagnose]],Tabell7[Diagnose],Tabell7[DiagnoseKort])&amp;" ("&amp;YEAR(Tabell3[[#This Row],[Dato]])&amp;")"</f>
        <v>Intet påvist (2023)</v>
      </c>
    </row>
    <row r="1138" spans="1:6" hidden="1" x14ac:dyDescent="0.25">
      <c r="A1138" s="4" t="s">
        <v>12157</v>
      </c>
      <c r="B1138" s="4" t="s">
        <v>12158</v>
      </c>
      <c r="C1138" s="5">
        <v>44139</v>
      </c>
      <c r="D1138" s="5">
        <v>45160</v>
      </c>
      <c r="E1138" s="4" t="s">
        <v>19752</v>
      </c>
      <c r="F1138" t="str">
        <f>+_xlfn.XLOOKUP(Tabell3[[#This Row],[Diagnose]],Tabell7[Diagnose],Tabell7[DiagnoseKort])&amp;" ("&amp;YEAR(Tabell3[[#This Row],[Dato]])&amp;")"</f>
        <v>Intet påvist (2023)</v>
      </c>
    </row>
    <row r="1139" spans="1:6" hidden="1" x14ac:dyDescent="0.25">
      <c r="A1139" s="4" t="s">
        <v>13334</v>
      </c>
      <c r="B1139" s="4" t="s">
        <v>13335</v>
      </c>
      <c r="C1139" s="5">
        <v>44393</v>
      </c>
      <c r="D1139" s="5">
        <v>45159</v>
      </c>
      <c r="E1139" s="4" t="s">
        <v>19802</v>
      </c>
      <c r="F1139" t="str">
        <f>+_xlfn.XLOOKUP(Tabell3[[#This Row],[Diagnose]],Tabell7[Diagnose],Tabell7[DiagnoseKort])&amp;" ("&amp;YEAR(Tabell3[[#This Row],[Dato]])&amp;")"</f>
        <v>PPM iris (2023)</v>
      </c>
    </row>
    <row r="1140" spans="1:6" hidden="1" x14ac:dyDescent="0.25">
      <c r="A1140" s="4" t="s">
        <v>13991</v>
      </c>
      <c r="B1140" s="4" t="s">
        <v>1916</v>
      </c>
      <c r="C1140" s="5">
        <v>44602</v>
      </c>
      <c r="D1140" s="5">
        <v>45155</v>
      </c>
      <c r="E1140" s="4" t="s">
        <v>19752</v>
      </c>
      <c r="F1140" t="str">
        <f>+_xlfn.XLOOKUP(Tabell3[[#This Row],[Diagnose]],Tabell7[Diagnose],Tabell7[DiagnoseKort])&amp;" ("&amp;YEAR(Tabell3[[#This Row],[Dato]])&amp;")"</f>
        <v>Intet påvist (2023)</v>
      </c>
    </row>
    <row r="1141" spans="1:6" hidden="1" x14ac:dyDescent="0.25">
      <c r="A1141" s="4" t="s">
        <v>11588</v>
      </c>
      <c r="B1141" s="4" t="s">
        <v>11589</v>
      </c>
      <c r="C1141" s="5">
        <v>43996</v>
      </c>
      <c r="D1141" s="5">
        <v>45154</v>
      </c>
      <c r="E1141" s="4" t="s">
        <v>19752</v>
      </c>
      <c r="F1141" t="str">
        <f>+_xlfn.XLOOKUP(Tabell3[[#This Row],[Diagnose]],Tabell7[Diagnose],Tabell7[DiagnoseKort])&amp;" ("&amp;YEAR(Tabell3[[#This Row],[Dato]])&amp;")"</f>
        <v>Intet påvist (2023)</v>
      </c>
    </row>
    <row r="1142" spans="1:6" hidden="1" x14ac:dyDescent="0.25">
      <c r="A1142" s="4" t="s">
        <v>10384</v>
      </c>
      <c r="B1142" s="4" t="s">
        <v>10385</v>
      </c>
      <c r="C1142" s="5">
        <v>43595</v>
      </c>
      <c r="D1142" s="5">
        <v>45153</v>
      </c>
      <c r="E1142" s="4" t="s">
        <v>19752</v>
      </c>
      <c r="F1142" t="str">
        <f>+_xlfn.XLOOKUP(Tabell3[[#This Row],[Diagnose]],Tabell7[Diagnose],Tabell7[DiagnoseKort])&amp;" ("&amp;YEAR(Tabell3[[#This Row],[Dato]])&amp;")"</f>
        <v>Intet påvist (2023)</v>
      </c>
    </row>
    <row r="1143" spans="1:6" hidden="1" x14ac:dyDescent="0.25">
      <c r="A1143" s="4" t="s">
        <v>15224</v>
      </c>
      <c r="B1143" s="4" t="s">
        <v>15225</v>
      </c>
      <c r="C1143" s="5">
        <v>44825</v>
      </c>
      <c r="D1143" s="5">
        <v>45153</v>
      </c>
      <c r="E1143" s="4" t="s">
        <v>19752</v>
      </c>
      <c r="F1143" t="str">
        <f>+_xlfn.XLOOKUP(Tabell3[[#This Row],[Diagnose]],Tabell7[Diagnose],Tabell7[DiagnoseKort])&amp;" ("&amp;YEAR(Tabell3[[#This Row],[Dato]])&amp;")"</f>
        <v>Intet påvist (2023)</v>
      </c>
    </row>
    <row r="1144" spans="1:6" hidden="1" x14ac:dyDescent="0.25">
      <c r="A1144" s="4" t="s">
        <v>14664</v>
      </c>
      <c r="B1144" s="4" t="s">
        <v>14665</v>
      </c>
      <c r="C1144" s="5">
        <v>44707</v>
      </c>
      <c r="D1144" s="5">
        <v>45152</v>
      </c>
      <c r="E1144" s="4" t="s">
        <v>19864</v>
      </c>
      <c r="F1144" t="str">
        <f>+_xlfn.XLOOKUP(Tabell3[[#This Row],[Diagnose]],Tabell7[Diagnose],Tabell7[DiagnoseKort])&amp;" ("&amp;YEAR(Tabell3[[#This Row],[Dato]])&amp;")"</f>
        <v>Distichiasis/Ektopiske Cillier (2023)</v>
      </c>
    </row>
    <row r="1145" spans="1:6" hidden="1" x14ac:dyDescent="0.25">
      <c r="A1145" s="4" t="s">
        <v>14668</v>
      </c>
      <c r="B1145" s="4" t="s">
        <v>14669</v>
      </c>
      <c r="C1145" s="5">
        <v>44707</v>
      </c>
      <c r="D1145" s="5">
        <v>45152</v>
      </c>
      <c r="E1145" s="4" t="s">
        <v>19752</v>
      </c>
      <c r="F1145" t="str">
        <f>+_xlfn.XLOOKUP(Tabell3[[#This Row],[Diagnose]],Tabell7[Diagnose],Tabell7[DiagnoseKort])&amp;" ("&amp;YEAR(Tabell3[[#This Row],[Dato]])&amp;")"</f>
        <v>Intet påvist (2023)</v>
      </c>
    </row>
    <row r="1146" spans="1:6" hidden="1" x14ac:dyDescent="0.25">
      <c r="A1146" s="4" t="s">
        <v>14998</v>
      </c>
      <c r="B1146" s="4" t="s">
        <v>14999</v>
      </c>
      <c r="C1146" s="5">
        <v>44776</v>
      </c>
      <c r="D1146" s="5">
        <v>45152</v>
      </c>
      <c r="E1146" s="4" t="s">
        <v>19752</v>
      </c>
      <c r="F1146" t="str">
        <f>+_xlfn.XLOOKUP(Tabell3[[#This Row],[Diagnose]],Tabell7[Diagnose],Tabell7[DiagnoseKort])&amp;" ("&amp;YEAR(Tabell3[[#This Row],[Dato]])&amp;")"</f>
        <v>Intet påvist (2023)</v>
      </c>
    </row>
    <row r="1147" spans="1:6" hidden="1" x14ac:dyDescent="0.25">
      <c r="A1147" s="4" t="s">
        <v>14793</v>
      </c>
      <c r="B1147" s="4" t="s">
        <v>14794</v>
      </c>
      <c r="C1147" s="5">
        <v>44740</v>
      </c>
      <c r="D1147" s="5">
        <v>45149</v>
      </c>
      <c r="E1147" s="4" t="s">
        <v>19898</v>
      </c>
      <c r="F1147" t="str">
        <f>+_xlfn.XLOOKUP(Tabell3[[#This Row],[Diagnose]],Tabell7[Diagnose],Tabell7[DiagnoseKort])&amp;" ("&amp;YEAR(Tabell3[[#This Row],[Dato]])&amp;")"</f>
        <v xml:space="preserve"> (2023)</v>
      </c>
    </row>
    <row r="1148" spans="1:6" hidden="1" x14ac:dyDescent="0.25">
      <c r="A1148" s="4" t="s">
        <v>13628</v>
      </c>
      <c r="B1148" s="4" t="s">
        <v>13629</v>
      </c>
      <c r="C1148" s="5">
        <v>44499</v>
      </c>
      <c r="D1148" s="5">
        <v>45147</v>
      </c>
      <c r="E1148" s="4" t="s">
        <v>19752</v>
      </c>
      <c r="F1148" t="str">
        <f>+_xlfn.XLOOKUP(Tabell3[[#This Row],[Diagnose]],Tabell7[Diagnose],Tabell7[DiagnoseKort])&amp;" ("&amp;YEAR(Tabell3[[#This Row],[Dato]])&amp;")"</f>
        <v>Intet påvist (2023)</v>
      </c>
    </row>
    <row r="1149" spans="1:6" hidden="1" x14ac:dyDescent="0.25">
      <c r="A1149" s="4" t="s">
        <v>14208</v>
      </c>
      <c r="B1149" s="4" t="s">
        <v>14209</v>
      </c>
      <c r="C1149" s="5">
        <v>44637</v>
      </c>
      <c r="D1149" s="5">
        <v>45145</v>
      </c>
      <c r="E1149" s="4" t="s">
        <v>19752</v>
      </c>
      <c r="F1149" t="str">
        <f>+_xlfn.XLOOKUP(Tabell3[[#This Row],[Diagnose]],Tabell7[Diagnose],Tabell7[DiagnoseKort])&amp;" ("&amp;YEAR(Tabell3[[#This Row],[Dato]])&amp;")"</f>
        <v>Intet påvist (2023)</v>
      </c>
    </row>
    <row r="1150" spans="1:6" hidden="1" x14ac:dyDescent="0.25">
      <c r="A1150" s="4" t="s">
        <v>15074</v>
      </c>
      <c r="B1150" s="4" t="s">
        <v>15075</v>
      </c>
      <c r="C1150" s="5">
        <v>44795</v>
      </c>
      <c r="D1150" s="5">
        <v>45144</v>
      </c>
      <c r="E1150" s="4" t="s">
        <v>19752</v>
      </c>
      <c r="F1150" t="str">
        <f>+_xlfn.XLOOKUP(Tabell3[[#This Row],[Diagnose]],Tabell7[Diagnose],Tabell7[DiagnoseKort])&amp;" ("&amp;YEAR(Tabell3[[#This Row],[Dato]])&amp;")"</f>
        <v>Intet påvist (2023)</v>
      </c>
    </row>
    <row r="1151" spans="1:6" hidden="1" x14ac:dyDescent="0.25">
      <c r="A1151" s="4" t="s">
        <v>12006</v>
      </c>
      <c r="B1151" s="4" t="s">
        <v>12007</v>
      </c>
      <c r="C1151" s="5">
        <v>44089</v>
      </c>
      <c r="D1151" s="5">
        <v>45143</v>
      </c>
      <c r="E1151" s="4" t="s">
        <v>19801</v>
      </c>
      <c r="F1151" t="str">
        <f>+_xlfn.XLOOKUP(Tabell3[[#This Row],[Diagnose]],Tabell7[Diagnose],Tabell7[DiagnoseKort])&amp;" ("&amp;YEAR(Tabell3[[#This Row],[Dato]])&amp;")"</f>
        <v>Annet medfødt (2023)</v>
      </c>
    </row>
    <row r="1152" spans="1:6" hidden="1" x14ac:dyDescent="0.25">
      <c r="A1152" s="4" t="s">
        <v>14851</v>
      </c>
      <c r="B1152" s="4" t="s">
        <v>14852</v>
      </c>
      <c r="C1152" s="5">
        <v>44743</v>
      </c>
      <c r="D1152" s="5">
        <v>45139</v>
      </c>
      <c r="E1152" s="4" t="s">
        <v>19752</v>
      </c>
      <c r="F1152" t="str">
        <f>+_xlfn.XLOOKUP(Tabell3[[#This Row],[Diagnose]],Tabell7[Diagnose],Tabell7[DiagnoseKort])&amp;" ("&amp;YEAR(Tabell3[[#This Row],[Dato]])&amp;")"</f>
        <v>Intet påvist (2023)</v>
      </c>
    </row>
    <row r="1153" spans="1:6" hidden="1" x14ac:dyDescent="0.25">
      <c r="A1153" s="4" t="s">
        <v>14500</v>
      </c>
      <c r="B1153" s="4" t="s">
        <v>14501</v>
      </c>
      <c r="C1153" s="5">
        <v>44686</v>
      </c>
      <c r="D1153" s="5">
        <v>45139</v>
      </c>
      <c r="E1153" s="4" t="s">
        <v>19752</v>
      </c>
      <c r="F1153" t="str">
        <f>+_xlfn.XLOOKUP(Tabell3[[#This Row],[Diagnose]],Tabell7[Diagnose],Tabell7[DiagnoseKort])&amp;" ("&amp;YEAR(Tabell3[[#This Row],[Dato]])&amp;")"</f>
        <v>Intet påvist (2023)</v>
      </c>
    </row>
    <row r="1154" spans="1:6" hidden="1" x14ac:dyDescent="0.25">
      <c r="A1154" s="4" t="s">
        <v>14594</v>
      </c>
      <c r="B1154" s="4" t="s">
        <v>14595</v>
      </c>
      <c r="C1154" s="5">
        <v>44697</v>
      </c>
      <c r="D1154" s="5">
        <v>45139</v>
      </c>
      <c r="E1154" s="4" t="s">
        <v>19752</v>
      </c>
      <c r="F1154" t="str">
        <f>+_xlfn.XLOOKUP(Tabell3[[#This Row],[Diagnose]],Tabell7[Diagnose],Tabell7[DiagnoseKort])&amp;" ("&amp;YEAR(Tabell3[[#This Row],[Dato]])&amp;")"</f>
        <v>Intet påvist (2023)</v>
      </c>
    </row>
    <row r="1155" spans="1:6" hidden="1" x14ac:dyDescent="0.25">
      <c r="A1155" s="4" t="s">
        <v>14165</v>
      </c>
      <c r="B1155" s="4" t="s">
        <v>14166</v>
      </c>
      <c r="C1155" s="5">
        <v>44633</v>
      </c>
      <c r="D1155" s="5">
        <v>45139</v>
      </c>
      <c r="E1155" s="4" t="s">
        <v>19752</v>
      </c>
      <c r="F1155" t="str">
        <f>+_xlfn.XLOOKUP(Tabell3[[#This Row],[Diagnose]],Tabell7[Diagnose],Tabell7[DiagnoseKort])&amp;" ("&amp;YEAR(Tabell3[[#This Row],[Dato]])&amp;")"</f>
        <v>Intet påvist (2023)</v>
      </c>
    </row>
    <row r="1156" spans="1:6" hidden="1" x14ac:dyDescent="0.25">
      <c r="A1156" s="4" t="s">
        <v>11885</v>
      </c>
      <c r="B1156" s="4" t="s">
        <v>11886</v>
      </c>
      <c r="C1156" s="5">
        <v>44057</v>
      </c>
      <c r="D1156" s="5">
        <v>45138</v>
      </c>
      <c r="E1156" s="4" t="s">
        <v>19752</v>
      </c>
      <c r="F1156" t="str">
        <f>+_xlfn.XLOOKUP(Tabell3[[#This Row],[Diagnose]],Tabell7[Diagnose],Tabell7[DiagnoseKort])&amp;" ("&amp;YEAR(Tabell3[[#This Row],[Dato]])&amp;")"</f>
        <v>Intet påvist (2023)</v>
      </c>
    </row>
    <row r="1157" spans="1:6" hidden="1" x14ac:dyDescent="0.25">
      <c r="A1157" s="4" t="s">
        <v>11325</v>
      </c>
      <c r="B1157" s="4" t="s">
        <v>11326</v>
      </c>
      <c r="C1157" s="5">
        <v>43925</v>
      </c>
      <c r="D1157" s="5">
        <v>45138</v>
      </c>
      <c r="E1157" s="4" t="s">
        <v>19752</v>
      </c>
      <c r="F1157" t="str">
        <f>+_xlfn.XLOOKUP(Tabell3[[#This Row],[Diagnose]],Tabell7[Diagnose],Tabell7[DiagnoseKort])&amp;" ("&amp;YEAR(Tabell3[[#This Row],[Dato]])&amp;")"</f>
        <v>Intet påvist (2023)</v>
      </c>
    </row>
    <row r="1158" spans="1:6" hidden="1" x14ac:dyDescent="0.25">
      <c r="A1158" s="4" t="s">
        <v>14871</v>
      </c>
      <c r="B1158" s="4" t="s">
        <v>14872</v>
      </c>
      <c r="C1158" s="5">
        <v>44744</v>
      </c>
      <c r="D1158" s="5">
        <v>45137</v>
      </c>
      <c r="E1158" s="4" t="s">
        <v>19752</v>
      </c>
      <c r="F1158" t="str">
        <f>+_xlfn.XLOOKUP(Tabell3[[#This Row],[Diagnose]],Tabell7[Diagnose],Tabell7[DiagnoseKort])&amp;" ("&amp;YEAR(Tabell3[[#This Row],[Dato]])&amp;")"</f>
        <v>Intet påvist (2023)</v>
      </c>
    </row>
    <row r="1159" spans="1:6" hidden="1" x14ac:dyDescent="0.25">
      <c r="A1159" s="4" t="s">
        <v>15118</v>
      </c>
      <c r="B1159" s="4" t="s">
        <v>15119</v>
      </c>
      <c r="C1159" s="5">
        <v>44806</v>
      </c>
      <c r="D1159" s="5">
        <v>45136</v>
      </c>
      <c r="E1159" s="4" t="s">
        <v>19752</v>
      </c>
      <c r="F1159" t="str">
        <f>+_xlfn.XLOOKUP(Tabell3[[#This Row],[Diagnose]],Tabell7[Diagnose],Tabell7[DiagnoseKort])&amp;" ("&amp;YEAR(Tabell3[[#This Row],[Dato]])&amp;")"</f>
        <v>Intet påvist (2023)</v>
      </c>
    </row>
    <row r="1160" spans="1:6" hidden="1" x14ac:dyDescent="0.25">
      <c r="A1160" s="4" t="s">
        <v>15122</v>
      </c>
      <c r="B1160" s="4" t="s">
        <v>15123</v>
      </c>
      <c r="C1160" s="5">
        <v>44806</v>
      </c>
      <c r="D1160" s="5">
        <v>45136</v>
      </c>
      <c r="E1160" s="4" t="s">
        <v>19802</v>
      </c>
      <c r="F1160" t="str">
        <f>+_xlfn.XLOOKUP(Tabell3[[#This Row],[Diagnose]],Tabell7[Diagnose],Tabell7[DiagnoseKort])&amp;" ("&amp;YEAR(Tabell3[[#This Row],[Dato]])&amp;")"</f>
        <v>PPM iris (2023)</v>
      </c>
    </row>
    <row r="1161" spans="1:6" hidden="1" x14ac:dyDescent="0.25">
      <c r="A1161" s="4" t="s">
        <v>15120</v>
      </c>
      <c r="B1161" s="4" t="s">
        <v>15121</v>
      </c>
      <c r="C1161" s="5">
        <v>44806</v>
      </c>
      <c r="D1161" s="5">
        <v>45136</v>
      </c>
      <c r="E1161" s="4" t="s">
        <v>19802</v>
      </c>
      <c r="F1161" t="str">
        <f>+_xlfn.XLOOKUP(Tabell3[[#This Row],[Diagnose]],Tabell7[Diagnose],Tabell7[DiagnoseKort])&amp;" ("&amp;YEAR(Tabell3[[#This Row],[Dato]])&amp;")"</f>
        <v>PPM iris (2023)</v>
      </c>
    </row>
    <row r="1162" spans="1:6" hidden="1" x14ac:dyDescent="0.25">
      <c r="A1162" s="4" t="s">
        <v>15333</v>
      </c>
      <c r="B1162" s="4" t="s">
        <v>15334</v>
      </c>
      <c r="C1162" s="5">
        <v>44869</v>
      </c>
      <c r="D1162" s="5">
        <v>45136</v>
      </c>
      <c r="E1162" s="4" t="s">
        <v>19752</v>
      </c>
      <c r="F1162" t="str">
        <f>+_xlfn.XLOOKUP(Tabell3[[#This Row],[Diagnose]],Tabell7[Diagnose],Tabell7[DiagnoseKort])&amp;" ("&amp;YEAR(Tabell3[[#This Row],[Dato]])&amp;")"</f>
        <v>Intet påvist (2023)</v>
      </c>
    </row>
    <row r="1163" spans="1:6" hidden="1" x14ac:dyDescent="0.25">
      <c r="A1163" s="4" t="s">
        <v>9036</v>
      </c>
      <c r="B1163" s="4" t="s">
        <v>9037</v>
      </c>
      <c r="C1163" s="5">
        <v>43112</v>
      </c>
      <c r="D1163" s="5">
        <v>45136</v>
      </c>
      <c r="E1163" s="4" t="s">
        <v>19802</v>
      </c>
      <c r="F1163" t="str">
        <f>+_xlfn.XLOOKUP(Tabell3[[#This Row],[Diagnose]],Tabell7[Diagnose],Tabell7[DiagnoseKort])&amp;" ("&amp;YEAR(Tabell3[[#This Row],[Dato]])&amp;")"</f>
        <v>PPM iris (2023)</v>
      </c>
    </row>
    <row r="1164" spans="1:6" hidden="1" x14ac:dyDescent="0.25">
      <c r="A1164" s="4" t="s">
        <v>13324</v>
      </c>
      <c r="B1164" s="4" t="s">
        <v>13325</v>
      </c>
      <c r="C1164" s="5">
        <v>44393</v>
      </c>
      <c r="D1164" s="5">
        <v>45134</v>
      </c>
      <c r="E1164" s="4" t="s">
        <v>19752</v>
      </c>
      <c r="F1164" t="str">
        <f>+_xlfn.XLOOKUP(Tabell3[[#This Row],[Diagnose]],Tabell7[Diagnose],Tabell7[DiagnoseKort])&amp;" ("&amp;YEAR(Tabell3[[#This Row],[Dato]])&amp;")"</f>
        <v>Intet påvist (2023)</v>
      </c>
    </row>
    <row r="1165" spans="1:6" hidden="1" x14ac:dyDescent="0.25">
      <c r="A1165" s="4" t="s">
        <v>14421</v>
      </c>
      <c r="B1165" s="4" t="s">
        <v>14422</v>
      </c>
      <c r="C1165" s="5">
        <v>44677</v>
      </c>
      <c r="D1165" s="5">
        <v>45134</v>
      </c>
      <c r="E1165" s="4" t="s">
        <v>19864</v>
      </c>
      <c r="F1165" t="str">
        <f>+_xlfn.XLOOKUP(Tabell3[[#This Row],[Diagnose]],Tabell7[Diagnose],Tabell7[DiagnoseKort])&amp;" ("&amp;YEAR(Tabell3[[#This Row],[Dato]])&amp;")"</f>
        <v>Distichiasis/Ektopiske Cillier (2023)</v>
      </c>
    </row>
    <row r="1166" spans="1:6" hidden="1" x14ac:dyDescent="0.25">
      <c r="A1166" s="4" t="s">
        <v>14425</v>
      </c>
      <c r="B1166" s="4" t="s">
        <v>14426</v>
      </c>
      <c r="C1166" s="5">
        <v>44677</v>
      </c>
      <c r="D1166" s="5">
        <v>45134</v>
      </c>
      <c r="E1166" s="4" t="s">
        <v>19752</v>
      </c>
      <c r="F1166" t="str">
        <f>+_xlfn.XLOOKUP(Tabell3[[#This Row],[Diagnose]],Tabell7[Diagnose],Tabell7[DiagnoseKort])&amp;" ("&amp;YEAR(Tabell3[[#This Row],[Dato]])&amp;")"</f>
        <v>Intet påvist (2023)</v>
      </c>
    </row>
    <row r="1167" spans="1:6" hidden="1" x14ac:dyDescent="0.25">
      <c r="A1167" s="4" t="s">
        <v>11327</v>
      </c>
      <c r="B1167" s="4" t="s">
        <v>11328</v>
      </c>
      <c r="C1167" s="5">
        <v>43925</v>
      </c>
      <c r="D1167" s="5">
        <v>45134</v>
      </c>
      <c r="E1167" s="4" t="s">
        <v>19752</v>
      </c>
      <c r="F1167" t="str">
        <f>+_xlfn.XLOOKUP(Tabell3[[#This Row],[Diagnose]],Tabell7[Diagnose],Tabell7[DiagnoseKort])&amp;" ("&amp;YEAR(Tabell3[[#This Row],[Dato]])&amp;")"</f>
        <v>Intet påvist (2023)</v>
      </c>
    </row>
    <row r="1168" spans="1:6" hidden="1" x14ac:dyDescent="0.25">
      <c r="A1168" s="4" t="s">
        <v>13328</v>
      </c>
      <c r="B1168" s="4" t="s">
        <v>13329</v>
      </c>
      <c r="C1168" s="5">
        <v>44393</v>
      </c>
      <c r="D1168" s="5">
        <v>45132</v>
      </c>
      <c r="E1168" s="4" t="s">
        <v>19752</v>
      </c>
      <c r="F1168" t="str">
        <f>+_xlfn.XLOOKUP(Tabell3[[#This Row],[Diagnose]],Tabell7[Diagnose],Tabell7[DiagnoseKort])&amp;" ("&amp;YEAR(Tabell3[[#This Row],[Dato]])&amp;")"</f>
        <v>Intet påvist (2023)</v>
      </c>
    </row>
    <row r="1169" spans="1:6" hidden="1" x14ac:dyDescent="0.25">
      <c r="A1169" s="4" t="s">
        <v>13679</v>
      </c>
      <c r="B1169" s="4" t="s">
        <v>13680</v>
      </c>
      <c r="C1169" s="5">
        <v>44511</v>
      </c>
      <c r="D1169" s="5">
        <v>45131</v>
      </c>
      <c r="E1169" s="4" t="s">
        <v>19752</v>
      </c>
      <c r="F1169" t="str">
        <f>+_xlfn.XLOOKUP(Tabell3[[#This Row],[Diagnose]],Tabell7[Diagnose],Tabell7[DiagnoseKort])&amp;" ("&amp;YEAR(Tabell3[[#This Row],[Dato]])&amp;")"</f>
        <v>Intet påvist (2023)</v>
      </c>
    </row>
    <row r="1170" spans="1:6" hidden="1" x14ac:dyDescent="0.25">
      <c r="A1170" s="4" t="s">
        <v>14660</v>
      </c>
      <c r="B1170" s="4" t="s">
        <v>14661</v>
      </c>
      <c r="C1170" s="5">
        <v>44707</v>
      </c>
      <c r="D1170" s="5">
        <v>45124</v>
      </c>
      <c r="E1170" s="4" t="s">
        <v>19802</v>
      </c>
      <c r="F1170" t="str">
        <f>+_xlfn.XLOOKUP(Tabell3[[#This Row],[Diagnose]],Tabell7[Diagnose],Tabell7[DiagnoseKort])&amp;" ("&amp;YEAR(Tabell3[[#This Row],[Dato]])&amp;")"</f>
        <v>PPM iris (2023)</v>
      </c>
    </row>
    <row r="1171" spans="1:6" hidden="1" x14ac:dyDescent="0.25">
      <c r="A1171" s="4" t="s">
        <v>10543</v>
      </c>
      <c r="B1171" s="4" t="s">
        <v>10544</v>
      </c>
      <c r="C1171" s="5">
        <v>43626</v>
      </c>
      <c r="D1171" s="5">
        <v>45121</v>
      </c>
      <c r="E1171" s="4" t="s">
        <v>19894</v>
      </c>
      <c r="F1171" t="str">
        <f>+_xlfn.XLOOKUP(Tabell3[[#This Row],[Diagnose]],Tabell7[Diagnose],Tabell7[DiagnoseKort])&amp;" ("&amp;YEAR(Tabell3[[#This Row],[Dato]])&amp;")"</f>
        <v>Cornea Dystrofi (2023)</v>
      </c>
    </row>
    <row r="1172" spans="1:6" hidden="1" x14ac:dyDescent="0.25">
      <c r="A1172" s="4" t="s">
        <v>14306</v>
      </c>
      <c r="B1172" s="4" t="s">
        <v>14307</v>
      </c>
      <c r="C1172" s="5">
        <v>44648</v>
      </c>
      <c r="D1172" s="5">
        <v>45121</v>
      </c>
      <c r="E1172" s="4" t="s">
        <v>19752</v>
      </c>
      <c r="F1172" t="str">
        <f>+_xlfn.XLOOKUP(Tabell3[[#This Row],[Diagnose]],Tabell7[Diagnose],Tabell7[DiagnoseKort])&amp;" ("&amp;YEAR(Tabell3[[#This Row],[Dato]])&amp;")"</f>
        <v>Intet påvist (2023)</v>
      </c>
    </row>
    <row r="1173" spans="1:6" hidden="1" x14ac:dyDescent="0.25">
      <c r="A1173" s="4" t="s">
        <v>11320</v>
      </c>
      <c r="B1173" s="4" t="s">
        <v>11321</v>
      </c>
      <c r="C1173" s="5">
        <v>43925</v>
      </c>
      <c r="D1173" s="5">
        <v>45121</v>
      </c>
      <c r="E1173" s="4" t="s">
        <v>19752</v>
      </c>
      <c r="F1173" t="str">
        <f>+_xlfn.XLOOKUP(Tabell3[[#This Row],[Diagnose]],Tabell7[Diagnose],Tabell7[DiagnoseKort])&amp;" ("&amp;YEAR(Tabell3[[#This Row],[Dato]])&amp;")"</f>
        <v>Intet påvist (2023)</v>
      </c>
    </row>
    <row r="1174" spans="1:6" hidden="1" x14ac:dyDescent="0.25">
      <c r="A1174" s="4" t="s">
        <v>11221</v>
      </c>
      <c r="B1174" s="4" t="s">
        <v>11222</v>
      </c>
      <c r="C1174" s="5">
        <v>43881</v>
      </c>
      <c r="D1174" s="5">
        <v>45121</v>
      </c>
      <c r="E1174" s="4" t="s">
        <v>19752</v>
      </c>
      <c r="F1174" t="str">
        <f>+_xlfn.XLOOKUP(Tabell3[[#This Row],[Diagnose]],Tabell7[Diagnose],Tabell7[DiagnoseKort])&amp;" ("&amp;YEAR(Tabell3[[#This Row],[Dato]])&amp;")"</f>
        <v>Intet påvist (2023)</v>
      </c>
    </row>
    <row r="1175" spans="1:6" hidden="1" x14ac:dyDescent="0.25">
      <c r="A1175" s="4" t="s">
        <v>14546</v>
      </c>
      <c r="B1175" s="4" t="s">
        <v>14547</v>
      </c>
      <c r="C1175" s="5">
        <v>44689</v>
      </c>
      <c r="D1175" s="5">
        <v>45120</v>
      </c>
      <c r="E1175" s="4" t="s">
        <v>19752</v>
      </c>
      <c r="F1175" t="str">
        <f>+_xlfn.XLOOKUP(Tabell3[[#This Row],[Diagnose]],Tabell7[Diagnose],Tabell7[DiagnoseKort])&amp;" ("&amp;YEAR(Tabell3[[#This Row],[Dato]])&amp;")"</f>
        <v>Intet påvist (2023)</v>
      </c>
    </row>
    <row r="1176" spans="1:6" hidden="1" x14ac:dyDescent="0.25">
      <c r="A1176" s="4" t="s">
        <v>14650</v>
      </c>
      <c r="B1176" s="4" t="s">
        <v>14651</v>
      </c>
      <c r="C1176" s="5">
        <v>44706</v>
      </c>
      <c r="D1176" s="5">
        <v>45120</v>
      </c>
      <c r="E1176" s="4" t="s">
        <v>19752</v>
      </c>
      <c r="F1176" t="str">
        <f>+_xlfn.XLOOKUP(Tabell3[[#This Row],[Diagnose]],Tabell7[Diagnose],Tabell7[DiagnoseKort])&amp;" ("&amp;YEAR(Tabell3[[#This Row],[Dato]])&amp;")"</f>
        <v>Intet påvist (2023)</v>
      </c>
    </row>
    <row r="1177" spans="1:6" hidden="1" x14ac:dyDescent="0.25">
      <c r="A1177" s="4" t="s">
        <v>10453</v>
      </c>
      <c r="B1177" s="4" t="s">
        <v>10454</v>
      </c>
      <c r="C1177" s="5">
        <v>43610</v>
      </c>
      <c r="D1177" s="5">
        <v>45119</v>
      </c>
      <c r="E1177" s="4" t="s">
        <v>19752</v>
      </c>
      <c r="F1177" t="str">
        <f>+_xlfn.XLOOKUP(Tabell3[[#This Row],[Diagnose]],Tabell7[Diagnose],Tabell7[DiagnoseKort])&amp;" ("&amp;YEAR(Tabell3[[#This Row],[Dato]])&amp;")"</f>
        <v>Intet påvist (2023)</v>
      </c>
    </row>
    <row r="1178" spans="1:6" hidden="1" x14ac:dyDescent="0.25">
      <c r="A1178" s="4" t="s">
        <v>13114</v>
      </c>
      <c r="B1178" s="4" t="s">
        <v>13115</v>
      </c>
      <c r="C1178" s="5">
        <v>44369</v>
      </c>
      <c r="D1178" s="5">
        <v>45118</v>
      </c>
      <c r="E1178" s="4" t="s">
        <v>19802</v>
      </c>
      <c r="F1178" t="str">
        <f>+_xlfn.XLOOKUP(Tabell3[[#This Row],[Diagnose]],Tabell7[Diagnose],Tabell7[DiagnoseKort])&amp;" ("&amp;YEAR(Tabell3[[#This Row],[Dato]])&amp;")"</f>
        <v>PPM iris (2023)</v>
      </c>
    </row>
    <row r="1179" spans="1:6" hidden="1" x14ac:dyDescent="0.25">
      <c r="A1179" s="4" t="s">
        <v>8661</v>
      </c>
      <c r="B1179" s="4" t="s">
        <v>8662</v>
      </c>
      <c r="C1179" s="5">
        <v>42982</v>
      </c>
      <c r="D1179" s="5">
        <v>45117</v>
      </c>
      <c r="E1179" s="4" t="s">
        <v>19881</v>
      </c>
      <c r="F1179" t="str">
        <f>+_xlfn.XLOOKUP(Tabell3[[#This Row],[Diagnose]],Tabell7[Diagnose],Tabell7[DiagnoseKort])&amp;" ("&amp;YEAR(Tabell3[[#This Row],[Dato]])&amp;")"</f>
        <v>Annet, ikke medfødt (2023)</v>
      </c>
    </row>
    <row r="1180" spans="1:6" hidden="1" x14ac:dyDescent="0.25">
      <c r="A1180" s="4" t="s">
        <v>12427</v>
      </c>
      <c r="B1180" s="4" t="s">
        <v>12428</v>
      </c>
      <c r="C1180" s="5">
        <v>44209</v>
      </c>
      <c r="D1180" s="5">
        <v>45110</v>
      </c>
      <c r="E1180" s="4" t="s">
        <v>19802</v>
      </c>
      <c r="F1180" t="str">
        <f>+_xlfn.XLOOKUP(Tabell3[[#This Row],[Diagnose]],Tabell7[Diagnose],Tabell7[DiagnoseKort])&amp;" ("&amp;YEAR(Tabell3[[#This Row],[Dato]])&amp;")"</f>
        <v>PPM iris (2023)</v>
      </c>
    </row>
    <row r="1181" spans="1:6" hidden="1" x14ac:dyDescent="0.25">
      <c r="A1181" s="4" t="s">
        <v>9307</v>
      </c>
      <c r="B1181" s="4" t="s">
        <v>9308</v>
      </c>
      <c r="C1181" s="5">
        <v>43205</v>
      </c>
      <c r="D1181" s="5">
        <v>45110</v>
      </c>
      <c r="E1181" s="4" t="s">
        <v>19920</v>
      </c>
      <c r="F1181" t="str">
        <f>+_xlfn.XLOOKUP(Tabell3[[#This Row],[Diagnose]],Tabell7[Diagnose],Tabell7[DiagnoseKort])&amp;" ("&amp;YEAR(Tabell3[[#This Row],[Dato]])&amp;")"</f>
        <v>Katarakt, ikke medfødt (2023)</v>
      </c>
    </row>
    <row r="1182" spans="1:6" hidden="1" x14ac:dyDescent="0.25">
      <c r="A1182" s="4" t="s">
        <v>9487</v>
      </c>
      <c r="B1182" s="4" t="s">
        <v>9488</v>
      </c>
      <c r="C1182" s="5">
        <v>43274</v>
      </c>
      <c r="D1182" s="5">
        <v>45110</v>
      </c>
      <c r="E1182" s="4" t="s">
        <v>19752</v>
      </c>
      <c r="F1182" t="str">
        <f>+_xlfn.XLOOKUP(Tabell3[[#This Row],[Diagnose]],Tabell7[Diagnose],Tabell7[DiagnoseKort])&amp;" ("&amp;YEAR(Tabell3[[#This Row],[Dato]])&amp;")"</f>
        <v>Intet påvist (2023)</v>
      </c>
    </row>
    <row r="1183" spans="1:6" hidden="1" x14ac:dyDescent="0.25">
      <c r="A1183" s="4" t="s">
        <v>12967</v>
      </c>
      <c r="B1183" s="4" t="s">
        <v>12968</v>
      </c>
      <c r="C1183" s="5">
        <v>44342</v>
      </c>
      <c r="D1183" s="5">
        <v>45110</v>
      </c>
      <c r="E1183" s="4" t="s">
        <v>19752</v>
      </c>
      <c r="F1183" t="str">
        <f>+_xlfn.XLOOKUP(Tabell3[[#This Row],[Diagnose]],Tabell7[Diagnose],Tabell7[DiagnoseKort])&amp;" ("&amp;YEAR(Tabell3[[#This Row],[Dato]])&amp;")"</f>
        <v>Intet påvist (2023)</v>
      </c>
    </row>
    <row r="1184" spans="1:6" hidden="1" x14ac:dyDescent="0.25">
      <c r="A1184" s="4" t="s">
        <v>8707</v>
      </c>
      <c r="B1184" s="4" t="s">
        <v>8708</v>
      </c>
      <c r="C1184" s="5">
        <v>43001</v>
      </c>
      <c r="D1184" s="5">
        <v>45110</v>
      </c>
      <c r="E1184" s="4" t="s">
        <v>19920</v>
      </c>
      <c r="F1184" t="str">
        <f>+_xlfn.XLOOKUP(Tabell3[[#This Row],[Diagnose]],Tabell7[Diagnose],Tabell7[DiagnoseKort])&amp;" ("&amp;YEAR(Tabell3[[#This Row],[Dato]])&amp;")"</f>
        <v>Katarakt, ikke medfødt (2023)</v>
      </c>
    </row>
    <row r="1185" spans="1:6" hidden="1" x14ac:dyDescent="0.25">
      <c r="A1185" s="4" t="s">
        <v>12002</v>
      </c>
      <c r="B1185" s="4" t="s">
        <v>12003</v>
      </c>
      <c r="C1185" s="5">
        <v>44089</v>
      </c>
      <c r="D1185" s="5">
        <v>45110</v>
      </c>
      <c r="E1185" s="4" t="s">
        <v>19920</v>
      </c>
      <c r="F1185" t="str">
        <f>+_xlfn.XLOOKUP(Tabell3[[#This Row],[Diagnose]],Tabell7[Diagnose],Tabell7[DiagnoseKort])&amp;" ("&amp;YEAR(Tabell3[[#This Row],[Dato]])&amp;")"</f>
        <v>Katarakt, ikke medfødt (2023)</v>
      </c>
    </row>
    <row r="1186" spans="1:6" hidden="1" x14ac:dyDescent="0.25">
      <c r="A1186" s="4" t="s">
        <v>10927</v>
      </c>
      <c r="B1186" s="4" t="s">
        <v>10928</v>
      </c>
      <c r="C1186" s="5">
        <v>43799</v>
      </c>
      <c r="D1186" s="5">
        <v>45107</v>
      </c>
      <c r="E1186" s="4" t="s">
        <v>19894</v>
      </c>
      <c r="F1186" t="str">
        <f>+_xlfn.XLOOKUP(Tabell3[[#This Row],[Diagnose]],Tabell7[Diagnose],Tabell7[DiagnoseKort])&amp;" ("&amp;YEAR(Tabell3[[#This Row],[Dato]])&amp;")"</f>
        <v>Cornea Dystrofi (2023)</v>
      </c>
    </row>
    <row r="1187" spans="1:6" hidden="1" x14ac:dyDescent="0.25">
      <c r="A1187" s="4" t="s">
        <v>14249</v>
      </c>
      <c r="B1187" s="4" t="s">
        <v>14250</v>
      </c>
      <c r="C1187" s="5">
        <v>44642</v>
      </c>
      <c r="D1187" s="5">
        <v>45105</v>
      </c>
      <c r="E1187" s="4" t="s">
        <v>19752</v>
      </c>
      <c r="F1187" t="str">
        <f>+_xlfn.XLOOKUP(Tabell3[[#This Row],[Diagnose]],Tabell7[Diagnose],Tabell7[DiagnoseKort])&amp;" ("&amp;YEAR(Tabell3[[#This Row],[Dato]])&amp;")"</f>
        <v>Intet påvist (2023)</v>
      </c>
    </row>
    <row r="1188" spans="1:6" hidden="1" x14ac:dyDescent="0.25">
      <c r="A1188" s="4" t="s">
        <v>14706</v>
      </c>
      <c r="B1188" s="4" t="s">
        <v>14707</v>
      </c>
      <c r="C1188" s="5">
        <v>44717</v>
      </c>
      <c r="D1188" s="5">
        <v>45105</v>
      </c>
      <c r="E1188" s="4" t="s">
        <v>19752</v>
      </c>
      <c r="F1188" t="str">
        <f>+_xlfn.XLOOKUP(Tabell3[[#This Row],[Diagnose]],Tabell7[Diagnose],Tabell7[DiagnoseKort])&amp;" ("&amp;YEAR(Tabell3[[#This Row],[Dato]])&amp;")"</f>
        <v>Intet påvist (2023)</v>
      </c>
    </row>
    <row r="1189" spans="1:6" hidden="1" x14ac:dyDescent="0.25">
      <c r="A1189" s="4" t="s">
        <v>14714</v>
      </c>
      <c r="B1189" s="4" t="s">
        <v>14715</v>
      </c>
      <c r="C1189" s="5">
        <v>44717</v>
      </c>
      <c r="D1189" s="5">
        <v>45105</v>
      </c>
      <c r="E1189" s="4" t="s">
        <v>19752</v>
      </c>
      <c r="F1189" t="str">
        <f>+_xlfn.XLOOKUP(Tabell3[[#This Row],[Diagnose]],Tabell7[Diagnose],Tabell7[DiagnoseKort])&amp;" ("&amp;YEAR(Tabell3[[#This Row],[Dato]])&amp;")"</f>
        <v>Intet påvist (2023)</v>
      </c>
    </row>
    <row r="1190" spans="1:6" hidden="1" x14ac:dyDescent="0.25">
      <c r="A1190" s="4" t="s">
        <v>14716</v>
      </c>
      <c r="B1190" s="4" t="s">
        <v>14717</v>
      </c>
      <c r="C1190" s="5">
        <v>44717</v>
      </c>
      <c r="D1190" s="5">
        <v>45105</v>
      </c>
      <c r="E1190" s="4" t="s">
        <v>19752</v>
      </c>
      <c r="F1190" t="str">
        <f>+_xlfn.XLOOKUP(Tabell3[[#This Row],[Diagnose]],Tabell7[Diagnose],Tabell7[DiagnoseKort])&amp;" ("&amp;YEAR(Tabell3[[#This Row],[Dato]])&amp;")"</f>
        <v>Intet påvist (2023)</v>
      </c>
    </row>
    <row r="1191" spans="1:6" hidden="1" x14ac:dyDescent="0.25">
      <c r="A1191" s="4" t="s">
        <v>14718</v>
      </c>
      <c r="B1191" s="4" t="s">
        <v>14719</v>
      </c>
      <c r="C1191" s="5">
        <v>44717</v>
      </c>
      <c r="D1191" s="5">
        <v>45105</v>
      </c>
      <c r="E1191" s="4" t="s">
        <v>19752</v>
      </c>
      <c r="F1191" t="str">
        <f>+_xlfn.XLOOKUP(Tabell3[[#This Row],[Diagnose]],Tabell7[Diagnose],Tabell7[DiagnoseKort])&amp;" ("&amp;YEAR(Tabell3[[#This Row],[Dato]])&amp;")"</f>
        <v>Intet påvist (2023)</v>
      </c>
    </row>
    <row r="1192" spans="1:6" hidden="1" x14ac:dyDescent="0.25">
      <c r="A1192" s="4" t="s">
        <v>14516</v>
      </c>
      <c r="B1192" s="4" t="s">
        <v>14517</v>
      </c>
      <c r="C1192" s="5">
        <v>44686</v>
      </c>
      <c r="D1192" s="5">
        <v>45104</v>
      </c>
      <c r="E1192" s="4" t="s">
        <v>19752</v>
      </c>
      <c r="F1192" t="str">
        <f>+_xlfn.XLOOKUP(Tabell3[[#This Row],[Diagnose]],Tabell7[Diagnose],Tabell7[DiagnoseKort])&amp;" ("&amp;YEAR(Tabell3[[#This Row],[Dato]])&amp;")"</f>
        <v>Intet påvist (2023)</v>
      </c>
    </row>
    <row r="1193" spans="1:6" hidden="1" x14ac:dyDescent="0.25">
      <c r="A1193" s="4" t="s">
        <v>13902</v>
      </c>
      <c r="B1193" s="4" t="s">
        <v>13903</v>
      </c>
      <c r="C1193" s="5">
        <v>44568</v>
      </c>
      <c r="D1193" s="5">
        <v>45104</v>
      </c>
      <c r="E1193" s="4" t="s">
        <v>19817</v>
      </c>
      <c r="F1193" t="str">
        <f>+_xlfn.XLOOKUP(Tabell3[[#This Row],[Diagnose]],Tabell7[Diagnose],Tabell7[DiagnoseKort])&amp;" ("&amp;YEAR(Tabell3[[#This Row],[Dato]])&amp;")"</f>
        <v>Retinal Dysplasi (2023)</v>
      </c>
    </row>
    <row r="1194" spans="1:6" hidden="1" x14ac:dyDescent="0.25">
      <c r="A1194" s="4" t="s">
        <v>12278</v>
      </c>
      <c r="B1194" s="4" t="s">
        <v>12279</v>
      </c>
      <c r="C1194" s="5">
        <v>44170</v>
      </c>
      <c r="D1194" s="5">
        <v>45103</v>
      </c>
      <c r="E1194" s="4" t="s">
        <v>19752</v>
      </c>
      <c r="F1194" t="str">
        <f>+_xlfn.XLOOKUP(Tabell3[[#This Row],[Diagnose]],Tabell7[Diagnose],Tabell7[DiagnoseKort])&amp;" ("&amp;YEAR(Tabell3[[#This Row],[Dato]])&amp;")"</f>
        <v>Intet påvist (2023)</v>
      </c>
    </row>
    <row r="1195" spans="1:6" hidden="1" x14ac:dyDescent="0.25">
      <c r="A1195" s="4" t="s">
        <v>12953</v>
      </c>
      <c r="B1195" s="4" t="s">
        <v>12954</v>
      </c>
      <c r="C1195" s="5">
        <v>44334</v>
      </c>
      <c r="D1195" s="5">
        <v>45100</v>
      </c>
      <c r="E1195" s="4" t="s">
        <v>19752</v>
      </c>
      <c r="F1195" t="str">
        <f>+_xlfn.XLOOKUP(Tabell3[[#This Row],[Diagnose]],Tabell7[Diagnose],Tabell7[DiagnoseKort])&amp;" ("&amp;YEAR(Tabell3[[#This Row],[Dato]])&amp;")"</f>
        <v>Intet påvist (2023)</v>
      </c>
    </row>
    <row r="1196" spans="1:6" hidden="1" x14ac:dyDescent="0.25">
      <c r="A1196" s="4" t="s">
        <v>8424</v>
      </c>
      <c r="B1196" s="4" t="s">
        <v>8425</v>
      </c>
      <c r="C1196" s="5">
        <v>42866</v>
      </c>
      <c r="D1196" s="5">
        <v>45099</v>
      </c>
      <c r="E1196" s="4" t="s">
        <v>19752</v>
      </c>
      <c r="F1196" t="str">
        <f>+_xlfn.XLOOKUP(Tabell3[[#This Row],[Diagnose]],Tabell7[Diagnose],Tabell7[DiagnoseKort])&amp;" ("&amp;YEAR(Tabell3[[#This Row],[Dato]])&amp;")"</f>
        <v>Intet påvist (2023)</v>
      </c>
    </row>
    <row r="1197" spans="1:6" hidden="1" x14ac:dyDescent="0.25">
      <c r="A1197" s="4" t="s">
        <v>14710</v>
      </c>
      <c r="B1197" s="4" t="s">
        <v>14711</v>
      </c>
      <c r="C1197" s="5">
        <v>44717</v>
      </c>
      <c r="D1197" s="5">
        <v>45099</v>
      </c>
      <c r="E1197" s="4" t="s">
        <v>19752</v>
      </c>
      <c r="F1197" t="str">
        <f>+_xlfn.XLOOKUP(Tabell3[[#This Row],[Diagnose]],Tabell7[Diagnose],Tabell7[DiagnoseKort])&amp;" ("&amp;YEAR(Tabell3[[#This Row],[Dato]])&amp;")"</f>
        <v>Intet påvist (2023)</v>
      </c>
    </row>
    <row r="1198" spans="1:6" hidden="1" x14ac:dyDescent="0.25">
      <c r="A1198" s="4" t="s">
        <v>13667</v>
      </c>
      <c r="B1198" s="4" t="s">
        <v>13668</v>
      </c>
      <c r="C1198" s="5">
        <v>44505</v>
      </c>
      <c r="D1198" s="5">
        <v>45098</v>
      </c>
      <c r="E1198" s="4" t="s">
        <v>19864</v>
      </c>
      <c r="F1198" t="str">
        <f>+_xlfn.XLOOKUP(Tabell3[[#This Row],[Diagnose]],Tabell7[Diagnose],Tabell7[DiagnoseKort])&amp;" ("&amp;YEAR(Tabell3[[#This Row],[Dato]])&amp;")"</f>
        <v>Distichiasis/Ektopiske Cillier (2023)</v>
      </c>
    </row>
    <row r="1199" spans="1:6" hidden="1" x14ac:dyDescent="0.25">
      <c r="A1199" s="4" t="s">
        <v>10344</v>
      </c>
      <c r="B1199" s="4" t="s">
        <v>10345</v>
      </c>
      <c r="C1199" s="5">
        <v>43583</v>
      </c>
      <c r="D1199" s="5">
        <v>45098</v>
      </c>
      <c r="E1199" s="4" t="s">
        <v>19752</v>
      </c>
      <c r="F1199" t="str">
        <f>+_xlfn.XLOOKUP(Tabell3[[#This Row],[Diagnose]],Tabell7[Diagnose],Tabell7[DiagnoseKort])&amp;" ("&amp;YEAR(Tabell3[[#This Row],[Dato]])&amp;")"</f>
        <v>Intet påvist (2023)</v>
      </c>
    </row>
    <row r="1200" spans="1:6" hidden="1" x14ac:dyDescent="0.25">
      <c r="A1200" s="4" t="s">
        <v>11618</v>
      </c>
      <c r="B1200" s="4" t="s">
        <v>11619</v>
      </c>
      <c r="C1200" s="5">
        <v>44002</v>
      </c>
      <c r="D1200" s="5">
        <v>45098</v>
      </c>
      <c r="E1200" s="4" t="s">
        <v>19770</v>
      </c>
      <c r="F1200" t="str">
        <f>+_xlfn.XLOOKUP(Tabell3[[#This Row],[Diagnose]],Tabell7[Diagnose],Tabell7[DiagnoseKort])&amp;" ("&amp;YEAR(Tabell3[[#This Row],[Dato]])&amp;")"</f>
        <v>Cortical &amp; Katarakt, ikke medfødt (2023)</v>
      </c>
    </row>
    <row r="1201" spans="1:6" hidden="1" x14ac:dyDescent="0.25">
      <c r="A1201" s="4" t="s">
        <v>7313</v>
      </c>
      <c r="B1201" s="4" t="s">
        <v>7314</v>
      </c>
      <c r="C1201" s="5">
        <v>42416</v>
      </c>
      <c r="D1201" s="5">
        <v>45093</v>
      </c>
      <c r="E1201" s="4" t="s">
        <v>19752</v>
      </c>
      <c r="F1201" t="str">
        <f>+_xlfn.XLOOKUP(Tabell3[[#This Row],[Diagnose]],Tabell7[Diagnose],Tabell7[DiagnoseKort])&amp;" ("&amp;YEAR(Tabell3[[#This Row],[Dato]])&amp;")"</f>
        <v>Intet påvist (2023)</v>
      </c>
    </row>
    <row r="1202" spans="1:6" hidden="1" x14ac:dyDescent="0.25">
      <c r="A1202" s="4" t="s">
        <v>14009</v>
      </c>
      <c r="B1202" s="4" t="s">
        <v>14010</v>
      </c>
      <c r="C1202" s="5">
        <v>44607</v>
      </c>
      <c r="D1202" s="5">
        <v>45092</v>
      </c>
      <c r="E1202" s="4" t="s">
        <v>19752</v>
      </c>
      <c r="F1202" t="str">
        <f>+_xlfn.XLOOKUP(Tabell3[[#This Row],[Diagnose]],Tabell7[Diagnose],Tabell7[DiagnoseKort])&amp;" ("&amp;YEAR(Tabell3[[#This Row],[Dato]])&amp;")"</f>
        <v>Intet påvist (2023)</v>
      </c>
    </row>
    <row r="1203" spans="1:6" hidden="1" x14ac:dyDescent="0.25">
      <c r="A1203" s="4" t="s">
        <v>14016</v>
      </c>
      <c r="B1203" s="4" t="s">
        <v>14017</v>
      </c>
      <c r="C1203" s="5">
        <v>44607</v>
      </c>
      <c r="D1203" s="5">
        <v>45092</v>
      </c>
      <c r="E1203" s="4" t="s">
        <v>19752</v>
      </c>
      <c r="F1203" t="str">
        <f>+_xlfn.XLOOKUP(Tabell3[[#This Row],[Diagnose]],Tabell7[Diagnose],Tabell7[DiagnoseKort])&amp;" ("&amp;YEAR(Tabell3[[#This Row],[Dato]])&amp;")"</f>
        <v>Intet påvist (2023)</v>
      </c>
    </row>
    <row r="1204" spans="1:6" hidden="1" x14ac:dyDescent="0.25">
      <c r="A1204" s="4" t="s">
        <v>14257</v>
      </c>
      <c r="B1204" s="4" t="s">
        <v>14258</v>
      </c>
      <c r="C1204" s="5">
        <v>44642</v>
      </c>
      <c r="D1204" s="5">
        <v>45090</v>
      </c>
      <c r="E1204" s="4" t="s">
        <v>19752</v>
      </c>
      <c r="F1204" t="str">
        <f>+_xlfn.XLOOKUP(Tabell3[[#This Row],[Diagnose]],Tabell7[Diagnose],Tabell7[DiagnoseKort])&amp;" ("&amp;YEAR(Tabell3[[#This Row],[Dato]])&amp;")"</f>
        <v>Intet påvist (2023)</v>
      </c>
    </row>
    <row r="1205" spans="1:6" hidden="1" x14ac:dyDescent="0.25">
      <c r="A1205" s="4" t="s">
        <v>13865</v>
      </c>
      <c r="B1205" s="4" t="s">
        <v>13866</v>
      </c>
      <c r="C1205" s="5">
        <v>44553</v>
      </c>
      <c r="D1205" s="5">
        <v>45090</v>
      </c>
      <c r="E1205" s="4" t="s">
        <v>19752</v>
      </c>
      <c r="F1205" t="str">
        <f>+_xlfn.XLOOKUP(Tabell3[[#This Row],[Diagnose]],Tabell7[Diagnose],Tabell7[DiagnoseKort])&amp;" ("&amp;YEAR(Tabell3[[#This Row],[Dato]])&amp;")"</f>
        <v>Intet påvist (2023)</v>
      </c>
    </row>
    <row r="1206" spans="1:6" hidden="1" x14ac:dyDescent="0.25">
      <c r="A1206" s="4" t="s">
        <v>10760</v>
      </c>
      <c r="B1206" s="4" t="s">
        <v>10761</v>
      </c>
      <c r="C1206" s="5">
        <v>43722</v>
      </c>
      <c r="D1206" s="5">
        <v>45090</v>
      </c>
      <c r="E1206" s="4" t="s">
        <v>19920</v>
      </c>
      <c r="F1206" t="str">
        <f>+_xlfn.XLOOKUP(Tabell3[[#This Row],[Diagnose]],Tabell7[Diagnose],Tabell7[DiagnoseKort])&amp;" ("&amp;YEAR(Tabell3[[#This Row],[Dato]])&amp;")"</f>
        <v>Katarakt, ikke medfødt (2023)</v>
      </c>
    </row>
    <row r="1207" spans="1:6" hidden="1" x14ac:dyDescent="0.25">
      <c r="A1207" s="4" t="s">
        <v>14090</v>
      </c>
      <c r="B1207" s="4" t="s">
        <v>14091</v>
      </c>
      <c r="C1207" s="5">
        <v>44619</v>
      </c>
      <c r="D1207" s="5">
        <v>45089</v>
      </c>
      <c r="E1207" s="4" t="s">
        <v>19752</v>
      </c>
      <c r="F1207" t="str">
        <f>+_xlfn.XLOOKUP(Tabell3[[#This Row],[Diagnose]],Tabell7[Diagnose],Tabell7[DiagnoseKort])&amp;" ("&amp;YEAR(Tabell3[[#This Row],[Dato]])&amp;")"</f>
        <v>Intet påvist (2023)</v>
      </c>
    </row>
    <row r="1208" spans="1:6" hidden="1" x14ac:dyDescent="0.25">
      <c r="A1208" s="4" t="s">
        <v>13888</v>
      </c>
      <c r="B1208" s="4" t="s">
        <v>13889</v>
      </c>
      <c r="C1208" s="5">
        <v>44563</v>
      </c>
      <c r="D1208" s="5">
        <v>45089</v>
      </c>
      <c r="E1208" s="4" t="s">
        <v>19752</v>
      </c>
      <c r="F1208" t="str">
        <f>+_xlfn.XLOOKUP(Tabell3[[#This Row],[Diagnose]],Tabell7[Diagnose],Tabell7[DiagnoseKort])&amp;" ("&amp;YEAR(Tabell3[[#This Row],[Dato]])&amp;")"</f>
        <v>Intet påvist (2023)</v>
      </c>
    </row>
    <row r="1209" spans="1:6" hidden="1" x14ac:dyDescent="0.25">
      <c r="A1209" s="4" t="s">
        <v>14586</v>
      </c>
      <c r="B1209" s="4" t="s">
        <v>14587</v>
      </c>
      <c r="C1209" s="5">
        <v>44697</v>
      </c>
      <c r="D1209" s="5">
        <v>45089</v>
      </c>
      <c r="E1209" s="4" t="s">
        <v>19752</v>
      </c>
      <c r="F1209" t="str">
        <f>+_xlfn.XLOOKUP(Tabell3[[#This Row],[Diagnose]],Tabell7[Diagnose],Tabell7[DiagnoseKort])&amp;" ("&amp;YEAR(Tabell3[[#This Row],[Dato]])&amp;")"</f>
        <v>Intet påvist (2023)</v>
      </c>
    </row>
    <row r="1210" spans="1:6" hidden="1" x14ac:dyDescent="0.25">
      <c r="A1210" s="4" t="s">
        <v>14498</v>
      </c>
      <c r="B1210" s="4" t="s">
        <v>14499</v>
      </c>
      <c r="C1210" s="5">
        <v>44686</v>
      </c>
      <c r="D1210" s="5">
        <v>45089</v>
      </c>
      <c r="E1210" s="4" t="s">
        <v>19752</v>
      </c>
      <c r="F1210" t="str">
        <f>+_xlfn.XLOOKUP(Tabell3[[#This Row],[Diagnose]],Tabell7[Diagnose],Tabell7[DiagnoseKort])&amp;" ("&amp;YEAR(Tabell3[[#This Row],[Dato]])&amp;")"</f>
        <v>Intet påvist (2023)</v>
      </c>
    </row>
    <row r="1211" spans="1:6" hidden="1" x14ac:dyDescent="0.25">
      <c r="A1211" s="4" t="s">
        <v>14502</v>
      </c>
      <c r="B1211" s="4" t="s">
        <v>14503</v>
      </c>
      <c r="C1211" s="5">
        <v>44686</v>
      </c>
      <c r="D1211" s="5">
        <v>45089</v>
      </c>
      <c r="E1211" s="4" t="s">
        <v>19802</v>
      </c>
      <c r="F1211" t="str">
        <f>+_xlfn.XLOOKUP(Tabell3[[#This Row],[Diagnose]],Tabell7[Diagnose],Tabell7[DiagnoseKort])&amp;" ("&amp;YEAR(Tabell3[[#This Row],[Dato]])&amp;")"</f>
        <v>PPM iris (2023)</v>
      </c>
    </row>
    <row r="1212" spans="1:6" hidden="1" x14ac:dyDescent="0.25">
      <c r="A1212" s="4" t="s">
        <v>13306</v>
      </c>
      <c r="B1212" s="4" t="s">
        <v>13307</v>
      </c>
      <c r="C1212" s="5">
        <v>44390</v>
      </c>
      <c r="D1212" s="5">
        <v>45085</v>
      </c>
      <c r="E1212" s="4" t="s">
        <v>19802</v>
      </c>
      <c r="F1212" t="str">
        <f>+_xlfn.XLOOKUP(Tabell3[[#This Row],[Diagnose]],Tabell7[Diagnose],Tabell7[DiagnoseKort])&amp;" ("&amp;YEAR(Tabell3[[#This Row],[Dato]])&amp;")"</f>
        <v>PPM iris (2023)</v>
      </c>
    </row>
    <row r="1213" spans="1:6" hidden="1" x14ac:dyDescent="0.25">
      <c r="A1213" s="4" t="s">
        <v>14288</v>
      </c>
      <c r="B1213" s="4" t="s">
        <v>14289</v>
      </c>
      <c r="C1213" s="5">
        <v>44647</v>
      </c>
      <c r="D1213" s="5">
        <v>45084</v>
      </c>
      <c r="E1213" s="4" t="s">
        <v>19752</v>
      </c>
      <c r="F1213" t="str">
        <f>+_xlfn.XLOOKUP(Tabell3[[#This Row],[Diagnose]],Tabell7[Diagnose],Tabell7[DiagnoseKort])&amp;" ("&amp;YEAR(Tabell3[[#This Row],[Dato]])&amp;")"</f>
        <v>Intet påvist (2023)</v>
      </c>
    </row>
    <row r="1214" spans="1:6" hidden="1" x14ac:dyDescent="0.25">
      <c r="A1214" s="4" t="s">
        <v>13815</v>
      </c>
      <c r="B1214" s="4" t="s">
        <v>13816</v>
      </c>
      <c r="C1214" s="5">
        <v>44546</v>
      </c>
      <c r="D1214" s="5">
        <v>45084</v>
      </c>
      <c r="E1214" s="4" t="s">
        <v>19752</v>
      </c>
      <c r="F1214" t="str">
        <f>+_xlfn.XLOOKUP(Tabell3[[#This Row],[Diagnose]],Tabell7[Diagnose],Tabell7[DiagnoseKort])&amp;" ("&amp;YEAR(Tabell3[[#This Row],[Dato]])&amp;")"</f>
        <v>Intet påvist (2023)</v>
      </c>
    </row>
    <row r="1215" spans="1:6" hidden="1" x14ac:dyDescent="0.25">
      <c r="A1215" s="4" t="s">
        <v>12659</v>
      </c>
      <c r="B1215" s="4" t="s">
        <v>12660</v>
      </c>
      <c r="C1215" s="5">
        <v>44271</v>
      </c>
      <c r="D1215" s="5">
        <v>45083</v>
      </c>
      <c r="E1215" s="4" t="s">
        <v>19752</v>
      </c>
      <c r="F1215" t="str">
        <f>+_xlfn.XLOOKUP(Tabell3[[#This Row],[Diagnose]],Tabell7[Diagnose],Tabell7[DiagnoseKort])&amp;" ("&amp;YEAR(Tabell3[[#This Row],[Dato]])&amp;")"</f>
        <v>Intet påvist (2023)</v>
      </c>
    </row>
    <row r="1216" spans="1:6" hidden="1" x14ac:dyDescent="0.25">
      <c r="A1216" s="4" t="s">
        <v>7284</v>
      </c>
      <c r="B1216" s="4" t="s">
        <v>7285</v>
      </c>
      <c r="C1216" s="5">
        <v>42395</v>
      </c>
      <c r="D1216" s="5">
        <v>45082</v>
      </c>
      <c r="E1216" s="4" t="s">
        <v>19946</v>
      </c>
      <c r="F1216" t="str">
        <f>+_xlfn.XLOOKUP(Tabell3[[#This Row],[Diagnose]],Tabell7[Diagnose],Tabell7[DiagnoseKort])&amp;" ("&amp;YEAR(Tabell3[[#This Row],[Dato]])&amp;")"</f>
        <v xml:space="preserve"> (2023)</v>
      </c>
    </row>
    <row r="1217" spans="1:6" hidden="1" x14ac:dyDescent="0.25">
      <c r="A1217" s="4" t="s">
        <v>13266</v>
      </c>
      <c r="B1217" s="4" t="s">
        <v>13267</v>
      </c>
      <c r="C1217" s="5">
        <v>44383</v>
      </c>
      <c r="D1217" s="5">
        <v>45082</v>
      </c>
      <c r="E1217" s="4" t="s">
        <v>19752</v>
      </c>
      <c r="F1217" t="str">
        <f>+_xlfn.XLOOKUP(Tabell3[[#This Row],[Diagnose]],Tabell7[Diagnose],Tabell7[DiagnoseKort])&amp;" ("&amp;YEAR(Tabell3[[#This Row],[Dato]])&amp;")"</f>
        <v>Intet påvist (2023)</v>
      </c>
    </row>
    <row r="1218" spans="1:6" hidden="1" x14ac:dyDescent="0.25">
      <c r="A1218" s="4" t="s">
        <v>13215</v>
      </c>
      <c r="B1218" s="4" t="s">
        <v>3474</v>
      </c>
      <c r="C1218" s="5">
        <v>44381</v>
      </c>
      <c r="D1218" s="5">
        <v>45081</v>
      </c>
      <c r="E1218" s="4" t="s">
        <v>19923</v>
      </c>
      <c r="F1218" t="str">
        <f>+_xlfn.XLOOKUP(Tabell3[[#This Row],[Diagnose]],Tabell7[Diagnose],Tabell7[DiagnoseKort])&amp;" ("&amp;YEAR(Tabell3[[#This Row],[Dato]])&amp;")"</f>
        <v xml:space="preserve"> (2023)</v>
      </c>
    </row>
    <row r="1219" spans="1:6" hidden="1" x14ac:dyDescent="0.25">
      <c r="A1219" s="4" t="s">
        <v>8542</v>
      </c>
      <c r="B1219" s="4" t="s">
        <v>8543</v>
      </c>
      <c r="C1219" s="5">
        <v>42932</v>
      </c>
      <c r="D1219" s="5">
        <v>45081</v>
      </c>
      <c r="E1219" s="4" t="s">
        <v>19802</v>
      </c>
      <c r="F1219" t="str">
        <f>+_xlfn.XLOOKUP(Tabell3[[#This Row],[Diagnose]],Tabell7[Diagnose],Tabell7[DiagnoseKort])&amp;" ("&amp;YEAR(Tabell3[[#This Row],[Dato]])&amp;")"</f>
        <v>PPM iris (2023)</v>
      </c>
    </row>
    <row r="1220" spans="1:6" hidden="1" x14ac:dyDescent="0.25">
      <c r="A1220" s="4" t="s">
        <v>14519</v>
      </c>
      <c r="B1220" s="4" t="s">
        <v>14520</v>
      </c>
      <c r="C1220" s="5">
        <v>44686</v>
      </c>
      <c r="D1220" s="5">
        <v>45081</v>
      </c>
      <c r="E1220" s="4" t="s">
        <v>19752</v>
      </c>
      <c r="F1220" t="str">
        <f>+_xlfn.XLOOKUP(Tabell3[[#This Row],[Diagnose]],Tabell7[Diagnose],Tabell7[DiagnoseKort])&amp;" ("&amp;YEAR(Tabell3[[#This Row],[Dato]])&amp;")"</f>
        <v>Intet påvist (2023)</v>
      </c>
    </row>
    <row r="1221" spans="1:6" hidden="1" x14ac:dyDescent="0.25">
      <c r="A1221" s="4" t="s">
        <v>14786</v>
      </c>
      <c r="B1221" s="4" t="s">
        <v>14787</v>
      </c>
      <c r="C1221" s="5">
        <v>44740</v>
      </c>
      <c r="D1221" s="5">
        <v>45079</v>
      </c>
      <c r="E1221" s="4" t="s">
        <v>19752</v>
      </c>
      <c r="F1221" t="str">
        <f>+_xlfn.XLOOKUP(Tabell3[[#This Row],[Diagnose]],Tabell7[Diagnose],Tabell7[DiagnoseKort])&amp;" ("&amp;YEAR(Tabell3[[#This Row],[Dato]])&amp;")"</f>
        <v>Intet påvist (2023)</v>
      </c>
    </row>
    <row r="1222" spans="1:6" hidden="1" x14ac:dyDescent="0.25">
      <c r="A1222" s="4" t="s">
        <v>13044</v>
      </c>
      <c r="B1222" s="4" t="s">
        <v>13045</v>
      </c>
      <c r="C1222" s="5">
        <v>44361</v>
      </c>
      <c r="D1222" s="5">
        <v>45079</v>
      </c>
      <c r="E1222" s="4" t="s">
        <v>19802</v>
      </c>
      <c r="F1222" t="str">
        <f>+_xlfn.XLOOKUP(Tabell3[[#This Row],[Diagnose]],Tabell7[Diagnose],Tabell7[DiagnoseKort])&amp;" ("&amp;YEAR(Tabell3[[#This Row],[Dato]])&amp;")"</f>
        <v>PPM iris (2023)</v>
      </c>
    </row>
    <row r="1223" spans="1:6" hidden="1" x14ac:dyDescent="0.25">
      <c r="A1223" s="4" t="s">
        <v>14018</v>
      </c>
      <c r="B1223" s="4" t="s">
        <v>14019</v>
      </c>
      <c r="C1223" s="5">
        <v>44607</v>
      </c>
      <c r="D1223" s="5">
        <v>45079</v>
      </c>
      <c r="E1223" s="4" t="s">
        <v>19802</v>
      </c>
      <c r="F1223" t="str">
        <f>+_xlfn.XLOOKUP(Tabell3[[#This Row],[Diagnose]],Tabell7[Diagnose],Tabell7[DiagnoseKort])&amp;" ("&amp;YEAR(Tabell3[[#This Row],[Dato]])&amp;")"</f>
        <v>PPM iris (2023)</v>
      </c>
    </row>
    <row r="1224" spans="1:6" hidden="1" x14ac:dyDescent="0.25">
      <c r="A1224" s="4" t="s">
        <v>14155</v>
      </c>
      <c r="B1224" s="4" t="s">
        <v>14156</v>
      </c>
      <c r="C1224" s="5">
        <v>44630</v>
      </c>
      <c r="D1224" s="5">
        <v>45076</v>
      </c>
      <c r="E1224" s="4" t="s">
        <v>19752</v>
      </c>
      <c r="F1224" t="str">
        <f>+_xlfn.XLOOKUP(Tabell3[[#This Row],[Diagnose]],Tabell7[Diagnose],Tabell7[DiagnoseKort])&amp;" ("&amp;YEAR(Tabell3[[#This Row],[Dato]])&amp;")"</f>
        <v>Intet påvist (2023)</v>
      </c>
    </row>
    <row r="1225" spans="1:6" hidden="1" x14ac:dyDescent="0.25">
      <c r="A1225" s="4" t="s">
        <v>13713</v>
      </c>
      <c r="B1225" s="4" t="s">
        <v>13714</v>
      </c>
      <c r="C1225" s="5">
        <v>44522</v>
      </c>
      <c r="D1225" s="5">
        <v>45072</v>
      </c>
      <c r="E1225" s="4" t="s">
        <v>19752</v>
      </c>
      <c r="F1225" t="str">
        <f>+_xlfn.XLOOKUP(Tabell3[[#This Row],[Diagnose]],Tabell7[Diagnose],Tabell7[DiagnoseKort])&amp;" ("&amp;YEAR(Tabell3[[#This Row],[Dato]])&amp;")"</f>
        <v>Intet påvist (2023)</v>
      </c>
    </row>
    <row r="1226" spans="1:6" hidden="1" x14ac:dyDescent="0.25">
      <c r="A1226" s="4" t="s">
        <v>8516</v>
      </c>
      <c r="B1226" s="4" t="s">
        <v>8517</v>
      </c>
      <c r="C1226" s="5">
        <v>42917</v>
      </c>
      <c r="D1226" s="5">
        <v>45072</v>
      </c>
      <c r="E1226" s="4" t="s">
        <v>19752</v>
      </c>
      <c r="F1226" t="str">
        <f>+_xlfn.XLOOKUP(Tabell3[[#This Row],[Diagnose]],Tabell7[Diagnose],Tabell7[DiagnoseKort])&amp;" ("&amp;YEAR(Tabell3[[#This Row],[Dato]])&amp;")"</f>
        <v>Intet påvist (2023)</v>
      </c>
    </row>
    <row r="1227" spans="1:6" hidden="1" x14ac:dyDescent="0.25">
      <c r="A1227" s="4" t="s">
        <v>14648</v>
      </c>
      <c r="B1227" s="4" t="s">
        <v>14649</v>
      </c>
      <c r="C1227" s="5">
        <v>44706</v>
      </c>
      <c r="D1227" s="5">
        <v>45071</v>
      </c>
      <c r="E1227" s="4" t="s">
        <v>19752</v>
      </c>
      <c r="F1227" t="str">
        <f>+_xlfn.XLOOKUP(Tabell3[[#This Row],[Diagnose]],Tabell7[Diagnose],Tabell7[DiagnoseKort])&amp;" ("&amp;YEAR(Tabell3[[#This Row],[Dato]])&amp;")"</f>
        <v>Intet påvist (2023)</v>
      </c>
    </row>
    <row r="1228" spans="1:6" hidden="1" x14ac:dyDescent="0.25">
      <c r="A1228" s="4" t="s">
        <v>14654</v>
      </c>
      <c r="B1228" s="4" t="s">
        <v>14655</v>
      </c>
      <c r="C1228" s="5">
        <v>44706</v>
      </c>
      <c r="D1228" s="5">
        <v>45071</v>
      </c>
      <c r="E1228" s="4" t="s">
        <v>19752</v>
      </c>
      <c r="F1228" t="str">
        <f>+_xlfn.XLOOKUP(Tabell3[[#This Row],[Diagnose]],Tabell7[Diagnose],Tabell7[DiagnoseKort])&amp;" ("&amp;YEAR(Tabell3[[#This Row],[Dato]])&amp;")"</f>
        <v>Intet påvist (2023)</v>
      </c>
    </row>
    <row r="1229" spans="1:6" hidden="1" x14ac:dyDescent="0.25">
      <c r="A1229" s="4" t="s">
        <v>14656</v>
      </c>
      <c r="B1229" s="4" t="s">
        <v>14657</v>
      </c>
      <c r="C1229" s="5">
        <v>44706</v>
      </c>
      <c r="D1229" s="5">
        <v>45071</v>
      </c>
      <c r="E1229" s="4" t="s">
        <v>19752</v>
      </c>
      <c r="F1229" t="str">
        <f>+_xlfn.XLOOKUP(Tabell3[[#This Row],[Diagnose]],Tabell7[Diagnose],Tabell7[DiagnoseKort])&amp;" ("&amp;YEAR(Tabell3[[#This Row],[Dato]])&amp;")"</f>
        <v>Intet påvist (2023)</v>
      </c>
    </row>
    <row r="1230" spans="1:6" hidden="1" x14ac:dyDescent="0.25">
      <c r="A1230" s="4" t="s">
        <v>12809</v>
      </c>
      <c r="B1230" s="4" t="s">
        <v>12810</v>
      </c>
      <c r="C1230" s="5">
        <v>44312</v>
      </c>
      <c r="D1230" s="5">
        <v>45071</v>
      </c>
      <c r="E1230" s="4" t="s">
        <v>19752</v>
      </c>
      <c r="F1230" t="str">
        <f>+_xlfn.XLOOKUP(Tabell3[[#This Row],[Diagnose]],Tabell7[Diagnose],Tabell7[DiagnoseKort])&amp;" ("&amp;YEAR(Tabell3[[#This Row],[Dato]])&amp;")"</f>
        <v>Intet påvist (2023)</v>
      </c>
    </row>
    <row r="1231" spans="1:6" hidden="1" x14ac:dyDescent="0.25">
      <c r="A1231" s="4" t="s">
        <v>8893</v>
      </c>
      <c r="B1231" s="4" t="s">
        <v>8894</v>
      </c>
      <c r="C1231" s="5">
        <v>43050</v>
      </c>
      <c r="D1231" s="5">
        <v>45071</v>
      </c>
      <c r="E1231" s="4" t="s">
        <v>19752</v>
      </c>
      <c r="F1231" t="str">
        <f>+_xlfn.XLOOKUP(Tabell3[[#This Row],[Diagnose]],Tabell7[Diagnose],Tabell7[DiagnoseKort])&amp;" ("&amp;YEAR(Tabell3[[#This Row],[Dato]])&amp;")"</f>
        <v>Intet påvist (2023)</v>
      </c>
    </row>
    <row r="1232" spans="1:6" hidden="1" x14ac:dyDescent="0.25">
      <c r="A1232" s="4" t="s">
        <v>13725</v>
      </c>
      <c r="B1232" s="4" t="s">
        <v>13726</v>
      </c>
      <c r="C1232" s="5">
        <v>44536</v>
      </c>
      <c r="D1232" s="5">
        <v>45071</v>
      </c>
      <c r="E1232" s="4" t="s">
        <v>19752</v>
      </c>
      <c r="F1232" t="str">
        <f>+_xlfn.XLOOKUP(Tabell3[[#This Row],[Diagnose]],Tabell7[Diagnose],Tabell7[DiagnoseKort])&amp;" ("&amp;YEAR(Tabell3[[#This Row],[Dato]])&amp;")"</f>
        <v>Intet påvist (2023)</v>
      </c>
    </row>
    <row r="1233" spans="1:6" hidden="1" x14ac:dyDescent="0.25">
      <c r="A1233" s="4" t="s">
        <v>12114</v>
      </c>
      <c r="B1233" s="4" t="s">
        <v>12115</v>
      </c>
      <c r="C1233" s="5">
        <v>44134</v>
      </c>
      <c r="D1233" s="5">
        <v>45070</v>
      </c>
      <c r="E1233" s="4" t="s">
        <v>19864</v>
      </c>
      <c r="F1233" t="str">
        <f>+_xlfn.XLOOKUP(Tabell3[[#This Row],[Diagnose]],Tabell7[Diagnose],Tabell7[DiagnoseKort])&amp;" ("&amp;YEAR(Tabell3[[#This Row],[Dato]])&amp;")"</f>
        <v>Distichiasis/Ektopiske Cillier (2023)</v>
      </c>
    </row>
    <row r="1234" spans="1:6" hidden="1" x14ac:dyDescent="0.25">
      <c r="A1234" s="4" t="s">
        <v>10980</v>
      </c>
      <c r="B1234" s="4" t="s">
        <v>10981</v>
      </c>
      <c r="C1234" s="5">
        <v>43819</v>
      </c>
      <c r="D1234" s="5">
        <v>45069</v>
      </c>
      <c r="E1234" s="4" t="s">
        <v>19752</v>
      </c>
      <c r="F1234" t="str">
        <f>+_xlfn.XLOOKUP(Tabell3[[#This Row],[Diagnose]],Tabell7[Diagnose],Tabell7[DiagnoseKort])&amp;" ("&amp;YEAR(Tabell3[[#This Row],[Dato]])&amp;")"</f>
        <v>Intet påvist (2023)</v>
      </c>
    </row>
    <row r="1235" spans="1:6" hidden="1" x14ac:dyDescent="0.25">
      <c r="A1235" s="4" t="s">
        <v>9531</v>
      </c>
      <c r="B1235" s="4" t="s">
        <v>9532</v>
      </c>
      <c r="C1235" s="5">
        <v>43278</v>
      </c>
      <c r="D1235" s="5">
        <v>45069</v>
      </c>
      <c r="E1235" s="4" t="s">
        <v>19802</v>
      </c>
      <c r="F1235" t="str">
        <f>+_xlfn.XLOOKUP(Tabell3[[#This Row],[Diagnose]],Tabell7[Diagnose],Tabell7[DiagnoseKort])&amp;" ("&amp;YEAR(Tabell3[[#This Row],[Dato]])&amp;")"</f>
        <v>PPM iris (2023)</v>
      </c>
    </row>
    <row r="1236" spans="1:6" hidden="1" x14ac:dyDescent="0.25">
      <c r="A1236" s="4" t="s">
        <v>7069</v>
      </c>
      <c r="B1236" s="4" t="s">
        <v>7070</v>
      </c>
      <c r="C1236" s="5">
        <v>42280</v>
      </c>
      <c r="D1236" s="5">
        <v>45069</v>
      </c>
      <c r="E1236" s="4" t="s">
        <v>19752</v>
      </c>
      <c r="F1236" t="str">
        <f>+_xlfn.XLOOKUP(Tabell3[[#This Row],[Diagnose]],Tabell7[Diagnose],Tabell7[DiagnoseKort])&amp;" ("&amp;YEAR(Tabell3[[#This Row],[Dato]])&amp;")"</f>
        <v>Intet påvist (2023)</v>
      </c>
    </row>
    <row r="1237" spans="1:6" hidden="1" x14ac:dyDescent="0.25">
      <c r="A1237" s="4" t="s">
        <v>11041</v>
      </c>
      <c r="B1237" s="4" t="s">
        <v>11042</v>
      </c>
      <c r="C1237" s="5">
        <v>43835</v>
      </c>
      <c r="D1237" s="5">
        <v>45068</v>
      </c>
      <c r="E1237" s="4" t="s">
        <v>19752</v>
      </c>
      <c r="F1237" t="str">
        <f>+_xlfn.XLOOKUP(Tabell3[[#This Row],[Diagnose]],Tabell7[Diagnose],Tabell7[DiagnoseKort])&amp;" ("&amp;YEAR(Tabell3[[#This Row],[Dato]])&amp;")"</f>
        <v>Intet påvist (2023)</v>
      </c>
    </row>
    <row r="1238" spans="1:6" hidden="1" x14ac:dyDescent="0.25">
      <c r="A1238" s="4" t="s">
        <v>11294</v>
      </c>
      <c r="B1238" s="4" t="s">
        <v>11295</v>
      </c>
      <c r="C1238" s="5">
        <v>43920</v>
      </c>
      <c r="D1238" s="5">
        <v>45065</v>
      </c>
      <c r="E1238" s="4" t="s">
        <v>19752</v>
      </c>
      <c r="F1238" t="str">
        <f>+_xlfn.XLOOKUP(Tabell3[[#This Row],[Diagnose]],Tabell7[Diagnose],Tabell7[DiagnoseKort])&amp;" ("&amp;YEAR(Tabell3[[#This Row],[Dato]])&amp;")"</f>
        <v>Intet påvist (2023)</v>
      </c>
    </row>
    <row r="1239" spans="1:6" hidden="1" x14ac:dyDescent="0.25">
      <c r="A1239" s="4" t="s">
        <v>13769</v>
      </c>
      <c r="B1239" s="4" t="s">
        <v>13770</v>
      </c>
      <c r="C1239" s="5">
        <v>44537</v>
      </c>
      <c r="D1239" s="5">
        <v>45062</v>
      </c>
      <c r="E1239" s="4" t="s">
        <v>19752</v>
      </c>
      <c r="F1239" t="str">
        <f>+_xlfn.XLOOKUP(Tabell3[[#This Row],[Diagnose]],Tabell7[Diagnose],Tabell7[DiagnoseKort])&amp;" ("&amp;YEAR(Tabell3[[#This Row],[Dato]])&amp;")"</f>
        <v>Intet påvist (2023)</v>
      </c>
    </row>
    <row r="1240" spans="1:6" hidden="1" x14ac:dyDescent="0.25">
      <c r="A1240" s="4" t="s">
        <v>14147</v>
      </c>
      <c r="B1240" s="4" t="s">
        <v>14148</v>
      </c>
      <c r="C1240" s="5">
        <v>44628</v>
      </c>
      <c r="D1240" s="5">
        <v>45062</v>
      </c>
      <c r="E1240" s="4" t="s">
        <v>19752</v>
      </c>
      <c r="F1240" t="str">
        <f>+_xlfn.XLOOKUP(Tabell3[[#This Row],[Diagnose]],Tabell7[Diagnose],Tabell7[DiagnoseKort])&amp;" ("&amp;YEAR(Tabell3[[#This Row],[Dato]])&amp;")"</f>
        <v>Intet påvist (2023)</v>
      </c>
    </row>
    <row r="1241" spans="1:6" hidden="1" x14ac:dyDescent="0.25">
      <c r="A1241" s="4" t="s">
        <v>12828</v>
      </c>
      <c r="B1241" s="4" t="s">
        <v>12829</v>
      </c>
      <c r="C1241" s="5">
        <v>44315</v>
      </c>
      <c r="D1241" s="5">
        <v>45060</v>
      </c>
      <c r="E1241" s="4" t="s">
        <v>19801</v>
      </c>
      <c r="F1241" t="str">
        <f>+_xlfn.XLOOKUP(Tabell3[[#This Row],[Diagnose]],Tabell7[Diagnose],Tabell7[DiagnoseKort])&amp;" ("&amp;YEAR(Tabell3[[#This Row],[Dato]])&amp;")"</f>
        <v>Annet medfødt (2023)</v>
      </c>
    </row>
    <row r="1242" spans="1:6" hidden="1" x14ac:dyDescent="0.25">
      <c r="A1242" s="4" t="s">
        <v>11939</v>
      </c>
      <c r="B1242" s="4" t="s">
        <v>11940</v>
      </c>
      <c r="C1242" s="5">
        <v>44074</v>
      </c>
      <c r="D1242" s="5">
        <v>45060</v>
      </c>
      <c r="E1242" s="4" t="s">
        <v>19802</v>
      </c>
      <c r="F1242" t="str">
        <f>+_xlfn.XLOOKUP(Tabell3[[#This Row],[Diagnose]],Tabell7[Diagnose],Tabell7[DiagnoseKort])&amp;" ("&amp;YEAR(Tabell3[[#This Row],[Dato]])&amp;")"</f>
        <v>PPM iris (2023)</v>
      </c>
    </row>
    <row r="1243" spans="1:6" hidden="1" x14ac:dyDescent="0.25">
      <c r="A1243" s="4" t="s">
        <v>13491</v>
      </c>
      <c r="B1243" s="4" t="s">
        <v>13492</v>
      </c>
      <c r="C1243" s="5">
        <v>44456</v>
      </c>
      <c r="D1243" s="5">
        <v>45060</v>
      </c>
      <c r="E1243" s="4" t="s">
        <v>19752</v>
      </c>
      <c r="F1243" t="str">
        <f>+_xlfn.XLOOKUP(Tabell3[[#This Row],[Diagnose]],Tabell7[Diagnose],Tabell7[DiagnoseKort])&amp;" ("&amp;YEAR(Tabell3[[#This Row],[Dato]])&amp;")"</f>
        <v>Intet påvist (2023)</v>
      </c>
    </row>
    <row r="1244" spans="1:6" hidden="1" x14ac:dyDescent="0.25">
      <c r="A1244" s="4" t="s">
        <v>14145</v>
      </c>
      <c r="B1244" s="4" t="s">
        <v>14146</v>
      </c>
      <c r="C1244" s="5">
        <v>44628</v>
      </c>
      <c r="D1244" s="5">
        <v>45058</v>
      </c>
      <c r="E1244" s="4" t="s">
        <v>19752</v>
      </c>
      <c r="F1244" t="str">
        <f>+_xlfn.XLOOKUP(Tabell3[[#This Row],[Diagnose]],Tabell7[Diagnose],Tabell7[DiagnoseKort])&amp;" ("&amp;YEAR(Tabell3[[#This Row],[Dato]])&amp;")"</f>
        <v>Intet påvist (2023)</v>
      </c>
    </row>
    <row r="1245" spans="1:6" hidden="1" x14ac:dyDescent="0.25">
      <c r="A1245" s="4" t="s">
        <v>12681</v>
      </c>
      <c r="B1245" s="4" t="s">
        <v>12682</v>
      </c>
      <c r="C1245" s="5">
        <v>44283</v>
      </c>
      <c r="D1245" s="5">
        <v>45056</v>
      </c>
      <c r="E1245" s="4" t="s">
        <v>19770</v>
      </c>
      <c r="F1245" t="str">
        <f>+_xlfn.XLOOKUP(Tabell3[[#This Row],[Diagnose]],Tabell7[Diagnose],Tabell7[DiagnoseKort])&amp;" ("&amp;YEAR(Tabell3[[#This Row],[Dato]])&amp;")"</f>
        <v>Cortical &amp; Katarakt, ikke medfødt (2023)</v>
      </c>
    </row>
    <row r="1246" spans="1:6" hidden="1" x14ac:dyDescent="0.25">
      <c r="A1246" s="4" t="s">
        <v>14652</v>
      </c>
      <c r="B1246" s="4" t="s">
        <v>14653</v>
      </c>
      <c r="C1246" s="5">
        <v>44706</v>
      </c>
      <c r="D1246" s="5">
        <v>45056</v>
      </c>
      <c r="E1246" s="4" t="s">
        <v>19752</v>
      </c>
      <c r="F1246" t="str">
        <f>+_xlfn.XLOOKUP(Tabell3[[#This Row],[Diagnose]],Tabell7[Diagnose],Tabell7[DiagnoseKort])&amp;" ("&amp;YEAR(Tabell3[[#This Row],[Dato]])&amp;")"</f>
        <v>Intet påvist (2023)</v>
      </c>
    </row>
    <row r="1247" spans="1:6" hidden="1" x14ac:dyDescent="0.25">
      <c r="A1247" s="4" t="s">
        <v>13218</v>
      </c>
      <c r="B1247" s="4" t="s">
        <v>13219</v>
      </c>
      <c r="C1247" s="5">
        <v>44381</v>
      </c>
      <c r="D1247" s="5">
        <v>45055</v>
      </c>
      <c r="E1247" s="4" t="s">
        <v>19752</v>
      </c>
      <c r="F1247" t="str">
        <f>+_xlfn.XLOOKUP(Tabell3[[#This Row],[Diagnose]],Tabell7[Diagnose],Tabell7[DiagnoseKort])&amp;" ("&amp;YEAR(Tabell3[[#This Row],[Dato]])&amp;")"</f>
        <v>Intet påvist (2023)</v>
      </c>
    </row>
    <row r="1248" spans="1:6" hidden="1" x14ac:dyDescent="0.25">
      <c r="A1248" s="4" t="s">
        <v>12312</v>
      </c>
      <c r="B1248" s="4" t="s">
        <v>12313</v>
      </c>
      <c r="C1248" s="5">
        <v>44173</v>
      </c>
      <c r="D1248" s="5">
        <v>45054</v>
      </c>
      <c r="E1248" s="4" t="s">
        <v>19752</v>
      </c>
      <c r="F1248" t="str">
        <f>+_xlfn.XLOOKUP(Tabell3[[#This Row],[Diagnose]],Tabell7[Diagnose],Tabell7[DiagnoseKort])&amp;" ("&amp;YEAR(Tabell3[[#This Row],[Dato]])&amp;")"</f>
        <v>Intet påvist (2023)</v>
      </c>
    </row>
    <row r="1249" spans="1:6" hidden="1" x14ac:dyDescent="0.25">
      <c r="A1249" s="4" t="s">
        <v>14338</v>
      </c>
      <c r="B1249" s="4" t="s">
        <v>14339</v>
      </c>
      <c r="C1249" s="5">
        <v>44655</v>
      </c>
      <c r="D1249" s="5">
        <v>45054</v>
      </c>
      <c r="E1249" s="4" t="s">
        <v>19752</v>
      </c>
      <c r="F1249" t="str">
        <f>+_xlfn.XLOOKUP(Tabell3[[#This Row],[Diagnose]],Tabell7[Diagnose],Tabell7[DiagnoseKort])&amp;" ("&amp;YEAR(Tabell3[[#This Row],[Dato]])&amp;")"</f>
        <v>Intet påvist (2023)</v>
      </c>
    </row>
    <row r="1250" spans="1:6" hidden="1" x14ac:dyDescent="0.25">
      <c r="A1250" s="4" t="s">
        <v>14354</v>
      </c>
      <c r="B1250" s="4" t="s">
        <v>14355</v>
      </c>
      <c r="C1250" s="5">
        <v>44658</v>
      </c>
      <c r="D1250" s="5">
        <v>45054</v>
      </c>
      <c r="E1250" s="4" t="s">
        <v>19884</v>
      </c>
      <c r="F1250" t="str">
        <f>+_xlfn.XLOOKUP(Tabell3[[#This Row],[Diagnose]],Tabell7[Diagnose],Tabell7[DiagnoseKort])&amp;" ("&amp;YEAR(Tabell3[[#This Row],[Dato]])&amp;")"</f>
        <v>Katarakt, ikke medfødt (2023)</v>
      </c>
    </row>
    <row r="1251" spans="1:6" hidden="1" x14ac:dyDescent="0.25">
      <c r="A1251" s="4" t="s">
        <v>14251</v>
      </c>
      <c r="B1251" s="4" t="s">
        <v>14252</v>
      </c>
      <c r="C1251" s="5">
        <v>44642</v>
      </c>
      <c r="D1251" s="5">
        <v>45054</v>
      </c>
      <c r="E1251" s="4" t="s">
        <v>19752</v>
      </c>
      <c r="F1251" t="str">
        <f>+_xlfn.XLOOKUP(Tabell3[[#This Row],[Diagnose]],Tabell7[Diagnose],Tabell7[DiagnoseKort])&amp;" ("&amp;YEAR(Tabell3[[#This Row],[Dato]])&amp;")"</f>
        <v>Intet påvist (2023)</v>
      </c>
    </row>
    <row r="1252" spans="1:6" hidden="1" x14ac:dyDescent="0.25">
      <c r="A1252" s="4" t="s">
        <v>14139</v>
      </c>
      <c r="B1252" s="4" t="s">
        <v>14140</v>
      </c>
      <c r="C1252" s="5">
        <v>44628</v>
      </c>
      <c r="D1252" s="5">
        <v>45051</v>
      </c>
      <c r="E1252" s="4" t="s">
        <v>19752</v>
      </c>
      <c r="F1252" t="str">
        <f>+_xlfn.XLOOKUP(Tabell3[[#This Row],[Diagnose]],Tabell7[Diagnose],Tabell7[DiagnoseKort])&amp;" ("&amp;YEAR(Tabell3[[#This Row],[Dato]])&amp;")"</f>
        <v>Intet påvist (2023)</v>
      </c>
    </row>
    <row r="1253" spans="1:6" hidden="1" x14ac:dyDescent="0.25">
      <c r="A1253" s="4" t="s">
        <v>14334</v>
      </c>
      <c r="B1253" s="4" t="s">
        <v>14335</v>
      </c>
      <c r="C1253" s="5">
        <v>44655</v>
      </c>
      <c r="D1253" s="5">
        <v>45049</v>
      </c>
      <c r="E1253" s="4" t="s">
        <v>19752</v>
      </c>
      <c r="F1253" t="str">
        <f>+_xlfn.XLOOKUP(Tabell3[[#This Row],[Diagnose]],Tabell7[Diagnose],Tabell7[DiagnoseKort])&amp;" ("&amp;YEAR(Tabell3[[#This Row],[Dato]])&amp;")"</f>
        <v>Intet påvist (2023)</v>
      </c>
    </row>
    <row r="1254" spans="1:6" hidden="1" x14ac:dyDescent="0.25">
      <c r="A1254" s="4" t="s">
        <v>10911</v>
      </c>
      <c r="B1254" s="4" t="s">
        <v>10912</v>
      </c>
      <c r="C1254" s="5">
        <v>43788</v>
      </c>
      <c r="D1254" s="5">
        <v>45049</v>
      </c>
      <c r="E1254" s="4" t="s">
        <v>19752</v>
      </c>
      <c r="F1254" t="str">
        <f>+_xlfn.XLOOKUP(Tabell3[[#This Row],[Diagnose]],Tabell7[Diagnose],Tabell7[DiagnoseKort])&amp;" ("&amp;YEAR(Tabell3[[#This Row],[Dato]])&amp;")"</f>
        <v>Intet påvist (2023)</v>
      </c>
    </row>
    <row r="1255" spans="1:6" hidden="1" x14ac:dyDescent="0.25">
      <c r="A1255" s="4" t="s">
        <v>14429</v>
      </c>
      <c r="B1255" s="4" t="s">
        <v>14430</v>
      </c>
      <c r="C1255" s="5">
        <v>44678</v>
      </c>
      <c r="D1255" s="5">
        <v>45048</v>
      </c>
      <c r="E1255" s="4" t="s">
        <v>19752</v>
      </c>
      <c r="F1255" t="str">
        <f>+_xlfn.XLOOKUP(Tabell3[[#This Row],[Diagnose]],Tabell7[Diagnose],Tabell7[DiagnoseKort])&amp;" ("&amp;YEAR(Tabell3[[#This Row],[Dato]])&amp;")"</f>
        <v>Intet påvist (2023)</v>
      </c>
    </row>
    <row r="1256" spans="1:6" hidden="1" x14ac:dyDescent="0.25">
      <c r="A1256" s="4" t="s">
        <v>14433</v>
      </c>
      <c r="B1256" s="4" t="s">
        <v>14434</v>
      </c>
      <c r="C1256" s="5">
        <v>44678</v>
      </c>
      <c r="D1256" s="5">
        <v>45048</v>
      </c>
      <c r="E1256" s="4" t="s">
        <v>19864</v>
      </c>
      <c r="F1256" t="str">
        <f>+_xlfn.XLOOKUP(Tabell3[[#This Row],[Diagnose]],Tabell7[Diagnose],Tabell7[DiagnoseKort])&amp;" ("&amp;YEAR(Tabell3[[#This Row],[Dato]])&amp;")"</f>
        <v>Distichiasis/Ektopiske Cillier (2023)</v>
      </c>
    </row>
    <row r="1257" spans="1:6" hidden="1" x14ac:dyDescent="0.25">
      <c r="A1257" s="4" t="s">
        <v>14151</v>
      </c>
      <c r="B1257" s="4" t="s">
        <v>14152</v>
      </c>
      <c r="C1257" s="5">
        <v>44628</v>
      </c>
      <c r="D1257" s="5">
        <v>45045</v>
      </c>
      <c r="E1257" s="4" t="s">
        <v>19752</v>
      </c>
      <c r="F1257" t="str">
        <f>+_xlfn.XLOOKUP(Tabell3[[#This Row],[Diagnose]],Tabell7[Diagnose],Tabell7[DiagnoseKort])&amp;" ("&amp;YEAR(Tabell3[[#This Row],[Dato]])&amp;")"</f>
        <v>Intet påvist (2023)</v>
      </c>
    </row>
    <row r="1258" spans="1:6" hidden="1" x14ac:dyDescent="0.25">
      <c r="A1258" s="4" t="s">
        <v>13135</v>
      </c>
      <c r="B1258" s="4" t="s">
        <v>13136</v>
      </c>
      <c r="C1258" s="5">
        <v>44369</v>
      </c>
      <c r="D1258" s="5">
        <v>45044</v>
      </c>
      <c r="E1258" s="4" t="s">
        <v>19752</v>
      </c>
      <c r="F1258" t="str">
        <f>+_xlfn.XLOOKUP(Tabell3[[#This Row],[Diagnose]],Tabell7[Diagnose],Tabell7[DiagnoseKort])&amp;" ("&amp;YEAR(Tabell3[[#This Row],[Dato]])&amp;")"</f>
        <v>Intet påvist (2023)</v>
      </c>
    </row>
    <row r="1259" spans="1:6" hidden="1" x14ac:dyDescent="0.25">
      <c r="A1259" s="4" t="s">
        <v>8216</v>
      </c>
      <c r="B1259" s="4" t="s">
        <v>8217</v>
      </c>
      <c r="C1259" s="5">
        <v>42794</v>
      </c>
      <c r="D1259" s="5">
        <v>45042</v>
      </c>
      <c r="E1259" s="4" t="s">
        <v>19802</v>
      </c>
      <c r="F1259" t="str">
        <f>+_xlfn.XLOOKUP(Tabell3[[#This Row],[Diagnose]],Tabell7[Diagnose],Tabell7[DiagnoseKort])&amp;" ("&amp;YEAR(Tabell3[[#This Row],[Dato]])&amp;")"</f>
        <v>PPM iris (2023)</v>
      </c>
    </row>
    <row r="1260" spans="1:6" hidden="1" x14ac:dyDescent="0.25">
      <c r="A1260" s="4" t="s">
        <v>8659</v>
      </c>
      <c r="B1260" s="4" t="s">
        <v>8660</v>
      </c>
      <c r="C1260" s="5">
        <v>42982</v>
      </c>
      <c r="D1260" s="5">
        <v>45041</v>
      </c>
      <c r="E1260" s="4" t="s">
        <v>19864</v>
      </c>
      <c r="F1260" t="str">
        <f>+_xlfn.XLOOKUP(Tabell3[[#This Row],[Diagnose]],Tabell7[Diagnose],Tabell7[DiagnoseKort])&amp;" ("&amp;YEAR(Tabell3[[#This Row],[Dato]])&amp;")"</f>
        <v>Distichiasis/Ektopiske Cillier (2023)</v>
      </c>
    </row>
    <row r="1261" spans="1:6" hidden="1" x14ac:dyDescent="0.25">
      <c r="A1261" s="4" t="s">
        <v>14346</v>
      </c>
      <c r="B1261" s="4" t="s">
        <v>14347</v>
      </c>
      <c r="C1261" s="5">
        <v>44655</v>
      </c>
      <c r="D1261" s="5">
        <v>45041</v>
      </c>
      <c r="E1261" s="4" t="s">
        <v>19752</v>
      </c>
      <c r="F1261" t="str">
        <f>+_xlfn.XLOOKUP(Tabell3[[#This Row],[Diagnose]],Tabell7[Diagnose],Tabell7[DiagnoseKort])&amp;" ("&amp;YEAR(Tabell3[[#This Row],[Dato]])&amp;")"</f>
        <v>Intet påvist (2023)</v>
      </c>
    </row>
    <row r="1262" spans="1:6" hidden="1" x14ac:dyDescent="0.25">
      <c r="A1262" s="4" t="s">
        <v>12731</v>
      </c>
      <c r="B1262" s="4" t="s">
        <v>12732</v>
      </c>
      <c r="C1262" s="5">
        <v>44295</v>
      </c>
      <c r="D1262" s="5">
        <v>45041</v>
      </c>
      <c r="E1262" s="4" t="s">
        <v>19752</v>
      </c>
      <c r="F1262" t="str">
        <f>+_xlfn.XLOOKUP(Tabell3[[#This Row],[Diagnose]],Tabell7[Diagnose],Tabell7[DiagnoseKort])&amp;" ("&amp;YEAR(Tabell3[[#This Row],[Dato]])&amp;")"</f>
        <v>Intet påvist (2023)</v>
      </c>
    </row>
    <row r="1263" spans="1:6" hidden="1" x14ac:dyDescent="0.25">
      <c r="A1263" s="4" t="s">
        <v>13399</v>
      </c>
      <c r="B1263" s="4" t="s">
        <v>13400</v>
      </c>
      <c r="C1263" s="5">
        <v>44425</v>
      </c>
      <c r="D1263" s="5">
        <v>45040</v>
      </c>
      <c r="E1263" s="4" t="s">
        <v>19752</v>
      </c>
      <c r="F1263" t="str">
        <f>+_xlfn.XLOOKUP(Tabell3[[#This Row],[Diagnose]],Tabell7[Diagnose],Tabell7[DiagnoseKort])&amp;" ("&amp;YEAR(Tabell3[[#This Row],[Dato]])&amp;")"</f>
        <v>Intet påvist (2023)</v>
      </c>
    </row>
    <row r="1264" spans="1:6" hidden="1" x14ac:dyDescent="0.25">
      <c r="A1264" s="4" t="s">
        <v>13639</v>
      </c>
      <c r="B1264" s="4" t="s">
        <v>13640</v>
      </c>
      <c r="C1264" s="5">
        <v>44503</v>
      </c>
      <c r="D1264" s="5">
        <v>45037</v>
      </c>
      <c r="E1264" s="4" t="s">
        <v>19752</v>
      </c>
      <c r="F1264" t="str">
        <f>+_xlfn.XLOOKUP(Tabell3[[#This Row],[Diagnose]],Tabell7[Diagnose],Tabell7[DiagnoseKort])&amp;" ("&amp;YEAR(Tabell3[[#This Row],[Dato]])&amp;")"</f>
        <v>Intet påvist (2023)</v>
      </c>
    </row>
    <row r="1265" spans="1:6" hidden="1" x14ac:dyDescent="0.25">
      <c r="A1265" s="4" t="s">
        <v>9156</v>
      </c>
      <c r="B1265" s="4" t="s">
        <v>9157</v>
      </c>
      <c r="C1265" s="5">
        <v>43165</v>
      </c>
      <c r="D1265" s="5">
        <v>45036</v>
      </c>
      <c r="E1265" s="4" t="s">
        <v>19864</v>
      </c>
      <c r="F1265" t="str">
        <f>+_xlfn.XLOOKUP(Tabell3[[#This Row],[Diagnose]],Tabell7[Diagnose],Tabell7[DiagnoseKort])&amp;" ("&amp;YEAR(Tabell3[[#This Row],[Dato]])&amp;")"</f>
        <v>Distichiasis/Ektopiske Cillier (2023)</v>
      </c>
    </row>
    <row r="1266" spans="1:6" hidden="1" x14ac:dyDescent="0.25">
      <c r="A1266" s="4" t="s">
        <v>14342</v>
      </c>
      <c r="B1266" s="4" t="s">
        <v>14343</v>
      </c>
      <c r="C1266" s="5">
        <v>44655</v>
      </c>
      <c r="D1266" s="5">
        <v>45035</v>
      </c>
      <c r="E1266" s="4" t="s">
        <v>19801</v>
      </c>
      <c r="F1266" t="str">
        <f>+_xlfn.XLOOKUP(Tabell3[[#This Row],[Diagnose]],Tabell7[Diagnose],Tabell7[DiagnoseKort])&amp;" ("&amp;YEAR(Tabell3[[#This Row],[Dato]])&amp;")"</f>
        <v>Annet medfødt (2023)</v>
      </c>
    </row>
    <row r="1267" spans="1:6" hidden="1" x14ac:dyDescent="0.25">
      <c r="A1267" s="4" t="s">
        <v>13641</v>
      </c>
      <c r="B1267" s="4" t="s">
        <v>13642</v>
      </c>
      <c r="C1267" s="5">
        <v>44503</v>
      </c>
      <c r="D1267" s="5">
        <v>45034</v>
      </c>
      <c r="E1267" s="4" t="s">
        <v>19752</v>
      </c>
      <c r="F1267" t="str">
        <f>+_xlfn.XLOOKUP(Tabell3[[#This Row],[Diagnose]],Tabell7[Diagnose],Tabell7[DiagnoseKort])&amp;" ("&amp;YEAR(Tabell3[[#This Row],[Dato]])&amp;")"</f>
        <v>Intet påvist (2023)</v>
      </c>
    </row>
    <row r="1268" spans="1:6" hidden="1" x14ac:dyDescent="0.25">
      <c r="A1268" s="4" t="s">
        <v>13730</v>
      </c>
      <c r="B1268" s="4" t="s">
        <v>13731</v>
      </c>
      <c r="C1268" s="5">
        <v>44536</v>
      </c>
      <c r="D1268" s="5">
        <v>45029</v>
      </c>
      <c r="E1268" s="4" t="s">
        <v>19752</v>
      </c>
      <c r="F1268" t="str">
        <f>+_xlfn.XLOOKUP(Tabell3[[#This Row],[Diagnose]],Tabell7[Diagnose],Tabell7[DiagnoseKort])&amp;" ("&amp;YEAR(Tabell3[[#This Row],[Dato]])&amp;")"</f>
        <v>Intet påvist (2023)</v>
      </c>
    </row>
    <row r="1269" spans="1:6" hidden="1" x14ac:dyDescent="0.25">
      <c r="A1269" s="4" t="s">
        <v>12755</v>
      </c>
      <c r="B1269" s="4" t="s">
        <v>12756</v>
      </c>
      <c r="C1269" s="5">
        <v>44300</v>
      </c>
      <c r="D1269" s="5">
        <v>45029</v>
      </c>
      <c r="E1269" s="4" t="s">
        <v>19752</v>
      </c>
      <c r="F1269" t="str">
        <f>+_xlfn.XLOOKUP(Tabell3[[#This Row],[Diagnose]],Tabell7[Diagnose],Tabell7[DiagnoseKort])&amp;" ("&amp;YEAR(Tabell3[[#This Row],[Dato]])&amp;")"</f>
        <v>Intet påvist (2023)</v>
      </c>
    </row>
    <row r="1270" spans="1:6" hidden="1" x14ac:dyDescent="0.25">
      <c r="A1270" s="4" t="s">
        <v>11997</v>
      </c>
      <c r="B1270" s="4" t="s">
        <v>11998</v>
      </c>
      <c r="C1270" s="5">
        <v>44089</v>
      </c>
      <c r="D1270" s="5">
        <v>45029</v>
      </c>
      <c r="E1270" s="4" t="s">
        <v>19752</v>
      </c>
      <c r="F1270" t="str">
        <f>+_xlfn.XLOOKUP(Tabell3[[#This Row],[Diagnose]],Tabell7[Diagnose],Tabell7[DiagnoseKort])&amp;" ("&amp;YEAR(Tabell3[[#This Row],[Dato]])&amp;")"</f>
        <v>Intet påvist (2023)</v>
      </c>
    </row>
    <row r="1271" spans="1:6" hidden="1" x14ac:dyDescent="0.25">
      <c r="A1271" s="4" t="s">
        <v>12022</v>
      </c>
      <c r="B1271" s="4" t="s">
        <v>12023</v>
      </c>
      <c r="C1271" s="5">
        <v>44098</v>
      </c>
      <c r="D1271" s="5">
        <v>45029</v>
      </c>
      <c r="E1271" s="4" t="s">
        <v>19752</v>
      </c>
      <c r="F1271" t="str">
        <f>+_xlfn.XLOOKUP(Tabell3[[#This Row],[Diagnose]],Tabell7[Diagnose],Tabell7[DiagnoseKort])&amp;" ("&amp;YEAR(Tabell3[[#This Row],[Dato]])&amp;")"</f>
        <v>Intet påvist (2023)</v>
      </c>
    </row>
    <row r="1272" spans="1:6" hidden="1" x14ac:dyDescent="0.25">
      <c r="A1272" s="4" t="s">
        <v>8096</v>
      </c>
      <c r="B1272" s="4" t="s">
        <v>8097</v>
      </c>
      <c r="C1272" s="5">
        <v>42758</v>
      </c>
      <c r="D1272" s="5">
        <v>45029</v>
      </c>
      <c r="E1272" s="4" t="s">
        <v>19752</v>
      </c>
      <c r="F1272" t="str">
        <f>+_xlfn.XLOOKUP(Tabell3[[#This Row],[Diagnose]],Tabell7[Diagnose],Tabell7[DiagnoseKort])&amp;" ("&amp;YEAR(Tabell3[[#This Row],[Dato]])&amp;")"</f>
        <v>Intet påvist (2023)</v>
      </c>
    </row>
    <row r="1273" spans="1:6" hidden="1" x14ac:dyDescent="0.25">
      <c r="A1273" s="4" t="s">
        <v>14159</v>
      </c>
      <c r="B1273" s="4" t="s">
        <v>14160</v>
      </c>
      <c r="C1273" s="5">
        <v>44630</v>
      </c>
      <c r="D1273" s="5">
        <v>45016</v>
      </c>
      <c r="E1273" s="4" t="s">
        <v>19903</v>
      </c>
      <c r="F1273" t="str">
        <f>+_xlfn.XLOOKUP(Tabell3[[#This Row],[Diagnose]],Tabell7[Diagnose],Tabell7[DiagnoseKort])&amp;" ("&amp;YEAR(Tabell3[[#This Row],[Dato]])&amp;")"</f>
        <v xml:space="preserve"> (2023)</v>
      </c>
    </row>
    <row r="1274" spans="1:6" hidden="1" x14ac:dyDescent="0.25">
      <c r="A1274" s="4" t="s">
        <v>12940</v>
      </c>
      <c r="B1274" s="4" t="s">
        <v>12941</v>
      </c>
      <c r="C1274" s="5">
        <v>44330</v>
      </c>
      <c r="D1274" s="5">
        <v>45015</v>
      </c>
      <c r="E1274" s="4" t="s">
        <v>19752</v>
      </c>
      <c r="F1274" t="str">
        <f>+_xlfn.XLOOKUP(Tabell3[[#This Row],[Diagnose]],Tabell7[Diagnose],Tabell7[DiagnoseKort])&amp;" ("&amp;YEAR(Tabell3[[#This Row],[Dato]])&amp;")"</f>
        <v>Intet påvist (2023)</v>
      </c>
    </row>
    <row r="1275" spans="1:6" hidden="1" x14ac:dyDescent="0.25">
      <c r="A1275" s="4" t="s">
        <v>14137</v>
      </c>
      <c r="B1275" s="4" t="s">
        <v>14138</v>
      </c>
      <c r="C1275" s="5">
        <v>44628</v>
      </c>
      <c r="D1275" s="5">
        <v>45013</v>
      </c>
      <c r="E1275" s="4" t="s">
        <v>19920</v>
      </c>
      <c r="F1275" t="str">
        <f>+_xlfn.XLOOKUP(Tabell3[[#This Row],[Diagnose]],Tabell7[Diagnose],Tabell7[DiagnoseKort])&amp;" ("&amp;YEAR(Tabell3[[#This Row],[Dato]])&amp;")"</f>
        <v>Katarakt, ikke medfødt (2023)</v>
      </c>
    </row>
    <row r="1276" spans="1:6" hidden="1" x14ac:dyDescent="0.25">
      <c r="A1276" s="4" t="s">
        <v>12378</v>
      </c>
      <c r="B1276" s="4" t="s">
        <v>12379</v>
      </c>
      <c r="C1276" s="5">
        <v>44193</v>
      </c>
      <c r="D1276" s="5">
        <v>45013</v>
      </c>
      <c r="E1276" s="4" t="s">
        <v>19752</v>
      </c>
      <c r="F1276" t="str">
        <f>+_xlfn.XLOOKUP(Tabell3[[#This Row],[Diagnose]],Tabell7[Diagnose],Tabell7[DiagnoseKort])&amp;" ("&amp;YEAR(Tabell3[[#This Row],[Dato]])&amp;")"</f>
        <v>Intet påvist (2023)</v>
      </c>
    </row>
    <row r="1277" spans="1:6" hidden="1" x14ac:dyDescent="0.25">
      <c r="A1277" s="4" t="s">
        <v>8711</v>
      </c>
      <c r="B1277" s="4" t="s">
        <v>8712</v>
      </c>
      <c r="C1277" s="5">
        <v>43001</v>
      </c>
      <c r="D1277" s="5">
        <v>45009</v>
      </c>
      <c r="E1277" s="4" t="s">
        <v>19752</v>
      </c>
      <c r="F1277" t="str">
        <f>+_xlfn.XLOOKUP(Tabell3[[#This Row],[Diagnose]],Tabell7[Diagnose],Tabell7[DiagnoseKort])&amp;" ("&amp;YEAR(Tabell3[[#This Row],[Dato]])&amp;")"</f>
        <v>Intet påvist (2023)</v>
      </c>
    </row>
    <row r="1278" spans="1:6" hidden="1" x14ac:dyDescent="0.25">
      <c r="A1278" s="4" t="s">
        <v>14247</v>
      </c>
      <c r="B1278" s="4" t="s">
        <v>14248</v>
      </c>
      <c r="C1278" s="5">
        <v>44642</v>
      </c>
      <c r="D1278" s="5">
        <v>45009</v>
      </c>
      <c r="E1278" s="4" t="s">
        <v>19752</v>
      </c>
      <c r="F1278" t="str">
        <f>+_xlfn.XLOOKUP(Tabell3[[#This Row],[Diagnose]],Tabell7[Diagnose],Tabell7[DiagnoseKort])&amp;" ("&amp;YEAR(Tabell3[[#This Row],[Dato]])&amp;")"</f>
        <v>Intet påvist (2023)</v>
      </c>
    </row>
    <row r="1279" spans="1:6" hidden="1" x14ac:dyDescent="0.25">
      <c r="A1279" s="4" t="s">
        <v>14253</v>
      </c>
      <c r="B1279" s="4" t="s">
        <v>14254</v>
      </c>
      <c r="C1279" s="5">
        <v>44642</v>
      </c>
      <c r="D1279" s="5">
        <v>45009</v>
      </c>
      <c r="E1279" s="4" t="s">
        <v>19752</v>
      </c>
      <c r="F1279" t="str">
        <f>+_xlfn.XLOOKUP(Tabell3[[#This Row],[Diagnose]],Tabell7[Diagnose],Tabell7[DiagnoseKort])&amp;" ("&amp;YEAR(Tabell3[[#This Row],[Dato]])&amp;")"</f>
        <v>Intet påvist (2023)</v>
      </c>
    </row>
    <row r="1280" spans="1:6" hidden="1" x14ac:dyDescent="0.25">
      <c r="A1280" s="4" t="s">
        <v>14141</v>
      </c>
      <c r="B1280" s="4" t="s">
        <v>14142</v>
      </c>
      <c r="C1280" s="5">
        <v>44628</v>
      </c>
      <c r="D1280" s="5">
        <v>45008</v>
      </c>
      <c r="E1280" s="4" t="s">
        <v>19752</v>
      </c>
      <c r="F1280" t="str">
        <f>+_xlfn.XLOOKUP(Tabell3[[#This Row],[Diagnose]],Tabell7[Diagnose],Tabell7[DiagnoseKort])&amp;" ("&amp;YEAR(Tabell3[[#This Row],[Dato]])&amp;")"</f>
        <v>Intet påvist (2023)</v>
      </c>
    </row>
    <row r="1281" spans="1:6" hidden="1" x14ac:dyDescent="0.25">
      <c r="A1281" s="4" t="s">
        <v>6954</v>
      </c>
      <c r="B1281" s="4" t="s">
        <v>6955</v>
      </c>
      <c r="C1281" s="5">
        <v>42243</v>
      </c>
      <c r="D1281" s="5">
        <v>45005</v>
      </c>
      <c r="E1281" s="4" t="s">
        <v>19752</v>
      </c>
      <c r="F1281" t="str">
        <f>+_xlfn.XLOOKUP(Tabell3[[#This Row],[Diagnose]],Tabell7[Diagnose],Tabell7[DiagnoseKort])&amp;" ("&amp;YEAR(Tabell3[[#This Row],[Dato]])&amp;")"</f>
        <v>Intet påvist (2023)</v>
      </c>
    </row>
    <row r="1282" spans="1:6" hidden="1" x14ac:dyDescent="0.25">
      <c r="A1282" s="4" t="s">
        <v>10807</v>
      </c>
      <c r="B1282" s="4" t="s">
        <v>10808</v>
      </c>
      <c r="C1282" s="5">
        <v>43742</v>
      </c>
      <c r="D1282" s="5">
        <v>45005</v>
      </c>
      <c r="E1282" s="4" t="s">
        <v>19802</v>
      </c>
      <c r="F1282" t="str">
        <f>+_xlfn.XLOOKUP(Tabell3[[#This Row],[Diagnose]],Tabell7[Diagnose],Tabell7[DiagnoseKort])&amp;" ("&amp;YEAR(Tabell3[[#This Row],[Dato]])&amp;")"</f>
        <v>PPM iris (2023)</v>
      </c>
    </row>
    <row r="1283" spans="1:6" hidden="1" x14ac:dyDescent="0.25">
      <c r="A1283" s="4" t="s">
        <v>12074</v>
      </c>
      <c r="B1283" s="4" t="s">
        <v>12075</v>
      </c>
      <c r="C1283" s="5">
        <v>44126</v>
      </c>
      <c r="D1283" s="5">
        <v>45005</v>
      </c>
      <c r="E1283" s="4" t="s">
        <v>19752</v>
      </c>
      <c r="F1283" t="str">
        <f>+_xlfn.XLOOKUP(Tabell3[[#This Row],[Diagnose]],Tabell7[Diagnose],Tabell7[DiagnoseKort])&amp;" ("&amp;YEAR(Tabell3[[#This Row],[Dato]])&amp;")"</f>
        <v>Intet påvist (2023)</v>
      </c>
    </row>
    <row r="1284" spans="1:6" hidden="1" x14ac:dyDescent="0.25">
      <c r="A1284" s="4" t="s">
        <v>11722</v>
      </c>
      <c r="B1284" s="4" t="s">
        <v>11723</v>
      </c>
      <c r="C1284" s="5">
        <v>44031</v>
      </c>
      <c r="D1284" s="5">
        <v>45005</v>
      </c>
      <c r="E1284" s="4" t="s">
        <v>19752</v>
      </c>
      <c r="F1284" t="str">
        <f>+_xlfn.XLOOKUP(Tabell3[[#This Row],[Diagnose]],Tabell7[Diagnose],Tabell7[DiagnoseKort])&amp;" ("&amp;YEAR(Tabell3[[#This Row],[Dato]])&amp;")"</f>
        <v>Intet påvist (2023)</v>
      </c>
    </row>
    <row r="1285" spans="1:6" hidden="1" x14ac:dyDescent="0.25">
      <c r="A1285" s="4" t="s">
        <v>14308</v>
      </c>
      <c r="B1285" s="4" t="s">
        <v>14309</v>
      </c>
      <c r="C1285" s="5">
        <v>44648</v>
      </c>
      <c r="D1285" s="5">
        <v>45003</v>
      </c>
      <c r="E1285" s="4" t="s">
        <v>19752</v>
      </c>
      <c r="F1285" t="str">
        <f>+_xlfn.XLOOKUP(Tabell3[[#This Row],[Diagnose]],Tabell7[Diagnose],Tabell7[DiagnoseKort])&amp;" ("&amp;YEAR(Tabell3[[#This Row],[Dato]])&amp;")"</f>
        <v>Intet påvist (2023)</v>
      </c>
    </row>
    <row r="1286" spans="1:6" hidden="1" x14ac:dyDescent="0.25">
      <c r="A1286" s="4" t="s">
        <v>13892</v>
      </c>
      <c r="B1286" s="4" t="s">
        <v>13893</v>
      </c>
      <c r="C1286" s="5">
        <v>44563</v>
      </c>
      <c r="D1286" s="5">
        <v>45003</v>
      </c>
      <c r="E1286" s="4" t="s">
        <v>19920</v>
      </c>
      <c r="F1286" t="str">
        <f>+_xlfn.XLOOKUP(Tabell3[[#This Row],[Diagnose]],Tabell7[Diagnose],Tabell7[DiagnoseKort])&amp;" ("&amp;YEAR(Tabell3[[#This Row],[Dato]])&amp;")"</f>
        <v>Katarakt, ikke medfødt (2023)</v>
      </c>
    </row>
    <row r="1287" spans="1:6" hidden="1" x14ac:dyDescent="0.25">
      <c r="A1287" s="4" t="s">
        <v>14198</v>
      </c>
      <c r="B1287" s="4" t="s">
        <v>14199</v>
      </c>
      <c r="C1287" s="5">
        <v>44636</v>
      </c>
      <c r="D1287" s="5">
        <v>45003</v>
      </c>
      <c r="E1287" s="4" t="s">
        <v>19752</v>
      </c>
      <c r="F1287" t="str">
        <f>+_xlfn.XLOOKUP(Tabell3[[#This Row],[Diagnose]],Tabell7[Diagnose],Tabell7[DiagnoseKort])&amp;" ("&amp;YEAR(Tabell3[[#This Row],[Dato]])&amp;")"</f>
        <v>Intet påvist (2023)</v>
      </c>
    </row>
    <row r="1288" spans="1:6" hidden="1" x14ac:dyDescent="0.25">
      <c r="A1288" s="4" t="s">
        <v>12183</v>
      </c>
      <c r="B1288" s="4" t="s">
        <v>12184</v>
      </c>
      <c r="C1288" s="5">
        <v>44146</v>
      </c>
      <c r="D1288" s="5">
        <v>45002</v>
      </c>
      <c r="E1288" s="4" t="s">
        <v>19920</v>
      </c>
      <c r="F1288" t="str">
        <f>+_xlfn.XLOOKUP(Tabell3[[#This Row],[Diagnose]],Tabell7[Diagnose],Tabell7[DiagnoseKort])&amp;" ("&amp;YEAR(Tabell3[[#This Row],[Dato]])&amp;")"</f>
        <v>Katarakt, ikke medfødt (2023)</v>
      </c>
    </row>
    <row r="1289" spans="1:6" hidden="1" x14ac:dyDescent="0.25">
      <c r="A1289" s="4" t="s">
        <v>10128</v>
      </c>
      <c r="B1289" s="4" t="s">
        <v>10129</v>
      </c>
      <c r="C1289" s="5">
        <v>43526</v>
      </c>
      <c r="D1289" s="5">
        <v>45002</v>
      </c>
      <c r="E1289" s="4" t="s">
        <v>19752</v>
      </c>
      <c r="F1289" t="str">
        <f>+_xlfn.XLOOKUP(Tabell3[[#This Row],[Diagnose]],Tabell7[Diagnose],Tabell7[DiagnoseKort])&amp;" ("&amp;YEAR(Tabell3[[#This Row],[Dato]])&amp;")"</f>
        <v>Intet påvist (2023)</v>
      </c>
    </row>
    <row r="1290" spans="1:6" hidden="1" x14ac:dyDescent="0.25">
      <c r="A1290" s="4" t="s">
        <v>13282</v>
      </c>
      <c r="B1290" s="4" t="s">
        <v>1918</v>
      </c>
      <c r="C1290" s="5">
        <v>44388</v>
      </c>
      <c r="D1290" s="5">
        <v>45002</v>
      </c>
      <c r="E1290" s="4" t="s">
        <v>19752</v>
      </c>
      <c r="F1290" t="str">
        <f>+_xlfn.XLOOKUP(Tabell3[[#This Row],[Diagnose]],Tabell7[Diagnose],Tabell7[DiagnoseKort])&amp;" ("&amp;YEAR(Tabell3[[#This Row],[Dato]])&amp;")"</f>
        <v>Intet påvist (2023)</v>
      </c>
    </row>
    <row r="1291" spans="1:6" hidden="1" x14ac:dyDescent="0.25">
      <c r="A1291" s="4" t="s">
        <v>13878</v>
      </c>
      <c r="B1291" s="4" t="s">
        <v>13879</v>
      </c>
      <c r="C1291" s="5">
        <v>44558</v>
      </c>
      <c r="D1291" s="5">
        <v>45002</v>
      </c>
      <c r="E1291" s="4" t="s">
        <v>19752</v>
      </c>
      <c r="F1291" t="str">
        <f>+_xlfn.XLOOKUP(Tabell3[[#This Row],[Diagnose]],Tabell7[Diagnose],Tabell7[DiagnoseKort])&amp;" ("&amp;YEAR(Tabell3[[#This Row],[Dato]])&amp;")"</f>
        <v>Intet påvist (2023)</v>
      </c>
    </row>
    <row r="1292" spans="1:6" hidden="1" x14ac:dyDescent="0.25">
      <c r="A1292" s="4" t="s">
        <v>13110</v>
      </c>
      <c r="B1292" s="4" t="s">
        <v>13111</v>
      </c>
      <c r="C1292" s="5">
        <v>44369</v>
      </c>
      <c r="D1292" s="5">
        <v>45002</v>
      </c>
      <c r="E1292" s="4" t="s">
        <v>19752</v>
      </c>
      <c r="F1292" t="str">
        <f>+_xlfn.XLOOKUP(Tabell3[[#This Row],[Diagnose]],Tabell7[Diagnose],Tabell7[DiagnoseKort])&amp;" ("&amp;YEAR(Tabell3[[#This Row],[Dato]])&amp;")"</f>
        <v>Intet påvist (2023)</v>
      </c>
    </row>
    <row r="1293" spans="1:6" hidden="1" x14ac:dyDescent="0.25">
      <c r="A1293" s="4" t="s">
        <v>14157</v>
      </c>
      <c r="B1293" s="4" t="s">
        <v>14158</v>
      </c>
      <c r="C1293" s="5">
        <v>44630</v>
      </c>
      <c r="D1293" s="5">
        <v>45002</v>
      </c>
      <c r="E1293" s="4" t="s">
        <v>19903</v>
      </c>
      <c r="F1293" t="str">
        <f>+_xlfn.XLOOKUP(Tabell3[[#This Row],[Diagnose]],Tabell7[Diagnose],Tabell7[DiagnoseKort])&amp;" ("&amp;YEAR(Tabell3[[#This Row],[Dato]])&amp;")"</f>
        <v xml:space="preserve"> (2023)</v>
      </c>
    </row>
    <row r="1294" spans="1:6" hidden="1" x14ac:dyDescent="0.25">
      <c r="A1294" s="4" t="s">
        <v>13759</v>
      </c>
      <c r="B1294" s="4" t="s">
        <v>13760</v>
      </c>
      <c r="C1294" s="5">
        <v>44537</v>
      </c>
      <c r="D1294" s="5">
        <v>45002</v>
      </c>
      <c r="E1294" s="4" t="s">
        <v>19802</v>
      </c>
      <c r="F1294" t="str">
        <f>+_xlfn.XLOOKUP(Tabell3[[#This Row],[Diagnose]],Tabell7[Diagnose],Tabell7[DiagnoseKort])&amp;" ("&amp;YEAR(Tabell3[[#This Row],[Dato]])&amp;")"</f>
        <v>PPM iris (2023)</v>
      </c>
    </row>
    <row r="1295" spans="1:6" hidden="1" x14ac:dyDescent="0.25">
      <c r="A1295" s="4" t="s">
        <v>11261</v>
      </c>
      <c r="B1295" s="4" t="s">
        <v>11262</v>
      </c>
      <c r="C1295" s="5">
        <v>43903</v>
      </c>
      <c r="D1295" s="5">
        <v>45001</v>
      </c>
      <c r="E1295" s="4" t="s">
        <v>19802</v>
      </c>
      <c r="F1295" t="str">
        <f>+_xlfn.XLOOKUP(Tabell3[[#This Row],[Diagnose]],Tabell7[Diagnose],Tabell7[DiagnoseKort])&amp;" ("&amp;YEAR(Tabell3[[#This Row],[Dato]])&amp;")"</f>
        <v>PPM iris (2023)</v>
      </c>
    </row>
    <row r="1296" spans="1:6" hidden="1" x14ac:dyDescent="0.25">
      <c r="A1296" s="4" t="s">
        <v>13930</v>
      </c>
      <c r="B1296" s="4" t="s">
        <v>13931</v>
      </c>
      <c r="C1296" s="5">
        <v>44578</v>
      </c>
      <c r="D1296" s="5">
        <v>45000</v>
      </c>
      <c r="E1296" s="4" t="s">
        <v>19752</v>
      </c>
      <c r="F1296" t="str">
        <f>+_xlfn.XLOOKUP(Tabell3[[#This Row],[Diagnose]],Tabell7[Diagnose],Tabell7[DiagnoseKort])&amp;" ("&amp;YEAR(Tabell3[[#This Row],[Dato]])&amp;")"</f>
        <v>Intet påvist (2023)</v>
      </c>
    </row>
    <row r="1297" spans="1:6" hidden="1" x14ac:dyDescent="0.25">
      <c r="A1297" s="4" t="s">
        <v>13064</v>
      </c>
      <c r="B1297" s="4" t="s">
        <v>13065</v>
      </c>
      <c r="C1297" s="5">
        <v>44362</v>
      </c>
      <c r="D1297" s="5">
        <v>45000</v>
      </c>
      <c r="E1297" s="4" t="s">
        <v>19752</v>
      </c>
      <c r="F1297" t="str">
        <f>+_xlfn.XLOOKUP(Tabell3[[#This Row],[Diagnose]],Tabell7[Diagnose],Tabell7[DiagnoseKort])&amp;" ("&amp;YEAR(Tabell3[[#This Row],[Dato]])&amp;")"</f>
        <v>Intet påvist (2023)</v>
      </c>
    </row>
    <row r="1298" spans="1:6" hidden="1" x14ac:dyDescent="0.25">
      <c r="A1298" s="4" t="s">
        <v>13112</v>
      </c>
      <c r="B1298" s="4" t="s">
        <v>13113</v>
      </c>
      <c r="C1298" s="5">
        <v>44369</v>
      </c>
      <c r="D1298" s="5">
        <v>45000</v>
      </c>
      <c r="E1298" s="4" t="s">
        <v>19752</v>
      </c>
      <c r="F1298" t="str">
        <f>+_xlfn.XLOOKUP(Tabell3[[#This Row],[Diagnose]],Tabell7[Diagnose],Tabell7[DiagnoseKort])&amp;" ("&amp;YEAR(Tabell3[[#This Row],[Dato]])&amp;")"</f>
        <v>Intet påvist (2023)</v>
      </c>
    </row>
    <row r="1299" spans="1:6" hidden="1" x14ac:dyDescent="0.25">
      <c r="A1299" s="4" t="s">
        <v>12173</v>
      </c>
      <c r="B1299" s="4" t="s">
        <v>12174</v>
      </c>
      <c r="C1299" s="5">
        <v>44144</v>
      </c>
      <c r="D1299" s="5">
        <v>45000</v>
      </c>
      <c r="E1299" s="4" t="s">
        <v>19752</v>
      </c>
      <c r="F1299" t="str">
        <f>+_xlfn.XLOOKUP(Tabell3[[#This Row],[Diagnose]],Tabell7[Diagnose],Tabell7[DiagnoseKort])&amp;" ("&amp;YEAR(Tabell3[[#This Row],[Dato]])&amp;")"</f>
        <v>Intet påvist (2023)</v>
      </c>
    </row>
    <row r="1300" spans="1:6" hidden="1" x14ac:dyDescent="0.25">
      <c r="A1300" s="4" t="s">
        <v>8790</v>
      </c>
      <c r="B1300" s="4" t="s">
        <v>8791</v>
      </c>
      <c r="C1300" s="5">
        <v>43016</v>
      </c>
      <c r="D1300" s="5">
        <v>44999</v>
      </c>
      <c r="E1300" s="4" t="s">
        <v>19752</v>
      </c>
      <c r="F1300" t="str">
        <f>+_xlfn.XLOOKUP(Tabell3[[#This Row],[Diagnose]],Tabell7[Diagnose],Tabell7[DiagnoseKort])&amp;" ("&amp;YEAR(Tabell3[[#This Row],[Dato]])&amp;")"</f>
        <v>Intet påvist (2023)</v>
      </c>
    </row>
    <row r="1301" spans="1:6" hidden="1" x14ac:dyDescent="0.25">
      <c r="A1301" s="4" t="s">
        <v>14143</v>
      </c>
      <c r="B1301" s="4" t="s">
        <v>14144</v>
      </c>
      <c r="C1301" s="5">
        <v>44628</v>
      </c>
      <c r="D1301" s="5">
        <v>44999</v>
      </c>
      <c r="E1301" s="4" t="s">
        <v>19752</v>
      </c>
      <c r="F1301" t="str">
        <f>+_xlfn.XLOOKUP(Tabell3[[#This Row],[Diagnose]],Tabell7[Diagnose],Tabell7[DiagnoseKort])&amp;" ("&amp;YEAR(Tabell3[[#This Row],[Dato]])&amp;")"</f>
        <v>Intet påvist (2023)</v>
      </c>
    </row>
    <row r="1302" spans="1:6" hidden="1" x14ac:dyDescent="0.25">
      <c r="A1302" s="4" t="s">
        <v>11710</v>
      </c>
      <c r="B1302" s="4" t="s">
        <v>11711</v>
      </c>
      <c r="C1302" s="5">
        <v>44029</v>
      </c>
      <c r="D1302" s="5">
        <v>44998</v>
      </c>
      <c r="E1302" s="4" t="s">
        <v>19752</v>
      </c>
      <c r="F1302" t="str">
        <f>+_xlfn.XLOOKUP(Tabell3[[#This Row],[Diagnose]],Tabell7[Diagnose],Tabell7[DiagnoseKort])&amp;" ("&amp;YEAR(Tabell3[[#This Row],[Dato]])&amp;")"</f>
        <v>Intet påvist (2023)</v>
      </c>
    </row>
    <row r="1303" spans="1:6" hidden="1" x14ac:dyDescent="0.25">
      <c r="A1303" s="4" t="s">
        <v>7089</v>
      </c>
      <c r="B1303" s="4" t="s">
        <v>7090</v>
      </c>
      <c r="C1303" s="5">
        <v>42292</v>
      </c>
      <c r="D1303" s="5">
        <v>44998</v>
      </c>
      <c r="E1303" s="4" t="s">
        <v>19752</v>
      </c>
      <c r="F1303" t="str">
        <f>+_xlfn.XLOOKUP(Tabell3[[#This Row],[Diagnose]],Tabell7[Diagnose],Tabell7[DiagnoseKort])&amp;" ("&amp;YEAR(Tabell3[[#This Row],[Dato]])&amp;")"</f>
        <v>Intet påvist (2023)</v>
      </c>
    </row>
    <row r="1304" spans="1:6" hidden="1" x14ac:dyDescent="0.25">
      <c r="A1304" s="4" t="s">
        <v>14007</v>
      </c>
      <c r="B1304" s="4" t="s">
        <v>14008</v>
      </c>
      <c r="C1304" s="5">
        <v>44606</v>
      </c>
      <c r="D1304" s="5">
        <v>44998</v>
      </c>
      <c r="E1304" s="4" t="s">
        <v>19752</v>
      </c>
      <c r="F1304" t="str">
        <f>+_xlfn.XLOOKUP(Tabell3[[#This Row],[Diagnose]],Tabell7[Diagnose],Tabell7[DiagnoseKort])&amp;" ("&amp;YEAR(Tabell3[[#This Row],[Dato]])&amp;")"</f>
        <v>Intet påvist (2023)</v>
      </c>
    </row>
    <row r="1305" spans="1:6" hidden="1" x14ac:dyDescent="0.25">
      <c r="A1305" s="4" t="s">
        <v>14153</v>
      </c>
      <c r="B1305" s="4" t="s">
        <v>14154</v>
      </c>
      <c r="C1305" s="5">
        <v>44630</v>
      </c>
      <c r="D1305" s="5">
        <v>44995</v>
      </c>
      <c r="E1305" s="4" t="s">
        <v>19752</v>
      </c>
      <c r="F1305" t="str">
        <f>+_xlfn.XLOOKUP(Tabell3[[#This Row],[Diagnose]],Tabell7[Diagnose],Tabell7[DiagnoseKort])&amp;" ("&amp;YEAR(Tabell3[[#This Row],[Dato]])&amp;")"</f>
        <v>Intet påvist (2023)</v>
      </c>
    </row>
    <row r="1306" spans="1:6" hidden="1" x14ac:dyDescent="0.25">
      <c r="A1306" s="4" t="s">
        <v>13021</v>
      </c>
      <c r="B1306" s="4" t="s">
        <v>13022</v>
      </c>
      <c r="C1306" s="5">
        <v>44360</v>
      </c>
      <c r="D1306" s="5">
        <v>44995</v>
      </c>
      <c r="E1306" s="4" t="s">
        <v>19752</v>
      </c>
      <c r="F1306" t="str">
        <f>+_xlfn.XLOOKUP(Tabell3[[#This Row],[Diagnose]],Tabell7[Diagnose],Tabell7[DiagnoseKort])&amp;" ("&amp;YEAR(Tabell3[[#This Row],[Dato]])&amp;")"</f>
        <v>Intet påvist (2023)</v>
      </c>
    </row>
    <row r="1307" spans="1:6" hidden="1" x14ac:dyDescent="0.25">
      <c r="A1307" s="4" t="s">
        <v>13948</v>
      </c>
      <c r="B1307" s="4" t="s">
        <v>13949</v>
      </c>
      <c r="C1307" s="5">
        <v>44588</v>
      </c>
      <c r="D1307" s="5">
        <v>44995</v>
      </c>
      <c r="E1307" s="4" t="s">
        <v>19752</v>
      </c>
      <c r="F1307" t="str">
        <f>+_xlfn.XLOOKUP(Tabell3[[#This Row],[Diagnose]],Tabell7[Diagnose],Tabell7[DiagnoseKort])&amp;" ("&amp;YEAR(Tabell3[[#This Row],[Dato]])&amp;")"</f>
        <v>Intet påvist (2023)</v>
      </c>
    </row>
    <row r="1308" spans="1:6" hidden="1" x14ac:dyDescent="0.25">
      <c r="A1308" s="4" t="s">
        <v>12228</v>
      </c>
      <c r="B1308" s="4" t="s">
        <v>7353</v>
      </c>
      <c r="C1308" s="5">
        <v>44153</v>
      </c>
      <c r="D1308" s="5">
        <v>44994</v>
      </c>
      <c r="E1308" s="4" t="s">
        <v>19752</v>
      </c>
      <c r="F1308" t="str">
        <f>+_xlfn.XLOOKUP(Tabell3[[#This Row],[Diagnose]],Tabell7[Diagnose],Tabell7[DiagnoseKort])&amp;" ("&amp;YEAR(Tabell3[[#This Row],[Dato]])&amp;")"</f>
        <v>Intet påvist (2023)</v>
      </c>
    </row>
    <row r="1309" spans="1:6" hidden="1" x14ac:dyDescent="0.25">
      <c r="A1309" s="4" t="s">
        <v>13304</v>
      </c>
      <c r="B1309" s="4" t="s">
        <v>13305</v>
      </c>
      <c r="C1309" s="5">
        <v>44390</v>
      </c>
      <c r="D1309" s="5">
        <v>44994</v>
      </c>
      <c r="E1309" s="4" t="s">
        <v>19752</v>
      </c>
      <c r="F1309" t="str">
        <f>+_xlfn.XLOOKUP(Tabell3[[#This Row],[Diagnose]],Tabell7[Diagnose],Tabell7[DiagnoseKort])&amp;" ("&amp;YEAR(Tabell3[[#This Row],[Dato]])&amp;")"</f>
        <v>Intet påvist (2023)</v>
      </c>
    </row>
    <row r="1310" spans="1:6" hidden="1" x14ac:dyDescent="0.25">
      <c r="A1310" s="4" t="s">
        <v>13310</v>
      </c>
      <c r="B1310" s="4" t="s">
        <v>13311</v>
      </c>
      <c r="C1310" s="5">
        <v>44390</v>
      </c>
      <c r="D1310" s="5">
        <v>44994</v>
      </c>
      <c r="E1310" s="4" t="s">
        <v>19752</v>
      </c>
      <c r="F1310" t="str">
        <f>+_xlfn.XLOOKUP(Tabell3[[#This Row],[Diagnose]],Tabell7[Diagnose],Tabell7[DiagnoseKort])&amp;" ("&amp;YEAR(Tabell3[[#This Row],[Dato]])&amp;")"</f>
        <v>Intet påvist (2023)</v>
      </c>
    </row>
    <row r="1311" spans="1:6" hidden="1" x14ac:dyDescent="0.25">
      <c r="A1311" s="4" t="s">
        <v>14149</v>
      </c>
      <c r="B1311" s="4" t="s">
        <v>14150</v>
      </c>
      <c r="C1311" s="5">
        <v>44628</v>
      </c>
      <c r="D1311" s="5">
        <v>44993</v>
      </c>
      <c r="E1311" s="4" t="s">
        <v>19752</v>
      </c>
      <c r="F1311" t="str">
        <f>+_xlfn.XLOOKUP(Tabell3[[#This Row],[Diagnose]],Tabell7[Diagnose],Tabell7[DiagnoseKort])&amp;" ("&amp;YEAR(Tabell3[[#This Row],[Dato]])&amp;")"</f>
        <v>Intet påvist (2023)</v>
      </c>
    </row>
    <row r="1312" spans="1:6" hidden="1" x14ac:dyDescent="0.25">
      <c r="A1312" s="4" t="s">
        <v>12340</v>
      </c>
      <c r="B1312" s="4" t="s">
        <v>12341</v>
      </c>
      <c r="C1312" s="5">
        <v>44178</v>
      </c>
      <c r="D1312" s="5">
        <v>44992</v>
      </c>
      <c r="E1312" s="4" t="s">
        <v>19752</v>
      </c>
      <c r="F1312" t="str">
        <f>+_xlfn.XLOOKUP(Tabell3[[#This Row],[Diagnose]],Tabell7[Diagnose],Tabell7[DiagnoseKort])&amp;" ("&amp;YEAR(Tabell3[[#This Row],[Dato]])&amp;")"</f>
        <v>Intet påvist (2023)</v>
      </c>
    </row>
    <row r="1313" spans="1:6" hidden="1" x14ac:dyDescent="0.25">
      <c r="A1313" s="4" t="s">
        <v>11762</v>
      </c>
      <c r="B1313" s="4" t="s">
        <v>11763</v>
      </c>
      <c r="C1313" s="5">
        <v>44038</v>
      </c>
      <c r="D1313" s="5">
        <v>44988</v>
      </c>
      <c r="E1313" s="4" t="s">
        <v>19752</v>
      </c>
      <c r="F1313" t="str">
        <f>+_xlfn.XLOOKUP(Tabell3[[#This Row],[Diagnose]],Tabell7[Diagnose],Tabell7[DiagnoseKort])&amp;" ("&amp;YEAR(Tabell3[[#This Row],[Dato]])&amp;")"</f>
        <v>Intet påvist (2023)</v>
      </c>
    </row>
    <row r="1314" spans="1:6" hidden="1" x14ac:dyDescent="0.25">
      <c r="A1314" s="4" t="s">
        <v>12723</v>
      </c>
      <c r="B1314" s="4" t="s">
        <v>12724</v>
      </c>
      <c r="C1314" s="5">
        <v>44294</v>
      </c>
      <c r="D1314" s="5">
        <v>44988</v>
      </c>
      <c r="E1314" s="4" t="s">
        <v>19752</v>
      </c>
      <c r="F1314" t="str">
        <f>+_xlfn.XLOOKUP(Tabell3[[#This Row],[Diagnose]],Tabell7[Diagnose],Tabell7[DiagnoseKort])&amp;" ("&amp;YEAR(Tabell3[[#This Row],[Dato]])&amp;")"</f>
        <v>Intet påvist (2023)</v>
      </c>
    </row>
    <row r="1315" spans="1:6" hidden="1" x14ac:dyDescent="0.25">
      <c r="A1315" s="4" t="s">
        <v>14086</v>
      </c>
      <c r="B1315" s="4" t="s">
        <v>14087</v>
      </c>
      <c r="C1315" s="5">
        <v>44619</v>
      </c>
      <c r="D1315" s="5">
        <v>44988</v>
      </c>
      <c r="E1315" s="4" t="s">
        <v>19752</v>
      </c>
      <c r="F1315" t="str">
        <f>+_xlfn.XLOOKUP(Tabell3[[#This Row],[Diagnose]],Tabell7[Diagnose],Tabell7[DiagnoseKort])&amp;" ("&amp;YEAR(Tabell3[[#This Row],[Dato]])&amp;")"</f>
        <v>Intet påvist (2023)</v>
      </c>
    </row>
    <row r="1316" spans="1:6" hidden="1" x14ac:dyDescent="0.25">
      <c r="A1316" s="4" t="s">
        <v>14088</v>
      </c>
      <c r="B1316" s="4" t="s">
        <v>14089</v>
      </c>
      <c r="C1316" s="5">
        <v>44619</v>
      </c>
      <c r="D1316" s="5">
        <v>44988</v>
      </c>
      <c r="E1316" s="4" t="s">
        <v>19817</v>
      </c>
      <c r="F1316" t="str">
        <f>+_xlfn.XLOOKUP(Tabell3[[#This Row],[Diagnose]],Tabell7[Diagnose],Tabell7[DiagnoseKort])&amp;" ("&amp;YEAR(Tabell3[[#This Row],[Dato]])&amp;")"</f>
        <v>Retinal Dysplasi (2023)</v>
      </c>
    </row>
    <row r="1317" spans="1:6" hidden="1" x14ac:dyDescent="0.25">
      <c r="A1317" s="4" t="s">
        <v>12348</v>
      </c>
      <c r="B1317" s="4" t="s">
        <v>12349</v>
      </c>
      <c r="C1317" s="5">
        <v>44180</v>
      </c>
      <c r="D1317" s="5">
        <v>44986</v>
      </c>
      <c r="E1317" s="4" t="s">
        <v>19752</v>
      </c>
      <c r="F1317" t="str">
        <f>+_xlfn.XLOOKUP(Tabell3[[#This Row],[Diagnose]],Tabell7[Diagnose],Tabell7[DiagnoseKort])&amp;" ("&amp;YEAR(Tabell3[[#This Row],[Dato]])&amp;")"</f>
        <v>Intet påvist (2023)</v>
      </c>
    </row>
    <row r="1318" spans="1:6" hidden="1" x14ac:dyDescent="0.25">
      <c r="A1318" s="4" t="s">
        <v>13347</v>
      </c>
      <c r="B1318" s="4" t="s">
        <v>13348</v>
      </c>
      <c r="C1318" s="5">
        <v>44397</v>
      </c>
      <c r="D1318" s="5">
        <v>44986</v>
      </c>
      <c r="E1318" s="4" t="s">
        <v>19752</v>
      </c>
      <c r="F1318" t="str">
        <f>+_xlfn.XLOOKUP(Tabell3[[#This Row],[Diagnose]],Tabell7[Diagnose],Tabell7[DiagnoseKort])&amp;" ("&amp;YEAR(Tabell3[[#This Row],[Dato]])&amp;")"</f>
        <v>Intet påvist (2023)</v>
      </c>
    </row>
    <row r="1319" spans="1:6" hidden="1" x14ac:dyDescent="0.25">
      <c r="A1319" s="4" t="s">
        <v>11014</v>
      </c>
      <c r="B1319" s="4" t="s">
        <v>11015</v>
      </c>
      <c r="C1319" s="5">
        <v>43827</v>
      </c>
      <c r="D1319" s="5">
        <v>44986</v>
      </c>
      <c r="E1319" s="4" t="s">
        <v>19752</v>
      </c>
      <c r="F1319" t="str">
        <f>+_xlfn.XLOOKUP(Tabell3[[#This Row],[Diagnose]],Tabell7[Diagnose],Tabell7[DiagnoseKort])&amp;" ("&amp;YEAR(Tabell3[[#This Row],[Dato]])&amp;")"</f>
        <v>Intet påvist (2023)</v>
      </c>
    </row>
    <row r="1320" spans="1:6" hidden="1" x14ac:dyDescent="0.25">
      <c r="A1320" s="4" t="s">
        <v>8250</v>
      </c>
      <c r="B1320" s="4" t="s">
        <v>8251</v>
      </c>
      <c r="C1320" s="5">
        <v>42805</v>
      </c>
      <c r="D1320" s="5">
        <v>44984</v>
      </c>
      <c r="E1320" s="4" t="s">
        <v>19770</v>
      </c>
      <c r="F1320" t="str">
        <f>+_xlfn.XLOOKUP(Tabell3[[#This Row],[Diagnose]],Tabell7[Diagnose],Tabell7[DiagnoseKort])&amp;" ("&amp;YEAR(Tabell3[[#This Row],[Dato]])&amp;")"</f>
        <v>Cortical &amp; Katarakt, ikke medfødt (2023)</v>
      </c>
    </row>
    <row r="1321" spans="1:6" hidden="1" x14ac:dyDescent="0.25">
      <c r="A1321" s="4" t="s">
        <v>8669</v>
      </c>
      <c r="B1321" s="4" t="s">
        <v>8670</v>
      </c>
      <c r="C1321" s="5">
        <v>42982</v>
      </c>
      <c r="D1321" s="5">
        <v>44984</v>
      </c>
      <c r="E1321" s="4" t="s">
        <v>19752</v>
      </c>
      <c r="F1321" t="str">
        <f>+_xlfn.XLOOKUP(Tabell3[[#This Row],[Diagnose]],Tabell7[Diagnose],Tabell7[DiagnoseKort])&amp;" ("&amp;YEAR(Tabell3[[#This Row],[Dato]])&amp;")"</f>
        <v>Intet påvist (2023)</v>
      </c>
    </row>
    <row r="1322" spans="1:6" hidden="1" x14ac:dyDescent="0.25">
      <c r="A1322" s="4" t="s">
        <v>13765</v>
      </c>
      <c r="B1322" s="4" t="s">
        <v>13766</v>
      </c>
      <c r="C1322" s="5">
        <v>44537</v>
      </c>
      <c r="D1322" s="5">
        <v>44984</v>
      </c>
      <c r="E1322" s="4" t="s">
        <v>19752</v>
      </c>
      <c r="F1322" t="str">
        <f>+_xlfn.XLOOKUP(Tabell3[[#This Row],[Diagnose]],Tabell7[Diagnose],Tabell7[DiagnoseKort])&amp;" ("&amp;YEAR(Tabell3[[#This Row],[Dato]])&amp;")"</f>
        <v>Intet påvist (2023)</v>
      </c>
    </row>
    <row r="1323" spans="1:6" hidden="1" x14ac:dyDescent="0.25">
      <c r="A1323" s="4" t="s">
        <v>11728</v>
      </c>
      <c r="B1323" s="4" t="s">
        <v>11729</v>
      </c>
      <c r="C1323" s="5">
        <v>44031</v>
      </c>
      <c r="D1323" s="5">
        <v>44984</v>
      </c>
      <c r="E1323" s="4" t="s">
        <v>19945</v>
      </c>
      <c r="F1323" t="str">
        <f>+_xlfn.XLOOKUP(Tabell3[[#This Row],[Diagnose]],Tabell7[Diagnose],Tabell7[DiagnoseKort])&amp;" ("&amp;YEAR(Tabell3[[#This Row],[Dato]])&amp;")"</f>
        <v xml:space="preserve"> (2023)</v>
      </c>
    </row>
    <row r="1324" spans="1:6" hidden="1" x14ac:dyDescent="0.25">
      <c r="A1324" s="4" t="s">
        <v>12342</v>
      </c>
      <c r="B1324" s="4" t="s">
        <v>12343</v>
      </c>
      <c r="C1324" s="5">
        <v>44178</v>
      </c>
      <c r="D1324" s="5">
        <v>44984</v>
      </c>
      <c r="E1324" s="4" t="s">
        <v>19920</v>
      </c>
      <c r="F1324" t="str">
        <f>+_xlfn.XLOOKUP(Tabell3[[#This Row],[Diagnose]],Tabell7[Diagnose],Tabell7[DiagnoseKort])&amp;" ("&amp;YEAR(Tabell3[[#This Row],[Dato]])&amp;")"</f>
        <v>Katarakt, ikke medfødt (2023)</v>
      </c>
    </row>
    <row r="1325" spans="1:6" hidden="1" x14ac:dyDescent="0.25">
      <c r="A1325" s="4" t="s">
        <v>11179</v>
      </c>
      <c r="B1325" s="4" t="s">
        <v>11180</v>
      </c>
      <c r="C1325" s="5">
        <v>43871</v>
      </c>
      <c r="D1325" s="5">
        <v>44984</v>
      </c>
      <c r="E1325" s="4" t="s">
        <v>19752</v>
      </c>
      <c r="F1325" t="str">
        <f>+_xlfn.XLOOKUP(Tabell3[[#This Row],[Diagnose]],Tabell7[Diagnose],Tabell7[DiagnoseKort])&amp;" ("&amp;YEAR(Tabell3[[#This Row],[Dato]])&amp;")"</f>
        <v>Intet påvist (2023)</v>
      </c>
    </row>
    <row r="1326" spans="1:6" hidden="1" x14ac:dyDescent="0.25">
      <c r="A1326" s="4" t="s">
        <v>12786</v>
      </c>
      <c r="B1326" s="4" t="s">
        <v>12787</v>
      </c>
      <c r="C1326" s="5">
        <v>44305</v>
      </c>
      <c r="D1326" s="5">
        <v>44984</v>
      </c>
      <c r="E1326" s="4" t="s">
        <v>19752</v>
      </c>
      <c r="F1326" t="str">
        <f>+_xlfn.XLOOKUP(Tabell3[[#This Row],[Diagnose]],Tabell7[Diagnose],Tabell7[DiagnoseKort])&amp;" ("&amp;YEAR(Tabell3[[#This Row],[Dato]])&amp;")"</f>
        <v>Intet påvist (2023)</v>
      </c>
    </row>
    <row r="1327" spans="1:6" hidden="1" x14ac:dyDescent="0.25">
      <c r="A1327" s="4" t="s">
        <v>13208</v>
      </c>
      <c r="B1327" s="4" t="s">
        <v>13209</v>
      </c>
      <c r="C1327" s="5">
        <v>44381</v>
      </c>
      <c r="D1327" s="5">
        <v>44984</v>
      </c>
      <c r="E1327" s="4" t="s">
        <v>19752</v>
      </c>
      <c r="F1327" t="str">
        <f>+_xlfn.XLOOKUP(Tabell3[[#This Row],[Diagnose]],Tabell7[Diagnose],Tabell7[DiagnoseKort])&amp;" ("&amp;YEAR(Tabell3[[#This Row],[Dato]])&amp;")"</f>
        <v>Intet påvist (2023)</v>
      </c>
    </row>
    <row r="1328" spans="1:6" hidden="1" x14ac:dyDescent="0.25">
      <c r="A1328" s="4" t="s">
        <v>12346</v>
      </c>
      <c r="B1328" s="4" t="s">
        <v>12347</v>
      </c>
      <c r="C1328" s="5">
        <v>44180</v>
      </c>
      <c r="D1328" s="5">
        <v>44984</v>
      </c>
      <c r="E1328" s="4" t="s">
        <v>19752</v>
      </c>
      <c r="F1328" t="str">
        <f>+_xlfn.XLOOKUP(Tabell3[[#This Row],[Diagnose]],Tabell7[Diagnose],Tabell7[DiagnoseKort])&amp;" ("&amp;YEAR(Tabell3[[#This Row],[Dato]])&amp;")"</f>
        <v>Intet påvist (2023)</v>
      </c>
    </row>
    <row r="1329" spans="1:6" hidden="1" x14ac:dyDescent="0.25">
      <c r="A1329" s="4" t="s">
        <v>12320</v>
      </c>
      <c r="B1329" s="4" t="s">
        <v>12321</v>
      </c>
      <c r="C1329" s="5">
        <v>44177</v>
      </c>
      <c r="D1329" s="5">
        <v>44984</v>
      </c>
      <c r="E1329" s="4" t="s">
        <v>19752</v>
      </c>
      <c r="F1329" t="str">
        <f>+_xlfn.XLOOKUP(Tabell3[[#This Row],[Diagnose]],Tabell7[Diagnose],Tabell7[DiagnoseKort])&amp;" ("&amp;YEAR(Tabell3[[#This Row],[Dato]])&amp;")"</f>
        <v>Intet påvist (2023)</v>
      </c>
    </row>
    <row r="1330" spans="1:6" hidden="1" x14ac:dyDescent="0.25">
      <c r="A1330" s="4" t="s">
        <v>13953</v>
      </c>
      <c r="B1330" s="4" t="s">
        <v>13954</v>
      </c>
      <c r="C1330" s="5">
        <v>44594</v>
      </c>
      <c r="D1330" s="5">
        <v>44981</v>
      </c>
      <c r="E1330" s="4" t="s">
        <v>19752</v>
      </c>
      <c r="F1330" t="str">
        <f>+_xlfn.XLOOKUP(Tabell3[[#This Row],[Diagnose]],Tabell7[Diagnose],Tabell7[DiagnoseKort])&amp;" ("&amp;YEAR(Tabell3[[#This Row],[Dato]])&amp;")"</f>
        <v>Intet påvist (2023)</v>
      </c>
    </row>
    <row r="1331" spans="1:6" hidden="1" x14ac:dyDescent="0.25">
      <c r="A1331" s="4" t="s">
        <v>13767</v>
      </c>
      <c r="B1331" s="4" t="s">
        <v>13768</v>
      </c>
      <c r="C1331" s="5">
        <v>44537</v>
      </c>
      <c r="D1331" s="5">
        <v>44980</v>
      </c>
      <c r="E1331" s="4" t="s">
        <v>19752</v>
      </c>
      <c r="F1331" t="str">
        <f>+_xlfn.XLOOKUP(Tabell3[[#This Row],[Diagnose]],Tabell7[Diagnose],Tabell7[DiagnoseKort])&amp;" ("&amp;YEAR(Tabell3[[#This Row],[Dato]])&amp;")"</f>
        <v>Intet påvist (2023)</v>
      </c>
    </row>
    <row r="1332" spans="1:6" hidden="1" x14ac:dyDescent="0.25">
      <c r="A1332" s="4" t="s">
        <v>8727</v>
      </c>
      <c r="B1332" s="4" t="s">
        <v>8728</v>
      </c>
      <c r="C1332" s="5">
        <v>43002</v>
      </c>
      <c r="D1332" s="5">
        <v>44978</v>
      </c>
      <c r="E1332" s="4" t="s">
        <v>19920</v>
      </c>
      <c r="F1332" t="str">
        <f>+_xlfn.XLOOKUP(Tabell3[[#This Row],[Diagnose]],Tabell7[Diagnose],Tabell7[DiagnoseKort])&amp;" ("&amp;YEAR(Tabell3[[#This Row],[Dato]])&amp;")"</f>
        <v>Katarakt, ikke medfødt (2023)</v>
      </c>
    </row>
    <row r="1333" spans="1:6" hidden="1" x14ac:dyDescent="0.25">
      <c r="A1333" s="4" t="s">
        <v>10217</v>
      </c>
      <c r="B1333" s="4" t="s">
        <v>10218</v>
      </c>
      <c r="C1333" s="5">
        <v>43546</v>
      </c>
      <c r="D1333" s="5">
        <v>44978</v>
      </c>
      <c r="E1333" s="4" t="s">
        <v>19770</v>
      </c>
      <c r="F1333" t="str">
        <f>+_xlfn.XLOOKUP(Tabell3[[#This Row],[Diagnose]],Tabell7[Diagnose],Tabell7[DiagnoseKort])&amp;" ("&amp;YEAR(Tabell3[[#This Row],[Dato]])&amp;")"</f>
        <v>Cortical &amp; Katarakt, ikke medfødt (2023)</v>
      </c>
    </row>
    <row r="1334" spans="1:6" hidden="1" x14ac:dyDescent="0.25">
      <c r="A1334" s="4" t="s">
        <v>12523</v>
      </c>
      <c r="B1334" s="4" t="s">
        <v>12524</v>
      </c>
      <c r="C1334" s="5">
        <v>44237</v>
      </c>
      <c r="D1334" s="5">
        <v>44977</v>
      </c>
      <c r="E1334" s="4" t="s">
        <v>19752</v>
      </c>
      <c r="F1334" t="str">
        <f>+_xlfn.XLOOKUP(Tabell3[[#This Row],[Diagnose]],Tabell7[Diagnose],Tabell7[DiagnoseKort])&amp;" ("&amp;YEAR(Tabell3[[#This Row],[Dato]])&amp;")"</f>
        <v>Intet påvist (2023)</v>
      </c>
    </row>
    <row r="1335" spans="1:6" hidden="1" x14ac:dyDescent="0.25">
      <c r="A1335" s="4" t="s">
        <v>13857</v>
      </c>
      <c r="B1335" s="4" t="s">
        <v>13858</v>
      </c>
      <c r="C1335" s="5">
        <v>44549</v>
      </c>
      <c r="D1335" s="5">
        <v>44977</v>
      </c>
      <c r="E1335" s="4" t="s">
        <v>19752</v>
      </c>
      <c r="F1335" t="str">
        <f>+_xlfn.XLOOKUP(Tabell3[[#This Row],[Diagnose]],Tabell7[Diagnose],Tabell7[DiagnoseKort])&amp;" ("&amp;YEAR(Tabell3[[#This Row],[Dato]])&amp;")"</f>
        <v>Intet påvist (2023)</v>
      </c>
    </row>
    <row r="1336" spans="1:6" hidden="1" x14ac:dyDescent="0.25">
      <c r="A1336" s="4" t="s">
        <v>13853</v>
      </c>
      <c r="B1336" s="4" t="s">
        <v>13854</v>
      </c>
      <c r="C1336" s="5">
        <v>44549</v>
      </c>
      <c r="D1336" s="5">
        <v>44974</v>
      </c>
      <c r="E1336" s="4" t="s">
        <v>19920</v>
      </c>
      <c r="F1336" t="str">
        <f>+_xlfn.XLOOKUP(Tabell3[[#This Row],[Diagnose]],Tabell7[Diagnose],Tabell7[DiagnoseKort])&amp;" ("&amp;YEAR(Tabell3[[#This Row],[Dato]])&amp;")"</f>
        <v>Katarakt, ikke medfødt (2023)</v>
      </c>
    </row>
    <row r="1337" spans="1:6" hidden="1" x14ac:dyDescent="0.25">
      <c r="A1337" s="4" t="s">
        <v>10809</v>
      </c>
      <c r="B1337" s="4" t="s">
        <v>10810</v>
      </c>
      <c r="C1337" s="5">
        <v>43742</v>
      </c>
      <c r="D1337" s="5">
        <v>44974</v>
      </c>
      <c r="E1337" s="4" t="s">
        <v>19752</v>
      </c>
      <c r="F1337" t="str">
        <f>+_xlfn.XLOOKUP(Tabell3[[#This Row],[Diagnose]],Tabell7[Diagnose],Tabell7[DiagnoseKort])&amp;" ("&amp;YEAR(Tabell3[[#This Row],[Dato]])&amp;")"</f>
        <v>Intet påvist (2023)</v>
      </c>
    </row>
    <row r="1338" spans="1:6" hidden="1" x14ac:dyDescent="0.25">
      <c r="A1338" s="4" t="s">
        <v>13859</v>
      </c>
      <c r="B1338" s="4" t="s">
        <v>13860</v>
      </c>
      <c r="C1338" s="5">
        <v>44549</v>
      </c>
      <c r="D1338" s="5">
        <v>44973</v>
      </c>
      <c r="E1338" s="4" t="s">
        <v>19752</v>
      </c>
      <c r="F1338" t="str">
        <f>+_xlfn.XLOOKUP(Tabell3[[#This Row],[Diagnose]],Tabell7[Diagnose],Tabell7[DiagnoseKort])&amp;" ("&amp;YEAR(Tabell3[[#This Row],[Dato]])&amp;")"</f>
        <v>Intet påvist (2023)</v>
      </c>
    </row>
    <row r="1339" spans="1:6" hidden="1" x14ac:dyDescent="0.25">
      <c r="A1339" s="4" t="s">
        <v>8871</v>
      </c>
      <c r="B1339" s="4" t="s">
        <v>8872</v>
      </c>
      <c r="C1339" s="5">
        <v>43042</v>
      </c>
      <c r="D1339" s="5">
        <v>44973</v>
      </c>
      <c r="E1339" s="4" t="s">
        <v>19752</v>
      </c>
      <c r="F1339" t="str">
        <f>+_xlfn.XLOOKUP(Tabell3[[#This Row],[Diagnose]],Tabell7[Diagnose],Tabell7[DiagnoseKort])&amp;" ("&amp;YEAR(Tabell3[[#This Row],[Dato]])&amp;")"</f>
        <v>Intet påvist (2023)</v>
      </c>
    </row>
    <row r="1340" spans="1:6" hidden="1" x14ac:dyDescent="0.25">
      <c r="A1340" s="4" t="s">
        <v>8340</v>
      </c>
      <c r="B1340" s="4" t="s">
        <v>8341</v>
      </c>
      <c r="C1340" s="5">
        <v>42836</v>
      </c>
      <c r="D1340" s="5">
        <v>44973</v>
      </c>
      <c r="E1340" s="4" t="s">
        <v>19752</v>
      </c>
      <c r="F1340" t="str">
        <f>+_xlfn.XLOOKUP(Tabell3[[#This Row],[Diagnose]],Tabell7[Diagnose],Tabell7[DiagnoseKort])&amp;" ("&amp;YEAR(Tabell3[[#This Row],[Dato]])&amp;")"</f>
        <v>Intet påvist (2023)</v>
      </c>
    </row>
    <row r="1341" spans="1:6" hidden="1" x14ac:dyDescent="0.25">
      <c r="A1341" s="4" t="s">
        <v>11893</v>
      </c>
      <c r="B1341" s="4" t="s">
        <v>11894</v>
      </c>
      <c r="C1341" s="5">
        <v>44057</v>
      </c>
      <c r="D1341" s="5">
        <v>44973</v>
      </c>
      <c r="E1341" s="4" t="s">
        <v>19752</v>
      </c>
      <c r="F1341" t="str">
        <f>+_xlfn.XLOOKUP(Tabell3[[#This Row],[Diagnose]],Tabell7[Diagnose],Tabell7[DiagnoseKort])&amp;" ("&amp;YEAR(Tabell3[[#This Row],[Dato]])&amp;")"</f>
        <v>Intet påvist (2023)</v>
      </c>
    </row>
    <row r="1342" spans="1:6" hidden="1" x14ac:dyDescent="0.25">
      <c r="A1342" s="4" t="s">
        <v>11839</v>
      </c>
      <c r="B1342" s="4" t="s">
        <v>11840</v>
      </c>
      <c r="C1342" s="5">
        <v>44050</v>
      </c>
      <c r="D1342" s="5">
        <v>44973</v>
      </c>
      <c r="E1342" s="4" t="s">
        <v>19752</v>
      </c>
      <c r="F1342" t="str">
        <f>+_xlfn.XLOOKUP(Tabell3[[#This Row],[Diagnose]],Tabell7[Diagnose],Tabell7[DiagnoseKort])&amp;" ("&amp;YEAR(Tabell3[[#This Row],[Dato]])&amp;")"</f>
        <v>Intet påvist (2023)</v>
      </c>
    </row>
    <row r="1343" spans="1:6" hidden="1" x14ac:dyDescent="0.25">
      <c r="A1343" s="4" t="s">
        <v>10049</v>
      </c>
      <c r="B1343" s="4" t="s">
        <v>10050</v>
      </c>
      <c r="C1343" s="5">
        <v>43495</v>
      </c>
      <c r="D1343" s="5">
        <v>44973</v>
      </c>
      <c r="E1343" s="4" t="s">
        <v>19752</v>
      </c>
      <c r="F1343" t="str">
        <f>+_xlfn.XLOOKUP(Tabell3[[#This Row],[Diagnose]],Tabell7[Diagnose],Tabell7[DiagnoseKort])&amp;" ("&amp;YEAR(Tabell3[[#This Row],[Dato]])&amp;")"</f>
        <v>Intet påvist (2023)</v>
      </c>
    </row>
    <row r="1344" spans="1:6" hidden="1" x14ac:dyDescent="0.25">
      <c r="A1344" s="4" t="s">
        <v>11217</v>
      </c>
      <c r="B1344" s="4" t="s">
        <v>11218</v>
      </c>
      <c r="C1344" s="5">
        <v>43880</v>
      </c>
      <c r="D1344" s="5">
        <v>44973</v>
      </c>
      <c r="E1344" s="4" t="s">
        <v>19752</v>
      </c>
      <c r="F1344" t="str">
        <f>+_xlfn.XLOOKUP(Tabell3[[#This Row],[Diagnose]],Tabell7[Diagnose],Tabell7[DiagnoseKort])&amp;" ("&amp;YEAR(Tabell3[[#This Row],[Dato]])&amp;")"</f>
        <v>Intet påvist (2023)</v>
      </c>
    </row>
    <row r="1345" spans="1:6" hidden="1" x14ac:dyDescent="0.25">
      <c r="A1345" s="4" t="s">
        <v>13761</v>
      </c>
      <c r="B1345" s="4" t="s">
        <v>13762</v>
      </c>
      <c r="C1345" s="5">
        <v>44537</v>
      </c>
      <c r="D1345" s="5">
        <v>44971</v>
      </c>
      <c r="E1345" s="4" t="s">
        <v>19752</v>
      </c>
      <c r="F1345" t="str">
        <f>+_xlfn.XLOOKUP(Tabell3[[#This Row],[Diagnose]],Tabell7[Diagnose],Tabell7[DiagnoseKort])&amp;" ("&amp;YEAR(Tabell3[[#This Row],[Dato]])&amp;")"</f>
        <v>Intet påvist (2023)</v>
      </c>
    </row>
    <row r="1346" spans="1:6" hidden="1" x14ac:dyDescent="0.25">
      <c r="A1346" s="4" t="s">
        <v>13918</v>
      </c>
      <c r="B1346" s="4" t="s">
        <v>13919</v>
      </c>
      <c r="C1346" s="5">
        <v>44574</v>
      </c>
      <c r="D1346" s="5">
        <v>44970</v>
      </c>
      <c r="E1346" s="4" t="s">
        <v>19752</v>
      </c>
      <c r="F1346" t="str">
        <f>+_xlfn.XLOOKUP(Tabell3[[#This Row],[Diagnose]],Tabell7[Diagnose],Tabell7[DiagnoseKort])&amp;" ("&amp;YEAR(Tabell3[[#This Row],[Dato]])&amp;")"</f>
        <v>Intet påvist (2023)</v>
      </c>
    </row>
    <row r="1347" spans="1:6" hidden="1" x14ac:dyDescent="0.25">
      <c r="A1347" s="4" t="s">
        <v>9934</v>
      </c>
      <c r="B1347" s="4" t="s">
        <v>9935</v>
      </c>
      <c r="C1347" s="5">
        <v>43449</v>
      </c>
      <c r="D1347" s="5">
        <v>44970</v>
      </c>
      <c r="E1347" s="4" t="s">
        <v>19944</v>
      </c>
      <c r="F1347" t="str">
        <f>+_xlfn.XLOOKUP(Tabell3[[#This Row],[Diagnose]],Tabell7[Diagnose],Tabell7[DiagnoseKort])&amp;" ("&amp;YEAR(Tabell3[[#This Row],[Dato]])&amp;")"</f>
        <v xml:space="preserve"> (2023)</v>
      </c>
    </row>
    <row r="1348" spans="1:6" hidden="1" x14ac:dyDescent="0.25">
      <c r="A1348" s="4" t="s">
        <v>12981</v>
      </c>
      <c r="B1348" s="4" t="s">
        <v>12982</v>
      </c>
      <c r="C1348" s="5">
        <v>44342</v>
      </c>
      <c r="D1348" s="5">
        <v>44967</v>
      </c>
      <c r="E1348" s="4" t="s">
        <v>19752</v>
      </c>
      <c r="F1348" t="str">
        <f>+_xlfn.XLOOKUP(Tabell3[[#This Row],[Diagnose]],Tabell7[Diagnose],Tabell7[DiagnoseKort])&amp;" ("&amp;YEAR(Tabell3[[#This Row],[Dato]])&amp;")"</f>
        <v>Intet påvist (2023)</v>
      </c>
    </row>
    <row r="1349" spans="1:6" hidden="1" x14ac:dyDescent="0.25">
      <c r="A1349" s="4" t="s">
        <v>14304</v>
      </c>
      <c r="B1349" s="4" t="s">
        <v>14305</v>
      </c>
      <c r="C1349" s="5">
        <v>44648</v>
      </c>
      <c r="D1349" s="5">
        <v>44967</v>
      </c>
      <c r="E1349" s="4" t="s">
        <v>19752</v>
      </c>
      <c r="F1349" t="str">
        <f>+_xlfn.XLOOKUP(Tabell3[[#This Row],[Diagnose]],Tabell7[Diagnose],Tabell7[DiagnoseKort])&amp;" ("&amp;YEAR(Tabell3[[#This Row],[Dato]])&amp;")"</f>
        <v>Intet påvist (2023)</v>
      </c>
    </row>
    <row r="1350" spans="1:6" hidden="1" x14ac:dyDescent="0.25">
      <c r="A1350" s="4" t="s">
        <v>10985</v>
      </c>
      <c r="B1350" s="4" t="s">
        <v>10986</v>
      </c>
      <c r="C1350" s="5">
        <v>43819</v>
      </c>
      <c r="D1350" s="5">
        <v>44967</v>
      </c>
      <c r="E1350" s="4" t="s">
        <v>19752</v>
      </c>
      <c r="F1350" t="str">
        <f>+_xlfn.XLOOKUP(Tabell3[[#This Row],[Diagnose]],Tabell7[Diagnose],Tabell7[DiagnoseKort])&amp;" ("&amp;YEAR(Tabell3[[#This Row],[Dato]])&amp;")"</f>
        <v>Intet påvist (2023)</v>
      </c>
    </row>
    <row r="1351" spans="1:6" hidden="1" x14ac:dyDescent="0.25">
      <c r="A1351" s="4" t="s">
        <v>10372</v>
      </c>
      <c r="B1351" s="4" t="s">
        <v>10373</v>
      </c>
      <c r="C1351" s="5">
        <v>43590</v>
      </c>
      <c r="D1351" s="5">
        <v>44965</v>
      </c>
      <c r="E1351" s="4" t="s">
        <v>19752</v>
      </c>
      <c r="F1351" t="str">
        <f>+_xlfn.XLOOKUP(Tabell3[[#This Row],[Diagnose]],Tabell7[Diagnose],Tabell7[DiagnoseKort])&amp;" ("&amp;YEAR(Tabell3[[#This Row],[Dato]])&amp;")"</f>
        <v>Intet påvist (2023)</v>
      </c>
    </row>
    <row r="1352" spans="1:6" hidden="1" x14ac:dyDescent="0.25">
      <c r="A1352" s="4" t="s">
        <v>11517</v>
      </c>
      <c r="B1352" s="4" t="s">
        <v>11518</v>
      </c>
      <c r="C1352" s="5">
        <v>43987</v>
      </c>
      <c r="D1352" s="5">
        <v>44965</v>
      </c>
      <c r="E1352" s="4" t="s">
        <v>19800</v>
      </c>
      <c r="F1352" t="str">
        <f>+_xlfn.XLOOKUP(Tabell3[[#This Row],[Diagnose]],Tabell7[Diagnose],Tabell7[DiagnoseKort])&amp;" ("&amp;YEAR(Tabell3[[#This Row],[Dato]])&amp;")"</f>
        <v xml:space="preserve"> (2023)</v>
      </c>
    </row>
    <row r="1353" spans="1:6" hidden="1" x14ac:dyDescent="0.25">
      <c r="A1353" s="4" t="s">
        <v>9993</v>
      </c>
      <c r="B1353" s="4" t="s">
        <v>9994</v>
      </c>
      <c r="C1353" s="5">
        <v>43489</v>
      </c>
      <c r="D1353" s="5">
        <v>44963</v>
      </c>
      <c r="E1353" s="4" t="s">
        <v>19752</v>
      </c>
      <c r="F1353" t="str">
        <f>+_xlfn.XLOOKUP(Tabell3[[#This Row],[Diagnose]],Tabell7[Diagnose],Tabell7[DiagnoseKort])&amp;" ("&amp;YEAR(Tabell3[[#This Row],[Dato]])&amp;")"</f>
        <v>Intet påvist (2023)</v>
      </c>
    </row>
    <row r="1354" spans="1:6" hidden="1" x14ac:dyDescent="0.25">
      <c r="A1354" s="4" t="s">
        <v>11331</v>
      </c>
      <c r="B1354" s="4" t="s">
        <v>11332</v>
      </c>
      <c r="C1354" s="5">
        <v>43925</v>
      </c>
      <c r="D1354" s="5">
        <v>44963</v>
      </c>
      <c r="E1354" s="4" t="s">
        <v>19894</v>
      </c>
      <c r="F1354" t="str">
        <f>+_xlfn.XLOOKUP(Tabell3[[#This Row],[Diagnose]],Tabell7[Diagnose],Tabell7[DiagnoseKort])&amp;" ("&amp;YEAR(Tabell3[[#This Row],[Dato]])&amp;")"</f>
        <v>Cornea Dystrofi (2023)</v>
      </c>
    </row>
    <row r="1355" spans="1:6" x14ac:dyDescent="0.25">
      <c r="A1355" s="4" t="s">
        <v>11086</v>
      </c>
      <c r="B1355" s="4" t="s">
        <v>11087</v>
      </c>
      <c r="C1355" s="5">
        <v>43853</v>
      </c>
      <c r="D1355" s="5">
        <v>44961</v>
      </c>
      <c r="E1355" s="4" t="s">
        <v>19943</v>
      </c>
      <c r="F1355" t="str">
        <f>+_xlfn.XLOOKUP(Tabell3[[#This Row],[Diagnose]],Tabell7[Diagnose],Tabell7[DiagnoseKort])&amp;" ("&amp;YEAR(Tabell3[[#This Row],[Dato]])&amp;")"</f>
        <v>PPM iris-linse &amp; Distichiasis/Ektopiske Cillier (2023)</v>
      </c>
    </row>
    <row r="1356" spans="1:6" hidden="1" x14ac:dyDescent="0.25">
      <c r="A1356" s="4" t="s">
        <v>13876</v>
      </c>
      <c r="B1356" s="4" t="s">
        <v>13877</v>
      </c>
      <c r="C1356" s="5">
        <v>44558</v>
      </c>
      <c r="D1356" s="5">
        <v>44960</v>
      </c>
      <c r="E1356" s="4" t="s">
        <v>19752</v>
      </c>
      <c r="F1356" t="str">
        <f>+_xlfn.XLOOKUP(Tabell3[[#This Row],[Diagnose]],Tabell7[Diagnose],Tabell7[DiagnoseKort])&amp;" ("&amp;YEAR(Tabell3[[#This Row],[Dato]])&amp;")"</f>
        <v>Intet påvist (2023)</v>
      </c>
    </row>
    <row r="1357" spans="1:6" hidden="1" x14ac:dyDescent="0.25">
      <c r="A1357" s="4" t="s">
        <v>12893</v>
      </c>
      <c r="B1357" s="4" t="s">
        <v>12894</v>
      </c>
      <c r="C1357" s="5">
        <v>44323</v>
      </c>
      <c r="D1357" s="5">
        <v>44958</v>
      </c>
      <c r="E1357" s="4" t="s">
        <v>19752</v>
      </c>
      <c r="F1357" t="str">
        <f>+_xlfn.XLOOKUP(Tabell3[[#This Row],[Diagnose]],Tabell7[Diagnose],Tabell7[DiagnoseKort])&amp;" ("&amp;YEAR(Tabell3[[#This Row],[Dato]])&amp;")"</f>
        <v>Intet påvist (2023)</v>
      </c>
    </row>
    <row r="1358" spans="1:6" hidden="1" x14ac:dyDescent="0.25">
      <c r="A1358" s="4" t="s">
        <v>13160</v>
      </c>
      <c r="B1358" s="4" t="s">
        <v>13161</v>
      </c>
      <c r="C1358" s="5">
        <v>44373</v>
      </c>
      <c r="D1358" s="5">
        <v>44958</v>
      </c>
      <c r="E1358" s="4" t="s">
        <v>19752</v>
      </c>
      <c r="F1358" t="str">
        <f>+_xlfn.XLOOKUP(Tabell3[[#This Row],[Diagnose]],Tabell7[Diagnose],Tabell7[DiagnoseKort])&amp;" ("&amp;YEAR(Tabell3[[#This Row],[Dato]])&amp;")"</f>
        <v>Intet påvist (2023)</v>
      </c>
    </row>
    <row r="1359" spans="1:6" hidden="1" x14ac:dyDescent="0.25">
      <c r="A1359" s="4" t="s">
        <v>9769</v>
      </c>
      <c r="B1359" s="4" t="s">
        <v>6284</v>
      </c>
      <c r="C1359" s="5">
        <v>43370</v>
      </c>
      <c r="D1359" s="5">
        <v>44957</v>
      </c>
      <c r="E1359" s="4" t="s">
        <v>19752</v>
      </c>
      <c r="F1359" t="str">
        <f>+_xlfn.XLOOKUP(Tabell3[[#This Row],[Diagnose]],Tabell7[Diagnose],Tabell7[DiagnoseKort])&amp;" ("&amp;YEAR(Tabell3[[#This Row],[Dato]])&amp;")"</f>
        <v>Intet påvist (2023)</v>
      </c>
    </row>
    <row r="1360" spans="1:6" hidden="1" x14ac:dyDescent="0.25">
      <c r="A1360" s="4" t="s">
        <v>10691</v>
      </c>
      <c r="B1360" s="4" t="s">
        <v>10692</v>
      </c>
      <c r="C1360" s="5">
        <v>43686</v>
      </c>
      <c r="D1360" s="5">
        <v>44957</v>
      </c>
      <c r="E1360" s="4" t="s">
        <v>19894</v>
      </c>
      <c r="F1360" t="str">
        <f>+_xlfn.XLOOKUP(Tabell3[[#This Row],[Diagnose]],Tabell7[Diagnose],Tabell7[DiagnoseKort])&amp;" ("&amp;YEAR(Tabell3[[#This Row],[Dato]])&amp;")"</f>
        <v>Cornea Dystrofi (2023)</v>
      </c>
    </row>
    <row r="1361" spans="1:6" hidden="1" x14ac:dyDescent="0.25">
      <c r="A1361" s="4" t="s">
        <v>12372</v>
      </c>
      <c r="B1361" s="4" t="s">
        <v>12373</v>
      </c>
      <c r="C1361" s="5">
        <v>44192</v>
      </c>
      <c r="D1361" s="5">
        <v>44953</v>
      </c>
      <c r="E1361" s="4" t="s">
        <v>19752</v>
      </c>
      <c r="F1361" t="str">
        <f>+_xlfn.XLOOKUP(Tabell3[[#This Row],[Diagnose]],Tabell7[Diagnose],Tabell7[DiagnoseKort])&amp;" ("&amp;YEAR(Tabell3[[#This Row],[Dato]])&amp;")"</f>
        <v>Intet påvist (2023)</v>
      </c>
    </row>
    <row r="1362" spans="1:6" hidden="1" x14ac:dyDescent="0.25">
      <c r="A1362" s="4" t="s">
        <v>13471</v>
      </c>
      <c r="B1362" s="4" t="s">
        <v>13472</v>
      </c>
      <c r="C1362" s="5">
        <v>44451</v>
      </c>
      <c r="D1362" s="5">
        <v>44953</v>
      </c>
      <c r="E1362" s="4" t="s">
        <v>19752</v>
      </c>
      <c r="F1362" t="str">
        <f>+_xlfn.XLOOKUP(Tabell3[[#This Row],[Diagnose]],Tabell7[Diagnose],Tabell7[DiagnoseKort])&amp;" ("&amp;YEAR(Tabell3[[#This Row],[Dato]])&amp;")"</f>
        <v>Intet påvist (2023)</v>
      </c>
    </row>
    <row r="1363" spans="1:6" hidden="1" x14ac:dyDescent="0.25">
      <c r="A1363" s="4" t="s">
        <v>11590</v>
      </c>
      <c r="B1363" s="4" t="s">
        <v>11591</v>
      </c>
      <c r="C1363" s="5">
        <v>43996</v>
      </c>
      <c r="D1363" s="5">
        <v>44953</v>
      </c>
      <c r="E1363" s="4" t="s">
        <v>19920</v>
      </c>
      <c r="F1363" t="str">
        <f>+_xlfn.XLOOKUP(Tabell3[[#This Row],[Diagnose]],Tabell7[Diagnose],Tabell7[DiagnoseKort])&amp;" ("&amp;YEAR(Tabell3[[#This Row],[Dato]])&amp;")"</f>
        <v>Katarakt, ikke medfødt (2023)</v>
      </c>
    </row>
    <row r="1364" spans="1:6" hidden="1" x14ac:dyDescent="0.25">
      <c r="A1364" s="4" t="s">
        <v>13630</v>
      </c>
      <c r="B1364" s="4" t="s">
        <v>13631</v>
      </c>
      <c r="C1364" s="5">
        <v>44499</v>
      </c>
      <c r="D1364" s="5">
        <v>44952</v>
      </c>
      <c r="E1364" s="4" t="s">
        <v>19752</v>
      </c>
      <c r="F1364" t="str">
        <f>+_xlfn.XLOOKUP(Tabell3[[#This Row],[Diagnose]],Tabell7[Diagnose],Tabell7[DiagnoseKort])&amp;" ("&amp;YEAR(Tabell3[[#This Row],[Dato]])&amp;")"</f>
        <v>Intet påvist (2023)</v>
      </c>
    </row>
    <row r="1365" spans="1:6" hidden="1" x14ac:dyDescent="0.25">
      <c r="A1365" s="4" t="s">
        <v>11045</v>
      </c>
      <c r="B1365" s="4" t="s">
        <v>11046</v>
      </c>
      <c r="C1365" s="5">
        <v>43835</v>
      </c>
      <c r="D1365" s="5">
        <v>44952</v>
      </c>
      <c r="E1365" s="4" t="s">
        <v>19752</v>
      </c>
      <c r="F1365" t="str">
        <f>+_xlfn.XLOOKUP(Tabell3[[#This Row],[Diagnose]],Tabell7[Diagnose],Tabell7[DiagnoseKort])&amp;" ("&amp;YEAR(Tabell3[[#This Row],[Dato]])&amp;")"</f>
        <v>Intet påvist (2023)</v>
      </c>
    </row>
    <row r="1366" spans="1:6" hidden="1" x14ac:dyDescent="0.25">
      <c r="A1366" s="4" t="s">
        <v>12101</v>
      </c>
      <c r="B1366" s="4" t="s">
        <v>12102</v>
      </c>
      <c r="C1366" s="5">
        <v>44134</v>
      </c>
      <c r="D1366" s="5">
        <v>44951</v>
      </c>
      <c r="E1366" s="4" t="s">
        <v>19752</v>
      </c>
      <c r="F1366" t="str">
        <f>+_xlfn.XLOOKUP(Tabell3[[#This Row],[Diagnose]],Tabell7[Diagnose],Tabell7[DiagnoseKort])&amp;" ("&amp;YEAR(Tabell3[[#This Row],[Dato]])&amp;")"</f>
        <v>Intet påvist (2023)</v>
      </c>
    </row>
    <row r="1367" spans="1:6" hidden="1" x14ac:dyDescent="0.25">
      <c r="A1367" s="4" t="s">
        <v>8735</v>
      </c>
      <c r="B1367" s="4" t="s">
        <v>8736</v>
      </c>
      <c r="C1367" s="5">
        <v>43002</v>
      </c>
      <c r="D1367" s="5">
        <v>44950</v>
      </c>
      <c r="E1367" s="4" t="s">
        <v>19752</v>
      </c>
      <c r="F1367" t="str">
        <f>+_xlfn.XLOOKUP(Tabell3[[#This Row],[Diagnose]],Tabell7[Diagnose],Tabell7[DiagnoseKort])&amp;" ("&amp;YEAR(Tabell3[[#This Row],[Dato]])&amp;")"</f>
        <v>Intet påvist (2023)</v>
      </c>
    </row>
    <row r="1368" spans="1:6" hidden="1" x14ac:dyDescent="0.25">
      <c r="A1368" s="4" t="s">
        <v>9114</v>
      </c>
      <c r="B1368" s="4" t="s">
        <v>9115</v>
      </c>
      <c r="C1368" s="5">
        <v>43135</v>
      </c>
      <c r="D1368" s="5">
        <v>44950</v>
      </c>
      <c r="E1368" s="4" t="s">
        <v>19903</v>
      </c>
      <c r="F1368" t="str">
        <f>+_xlfn.XLOOKUP(Tabell3[[#This Row],[Diagnose]],Tabell7[Diagnose],Tabell7[DiagnoseKort])&amp;" ("&amp;YEAR(Tabell3[[#This Row],[Dato]])&amp;")"</f>
        <v xml:space="preserve"> (2023)</v>
      </c>
    </row>
    <row r="1369" spans="1:6" hidden="1" x14ac:dyDescent="0.25">
      <c r="A1369" s="4" t="s">
        <v>9182</v>
      </c>
      <c r="B1369" s="4" t="s">
        <v>9183</v>
      </c>
      <c r="C1369" s="5">
        <v>43174</v>
      </c>
      <c r="D1369" s="5">
        <v>44949</v>
      </c>
      <c r="E1369" s="4" t="s">
        <v>19752</v>
      </c>
      <c r="F1369" t="str">
        <f>+_xlfn.XLOOKUP(Tabell3[[#This Row],[Diagnose]],Tabell7[Diagnose],Tabell7[DiagnoseKort])&amp;" ("&amp;YEAR(Tabell3[[#This Row],[Dato]])&amp;")"</f>
        <v>Intet påvist (2023)</v>
      </c>
    </row>
    <row r="1370" spans="1:6" hidden="1" x14ac:dyDescent="0.25">
      <c r="A1370" s="4" t="s">
        <v>13345</v>
      </c>
      <c r="B1370" s="4" t="s">
        <v>13346</v>
      </c>
      <c r="C1370" s="5">
        <v>44397</v>
      </c>
      <c r="D1370" s="5">
        <v>44949</v>
      </c>
      <c r="E1370" s="4" t="s">
        <v>19752</v>
      </c>
      <c r="F1370" t="str">
        <f>+_xlfn.XLOOKUP(Tabell3[[#This Row],[Diagnose]],Tabell7[Diagnose],Tabell7[DiagnoseKort])&amp;" ("&amp;YEAR(Tabell3[[#This Row],[Dato]])&amp;")"</f>
        <v>Intet påvist (2023)</v>
      </c>
    </row>
    <row r="1371" spans="1:6" hidden="1" x14ac:dyDescent="0.25">
      <c r="A1371" s="4" t="s">
        <v>12735</v>
      </c>
      <c r="B1371" s="4" t="s">
        <v>12736</v>
      </c>
      <c r="C1371" s="5">
        <v>44295</v>
      </c>
      <c r="D1371" s="5">
        <v>44949</v>
      </c>
      <c r="E1371" s="4" t="s">
        <v>19752</v>
      </c>
      <c r="F1371" t="str">
        <f>+_xlfn.XLOOKUP(Tabell3[[#This Row],[Diagnose]],Tabell7[Diagnose],Tabell7[DiagnoseKort])&amp;" ("&amp;YEAR(Tabell3[[#This Row],[Dato]])&amp;")"</f>
        <v>Intet påvist (2023)</v>
      </c>
    </row>
    <row r="1372" spans="1:6" hidden="1" x14ac:dyDescent="0.25">
      <c r="A1372" s="4" t="s">
        <v>8930</v>
      </c>
      <c r="B1372" s="4" t="s">
        <v>8931</v>
      </c>
      <c r="C1372" s="5">
        <v>43059</v>
      </c>
      <c r="D1372" s="5">
        <v>44945</v>
      </c>
      <c r="E1372" s="4" t="s">
        <v>19752</v>
      </c>
      <c r="F1372" t="str">
        <f>+_xlfn.XLOOKUP(Tabell3[[#This Row],[Diagnose]],Tabell7[Diagnose],Tabell7[DiagnoseKort])&amp;" ("&amp;YEAR(Tabell3[[#This Row],[Dato]])&amp;")"</f>
        <v>Intet påvist (2023)</v>
      </c>
    </row>
    <row r="1373" spans="1:6" hidden="1" x14ac:dyDescent="0.25">
      <c r="A1373" s="4" t="s">
        <v>13357</v>
      </c>
      <c r="B1373" s="4" t="s">
        <v>13358</v>
      </c>
      <c r="C1373" s="5">
        <v>44406</v>
      </c>
      <c r="D1373" s="5">
        <v>44944</v>
      </c>
      <c r="E1373" s="4" t="s">
        <v>19752</v>
      </c>
      <c r="F1373" t="str">
        <f>+_xlfn.XLOOKUP(Tabell3[[#This Row],[Diagnose]],Tabell7[Diagnose],Tabell7[DiagnoseKort])&amp;" ("&amp;YEAR(Tabell3[[#This Row],[Dato]])&amp;")"</f>
        <v>Intet påvist (2023)</v>
      </c>
    </row>
    <row r="1374" spans="1:6" hidden="1" x14ac:dyDescent="0.25">
      <c r="A1374" s="4" t="s">
        <v>13723</v>
      </c>
      <c r="B1374" s="4" t="s">
        <v>13724</v>
      </c>
      <c r="C1374" s="5">
        <v>44532</v>
      </c>
      <c r="D1374" s="5">
        <v>44944</v>
      </c>
      <c r="E1374" s="4" t="s">
        <v>19820</v>
      </c>
      <c r="F1374" t="str">
        <f>+_xlfn.XLOOKUP(Tabell3[[#This Row],[Diagnose]],Tabell7[Diagnose],Tabell7[DiagnoseKort])&amp;" ("&amp;YEAR(Tabell3[[#This Row],[Dato]])&amp;")"</f>
        <v>PHTVL/PHPV (2023)</v>
      </c>
    </row>
    <row r="1375" spans="1:6" hidden="1" x14ac:dyDescent="0.25">
      <c r="A1375" s="4" t="s">
        <v>10764</v>
      </c>
      <c r="B1375" s="4" t="s">
        <v>10765</v>
      </c>
      <c r="C1375" s="5">
        <v>43722</v>
      </c>
      <c r="D1375" s="5">
        <v>44944</v>
      </c>
      <c r="E1375" s="4" t="s">
        <v>19752</v>
      </c>
      <c r="F1375" t="str">
        <f>+_xlfn.XLOOKUP(Tabell3[[#This Row],[Diagnose]],Tabell7[Diagnose],Tabell7[DiagnoseKort])&amp;" ("&amp;YEAR(Tabell3[[#This Row],[Dato]])&amp;")"</f>
        <v>Intet påvist (2023)</v>
      </c>
    </row>
    <row r="1376" spans="1:6" hidden="1" x14ac:dyDescent="0.25">
      <c r="A1376" s="4" t="s">
        <v>11758</v>
      </c>
      <c r="B1376" s="4" t="s">
        <v>11759</v>
      </c>
      <c r="C1376" s="5">
        <v>44038</v>
      </c>
      <c r="D1376" s="5">
        <v>44944</v>
      </c>
      <c r="E1376" s="4" t="s">
        <v>19752</v>
      </c>
      <c r="F1376" t="str">
        <f>+_xlfn.XLOOKUP(Tabell3[[#This Row],[Diagnose]],Tabell7[Diagnose],Tabell7[DiagnoseKort])&amp;" ("&amp;YEAR(Tabell3[[#This Row],[Dato]])&amp;")"</f>
        <v>Intet påvist (2023)</v>
      </c>
    </row>
    <row r="1377" spans="1:6" hidden="1" x14ac:dyDescent="0.25">
      <c r="A1377" s="4" t="s">
        <v>13825</v>
      </c>
      <c r="B1377" s="4" t="s">
        <v>13826</v>
      </c>
      <c r="C1377" s="5">
        <v>44547</v>
      </c>
      <c r="D1377" s="5">
        <v>44944</v>
      </c>
      <c r="E1377" s="4" t="s">
        <v>19752</v>
      </c>
      <c r="F1377" t="str">
        <f>+_xlfn.XLOOKUP(Tabell3[[#This Row],[Diagnose]],Tabell7[Diagnose],Tabell7[DiagnoseKort])&amp;" ("&amp;YEAR(Tabell3[[#This Row],[Dato]])&amp;")"</f>
        <v>Intet påvist (2023)</v>
      </c>
    </row>
    <row r="1378" spans="1:6" hidden="1" x14ac:dyDescent="0.25">
      <c r="A1378" s="4" t="s">
        <v>13821</v>
      </c>
      <c r="B1378" s="4" t="s">
        <v>13822</v>
      </c>
      <c r="C1378" s="5">
        <v>44547</v>
      </c>
      <c r="D1378" s="5">
        <v>44944</v>
      </c>
      <c r="E1378" s="4" t="s">
        <v>19752</v>
      </c>
      <c r="F1378" t="str">
        <f>+_xlfn.XLOOKUP(Tabell3[[#This Row],[Diagnose]],Tabell7[Diagnose],Tabell7[DiagnoseKort])&amp;" ("&amp;YEAR(Tabell3[[#This Row],[Dato]])&amp;")"</f>
        <v>Intet påvist (2023)</v>
      </c>
    </row>
    <row r="1379" spans="1:6" hidden="1" x14ac:dyDescent="0.25">
      <c r="A1379" s="4" t="s">
        <v>12145</v>
      </c>
      <c r="B1379" s="4" t="s">
        <v>12146</v>
      </c>
      <c r="C1379" s="5">
        <v>44136</v>
      </c>
      <c r="D1379" s="5">
        <v>44943</v>
      </c>
      <c r="E1379" s="4" t="s">
        <v>19752</v>
      </c>
      <c r="F1379" t="str">
        <f>+_xlfn.XLOOKUP(Tabell3[[#This Row],[Diagnose]],Tabell7[Diagnose],Tabell7[DiagnoseKort])&amp;" ("&amp;YEAR(Tabell3[[#This Row],[Dato]])&amp;")"</f>
        <v>Intet påvist (2023)</v>
      </c>
    </row>
    <row r="1380" spans="1:6" hidden="1" x14ac:dyDescent="0.25">
      <c r="A1380" s="4" t="s">
        <v>12973</v>
      </c>
      <c r="B1380" s="4" t="s">
        <v>12974</v>
      </c>
      <c r="C1380" s="5">
        <v>44342</v>
      </c>
      <c r="D1380" s="5">
        <v>44942</v>
      </c>
      <c r="E1380" s="4" t="s">
        <v>19752</v>
      </c>
      <c r="F1380" t="str">
        <f>+_xlfn.XLOOKUP(Tabell3[[#This Row],[Diagnose]],Tabell7[Diagnose],Tabell7[DiagnoseKort])&amp;" ("&amp;YEAR(Tabell3[[#This Row],[Dato]])&amp;")"</f>
        <v>Intet påvist (2023)</v>
      </c>
    </row>
    <row r="1381" spans="1:6" hidden="1" x14ac:dyDescent="0.25">
      <c r="A1381" s="4" t="s">
        <v>13184</v>
      </c>
      <c r="B1381" s="4" t="s">
        <v>13185</v>
      </c>
      <c r="C1381" s="5">
        <v>44380</v>
      </c>
      <c r="D1381" s="5">
        <v>44936</v>
      </c>
      <c r="E1381" s="4" t="s">
        <v>19752</v>
      </c>
      <c r="F1381" t="str">
        <f>+_xlfn.XLOOKUP(Tabell3[[#This Row],[Diagnose]],Tabell7[Diagnose],Tabell7[DiagnoseKort])&amp;" ("&amp;YEAR(Tabell3[[#This Row],[Dato]])&amp;")"</f>
        <v>Intet påvist (2023)</v>
      </c>
    </row>
    <row r="1382" spans="1:6" hidden="1" x14ac:dyDescent="0.25">
      <c r="A1382" s="4" t="s">
        <v>13880</v>
      </c>
      <c r="B1382" s="4" t="s">
        <v>13881</v>
      </c>
      <c r="C1382" s="5">
        <v>44558</v>
      </c>
      <c r="D1382" s="5">
        <v>44935</v>
      </c>
      <c r="E1382" s="4" t="s">
        <v>19752</v>
      </c>
      <c r="F1382" t="str">
        <f>+_xlfn.XLOOKUP(Tabell3[[#This Row],[Diagnose]],Tabell7[Diagnose],Tabell7[DiagnoseKort])&amp;" ("&amp;YEAR(Tabell3[[#This Row],[Dato]])&amp;")"</f>
        <v>Intet påvist (2023)</v>
      </c>
    </row>
    <row r="1383" spans="1:6" hidden="1" x14ac:dyDescent="0.25">
      <c r="A1383" s="4" t="s">
        <v>11016</v>
      </c>
      <c r="B1383" s="4" t="s">
        <v>11017</v>
      </c>
      <c r="C1383" s="5">
        <v>43827</v>
      </c>
      <c r="D1383" s="5">
        <v>44935</v>
      </c>
      <c r="E1383" s="4" t="s">
        <v>19752</v>
      </c>
      <c r="F1383" t="str">
        <f>+_xlfn.XLOOKUP(Tabell3[[#This Row],[Diagnose]],Tabell7[Diagnose],Tabell7[DiagnoseKort])&amp;" ("&amp;YEAR(Tabell3[[#This Row],[Dato]])&amp;")"</f>
        <v>Intet påvist (2023)</v>
      </c>
    </row>
    <row r="1384" spans="1:6" hidden="1" x14ac:dyDescent="0.25">
      <c r="A1384" s="4" t="s">
        <v>12834</v>
      </c>
      <c r="B1384" s="4" t="s">
        <v>12835</v>
      </c>
      <c r="C1384" s="5">
        <v>44318</v>
      </c>
      <c r="D1384" s="5">
        <v>44932</v>
      </c>
      <c r="E1384" s="4" t="s">
        <v>19864</v>
      </c>
      <c r="F1384" t="str">
        <f>+_xlfn.XLOOKUP(Tabell3[[#This Row],[Diagnose]],Tabell7[Diagnose],Tabell7[DiagnoseKort])&amp;" ("&amp;YEAR(Tabell3[[#This Row],[Dato]])&amp;")"</f>
        <v>Distichiasis/Ektopiske Cillier (2023)</v>
      </c>
    </row>
    <row r="1385" spans="1:6" hidden="1" x14ac:dyDescent="0.25">
      <c r="A1385" s="4" t="s">
        <v>12084</v>
      </c>
      <c r="B1385" s="4" t="s">
        <v>12085</v>
      </c>
      <c r="C1385" s="5">
        <v>44126</v>
      </c>
      <c r="D1385" s="5">
        <v>44929</v>
      </c>
      <c r="E1385" s="4" t="s">
        <v>19802</v>
      </c>
      <c r="F1385" t="str">
        <f>+_xlfn.XLOOKUP(Tabell3[[#This Row],[Diagnose]],Tabell7[Diagnose],Tabell7[DiagnoseKort])&amp;" ("&amp;YEAR(Tabell3[[#This Row],[Dato]])&amp;")"</f>
        <v>PPM iris (2023)</v>
      </c>
    </row>
    <row r="1386" spans="1:6" hidden="1" x14ac:dyDescent="0.25">
      <c r="A1386" s="4" t="s">
        <v>7175</v>
      </c>
      <c r="B1386" s="4" t="s">
        <v>7176</v>
      </c>
      <c r="C1386" s="5">
        <v>42328</v>
      </c>
      <c r="D1386" s="5">
        <v>44928</v>
      </c>
      <c r="E1386" s="4" t="s">
        <v>19752</v>
      </c>
      <c r="F1386" t="str">
        <f>+_xlfn.XLOOKUP(Tabell3[[#This Row],[Diagnose]],Tabell7[Diagnose],Tabell7[DiagnoseKort])&amp;" ("&amp;YEAR(Tabell3[[#This Row],[Dato]])&amp;")"</f>
        <v>Intet påvist (2023)</v>
      </c>
    </row>
    <row r="1387" spans="1:6" hidden="1" x14ac:dyDescent="0.25">
      <c r="A1387" s="4" t="s">
        <v>12473</v>
      </c>
      <c r="B1387" s="4" t="s">
        <v>12474</v>
      </c>
      <c r="C1387" s="5">
        <v>44217</v>
      </c>
      <c r="D1387" s="5">
        <v>44925</v>
      </c>
      <c r="E1387" s="4" t="s">
        <v>19752</v>
      </c>
      <c r="F1387" t="str">
        <f>+_xlfn.XLOOKUP(Tabell3[[#This Row],[Diagnose]],Tabell7[Diagnose],Tabell7[DiagnoseKort])&amp;" ("&amp;YEAR(Tabell3[[#This Row],[Dato]])&amp;")"</f>
        <v>Intet påvist (2022)</v>
      </c>
    </row>
    <row r="1388" spans="1:6" hidden="1" x14ac:dyDescent="0.25">
      <c r="A1388" s="4" t="s">
        <v>13651</v>
      </c>
      <c r="B1388" s="4" t="s">
        <v>13652</v>
      </c>
      <c r="C1388" s="5">
        <v>44503</v>
      </c>
      <c r="D1388" s="5">
        <v>44923</v>
      </c>
      <c r="E1388" s="4" t="s">
        <v>19752</v>
      </c>
      <c r="F1388" t="str">
        <f>+_xlfn.XLOOKUP(Tabell3[[#This Row],[Diagnose]],Tabell7[Diagnose],Tabell7[DiagnoseKort])&amp;" ("&amp;YEAR(Tabell3[[#This Row],[Dato]])&amp;")"</f>
        <v>Intet påvist (2022)</v>
      </c>
    </row>
    <row r="1389" spans="1:6" hidden="1" x14ac:dyDescent="0.25">
      <c r="A1389" s="4" t="s">
        <v>13811</v>
      </c>
      <c r="B1389" s="4" t="s">
        <v>13812</v>
      </c>
      <c r="C1389" s="5">
        <v>44544</v>
      </c>
      <c r="D1389" s="5">
        <v>44923</v>
      </c>
      <c r="E1389" s="4" t="s">
        <v>19752</v>
      </c>
      <c r="F1389" t="str">
        <f>+_xlfn.XLOOKUP(Tabell3[[#This Row],[Diagnose]],Tabell7[Diagnose],Tabell7[DiagnoseKort])&amp;" ("&amp;YEAR(Tabell3[[#This Row],[Dato]])&amp;")"</f>
        <v>Intet påvist (2022)</v>
      </c>
    </row>
    <row r="1390" spans="1:6" hidden="1" x14ac:dyDescent="0.25">
      <c r="A1390" s="4" t="s">
        <v>12380</v>
      </c>
      <c r="B1390" s="4" t="s">
        <v>12381</v>
      </c>
      <c r="C1390" s="5">
        <v>44193</v>
      </c>
      <c r="D1390" s="5">
        <v>44917</v>
      </c>
      <c r="E1390" s="4" t="s">
        <v>19752</v>
      </c>
      <c r="F1390" t="str">
        <f>+_xlfn.XLOOKUP(Tabell3[[#This Row],[Diagnose]],Tabell7[Diagnose],Tabell7[DiagnoseKort])&amp;" ("&amp;YEAR(Tabell3[[#This Row],[Dato]])&amp;")"</f>
        <v>Intet påvist (2022)</v>
      </c>
    </row>
    <row r="1391" spans="1:6" hidden="1" x14ac:dyDescent="0.25">
      <c r="A1391" s="4" t="s">
        <v>13353</v>
      </c>
      <c r="B1391" s="4" t="s">
        <v>13354</v>
      </c>
      <c r="C1391" s="5">
        <v>44397</v>
      </c>
      <c r="D1391" s="5">
        <v>44914</v>
      </c>
      <c r="E1391" s="4" t="s">
        <v>19752</v>
      </c>
      <c r="F1391" t="str">
        <f>+_xlfn.XLOOKUP(Tabell3[[#This Row],[Diagnose]],Tabell7[Diagnose],Tabell7[DiagnoseKort])&amp;" ("&amp;YEAR(Tabell3[[#This Row],[Dato]])&amp;")"</f>
        <v>Intet påvist (2022)</v>
      </c>
    </row>
    <row r="1392" spans="1:6" hidden="1" x14ac:dyDescent="0.25">
      <c r="A1392" s="4" t="s">
        <v>13058</v>
      </c>
      <c r="B1392" s="4" t="s">
        <v>13059</v>
      </c>
      <c r="C1392" s="5">
        <v>44361</v>
      </c>
      <c r="D1392" s="5">
        <v>44914</v>
      </c>
      <c r="E1392" s="4" t="s">
        <v>19752</v>
      </c>
      <c r="F1392" t="str">
        <f>+_xlfn.XLOOKUP(Tabell3[[#This Row],[Diagnose]],Tabell7[Diagnose],Tabell7[DiagnoseKort])&amp;" ("&amp;YEAR(Tabell3[[#This Row],[Dato]])&amp;")"</f>
        <v>Intet påvist (2022)</v>
      </c>
    </row>
    <row r="1393" spans="1:6" hidden="1" x14ac:dyDescent="0.25">
      <c r="A1393" s="4" t="s">
        <v>13467</v>
      </c>
      <c r="B1393" s="4" t="s">
        <v>13468</v>
      </c>
      <c r="C1393" s="5">
        <v>44451</v>
      </c>
      <c r="D1393" s="5">
        <v>44911</v>
      </c>
      <c r="E1393" s="4" t="s">
        <v>19752</v>
      </c>
      <c r="F1393" t="str">
        <f>+_xlfn.XLOOKUP(Tabell3[[#This Row],[Diagnose]],Tabell7[Diagnose],Tabell7[DiagnoseKort])&amp;" ("&amp;YEAR(Tabell3[[#This Row],[Dato]])&amp;")"</f>
        <v>Intet påvist (2022)</v>
      </c>
    </row>
    <row r="1394" spans="1:6" hidden="1" x14ac:dyDescent="0.25">
      <c r="A1394" s="4" t="s">
        <v>11943</v>
      </c>
      <c r="B1394" s="4" t="s">
        <v>11944</v>
      </c>
      <c r="C1394" s="5">
        <v>44075</v>
      </c>
      <c r="D1394" s="5">
        <v>44909</v>
      </c>
      <c r="E1394" s="4" t="s">
        <v>19752</v>
      </c>
      <c r="F1394" t="str">
        <f>+_xlfn.XLOOKUP(Tabell3[[#This Row],[Diagnose]],Tabell7[Diagnose],Tabell7[DiagnoseKort])&amp;" ("&amp;YEAR(Tabell3[[#This Row],[Dato]])&amp;")"</f>
        <v>Intet påvist (2022)</v>
      </c>
    </row>
    <row r="1395" spans="1:6" hidden="1" x14ac:dyDescent="0.25">
      <c r="A1395" s="4" t="s">
        <v>12259</v>
      </c>
      <c r="B1395" s="4" t="s">
        <v>12260</v>
      </c>
      <c r="C1395" s="5">
        <v>44165</v>
      </c>
      <c r="D1395" s="5">
        <v>44908</v>
      </c>
      <c r="E1395" s="4" t="s">
        <v>19752</v>
      </c>
      <c r="F1395" t="str">
        <f>+_xlfn.XLOOKUP(Tabell3[[#This Row],[Diagnose]],Tabell7[Diagnose],Tabell7[DiagnoseKort])&amp;" ("&amp;YEAR(Tabell3[[#This Row],[Dato]])&amp;")"</f>
        <v>Intet påvist (2022)</v>
      </c>
    </row>
    <row r="1396" spans="1:6" hidden="1" x14ac:dyDescent="0.25">
      <c r="A1396" s="4" t="s">
        <v>5902</v>
      </c>
      <c r="B1396" s="4" t="s">
        <v>5903</v>
      </c>
      <c r="C1396" s="5">
        <v>41742</v>
      </c>
      <c r="D1396" s="5">
        <v>44908</v>
      </c>
      <c r="E1396" s="4" t="s">
        <v>19903</v>
      </c>
      <c r="F1396" t="str">
        <f>+_xlfn.XLOOKUP(Tabell3[[#This Row],[Diagnose]],Tabell7[Diagnose],Tabell7[DiagnoseKort])&amp;" ("&amp;YEAR(Tabell3[[#This Row],[Dato]])&amp;")"</f>
        <v xml:space="preserve"> (2022)</v>
      </c>
    </row>
    <row r="1397" spans="1:6" hidden="1" x14ac:dyDescent="0.25">
      <c r="A1397" s="4" t="s">
        <v>10644</v>
      </c>
      <c r="B1397" s="4" t="s">
        <v>10645</v>
      </c>
      <c r="C1397" s="5">
        <v>43659</v>
      </c>
      <c r="D1397" s="5">
        <v>44908</v>
      </c>
      <c r="E1397" s="4" t="s">
        <v>19752</v>
      </c>
      <c r="F1397" t="str">
        <f>+_xlfn.XLOOKUP(Tabell3[[#This Row],[Diagnose]],Tabell7[Diagnose],Tabell7[DiagnoseKort])&amp;" ("&amp;YEAR(Tabell3[[#This Row],[Dato]])&amp;")"</f>
        <v>Intet påvist (2022)</v>
      </c>
    </row>
    <row r="1398" spans="1:6" hidden="1" x14ac:dyDescent="0.25">
      <c r="A1398" s="4" t="s">
        <v>13369</v>
      </c>
      <c r="B1398" s="4" t="s">
        <v>13370</v>
      </c>
      <c r="C1398" s="5">
        <v>44410</v>
      </c>
      <c r="D1398" s="5">
        <v>44908</v>
      </c>
      <c r="E1398" s="4" t="s">
        <v>19752</v>
      </c>
      <c r="F1398" t="str">
        <f>+_xlfn.XLOOKUP(Tabell3[[#This Row],[Diagnose]],Tabell7[Diagnose],Tabell7[DiagnoseKort])&amp;" ("&amp;YEAR(Tabell3[[#This Row],[Dato]])&amp;")"</f>
        <v>Intet påvist (2022)</v>
      </c>
    </row>
    <row r="1399" spans="1:6" hidden="1" x14ac:dyDescent="0.25">
      <c r="A1399" s="4" t="s">
        <v>12181</v>
      </c>
      <c r="B1399" s="4" t="s">
        <v>12182</v>
      </c>
      <c r="C1399" s="5">
        <v>44146</v>
      </c>
      <c r="D1399" s="5">
        <v>44908</v>
      </c>
      <c r="E1399" s="4" t="s">
        <v>19802</v>
      </c>
      <c r="F1399" t="str">
        <f>+_xlfn.XLOOKUP(Tabell3[[#This Row],[Diagnose]],Tabell7[Diagnose],Tabell7[DiagnoseKort])&amp;" ("&amp;YEAR(Tabell3[[#This Row],[Dato]])&amp;")"</f>
        <v>PPM iris (2022)</v>
      </c>
    </row>
    <row r="1400" spans="1:6" hidden="1" x14ac:dyDescent="0.25">
      <c r="A1400" s="4" t="s">
        <v>13619</v>
      </c>
      <c r="B1400" s="4" t="s">
        <v>13620</v>
      </c>
      <c r="C1400" s="5">
        <v>44498</v>
      </c>
      <c r="D1400" s="5">
        <v>44903</v>
      </c>
      <c r="E1400" s="4" t="s">
        <v>19802</v>
      </c>
      <c r="F1400" t="str">
        <f>+_xlfn.XLOOKUP(Tabell3[[#This Row],[Diagnose]],Tabell7[Diagnose],Tabell7[DiagnoseKort])&amp;" ("&amp;YEAR(Tabell3[[#This Row],[Dato]])&amp;")"</f>
        <v>PPM iris (2022)</v>
      </c>
    </row>
    <row r="1401" spans="1:6" hidden="1" x14ac:dyDescent="0.25">
      <c r="A1401" s="4" t="s">
        <v>10766</v>
      </c>
      <c r="B1401" s="4" t="s">
        <v>10767</v>
      </c>
      <c r="C1401" s="5">
        <v>43722</v>
      </c>
      <c r="D1401" s="5">
        <v>44903</v>
      </c>
      <c r="E1401" s="4" t="s">
        <v>19752</v>
      </c>
      <c r="F1401" t="str">
        <f>+_xlfn.XLOOKUP(Tabell3[[#This Row],[Diagnose]],Tabell7[Diagnose],Tabell7[DiagnoseKort])&amp;" ("&amp;YEAR(Tabell3[[#This Row],[Dato]])&amp;")"</f>
        <v>Intet påvist (2022)</v>
      </c>
    </row>
    <row r="1402" spans="1:6" hidden="1" x14ac:dyDescent="0.25">
      <c r="A1402" s="4" t="s">
        <v>13719</v>
      </c>
      <c r="B1402" s="4" t="s">
        <v>13720</v>
      </c>
      <c r="C1402" s="5">
        <v>44532</v>
      </c>
      <c r="D1402" s="5">
        <v>44903</v>
      </c>
      <c r="E1402" s="4" t="s">
        <v>19802</v>
      </c>
      <c r="F1402" t="str">
        <f>+_xlfn.XLOOKUP(Tabell3[[#This Row],[Diagnose]],Tabell7[Diagnose],Tabell7[DiagnoseKort])&amp;" ("&amp;YEAR(Tabell3[[#This Row],[Dato]])&amp;")"</f>
        <v>PPM iris (2022)</v>
      </c>
    </row>
    <row r="1403" spans="1:6" hidden="1" x14ac:dyDescent="0.25">
      <c r="A1403" s="4" t="s">
        <v>10987</v>
      </c>
      <c r="B1403" s="4" t="s">
        <v>10988</v>
      </c>
      <c r="C1403" s="5">
        <v>43819</v>
      </c>
      <c r="D1403" s="5">
        <v>44903</v>
      </c>
      <c r="E1403" s="4" t="s">
        <v>19802</v>
      </c>
      <c r="F1403" t="str">
        <f>+_xlfn.XLOOKUP(Tabell3[[#This Row],[Diagnose]],Tabell7[Diagnose],Tabell7[DiagnoseKort])&amp;" ("&amp;YEAR(Tabell3[[#This Row],[Dato]])&amp;")"</f>
        <v>PPM iris (2022)</v>
      </c>
    </row>
    <row r="1404" spans="1:6" hidden="1" x14ac:dyDescent="0.25">
      <c r="A1404" s="4" t="s">
        <v>9204</v>
      </c>
      <c r="B1404" s="4" t="s">
        <v>9205</v>
      </c>
      <c r="C1404" s="5">
        <v>43175</v>
      </c>
      <c r="D1404" s="5">
        <v>44901</v>
      </c>
      <c r="E1404" s="4" t="s">
        <v>19752</v>
      </c>
      <c r="F1404" t="str">
        <f>+_xlfn.XLOOKUP(Tabell3[[#This Row],[Diagnose]],Tabell7[Diagnose],Tabell7[DiagnoseKort])&amp;" ("&amp;YEAR(Tabell3[[#This Row],[Dato]])&amp;")"</f>
        <v>Intet påvist (2022)</v>
      </c>
    </row>
    <row r="1405" spans="1:6" hidden="1" x14ac:dyDescent="0.25">
      <c r="A1405" s="4" t="s">
        <v>13520</v>
      </c>
      <c r="B1405" s="4" t="s">
        <v>13521</v>
      </c>
      <c r="C1405" s="5">
        <v>44459</v>
      </c>
      <c r="D1405" s="5">
        <v>44900</v>
      </c>
      <c r="E1405" s="4" t="s">
        <v>19752</v>
      </c>
      <c r="F1405" t="str">
        <f>+_xlfn.XLOOKUP(Tabell3[[#This Row],[Diagnose]],Tabell7[Diagnose],Tabell7[DiagnoseKort])&amp;" ("&amp;YEAR(Tabell3[[#This Row],[Dato]])&amp;")"</f>
        <v>Intet påvist (2022)</v>
      </c>
    </row>
    <row r="1406" spans="1:6" hidden="1" x14ac:dyDescent="0.25">
      <c r="A1406" s="4" t="s">
        <v>12561</v>
      </c>
      <c r="B1406" s="4" t="s">
        <v>3554</v>
      </c>
      <c r="C1406" s="5">
        <v>44250</v>
      </c>
      <c r="D1406" s="5">
        <v>44897</v>
      </c>
      <c r="E1406" s="4" t="s">
        <v>19752</v>
      </c>
      <c r="F1406" t="str">
        <f>+_xlfn.XLOOKUP(Tabell3[[#This Row],[Diagnose]],Tabell7[Diagnose],Tabell7[DiagnoseKort])&amp;" ("&amp;YEAR(Tabell3[[#This Row],[Dato]])&amp;")"</f>
        <v>Intet påvist (2022)</v>
      </c>
    </row>
    <row r="1407" spans="1:6" hidden="1" x14ac:dyDescent="0.25">
      <c r="A1407" s="4" t="s">
        <v>11441</v>
      </c>
      <c r="B1407" s="4" t="s">
        <v>3069</v>
      </c>
      <c r="C1407" s="5">
        <v>43963</v>
      </c>
      <c r="D1407" s="5">
        <v>44897</v>
      </c>
      <c r="E1407" s="4" t="s">
        <v>19752</v>
      </c>
      <c r="F1407" t="str">
        <f>+_xlfn.XLOOKUP(Tabell3[[#This Row],[Diagnose]],Tabell7[Diagnose],Tabell7[DiagnoseKort])&amp;" ("&amp;YEAR(Tabell3[[#This Row],[Dato]])&amp;")"</f>
        <v>Intet påvist (2022)</v>
      </c>
    </row>
    <row r="1408" spans="1:6" hidden="1" x14ac:dyDescent="0.25">
      <c r="A1408" s="4" t="s">
        <v>9735</v>
      </c>
      <c r="B1408" s="4" t="s">
        <v>9736</v>
      </c>
      <c r="C1408" s="5">
        <v>43358</v>
      </c>
      <c r="D1408" s="5">
        <v>44897</v>
      </c>
      <c r="E1408" s="4" t="s">
        <v>19752</v>
      </c>
      <c r="F1408" t="str">
        <f>+_xlfn.XLOOKUP(Tabell3[[#This Row],[Diagnose]],Tabell7[Diagnose],Tabell7[DiagnoseKort])&amp;" ("&amp;YEAR(Tabell3[[#This Row],[Dato]])&amp;")"</f>
        <v>Intet påvist (2022)</v>
      </c>
    </row>
    <row r="1409" spans="1:6" hidden="1" x14ac:dyDescent="0.25">
      <c r="A1409" s="4" t="s">
        <v>12687</v>
      </c>
      <c r="B1409" s="4" t="s">
        <v>12688</v>
      </c>
      <c r="C1409" s="5">
        <v>44286</v>
      </c>
      <c r="D1409" s="5">
        <v>44896</v>
      </c>
      <c r="E1409" s="4" t="s">
        <v>19820</v>
      </c>
      <c r="F1409" t="str">
        <f>+_xlfn.XLOOKUP(Tabell3[[#This Row],[Diagnose]],Tabell7[Diagnose],Tabell7[DiagnoseKort])&amp;" ("&amp;YEAR(Tabell3[[#This Row],[Dato]])&amp;")"</f>
        <v>PHTVL/PHPV (2022)</v>
      </c>
    </row>
    <row r="1410" spans="1:6" hidden="1" x14ac:dyDescent="0.25">
      <c r="A1410" s="4" t="s">
        <v>8621</v>
      </c>
      <c r="B1410" s="4" t="s">
        <v>8622</v>
      </c>
      <c r="C1410" s="5">
        <v>42962</v>
      </c>
      <c r="D1410" s="5">
        <v>44895</v>
      </c>
      <c r="E1410" s="4" t="s">
        <v>19752</v>
      </c>
      <c r="F1410" t="str">
        <f>+_xlfn.XLOOKUP(Tabell3[[#This Row],[Diagnose]],Tabell7[Diagnose],Tabell7[DiagnoseKort])&amp;" ("&amp;YEAR(Tabell3[[#This Row],[Dato]])&amp;")"</f>
        <v>Intet påvist (2022)</v>
      </c>
    </row>
    <row r="1411" spans="1:6" hidden="1" x14ac:dyDescent="0.25">
      <c r="A1411" s="4" t="s">
        <v>12457</v>
      </c>
      <c r="B1411" s="4" t="s">
        <v>12458</v>
      </c>
      <c r="C1411" s="5">
        <v>44213</v>
      </c>
      <c r="D1411" s="5">
        <v>44894</v>
      </c>
      <c r="E1411" s="4" t="s">
        <v>19942</v>
      </c>
      <c r="F1411" t="str">
        <f>+_xlfn.XLOOKUP(Tabell3[[#This Row],[Diagnose]],Tabell7[Diagnose],Tabell7[DiagnoseKort])&amp;" ("&amp;YEAR(Tabell3[[#This Row],[Dato]])&amp;")"</f>
        <v xml:space="preserve"> (2022)</v>
      </c>
    </row>
    <row r="1412" spans="1:6" hidden="1" x14ac:dyDescent="0.25">
      <c r="A1412" s="4" t="s">
        <v>7927</v>
      </c>
      <c r="B1412" s="4" t="s">
        <v>7928</v>
      </c>
      <c r="C1412" s="5">
        <v>42653</v>
      </c>
      <c r="D1412" s="5">
        <v>44894</v>
      </c>
      <c r="E1412" s="4" t="s">
        <v>19752</v>
      </c>
      <c r="F1412" t="str">
        <f>+_xlfn.XLOOKUP(Tabell3[[#This Row],[Diagnose]],Tabell7[Diagnose],Tabell7[DiagnoseKort])&amp;" ("&amp;YEAR(Tabell3[[#This Row],[Dato]])&amp;")"</f>
        <v>Intet påvist (2022)</v>
      </c>
    </row>
    <row r="1413" spans="1:6" hidden="1" x14ac:dyDescent="0.25">
      <c r="A1413" s="4" t="s">
        <v>12918</v>
      </c>
      <c r="B1413" s="4" t="s">
        <v>12919</v>
      </c>
      <c r="C1413" s="5">
        <v>44328</v>
      </c>
      <c r="D1413" s="5">
        <v>44894</v>
      </c>
      <c r="E1413" s="4" t="s">
        <v>19752</v>
      </c>
      <c r="F1413" t="str">
        <f>+_xlfn.XLOOKUP(Tabell3[[#This Row],[Diagnose]],Tabell7[Diagnose],Tabell7[DiagnoseKort])&amp;" ("&amp;YEAR(Tabell3[[#This Row],[Dato]])&amp;")"</f>
        <v>Intet påvist (2022)</v>
      </c>
    </row>
    <row r="1414" spans="1:6" hidden="1" x14ac:dyDescent="0.25">
      <c r="A1414" s="4" t="s">
        <v>7619</v>
      </c>
      <c r="B1414" s="4" t="s">
        <v>7620</v>
      </c>
      <c r="C1414" s="5">
        <v>42536</v>
      </c>
      <c r="D1414" s="5">
        <v>44894</v>
      </c>
      <c r="E1414" s="4" t="s">
        <v>19752</v>
      </c>
      <c r="F1414" t="str">
        <f>+_xlfn.XLOOKUP(Tabell3[[#This Row],[Diagnose]],Tabell7[Diagnose],Tabell7[DiagnoseKort])&amp;" ("&amp;YEAR(Tabell3[[#This Row],[Dato]])&amp;")"</f>
        <v>Intet påvist (2022)</v>
      </c>
    </row>
    <row r="1415" spans="1:6" hidden="1" x14ac:dyDescent="0.25">
      <c r="A1415" s="4" t="s">
        <v>7623</v>
      </c>
      <c r="B1415" s="4" t="s">
        <v>7624</v>
      </c>
      <c r="C1415" s="5">
        <v>42536</v>
      </c>
      <c r="D1415" s="5">
        <v>44894</v>
      </c>
      <c r="E1415" s="4" t="s">
        <v>19752</v>
      </c>
      <c r="F1415" t="str">
        <f>+_xlfn.XLOOKUP(Tabell3[[#This Row],[Diagnose]],Tabell7[Diagnose],Tabell7[DiagnoseKort])&amp;" ("&amp;YEAR(Tabell3[[#This Row],[Dato]])&amp;")"</f>
        <v>Intet påvist (2022)</v>
      </c>
    </row>
    <row r="1416" spans="1:6" hidden="1" x14ac:dyDescent="0.25">
      <c r="A1416" s="4" t="s">
        <v>12751</v>
      </c>
      <c r="B1416" s="4" t="s">
        <v>12752</v>
      </c>
      <c r="C1416" s="5">
        <v>44300</v>
      </c>
      <c r="D1416" s="5">
        <v>44891</v>
      </c>
      <c r="E1416" s="4" t="s">
        <v>19752</v>
      </c>
      <c r="F1416" t="str">
        <f>+_xlfn.XLOOKUP(Tabell3[[#This Row],[Diagnose]],Tabell7[Diagnose],Tabell7[DiagnoseKort])&amp;" ("&amp;YEAR(Tabell3[[#This Row],[Dato]])&amp;")"</f>
        <v>Intet påvist (2022)</v>
      </c>
    </row>
    <row r="1417" spans="1:6" hidden="1" x14ac:dyDescent="0.25">
      <c r="A1417" s="4" t="s">
        <v>12071</v>
      </c>
      <c r="B1417" s="4" t="s">
        <v>12072</v>
      </c>
      <c r="C1417" s="5">
        <v>44126</v>
      </c>
      <c r="D1417" s="5">
        <v>44890</v>
      </c>
      <c r="E1417" s="4" t="s">
        <v>19752</v>
      </c>
      <c r="F1417" t="str">
        <f>+_xlfn.XLOOKUP(Tabell3[[#This Row],[Diagnose]],Tabell7[Diagnose],Tabell7[DiagnoseKort])&amp;" ("&amp;YEAR(Tabell3[[#This Row],[Dato]])&amp;")"</f>
        <v>Intet påvist (2022)</v>
      </c>
    </row>
    <row r="1418" spans="1:6" hidden="1" x14ac:dyDescent="0.25">
      <c r="A1418" s="4" t="s">
        <v>13116</v>
      </c>
      <c r="B1418" s="4" t="s">
        <v>13117</v>
      </c>
      <c r="C1418" s="5">
        <v>44369</v>
      </c>
      <c r="D1418" s="5">
        <v>44890</v>
      </c>
      <c r="E1418" s="4" t="s">
        <v>19752</v>
      </c>
      <c r="F1418" t="str">
        <f>+_xlfn.XLOOKUP(Tabell3[[#This Row],[Diagnose]],Tabell7[Diagnose],Tabell7[DiagnoseKort])&amp;" ("&amp;YEAR(Tabell3[[#This Row],[Dato]])&amp;")"</f>
        <v>Intet påvist (2022)</v>
      </c>
    </row>
    <row r="1419" spans="1:6" hidden="1" x14ac:dyDescent="0.25">
      <c r="A1419" s="4" t="s">
        <v>13343</v>
      </c>
      <c r="B1419" s="4" t="s">
        <v>13344</v>
      </c>
      <c r="C1419" s="5">
        <v>44397</v>
      </c>
      <c r="D1419" s="5">
        <v>44889</v>
      </c>
      <c r="E1419" s="4" t="s">
        <v>19752</v>
      </c>
      <c r="F1419" t="str">
        <f>+_xlfn.XLOOKUP(Tabell3[[#This Row],[Diagnose]],Tabell7[Diagnose],Tabell7[DiagnoseKort])&amp;" ("&amp;YEAR(Tabell3[[#This Row],[Dato]])&amp;")"</f>
        <v>Intet påvist (2022)</v>
      </c>
    </row>
    <row r="1420" spans="1:6" hidden="1" x14ac:dyDescent="0.25">
      <c r="A1420" s="4" t="s">
        <v>4979</v>
      </c>
      <c r="B1420" s="4" t="s">
        <v>4980</v>
      </c>
      <c r="C1420" s="5">
        <v>41261</v>
      </c>
      <c r="D1420" s="5">
        <v>44889</v>
      </c>
      <c r="E1420" s="4" t="s">
        <v>19884</v>
      </c>
      <c r="F1420" t="str">
        <f>+_xlfn.XLOOKUP(Tabell3[[#This Row],[Diagnose]],Tabell7[Diagnose],Tabell7[DiagnoseKort])&amp;" ("&amp;YEAR(Tabell3[[#This Row],[Dato]])&amp;")"</f>
        <v>Katarakt, ikke medfødt (2022)</v>
      </c>
    </row>
    <row r="1421" spans="1:6" hidden="1" x14ac:dyDescent="0.25">
      <c r="A1421" s="4" t="s">
        <v>13108</v>
      </c>
      <c r="B1421" s="4" t="s">
        <v>13109</v>
      </c>
      <c r="C1421" s="5">
        <v>44369</v>
      </c>
      <c r="D1421" s="5">
        <v>44889</v>
      </c>
      <c r="E1421" s="4" t="s">
        <v>19752</v>
      </c>
      <c r="F1421" t="str">
        <f>+_xlfn.XLOOKUP(Tabell3[[#This Row],[Diagnose]],Tabell7[Diagnose],Tabell7[DiagnoseKort])&amp;" ("&amp;YEAR(Tabell3[[#This Row],[Dato]])&amp;")"</f>
        <v>Intet påvist (2022)</v>
      </c>
    </row>
    <row r="1422" spans="1:6" hidden="1" x14ac:dyDescent="0.25">
      <c r="A1422" s="4" t="s">
        <v>10975</v>
      </c>
      <c r="B1422" s="4" t="s">
        <v>10976</v>
      </c>
      <c r="C1422" s="5">
        <v>43818</v>
      </c>
      <c r="D1422" s="5">
        <v>44889</v>
      </c>
      <c r="E1422" s="4" t="s">
        <v>19752</v>
      </c>
      <c r="F1422" t="str">
        <f>+_xlfn.XLOOKUP(Tabell3[[#This Row],[Diagnose]],Tabell7[Diagnose],Tabell7[DiagnoseKort])&amp;" ("&amp;YEAR(Tabell3[[#This Row],[Dato]])&amp;")"</f>
        <v>Intet påvist (2022)</v>
      </c>
    </row>
    <row r="1423" spans="1:6" hidden="1" x14ac:dyDescent="0.25">
      <c r="A1423" s="4" t="s">
        <v>11634</v>
      </c>
      <c r="B1423" s="4" t="s">
        <v>11635</v>
      </c>
      <c r="C1423" s="5">
        <v>44003</v>
      </c>
      <c r="D1423" s="5">
        <v>44889</v>
      </c>
      <c r="E1423" s="4" t="s">
        <v>19752</v>
      </c>
      <c r="F1423" t="str">
        <f>+_xlfn.XLOOKUP(Tabell3[[#This Row],[Diagnose]],Tabell7[Diagnose],Tabell7[DiagnoseKort])&amp;" ("&amp;YEAR(Tabell3[[#This Row],[Dato]])&amp;")"</f>
        <v>Intet påvist (2022)</v>
      </c>
    </row>
    <row r="1424" spans="1:6" hidden="1" x14ac:dyDescent="0.25">
      <c r="A1424" s="4" t="s">
        <v>9068</v>
      </c>
      <c r="B1424" s="4" t="s">
        <v>9069</v>
      </c>
      <c r="C1424" s="5">
        <v>43128</v>
      </c>
      <c r="D1424" s="5">
        <v>44887</v>
      </c>
      <c r="E1424" s="4" t="s">
        <v>19770</v>
      </c>
      <c r="F1424" t="str">
        <f>+_xlfn.XLOOKUP(Tabell3[[#This Row],[Diagnose]],Tabell7[Diagnose],Tabell7[DiagnoseKort])&amp;" ("&amp;YEAR(Tabell3[[#This Row],[Dato]])&amp;")"</f>
        <v>Cortical &amp; Katarakt, ikke medfødt (2022)</v>
      </c>
    </row>
    <row r="1425" spans="1:6" hidden="1" x14ac:dyDescent="0.25">
      <c r="A1425" s="4" t="s">
        <v>13645</v>
      </c>
      <c r="B1425" s="4" t="s">
        <v>13646</v>
      </c>
      <c r="C1425" s="5">
        <v>44503</v>
      </c>
      <c r="D1425" s="5">
        <v>44886</v>
      </c>
      <c r="E1425" s="4" t="s">
        <v>19920</v>
      </c>
      <c r="F1425" t="str">
        <f>+_xlfn.XLOOKUP(Tabell3[[#This Row],[Diagnose]],Tabell7[Diagnose],Tabell7[DiagnoseKort])&amp;" ("&amp;YEAR(Tabell3[[#This Row],[Dato]])&amp;")"</f>
        <v>Katarakt, ikke medfødt (2022)</v>
      </c>
    </row>
    <row r="1426" spans="1:6" hidden="1" x14ac:dyDescent="0.25">
      <c r="A1426" s="4" t="s">
        <v>12697</v>
      </c>
      <c r="B1426" s="4" t="s">
        <v>12698</v>
      </c>
      <c r="C1426" s="5">
        <v>44288</v>
      </c>
      <c r="D1426" s="5">
        <v>44886</v>
      </c>
      <c r="E1426" s="4" t="s">
        <v>19752</v>
      </c>
      <c r="F1426" t="str">
        <f>+_xlfn.XLOOKUP(Tabell3[[#This Row],[Diagnose]],Tabell7[Diagnose],Tabell7[DiagnoseKort])&amp;" ("&amp;YEAR(Tabell3[[#This Row],[Dato]])&amp;")"</f>
        <v>Intet påvist (2022)</v>
      </c>
    </row>
    <row r="1427" spans="1:6" hidden="1" x14ac:dyDescent="0.25">
      <c r="A1427" s="4" t="s">
        <v>13497</v>
      </c>
      <c r="B1427" s="4" t="s">
        <v>13498</v>
      </c>
      <c r="C1427" s="5">
        <v>44456</v>
      </c>
      <c r="D1427" s="5">
        <v>44886</v>
      </c>
      <c r="E1427" s="4" t="s">
        <v>19752</v>
      </c>
      <c r="F1427" t="str">
        <f>+_xlfn.XLOOKUP(Tabell3[[#This Row],[Diagnose]],Tabell7[Diagnose],Tabell7[DiagnoseKort])&amp;" ("&amp;YEAR(Tabell3[[#This Row],[Dato]])&amp;")"</f>
        <v>Intet påvist (2022)</v>
      </c>
    </row>
    <row r="1428" spans="1:6" hidden="1" x14ac:dyDescent="0.25">
      <c r="A1428" s="4" t="s">
        <v>11100</v>
      </c>
      <c r="B1428" s="4" t="s">
        <v>11101</v>
      </c>
      <c r="C1428" s="5">
        <v>43856</v>
      </c>
      <c r="D1428" s="5">
        <v>44610</v>
      </c>
      <c r="E1428" s="4" t="s">
        <v>19932</v>
      </c>
      <c r="F1428" t="str">
        <f>+_xlfn.XLOOKUP(Tabell3[[#This Row],[Diagnose]],Tabell7[Diagnose],Tabell7[DiagnoseKort])&amp;" ("&amp;YEAR(Tabell3[[#This Row],[Dato]])&amp;")"</f>
        <v xml:space="preserve"> (2022)</v>
      </c>
    </row>
    <row r="1429" spans="1:6" hidden="1" x14ac:dyDescent="0.25">
      <c r="A1429" s="4" t="s">
        <v>13643</v>
      </c>
      <c r="B1429" s="4" t="s">
        <v>13644</v>
      </c>
      <c r="C1429" s="5">
        <v>44503</v>
      </c>
      <c r="D1429" s="5">
        <v>44883</v>
      </c>
      <c r="E1429" s="4" t="s">
        <v>19920</v>
      </c>
      <c r="F1429" t="str">
        <f>+_xlfn.XLOOKUP(Tabell3[[#This Row],[Diagnose]],Tabell7[Diagnose],Tabell7[DiagnoseKort])&amp;" ("&amp;YEAR(Tabell3[[#This Row],[Dato]])&amp;")"</f>
        <v>Katarakt, ikke medfødt (2022)</v>
      </c>
    </row>
    <row r="1430" spans="1:6" hidden="1" x14ac:dyDescent="0.25">
      <c r="A1430" s="4" t="s">
        <v>10907</v>
      </c>
      <c r="B1430" s="4" t="s">
        <v>10908</v>
      </c>
      <c r="C1430" s="5">
        <v>43780</v>
      </c>
      <c r="D1430" s="5">
        <v>44882</v>
      </c>
      <c r="E1430" s="4" t="s">
        <v>19752</v>
      </c>
      <c r="F1430" t="str">
        <f>+_xlfn.XLOOKUP(Tabell3[[#This Row],[Diagnose]],Tabell7[Diagnose],Tabell7[DiagnoseKort])&amp;" ("&amp;YEAR(Tabell3[[#This Row],[Dato]])&amp;")"</f>
        <v>Intet påvist (2022)</v>
      </c>
    </row>
    <row r="1431" spans="1:6" hidden="1" x14ac:dyDescent="0.25">
      <c r="A1431" s="4" t="s">
        <v>8770</v>
      </c>
      <c r="B1431" s="4" t="s">
        <v>8771</v>
      </c>
      <c r="C1431" s="5">
        <v>43011</v>
      </c>
      <c r="D1431" s="5">
        <v>44882</v>
      </c>
      <c r="E1431" s="4" t="s">
        <v>19752</v>
      </c>
      <c r="F1431" t="str">
        <f>+_xlfn.XLOOKUP(Tabell3[[#This Row],[Diagnose]],Tabell7[Diagnose],Tabell7[DiagnoseKort])&amp;" ("&amp;YEAR(Tabell3[[#This Row],[Dato]])&amp;")"</f>
        <v>Intet påvist (2022)</v>
      </c>
    </row>
    <row r="1432" spans="1:6" hidden="1" x14ac:dyDescent="0.25">
      <c r="A1432" s="4" t="s">
        <v>13671</v>
      </c>
      <c r="B1432" s="4" t="s">
        <v>13672</v>
      </c>
      <c r="C1432" s="5">
        <v>44505</v>
      </c>
      <c r="D1432" s="5">
        <v>44879</v>
      </c>
      <c r="E1432" s="4" t="s">
        <v>19864</v>
      </c>
      <c r="F1432" t="str">
        <f>+_xlfn.XLOOKUP(Tabell3[[#This Row],[Diagnose]],Tabell7[Diagnose],Tabell7[DiagnoseKort])&amp;" ("&amp;YEAR(Tabell3[[#This Row],[Dato]])&amp;")"</f>
        <v>Distichiasis/Ektopiske Cillier (2022)</v>
      </c>
    </row>
    <row r="1433" spans="1:6" hidden="1" x14ac:dyDescent="0.25">
      <c r="A1433" s="4" t="s">
        <v>10400</v>
      </c>
      <c r="B1433" s="4" t="s">
        <v>10401</v>
      </c>
      <c r="C1433" s="5">
        <v>43597</v>
      </c>
      <c r="D1433" s="5">
        <v>44879</v>
      </c>
      <c r="E1433" s="4" t="s">
        <v>19752</v>
      </c>
      <c r="F1433" t="str">
        <f>+_xlfn.XLOOKUP(Tabell3[[#This Row],[Diagnose]],Tabell7[Diagnose],Tabell7[DiagnoseKort])&amp;" ("&amp;YEAR(Tabell3[[#This Row],[Dato]])&amp;")"</f>
        <v>Intet påvist (2022)</v>
      </c>
    </row>
    <row r="1434" spans="1:6" hidden="1" x14ac:dyDescent="0.25">
      <c r="A1434" s="4" t="s">
        <v>13540</v>
      </c>
      <c r="B1434" s="4" t="s">
        <v>13541</v>
      </c>
      <c r="C1434" s="5">
        <v>44469</v>
      </c>
      <c r="D1434" s="5">
        <v>44878</v>
      </c>
      <c r="E1434" s="4" t="s">
        <v>19752</v>
      </c>
      <c r="F1434" t="str">
        <f>+_xlfn.XLOOKUP(Tabell3[[#This Row],[Diagnose]],Tabell7[Diagnose],Tabell7[DiagnoseKort])&amp;" ("&amp;YEAR(Tabell3[[#This Row],[Dato]])&amp;")"</f>
        <v>Intet påvist (2022)</v>
      </c>
    </row>
    <row r="1435" spans="1:6" hidden="1" x14ac:dyDescent="0.25">
      <c r="A1435" s="4" t="s">
        <v>8950</v>
      </c>
      <c r="B1435" s="4" t="s">
        <v>8951</v>
      </c>
      <c r="C1435" s="5">
        <v>43060</v>
      </c>
      <c r="D1435" s="5">
        <v>44877</v>
      </c>
      <c r="E1435" s="4" t="s">
        <v>19752</v>
      </c>
      <c r="F1435" t="str">
        <f>+_xlfn.XLOOKUP(Tabell3[[#This Row],[Diagnose]],Tabell7[Diagnose],Tabell7[DiagnoseKort])&amp;" ("&amp;YEAR(Tabell3[[#This Row],[Dato]])&amp;")"</f>
        <v>Intet påvist (2022)</v>
      </c>
    </row>
    <row r="1436" spans="1:6" hidden="1" x14ac:dyDescent="0.25">
      <c r="A1436" s="4" t="s">
        <v>11970</v>
      </c>
      <c r="B1436" s="4" t="s">
        <v>11971</v>
      </c>
      <c r="C1436" s="5">
        <v>44077</v>
      </c>
      <c r="D1436" s="5">
        <v>44877</v>
      </c>
      <c r="E1436" s="4" t="s">
        <v>19752</v>
      </c>
      <c r="F1436" t="str">
        <f>+_xlfn.XLOOKUP(Tabell3[[#This Row],[Diagnose]],Tabell7[Diagnose],Tabell7[DiagnoseKort])&amp;" ("&amp;YEAR(Tabell3[[#This Row],[Dato]])&amp;")"</f>
        <v>Intet påvist (2022)</v>
      </c>
    </row>
    <row r="1437" spans="1:6" hidden="1" x14ac:dyDescent="0.25">
      <c r="A1437" s="4" t="s">
        <v>11819</v>
      </c>
      <c r="B1437" s="4" t="s">
        <v>11820</v>
      </c>
      <c r="C1437" s="5">
        <v>44048</v>
      </c>
      <c r="D1437" s="5">
        <v>44877</v>
      </c>
      <c r="E1437" s="4" t="s">
        <v>19752</v>
      </c>
      <c r="F1437" t="str">
        <f>+_xlfn.XLOOKUP(Tabell3[[#This Row],[Diagnose]],Tabell7[Diagnose],Tabell7[DiagnoseKort])&amp;" ("&amp;YEAR(Tabell3[[#This Row],[Dato]])&amp;")"</f>
        <v>Intet påvist (2022)</v>
      </c>
    </row>
    <row r="1438" spans="1:6" hidden="1" x14ac:dyDescent="0.25">
      <c r="A1438" s="4" t="s">
        <v>13548</v>
      </c>
      <c r="B1438" s="4" t="s">
        <v>13549</v>
      </c>
      <c r="C1438" s="5">
        <v>44469</v>
      </c>
      <c r="D1438" s="5">
        <v>44877</v>
      </c>
      <c r="E1438" s="4" t="s">
        <v>19752</v>
      </c>
      <c r="F1438" t="str">
        <f>+_xlfn.XLOOKUP(Tabell3[[#This Row],[Diagnose]],Tabell7[Diagnose],Tabell7[DiagnoseKort])&amp;" ("&amp;YEAR(Tabell3[[#This Row],[Dato]])&amp;")"</f>
        <v>Intet påvist (2022)</v>
      </c>
    </row>
    <row r="1439" spans="1:6" hidden="1" x14ac:dyDescent="0.25">
      <c r="A1439" s="4" t="s">
        <v>13341</v>
      </c>
      <c r="B1439" s="4" t="s">
        <v>13342</v>
      </c>
      <c r="C1439" s="5">
        <v>44397</v>
      </c>
      <c r="D1439" s="5">
        <v>44876</v>
      </c>
      <c r="E1439" s="4" t="s">
        <v>19752</v>
      </c>
      <c r="F1439" t="str">
        <f>+_xlfn.XLOOKUP(Tabell3[[#This Row],[Diagnose]],Tabell7[Diagnose],Tabell7[DiagnoseKort])&amp;" ("&amp;YEAR(Tabell3[[#This Row],[Dato]])&amp;")"</f>
        <v>Intet påvist (2022)</v>
      </c>
    </row>
    <row r="1440" spans="1:6" hidden="1" x14ac:dyDescent="0.25">
      <c r="A1440" s="4" t="s">
        <v>11145</v>
      </c>
      <c r="B1440" s="4" t="s">
        <v>11146</v>
      </c>
      <c r="C1440" s="5">
        <v>43862</v>
      </c>
      <c r="D1440" s="5">
        <v>44876</v>
      </c>
      <c r="E1440" s="4" t="s">
        <v>19802</v>
      </c>
      <c r="F1440" t="str">
        <f>+_xlfn.XLOOKUP(Tabell3[[#This Row],[Diagnose]],Tabell7[Diagnose],Tabell7[DiagnoseKort])&amp;" ("&amp;YEAR(Tabell3[[#This Row],[Dato]])&amp;")"</f>
        <v>PPM iris (2022)</v>
      </c>
    </row>
    <row r="1441" spans="1:6" hidden="1" x14ac:dyDescent="0.25">
      <c r="A1441" s="4" t="s">
        <v>10617</v>
      </c>
      <c r="B1441" s="4" t="s">
        <v>10618</v>
      </c>
      <c r="C1441" s="5">
        <v>43652</v>
      </c>
      <c r="D1441" s="5">
        <v>44873</v>
      </c>
      <c r="E1441" s="4" t="s">
        <v>19752</v>
      </c>
      <c r="F1441" t="str">
        <f>+_xlfn.XLOOKUP(Tabell3[[#This Row],[Diagnose]],Tabell7[Diagnose],Tabell7[DiagnoseKort])&amp;" ("&amp;YEAR(Tabell3[[#This Row],[Dato]])&amp;")"</f>
        <v>Intet påvist (2022)</v>
      </c>
    </row>
    <row r="1442" spans="1:6" hidden="1" x14ac:dyDescent="0.25">
      <c r="A1442" s="4" t="s">
        <v>13675</v>
      </c>
      <c r="B1442" s="4" t="s">
        <v>13676</v>
      </c>
      <c r="C1442" s="5">
        <v>44505</v>
      </c>
      <c r="D1442" s="5">
        <v>44872</v>
      </c>
      <c r="E1442" s="4" t="s">
        <v>19752</v>
      </c>
      <c r="F1442" t="str">
        <f>+_xlfn.XLOOKUP(Tabell3[[#This Row],[Diagnose]],Tabell7[Diagnose],Tabell7[DiagnoseKort])&amp;" ("&amp;YEAR(Tabell3[[#This Row],[Dato]])&amp;")"</f>
        <v>Intet påvist (2022)</v>
      </c>
    </row>
    <row r="1443" spans="1:6" hidden="1" x14ac:dyDescent="0.25">
      <c r="A1443" s="4" t="s">
        <v>12344</v>
      </c>
      <c r="B1443" s="4" t="s">
        <v>12345</v>
      </c>
      <c r="C1443" s="5">
        <v>44178</v>
      </c>
      <c r="D1443" s="5">
        <v>44872</v>
      </c>
      <c r="E1443" s="4" t="s">
        <v>19920</v>
      </c>
      <c r="F1443" t="str">
        <f>+_xlfn.XLOOKUP(Tabell3[[#This Row],[Diagnose]],Tabell7[Diagnose],Tabell7[DiagnoseKort])&amp;" ("&amp;YEAR(Tabell3[[#This Row],[Dato]])&amp;")"</f>
        <v>Katarakt, ikke medfødt (2022)</v>
      </c>
    </row>
    <row r="1444" spans="1:6" hidden="1" x14ac:dyDescent="0.25">
      <c r="A1444" s="4" t="s">
        <v>12685</v>
      </c>
      <c r="B1444" s="4" t="s">
        <v>12686</v>
      </c>
      <c r="C1444" s="5">
        <v>44286</v>
      </c>
      <c r="D1444" s="5">
        <v>44872</v>
      </c>
      <c r="E1444" s="4" t="s">
        <v>19752</v>
      </c>
      <c r="F1444" t="str">
        <f>+_xlfn.XLOOKUP(Tabell3[[#This Row],[Diagnose]],Tabell7[Diagnose],Tabell7[DiagnoseKort])&amp;" ("&amp;YEAR(Tabell3[[#This Row],[Dato]])&amp;")"</f>
        <v>Intet påvist (2022)</v>
      </c>
    </row>
    <row r="1445" spans="1:6" hidden="1" x14ac:dyDescent="0.25">
      <c r="A1445" s="4" t="s">
        <v>13473</v>
      </c>
      <c r="B1445" s="4" t="s">
        <v>13474</v>
      </c>
      <c r="C1445" s="5">
        <v>44451</v>
      </c>
      <c r="D1445" s="5">
        <v>44869</v>
      </c>
      <c r="E1445" s="4" t="s">
        <v>19752</v>
      </c>
      <c r="F1445" t="str">
        <f>+_xlfn.XLOOKUP(Tabell3[[#This Row],[Diagnose]],Tabell7[Diagnose],Tabell7[DiagnoseKort])&amp;" ("&amp;YEAR(Tabell3[[#This Row],[Dato]])&amp;")"</f>
        <v>Intet påvist (2022)</v>
      </c>
    </row>
    <row r="1446" spans="1:6" hidden="1" x14ac:dyDescent="0.25">
      <c r="A1446" s="4" t="s">
        <v>13522</v>
      </c>
      <c r="B1446" s="4" t="s">
        <v>13523</v>
      </c>
      <c r="C1446" s="5">
        <v>44459</v>
      </c>
      <c r="D1446" s="5">
        <v>44866</v>
      </c>
      <c r="E1446" s="4" t="s">
        <v>19752</v>
      </c>
      <c r="F1446" t="str">
        <f>+_xlfn.XLOOKUP(Tabell3[[#This Row],[Diagnose]],Tabell7[Diagnose],Tabell7[DiagnoseKort])&amp;" ("&amp;YEAR(Tabell3[[#This Row],[Dato]])&amp;")"</f>
        <v>Intet påvist (2022)</v>
      </c>
    </row>
    <row r="1447" spans="1:6" hidden="1" x14ac:dyDescent="0.25">
      <c r="A1447" s="4" t="s">
        <v>13479</v>
      </c>
      <c r="B1447" s="4" t="s">
        <v>13480</v>
      </c>
      <c r="C1447" s="5">
        <v>44451</v>
      </c>
      <c r="D1447" s="5">
        <v>44866</v>
      </c>
      <c r="E1447" s="4" t="s">
        <v>19802</v>
      </c>
      <c r="F1447" t="str">
        <f>+_xlfn.XLOOKUP(Tabell3[[#This Row],[Diagnose]],Tabell7[Diagnose],Tabell7[DiagnoseKort])&amp;" ("&amp;YEAR(Tabell3[[#This Row],[Dato]])&amp;")"</f>
        <v>PPM iris (2022)</v>
      </c>
    </row>
    <row r="1448" spans="1:6" hidden="1" x14ac:dyDescent="0.25">
      <c r="A1448" s="4" t="s">
        <v>9235</v>
      </c>
      <c r="B1448" s="4" t="s">
        <v>9236</v>
      </c>
      <c r="C1448" s="5">
        <v>43186</v>
      </c>
      <c r="D1448" s="5">
        <v>44866</v>
      </c>
      <c r="E1448" s="4" t="s">
        <v>19752</v>
      </c>
      <c r="F1448" t="str">
        <f>+_xlfn.XLOOKUP(Tabell3[[#This Row],[Diagnose]],Tabell7[Diagnose],Tabell7[DiagnoseKort])&amp;" ("&amp;YEAR(Tabell3[[#This Row],[Dato]])&amp;")"</f>
        <v>Intet påvist (2022)</v>
      </c>
    </row>
    <row r="1449" spans="1:6" hidden="1" x14ac:dyDescent="0.25">
      <c r="A1449" s="4" t="s">
        <v>13355</v>
      </c>
      <c r="B1449" s="4" t="s">
        <v>13356</v>
      </c>
      <c r="C1449" s="5">
        <v>44406</v>
      </c>
      <c r="D1449" s="5">
        <v>44866</v>
      </c>
      <c r="E1449" s="4" t="s">
        <v>19752</v>
      </c>
      <c r="F1449" t="str">
        <f>+_xlfn.XLOOKUP(Tabell3[[#This Row],[Diagnose]],Tabell7[Diagnose],Tabell7[DiagnoseKort])&amp;" ("&amp;YEAR(Tabell3[[#This Row],[Dato]])&amp;")"</f>
        <v>Intet påvist (2022)</v>
      </c>
    </row>
    <row r="1450" spans="1:6" hidden="1" x14ac:dyDescent="0.25">
      <c r="A1450" s="4" t="s">
        <v>8458</v>
      </c>
      <c r="B1450" s="4" t="s">
        <v>8459</v>
      </c>
      <c r="C1450" s="5">
        <v>42892</v>
      </c>
      <c r="D1450" s="5">
        <v>44866</v>
      </c>
      <c r="E1450" s="4" t="s">
        <v>19752</v>
      </c>
      <c r="F1450" t="str">
        <f>+_xlfn.XLOOKUP(Tabell3[[#This Row],[Diagnose]],Tabell7[Diagnose],Tabell7[DiagnoseKort])&amp;" ("&amp;YEAR(Tabell3[[#This Row],[Dato]])&amp;")"</f>
        <v>Intet påvist (2022)</v>
      </c>
    </row>
    <row r="1451" spans="1:6" hidden="1" x14ac:dyDescent="0.25">
      <c r="A1451" s="4" t="s">
        <v>13499</v>
      </c>
      <c r="B1451" s="4" t="s">
        <v>13500</v>
      </c>
      <c r="C1451" s="5">
        <v>44456</v>
      </c>
      <c r="D1451" s="5">
        <v>44865</v>
      </c>
      <c r="E1451" s="4" t="s">
        <v>19752</v>
      </c>
      <c r="F1451" t="str">
        <f>+_xlfn.XLOOKUP(Tabell3[[#This Row],[Diagnose]],Tabell7[Diagnose],Tabell7[DiagnoseKort])&amp;" ("&amp;YEAR(Tabell3[[#This Row],[Dato]])&amp;")"</f>
        <v>Intet påvist (2022)</v>
      </c>
    </row>
    <row r="1452" spans="1:6" hidden="1" x14ac:dyDescent="0.25">
      <c r="A1452" s="4" t="s">
        <v>12332</v>
      </c>
      <c r="B1452" s="4" t="s">
        <v>12333</v>
      </c>
      <c r="C1452" s="5">
        <v>44178</v>
      </c>
      <c r="D1452" s="5">
        <v>44861</v>
      </c>
      <c r="E1452" s="4" t="s">
        <v>19752</v>
      </c>
      <c r="F1452" t="str">
        <f>+_xlfn.XLOOKUP(Tabell3[[#This Row],[Diagnose]],Tabell7[Diagnose],Tabell7[DiagnoseKort])&amp;" ("&amp;YEAR(Tabell3[[#This Row],[Dato]])&amp;")"</f>
        <v>Intet påvist (2022)</v>
      </c>
    </row>
    <row r="1453" spans="1:6" hidden="1" x14ac:dyDescent="0.25">
      <c r="A1453" s="4" t="s">
        <v>12471</v>
      </c>
      <c r="B1453" s="4" t="s">
        <v>12472</v>
      </c>
      <c r="C1453" s="5">
        <v>44217</v>
      </c>
      <c r="D1453" s="5">
        <v>44860</v>
      </c>
      <c r="E1453" s="4" t="s">
        <v>19752</v>
      </c>
      <c r="F1453" t="str">
        <f>+_xlfn.XLOOKUP(Tabell3[[#This Row],[Diagnose]],Tabell7[Diagnose],Tabell7[DiagnoseKort])&amp;" ("&amp;YEAR(Tabell3[[#This Row],[Dato]])&amp;")"</f>
        <v>Intet påvist (2022)</v>
      </c>
    </row>
    <row r="1454" spans="1:6" hidden="1" x14ac:dyDescent="0.25">
      <c r="A1454" s="4" t="s">
        <v>13483</v>
      </c>
      <c r="B1454" s="4" t="s">
        <v>13484</v>
      </c>
      <c r="C1454" s="5">
        <v>44451</v>
      </c>
      <c r="D1454" s="5">
        <v>44860</v>
      </c>
      <c r="E1454" s="4" t="s">
        <v>19864</v>
      </c>
      <c r="F1454" t="str">
        <f>+_xlfn.XLOOKUP(Tabell3[[#This Row],[Diagnose]],Tabell7[Diagnose],Tabell7[DiagnoseKort])&amp;" ("&amp;YEAR(Tabell3[[#This Row],[Dato]])&amp;")"</f>
        <v>Distichiasis/Ektopiske Cillier (2022)</v>
      </c>
    </row>
    <row r="1455" spans="1:6" hidden="1" x14ac:dyDescent="0.25">
      <c r="A1455" s="4" t="s">
        <v>12683</v>
      </c>
      <c r="B1455" s="4" t="s">
        <v>12684</v>
      </c>
      <c r="C1455" s="5">
        <v>44286</v>
      </c>
      <c r="D1455" s="5">
        <v>44859</v>
      </c>
      <c r="E1455" s="4" t="s">
        <v>19940</v>
      </c>
      <c r="F1455" t="str">
        <f>+_xlfn.XLOOKUP(Tabell3[[#This Row],[Diagnose]],Tabell7[Diagnose],Tabell7[DiagnoseKort])&amp;" ("&amp;YEAR(Tabell3[[#This Row],[Dato]])&amp;")"</f>
        <v xml:space="preserve"> (2022)</v>
      </c>
    </row>
    <row r="1456" spans="1:6" hidden="1" x14ac:dyDescent="0.25">
      <c r="A1456" s="4" t="s">
        <v>12792</v>
      </c>
      <c r="B1456" s="4" t="s">
        <v>12793</v>
      </c>
      <c r="C1456" s="5">
        <v>44305</v>
      </c>
      <c r="D1456" s="5">
        <v>44859</v>
      </c>
      <c r="E1456" s="4" t="s">
        <v>19752</v>
      </c>
      <c r="F1456" t="str">
        <f>+_xlfn.XLOOKUP(Tabell3[[#This Row],[Diagnose]],Tabell7[Diagnose],Tabell7[DiagnoseKort])&amp;" ("&amp;YEAR(Tabell3[[#This Row],[Dato]])&amp;")"</f>
        <v>Intet påvist (2022)</v>
      </c>
    </row>
    <row r="1457" spans="1:6" hidden="1" x14ac:dyDescent="0.25">
      <c r="A1457" s="4" t="s">
        <v>11706</v>
      </c>
      <c r="B1457" s="4" t="s">
        <v>11707</v>
      </c>
      <c r="C1457" s="5">
        <v>44029</v>
      </c>
      <c r="D1457" s="5">
        <v>44859</v>
      </c>
      <c r="E1457" s="4" t="s">
        <v>19752</v>
      </c>
      <c r="F1457" t="str">
        <f>+_xlfn.XLOOKUP(Tabell3[[#This Row],[Diagnose]],Tabell7[Diagnose],Tabell7[DiagnoseKort])&amp;" ("&amp;YEAR(Tabell3[[#This Row],[Dato]])&amp;")"</f>
        <v>Intet påvist (2022)</v>
      </c>
    </row>
    <row r="1458" spans="1:6" hidden="1" x14ac:dyDescent="0.25">
      <c r="A1458" s="4" t="s">
        <v>12830</v>
      </c>
      <c r="B1458" s="4" t="s">
        <v>12831</v>
      </c>
      <c r="C1458" s="5">
        <v>44315</v>
      </c>
      <c r="D1458" s="5">
        <v>44859</v>
      </c>
      <c r="E1458" s="4" t="s">
        <v>19752</v>
      </c>
      <c r="F1458" t="str">
        <f>+_xlfn.XLOOKUP(Tabell3[[#This Row],[Diagnose]],Tabell7[Diagnose],Tabell7[DiagnoseKort])&amp;" ("&amp;YEAR(Tabell3[[#This Row],[Dato]])&amp;")"</f>
        <v>Intet påvist (2022)</v>
      </c>
    </row>
    <row r="1459" spans="1:6" hidden="1" x14ac:dyDescent="0.25">
      <c r="A1459" s="4" t="s">
        <v>13475</v>
      </c>
      <c r="B1459" s="4" t="s">
        <v>13476</v>
      </c>
      <c r="C1459" s="5">
        <v>44451</v>
      </c>
      <c r="D1459" s="5">
        <v>44858</v>
      </c>
      <c r="E1459" s="4" t="s">
        <v>19752</v>
      </c>
      <c r="F1459" t="str">
        <f>+_xlfn.XLOOKUP(Tabell3[[#This Row],[Diagnose]],Tabell7[Diagnose],Tabell7[DiagnoseKort])&amp;" ("&amp;YEAR(Tabell3[[#This Row],[Dato]])&amp;")"</f>
        <v>Intet påvist (2022)</v>
      </c>
    </row>
    <row r="1460" spans="1:6" hidden="1" x14ac:dyDescent="0.25">
      <c r="A1460" s="4" t="s">
        <v>10768</v>
      </c>
      <c r="B1460" s="4" t="s">
        <v>10769</v>
      </c>
      <c r="C1460" s="5">
        <v>43722</v>
      </c>
      <c r="D1460" s="5">
        <v>44853</v>
      </c>
      <c r="E1460" s="4" t="s">
        <v>19752</v>
      </c>
      <c r="F1460" t="str">
        <f>+_xlfn.XLOOKUP(Tabell3[[#This Row],[Diagnose]],Tabell7[Diagnose],Tabell7[DiagnoseKort])&amp;" ("&amp;YEAR(Tabell3[[#This Row],[Dato]])&amp;")"</f>
        <v>Intet påvist (2022)</v>
      </c>
    </row>
    <row r="1461" spans="1:6" hidden="1" x14ac:dyDescent="0.25">
      <c r="A1461" s="4" t="s">
        <v>13148</v>
      </c>
      <c r="B1461" s="4" t="s">
        <v>13149</v>
      </c>
      <c r="C1461" s="5">
        <v>44373</v>
      </c>
      <c r="D1461" s="5">
        <v>44853</v>
      </c>
      <c r="E1461" s="4" t="s">
        <v>19752</v>
      </c>
      <c r="F1461" t="str">
        <f>+_xlfn.XLOOKUP(Tabell3[[#This Row],[Diagnose]],Tabell7[Diagnose],Tabell7[DiagnoseKort])&amp;" ("&amp;YEAR(Tabell3[[#This Row],[Dato]])&amp;")"</f>
        <v>Intet påvist (2022)</v>
      </c>
    </row>
    <row r="1462" spans="1:6" hidden="1" x14ac:dyDescent="0.25">
      <c r="A1462" s="4" t="s">
        <v>13308</v>
      </c>
      <c r="B1462" s="4" t="s">
        <v>13309</v>
      </c>
      <c r="C1462" s="5">
        <v>44390</v>
      </c>
      <c r="D1462" s="5">
        <v>44851</v>
      </c>
      <c r="E1462" s="4" t="s">
        <v>19752</v>
      </c>
      <c r="F1462" t="str">
        <f>+_xlfn.XLOOKUP(Tabell3[[#This Row],[Diagnose]],Tabell7[Diagnose],Tabell7[DiagnoseKort])&amp;" ("&amp;YEAR(Tabell3[[#This Row],[Dato]])&amp;")"</f>
        <v>Intet påvist (2022)</v>
      </c>
    </row>
    <row r="1463" spans="1:6" hidden="1" x14ac:dyDescent="0.25">
      <c r="A1463" s="4" t="s">
        <v>12308</v>
      </c>
      <c r="B1463" s="4" t="s">
        <v>12309</v>
      </c>
      <c r="C1463" s="5">
        <v>44172</v>
      </c>
      <c r="D1463" s="5">
        <v>44848</v>
      </c>
      <c r="E1463" s="4" t="s">
        <v>19752</v>
      </c>
      <c r="F1463" t="str">
        <f>+_xlfn.XLOOKUP(Tabell3[[#This Row],[Diagnose]],Tabell7[Diagnose],Tabell7[DiagnoseKort])&amp;" ("&amp;YEAR(Tabell3[[#This Row],[Dato]])&amp;")"</f>
        <v>Intet påvist (2022)</v>
      </c>
    </row>
    <row r="1464" spans="1:6" hidden="1" x14ac:dyDescent="0.25">
      <c r="A1464" s="4" t="s">
        <v>13078</v>
      </c>
      <c r="B1464" s="4" t="s">
        <v>13079</v>
      </c>
      <c r="C1464" s="5">
        <v>44363</v>
      </c>
      <c r="D1464" s="5">
        <v>44848</v>
      </c>
      <c r="E1464" s="4" t="s">
        <v>19752</v>
      </c>
      <c r="F1464" t="str">
        <f>+_xlfn.XLOOKUP(Tabell3[[#This Row],[Diagnose]],Tabell7[Diagnose],Tabell7[DiagnoseKort])&amp;" ("&amp;YEAR(Tabell3[[#This Row],[Dato]])&amp;")"</f>
        <v>Intet påvist (2022)</v>
      </c>
    </row>
    <row r="1465" spans="1:6" hidden="1" x14ac:dyDescent="0.25">
      <c r="A1465" s="4" t="s">
        <v>12581</v>
      </c>
      <c r="B1465" s="4" t="s">
        <v>12582</v>
      </c>
      <c r="C1465" s="5">
        <v>44255</v>
      </c>
      <c r="D1465" s="5">
        <v>44848</v>
      </c>
      <c r="E1465" s="4" t="s">
        <v>19752</v>
      </c>
      <c r="F1465" t="str">
        <f>+_xlfn.XLOOKUP(Tabell3[[#This Row],[Diagnose]],Tabell7[Diagnose],Tabell7[DiagnoseKort])&amp;" ("&amp;YEAR(Tabell3[[#This Row],[Dato]])&amp;")"</f>
        <v>Intet påvist (2022)</v>
      </c>
    </row>
    <row r="1466" spans="1:6" hidden="1" x14ac:dyDescent="0.25">
      <c r="A1466" s="4" t="s">
        <v>10623</v>
      </c>
      <c r="B1466" s="4" t="s">
        <v>10624</v>
      </c>
      <c r="C1466" s="5">
        <v>43653</v>
      </c>
      <c r="D1466" s="5">
        <v>44845</v>
      </c>
      <c r="E1466" s="4" t="s">
        <v>19752</v>
      </c>
      <c r="F1466" t="str">
        <f>+_xlfn.XLOOKUP(Tabell3[[#This Row],[Diagnose]],Tabell7[Diagnose],Tabell7[DiagnoseKort])&amp;" ("&amp;YEAR(Tabell3[[#This Row],[Dato]])&amp;")"</f>
        <v>Intet påvist (2022)</v>
      </c>
    </row>
    <row r="1467" spans="1:6" hidden="1" x14ac:dyDescent="0.25">
      <c r="A1467" s="4" t="s">
        <v>6556</v>
      </c>
      <c r="B1467" s="4" t="s">
        <v>6557</v>
      </c>
      <c r="C1467" s="5">
        <v>42037</v>
      </c>
      <c r="D1467" s="5">
        <v>44844</v>
      </c>
      <c r="E1467" s="4" t="s">
        <v>19752</v>
      </c>
      <c r="F1467" t="str">
        <f>+_xlfn.XLOOKUP(Tabell3[[#This Row],[Diagnose]],Tabell7[Diagnose],Tabell7[DiagnoseKort])&amp;" ("&amp;YEAR(Tabell3[[#This Row],[Dato]])&amp;")"</f>
        <v>Intet påvist (2022)</v>
      </c>
    </row>
    <row r="1468" spans="1:6" hidden="1" x14ac:dyDescent="0.25">
      <c r="A1468" s="4" t="s">
        <v>13538</v>
      </c>
      <c r="B1468" s="4" t="s">
        <v>13539</v>
      </c>
      <c r="C1468" s="5">
        <v>44469</v>
      </c>
      <c r="D1468" s="5">
        <v>44844</v>
      </c>
      <c r="E1468" s="4" t="s">
        <v>19752</v>
      </c>
      <c r="F1468" t="str">
        <f>+_xlfn.XLOOKUP(Tabell3[[#This Row],[Diagnose]],Tabell7[Diagnose],Tabell7[DiagnoseKort])&amp;" ("&amp;YEAR(Tabell3[[#This Row],[Dato]])&amp;")"</f>
        <v>Intet påvist (2022)</v>
      </c>
    </row>
    <row r="1469" spans="1:6" hidden="1" x14ac:dyDescent="0.25">
      <c r="A1469" s="4" t="s">
        <v>11395</v>
      </c>
      <c r="B1469" s="4" t="s">
        <v>11396</v>
      </c>
      <c r="C1469" s="5">
        <v>43951</v>
      </c>
      <c r="D1469" s="5">
        <v>44841</v>
      </c>
      <c r="E1469" s="4" t="s">
        <v>19752</v>
      </c>
      <c r="F1469" t="str">
        <f>+_xlfn.XLOOKUP(Tabell3[[#This Row],[Diagnose]],Tabell7[Diagnose],Tabell7[DiagnoseKort])&amp;" ("&amp;YEAR(Tabell3[[#This Row],[Dato]])&amp;")"</f>
        <v>Intet påvist (2022)</v>
      </c>
    </row>
    <row r="1470" spans="1:6" hidden="1" x14ac:dyDescent="0.25">
      <c r="A1470" s="4" t="s">
        <v>13054</v>
      </c>
      <c r="B1470" s="4" t="s">
        <v>13055</v>
      </c>
      <c r="C1470" s="5">
        <v>44361</v>
      </c>
      <c r="D1470" s="5">
        <v>44841</v>
      </c>
      <c r="E1470" s="4" t="s">
        <v>19752</v>
      </c>
      <c r="F1470" t="str">
        <f>+_xlfn.XLOOKUP(Tabell3[[#This Row],[Diagnose]],Tabell7[Diagnose],Tabell7[DiagnoseKort])&amp;" ("&amp;YEAR(Tabell3[[#This Row],[Dato]])&amp;")"</f>
        <v>Intet påvist (2022)</v>
      </c>
    </row>
    <row r="1471" spans="1:6" hidden="1" x14ac:dyDescent="0.25">
      <c r="A1471" s="4" t="s">
        <v>12354</v>
      </c>
      <c r="B1471" s="4" t="s">
        <v>12355</v>
      </c>
      <c r="C1471" s="5">
        <v>44189</v>
      </c>
      <c r="D1471" s="5">
        <v>44841</v>
      </c>
      <c r="E1471" s="4" t="s">
        <v>19752</v>
      </c>
      <c r="F1471" t="str">
        <f>+_xlfn.XLOOKUP(Tabell3[[#This Row],[Diagnose]],Tabell7[Diagnose],Tabell7[DiagnoseKort])&amp;" ("&amp;YEAR(Tabell3[[#This Row],[Dato]])&amp;")"</f>
        <v>Intet påvist (2022)</v>
      </c>
    </row>
    <row r="1472" spans="1:6" hidden="1" x14ac:dyDescent="0.25">
      <c r="A1472" s="4" t="s">
        <v>12230</v>
      </c>
      <c r="B1472" s="4" t="s">
        <v>11993</v>
      </c>
      <c r="C1472" s="5">
        <v>44153</v>
      </c>
      <c r="D1472" s="5">
        <v>44841</v>
      </c>
      <c r="E1472" s="4" t="s">
        <v>19752</v>
      </c>
      <c r="F1472" t="str">
        <f>+_xlfn.XLOOKUP(Tabell3[[#This Row],[Diagnose]],Tabell7[Diagnose],Tabell7[DiagnoseKort])&amp;" ("&amp;YEAR(Tabell3[[#This Row],[Dato]])&amp;")"</f>
        <v>Intet påvist (2022)</v>
      </c>
    </row>
    <row r="1473" spans="1:6" hidden="1" x14ac:dyDescent="0.25">
      <c r="A1473" s="4" t="s">
        <v>9576</v>
      </c>
      <c r="B1473" s="4" t="s">
        <v>9577</v>
      </c>
      <c r="C1473" s="5">
        <v>43293</v>
      </c>
      <c r="D1473" s="5">
        <v>44840</v>
      </c>
      <c r="E1473" s="4" t="s">
        <v>19752</v>
      </c>
      <c r="F1473" t="str">
        <f>+_xlfn.XLOOKUP(Tabell3[[#This Row],[Diagnose]],Tabell7[Diagnose],Tabell7[DiagnoseKort])&amp;" ("&amp;YEAR(Tabell3[[#This Row],[Dato]])&amp;")"</f>
        <v>Intet påvist (2022)</v>
      </c>
    </row>
    <row r="1474" spans="1:6" hidden="1" x14ac:dyDescent="0.25">
      <c r="A1474" s="4" t="s">
        <v>11982</v>
      </c>
      <c r="B1474" s="4" t="s">
        <v>11983</v>
      </c>
      <c r="C1474" s="5">
        <v>44088</v>
      </c>
      <c r="D1474" s="5">
        <v>44839</v>
      </c>
      <c r="E1474" s="4" t="s">
        <v>19752</v>
      </c>
      <c r="F1474" t="str">
        <f>+_xlfn.XLOOKUP(Tabell3[[#This Row],[Diagnose]],Tabell7[Diagnose],Tabell7[DiagnoseKort])&amp;" ("&amp;YEAR(Tabell3[[#This Row],[Dato]])&amp;")"</f>
        <v>Intet påvist (2022)</v>
      </c>
    </row>
    <row r="1475" spans="1:6" hidden="1" x14ac:dyDescent="0.25">
      <c r="A1475" s="4" t="s">
        <v>13361</v>
      </c>
      <c r="B1475" s="4" t="s">
        <v>13362</v>
      </c>
      <c r="C1475" s="5">
        <v>44406</v>
      </c>
      <c r="D1475" s="5">
        <v>44839</v>
      </c>
      <c r="E1475" s="4" t="s">
        <v>19752</v>
      </c>
      <c r="F1475" t="str">
        <f>+_xlfn.XLOOKUP(Tabell3[[#This Row],[Diagnose]],Tabell7[Diagnose],Tabell7[DiagnoseKort])&amp;" ("&amp;YEAR(Tabell3[[#This Row],[Dato]])&amp;")"</f>
        <v>Intet påvist (2022)</v>
      </c>
    </row>
    <row r="1476" spans="1:6" hidden="1" x14ac:dyDescent="0.25">
      <c r="A1476" s="4" t="s">
        <v>10398</v>
      </c>
      <c r="B1476" s="4" t="s">
        <v>10399</v>
      </c>
      <c r="C1476" s="5">
        <v>43597</v>
      </c>
      <c r="D1476" s="5">
        <v>44837</v>
      </c>
      <c r="E1476" s="4" t="s">
        <v>19752</v>
      </c>
      <c r="F1476" t="str">
        <f>+_xlfn.XLOOKUP(Tabell3[[#This Row],[Diagnose]],Tabell7[Diagnose],Tabell7[DiagnoseKort])&amp;" ("&amp;YEAR(Tabell3[[#This Row],[Dato]])&amp;")"</f>
        <v>Intet påvist (2022)</v>
      </c>
    </row>
    <row r="1477" spans="1:6" hidden="1" x14ac:dyDescent="0.25">
      <c r="A1477" s="4" t="s">
        <v>13851</v>
      </c>
      <c r="B1477" s="4" t="s">
        <v>13852</v>
      </c>
      <c r="C1477" s="5">
        <v>44547</v>
      </c>
      <c r="D1477" s="5">
        <v>44834</v>
      </c>
      <c r="E1477" s="4" t="s">
        <v>19939</v>
      </c>
      <c r="F1477" t="str">
        <f>+_xlfn.XLOOKUP(Tabell3[[#This Row],[Diagnose]],Tabell7[Diagnose],Tabell7[DiagnoseKort])&amp;" ("&amp;YEAR(Tabell3[[#This Row],[Dato]])&amp;")"</f>
        <v xml:space="preserve"> (2022)</v>
      </c>
    </row>
    <row r="1478" spans="1:6" hidden="1" x14ac:dyDescent="0.25">
      <c r="A1478" s="4" t="s">
        <v>7675</v>
      </c>
      <c r="B1478" s="4" t="s">
        <v>7676</v>
      </c>
      <c r="C1478" s="5">
        <v>42543</v>
      </c>
      <c r="D1478" s="5">
        <v>44834</v>
      </c>
      <c r="E1478" s="4" t="s">
        <v>19752</v>
      </c>
      <c r="F1478" t="str">
        <f>+_xlfn.XLOOKUP(Tabell3[[#This Row],[Diagnose]],Tabell7[Diagnose],Tabell7[DiagnoseKort])&amp;" ("&amp;YEAR(Tabell3[[#This Row],[Dato]])&amp;")"</f>
        <v>Intet påvist (2022)</v>
      </c>
    </row>
    <row r="1479" spans="1:6" hidden="1" x14ac:dyDescent="0.25">
      <c r="A1479" s="4" t="s">
        <v>11770</v>
      </c>
      <c r="B1479" s="4" t="s">
        <v>11771</v>
      </c>
      <c r="C1479" s="5">
        <v>44043</v>
      </c>
      <c r="D1479" s="5">
        <v>44834</v>
      </c>
      <c r="E1479" s="4" t="s">
        <v>19752</v>
      </c>
      <c r="F1479" t="str">
        <f>+_xlfn.XLOOKUP(Tabell3[[#This Row],[Diagnose]],Tabell7[Diagnose],Tabell7[DiagnoseKort])&amp;" ("&amp;YEAR(Tabell3[[#This Row],[Dato]])&amp;")"</f>
        <v>Intet påvist (2022)</v>
      </c>
    </row>
    <row r="1480" spans="1:6" hidden="1" x14ac:dyDescent="0.25">
      <c r="A1480" s="4" t="s">
        <v>8052</v>
      </c>
      <c r="B1480" s="4" t="s">
        <v>8053</v>
      </c>
      <c r="C1480" s="5">
        <v>42729</v>
      </c>
      <c r="D1480" s="5">
        <v>44834</v>
      </c>
      <c r="E1480" s="4" t="s">
        <v>19865</v>
      </c>
      <c r="F1480" t="str">
        <f>+_xlfn.XLOOKUP(Tabell3[[#This Row],[Diagnose]],Tabell7[Diagnose],Tabell7[DiagnoseKort])&amp;" ("&amp;YEAR(Tabell3[[#This Row],[Dato]])&amp;")"</f>
        <v>Katarakt, ikke medfødt (2022)</v>
      </c>
    </row>
    <row r="1481" spans="1:6" hidden="1" x14ac:dyDescent="0.25">
      <c r="A1481" s="4" t="s">
        <v>12352</v>
      </c>
      <c r="B1481" s="4" t="s">
        <v>12353</v>
      </c>
      <c r="C1481" s="5">
        <v>44180</v>
      </c>
      <c r="D1481" s="5">
        <v>44834</v>
      </c>
      <c r="E1481" s="4" t="s">
        <v>19752</v>
      </c>
      <c r="F1481" t="str">
        <f>+_xlfn.XLOOKUP(Tabell3[[#This Row],[Diagnose]],Tabell7[Diagnose],Tabell7[DiagnoseKort])&amp;" ("&amp;YEAR(Tabell3[[#This Row],[Dato]])&amp;")"</f>
        <v>Intet påvist (2022)</v>
      </c>
    </row>
    <row r="1482" spans="1:6" hidden="1" x14ac:dyDescent="0.25">
      <c r="A1482" s="4" t="s">
        <v>12350</v>
      </c>
      <c r="B1482" s="4" t="s">
        <v>12351</v>
      </c>
      <c r="C1482" s="5">
        <v>44180</v>
      </c>
      <c r="D1482" s="5">
        <v>44834</v>
      </c>
      <c r="E1482" s="4" t="s">
        <v>19752</v>
      </c>
      <c r="F1482" t="str">
        <f>+_xlfn.XLOOKUP(Tabell3[[#This Row],[Diagnose]],Tabell7[Diagnose],Tabell7[DiagnoseKort])&amp;" ("&amp;YEAR(Tabell3[[#This Row],[Dato]])&amp;")"</f>
        <v>Intet påvist (2022)</v>
      </c>
    </row>
    <row r="1483" spans="1:6" hidden="1" x14ac:dyDescent="0.25">
      <c r="A1483" s="4" t="s">
        <v>12975</v>
      </c>
      <c r="B1483" s="4" t="s">
        <v>12976</v>
      </c>
      <c r="C1483" s="5">
        <v>44342</v>
      </c>
      <c r="D1483" s="5">
        <v>44833</v>
      </c>
      <c r="E1483" s="4" t="s">
        <v>19752</v>
      </c>
      <c r="F1483" t="str">
        <f>+_xlfn.XLOOKUP(Tabell3[[#This Row],[Diagnose]],Tabell7[Diagnose],Tabell7[DiagnoseKort])&amp;" ("&amp;YEAR(Tabell3[[#This Row],[Dato]])&amp;")"</f>
        <v>Intet påvist (2022)</v>
      </c>
    </row>
    <row r="1484" spans="1:6" hidden="1" x14ac:dyDescent="0.25">
      <c r="A1484" s="4" t="s">
        <v>9664</v>
      </c>
      <c r="B1484" s="4" t="s">
        <v>9665</v>
      </c>
      <c r="C1484" s="5">
        <v>43324</v>
      </c>
      <c r="D1484" s="5">
        <v>44833</v>
      </c>
      <c r="E1484" s="4" t="s">
        <v>19920</v>
      </c>
      <c r="F1484" t="str">
        <f>+_xlfn.XLOOKUP(Tabell3[[#This Row],[Diagnose]],Tabell7[Diagnose],Tabell7[DiagnoseKort])&amp;" ("&amp;YEAR(Tabell3[[#This Row],[Dato]])&amp;")"</f>
        <v>Katarakt, ikke medfødt (2022)</v>
      </c>
    </row>
    <row r="1485" spans="1:6" hidden="1" x14ac:dyDescent="0.25">
      <c r="A1485" s="4" t="s">
        <v>12749</v>
      </c>
      <c r="B1485" s="4" t="s">
        <v>12750</v>
      </c>
      <c r="C1485" s="5">
        <v>44300</v>
      </c>
      <c r="D1485" s="5">
        <v>44833</v>
      </c>
      <c r="E1485" s="4" t="s">
        <v>19752</v>
      </c>
      <c r="F1485" t="str">
        <f>+_xlfn.XLOOKUP(Tabell3[[#This Row],[Diagnose]],Tabell7[Diagnose],Tabell7[DiagnoseKort])&amp;" ("&amp;YEAR(Tabell3[[#This Row],[Dato]])&amp;")"</f>
        <v>Intet påvist (2022)</v>
      </c>
    </row>
    <row r="1486" spans="1:6" hidden="1" x14ac:dyDescent="0.25">
      <c r="A1486" s="4" t="s">
        <v>12757</v>
      </c>
      <c r="B1486" s="4" t="s">
        <v>12758</v>
      </c>
      <c r="C1486" s="5">
        <v>44300</v>
      </c>
      <c r="D1486" s="5">
        <v>44833</v>
      </c>
      <c r="E1486" s="4" t="s">
        <v>19752</v>
      </c>
      <c r="F1486" t="str">
        <f>+_xlfn.XLOOKUP(Tabell3[[#This Row],[Diagnose]],Tabell7[Diagnose],Tabell7[DiagnoseKort])&amp;" ("&amp;YEAR(Tabell3[[#This Row],[Dato]])&amp;")"</f>
        <v>Intet påvist (2022)</v>
      </c>
    </row>
    <row r="1487" spans="1:6" hidden="1" x14ac:dyDescent="0.25">
      <c r="A1487" s="4" t="s">
        <v>9491</v>
      </c>
      <c r="B1487" s="4" t="s">
        <v>9492</v>
      </c>
      <c r="C1487" s="5">
        <v>43274</v>
      </c>
      <c r="D1487" s="5">
        <v>44833</v>
      </c>
      <c r="E1487" s="4" t="s">
        <v>19752</v>
      </c>
      <c r="F1487" t="str">
        <f>+_xlfn.XLOOKUP(Tabell3[[#This Row],[Diagnose]],Tabell7[Diagnose],Tabell7[DiagnoseKort])&amp;" ("&amp;YEAR(Tabell3[[#This Row],[Dato]])&amp;")"</f>
        <v>Intet påvist (2022)</v>
      </c>
    </row>
    <row r="1488" spans="1:6" hidden="1" x14ac:dyDescent="0.25">
      <c r="A1488" s="4" t="s">
        <v>12280</v>
      </c>
      <c r="B1488" s="4" t="s">
        <v>12281</v>
      </c>
      <c r="C1488" s="5">
        <v>44170</v>
      </c>
      <c r="D1488" s="5">
        <v>44826</v>
      </c>
      <c r="E1488" s="4" t="s">
        <v>19752</v>
      </c>
      <c r="F1488" t="str">
        <f>+_xlfn.XLOOKUP(Tabell3[[#This Row],[Diagnose]],Tabell7[Diagnose],Tabell7[DiagnoseKort])&amp;" ("&amp;YEAR(Tabell3[[#This Row],[Dato]])&amp;")"</f>
        <v>Intet påvist (2022)</v>
      </c>
    </row>
    <row r="1489" spans="1:6" hidden="1" x14ac:dyDescent="0.25">
      <c r="A1489" s="4" t="s">
        <v>13465</v>
      </c>
      <c r="B1489" s="4" t="s">
        <v>13466</v>
      </c>
      <c r="C1489" s="5">
        <v>44448</v>
      </c>
      <c r="D1489" s="5">
        <v>44826</v>
      </c>
      <c r="E1489" s="4" t="s">
        <v>19864</v>
      </c>
      <c r="F1489" t="str">
        <f>+_xlfn.XLOOKUP(Tabell3[[#This Row],[Diagnose]],Tabell7[Diagnose],Tabell7[DiagnoseKort])&amp;" ("&amp;YEAR(Tabell3[[#This Row],[Dato]])&amp;")"</f>
        <v>Distichiasis/Ektopiske Cillier (2022)</v>
      </c>
    </row>
    <row r="1490" spans="1:6" hidden="1" x14ac:dyDescent="0.25">
      <c r="A1490" s="4" t="s">
        <v>13445</v>
      </c>
      <c r="B1490" s="4" t="s">
        <v>13446</v>
      </c>
      <c r="C1490" s="5">
        <v>44446</v>
      </c>
      <c r="D1490" s="5">
        <v>44825</v>
      </c>
      <c r="E1490" s="4" t="s">
        <v>19802</v>
      </c>
      <c r="F1490" t="str">
        <f>+_xlfn.XLOOKUP(Tabell3[[#This Row],[Diagnose]],Tabell7[Diagnose],Tabell7[DiagnoseKort])&amp;" ("&amp;YEAR(Tabell3[[#This Row],[Dato]])&amp;")"</f>
        <v>PPM iris (2022)</v>
      </c>
    </row>
    <row r="1491" spans="1:6" hidden="1" x14ac:dyDescent="0.25">
      <c r="A1491" s="4" t="s">
        <v>13477</v>
      </c>
      <c r="B1491" s="4" t="s">
        <v>13478</v>
      </c>
      <c r="C1491" s="5">
        <v>44451</v>
      </c>
      <c r="D1491" s="5">
        <v>44825</v>
      </c>
      <c r="E1491" s="4" t="s">
        <v>19752</v>
      </c>
      <c r="F1491" t="str">
        <f>+_xlfn.XLOOKUP(Tabell3[[#This Row],[Diagnose]],Tabell7[Diagnose],Tabell7[DiagnoseKort])&amp;" ("&amp;YEAR(Tabell3[[#This Row],[Dato]])&amp;")"</f>
        <v>Intet påvist (2022)</v>
      </c>
    </row>
    <row r="1492" spans="1:6" hidden="1" x14ac:dyDescent="0.25">
      <c r="A1492" s="4" t="s">
        <v>11777</v>
      </c>
      <c r="B1492" s="4" t="s">
        <v>11778</v>
      </c>
      <c r="C1492" s="5">
        <v>44043</v>
      </c>
      <c r="D1492" s="5">
        <v>44824</v>
      </c>
      <c r="E1492" s="4" t="s">
        <v>19799</v>
      </c>
      <c r="F1492" t="str">
        <f>+_xlfn.XLOOKUP(Tabell3[[#This Row],[Diagnose]],Tabell7[Diagnose],Tabell7[DiagnoseKort])&amp;" ("&amp;YEAR(Tabell3[[#This Row],[Dato]])&amp;")"</f>
        <v>Katarakt, ikke medfødt (2022)</v>
      </c>
    </row>
    <row r="1493" spans="1:6" hidden="1" x14ac:dyDescent="0.25">
      <c r="A1493" s="4" t="s">
        <v>13463</v>
      </c>
      <c r="B1493" s="4" t="s">
        <v>13464</v>
      </c>
      <c r="C1493" s="5">
        <v>44448</v>
      </c>
      <c r="D1493" s="5">
        <v>44823</v>
      </c>
      <c r="E1493" s="4" t="s">
        <v>19752</v>
      </c>
      <c r="F1493" t="str">
        <f>+_xlfn.XLOOKUP(Tabell3[[#This Row],[Diagnose]],Tabell7[Diagnose],Tabell7[DiagnoseKort])&amp;" ("&amp;YEAR(Tabell3[[#This Row],[Dato]])&amp;")"</f>
        <v>Intet påvist (2022)</v>
      </c>
    </row>
    <row r="1494" spans="1:6" hidden="1" x14ac:dyDescent="0.25">
      <c r="A1494" s="4" t="s">
        <v>7335</v>
      </c>
      <c r="B1494" s="4" t="s">
        <v>7336</v>
      </c>
      <c r="C1494" s="5">
        <v>42421</v>
      </c>
      <c r="D1494" s="5">
        <v>44821</v>
      </c>
      <c r="E1494" s="4" t="s">
        <v>19938</v>
      </c>
      <c r="F1494" t="str">
        <f>+_xlfn.XLOOKUP(Tabell3[[#This Row],[Diagnose]],Tabell7[Diagnose],Tabell7[DiagnoseKort])&amp;" ("&amp;YEAR(Tabell3[[#This Row],[Dato]])&amp;")"</f>
        <v xml:space="preserve"> (2022)</v>
      </c>
    </row>
    <row r="1495" spans="1:6" hidden="1" x14ac:dyDescent="0.25">
      <c r="A1495" s="4" t="s">
        <v>10505</v>
      </c>
      <c r="B1495" s="4" t="s">
        <v>10506</v>
      </c>
      <c r="C1495" s="5">
        <v>43614</v>
      </c>
      <c r="D1495" s="5">
        <v>44821</v>
      </c>
      <c r="E1495" s="4" t="s">
        <v>19752</v>
      </c>
      <c r="F1495" t="str">
        <f>+_xlfn.XLOOKUP(Tabell3[[#This Row],[Diagnose]],Tabell7[Diagnose],Tabell7[DiagnoseKort])&amp;" ("&amp;YEAR(Tabell3[[#This Row],[Dato]])&amp;")"</f>
        <v>Intet påvist (2022)</v>
      </c>
    </row>
    <row r="1496" spans="1:6" hidden="1" x14ac:dyDescent="0.25">
      <c r="A1496" s="4" t="s">
        <v>10436</v>
      </c>
      <c r="B1496" s="4" t="s">
        <v>10437</v>
      </c>
      <c r="C1496" s="5">
        <v>43607</v>
      </c>
      <c r="D1496" s="5">
        <v>44820</v>
      </c>
      <c r="E1496" s="4" t="s">
        <v>19752</v>
      </c>
      <c r="F1496" t="str">
        <f>+_xlfn.XLOOKUP(Tabell3[[#This Row],[Diagnose]],Tabell7[Diagnose],Tabell7[DiagnoseKort])&amp;" ("&amp;YEAR(Tabell3[[#This Row],[Dato]])&amp;")"</f>
        <v>Intet påvist (2022)</v>
      </c>
    </row>
    <row r="1497" spans="1:6" hidden="1" x14ac:dyDescent="0.25">
      <c r="A1497" s="4" t="s">
        <v>13150</v>
      </c>
      <c r="B1497" s="4" t="s">
        <v>13151</v>
      </c>
      <c r="C1497" s="5">
        <v>44373</v>
      </c>
      <c r="D1497" s="5">
        <v>44819</v>
      </c>
      <c r="E1497" s="4" t="s">
        <v>19752</v>
      </c>
      <c r="F1497" t="str">
        <f>+_xlfn.XLOOKUP(Tabell3[[#This Row],[Diagnose]],Tabell7[Diagnose],Tabell7[DiagnoseKort])&amp;" ("&amp;YEAR(Tabell3[[#This Row],[Dato]])&amp;")"</f>
        <v>Intet påvist (2022)</v>
      </c>
    </row>
    <row r="1498" spans="1:6" hidden="1" x14ac:dyDescent="0.25">
      <c r="A1498" s="4" t="s">
        <v>11768</v>
      </c>
      <c r="B1498" s="4" t="s">
        <v>11769</v>
      </c>
      <c r="C1498" s="5">
        <v>44042</v>
      </c>
      <c r="D1498" s="5">
        <v>44819</v>
      </c>
      <c r="E1498" s="4" t="s">
        <v>19752</v>
      </c>
      <c r="F1498" t="str">
        <f>+_xlfn.XLOOKUP(Tabell3[[#This Row],[Diagnose]],Tabell7[Diagnose],Tabell7[DiagnoseKort])&amp;" ("&amp;YEAR(Tabell3[[#This Row],[Dato]])&amp;")"</f>
        <v>Intet påvist (2022)</v>
      </c>
    </row>
    <row r="1499" spans="1:6" hidden="1" x14ac:dyDescent="0.25">
      <c r="A1499" s="4" t="s">
        <v>11448</v>
      </c>
      <c r="B1499" s="4" t="s">
        <v>11449</v>
      </c>
      <c r="C1499" s="5">
        <v>43965</v>
      </c>
      <c r="D1499" s="5">
        <v>44819</v>
      </c>
      <c r="E1499" s="4" t="s">
        <v>19752</v>
      </c>
      <c r="F1499" t="str">
        <f>+_xlfn.XLOOKUP(Tabell3[[#This Row],[Diagnose]],Tabell7[Diagnose],Tabell7[DiagnoseKort])&amp;" ("&amp;YEAR(Tabell3[[#This Row],[Dato]])&amp;")"</f>
        <v>Intet påvist (2022)</v>
      </c>
    </row>
    <row r="1500" spans="1:6" hidden="1" x14ac:dyDescent="0.25">
      <c r="A1500" s="4" t="s">
        <v>9549</v>
      </c>
      <c r="B1500" s="4" t="s">
        <v>9550</v>
      </c>
      <c r="C1500" s="5">
        <v>43279</v>
      </c>
      <c r="D1500" s="5">
        <v>44819</v>
      </c>
      <c r="E1500" s="4" t="s">
        <v>19752</v>
      </c>
      <c r="F1500" t="str">
        <f>+_xlfn.XLOOKUP(Tabell3[[#This Row],[Diagnose]],Tabell7[Diagnose],Tabell7[DiagnoseKort])&amp;" ("&amp;YEAR(Tabell3[[#This Row],[Dato]])&amp;")"</f>
        <v>Intet påvist (2022)</v>
      </c>
    </row>
    <row r="1501" spans="1:6" hidden="1" x14ac:dyDescent="0.25">
      <c r="A1501" s="4" t="s">
        <v>13023</v>
      </c>
      <c r="B1501" s="4" t="s">
        <v>13024</v>
      </c>
      <c r="C1501" s="5">
        <v>44360</v>
      </c>
      <c r="D1501" s="5">
        <v>44819</v>
      </c>
      <c r="E1501" s="4" t="s">
        <v>19752</v>
      </c>
      <c r="F1501" t="str">
        <f>+_xlfn.XLOOKUP(Tabell3[[#This Row],[Diagnose]],Tabell7[Diagnose],Tabell7[DiagnoseKort])&amp;" ("&amp;YEAR(Tabell3[[#This Row],[Dato]])&amp;")"</f>
        <v>Intet påvist (2022)</v>
      </c>
    </row>
    <row r="1502" spans="1:6" hidden="1" x14ac:dyDescent="0.25">
      <c r="A1502" s="4" t="s">
        <v>11817</v>
      </c>
      <c r="B1502" s="4" t="s">
        <v>11818</v>
      </c>
      <c r="C1502" s="5">
        <v>44048</v>
      </c>
      <c r="D1502" s="5">
        <v>44819</v>
      </c>
      <c r="E1502" s="4" t="s">
        <v>19752</v>
      </c>
      <c r="F1502" t="str">
        <f>+_xlfn.XLOOKUP(Tabell3[[#This Row],[Diagnose]],Tabell7[Diagnose],Tabell7[DiagnoseKort])&amp;" ("&amp;YEAR(Tabell3[[#This Row],[Dato]])&amp;")"</f>
        <v>Intet påvist (2022)</v>
      </c>
    </row>
    <row r="1503" spans="1:6" hidden="1" x14ac:dyDescent="0.25">
      <c r="A1503" s="4" t="s">
        <v>12991</v>
      </c>
      <c r="B1503" s="4" t="s">
        <v>12992</v>
      </c>
      <c r="C1503" s="5">
        <v>44356</v>
      </c>
      <c r="D1503" s="5">
        <v>44818</v>
      </c>
      <c r="E1503" s="4" t="s">
        <v>19752</v>
      </c>
      <c r="F1503" t="str">
        <f>+_xlfn.XLOOKUP(Tabell3[[#This Row],[Diagnose]],Tabell7[Diagnose],Tabell7[DiagnoseKort])&amp;" ("&amp;YEAR(Tabell3[[#This Row],[Dato]])&amp;")"</f>
        <v>Intet påvist (2022)</v>
      </c>
    </row>
    <row r="1504" spans="1:6" hidden="1" x14ac:dyDescent="0.25">
      <c r="A1504" s="4" t="s">
        <v>13363</v>
      </c>
      <c r="B1504" s="4" t="s">
        <v>13364</v>
      </c>
      <c r="C1504" s="5">
        <v>44406</v>
      </c>
      <c r="D1504" s="5">
        <v>44816</v>
      </c>
      <c r="E1504" s="4" t="s">
        <v>19752</v>
      </c>
      <c r="F1504" t="str">
        <f>+_xlfn.XLOOKUP(Tabell3[[#This Row],[Diagnose]],Tabell7[Diagnose],Tabell7[DiagnoseKort])&amp;" ("&amp;YEAR(Tabell3[[#This Row],[Dato]])&amp;")"</f>
        <v>Intet påvist (2022)</v>
      </c>
    </row>
    <row r="1505" spans="1:6" hidden="1" x14ac:dyDescent="0.25">
      <c r="A1505" s="4" t="s">
        <v>13481</v>
      </c>
      <c r="B1505" s="4" t="s">
        <v>13482</v>
      </c>
      <c r="C1505" s="5">
        <v>44451</v>
      </c>
      <c r="D1505" s="5">
        <v>44816</v>
      </c>
      <c r="E1505" s="4" t="s">
        <v>19752</v>
      </c>
      <c r="F1505" t="str">
        <f>+_xlfn.XLOOKUP(Tabell3[[#This Row],[Diagnose]],Tabell7[Diagnose],Tabell7[DiagnoseKort])&amp;" ("&amp;YEAR(Tabell3[[#This Row],[Dato]])&amp;")"</f>
        <v>Intet påvist (2022)</v>
      </c>
    </row>
    <row r="1506" spans="1:6" hidden="1" x14ac:dyDescent="0.25">
      <c r="A1506" s="4" t="s">
        <v>9459</v>
      </c>
      <c r="B1506" s="4" t="s">
        <v>660</v>
      </c>
      <c r="C1506" s="5">
        <v>43258</v>
      </c>
      <c r="D1506" s="5">
        <v>44813</v>
      </c>
      <c r="E1506" s="4" t="s">
        <v>19752</v>
      </c>
      <c r="F1506" t="str">
        <f>+_xlfn.XLOOKUP(Tabell3[[#This Row],[Diagnose]],Tabell7[Diagnose],Tabell7[DiagnoseKort])&amp;" ("&amp;YEAR(Tabell3[[#This Row],[Dato]])&amp;")"</f>
        <v>Intet påvist (2022)</v>
      </c>
    </row>
    <row r="1507" spans="1:6" hidden="1" x14ac:dyDescent="0.25">
      <c r="A1507" s="4" t="s">
        <v>11933</v>
      </c>
      <c r="B1507" s="4" t="s">
        <v>11934</v>
      </c>
      <c r="C1507" s="5">
        <v>44074</v>
      </c>
      <c r="D1507" s="5">
        <v>44812</v>
      </c>
      <c r="E1507" s="4" t="s">
        <v>19752</v>
      </c>
      <c r="F1507" t="str">
        <f>+_xlfn.XLOOKUP(Tabell3[[#This Row],[Diagnose]],Tabell7[Diagnose],Tabell7[DiagnoseKort])&amp;" ("&amp;YEAR(Tabell3[[#This Row],[Dato]])&amp;")"</f>
        <v>Intet påvist (2022)</v>
      </c>
    </row>
    <row r="1508" spans="1:6" hidden="1" x14ac:dyDescent="0.25">
      <c r="A1508" s="4" t="s">
        <v>8346</v>
      </c>
      <c r="B1508" s="4" t="s">
        <v>8347</v>
      </c>
      <c r="C1508" s="5">
        <v>42838</v>
      </c>
      <c r="D1508" s="5">
        <v>44812</v>
      </c>
      <c r="E1508" s="4" t="s">
        <v>19752</v>
      </c>
      <c r="F1508" t="str">
        <f>+_xlfn.XLOOKUP(Tabell3[[#This Row],[Diagnose]],Tabell7[Diagnose],Tabell7[DiagnoseKort])&amp;" ("&amp;YEAR(Tabell3[[#This Row],[Dato]])&amp;")"</f>
        <v>Intet påvist (2022)</v>
      </c>
    </row>
    <row r="1509" spans="1:6" hidden="1" x14ac:dyDescent="0.25">
      <c r="A1509" s="4" t="s">
        <v>11372</v>
      </c>
      <c r="B1509" s="4" t="s">
        <v>11373</v>
      </c>
      <c r="C1509" s="5">
        <v>43946</v>
      </c>
      <c r="D1509" s="5">
        <v>44812</v>
      </c>
      <c r="E1509" s="4" t="s">
        <v>19752</v>
      </c>
      <c r="F1509" t="str">
        <f>+_xlfn.XLOOKUP(Tabell3[[#This Row],[Diagnose]],Tabell7[Diagnose],Tabell7[DiagnoseKort])&amp;" ("&amp;YEAR(Tabell3[[#This Row],[Dato]])&amp;")"</f>
        <v>Intet påvist (2022)</v>
      </c>
    </row>
    <row r="1510" spans="1:6" hidden="1" x14ac:dyDescent="0.25">
      <c r="A1510" s="4" t="s">
        <v>12541</v>
      </c>
      <c r="B1510" s="4" t="s">
        <v>12542</v>
      </c>
      <c r="C1510" s="5">
        <v>44237</v>
      </c>
      <c r="D1510" s="5">
        <v>44812</v>
      </c>
      <c r="E1510" s="4" t="s">
        <v>19752</v>
      </c>
      <c r="F1510" t="str">
        <f>+_xlfn.XLOOKUP(Tabell3[[#This Row],[Diagnose]],Tabell7[Diagnose],Tabell7[DiagnoseKort])&amp;" ("&amp;YEAR(Tabell3[[#This Row],[Dato]])&amp;")"</f>
        <v>Intet påvist (2022)</v>
      </c>
    </row>
    <row r="1511" spans="1:6" hidden="1" x14ac:dyDescent="0.25">
      <c r="A1511" s="4" t="s">
        <v>10410</v>
      </c>
      <c r="B1511" s="4" t="s">
        <v>10411</v>
      </c>
      <c r="C1511" s="5">
        <v>43597</v>
      </c>
      <c r="D1511" s="5">
        <v>44812</v>
      </c>
      <c r="E1511" s="4" t="s">
        <v>19770</v>
      </c>
      <c r="F1511" t="str">
        <f>+_xlfn.XLOOKUP(Tabell3[[#This Row],[Diagnose]],Tabell7[Diagnose],Tabell7[DiagnoseKort])&amp;" ("&amp;YEAR(Tabell3[[#This Row],[Dato]])&amp;")"</f>
        <v>Cortical &amp; Katarakt, ikke medfødt (2022)</v>
      </c>
    </row>
    <row r="1512" spans="1:6" hidden="1" x14ac:dyDescent="0.25">
      <c r="A1512" s="4" t="s">
        <v>13459</v>
      </c>
      <c r="B1512" s="4" t="s">
        <v>13460</v>
      </c>
      <c r="C1512" s="5">
        <v>44448</v>
      </c>
      <c r="D1512" s="5">
        <v>44812</v>
      </c>
      <c r="E1512" s="4" t="s">
        <v>19752</v>
      </c>
      <c r="F1512" t="str">
        <f>+_xlfn.XLOOKUP(Tabell3[[#This Row],[Diagnose]],Tabell7[Diagnose],Tabell7[DiagnoseKort])&amp;" ("&amp;YEAR(Tabell3[[#This Row],[Dato]])&amp;")"</f>
        <v>Intet påvist (2022)</v>
      </c>
    </row>
    <row r="1513" spans="1:6" hidden="1" x14ac:dyDescent="0.25">
      <c r="A1513" s="4" t="s">
        <v>9586</v>
      </c>
      <c r="B1513" s="4" t="s">
        <v>9587</v>
      </c>
      <c r="C1513" s="5">
        <v>43302</v>
      </c>
      <c r="D1513" s="5">
        <v>44811</v>
      </c>
      <c r="E1513" s="4" t="s">
        <v>19799</v>
      </c>
      <c r="F1513" t="str">
        <f>+_xlfn.XLOOKUP(Tabell3[[#This Row],[Diagnose]],Tabell7[Diagnose],Tabell7[DiagnoseKort])&amp;" ("&amp;YEAR(Tabell3[[#This Row],[Dato]])&amp;")"</f>
        <v>Katarakt, ikke medfødt (2022)</v>
      </c>
    </row>
    <row r="1514" spans="1:6" hidden="1" x14ac:dyDescent="0.25">
      <c r="A1514" s="4" t="s">
        <v>13158</v>
      </c>
      <c r="B1514" s="4" t="s">
        <v>13159</v>
      </c>
      <c r="C1514" s="5">
        <v>44373</v>
      </c>
      <c r="D1514" s="5">
        <v>44809</v>
      </c>
      <c r="E1514" s="4" t="s">
        <v>19752</v>
      </c>
      <c r="F1514" t="str">
        <f>+_xlfn.XLOOKUP(Tabell3[[#This Row],[Diagnose]],Tabell7[Diagnose],Tabell7[DiagnoseKort])&amp;" ("&amp;YEAR(Tabell3[[#This Row],[Dato]])&amp;")"</f>
        <v>Intet påvist (2022)</v>
      </c>
    </row>
    <row r="1515" spans="1:6" hidden="1" x14ac:dyDescent="0.25">
      <c r="A1515" s="4" t="s">
        <v>11380</v>
      </c>
      <c r="B1515" s="4" t="s">
        <v>11381</v>
      </c>
      <c r="C1515" s="5">
        <v>43949</v>
      </c>
      <c r="D1515" s="5">
        <v>44806</v>
      </c>
      <c r="E1515" s="4" t="s">
        <v>19752</v>
      </c>
      <c r="F1515" t="str">
        <f>+_xlfn.XLOOKUP(Tabell3[[#This Row],[Diagnose]],Tabell7[Diagnose],Tabell7[DiagnoseKort])&amp;" ("&amp;YEAR(Tabell3[[#This Row],[Dato]])&amp;")"</f>
        <v>Intet påvist (2022)</v>
      </c>
    </row>
    <row r="1516" spans="1:6" hidden="1" x14ac:dyDescent="0.25">
      <c r="A1516" s="4" t="s">
        <v>9211</v>
      </c>
      <c r="B1516" s="4" t="s">
        <v>9212</v>
      </c>
      <c r="C1516" s="5">
        <v>43176</v>
      </c>
      <c r="D1516" s="5">
        <v>44806</v>
      </c>
      <c r="E1516" s="4" t="s">
        <v>19864</v>
      </c>
      <c r="F1516" t="str">
        <f>+_xlfn.XLOOKUP(Tabell3[[#This Row],[Diagnose]],Tabell7[Diagnose],Tabell7[DiagnoseKort])&amp;" ("&amp;YEAR(Tabell3[[#This Row],[Dato]])&amp;")"</f>
        <v>Distichiasis/Ektopiske Cillier (2022)</v>
      </c>
    </row>
    <row r="1517" spans="1:6" hidden="1" x14ac:dyDescent="0.25">
      <c r="A1517" s="4" t="s">
        <v>11764</v>
      </c>
      <c r="B1517" s="4" t="s">
        <v>11765</v>
      </c>
      <c r="C1517" s="5">
        <v>44042</v>
      </c>
      <c r="D1517" s="5">
        <v>44806</v>
      </c>
      <c r="E1517" s="4" t="s">
        <v>19801</v>
      </c>
      <c r="F1517" t="str">
        <f>+_xlfn.XLOOKUP(Tabell3[[#This Row],[Diagnose]],Tabell7[Diagnose],Tabell7[DiagnoseKort])&amp;" ("&amp;YEAR(Tabell3[[#This Row],[Dato]])&amp;")"</f>
        <v>Annet medfødt (2022)</v>
      </c>
    </row>
    <row r="1518" spans="1:6" hidden="1" x14ac:dyDescent="0.25">
      <c r="A1518" s="4" t="s">
        <v>12529</v>
      </c>
      <c r="B1518" s="4" t="s">
        <v>12530</v>
      </c>
      <c r="C1518" s="5">
        <v>44237</v>
      </c>
      <c r="D1518" s="5">
        <v>44806</v>
      </c>
      <c r="E1518" s="4" t="s">
        <v>19752</v>
      </c>
      <c r="F1518" t="str">
        <f>+_xlfn.XLOOKUP(Tabell3[[#This Row],[Diagnose]],Tabell7[Diagnose],Tabell7[DiagnoseKort])&amp;" ("&amp;YEAR(Tabell3[[#This Row],[Dato]])&amp;")"</f>
        <v>Intet påvist (2022)</v>
      </c>
    </row>
    <row r="1519" spans="1:6" hidden="1" x14ac:dyDescent="0.25">
      <c r="A1519" s="4" t="s">
        <v>12177</v>
      </c>
      <c r="B1519" s="4" t="s">
        <v>12178</v>
      </c>
      <c r="C1519" s="5">
        <v>44146</v>
      </c>
      <c r="D1519" s="5">
        <v>44805</v>
      </c>
      <c r="E1519" s="4" t="s">
        <v>19752</v>
      </c>
      <c r="F1519" t="str">
        <f>+_xlfn.XLOOKUP(Tabell3[[#This Row],[Diagnose]],Tabell7[Diagnose],Tabell7[DiagnoseKort])&amp;" ("&amp;YEAR(Tabell3[[#This Row],[Dato]])&amp;")"</f>
        <v>Intet påvist (2022)</v>
      </c>
    </row>
    <row r="1520" spans="1:6" hidden="1" x14ac:dyDescent="0.25">
      <c r="A1520" s="4" t="s">
        <v>7997</v>
      </c>
      <c r="B1520" s="4" t="s">
        <v>7998</v>
      </c>
      <c r="C1520" s="5">
        <v>42705</v>
      </c>
      <c r="D1520" s="5">
        <v>44805</v>
      </c>
      <c r="E1520" s="4" t="s">
        <v>19752</v>
      </c>
      <c r="F1520" t="str">
        <f>+_xlfn.XLOOKUP(Tabell3[[#This Row],[Diagnose]],Tabell7[Diagnose],Tabell7[DiagnoseKort])&amp;" ("&amp;YEAR(Tabell3[[#This Row],[Dato]])&amp;")"</f>
        <v>Intet påvist (2022)</v>
      </c>
    </row>
    <row r="1521" spans="1:6" hidden="1" x14ac:dyDescent="0.25">
      <c r="A1521" s="4" t="s">
        <v>5449</v>
      </c>
      <c r="B1521" s="4" t="s">
        <v>5450</v>
      </c>
      <c r="C1521" s="5">
        <v>41503</v>
      </c>
      <c r="D1521" s="5">
        <v>44805</v>
      </c>
      <c r="E1521" s="4" t="s">
        <v>19920</v>
      </c>
      <c r="F1521" t="str">
        <f>+_xlfn.XLOOKUP(Tabell3[[#This Row],[Diagnose]],Tabell7[Diagnose],Tabell7[DiagnoseKort])&amp;" ("&amp;YEAR(Tabell3[[#This Row],[Dato]])&amp;")"</f>
        <v>Katarakt, ikke medfødt (2022)</v>
      </c>
    </row>
    <row r="1522" spans="1:6" hidden="1" x14ac:dyDescent="0.25">
      <c r="A1522" s="4" t="s">
        <v>12167</v>
      </c>
      <c r="B1522" s="4" t="s">
        <v>12168</v>
      </c>
      <c r="C1522" s="5">
        <v>44144</v>
      </c>
      <c r="D1522" s="5">
        <v>44805</v>
      </c>
      <c r="E1522" s="4" t="s">
        <v>19894</v>
      </c>
      <c r="F1522" t="str">
        <f>+_xlfn.XLOOKUP(Tabell3[[#This Row],[Diagnose]],Tabell7[Diagnose],Tabell7[DiagnoseKort])&amp;" ("&amp;YEAR(Tabell3[[#This Row],[Dato]])&amp;")"</f>
        <v>Cornea Dystrofi (2022)</v>
      </c>
    </row>
    <row r="1523" spans="1:6" hidden="1" x14ac:dyDescent="0.25">
      <c r="A1523" s="4" t="s">
        <v>6970</v>
      </c>
      <c r="B1523" s="4" t="s">
        <v>6971</v>
      </c>
      <c r="C1523" s="5">
        <v>42247</v>
      </c>
      <c r="D1523" s="5">
        <v>44804</v>
      </c>
      <c r="E1523" s="4" t="s">
        <v>19864</v>
      </c>
      <c r="F1523" t="str">
        <f>+_xlfn.XLOOKUP(Tabell3[[#This Row],[Diagnose]],Tabell7[Diagnose],Tabell7[DiagnoseKort])&amp;" ("&amp;YEAR(Tabell3[[#This Row],[Dato]])&amp;")"</f>
        <v>Distichiasis/Ektopiske Cillier (2022)</v>
      </c>
    </row>
    <row r="1524" spans="1:6" hidden="1" x14ac:dyDescent="0.25">
      <c r="A1524" s="4" t="s">
        <v>10811</v>
      </c>
      <c r="B1524" s="4" t="s">
        <v>10812</v>
      </c>
      <c r="C1524" s="5">
        <v>43742</v>
      </c>
      <c r="D1524" s="5">
        <v>44322</v>
      </c>
      <c r="E1524" s="4" t="s">
        <v>19913</v>
      </c>
      <c r="F1524" t="str">
        <f>+_xlfn.XLOOKUP(Tabell3[[#This Row],[Diagnose]],Tabell7[Diagnose],Tabell7[DiagnoseKort])&amp;" ("&amp;YEAR(Tabell3[[#This Row],[Dato]])&amp;")"</f>
        <v xml:space="preserve"> (2021)</v>
      </c>
    </row>
    <row r="1525" spans="1:6" hidden="1" x14ac:dyDescent="0.25">
      <c r="A1525" s="4" t="s">
        <v>10019</v>
      </c>
      <c r="B1525" s="4" t="s">
        <v>10020</v>
      </c>
      <c r="C1525" s="5">
        <v>43492</v>
      </c>
      <c r="D1525" s="5">
        <v>44804</v>
      </c>
      <c r="E1525" s="4" t="s">
        <v>19752</v>
      </c>
      <c r="F1525" t="str">
        <f>+_xlfn.XLOOKUP(Tabell3[[#This Row],[Diagnose]],Tabell7[Diagnose],Tabell7[DiagnoseKort])&amp;" ("&amp;YEAR(Tabell3[[#This Row],[Dato]])&amp;")"</f>
        <v>Intet påvist (2022)</v>
      </c>
    </row>
    <row r="1526" spans="1:6" hidden="1" x14ac:dyDescent="0.25">
      <c r="A1526" s="4" t="s">
        <v>4500</v>
      </c>
      <c r="B1526" s="4" t="s">
        <v>4501</v>
      </c>
      <c r="C1526" s="5">
        <v>41054</v>
      </c>
      <c r="D1526" s="5">
        <v>44802</v>
      </c>
      <c r="E1526" s="4" t="s">
        <v>19920</v>
      </c>
      <c r="F1526" t="str">
        <f>+_xlfn.XLOOKUP(Tabell3[[#This Row],[Diagnose]],Tabell7[Diagnose],Tabell7[DiagnoseKort])&amp;" ("&amp;YEAR(Tabell3[[#This Row],[Dato]])&amp;")"</f>
        <v>Katarakt, ikke medfødt (2022)</v>
      </c>
    </row>
    <row r="1527" spans="1:6" hidden="1" x14ac:dyDescent="0.25">
      <c r="A1527" s="4" t="s">
        <v>9910</v>
      </c>
      <c r="B1527" s="4" t="s">
        <v>9911</v>
      </c>
      <c r="C1527" s="5">
        <v>43416</v>
      </c>
      <c r="D1527" s="5">
        <v>44802</v>
      </c>
      <c r="E1527" s="4" t="s">
        <v>19752</v>
      </c>
      <c r="F1527" t="str">
        <f>+_xlfn.XLOOKUP(Tabell3[[#This Row],[Diagnose]],Tabell7[Diagnose],Tabell7[DiagnoseKort])&amp;" ("&amp;YEAR(Tabell3[[#This Row],[Dato]])&amp;")"</f>
        <v>Intet påvist (2022)</v>
      </c>
    </row>
    <row r="1528" spans="1:6" hidden="1" x14ac:dyDescent="0.25">
      <c r="A1528" s="4" t="s">
        <v>13152</v>
      </c>
      <c r="B1528" s="4" t="s">
        <v>13153</v>
      </c>
      <c r="C1528" s="5">
        <v>44373</v>
      </c>
      <c r="D1528" s="5">
        <v>44802</v>
      </c>
      <c r="E1528" s="4" t="s">
        <v>19752</v>
      </c>
      <c r="F1528" t="str">
        <f>+_xlfn.XLOOKUP(Tabell3[[#This Row],[Diagnose]],Tabell7[Diagnose],Tabell7[DiagnoseKort])&amp;" ("&amp;YEAR(Tabell3[[#This Row],[Dato]])&amp;")"</f>
        <v>Intet påvist (2022)</v>
      </c>
    </row>
    <row r="1529" spans="1:6" hidden="1" x14ac:dyDescent="0.25">
      <c r="A1529" s="4" t="s">
        <v>9227</v>
      </c>
      <c r="B1529" s="4" t="s">
        <v>9228</v>
      </c>
      <c r="C1529" s="4"/>
      <c r="D1529" s="5">
        <v>44802</v>
      </c>
      <c r="E1529" s="4" t="s">
        <v>19752</v>
      </c>
      <c r="F1529" t="str">
        <f>+_xlfn.XLOOKUP(Tabell3[[#This Row],[Diagnose]],Tabell7[Diagnose],Tabell7[DiagnoseKort])&amp;" ("&amp;YEAR(Tabell3[[#This Row],[Dato]])&amp;")"</f>
        <v>Intet påvist (2022)</v>
      </c>
    </row>
    <row r="1530" spans="1:6" hidden="1" x14ac:dyDescent="0.25">
      <c r="A1530" s="4" t="s">
        <v>13312</v>
      </c>
      <c r="B1530" s="4" t="s">
        <v>13313</v>
      </c>
      <c r="C1530" s="5">
        <v>44390</v>
      </c>
      <c r="D1530" s="5">
        <v>44798</v>
      </c>
      <c r="E1530" s="4" t="s">
        <v>19752</v>
      </c>
      <c r="F1530" t="str">
        <f>+_xlfn.XLOOKUP(Tabell3[[#This Row],[Diagnose]],Tabell7[Diagnose],Tabell7[DiagnoseKort])&amp;" ("&amp;YEAR(Tabell3[[#This Row],[Dato]])&amp;")"</f>
        <v>Intet påvist (2022)</v>
      </c>
    </row>
    <row r="1531" spans="1:6" hidden="1" x14ac:dyDescent="0.25">
      <c r="A1531" s="4" t="s">
        <v>13088</v>
      </c>
      <c r="B1531" s="4" t="s">
        <v>13089</v>
      </c>
      <c r="C1531" s="5">
        <v>44364</v>
      </c>
      <c r="D1531" s="5">
        <v>44798</v>
      </c>
      <c r="E1531" s="4" t="s">
        <v>19752</v>
      </c>
      <c r="F1531" t="str">
        <f>+_xlfn.XLOOKUP(Tabell3[[#This Row],[Diagnose]],Tabell7[Diagnose],Tabell7[DiagnoseKort])&amp;" ("&amp;YEAR(Tabell3[[#This Row],[Dato]])&amp;")"</f>
        <v>Intet påvist (2022)</v>
      </c>
    </row>
    <row r="1532" spans="1:6" hidden="1" x14ac:dyDescent="0.25">
      <c r="A1532" s="4" t="s">
        <v>10811</v>
      </c>
      <c r="B1532" s="4" t="s">
        <v>10812</v>
      </c>
      <c r="C1532" s="5">
        <v>43742</v>
      </c>
      <c r="D1532" s="5">
        <v>43797</v>
      </c>
      <c r="E1532" s="4" t="s">
        <v>19913</v>
      </c>
      <c r="F1532" t="str">
        <f>+_xlfn.XLOOKUP(Tabell3[[#This Row],[Diagnose]],Tabell7[Diagnose],Tabell7[DiagnoseKort])&amp;" ("&amp;YEAR(Tabell3[[#This Row],[Dato]])&amp;")"</f>
        <v xml:space="preserve"> (2019)</v>
      </c>
    </row>
    <row r="1533" spans="1:6" hidden="1" x14ac:dyDescent="0.25">
      <c r="A1533" s="4" t="s">
        <v>8462</v>
      </c>
      <c r="B1533" s="4" t="s">
        <v>8463</v>
      </c>
      <c r="C1533" s="5">
        <v>42892</v>
      </c>
      <c r="D1533" s="5">
        <v>44795</v>
      </c>
      <c r="E1533" s="4" t="s">
        <v>19752</v>
      </c>
      <c r="F1533" t="str">
        <f>+_xlfn.XLOOKUP(Tabell3[[#This Row],[Diagnose]],Tabell7[Diagnose],Tabell7[DiagnoseKort])&amp;" ("&amp;YEAR(Tabell3[[#This Row],[Dato]])&amp;")"</f>
        <v>Intet påvist (2022)</v>
      </c>
    </row>
    <row r="1534" spans="1:6" hidden="1" x14ac:dyDescent="0.25">
      <c r="A1534" s="4" t="s">
        <v>12591</v>
      </c>
      <c r="B1534" s="4" t="s">
        <v>12592</v>
      </c>
      <c r="C1534" s="5">
        <v>44258</v>
      </c>
      <c r="D1534" s="5">
        <v>44795</v>
      </c>
      <c r="E1534" s="4" t="s">
        <v>19802</v>
      </c>
      <c r="F1534" t="str">
        <f>+_xlfn.XLOOKUP(Tabell3[[#This Row],[Diagnose]],Tabell7[Diagnose],Tabell7[DiagnoseKort])&amp;" ("&amp;YEAR(Tabell3[[#This Row],[Dato]])&amp;")"</f>
        <v>PPM iris (2022)</v>
      </c>
    </row>
    <row r="1535" spans="1:6" hidden="1" x14ac:dyDescent="0.25">
      <c r="A1535" s="4" t="s">
        <v>13084</v>
      </c>
      <c r="B1535" s="4" t="s">
        <v>13085</v>
      </c>
      <c r="C1535" s="5">
        <v>44364</v>
      </c>
      <c r="D1535" s="5">
        <v>44792</v>
      </c>
      <c r="E1535" s="4" t="s">
        <v>19906</v>
      </c>
      <c r="F1535" t="str">
        <f>+_xlfn.XLOOKUP(Tabell3[[#This Row],[Diagnose]],Tabell7[Diagnose],Tabell7[DiagnoseKort])&amp;" ("&amp;YEAR(Tabell3[[#This Row],[Dato]])&amp;")"</f>
        <v xml:space="preserve"> (2022)</v>
      </c>
    </row>
    <row r="1536" spans="1:6" hidden="1" x14ac:dyDescent="0.25">
      <c r="A1536" s="4" t="s">
        <v>12269</v>
      </c>
      <c r="B1536" s="4" t="s">
        <v>12270</v>
      </c>
      <c r="C1536" s="5">
        <v>44168</v>
      </c>
      <c r="D1536" s="5">
        <v>44792</v>
      </c>
      <c r="E1536" s="4" t="s">
        <v>19752</v>
      </c>
      <c r="F1536" t="str">
        <f>+_xlfn.XLOOKUP(Tabell3[[#This Row],[Diagnose]],Tabell7[Diagnose],Tabell7[DiagnoseKort])&amp;" ("&amp;YEAR(Tabell3[[#This Row],[Dato]])&amp;")"</f>
        <v>Intet påvist (2022)</v>
      </c>
    </row>
    <row r="1537" spans="1:6" hidden="1" x14ac:dyDescent="0.25">
      <c r="A1537" s="4" t="s">
        <v>13365</v>
      </c>
      <c r="B1537" s="4" t="s">
        <v>13366</v>
      </c>
      <c r="C1537" s="5">
        <v>44408</v>
      </c>
      <c r="D1537" s="5">
        <v>44792</v>
      </c>
      <c r="E1537" s="4" t="s">
        <v>19752</v>
      </c>
      <c r="F1537" t="str">
        <f>+_xlfn.XLOOKUP(Tabell3[[#This Row],[Diagnose]],Tabell7[Diagnose],Tabell7[DiagnoseKort])&amp;" ("&amp;YEAR(Tabell3[[#This Row],[Dato]])&amp;")"</f>
        <v>Intet påvist (2022)</v>
      </c>
    </row>
    <row r="1538" spans="1:6" hidden="1" x14ac:dyDescent="0.25">
      <c r="A1538" s="4" t="s">
        <v>6091</v>
      </c>
      <c r="B1538" s="4" t="s">
        <v>6092</v>
      </c>
      <c r="C1538" s="5">
        <v>41821</v>
      </c>
      <c r="D1538" s="5">
        <v>44792</v>
      </c>
      <c r="E1538" s="4" t="s">
        <v>19752</v>
      </c>
      <c r="F1538" t="str">
        <f>+_xlfn.XLOOKUP(Tabell3[[#This Row],[Diagnose]],Tabell7[Diagnose],Tabell7[DiagnoseKort])&amp;" ("&amp;YEAR(Tabell3[[#This Row],[Dato]])&amp;")"</f>
        <v>Intet påvist (2022)</v>
      </c>
    </row>
    <row r="1539" spans="1:6" hidden="1" x14ac:dyDescent="0.25">
      <c r="A1539" s="4" t="s">
        <v>9717</v>
      </c>
      <c r="B1539" s="4" t="s">
        <v>9718</v>
      </c>
      <c r="C1539" s="5">
        <v>43341</v>
      </c>
      <c r="D1539" s="5">
        <v>44792</v>
      </c>
      <c r="E1539" s="4" t="s">
        <v>19752</v>
      </c>
      <c r="F1539" t="str">
        <f>+_xlfn.XLOOKUP(Tabell3[[#This Row],[Diagnose]],Tabell7[Diagnose],Tabell7[DiagnoseKort])&amp;" ("&amp;YEAR(Tabell3[[#This Row],[Dato]])&amp;")"</f>
        <v>Intet påvist (2022)</v>
      </c>
    </row>
    <row r="1540" spans="1:6" hidden="1" x14ac:dyDescent="0.25">
      <c r="A1540" s="4" t="s">
        <v>13391</v>
      </c>
      <c r="B1540" s="4" t="s">
        <v>13392</v>
      </c>
      <c r="C1540" s="5">
        <v>44415</v>
      </c>
      <c r="D1540" s="5">
        <v>44791</v>
      </c>
      <c r="E1540" s="4" t="s">
        <v>19752</v>
      </c>
      <c r="F1540" t="str">
        <f>+_xlfn.XLOOKUP(Tabell3[[#This Row],[Diagnose]],Tabell7[Diagnose],Tabell7[DiagnoseKort])&amp;" ("&amp;YEAR(Tabell3[[#This Row],[Dato]])&amp;")"</f>
        <v>Intet påvist (2022)</v>
      </c>
    </row>
    <row r="1541" spans="1:6" hidden="1" x14ac:dyDescent="0.25">
      <c r="A1541" s="4" t="s">
        <v>13359</v>
      </c>
      <c r="B1541" s="4" t="s">
        <v>13360</v>
      </c>
      <c r="C1541" s="5">
        <v>44406</v>
      </c>
      <c r="D1541" s="5">
        <v>44790</v>
      </c>
      <c r="E1541" s="4" t="s">
        <v>19752</v>
      </c>
      <c r="F1541" t="str">
        <f>+_xlfn.XLOOKUP(Tabell3[[#This Row],[Diagnose]],Tabell7[Diagnose],Tabell7[DiagnoseKort])&amp;" ("&amp;YEAR(Tabell3[[#This Row],[Dato]])&amp;")"</f>
        <v>Intet påvist (2022)</v>
      </c>
    </row>
    <row r="1542" spans="1:6" hidden="1" x14ac:dyDescent="0.25">
      <c r="A1542" s="4" t="s">
        <v>13389</v>
      </c>
      <c r="B1542" s="4" t="s">
        <v>13390</v>
      </c>
      <c r="C1542" s="5">
        <v>44415</v>
      </c>
      <c r="D1542" s="5">
        <v>44790</v>
      </c>
      <c r="E1542" s="4" t="s">
        <v>19752</v>
      </c>
      <c r="F1542" t="str">
        <f>+_xlfn.XLOOKUP(Tabell3[[#This Row],[Diagnose]],Tabell7[Diagnose],Tabell7[DiagnoseKort])&amp;" ("&amp;YEAR(Tabell3[[#This Row],[Dato]])&amp;")"</f>
        <v>Intet påvist (2022)</v>
      </c>
    </row>
    <row r="1543" spans="1:6" hidden="1" x14ac:dyDescent="0.25">
      <c r="A1543" s="4" t="s">
        <v>10404</v>
      </c>
      <c r="B1543" s="4" t="s">
        <v>10405</v>
      </c>
      <c r="C1543" s="5">
        <v>43597</v>
      </c>
      <c r="D1543" s="5">
        <v>44790</v>
      </c>
      <c r="E1543" s="4" t="s">
        <v>19752</v>
      </c>
      <c r="F1543" t="str">
        <f>+_xlfn.XLOOKUP(Tabell3[[#This Row],[Diagnose]],Tabell7[Diagnose],Tabell7[DiagnoseKort])&amp;" ("&amp;YEAR(Tabell3[[#This Row],[Dato]])&amp;")"</f>
        <v>Intet påvist (2022)</v>
      </c>
    </row>
    <row r="1544" spans="1:6" hidden="1" x14ac:dyDescent="0.25">
      <c r="A1544" s="4" t="s">
        <v>11666</v>
      </c>
      <c r="B1544" s="4" t="s">
        <v>11667</v>
      </c>
      <c r="C1544" s="5">
        <v>44016</v>
      </c>
      <c r="D1544" s="5">
        <v>44789</v>
      </c>
      <c r="E1544" s="4" t="s">
        <v>19752</v>
      </c>
      <c r="F1544" t="str">
        <f>+_xlfn.XLOOKUP(Tabell3[[#This Row],[Diagnose]],Tabell7[Diagnose],Tabell7[DiagnoseKort])&amp;" ("&amp;YEAR(Tabell3[[#This Row],[Dato]])&amp;")"</f>
        <v>Intet påvist (2022)</v>
      </c>
    </row>
    <row r="1545" spans="1:6" hidden="1" x14ac:dyDescent="0.25">
      <c r="A1545" s="4" t="s">
        <v>13000</v>
      </c>
      <c r="B1545" s="4" t="s">
        <v>13001</v>
      </c>
      <c r="C1545" s="5">
        <v>44357</v>
      </c>
      <c r="D1545" s="5">
        <v>44789</v>
      </c>
      <c r="E1545" s="4" t="s">
        <v>19752</v>
      </c>
      <c r="F1545" t="str">
        <f>+_xlfn.XLOOKUP(Tabell3[[#This Row],[Diagnose]],Tabell7[Diagnose],Tabell7[DiagnoseKort])&amp;" ("&amp;YEAR(Tabell3[[#This Row],[Dato]])&amp;")"</f>
        <v>Intet påvist (2022)</v>
      </c>
    </row>
    <row r="1546" spans="1:6" hidden="1" x14ac:dyDescent="0.25">
      <c r="A1546" s="4" t="s">
        <v>12367</v>
      </c>
      <c r="B1546" s="4" t="s">
        <v>12368</v>
      </c>
      <c r="C1546" s="5">
        <v>44191</v>
      </c>
      <c r="D1546" s="5">
        <v>44789</v>
      </c>
      <c r="E1546" s="4" t="s">
        <v>19752</v>
      </c>
      <c r="F1546" t="str">
        <f>+_xlfn.XLOOKUP(Tabell3[[#This Row],[Diagnose]],Tabell7[Diagnose],Tabell7[DiagnoseKort])&amp;" ("&amp;YEAR(Tabell3[[#This Row],[Dato]])&amp;")"</f>
        <v>Intet påvist (2022)</v>
      </c>
    </row>
    <row r="1547" spans="1:6" hidden="1" x14ac:dyDescent="0.25">
      <c r="A1547" s="4" t="s">
        <v>11497</v>
      </c>
      <c r="B1547" s="4" t="s">
        <v>11498</v>
      </c>
      <c r="C1547" s="5">
        <v>43984</v>
      </c>
      <c r="D1547" s="5">
        <v>44785</v>
      </c>
      <c r="E1547" s="4" t="s">
        <v>19752</v>
      </c>
      <c r="F1547" t="str">
        <f>+_xlfn.XLOOKUP(Tabell3[[#This Row],[Diagnose]],Tabell7[Diagnose],Tabell7[DiagnoseKort])&amp;" ("&amp;YEAR(Tabell3[[#This Row],[Dato]])&amp;")"</f>
        <v>Intet påvist (2022)</v>
      </c>
    </row>
    <row r="1548" spans="1:6" hidden="1" x14ac:dyDescent="0.25">
      <c r="A1548" s="4" t="s">
        <v>9780</v>
      </c>
      <c r="B1548" s="4" t="s">
        <v>9781</v>
      </c>
      <c r="C1548" s="5">
        <v>43371</v>
      </c>
      <c r="D1548" s="5">
        <v>44784</v>
      </c>
      <c r="E1548" s="4" t="s">
        <v>19799</v>
      </c>
      <c r="F1548" t="str">
        <f>+_xlfn.XLOOKUP(Tabell3[[#This Row],[Diagnose]],Tabell7[Diagnose],Tabell7[DiagnoseKort])&amp;" ("&amp;YEAR(Tabell3[[#This Row],[Dato]])&amp;")"</f>
        <v>Katarakt, ikke medfødt (2022)</v>
      </c>
    </row>
    <row r="1549" spans="1:6" hidden="1" x14ac:dyDescent="0.25">
      <c r="A1549" s="4" t="s">
        <v>12739</v>
      </c>
      <c r="B1549" s="4" t="s">
        <v>12740</v>
      </c>
      <c r="C1549" s="5">
        <v>44297</v>
      </c>
      <c r="D1549" s="5">
        <v>44782</v>
      </c>
      <c r="E1549" s="4" t="s">
        <v>19752</v>
      </c>
      <c r="F1549" t="str">
        <f>+_xlfn.XLOOKUP(Tabell3[[#This Row],[Diagnose]],Tabell7[Diagnose],Tabell7[DiagnoseKort])&amp;" ("&amp;YEAR(Tabell3[[#This Row],[Dato]])&amp;")"</f>
        <v>Intet påvist (2022)</v>
      </c>
    </row>
    <row r="1550" spans="1:6" hidden="1" x14ac:dyDescent="0.25">
      <c r="A1550" s="4" t="s">
        <v>13146</v>
      </c>
      <c r="B1550" s="4" t="s">
        <v>13147</v>
      </c>
      <c r="C1550" s="5">
        <v>44373</v>
      </c>
      <c r="D1550" s="5">
        <v>44782</v>
      </c>
      <c r="E1550" s="4" t="s">
        <v>19752</v>
      </c>
      <c r="F1550" t="str">
        <f>+_xlfn.XLOOKUP(Tabell3[[#This Row],[Diagnose]],Tabell7[Diagnose],Tabell7[DiagnoseKort])&amp;" ("&amp;YEAR(Tabell3[[#This Row],[Dato]])&amp;")"</f>
        <v>Intet påvist (2022)</v>
      </c>
    </row>
    <row r="1551" spans="1:6" hidden="1" x14ac:dyDescent="0.25">
      <c r="A1551" s="4" t="s">
        <v>13393</v>
      </c>
      <c r="B1551" s="4" t="s">
        <v>13394</v>
      </c>
      <c r="C1551" s="5">
        <v>44415</v>
      </c>
      <c r="D1551" s="5">
        <v>44782</v>
      </c>
      <c r="E1551" s="4" t="s">
        <v>19752</v>
      </c>
      <c r="F1551" t="str">
        <f>+_xlfn.XLOOKUP(Tabell3[[#This Row],[Diagnose]],Tabell7[Diagnose],Tabell7[DiagnoseKort])&amp;" ("&amp;YEAR(Tabell3[[#This Row],[Dato]])&amp;")"</f>
        <v>Intet påvist (2022)</v>
      </c>
    </row>
    <row r="1552" spans="1:6" hidden="1" x14ac:dyDescent="0.25">
      <c r="A1552" s="4" t="s">
        <v>12864</v>
      </c>
      <c r="B1552" s="4" t="s">
        <v>12865</v>
      </c>
      <c r="C1552" s="5">
        <v>44320</v>
      </c>
      <c r="D1552" s="5">
        <v>44779</v>
      </c>
      <c r="E1552" s="4" t="s">
        <v>19752</v>
      </c>
      <c r="F1552" t="str">
        <f>+_xlfn.XLOOKUP(Tabell3[[#This Row],[Diagnose]],Tabell7[Diagnose],Tabell7[DiagnoseKort])&amp;" ("&amp;YEAR(Tabell3[[#This Row],[Dato]])&amp;")"</f>
        <v>Intet påvist (2022)</v>
      </c>
    </row>
    <row r="1553" spans="1:6" hidden="1" x14ac:dyDescent="0.25">
      <c r="A1553" s="4" t="s">
        <v>10346</v>
      </c>
      <c r="B1553" s="4" t="s">
        <v>10347</v>
      </c>
      <c r="C1553" s="5">
        <v>43583</v>
      </c>
      <c r="D1553" s="5">
        <v>44779</v>
      </c>
      <c r="E1553" s="4" t="s">
        <v>19752</v>
      </c>
      <c r="F1553" t="str">
        <f>+_xlfn.XLOOKUP(Tabell3[[#This Row],[Diagnose]],Tabell7[Diagnose],Tabell7[DiagnoseKort])&amp;" ("&amp;YEAR(Tabell3[[#This Row],[Dato]])&amp;")"</f>
        <v>Intet påvist (2022)</v>
      </c>
    </row>
    <row r="1554" spans="1:6" hidden="1" x14ac:dyDescent="0.25">
      <c r="A1554" s="4" t="s">
        <v>13270</v>
      </c>
      <c r="B1554" s="4" t="s">
        <v>13271</v>
      </c>
      <c r="C1554" s="5">
        <v>44384</v>
      </c>
      <c r="D1554" s="5">
        <v>44776</v>
      </c>
      <c r="E1554" s="4" t="s">
        <v>19752</v>
      </c>
      <c r="F1554" t="str">
        <f>+_xlfn.XLOOKUP(Tabell3[[#This Row],[Diagnose]],Tabell7[Diagnose],Tabell7[DiagnoseKort])&amp;" ("&amp;YEAR(Tabell3[[#This Row],[Dato]])&amp;")"</f>
        <v>Intet påvist (2022)</v>
      </c>
    </row>
    <row r="1555" spans="1:6" hidden="1" x14ac:dyDescent="0.25">
      <c r="A1555" s="4" t="s">
        <v>12587</v>
      </c>
      <c r="B1555" s="4" t="s">
        <v>12588</v>
      </c>
      <c r="C1555" s="5">
        <v>44258</v>
      </c>
      <c r="D1555" s="5">
        <v>44776</v>
      </c>
      <c r="E1555" s="4" t="s">
        <v>19752</v>
      </c>
      <c r="F1555" t="str">
        <f>+_xlfn.XLOOKUP(Tabell3[[#This Row],[Diagnose]],Tabell7[Diagnose],Tabell7[DiagnoseKort])&amp;" ("&amp;YEAR(Tabell3[[#This Row],[Dato]])&amp;")"</f>
        <v>Intet påvist (2022)</v>
      </c>
    </row>
    <row r="1556" spans="1:6" hidden="1" x14ac:dyDescent="0.25">
      <c r="A1556" s="4" t="s">
        <v>13092</v>
      </c>
      <c r="B1556" s="4" t="s">
        <v>13093</v>
      </c>
      <c r="C1556" s="5">
        <v>44364</v>
      </c>
      <c r="D1556" s="5">
        <v>44776</v>
      </c>
      <c r="E1556" s="4" t="s">
        <v>19752</v>
      </c>
      <c r="F1556" t="str">
        <f>+_xlfn.XLOOKUP(Tabell3[[#This Row],[Diagnose]],Tabell7[Diagnose],Tabell7[DiagnoseKort])&amp;" ("&amp;YEAR(Tabell3[[#This Row],[Dato]])&amp;")"</f>
        <v>Intet påvist (2022)</v>
      </c>
    </row>
    <row r="1557" spans="1:6" hidden="1" x14ac:dyDescent="0.25">
      <c r="A1557" s="4" t="s">
        <v>9938</v>
      </c>
      <c r="B1557" s="4" t="s">
        <v>9939</v>
      </c>
      <c r="C1557" s="5">
        <v>43451</v>
      </c>
      <c r="D1557" s="5">
        <v>44774</v>
      </c>
      <c r="E1557" s="4" t="s">
        <v>19752</v>
      </c>
      <c r="F1557" t="str">
        <f>+_xlfn.XLOOKUP(Tabell3[[#This Row],[Diagnose]],Tabell7[Diagnose],Tabell7[DiagnoseKort])&amp;" ("&amp;YEAR(Tabell3[[#This Row],[Dato]])&amp;")"</f>
        <v>Intet påvist (2022)</v>
      </c>
    </row>
    <row r="1558" spans="1:6" hidden="1" x14ac:dyDescent="0.25">
      <c r="A1558" s="4" t="s">
        <v>9906</v>
      </c>
      <c r="B1558" s="4" t="s">
        <v>9907</v>
      </c>
      <c r="C1558" s="5">
        <v>43416</v>
      </c>
      <c r="D1558" s="5">
        <v>44774</v>
      </c>
      <c r="E1558" s="4" t="s">
        <v>19864</v>
      </c>
      <c r="F1558" t="str">
        <f>+_xlfn.XLOOKUP(Tabell3[[#This Row],[Diagnose]],Tabell7[Diagnose],Tabell7[DiagnoseKort])&amp;" ("&amp;YEAR(Tabell3[[#This Row],[Dato]])&amp;")"</f>
        <v>Distichiasis/Ektopiske Cillier (2022)</v>
      </c>
    </row>
    <row r="1559" spans="1:6" hidden="1" x14ac:dyDescent="0.25">
      <c r="A1559" s="4" t="s">
        <v>7083</v>
      </c>
      <c r="B1559" s="4" t="s">
        <v>7084</v>
      </c>
      <c r="C1559" s="5">
        <v>42292</v>
      </c>
      <c r="D1559" s="5">
        <v>44772</v>
      </c>
      <c r="E1559" s="4" t="s">
        <v>19920</v>
      </c>
      <c r="F1559" t="str">
        <f>+_xlfn.XLOOKUP(Tabell3[[#This Row],[Diagnose]],Tabell7[Diagnose],Tabell7[DiagnoseKort])&amp;" ("&amp;YEAR(Tabell3[[#This Row],[Dato]])&amp;")"</f>
        <v>Katarakt, ikke medfødt (2022)</v>
      </c>
    </row>
    <row r="1560" spans="1:6" hidden="1" x14ac:dyDescent="0.25">
      <c r="A1560" s="4" t="s">
        <v>9797</v>
      </c>
      <c r="B1560" s="4" t="s">
        <v>9798</v>
      </c>
      <c r="C1560" s="5">
        <v>43371</v>
      </c>
      <c r="D1560" s="5">
        <v>44772</v>
      </c>
      <c r="E1560" s="4" t="s">
        <v>19752</v>
      </c>
      <c r="F1560" t="str">
        <f>+_xlfn.XLOOKUP(Tabell3[[#This Row],[Diagnose]],Tabell7[Diagnose],Tabell7[DiagnoseKort])&amp;" ("&amp;YEAR(Tabell3[[#This Row],[Dato]])&amp;")"</f>
        <v>Intet påvist (2022)</v>
      </c>
    </row>
    <row r="1561" spans="1:6" hidden="1" x14ac:dyDescent="0.25">
      <c r="A1561" s="4" t="s">
        <v>8021</v>
      </c>
      <c r="B1561" s="4" t="s">
        <v>8022</v>
      </c>
      <c r="C1561" s="5">
        <v>42719</v>
      </c>
      <c r="D1561" s="5">
        <v>44770</v>
      </c>
      <c r="E1561" s="4" t="s">
        <v>19752</v>
      </c>
      <c r="F1561" t="str">
        <f>+_xlfn.XLOOKUP(Tabell3[[#This Row],[Diagnose]],Tabell7[Diagnose],Tabell7[DiagnoseKort])&amp;" ("&amp;YEAR(Tabell3[[#This Row],[Dato]])&amp;")"</f>
        <v>Intet påvist (2022)</v>
      </c>
    </row>
    <row r="1562" spans="1:6" hidden="1" x14ac:dyDescent="0.25">
      <c r="A1562" s="4" t="s">
        <v>12679</v>
      </c>
      <c r="B1562" s="4" t="s">
        <v>12680</v>
      </c>
      <c r="C1562" s="5">
        <v>44283</v>
      </c>
      <c r="D1562" s="5">
        <v>44769</v>
      </c>
      <c r="E1562" s="4" t="s">
        <v>19752</v>
      </c>
      <c r="F1562" t="str">
        <f>+_xlfn.XLOOKUP(Tabell3[[#This Row],[Diagnose]],Tabell7[Diagnose],Tabell7[DiagnoseKort])&amp;" ("&amp;YEAR(Tabell3[[#This Row],[Dato]])&amp;")"</f>
        <v>Intet påvist (2022)</v>
      </c>
    </row>
    <row r="1563" spans="1:6" hidden="1" x14ac:dyDescent="0.25">
      <c r="A1563" s="4" t="s">
        <v>13351</v>
      </c>
      <c r="B1563" s="4" t="s">
        <v>13352</v>
      </c>
      <c r="C1563" s="5">
        <v>44397</v>
      </c>
      <c r="D1563" s="5">
        <v>44768</v>
      </c>
      <c r="E1563" s="4" t="s">
        <v>19752</v>
      </c>
      <c r="F1563" t="str">
        <f>+_xlfn.XLOOKUP(Tabell3[[#This Row],[Diagnose]],Tabell7[Diagnose],Tabell7[DiagnoseKort])&amp;" ("&amp;YEAR(Tabell3[[#This Row],[Dato]])&amp;")"</f>
        <v>Intet påvist (2022)</v>
      </c>
    </row>
    <row r="1564" spans="1:6" hidden="1" x14ac:dyDescent="0.25">
      <c r="A1564" s="4" t="s">
        <v>6874</v>
      </c>
      <c r="B1564" s="4" t="s">
        <v>6875</v>
      </c>
      <c r="C1564" s="5">
        <v>42186</v>
      </c>
      <c r="D1564" s="5">
        <v>44762</v>
      </c>
      <c r="E1564" s="4" t="s">
        <v>19752</v>
      </c>
      <c r="F1564" t="str">
        <f>+_xlfn.XLOOKUP(Tabell3[[#This Row],[Diagnose]],Tabell7[Diagnose],Tabell7[DiagnoseKort])&amp;" ("&amp;YEAR(Tabell3[[#This Row],[Dato]])&amp;")"</f>
        <v>Intet påvist (2022)</v>
      </c>
    </row>
    <row r="1565" spans="1:6" hidden="1" x14ac:dyDescent="0.25">
      <c r="A1565" s="4" t="s">
        <v>12382</v>
      </c>
      <c r="B1565" s="4" t="s">
        <v>12383</v>
      </c>
      <c r="C1565" s="5">
        <v>44193</v>
      </c>
      <c r="D1565" s="5">
        <v>44762</v>
      </c>
      <c r="E1565" s="4" t="s">
        <v>19752</v>
      </c>
      <c r="F1565" t="str">
        <f>+_xlfn.XLOOKUP(Tabell3[[#This Row],[Diagnose]],Tabell7[Diagnose],Tabell7[DiagnoseKort])&amp;" ("&amp;YEAR(Tabell3[[#This Row],[Dato]])&amp;")"</f>
        <v>Intet påvist (2022)</v>
      </c>
    </row>
    <row r="1566" spans="1:6" hidden="1" x14ac:dyDescent="0.25">
      <c r="A1566" s="4" t="s">
        <v>12759</v>
      </c>
      <c r="B1566" s="4" t="s">
        <v>12760</v>
      </c>
      <c r="C1566" s="5">
        <v>44301</v>
      </c>
      <c r="D1566" s="5">
        <v>44761</v>
      </c>
      <c r="E1566" s="4" t="s">
        <v>19752</v>
      </c>
      <c r="F1566" t="str">
        <f>+_xlfn.XLOOKUP(Tabell3[[#This Row],[Diagnose]],Tabell7[Diagnose],Tabell7[DiagnoseKort])&amp;" ("&amp;YEAR(Tabell3[[#This Row],[Dato]])&amp;")"</f>
        <v>Intet påvist (2022)</v>
      </c>
    </row>
    <row r="1567" spans="1:6" hidden="1" x14ac:dyDescent="0.25">
      <c r="A1567" s="4" t="s">
        <v>9985</v>
      </c>
      <c r="B1567" s="4" t="s">
        <v>9986</v>
      </c>
      <c r="C1567" s="5">
        <v>43482</v>
      </c>
      <c r="D1567" s="5">
        <v>44761</v>
      </c>
      <c r="E1567" s="4" t="s">
        <v>19752</v>
      </c>
      <c r="F1567" t="str">
        <f>+_xlfn.XLOOKUP(Tabell3[[#This Row],[Diagnose]],Tabell7[Diagnose],Tabell7[DiagnoseKort])&amp;" ("&amp;YEAR(Tabell3[[#This Row],[Dato]])&amp;")"</f>
        <v>Intet påvist (2022)</v>
      </c>
    </row>
    <row r="1568" spans="1:6" hidden="1" x14ac:dyDescent="0.25">
      <c r="A1568" s="4" t="s">
        <v>8540</v>
      </c>
      <c r="B1568" s="4" t="s">
        <v>8541</v>
      </c>
      <c r="C1568" s="5">
        <v>42932</v>
      </c>
      <c r="D1568" s="5">
        <v>44761</v>
      </c>
      <c r="E1568" s="4" t="s">
        <v>19752</v>
      </c>
      <c r="F1568" t="str">
        <f>+_xlfn.XLOOKUP(Tabell3[[#This Row],[Diagnose]],Tabell7[Diagnose],Tabell7[DiagnoseKort])&amp;" ("&amp;YEAR(Tabell3[[#This Row],[Dato]])&amp;")"</f>
        <v>Intet påvist (2022)</v>
      </c>
    </row>
    <row r="1569" spans="1:6" hidden="1" x14ac:dyDescent="0.25">
      <c r="A1569" s="4" t="s">
        <v>9666</v>
      </c>
      <c r="B1569" s="4" t="s">
        <v>363</v>
      </c>
      <c r="C1569" s="5">
        <v>43324</v>
      </c>
      <c r="D1569" s="5">
        <v>44760</v>
      </c>
      <c r="E1569" s="4" t="s">
        <v>19802</v>
      </c>
      <c r="F1569" t="str">
        <f>+_xlfn.XLOOKUP(Tabell3[[#This Row],[Diagnose]],Tabell7[Diagnose],Tabell7[DiagnoseKort])&amp;" ("&amp;YEAR(Tabell3[[#This Row],[Dato]])&amp;")"</f>
        <v>PPM iris (2022)</v>
      </c>
    </row>
    <row r="1570" spans="1:6" hidden="1" x14ac:dyDescent="0.25">
      <c r="A1570" s="4" t="s">
        <v>13140</v>
      </c>
      <c r="B1570" s="4" t="s">
        <v>13141</v>
      </c>
      <c r="C1570" s="5">
        <v>44373</v>
      </c>
      <c r="D1570" s="5">
        <v>44760</v>
      </c>
      <c r="E1570" s="4" t="s">
        <v>19752</v>
      </c>
      <c r="F1570" t="str">
        <f>+_xlfn.XLOOKUP(Tabell3[[#This Row],[Diagnose]],Tabell7[Diagnose],Tabell7[DiagnoseKort])&amp;" ("&amp;YEAR(Tabell3[[#This Row],[Dato]])&amp;")"</f>
        <v>Intet påvist (2022)</v>
      </c>
    </row>
    <row r="1571" spans="1:6" hidden="1" x14ac:dyDescent="0.25">
      <c r="A1571" s="4" t="s">
        <v>13142</v>
      </c>
      <c r="B1571" s="4" t="s">
        <v>13143</v>
      </c>
      <c r="C1571" s="5">
        <v>44373</v>
      </c>
      <c r="D1571" s="5">
        <v>44760</v>
      </c>
      <c r="E1571" s="4" t="s">
        <v>19752</v>
      </c>
      <c r="F1571" t="str">
        <f>+_xlfn.XLOOKUP(Tabell3[[#This Row],[Diagnose]],Tabell7[Diagnose],Tabell7[DiagnoseKort])&amp;" ("&amp;YEAR(Tabell3[[#This Row],[Dato]])&amp;")"</f>
        <v>Intet påvist (2022)</v>
      </c>
    </row>
    <row r="1572" spans="1:6" hidden="1" x14ac:dyDescent="0.25">
      <c r="A1572" s="4" t="s">
        <v>12593</v>
      </c>
      <c r="B1572" s="4" t="s">
        <v>12594</v>
      </c>
      <c r="C1572" s="5">
        <v>44258</v>
      </c>
      <c r="D1572" s="5">
        <v>44755</v>
      </c>
      <c r="E1572" s="4" t="s">
        <v>19802</v>
      </c>
      <c r="F1572" t="str">
        <f>+_xlfn.XLOOKUP(Tabell3[[#This Row],[Diagnose]],Tabell7[Diagnose],Tabell7[DiagnoseKort])&amp;" ("&amp;YEAR(Tabell3[[#This Row],[Dato]])&amp;")"</f>
        <v>PPM iris (2022)</v>
      </c>
    </row>
    <row r="1573" spans="1:6" hidden="1" x14ac:dyDescent="0.25">
      <c r="A1573" s="4" t="s">
        <v>12589</v>
      </c>
      <c r="B1573" s="4" t="s">
        <v>12590</v>
      </c>
      <c r="C1573" s="5">
        <v>44258</v>
      </c>
      <c r="D1573" s="5">
        <v>44753</v>
      </c>
      <c r="E1573" s="4" t="s">
        <v>19752</v>
      </c>
      <c r="F1573" t="str">
        <f>+_xlfn.XLOOKUP(Tabell3[[#This Row],[Diagnose]],Tabell7[Diagnose],Tabell7[DiagnoseKort])&amp;" ("&amp;YEAR(Tabell3[[#This Row],[Dato]])&amp;")"</f>
        <v>Intet påvist (2022)</v>
      </c>
    </row>
    <row r="1574" spans="1:6" hidden="1" x14ac:dyDescent="0.25">
      <c r="A1574" s="4" t="s">
        <v>12631</v>
      </c>
      <c r="B1574" s="4" t="s">
        <v>12632</v>
      </c>
      <c r="C1574" s="5">
        <v>44263</v>
      </c>
      <c r="D1574" s="5">
        <v>44748</v>
      </c>
      <c r="E1574" s="4" t="s">
        <v>19920</v>
      </c>
      <c r="F1574" t="str">
        <f>+_xlfn.XLOOKUP(Tabell3[[#This Row],[Diagnose]],Tabell7[Diagnose],Tabell7[DiagnoseKort])&amp;" ("&amp;YEAR(Tabell3[[#This Row],[Dato]])&amp;")"</f>
        <v>Katarakt, ikke medfødt (2022)</v>
      </c>
    </row>
    <row r="1575" spans="1:6" hidden="1" x14ac:dyDescent="0.25">
      <c r="A1575" s="4" t="s">
        <v>10762</v>
      </c>
      <c r="B1575" s="4" t="s">
        <v>10763</v>
      </c>
      <c r="C1575" s="5">
        <v>43722</v>
      </c>
      <c r="D1575" s="5">
        <v>44747</v>
      </c>
      <c r="E1575" s="4" t="s">
        <v>19937</v>
      </c>
      <c r="F1575" t="str">
        <f>+_xlfn.XLOOKUP(Tabell3[[#This Row],[Diagnose]],Tabell7[Diagnose],Tabell7[DiagnoseKort])&amp;" ("&amp;YEAR(Tabell3[[#This Row],[Dato]])&amp;")"</f>
        <v xml:space="preserve"> (2022)</v>
      </c>
    </row>
    <row r="1576" spans="1:6" hidden="1" x14ac:dyDescent="0.25">
      <c r="A1576" s="4" t="s">
        <v>12934</v>
      </c>
      <c r="B1576" s="4" t="s">
        <v>12935</v>
      </c>
      <c r="C1576" s="5">
        <v>44330</v>
      </c>
      <c r="D1576" s="5">
        <v>44746</v>
      </c>
      <c r="E1576" s="4" t="s">
        <v>19752</v>
      </c>
      <c r="F1576" t="str">
        <f>+_xlfn.XLOOKUP(Tabell3[[#This Row],[Diagnose]],Tabell7[Diagnose],Tabell7[DiagnoseKort])&amp;" ("&amp;YEAR(Tabell3[[#This Row],[Dato]])&amp;")"</f>
        <v>Intet påvist (2022)</v>
      </c>
    </row>
    <row r="1577" spans="1:6" hidden="1" x14ac:dyDescent="0.25">
      <c r="A1577" s="4" t="s">
        <v>10549</v>
      </c>
      <c r="B1577" s="4" t="s">
        <v>10550</v>
      </c>
      <c r="C1577" s="5">
        <v>43626</v>
      </c>
      <c r="D1577" s="5">
        <v>44746</v>
      </c>
      <c r="E1577" s="4" t="s">
        <v>19752</v>
      </c>
      <c r="F1577" t="str">
        <f>+_xlfn.XLOOKUP(Tabell3[[#This Row],[Diagnose]],Tabell7[Diagnose],Tabell7[DiagnoseKort])&amp;" ("&amp;YEAR(Tabell3[[#This Row],[Dato]])&amp;")"</f>
        <v>Intet påvist (2022)</v>
      </c>
    </row>
    <row r="1578" spans="1:6" hidden="1" x14ac:dyDescent="0.25">
      <c r="A1578" s="4" t="s">
        <v>9186</v>
      </c>
      <c r="B1578" s="4" t="s">
        <v>9187</v>
      </c>
      <c r="C1578" s="5">
        <v>43174</v>
      </c>
      <c r="D1578" s="5">
        <v>44743</v>
      </c>
      <c r="E1578" s="4" t="s">
        <v>19801</v>
      </c>
      <c r="F1578" t="str">
        <f>+_xlfn.XLOOKUP(Tabell3[[#This Row],[Diagnose]],Tabell7[Diagnose],Tabell7[DiagnoseKort])&amp;" ("&amp;YEAR(Tabell3[[#This Row],[Dato]])&amp;")"</f>
        <v>Annet medfødt (2022)</v>
      </c>
    </row>
    <row r="1579" spans="1:6" hidden="1" x14ac:dyDescent="0.25">
      <c r="A1579" s="4" t="s">
        <v>11450</v>
      </c>
      <c r="B1579" s="4" t="s">
        <v>11451</v>
      </c>
      <c r="C1579" s="5">
        <v>43965</v>
      </c>
      <c r="D1579" s="5">
        <v>44742</v>
      </c>
      <c r="E1579" s="4" t="s">
        <v>19752</v>
      </c>
      <c r="F1579" t="str">
        <f>+_xlfn.XLOOKUP(Tabell3[[#This Row],[Diagnose]],Tabell7[Diagnose],Tabell7[DiagnoseKort])&amp;" ("&amp;YEAR(Tabell3[[#This Row],[Dato]])&amp;")"</f>
        <v>Intet påvist (2022)</v>
      </c>
    </row>
    <row r="1580" spans="1:6" hidden="1" x14ac:dyDescent="0.25">
      <c r="A1580" s="4" t="s">
        <v>7095</v>
      </c>
      <c r="B1580" s="4" t="s">
        <v>7096</v>
      </c>
      <c r="C1580" s="5">
        <v>42292</v>
      </c>
      <c r="D1580" s="5">
        <v>44742</v>
      </c>
      <c r="E1580" s="4" t="s">
        <v>19752</v>
      </c>
      <c r="F1580" t="str">
        <f>+_xlfn.XLOOKUP(Tabell3[[#This Row],[Diagnose]],Tabell7[Diagnose],Tabell7[DiagnoseKort])&amp;" ("&amp;YEAR(Tabell3[[#This Row],[Dato]])&amp;")"</f>
        <v>Intet påvist (2022)</v>
      </c>
    </row>
    <row r="1581" spans="1:6" hidden="1" x14ac:dyDescent="0.25">
      <c r="A1581" s="4" t="s">
        <v>12374</v>
      </c>
      <c r="B1581" s="4" t="s">
        <v>12375</v>
      </c>
      <c r="C1581" s="5">
        <v>44192</v>
      </c>
      <c r="D1581" s="5">
        <v>44741</v>
      </c>
      <c r="E1581" s="4" t="s">
        <v>19752</v>
      </c>
      <c r="F1581" t="str">
        <f>+_xlfn.XLOOKUP(Tabell3[[#This Row],[Diagnose]],Tabell7[Diagnose],Tabell7[DiagnoseKort])&amp;" ("&amp;YEAR(Tabell3[[#This Row],[Dato]])&amp;")"</f>
        <v>Intet påvist (2022)</v>
      </c>
    </row>
    <row r="1582" spans="1:6" hidden="1" x14ac:dyDescent="0.25">
      <c r="A1582" s="4" t="s">
        <v>11807</v>
      </c>
      <c r="B1582" s="4" t="s">
        <v>11808</v>
      </c>
      <c r="C1582" s="5">
        <v>44046</v>
      </c>
      <c r="D1582" s="5">
        <v>44740</v>
      </c>
      <c r="E1582" s="4" t="s">
        <v>19752</v>
      </c>
      <c r="F1582" t="str">
        <f>+_xlfn.XLOOKUP(Tabell3[[#This Row],[Diagnose]],Tabell7[Diagnose],Tabell7[DiagnoseKort])&amp;" ("&amp;YEAR(Tabell3[[#This Row],[Dato]])&amp;")"</f>
        <v>Intet påvist (2022)</v>
      </c>
    </row>
    <row r="1583" spans="1:6" hidden="1" x14ac:dyDescent="0.25">
      <c r="A1583" s="4" t="s">
        <v>11173</v>
      </c>
      <c r="B1583" s="4" t="s">
        <v>11174</v>
      </c>
      <c r="C1583" s="5">
        <v>43871</v>
      </c>
      <c r="D1583" s="5">
        <v>44740</v>
      </c>
      <c r="E1583" s="4" t="s">
        <v>19752</v>
      </c>
      <c r="F1583" t="str">
        <f>+_xlfn.XLOOKUP(Tabell3[[#This Row],[Diagnose]],Tabell7[Diagnose],Tabell7[DiagnoseKort])&amp;" ("&amp;YEAR(Tabell3[[#This Row],[Dato]])&amp;")"</f>
        <v>Intet påvist (2022)</v>
      </c>
    </row>
    <row r="1584" spans="1:6" hidden="1" x14ac:dyDescent="0.25">
      <c r="A1584" s="4" t="s">
        <v>11256</v>
      </c>
      <c r="B1584" s="4" t="s">
        <v>11257</v>
      </c>
      <c r="C1584" s="5">
        <v>43903</v>
      </c>
      <c r="D1584" s="5">
        <v>44736</v>
      </c>
      <c r="E1584" s="4" t="s">
        <v>19752</v>
      </c>
      <c r="F1584" t="str">
        <f>+_xlfn.XLOOKUP(Tabell3[[#This Row],[Diagnose]],Tabell7[Diagnose],Tabell7[DiagnoseKort])&amp;" ("&amp;YEAR(Tabell3[[#This Row],[Dato]])&amp;")"</f>
        <v>Intet påvist (2022)</v>
      </c>
    </row>
    <row r="1585" spans="1:6" hidden="1" x14ac:dyDescent="0.25">
      <c r="A1585" s="4" t="s">
        <v>11897</v>
      </c>
      <c r="B1585" s="4" t="s">
        <v>11898</v>
      </c>
      <c r="C1585" s="5">
        <v>44061</v>
      </c>
      <c r="D1585" s="5">
        <v>44736</v>
      </c>
      <c r="E1585" s="4" t="s">
        <v>19752</v>
      </c>
      <c r="F1585" t="str">
        <f>+_xlfn.XLOOKUP(Tabell3[[#This Row],[Diagnose]],Tabell7[Diagnose],Tabell7[DiagnoseKort])&amp;" ("&amp;YEAR(Tabell3[[#This Row],[Dato]])&amp;")"</f>
        <v>Intet påvist (2022)</v>
      </c>
    </row>
    <row r="1586" spans="1:6" hidden="1" x14ac:dyDescent="0.25">
      <c r="A1586" s="4" t="s">
        <v>11860</v>
      </c>
      <c r="B1586" s="4" t="s">
        <v>11861</v>
      </c>
      <c r="C1586" s="5">
        <v>44053</v>
      </c>
      <c r="D1586" s="5">
        <v>44736</v>
      </c>
      <c r="E1586" s="4" t="s">
        <v>19752</v>
      </c>
      <c r="F1586" t="str">
        <f>+_xlfn.XLOOKUP(Tabell3[[#This Row],[Diagnose]],Tabell7[Diagnose],Tabell7[DiagnoseKort])&amp;" ("&amp;YEAR(Tabell3[[#This Row],[Dato]])&amp;")"</f>
        <v>Intet påvist (2022)</v>
      </c>
    </row>
    <row r="1587" spans="1:6" hidden="1" x14ac:dyDescent="0.25">
      <c r="A1587" s="4" t="s">
        <v>4590</v>
      </c>
      <c r="B1587" s="4" t="s">
        <v>4591</v>
      </c>
      <c r="C1587" s="5">
        <v>41080</v>
      </c>
      <c r="D1587" s="5">
        <v>44733</v>
      </c>
      <c r="E1587" s="4" t="s">
        <v>19770</v>
      </c>
      <c r="F1587" t="str">
        <f>+_xlfn.XLOOKUP(Tabell3[[#This Row],[Diagnose]],Tabell7[Diagnose],Tabell7[DiagnoseKort])&amp;" ("&amp;YEAR(Tabell3[[#This Row],[Dato]])&amp;")"</f>
        <v>Cortical &amp; Katarakt, ikke medfødt (2022)</v>
      </c>
    </row>
    <row r="1588" spans="1:6" hidden="1" x14ac:dyDescent="0.25">
      <c r="A1588" s="4" t="s">
        <v>12469</v>
      </c>
      <c r="B1588" s="4" t="s">
        <v>12470</v>
      </c>
      <c r="C1588" s="5">
        <v>44214</v>
      </c>
      <c r="D1588" s="5">
        <v>44733</v>
      </c>
      <c r="E1588" s="4" t="s">
        <v>19752</v>
      </c>
      <c r="F1588" t="str">
        <f>+_xlfn.XLOOKUP(Tabell3[[#This Row],[Diagnose]],Tabell7[Diagnose],Tabell7[DiagnoseKort])&amp;" ("&amp;YEAR(Tabell3[[#This Row],[Dato]])&amp;")"</f>
        <v>Intet påvist (2022)</v>
      </c>
    </row>
    <row r="1589" spans="1:6" hidden="1" x14ac:dyDescent="0.25">
      <c r="A1589" s="4" t="s">
        <v>8776</v>
      </c>
      <c r="B1589" s="4" t="s">
        <v>8777</v>
      </c>
      <c r="C1589" s="5">
        <v>43011</v>
      </c>
      <c r="D1589" s="5">
        <v>44733</v>
      </c>
      <c r="E1589" s="4" t="s">
        <v>19752</v>
      </c>
      <c r="F1589" t="str">
        <f>+_xlfn.XLOOKUP(Tabell3[[#This Row],[Diagnose]],Tabell7[Diagnose],Tabell7[DiagnoseKort])&amp;" ("&amp;YEAR(Tabell3[[#This Row],[Dato]])&amp;")"</f>
        <v>Intet påvist (2022)</v>
      </c>
    </row>
    <row r="1590" spans="1:6" hidden="1" x14ac:dyDescent="0.25">
      <c r="A1590" s="4" t="s">
        <v>6790</v>
      </c>
      <c r="B1590" s="4" t="s">
        <v>6791</v>
      </c>
      <c r="C1590" s="5">
        <v>42139</v>
      </c>
      <c r="D1590" s="5">
        <v>44732</v>
      </c>
      <c r="E1590" s="4" t="s">
        <v>19920</v>
      </c>
      <c r="F1590" t="str">
        <f>+_xlfn.XLOOKUP(Tabell3[[#This Row],[Diagnose]],Tabell7[Diagnose],Tabell7[DiagnoseKort])&amp;" ("&amp;YEAR(Tabell3[[#This Row],[Dato]])&amp;")"</f>
        <v>Katarakt, ikke medfødt (2022)</v>
      </c>
    </row>
    <row r="1591" spans="1:6" hidden="1" x14ac:dyDescent="0.25">
      <c r="A1591" s="4" t="s">
        <v>10143</v>
      </c>
      <c r="B1591" s="4" t="s">
        <v>10144</v>
      </c>
      <c r="C1591" s="5">
        <v>43528</v>
      </c>
      <c r="D1591" s="5">
        <v>44732</v>
      </c>
      <c r="E1591" s="4" t="s">
        <v>19752</v>
      </c>
      <c r="F1591" t="str">
        <f>+_xlfn.XLOOKUP(Tabell3[[#This Row],[Diagnose]],Tabell7[Diagnose],Tabell7[DiagnoseKort])&amp;" ("&amp;YEAR(Tabell3[[#This Row],[Dato]])&amp;")"</f>
        <v>Intet påvist (2022)</v>
      </c>
    </row>
    <row r="1592" spans="1:6" hidden="1" x14ac:dyDescent="0.25">
      <c r="A1592" s="4" t="s">
        <v>7315</v>
      </c>
      <c r="B1592" s="4" t="s">
        <v>7316</v>
      </c>
      <c r="C1592" s="5">
        <v>42416</v>
      </c>
      <c r="D1592" s="5">
        <v>44732</v>
      </c>
      <c r="E1592" s="4" t="s">
        <v>19752</v>
      </c>
      <c r="F1592" t="str">
        <f>+_xlfn.XLOOKUP(Tabell3[[#This Row],[Diagnose]],Tabell7[Diagnose],Tabell7[DiagnoseKort])&amp;" ("&amp;YEAR(Tabell3[[#This Row],[Dato]])&amp;")"</f>
        <v>Intet påvist (2022)</v>
      </c>
    </row>
    <row r="1593" spans="1:6" hidden="1" x14ac:dyDescent="0.25">
      <c r="A1593" s="4" t="s">
        <v>9497</v>
      </c>
      <c r="B1593" s="4" t="s">
        <v>9498</v>
      </c>
      <c r="C1593" s="5">
        <v>43274</v>
      </c>
      <c r="D1593" s="5">
        <v>44732</v>
      </c>
      <c r="E1593" s="4" t="s">
        <v>19802</v>
      </c>
      <c r="F1593" t="str">
        <f>+_xlfn.XLOOKUP(Tabell3[[#This Row],[Diagnose]],Tabell7[Diagnose],Tabell7[DiagnoseKort])&amp;" ("&amp;YEAR(Tabell3[[#This Row],[Dato]])&amp;")"</f>
        <v>PPM iris (2022)</v>
      </c>
    </row>
    <row r="1594" spans="1:6" hidden="1" x14ac:dyDescent="0.25">
      <c r="A1594" s="4" t="s">
        <v>12175</v>
      </c>
      <c r="B1594" s="4" t="s">
        <v>12176</v>
      </c>
      <c r="C1594" s="5">
        <v>44146</v>
      </c>
      <c r="D1594" s="5">
        <v>44730</v>
      </c>
      <c r="E1594" s="4" t="s">
        <v>19752</v>
      </c>
      <c r="F1594" t="str">
        <f>+_xlfn.XLOOKUP(Tabell3[[#This Row],[Diagnose]],Tabell7[Diagnose],Tabell7[DiagnoseKort])&amp;" ("&amp;YEAR(Tabell3[[#This Row],[Dato]])&amp;")"</f>
        <v>Intet påvist (2022)</v>
      </c>
    </row>
    <row r="1595" spans="1:6" hidden="1" x14ac:dyDescent="0.25">
      <c r="A1595" s="4" t="s">
        <v>12794</v>
      </c>
      <c r="B1595" s="4" t="s">
        <v>12795</v>
      </c>
      <c r="C1595" s="5">
        <v>44307</v>
      </c>
      <c r="D1595" s="5">
        <v>44730</v>
      </c>
      <c r="E1595" s="4" t="s">
        <v>19752</v>
      </c>
      <c r="F1595" t="str">
        <f>+_xlfn.XLOOKUP(Tabell3[[#This Row],[Diagnose]],Tabell7[Diagnose],Tabell7[DiagnoseKort])&amp;" ("&amp;YEAR(Tabell3[[#This Row],[Dato]])&amp;")"</f>
        <v>Intet påvist (2022)</v>
      </c>
    </row>
    <row r="1596" spans="1:6" hidden="1" x14ac:dyDescent="0.25">
      <c r="A1596" s="4" t="s">
        <v>9551</v>
      </c>
      <c r="B1596" s="4" t="s">
        <v>9552</v>
      </c>
      <c r="C1596" s="5">
        <v>43279</v>
      </c>
      <c r="D1596" s="5">
        <v>44729</v>
      </c>
      <c r="E1596" s="4" t="s">
        <v>19920</v>
      </c>
      <c r="F1596" t="str">
        <f>+_xlfn.XLOOKUP(Tabell3[[#This Row],[Diagnose]],Tabell7[Diagnose],Tabell7[DiagnoseKort])&amp;" ("&amp;YEAR(Tabell3[[#This Row],[Dato]])&amp;")"</f>
        <v>Katarakt, ikke medfødt (2022)</v>
      </c>
    </row>
    <row r="1597" spans="1:6" hidden="1" x14ac:dyDescent="0.25">
      <c r="A1597" s="4" t="s">
        <v>7702</v>
      </c>
      <c r="B1597" s="4" t="s">
        <v>3974</v>
      </c>
      <c r="C1597" s="5">
        <v>42546</v>
      </c>
      <c r="D1597" s="5">
        <v>44728</v>
      </c>
      <c r="E1597" s="4" t="s">
        <v>19752</v>
      </c>
      <c r="F1597" t="str">
        <f>+_xlfn.XLOOKUP(Tabell3[[#This Row],[Diagnose]],Tabell7[Diagnose],Tabell7[DiagnoseKort])&amp;" ("&amp;YEAR(Tabell3[[#This Row],[Dato]])&amp;")"</f>
        <v>Intet påvist (2022)</v>
      </c>
    </row>
    <row r="1598" spans="1:6" hidden="1" x14ac:dyDescent="0.25">
      <c r="A1598" s="4" t="s">
        <v>9372</v>
      </c>
      <c r="B1598" s="4" t="s">
        <v>9373</v>
      </c>
      <c r="C1598" s="5">
        <v>43232</v>
      </c>
      <c r="D1598" s="5">
        <v>44728</v>
      </c>
      <c r="E1598" s="4" t="s">
        <v>19799</v>
      </c>
      <c r="F1598" t="str">
        <f>+_xlfn.XLOOKUP(Tabell3[[#This Row],[Diagnose]],Tabell7[Diagnose],Tabell7[DiagnoseKort])&amp;" ("&amp;YEAR(Tabell3[[#This Row],[Dato]])&amp;")"</f>
        <v>Katarakt, ikke medfødt (2022)</v>
      </c>
    </row>
    <row r="1599" spans="1:6" hidden="1" x14ac:dyDescent="0.25">
      <c r="A1599" s="4" t="s">
        <v>12169</v>
      </c>
      <c r="B1599" s="4" t="s">
        <v>12170</v>
      </c>
      <c r="C1599" s="5">
        <v>44144</v>
      </c>
      <c r="D1599" s="5">
        <v>44728</v>
      </c>
      <c r="E1599" s="4" t="s">
        <v>19752</v>
      </c>
      <c r="F1599" t="str">
        <f>+_xlfn.XLOOKUP(Tabell3[[#This Row],[Diagnose]],Tabell7[Diagnose],Tabell7[DiagnoseKort])&amp;" ("&amp;YEAR(Tabell3[[#This Row],[Dato]])&amp;")"</f>
        <v>Intet påvist (2022)</v>
      </c>
    </row>
    <row r="1600" spans="1:6" hidden="1" x14ac:dyDescent="0.25">
      <c r="A1600" s="4" t="s">
        <v>12824</v>
      </c>
      <c r="B1600" s="4" t="s">
        <v>12825</v>
      </c>
      <c r="C1600" s="5">
        <v>44315</v>
      </c>
      <c r="D1600" s="5">
        <v>44727</v>
      </c>
      <c r="E1600" s="4" t="s">
        <v>19752</v>
      </c>
      <c r="F1600" t="str">
        <f>+_xlfn.XLOOKUP(Tabell3[[#This Row],[Diagnose]],Tabell7[Diagnose],Tabell7[DiagnoseKort])&amp;" ("&amp;YEAR(Tabell3[[#This Row],[Dato]])&amp;")"</f>
        <v>Intet påvist (2022)</v>
      </c>
    </row>
    <row r="1601" spans="1:6" hidden="1" x14ac:dyDescent="0.25">
      <c r="A1601" s="4" t="s">
        <v>8373</v>
      </c>
      <c r="B1601" s="4" t="s">
        <v>8374</v>
      </c>
      <c r="C1601" s="5">
        <v>42844</v>
      </c>
      <c r="D1601" s="5">
        <v>44727</v>
      </c>
      <c r="E1601" s="4" t="s">
        <v>19752</v>
      </c>
      <c r="F1601" t="str">
        <f>+_xlfn.XLOOKUP(Tabell3[[#This Row],[Diagnose]],Tabell7[Diagnose],Tabell7[DiagnoseKort])&amp;" ("&amp;YEAR(Tabell3[[#This Row],[Dato]])&amp;")"</f>
        <v>Intet påvist (2022)</v>
      </c>
    </row>
    <row r="1602" spans="1:6" hidden="1" x14ac:dyDescent="0.25">
      <c r="A1602" s="4" t="s">
        <v>12133</v>
      </c>
      <c r="B1602" s="4" t="s">
        <v>12134</v>
      </c>
      <c r="C1602" s="5">
        <v>44136</v>
      </c>
      <c r="D1602" s="5">
        <v>44726</v>
      </c>
      <c r="E1602" s="4" t="s">
        <v>19752</v>
      </c>
      <c r="F1602" t="str">
        <f>+_xlfn.XLOOKUP(Tabell3[[#This Row],[Diagnose]],Tabell7[Diagnose],Tabell7[DiagnoseKort])&amp;" ("&amp;YEAR(Tabell3[[#This Row],[Dato]])&amp;")"</f>
        <v>Intet påvist (2022)</v>
      </c>
    </row>
    <row r="1603" spans="1:6" hidden="1" x14ac:dyDescent="0.25">
      <c r="A1603" s="4" t="s">
        <v>12804</v>
      </c>
      <c r="B1603" s="4" t="s">
        <v>12805</v>
      </c>
      <c r="C1603" s="5">
        <v>44308</v>
      </c>
      <c r="D1603" s="5">
        <v>44725</v>
      </c>
      <c r="E1603" s="4" t="s">
        <v>19752</v>
      </c>
      <c r="F1603" t="str">
        <f>+_xlfn.XLOOKUP(Tabell3[[#This Row],[Diagnose]],Tabell7[Diagnose],Tabell7[DiagnoseKort])&amp;" ("&amp;YEAR(Tabell3[[#This Row],[Dato]])&amp;")"</f>
        <v>Intet påvist (2022)</v>
      </c>
    </row>
    <row r="1604" spans="1:6" hidden="1" x14ac:dyDescent="0.25">
      <c r="A1604" s="4" t="s">
        <v>11636</v>
      </c>
      <c r="B1604" s="4" t="s">
        <v>11637</v>
      </c>
      <c r="C1604" s="5">
        <v>44003</v>
      </c>
      <c r="D1604" s="5">
        <v>44725</v>
      </c>
      <c r="E1604" s="4" t="s">
        <v>19752</v>
      </c>
      <c r="F1604" t="str">
        <f>+_xlfn.XLOOKUP(Tabell3[[#This Row],[Diagnose]],Tabell7[Diagnose],Tabell7[DiagnoseKort])&amp;" ("&amp;YEAR(Tabell3[[#This Row],[Dato]])&amp;")"</f>
        <v>Intet påvist (2022)</v>
      </c>
    </row>
    <row r="1605" spans="1:6" hidden="1" x14ac:dyDescent="0.25">
      <c r="A1605" s="4" t="s">
        <v>10813</v>
      </c>
      <c r="B1605" s="4" t="s">
        <v>10814</v>
      </c>
      <c r="C1605" s="5">
        <v>43742</v>
      </c>
      <c r="D1605" s="5">
        <v>44725</v>
      </c>
      <c r="E1605" s="4" t="s">
        <v>19802</v>
      </c>
      <c r="F1605" t="str">
        <f>+_xlfn.XLOOKUP(Tabell3[[#This Row],[Diagnose]],Tabell7[Diagnose],Tabell7[DiagnoseKort])&amp;" ("&amp;YEAR(Tabell3[[#This Row],[Dato]])&amp;")"</f>
        <v>PPM iris (2022)</v>
      </c>
    </row>
    <row r="1606" spans="1:6" hidden="1" x14ac:dyDescent="0.25">
      <c r="A1606" s="4" t="s">
        <v>11134</v>
      </c>
      <c r="B1606" s="4" t="s">
        <v>11135</v>
      </c>
      <c r="C1606" s="5">
        <v>43859</v>
      </c>
      <c r="D1606" s="5">
        <v>44724</v>
      </c>
      <c r="E1606" s="4" t="s">
        <v>19752</v>
      </c>
      <c r="F1606" t="str">
        <f>+_xlfn.XLOOKUP(Tabell3[[#This Row],[Diagnose]],Tabell7[Diagnose],Tabell7[DiagnoseKort])&amp;" ("&amp;YEAR(Tabell3[[#This Row],[Dato]])&amp;")"</f>
        <v>Intet påvist (2022)</v>
      </c>
    </row>
    <row r="1607" spans="1:6" hidden="1" x14ac:dyDescent="0.25">
      <c r="A1607" s="4" t="s">
        <v>10959</v>
      </c>
      <c r="B1607" s="4" t="s">
        <v>10960</v>
      </c>
      <c r="C1607" s="5">
        <v>43814</v>
      </c>
      <c r="D1607" s="5">
        <v>44723</v>
      </c>
      <c r="E1607" s="4" t="s">
        <v>19752</v>
      </c>
      <c r="F1607" t="str">
        <f>+_xlfn.XLOOKUP(Tabell3[[#This Row],[Diagnose]],Tabell7[Diagnose],Tabell7[DiagnoseKort])&amp;" ("&amp;YEAR(Tabell3[[#This Row],[Dato]])&amp;")"</f>
        <v>Intet påvist (2022)</v>
      </c>
    </row>
    <row r="1608" spans="1:6" hidden="1" x14ac:dyDescent="0.25">
      <c r="A1608" s="4" t="s">
        <v>12673</v>
      </c>
      <c r="B1608" s="4" t="s">
        <v>12674</v>
      </c>
      <c r="C1608" s="5">
        <v>44281</v>
      </c>
      <c r="D1608" s="5">
        <v>44723</v>
      </c>
      <c r="E1608" s="4" t="s">
        <v>19801</v>
      </c>
      <c r="F1608" t="str">
        <f>+_xlfn.XLOOKUP(Tabell3[[#This Row],[Diagnose]],Tabell7[Diagnose],Tabell7[DiagnoseKort])&amp;" ("&amp;YEAR(Tabell3[[#This Row],[Dato]])&amp;")"</f>
        <v>Annet medfødt (2022)</v>
      </c>
    </row>
    <row r="1609" spans="1:6" hidden="1" x14ac:dyDescent="0.25">
      <c r="A1609" s="4" t="s">
        <v>11976</v>
      </c>
      <c r="B1609" s="4" t="s">
        <v>11977</v>
      </c>
      <c r="C1609" s="5">
        <v>44088</v>
      </c>
      <c r="D1609" s="5">
        <v>44723</v>
      </c>
      <c r="E1609" s="4" t="s">
        <v>19752</v>
      </c>
      <c r="F1609" t="str">
        <f>+_xlfn.XLOOKUP(Tabell3[[#This Row],[Diagnose]],Tabell7[Diagnose],Tabell7[DiagnoseKort])&amp;" ("&amp;YEAR(Tabell3[[#This Row],[Dato]])&amp;")"</f>
        <v>Intet påvist (2022)</v>
      </c>
    </row>
    <row r="1610" spans="1:6" hidden="1" x14ac:dyDescent="0.25">
      <c r="A1610" s="4" t="s">
        <v>11978</v>
      </c>
      <c r="B1610" s="4" t="s">
        <v>11979</v>
      </c>
      <c r="C1610" s="5">
        <v>44088</v>
      </c>
      <c r="D1610" s="5">
        <v>44723</v>
      </c>
      <c r="E1610" s="4" t="s">
        <v>19752</v>
      </c>
      <c r="F1610" t="str">
        <f>+_xlfn.XLOOKUP(Tabell3[[#This Row],[Diagnose]],Tabell7[Diagnose],Tabell7[DiagnoseKort])&amp;" ("&amp;YEAR(Tabell3[[#This Row],[Dato]])&amp;")"</f>
        <v>Intet påvist (2022)</v>
      </c>
    </row>
    <row r="1611" spans="1:6" hidden="1" x14ac:dyDescent="0.25">
      <c r="A1611" s="4" t="s">
        <v>3800</v>
      </c>
      <c r="B1611" s="4" t="s">
        <v>3801</v>
      </c>
      <c r="C1611" s="5">
        <v>40595</v>
      </c>
      <c r="D1611" s="5">
        <v>44722</v>
      </c>
      <c r="E1611" s="4" t="s">
        <v>19802</v>
      </c>
      <c r="F1611" t="str">
        <f>+_xlfn.XLOOKUP(Tabell3[[#This Row],[Diagnose]],Tabell7[Diagnose],Tabell7[DiagnoseKort])&amp;" ("&amp;YEAR(Tabell3[[#This Row],[Dato]])&amp;")"</f>
        <v>PPM iris (2022)</v>
      </c>
    </row>
    <row r="1612" spans="1:6" hidden="1" x14ac:dyDescent="0.25">
      <c r="A1612" s="4" t="s">
        <v>10085</v>
      </c>
      <c r="B1612" s="4" t="s">
        <v>10086</v>
      </c>
      <c r="C1612" s="5">
        <v>43507</v>
      </c>
      <c r="D1612" s="5">
        <v>44722</v>
      </c>
      <c r="E1612" s="4" t="s">
        <v>19752</v>
      </c>
      <c r="F1612" t="str">
        <f>+_xlfn.XLOOKUP(Tabell3[[#This Row],[Diagnose]],Tabell7[Diagnose],Tabell7[DiagnoseKort])&amp;" ("&amp;YEAR(Tabell3[[#This Row],[Dato]])&amp;")"</f>
        <v>Intet påvist (2022)</v>
      </c>
    </row>
    <row r="1613" spans="1:6" hidden="1" x14ac:dyDescent="0.25">
      <c r="A1613" s="4" t="s">
        <v>11511</v>
      </c>
      <c r="B1613" s="4" t="s">
        <v>11512</v>
      </c>
      <c r="C1613" s="5">
        <v>43986</v>
      </c>
      <c r="D1613" s="5">
        <v>44722</v>
      </c>
      <c r="E1613" s="4" t="s">
        <v>19752</v>
      </c>
      <c r="F1613" t="str">
        <f>+_xlfn.XLOOKUP(Tabell3[[#This Row],[Diagnose]],Tabell7[Diagnose],Tabell7[DiagnoseKort])&amp;" ("&amp;YEAR(Tabell3[[#This Row],[Dato]])&amp;")"</f>
        <v>Intet påvist (2022)</v>
      </c>
    </row>
    <row r="1614" spans="1:6" hidden="1" x14ac:dyDescent="0.25">
      <c r="A1614" s="4" t="s">
        <v>6760</v>
      </c>
      <c r="B1614" s="4" t="s">
        <v>6761</v>
      </c>
      <c r="C1614" s="5">
        <v>42130</v>
      </c>
      <c r="D1614" s="5">
        <v>44721</v>
      </c>
      <c r="E1614" s="4" t="s">
        <v>19936</v>
      </c>
      <c r="F1614" t="str">
        <f>+_xlfn.XLOOKUP(Tabell3[[#This Row],[Diagnose]],Tabell7[Diagnose],Tabell7[DiagnoseKort])&amp;" ("&amp;YEAR(Tabell3[[#This Row],[Dato]])&amp;")"</f>
        <v xml:space="preserve"> (2022)</v>
      </c>
    </row>
    <row r="1615" spans="1:6" hidden="1" x14ac:dyDescent="0.25">
      <c r="A1615" s="4" t="s">
        <v>11700</v>
      </c>
      <c r="B1615" s="4" t="s">
        <v>11701</v>
      </c>
      <c r="C1615" s="5">
        <v>44023</v>
      </c>
      <c r="D1615" s="5">
        <v>44719</v>
      </c>
      <c r="E1615" s="4" t="s">
        <v>19752</v>
      </c>
      <c r="F1615" t="str">
        <f>+_xlfn.XLOOKUP(Tabell3[[#This Row],[Diagnose]],Tabell7[Diagnose],Tabell7[DiagnoseKort])&amp;" ("&amp;YEAR(Tabell3[[#This Row],[Dato]])&amp;")"</f>
        <v>Intet påvist (2022)</v>
      </c>
    </row>
    <row r="1616" spans="1:6" hidden="1" x14ac:dyDescent="0.25">
      <c r="A1616" s="4" t="s">
        <v>7818</v>
      </c>
      <c r="B1616" s="4" t="s">
        <v>7819</v>
      </c>
      <c r="C1616" s="5">
        <v>42608</v>
      </c>
      <c r="D1616" s="5">
        <v>44719</v>
      </c>
      <c r="E1616" s="4" t="s">
        <v>19752</v>
      </c>
      <c r="F1616" t="str">
        <f>+_xlfn.XLOOKUP(Tabell3[[#This Row],[Diagnose]],Tabell7[Diagnose],Tabell7[DiagnoseKort])&amp;" ("&amp;YEAR(Tabell3[[#This Row],[Dato]])&amp;")"</f>
        <v>Intet påvist (2022)</v>
      </c>
    </row>
    <row r="1617" spans="1:6" hidden="1" x14ac:dyDescent="0.25">
      <c r="A1617" s="4" t="s">
        <v>10160</v>
      </c>
      <c r="B1617" s="4" t="s">
        <v>10161</v>
      </c>
      <c r="C1617" s="5">
        <v>43531</v>
      </c>
      <c r="D1617" s="5">
        <v>44719</v>
      </c>
      <c r="E1617" s="4" t="s">
        <v>19820</v>
      </c>
      <c r="F1617" t="str">
        <f>+_xlfn.XLOOKUP(Tabell3[[#This Row],[Diagnose]],Tabell7[Diagnose],Tabell7[DiagnoseKort])&amp;" ("&amp;YEAR(Tabell3[[#This Row],[Dato]])&amp;")"</f>
        <v>PHTVL/PHPV (2022)</v>
      </c>
    </row>
    <row r="1618" spans="1:6" hidden="1" x14ac:dyDescent="0.25">
      <c r="A1618" s="4" t="s">
        <v>12002</v>
      </c>
      <c r="B1618" s="4" t="s">
        <v>12003</v>
      </c>
      <c r="C1618" s="5">
        <v>44089</v>
      </c>
      <c r="D1618" s="5">
        <v>44719</v>
      </c>
      <c r="E1618" s="4" t="s">
        <v>19920</v>
      </c>
      <c r="F1618" t="str">
        <f>+_xlfn.XLOOKUP(Tabell3[[#This Row],[Diagnose]],Tabell7[Diagnose],Tabell7[DiagnoseKort])&amp;" ("&amp;YEAR(Tabell3[[#This Row],[Dato]])&amp;")"</f>
        <v>Katarakt, ikke medfødt (2022)</v>
      </c>
    </row>
    <row r="1619" spans="1:6" hidden="1" x14ac:dyDescent="0.25">
      <c r="A1619" s="4" t="s">
        <v>11960</v>
      </c>
      <c r="B1619" s="4" t="s">
        <v>11961</v>
      </c>
      <c r="C1619" s="5">
        <v>44076</v>
      </c>
      <c r="D1619" s="5">
        <v>44719</v>
      </c>
      <c r="E1619" s="4" t="s">
        <v>19799</v>
      </c>
      <c r="F1619" t="str">
        <f>+_xlfn.XLOOKUP(Tabell3[[#This Row],[Diagnose]],Tabell7[Diagnose],Tabell7[DiagnoseKort])&amp;" ("&amp;YEAR(Tabell3[[#This Row],[Dato]])&amp;")"</f>
        <v>Katarakt, ikke medfødt (2022)</v>
      </c>
    </row>
    <row r="1620" spans="1:6" hidden="1" x14ac:dyDescent="0.25">
      <c r="A1620" s="4" t="s">
        <v>5543</v>
      </c>
      <c r="B1620" s="4" t="s">
        <v>5544</v>
      </c>
      <c r="C1620" s="5">
        <v>41556</v>
      </c>
      <c r="D1620" s="5">
        <v>44719</v>
      </c>
      <c r="E1620" s="4" t="s">
        <v>19752</v>
      </c>
      <c r="F1620" t="str">
        <f>+_xlfn.XLOOKUP(Tabell3[[#This Row],[Diagnose]],Tabell7[Diagnose],Tabell7[DiagnoseKort])&amp;" ("&amp;YEAR(Tabell3[[#This Row],[Dato]])&amp;")"</f>
        <v>Intet påvist (2022)</v>
      </c>
    </row>
    <row r="1621" spans="1:6" hidden="1" x14ac:dyDescent="0.25">
      <c r="A1621" s="4" t="s">
        <v>10333</v>
      </c>
      <c r="B1621" s="4" t="s">
        <v>10334</v>
      </c>
      <c r="C1621" s="5">
        <v>43583</v>
      </c>
      <c r="D1621" s="5">
        <v>44719</v>
      </c>
      <c r="E1621" s="4" t="s">
        <v>19752</v>
      </c>
      <c r="F1621" t="str">
        <f>+_xlfn.XLOOKUP(Tabell3[[#This Row],[Diagnose]],Tabell7[Diagnose],Tabell7[DiagnoseKort])&amp;" ("&amp;YEAR(Tabell3[[#This Row],[Dato]])&amp;")"</f>
        <v>Intet påvist (2022)</v>
      </c>
    </row>
    <row r="1622" spans="1:6" hidden="1" x14ac:dyDescent="0.25">
      <c r="A1622" s="4" t="s">
        <v>10869</v>
      </c>
      <c r="B1622" s="4" t="s">
        <v>10870</v>
      </c>
      <c r="C1622" s="5">
        <v>43768</v>
      </c>
      <c r="D1622" s="5">
        <v>44719</v>
      </c>
      <c r="E1622" s="4" t="s">
        <v>19752</v>
      </c>
      <c r="F1622" t="str">
        <f>+_xlfn.XLOOKUP(Tabell3[[#This Row],[Diagnose]],Tabell7[Diagnose],Tabell7[DiagnoseKort])&amp;" ("&amp;YEAR(Tabell3[[#This Row],[Dato]])&amp;")"</f>
        <v>Intet påvist (2022)</v>
      </c>
    </row>
    <row r="1623" spans="1:6" hidden="1" x14ac:dyDescent="0.25">
      <c r="A1623" s="4" t="s">
        <v>12868</v>
      </c>
      <c r="B1623" s="4" t="s">
        <v>12869</v>
      </c>
      <c r="C1623" s="5">
        <v>44320</v>
      </c>
      <c r="D1623" s="5">
        <v>44714</v>
      </c>
      <c r="E1623" s="4" t="s">
        <v>19752</v>
      </c>
      <c r="F1623" t="str">
        <f>+_xlfn.XLOOKUP(Tabell3[[#This Row],[Diagnose]],Tabell7[Diagnose],Tabell7[DiagnoseKort])&amp;" ("&amp;YEAR(Tabell3[[#This Row],[Dato]])&amp;")"</f>
        <v>Intet påvist (2022)</v>
      </c>
    </row>
    <row r="1624" spans="1:6" hidden="1" x14ac:dyDescent="0.25">
      <c r="A1624" s="4" t="s">
        <v>11823</v>
      </c>
      <c r="B1624" s="4" t="s">
        <v>11824</v>
      </c>
      <c r="C1624" s="5">
        <v>44049</v>
      </c>
      <c r="D1624" s="5">
        <v>44711</v>
      </c>
      <c r="E1624" s="4" t="s">
        <v>19801</v>
      </c>
      <c r="F1624" t="str">
        <f>+_xlfn.XLOOKUP(Tabell3[[#This Row],[Diagnose]],Tabell7[Diagnose],Tabell7[DiagnoseKort])&amp;" ("&amp;YEAR(Tabell3[[#This Row],[Dato]])&amp;")"</f>
        <v>Annet medfødt (2022)</v>
      </c>
    </row>
    <row r="1625" spans="1:6" hidden="1" x14ac:dyDescent="0.25">
      <c r="A1625" s="4" t="s">
        <v>11994</v>
      </c>
      <c r="B1625" s="4" t="s">
        <v>1918</v>
      </c>
      <c r="C1625" s="5">
        <v>44089</v>
      </c>
      <c r="D1625" s="5">
        <v>44711</v>
      </c>
      <c r="E1625" s="4" t="s">
        <v>19802</v>
      </c>
      <c r="F1625" t="str">
        <f>+_xlfn.XLOOKUP(Tabell3[[#This Row],[Diagnose]],Tabell7[Diagnose],Tabell7[DiagnoseKort])&amp;" ("&amp;YEAR(Tabell3[[#This Row],[Dato]])&amp;")"</f>
        <v>PPM iris (2022)</v>
      </c>
    </row>
    <row r="1626" spans="1:6" hidden="1" x14ac:dyDescent="0.25">
      <c r="A1626" s="4" t="s">
        <v>10445</v>
      </c>
      <c r="B1626" s="4" t="s">
        <v>10446</v>
      </c>
      <c r="C1626" s="5">
        <v>43607</v>
      </c>
      <c r="D1626" s="5">
        <v>44706</v>
      </c>
      <c r="E1626" s="4" t="s">
        <v>19752</v>
      </c>
      <c r="F1626" t="str">
        <f>+_xlfn.XLOOKUP(Tabell3[[#This Row],[Diagnose]],Tabell7[Diagnose],Tabell7[DiagnoseKort])&amp;" ("&amp;YEAR(Tabell3[[#This Row],[Dato]])&amp;")"</f>
        <v>Intet påvist (2022)</v>
      </c>
    </row>
    <row r="1627" spans="1:6" hidden="1" x14ac:dyDescent="0.25">
      <c r="A1627" s="4" t="s">
        <v>8278</v>
      </c>
      <c r="B1627" s="4" t="s">
        <v>8279</v>
      </c>
      <c r="C1627" s="5">
        <v>42807</v>
      </c>
      <c r="D1627" s="5">
        <v>44706</v>
      </c>
      <c r="E1627" s="4" t="s">
        <v>19752</v>
      </c>
      <c r="F1627" t="str">
        <f>+_xlfn.XLOOKUP(Tabell3[[#This Row],[Diagnose]],Tabell7[Diagnose],Tabell7[DiagnoseKort])&amp;" ("&amp;YEAR(Tabell3[[#This Row],[Dato]])&amp;")"</f>
        <v>Intet påvist (2022)</v>
      </c>
    </row>
    <row r="1628" spans="1:6" hidden="1" x14ac:dyDescent="0.25">
      <c r="A1628" s="4" t="s">
        <v>11974</v>
      </c>
      <c r="B1628" s="4" t="s">
        <v>11975</v>
      </c>
      <c r="C1628" s="5">
        <v>44088</v>
      </c>
      <c r="D1628" s="5">
        <v>44705</v>
      </c>
      <c r="E1628" s="4" t="s">
        <v>19752</v>
      </c>
      <c r="F1628" t="str">
        <f>+_xlfn.XLOOKUP(Tabell3[[#This Row],[Diagnose]],Tabell7[Diagnose],Tabell7[DiagnoseKort])&amp;" ("&amp;YEAR(Tabell3[[#This Row],[Dato]])&amp;")"</f>
        <v>Intet påvist (2022)</v>
      </c>
    </row>
    <row r="1629" spans="1:6" hidden="1" x14ac:dyDescent="0.25">
      <c r="A1629" s="4" t="s">
        <v>11316</v>
      </c>
      <c r="B1629" s="4" t="s">
        <v>11317</v>
      </c>
      <c r="C1629" s="5">
        <v>43925</v>
      </c>
      <c r="D1629" s="5">
        <v>44704</v>
      </c>
      <c r="E1629" s="4" t="s">
        <v>19752</v>
      </c>
      <c r="F1629" t="str">
        <f>+_xlfn.XLOOKUP(Tabell3[[#This Row],[Diagnose]],Tabell7[Diagnose],Tabell7[DiagnoseKort])&amp;" ("&amp;YEAR(Tabell3[[#This Row],[Dato]])&amp;")"</f>
        <v>Intet påvist (2022)</v>
      </c>
    </row>
    <row r="1630" spans="1:6" hidden="1" x14ac:dyDescent="0.25">
      <c r="A1630" s="4" t="s">
        <v>11426</v>
      </c>
      <c r="B1630" s="4" t="s">
        <v>11427</v>
      </c>
      <c r="C1630" s="5">
        <v>43956</v>
      </c>
      <c r="D1630" s="5">
        <v>44704</v>
      </c>
      <c r="E1630" s="4" t="s">
        <v>19752</v>
      </c>
      <c r="F1630" t="str">
        <f>+_xlfn.XLOOKUP(Tabell3[[#This Row],[Diagnose]],Tabell7[Diagnose],Tabell7[DiagnoseKort])&amp;" ("&amp;YEAR(Tabell3[[#This Row],[Dato]])&amp;")"</f>
        <v>Intet påvist (2022)</v>
      </c>
    </row>
    <row r="1631" spans="1:6" hidden="1" x14ac:dyDescent="0.25">
      <c r="A1631" s="4" t="s">
        <v>12090</v>
      </c>
      <c r="B1631" s="4" t="s">
        <v>12091</v>
      </c>
      <c r="C1631" s="5">
        <v>44126</v>
      </c>
      <c r="D1631" s="5">
        <v>44700</v>
      </c>
      <c r="E1631" s="4" t="s">
        <v>19752</v>
      </c>
      <c r="F1631" t="str">
        <f>+_xlfn.XLOOKUP(Tabell3[[#This Row],[Diagnose]],Tabell7[Diagnose],Tabell7[DiagnoseKort])&amp;" ("&amp;YEAR(Tabell3[[#This Row],[Dato]])&amp;")"</f>
        <v>Intet påvist (2022)</v>
      </c>
    </row>
    <row r="1632" spans="1:6" hidden="1" x14ac:dyDescent="0.25">
      <c r="A1632" s="4" t="s">
        <v>12798</v>
      </c>
      <c r="B1632" s="4" t="s">
        <v>12799</v>
      </c>
      <c r="C1632" s="5">
        <v>44307</v>
      </c>
      <c r="D1632" s="5">
        <v>44700</v>
      </c>
      <c r="E1632" s="4" t="s">
        <v>19752</v>
      </c>
      <c r="F1632" t="str">
        <f>+_xlfn.XLOOKUP(Tabell3[[#This Row],[Diagnose]],Tabell7[Diagnose],Tabell7[DiagnoseKort])&amp;" ("&amp;YEAR(Tabell3[[#This Row],[Dato]])&amp;")"</f>
        <v>Intet påvist (2022)</v>
      </c>
    </row>
    <row r="1633" spans="1:6" hidden="1" x14ac:dyDescent="0.25">
      <c r="A1633" s="4" t="s">
        <v>11082</v>
      </c>
      <c r="B1633" s="4" t="s">
        <v>11083</v>
      </c>
      <c r="C1633" s="5">
        <v>43848</v>
      </c>
      <c r="D1633" s="5">
        <v>44700</v>
      </c>
      <c r="E1633" s="4" t="s">
        <v>19752</v>
      </c>
      <c r="F1633" t="str">
        <f>+_xlfn.XLOOKUP(Tabell3[[#This Row],[Diagnose]],Tabell7[Diagnose],Tabell7[DiagnoseKort])&amp;" ("&amp;YEAR(Tabell3[[#This Row],[Dato]])&amp;")"</f>
        <v>Intet påvist (2022)</v>
      </c>
    </row>
    <row r="1634" spans="1:6" hidden="1" x14ac:dyDescent="0.25">
      <c r="A1634" s="4" t="s">
        <v>9541</v>
      </c>
      <c r="B1634" s="4" t="s">
        <v>9542</v>
      </c>
      <c r="C1634" s="5">
        <v>43279</v>
      </c>
      <c r="D1634" s="5">
        <v>44700</v>
      </c>
      <c r="E1634" s="4" t="s">
        <v>19752</v>
      </c>
      <c r="F1634" t="str">
        <f>+_xlfn.XLOOKUP(Tabell3[[#This Row],[Diagnose]],Tabell7[Diagnose],Tabell7[DiagnoseKort])&amp;" ("&amp;YEAR(Tabell3[[#This Row],[Dato]])&amp;")"</f>
        <v>Intet påvist (2022)</v>
      </c>
    </row>
    <row r="1635" spans="1:6" hidden="1" x14ac:dyDescent="0.25">
      <c r="A1635" s="4" t="s">
        <v>8508</v>
      </c>
      <c r="B1635" s="4" t="s">
        <v>8509</v>
      </c>
      <c r="C1635" s="5">
        <v>42917</v>
      </c>
      <c r="D1635" s="5">
        <v>44700</v>
      </c>
      <c r="E1635" s="4" t="s">
        <v>19752</v>
      </c>
      <c r="F1635" t="str">
        <f>+_xlfn.XLOOKUP(Tabell3[[#This Row],[Diagnose]],Tabell7[Diagnose],Tabell7[DiagnoseKort])&amp;" ("&amp;YEAR(Tabell3[[#This Row],[Dato]])&amp;")"</f>
        <v>Intet påvist (2022)</v>
      </c>
    </row>
    <row r="1636" spans="1:6" hidden="1" x14ac:dyDescent="0.25">
      <c r="A1636" s="4" t="s">
        <v>9757</v>
      </c>
      <c r="B1636" s="4" t="s">
        <v>9758</v>
      </c>
      <c r="C1636" s="5">
        <v>43366</v>
      </c>
      <c r="D1636" s="5">
        <v>44694</v>
      </c>
      <c r="E1636" s="4" t="s">
        <v>19752</v>
      </c>
      <c r="F1636" t="str">
        <f>+_xlfn.XLOOKUP(Tabell3[[#This Row],[Diagnose]],Tabell7[Diagnose],Tabell7[DiagnoseKort])&amp;" ("&amp;YEAR(Tabell3[[#This Row],[Dato]])&amp;")"</f>
        <v>Intet påvist (2022)</v>
      </c>
    </row>
    <row r="1637" spans="1:6" hidden="1" x14ac:dyDescent="0.25">
      <c r="A1637" s="4" t="s">
        <v>10887</v>
      </c>
      <c r="B1637" s="4" t="s">
        <v>10888</v>
      </c>
      <c r="C1637" s="5">
        <v>43773</v>
      </c>
      <c r="D1637" s="5">
        <v>44694</v>
      </c>
      <c r="E1637" s="4" t="s">
        <v>19752</v>
      </c>
      <c r="F1637" t="str">
        <f>+_xlfn.XLOOKUP(Tabell3[[#This Row],[Diagnose]],Tabell7[Diagnose],Tabell7[DiagnoseKort])&amp;" ("&amp;YEAR(Tabell3[[#This Row],[Dato]])&amp;")"</f>
        <v>Intet påvist (2022)</v>
      </c>
    </row>
    <row r="1638" spans="1:6" hidden="1" x14ac:dyDescent="0.25">
      <c r="A1638" s="4" t="s">
        <v>8861</v>
      </c>
      <c r="B1638" s="4" t="s">
        <v>8862</v>
      </c>
      <c r="C1638" s="5">
        <v>43042</v>
      </c>
      <c r="D1638" s="5">
        <v>44694</v>
      </c>
      <c r="E1638" s="4" t="s">
        <v>19752</v>
      </c>
      <c r="F1638" t="str">
        <f>+_xlfn.XLOOKUP(Tabell3[[#This Row],[Diagnose]],Tabell7[Diagnose],Tabell7[DiagnoseKort])&amp;" ("&amp;YEAR(Tabell3[[#This Row],[Dato]])&amp;")"</f>
        <v>Intet påvist (2022)</v>
      </c>
    </row>
    <row r="1639" spans="1:6" hidden="1" x14ac:dyDescent="0.25">
      <c r="A1639" s="4" t="s">
        <v>12161</v>
      </c>
      <c r="B1639" s="4" t="s">
        <v>12162</v>
      </c>
      <c r="C1639" s="5">
        <v>44139</v>
      </c>
      <c r="D1639" s="5">
        <v>44694</v>
      </c>
      <c r="E1639" s="4" t="s">
        <v>19752</v>
      </c>
      <c r="F1639" t="str">
        <f>+_xlfn.XLOOKUP(Tabell3[[#This Row],[Diagnose]],Tabell7[Diagnose],Tabell7[DiagnoseKort])&amp;" ("&amp;YEAR(Tabell3[[#This Row],[Dato]])&amp;")"</f>
        <v>Intet påvist (2022)</v>
      </c>
    </row>
    <row r="1640" spans="1:6" hidden="1" x14ac:dyDescent="0.25">
      <c r="A1640" s="4" t="s">
        <v>11209</v>
      </c>
      <c r="B1640" s="4" t="s">
        <v>11210</v>
      </c>
      <c r="C1640" s="5">
        <v>43880</v>
      </c>
      <c r="D1640" s="5">
        <v>44694</v>
      </c>
      <c r="E1640" s="4" t="s">
        <v>19752</v>
      </c>
      <c r="F1640" t="str">
        <f>+_xlfn.XLOOKUP(Tabell3[[#This Row],[Diagnose]],Tabell7[Diagnose],Tabell7[DiagnoseKort])&amp;" ("&amp;YEAR(Tabell3[[#This Row],[Dato]])&amp;")"</f>
        <v>Intet påvist (2022)</v>
      </c>
    </row>
    <row r="1641" spans="1:6" hidden="1" x14ac:dyDescent="0.25">
      <c r="A1641" s="4" t="s">
        <v>13693</v>
      </c>
      <c r="B1641" s="4" t="s">
        <v>13694</v>
      </c>
      <c r="C1641" s="5">
        <v>44516</v>
      </c>
      <c r="D1641" s="5">
        <v>44694</v>
      </c>
      <c r="E1641" s="4" t="s">
        <v>19752</v>
      </c>
      <c r="F1641" t="str">
        <f>+_xlfn.XLOOKUP(Tabell3[[#This Row],[Diagnose]],Tabell7[Diagnose],Tabell7[DiagnoseKort])&amp;" ("&amp;YEAR(Tabell3[[#This Row],[Dato]])&amp;")"</f>
        <v>Intet påvist (2022)</v>
      </c>
    </row>
    <row r="1642" spans="1:6" hidden="1" x14ac:dyDescent="0.25">
      <c r="A1642" s="4" t="s">
        <v>9751</v>
      </c>
      <c r="B1642" s="4" t="s">
        <v>9752</v>
      </c>
      <c r="C1642" s="5">
        <v>43361</v>
      </c>
      <c r="D1642" s="5">
        <v>44693</v>
      </c>
      <c r="E1642" s="4" t="s">
        <v>19920</v>
      </c>
      <c r="F1642" t="str">
        <f>+_xlfn.XLOOKUP(Tabell3[[#This Row],[Diagnose]],Tabell7[Diagnose],Tabell7[DiagnoseKort])&amp;" ("&amp;YEAR(Tabell3[[#This Row],[Dato]])&amp;")"</f>
        <v>Katarakt, ikke medfødt (2022)</v>
      </c>
    </row>
    <row r="1643" spans="1:6" hidden="1" x14ac:dyDescent="0.25">
      <c r="A1643" s="4" t="s">
        <v>7708</v>
      </c>
      <c r="B1643" s="4" t="s">
        <v>5670</v>
      </c>
      <c r="C1643" s="5">
        <v>42546</v>
      </c>
      <c r="D1643" s="5">
        <v>44693</v>
      </c>
      <c r="E1643" s="4" t="s">
        <v>19752</v>
      </c>
      <c r="F1643" t="str">
        <f>+_xlfn.XLOOKUP(Tabell3[[#This Row],[Diagnose]],Tabell7[Diagnose],Tabell7[DiagnoseKort])&amp;" ("&amp;YEAR(Tabell3[[#This Row],[Dato]])&amp;")"</f>
        <v>Intet påvist (2022)</v>
      </c>
    </row>
    <row r="1644" spans="1:6" hidden="1" x14ac:dyDescent="0.25">
      <c r="A1644" s="4" t="s">
        <v>8114</v>
      </c>
      <c r="B1644" s="4" t="s">
        <v>8115</v>
      </c>
      <c r="C1644" s="5">
        <v>42759</v>
      </c>
      <c r="D1644" s="5">
        <v>44693</v>
      </c>
      <c r="E1644" s="4" t="s">
        <v>19752</v>
      </c>
      <c r="F1644" t="str">
        <f>+_xlfn.XLOOKUP(Tabell3[[#This Row],[Diagnose]],Tabell7[Diagnose],Tabell7[DiagnoseKort])&amp;" ("&amp;YEAR(Tabell3[[#This Row],[Dato]])&amp;")"</f>
        <v>Intet påvist (2022)</v>
      </c>
    </row>
    <row r="1645" spans="1:6" hidden="1" x14ac:dyDescent="0.25">
      <c r="A1645" s="4" t="s">
        <v>12209</v>
      </c>
      <c r="B1645" s="4" t="s">
        <v>12210</v>
      </c>
      <c r="C1645" s="5">
        <v>44150</v>
      </c>
      <c r="D1645" s="5">
        <v>44693</v>
      </c>
      <c r="E1645" s="4" t="s">
        <v>19752</v>
      </c>
      <c r="F1645" t="str">
        <f>+_xlfn.XLOOKUP(Tabell3[[#This Row],[Diagnose]],Tabell7[Diagnose],Tabell7[DiagnoseKort])&amp;" ("&amp;YEAR(Tabell3[[#This Row],[Dato]])&amp;")"</f>
        <v>Intet påvist (2022)</v>
      </c>
    </row>
    <row r="1646" spans="1:6" hidden="1" x14ac:dyDescent="0.25">
      <c r="A1646" s="4" t="s">
        <v>12844</v>
      </c>
      <c r="B1646" s="4" t="s">
        <v>12845</v>
      </c>
      <c r="C1646" s="5">
        <v>44319</v>
      </c>
      <c r="D1646" s="5">
        <v>44692</v>
      </c>
      <c r="E1646" s="4" t="s">
        <v>19752</v>
      </c>
      <c r="F1646" t="str">
        <f>+_xlfn.XLOOKUP(Tabell3[[#This Row],[Diagnose]],Tabell7[Diagnose],Tabell7[DiagnoseKort])&amp;" ("&amp;YEAR(Tabell3[[#This Row],[Dato]])&amp;")"</f>
        <v>Intet påvist (2022)</v>
      </c>
    </row>
    <row r="1647" spans="1:6" hidden="1" x14ac:dyDescent="0.25">
      <c r="A1647" s="4" t="s">
        <v>12006</v>
      </c>
      <c r="B1647" s="4" t="s">
        <v>12007</v>
      </c>
      <c r="C1647" s="5">
        <v>44089</v>
      </c>
      <c r="D1647" s="5">
        <v>44690</v>
      </c>
      <c r="E1647" s="4" t="s">
        <v>19801</v>
      </c>
      <c r="F1647" t="str">
        <f>+_xlfn.XLOOKUP(Tabell3[[#This Row],[Diagnose]],Tabell7[Diagnose],Tabell7[DiagnoseKort])&amp;" ("&amp;YEAR(Tabell3[[#This Row],[Dato]])&amp;")"</f>
        <v>Annet medfødt (2022)</v>
      </c>
    </row>
    <row r="1648" spans="1:6" hidden="1" x14ac:dyDescent="0.25">
      <c r="A1648" s="4" t="s">
        <v>7313</v>
      </c>
      <c r="B1648" s="4" t="s">
        <v>7314</v>
      </c>
      <c r="C1648" s="5">
        <v>42416</v>
      </c>
      <c r="D1648" s="5">
        <v>44690</v>
      </c>
      <c r="E1648" s="4" t="s">
        <v>19752</v>
      </c>
      <c r="F1648" t="str">
        <f>+_xlfn.XLOOKUP(Tabell3[[#This Row],[Diagnose]],Tabell7[Diagnose],Tabell7[DiagnoseKort])&amp;" ("&amp;YEAR(Tabell3[[#This Row],[Dato]])&amp;")"</f>
        <v>Intet påvist (2022)</v>
      </c>
    </row>
    <row r="1649" spans="1:6" hidden="1" x14ac:dyDescent="0.25">
      <c r="A1649" s="4" t="s">
        <v>8334</v>
      </c>
      <c r="B1649" s="4" t="s">
        <v>8335</v>
      </c>
      <c r="C1649" s="5">
        <v>42836</v>
      </c>
      <c r="D1649" s="5">
        <v>44690</v>
      </c>
      <c r="E1649" s="4" t="s">
        <v>19752</v>
      </c>
      <c r="F1649" t="str">
        <f>+_xlfn.XLOOKUP(Tabell3[[#This Row],[Diagnose]],Tabell7[Diagnose],Tabell7[DiagnoseKort])&amp;" ("&amp;YEAR(Tabell3[[#This Row],[Dato]])&amp;")"</f>
        <v>Intet påvist (2022)</v>
      </c>
    </row>
    <row r="1650" spans="1:6" hidden="1" x14ac:dyDescent="0.25">
      <c r="A1650" s="4" t="s">
        <v>11485</v>
      </c>
      <c r="B1650" s="4" t="s">
        <v>11486</v>
      </c>
      <c r="C1650" s="5">
        <v>43979</v>
      </c>
      <c r="D1650" s="5">
        <v>44684</v>
      </c>
      <c r="E1650" s="4" t="s">
        <v>19801</v>
      </c>
      <c r="F1650" t="str">
        <f>+_xlfn.XLOOKUP(Tabell3[[#This Row],[Diagnose]],Tabell7[Diagnose],Tabell7[DiagnoseKort])&amp;" ("&amp;YEAR(Tabell3[[#This Row],[Dato]])&amp;")"</f>
        <v>Annet medfødt (2022)</v>
      </c>
    </row>
    <row r="1651" spans="1:6" hidden="1" x14ac:dyDescent="0.25">
      <c r="A1651" s="4" t="s">
        <v>12625</v>
      </c>
      <c r="B1651" s="4" t="s">
        <v>12626</v>
      </c>
      <c r="C1651" s="5">
        <v>44262</v>
      </c>
      <c r="D1651" s="5">
        <v>44684</v>
      </c>
      <c r="E1651" s="4" t="s">
        <v>19752</v>
      </c>
      <c r="F1651" t="str">
        <f>+_xlfn.XLOOKUP(Tabell3[[#This Row],[Diagnose]],Tabell7[Diagnose],Tabell7[DiagnoseKort])&amp;" ("&amp;YEAR(Tabell3[[#This Row],[Dato]])&amp;")"</f>
        <v>Intet påvist (2022)</v>
      </c>
    </row>
    <row r="1652" spans="1:6" hidden="1" x14ac:dyDescent="0.25">
      <c r="A1652" s="4" t="s">
        <v>12030</v>
      </c>
      <c r="B1652" s="4" t="s">
        <v>12031</v>
      </c>
      <c r="C1652" s="5">
        <v>44098</v>
      </c>
      <c r="D1652" s="5">
        <v>44684</v>
      </c>
      <c r="E1652" s="4" t="s">
        <v>19920</v>
      </c>
      <c r="F1652" t="str">
        <f>+_xlfn.XLOOKUP(Tabell3[[#This Row],[Diagnose]],Tabell7[Diagnose],Tabell7[DiagnoseKort])&amp;" ("&amp;YEAR(Tabell3[[#This Row],[Dato]])&amp;")"</f>
        <v>Katarakt, ikke medfødt (2022)</v>
      </c>
    </row>
    <row r="1653" spans="1:6" hidden="1" x14ac:dyDescent="0.25">
      <c r="A1653" s="4" t="s">
        <v>12745</v>
      </c>
      <c r="B1653" s="4" t="s">
        <v>12746</v>
      </c>
      <c r="C1653" s="5">
        <v>44297</v>
      </c>
      <c r="D1653" s="5">
        <v>44684</v>
      </c>
      <c r="E1653" s="4" t="s">
        <v>19752</v>
      </c>
      <c r="F1653" t="str">
        <f>+_xlfn.XLOOKUP(Tabell3[[#This Row],[Diagnose]],Tabell7[Diagnose],Tabell7[DiagnoseKort])&amp;" ("&amp;YEAR(Tabell3[[#This Row],[Dato]])&amp;")"</f>
        <v>Intet påvist (2022)</v>
      </c>
    </row>
    <row r="1654" spans="1:6" hidden="1" x14ac:dyDescent="0.25">
      <c r="A1654" s="4" t="s">
        <v>9728</v>
      </c>
      <c r="B1654" s="4" t="s">
        <v>9729</v>
      </c>
      <c r="C1654" s="5">
        <v>43355</v>
      </c>
      <c r="D1654" s="5">
        <v>44683</v>
      </c>
      <c r="E1654" s="4" t="s">
        <v>19752</v>
      </c>
      <c r="F1654" t="str">
        <f>+_xlfn.XLOOKUP(Tabell3[[#This Row],[Diagnose]],Tabell7[Diagnose],Tabell7[DiagnoseKort])&amp;" ("&amp;YEAR(Tabell3[[#This Row],[Dato]])&amp;")"</f>
        <v>Intet påvist (2022)</v>
      </c>
    </row>
    <row r="1655" spans="1:6" hidden="1" x14ac:dyDescent="0.25">
      <c r="A1655" s="4" t="s">
        <v>11557</v>
      </c>
      <c r="B1655" s="4" t="s">
        <v>11558</v>
      </c>
      <c r="C1655" s="5">
        <v>43990</v>
      </c>
      <c r="D1655" s="5">
        <v>44683</v>
      </c>
      <c r="E1655" s="4" t="s">
        <v>19752</v>
      </c>
      <c r="F1655" t="str">
        <f>+_xlfn.XLOOKUP(Tabell3[[#This Row],[Diagnose]],Tabell7[Diagnose],Tabell7[DiagnoseKort])&amp;" ("&amp;YEAR(Tabell3[[#This Row],[Dato]])&amp;")"</f>
        <v>Intet påvist (2022)</v>
      </c>
    </row>
    <row r="1656" spans="1:6" hidden="1" x14ac:dyDescent="0.25">
      <c r="A1656" s="4" t="s">
        <v>11333</v>
      </c>
      <c r="B1656" s="4" t="s">
        <v>11334</v>
      </c>
      <c r="C1656" s="5">
        <v>43939</v>
      </c>
      <c r="D1656" s="5">
        <v>44683</v>
      </c>
      <c r="E1656" s="4" t="s">
        <v>19802</v>
      </c>
      <c r="F1656" t="str">
        <f>+_xlfn.XLOOKUP(Tabell3[[#This Row],[Diagnose]],Tabell7[Diagnose],Tabell7[DiagnoseKort])&amp;" ("&amp;YEAR(Tabell3[[#This Row],[Dato]])&amp;")"</f>
        <v>PPM iris (2022)</v>
      </c>
    </row>
    <row r="1657" spans="1:6" hidden="1" x14ac:dyDescent="0.25">
      <c r="A1657" s="4" t="s">
        <v>10422</v>
      </c>
      <c r="B1657" s="4" t="s">
        <v>10423</v>
      </c>
      <c r="C1657" s="5">
        <v>43599</v>
      </c>
      <c r="D1657" s="5">
        <v>44683</v>
      </c>
      <c r="E1657" s="4" t="s">
        <v>19935</v>
      </c>
      <c r="F1657" t="str">
        <f>+_xlfn.XLOOKUP(Tabell3[[#This Row],[Diagnose]],Tabell7[Diagnose],Tabell7[DiagnoseKort])&amp;" ("&amp;YEAR(Tabell3[[#This Row],[Dato]])&amp;")"</f>
        <v xml:space="preserve"> (2022)</v>
      </c>
    </row>
    <row r="1658" spans="1:6" hidden="1" x14ac:dyDescent="0.25">
      <c r="A1658" s="4" t="s">
        <v>9126</v>
      </c>
      <c r="B1658" s="4" t="s">
        <v>9127</v>
      </c>
      <c r="C1658" s="5">
        <v>43150</v>
      </c>
      <c r="D1658" s="5">
        <v>44683</v>
      </c>
      <c r="E1658" s="4" t="s">
        <v>19920</v>
      </c>
      <c r="F1658" t="str">
        <f>+_xlfn.XLOOKUP(Tabell3[[#This Row],[Diagnose]],Tabell7[Diagnose],Tabell7[DiagnoseKort])&amp;" ("&amp;YEAR(Tabell3[[#This Row],[Dato]])&amp;")"</f>
        <v>Katarakt, ikke medfødt (2022)</v>
      </c>
    </row>
    <row r="1659" spans="1:6" hidden="1" x14ac:dyDescent="0.25">
      <c r="A1659" s="4" t="s">
        <v>12465</v>
      </c>
      <c r="B1659" s="4" t="s">
        <v>12466</v>
      </c>
      <c r="C1659" s="5">
        <v>44214</v>
      </c>
      <c r="D1659" s="5">
        <v>44681</v>
      </c>
      <c r="E1659" s="4" t="s">
        <v>19752</v>
      </c>
      <c r="F1659" t="str">
        <f>+_xlfn.XLOOKUP(Tabell3[[#This Row],[Diagnose]],Tabell7[Diagnose],Tabell7[DiagnoseKort])&amp;" ("&amp;YEAR(Tabell3[[#This Row],[Dato]])&amp;")"</f>
        <v>Intet påvist (2022)</v>
      </c>
    </row>
    <row r="1660" spans="1:6" hidden="1" x14ac:dyDescent="0.25">
      <c r="A1660" s="4" t="s">
        <v>4588</v>
      </c>
      <c r="B1660" s="4" t="s">
        <v>4589</v>
      </c>
      <c r="C1660" s="5">
        <v>41080</v>
      </c>
      <c r="D1660" s="5">
        <v>44681</v>
      </c>
      <c r="E1660" s="4" t="s">
        <v>19752</v>
      </c>
      <c r="F1660" t="str">
        <f>+_xlfn.XLOOKUP(Tabell3[[#This Row],[Diagnose]],Tabell7[Diagnose],Tabell7[DiagnoseKort])&amp;" ("&amp;YEAR(Tabell3[[#This Row],[Dato]])&amp;")"</f>
        <v>Intet påvist (2022)</v>
      </c>
    </row>
    <row r="1661" spans="1:6" hidden="1" x14ac:dyDescent="0.25">
      <c r="A1661" s="4" t="s">
        <v>9054</v>
      </c>
      <c r="B1661" s="4" t="s">
        <v>9055</v>
      </c>
      <c r="C1661" s="5">
        <v>43124</v>
      </c>
      <c r="D1661" s="5">
        <v>44680</v>
      </c>
      <c r="E1661" s="4" t="s">
        <v>19752</v>
      </c>
      <c r="F1661" t="str">
        <f>+_xlfn.XLOOKUP(Tabell3[[#This Row],[Diagnose]],Tabell7[Diagnose],Tabell7[DiagnoseKort])&amp;" ("&amp;YEAR(Tabell3[[#This Row],[Dato]])&amp;")"</f>
        <v>Intet påvist (2022)</v>
      </c>
    </row>
    <row r="1662" spans="1:6" hidden="1" x14ac:dyDescent="0.25">
      <c r="A1662" s="4" t="s">
        <v>11907</v>
      </c>
      <c r="B1662" s="4" t="s">
        <v>11908</v>
      </c>
      <c r="C1662" s="5">
        <v>44069</v>
      </c>
      <c r="D1662" s="5">
        <v>44680</v>
      </c>
      <c r="E1662" s="4" t="s">
        <v>19802</v>
      </c>
      <c r="F1662" t="str">
        <f>+_xlfn.XLOOKUP(Tabell3[[#This Row],[Diagnose]],Tabell7[Diagnose],Tabell7[DiagnoseKort])&amp;" ("&amp;YEAR(Tabell3[[#This Row],[Dato]])&amp;")"</f>
        <v>PPM iris (2022)</v>
      </c>
    </row>
    <row r="1663" spans="1:6" hidden="1" x14ac:dyDescent="0.25">
      <c r="A1663" s="4" t="s">
        <v>7191</v>
      </c>
      <c r="B1663" s="4" t="s">
        <v>7192</v>
      </c>
      <c r="C1663" s="5">
        <v>42335</v>
      </c>
      <c r="D1663" s="5">
        <v>44680</v>
      </c>
      <c r="E1663" s="4" t="s">
        <v>19752</v>
      </c>
      <c r="F1663" t="str">
        <f>+_xlfn.XLOOKUP(Tabell3[[#This Row],[Diagnose]],Tabell7[Diagnose],Tabell7[DiagnoseKort])&amp;" ("&amp;YEAR(Tabell3[[#This Row],[Dato]])&amp;")"</f>
        <v>Intet påvist (2022)</v>
      </c>
    </row>
    <row r="1664" spans="1:6" hidden="1" x14ac:dyDescent="0.25">
      <c r="A1664" s="4" t="s">
        <v>12643</v>
      </c>
      <c r="B1664" s="4" t="s">
        <v>12644</v>
      </c>
      <c r="C1664" s="5">
        <v>44265</v>
      </c>
      <c r="D1664" s="5">
        <v>44679</v>
      </c>
      <c r="E1664" s="4" t="s">
        <v>19752</v>
      </c>
      <c r="F1664" t="str">
        <f>+_xlfn.XLOOKUP(Tabell3[[#This Row],[Diagnose]],Tabell7[Diagnose],Tabell7[DiagnoseKort])&amp;" ("&amp;YEAR(Tabell3[[#This Row],[Dato]])&amp;")"</f>
        <v>Intet påvist (2022)</v>
      </c>
    </row>
    <row r="1665" spans="1:6" hidden="1" x14ac:dyDescent="0.25">
      <c r="A1665" s="4" t="s">
        <v>12713</v>
      </c>
      <c r="B1665" s="4" t="s">
        <v>12714</v>
      </c>
      <c r="C1665" s="5">
        <v>44294</v>
      </c>
      <c r="D1665" s="5">
        <v>44679</v>
      </c>
      <c r="E1665" s="4" t="s">
        <v>19752</v>
      </c>
      <c r="F1665" t="str">
        <f>+_xlfn.XLOOKUP(Tabell3[[#This Row],[Diagnose]],Tabell7[Diagnose],Tabell7[DiagnoseKort])&amp;" ("&amp;YEAR(Tabell3[[#This Row],[Dato]])&amp;")"</f>
        <v>Intet påvist (2022)</v>
      </c>
    </row>
    <row r="1666" spans="1:6" hidden="1" x14ac:dyDescent="0.25">
      <c r="A1666" s="4" t="s">
        <v>12719</v>
      </c>
      <c r="B1666" s="4" t="s">
        <v>12720</v>
      </c>
      <c r="C1666" s="5">
        <v>44294</v>
      </c>
      <c r="D1666" s="5">
        <v>44679</v>
      </c>
      <c r="E1666" s="4" t="s">
        <v>19752</v>
      </c>
      <c r="F1666" t="str">
        <f>+_xlfn.XLOOKUP(Tabell3[[#This Row],[Diagnose]],Tabell7[Diagnose],Tabell7[DiagnoseKort])&amp;" ("&amp;YEAR(Tabell3[[#This Row],[Dato]])&amp;")"</f>
        <v>Intet påvist (2022)</v>
      </c>
    </row>
    <row r="1667" spans="1:6" hidden="1" x14ac:dyDescent="0.25">
      <c r="A1667" s="4" t="s">
        <v>8449</v>
      </c>
      <c r="B1667" s="4" t="s">
        <v>7633</v>
      </c>
      <c r="C1667" s="5">
        <v>42879</v>
      </c>
      <c r="D1667" s="5">
        <v>44679</v>
      </c>
      <c r="E1667" s="4" t="s">
        <v>19752</v>
      </c>
      <c r="F1667" t="str">
        <f>+_xlfn.XLOOKUP(Tabell3[[#This Row],[Diagnose]],Tabell7[Diagnose],Tabell7[DiagnoseKort])&amp;" ("&amp;YEAR(Tabell3[[#This Row],[Dato]])&amp;")"</f>
        <v>Intet påvist (2022)</v>
      </c>
    </row>
    <row r="1668" spans="1:6" hidden="1" x14ac:dyDescent="0.25">
      <c r="A1668" s="4" t="s">
        <v>11183</v>
      </c>
      <c r="B1668" s="4" t="s">
        <v>11184</v>
      </c>
      <c r="C1668" s="5">
        <v>43871</v>
      </c>
      <c r="D1668" s="5">
        <v>44679</v>
      </c>
      <c r="E1668" s="4" t="s">
        <v>19752</v>
      </c>
      <c r="F1668" t="str">
        <f>+_xlfn.XLOOKUP(Tabell3[[#This Row],[Diagnose]],Tabell7[Diagnose],Tabell7[DiagnoseKort])&amp;" ("&amp;YEAR(Tabell3[[#This Row],[Dato]])&amp;")"</f>
        <v>Intet påvist (2022)</v>
      </c>
    </row>
    <row r="1669" spans="1:6" hidden="1" x14ac:dyDescent="0.25">
      <c r="A1669" s="4" t="s">
        <v>8692</v>
      </c>
      <c r="B1669" s="4" t="s">
        <v>8693</v>
      </c>
      <c r="C1669" s="5">
        <v>42992</v>
      </c>
      <c r="D1669" s="5">
        <v>44677</v>
      </c>
      <c r="E1669" s="4" t="s">
        <v>19752</v>
      </c>
      <c r="F1669" t="str">
        <f>+_xlfn.XLOOKUP(Tabell3[[#This Row],[Diagnose]],Tabell7[Diagnose],Tabell7[DiagnoseKort])&amp;" ("&amp;YEAR(Tabell3[[#This Row],[Dato]])&amp;")"</f>
        <v>Intet påvist (2022)</v>
      </c>
    </row>
    <row r="1670" spans="1:6" hidden="1" x14ac:dyDescent="0.25">
      <c r="A1670" s="4" t="s">
        <v>12715</v>
      </c>
      <c r="B1670" s="4" t="s">
        <v>12716</v>
      </c>
      <c r="C1670" s="5">
        <v>44294</v>
      </c>
      <c r="D1670" s="5">
        <v>44677</v>
      </c>
      <c r="E1670" s="4" t="s">
        <v>19752</v>
      </c>
      <c r="F1670" t="str">
        <f>+_xlfn.XLOOKUP(Tabell3[[#This Row],[Diagnose]],Tabell7[Diagnose],Tabell7[DiagnoseKort])&amp;" ("&amp;YEAR(Tabell3[[#This Row],[Dato]])&amp;")"</f>
        <v>Intet påvist (2022)</v>
      </c>
    </row>
    <row r="1671" spans="1:6" hidden="1" x14ac:dyDescent="0.25">
      <c r="A1671" s="4" t="s">
        <v>11337</v>
      </c>
      <c r="B1671" s="4" t="s">
        <v>11338</v>
      </c>
      <c r="C1671" s="5">
        <v>43939</v>
      </c>
      <c r="D1671" s="5">
        <v>44677</v>
      </c>
      <c r="E1671" s="4" t="s">
        <v>19752</v>
      </c>
      <c r="F1671" t="str">
        <f>+_xlfn.XLOOKUP(Tabell3[[#This Row],[Diagnose]],Tabell7[Diagnose],Tabell7[DiagnoseKort])&amp;" ("&amp;YEAR(Tabell3[[#This Row],[Dato]])&amp;")"</f>
        <v>Intet påvist (2022)</v>
      </c>
    </row>
    <row r="1672" spans="1:6" hidden="1" x14ac:dyDescent="0.25">
      <c r="A1672" s="4" t="s">
        <v>12155</v>
      </c>
      <c r="B1672" s="4" t="s">
        <v>12156</v>
      </c>
      <c r="C1672" s="5">
        <v>44139</v>
      </c>
      <c r="D1672" s="5">
        <v>44672</v>
      </c>
      <c r="E1672" s="4" t="s">
        <v>19752</v>
      </c>
      <c r="F1672" t="str">
        <f>+_xlfn.XLOOKUP(Tabell3[[#This Row],[Diagnose]],Tabell7[Diagnose],Tabell7[DiagnoseKort])&amp;" ("&amp;YEAR(Tabell3[[#This Row],[Dato]])&amp;")"</f>
        <v>Intet påvist (2022)</v>
      </c>
    </row>
    <row r="1673" spans="1:6" hidden="1" x14ac:dyDescent="0.25">
      <c r="A1673" s="4" t="s">
        <v>11242</v>
      </c>
      <c r="B1673" s="4" t="s">
        <v>11243</v>
      </c>
      <c r="C1673" s="5">
        <v>43887</v>
      </c>
      <c r="D1673" s="5">
        <v>44671</v>
      </c>
      <c r="E1673" s="4" t="s">
        <v>19752</v>
      </c>
      <c r="F1673" t="str">
        <f>+_xlfn.XLOOKUP(Tabell3[[#This Row],[Diagnose]],Tabell7[Diagnose],Tabell7[DiagnoseKort])&amp;" ("&amp;YEAR(Tabell3[[#This Row],[Dato]])&amp;")"</f>
        <v>Intet påvist (2022)</v>
      </c>
    </row>
    <row r="1674" spans="1:6" hidden="1" x14ac:dyDescent="0.25">
      <c r="A1674" s="4" t="s">
        <v>12620</v>
      </c>
      <c r="B1674" s="4" t="s">
        <v>12621</v>
      </c>
      <c r="C1674" s="5">
        <v>44262</v>
      </c>
      <c r="D1674" s="5">
        <v>44662</v>
      </c>
      <c r="E1674" s="4" t="s">
        <v>19752</v>
      </c>
      <c r="F1674" t="str">
        <f>+_xlfn.XLOOKUP(Tabell3[[#This Row],[Diagnose]],Tabell7[Diagnose],Tabell7[DiagnoseKort])&amp;" ("&amp;YEAR(Tabell3[[#This Row],[Dato]])&amp;")"</f>
        <v>Intet påvist (2022)</v>
      </c>
    </row>
    <row r="1675" spans="1:6" hidden="1" x14ac:dyDescent="0.25">
      <c r="A1675" s="4" t="s">
        <v>6995</v>
      </c>
      <c r="B1675" s="4" t="s">
        <v>6996</v>
      </c>
      <c r="C1675" s="5">
        <v>42264</v>
      </c>
      <c r="D1675" s="5">
        <v>44662</v>
      </c>
      <c r="E1675" s="4" t="s">
        <v>19752</v>
      </c>
      <c r="F1675" t="str">
        <f>+_xlfn.XLOOKUP(Tabell3[[#This Row],[Diagnose]],Tabell7[Diagnose],Tabell7[DiagnoseKort])&amp;" ("&amp;YEAR(Tabell3[[#This Row],[Dato]])&amp;")"</f>
        <v>Intet påvist (2022)</v>
      </c>
    </row>
    <row r="1676" spans="1:6" hidden="1" x14ac:dyDescent="0.25">
      <c r="A1676" s="4" t="s">
        <v>10069</v>
      </c>
      <c r="B1676" s="4" t="s">
        <v>10070</v>
      </c>
      <c r="C1676" s="5">
        <v>43499</v>
      </c>
      <c r="D1676" s="5">
        <v>44658</v>
      </c>
      <c r="E1676" s="4" t="s">
        <v>19933</v>
      </c>
      <c r="F1676" t="str">
        <f>+_xlfn.XLOOKUP(Tabell3[[#This Row],[Diagnose]],Tabell7[Diagnose],Tabell7[DiagnoseKort])&amp;" ("&amp;YEAR(Tabell3[[#This Row],[Dato]])&amp;")"</f>
        <v xml:space="preserve"> (2022)</v>
      </c>
    </row>
    <row r="1677" spans="1:6" hidden="1" x14ac:dyDescent="0.25">
      <c r="A1677" s="4" t="s">
        <v>12723</v>
      </c>
      <c r="B1677" s="4" t="s">
        <v>12724</v>
      </c>
      <c r="C1677" s="5">
        <v>44294</v>
      </c>
      <c r="D1677" s="5">
        <v>44658</v>
      </c>
      <c r="E1677" s="4" t="s">
        <v>19934</v>
      </c>
      <c r="F1677" t="str">
        <f>+_xlfn.XLOOKUP(Tabell3[[#This Row],[Diagnose]],Tabell7[Diagnose],Tabell7[DiagnoseKort])&amp;" ("&amp;YEAR(Tabell3[[#This Row],[Dato]])&amp;")"</f>
        <v xml:space="preserve"> (2022)</v>
      </c>
    </row>
    <row r="1678" spans="1:6" hidden="1" x14ac:dyDescent="0.25">
      <c r="A1678" s="4" t="s">
        <v>11744</v>
      </c>
      <c r="B1678" s="4" t="s">
        <v>11745</v>
      </c>
      <c r="C1678" s="5">
        <v>44035</v>
      </c>
      <c r="D1678" s="5">
        <v>44656</v>
      </c>
      <c r="E1678" s="4" t="s">
        <v>19903</v>
      </c>
      <c r="F1678" t="str">
        <f>+_xlfn.XLOOKUP(Tabell3[[#This Row],[Diagnose]],Tabell7[Diagnose],Tabell7[DiagnoseKort])&amp;" ("&amp;YEAR(Tabell3[[#This Row],[Dato]])&amp;")"</f>
        <v xml:space="preserve"> (2022)</v>
      </c>
    </row>
    <row r="1679" spans="1:6" hidden="1" x14ac:dyDescent="0.25">
      <c r="A1679" s="4" t="s">
        <v>12069</v>
      </c>
      <c r="B1679" s="4" t="s">
        <v>12070</v>
      </c>
      <c r="C1679" s="5">
        <v>44120</v>
      </c>
      <c r="D1679" s="5">
        <v>44655</v>
      </c>
      <c r="E1679" s="4" t="s">
        <v>19752</v>
      </c>
      <c r="F1679" t="str">
        <f>+_xlfn.XLOOKUP(Tabell3[[#This Row],[Diagnose]],Tabell7[Diagnose],Tabell7[DiagnoseKort])&amp;" ("&amp;YEAR(Tabell3[[#This Row],[Dato]])&amp;")"</f>
        <v>Intet påvist (2022)</v>
      </c>
    </row>
    <row r="1680" spans="1:6" hidden="1" x14ac:dyDescent="0.25">
      <c r="A1680" s="4" t="s">
        <v>12753</v>
      </c>
      <c r="B1680" s="4" t="s">
        <v>12754</v>
      </c>
      <c r="C1680" s="5">
        <v>44300</v>
      </c>
      <c r="D1680" s="5">
        <v>44653</v>
      </c>
      <c r="E1680" s="4" t="s">
        <v>19752</v>
      </c>
      <c r="F1680" t="str">
        <f>+_xlfn.XLOOKUP(Tabell3[[#This Row],[Diagnose]],Tabell7[Diagnose],Tabell7[DiagnoseKort])&amp;" ("&amp;YEAR(Tabell3[[#This Row],[Dato]])&amp;")"</f>
        <v>Intet påvist (2022)</v>
      </c>
    </row>
    <row r="1681" spans="1:6" hidden="1" x14ac:dyDescent="0.25">
      <c r="A1681" s="4" t="s">
        <v>12535</v>
      </c>
      <c r="B1681" s="4" t="s">
        <v>12536</v>
      </c>
      <c r="C1681" s="5">
        <v>44237</v>
      </c>
      <c r="D1681" s="5">
        <v>44653</v>
      </c>
      <c r="E1681" s="4" t="s">
        <v>19752</v>
      </c>
      <c r="F1681" t="str">
        <f>+_xlfn.XLOOKUP(Tabell3[[#This Row],[Diagnose]],Tabell7[Diagnose],Tabell7[DiagnoseKort])&amp;" ("&amp;YEAR(Tabell3[[#This Row],[Dato]])&amp;")"</f>
        <v>Intet påvist (2022)</v>
      </c>
    </row>
    <row r="1682" spans="1:6" hidden="1" x14ac:dyDescent="0.25">
      <c r="A1682" s="4" t="s">
        <v>12537</v>
      </c>
      <c r="B1682" s="4" t="s">
        <v>12538</v>
      </c>
      <c r="C1682" s="5">
        <v>44237</v>
      </c>
      <c r="D1682" s="5">
        <v>44653</v>
      </c>
      <c r="E1682" s="4" t="s">
        <v>19752</v>
      </c>
      <c r="F1682" t="str">
        <f>+_xlfn.XLOOKUP(Tabell3[[#This Row],[Diagnose]],Tabell7[Diagnose],Tabell7[DiagnoseKort])&amp;" ("&amp;YEAR(Tabell3[[#This Row],[Dato]])&amp;")"</f>
        <v>Intet påvist (2022)</v>
      </c>
    </row>
    <row r="1683" spans="1:6" hidden="1" x14ac:dyDescent="0.25">
      <c r="A1683" s="4" t="s">
        <v>11312</v>
      </c>
      <c r="B1683" s="4" t="s">
        <v>11313</v>
      </c>
      <c r="C1683" s="5">
        <v>43925</v>
      </c>
      <c r="D1683" s="5">
        <v>44651</v>
      </c>
      <c r="E1683" s="4" t="s">
        <v>19752</v>
      </c>
      <c r="F1683" t="str">
        <f>+_xlfn.XLOOKUP(Tabell3[[#This Row],[Diagnose]],Tabell7[Diagnose],Tabell7[DiagnoseKort])&amp;" ("&amp;YEAR(Tabell3[[#This Row],[Dato]])&amp;")"</f>
        <v>Intet påvist (2022)</v>
      </c>
    </row>
    <row r="1684" spans="1:6" hidden="1" x14ac:dyDescent="0.25">
      <c r="A1684" s="4" t="s">
        <v>12304</v>
      </c>
      <c r="B1684" s="4" t="s">
        <v>12305</v>
      </c>
      <c r="C1684" s="5">
        <v>44172</v>
      </c>
      <c r="D1684" s="5">
        <v>44651</v>
      </c>
      <c r="E1684" s="4" t="s">
        <v>19752</v>
      </c>
      <c r="F1684" t="str">
        <f>+_xlfn.XLOOKUP(Tabell3[[#This Row],[Diagnose]],Tabell7[Diagnose],Tabell7[DiagnoseKort])&amp;" ("&amp;YEAR(Tabell3[[#This Row],[Dato]])&amp;")"</f>
        <v>Intet påvist (2022)</v>
      </c>
    </row>
    <row r="1685" spans="1:6" hidden="1" x14ac:dyDescent="0.25">
      <c r="A1685" s="4" t="s">
        <v>10467</v>
      </c>
      <c r="B1685" s="4" t="s">
        <v>10468</v>
      </c>
      <c r="C1685" s="5">
        <v>43611</v>
      </c>
      <c r="D1685" s="5">
        <v>44651</v>
      </c>
      <c r="E1685" s="4" t="s">
        <v>19752</v>
      </c>
      <c r="F1685" t="str">
        <f>+_xlfn.XLOOKUP(Tabell3[[#This Row],[Diagnose]],Tabell7[Diagnose],Tabell7[DiagnoseKort])&amp;" ("&amp;YEAR(Tabell3[[#This Row],[Dato]])&amp;")"</f>
        <v>Intet påvist (2022)</v>
      </c>
    </row>
    <row r="1686" spans="1:6" hidden="1" x14ac:dyDescent="0.25">
      <c r="A1686" s="4" t="s">
        <v>11240</v>
      </c>
      <c r="B1686" s="4" t="s">
        <v>11241</v>
      </c>
      <c r="C1686" s="5">
        <v>43887</v>
      </c>
      <c r="D1686" s="5">
        <v>44649</v>
      </c>
      <c r="E1686" s="4" t="s">
        <v>19752</v>
      </c>
      <c r="F1686" t="str">
        <f>+_xlfn.XLOOKUP(Tabell3[[#This Row],[Diagnose]],Tabell7[Diagnose],Tabell7[DiagnoseKort])&amp;" ("&amp;YEAR(Tabell3[[#This Row],[Dato]])&amp;")"</f>
        <v>Intet påvist (2022)</v>
      </c>
    </row>
    <row r="1687" spans="1:6" hidden="1" x14ac:dyDescent="0.25">
      <c r="A1687" s="4" t="s">
        <v>12393</v>
      </c>
      <c r="B1687" s="4" t="s">
        <v>12394</v>
      </c>
      <c r="C1687" s="5">
        <v>44196</v>
      </c>
      <c r="D1687" s="5">
        <v>44649</v>
      </c>
      <c r="E1687" s="4" t="s">
        <v>19752</v>
      </c>
      <c r="F1687" t="str">
        <f>+_xlfn.XLOOKUP(Tabell3[[#This Row],[Diagnose]],Tabell7[Diagnose],Tabell7[DiagnoseKort])&amp;" ("&amp;YEAR(Tabell3[[#This Row],[Dato]])&amp;")"</f>
        <v>Intet påvist (2022)</v>
      </c>
    </row>
    <row r="1688" spans="1:6" hidden="1" x14ac:dyDescent="0.25">
      <c r="A1688" s="4" t="s">
        <v>11626</v>
      </c>
      <c r="B1688" s="4" t="s">
        <v>11627</v>
      </c>
      <c r="C1688" s="5">
        <v>44003</v>
      </c>
      <c r="D1688" s="5">
        <v>44648</v>
      </c>
      <c r="E1688" s="4" t="s">
        <v>19752</v>
      </c>
      <c r="F1688" t="str">
        <f>+_xlfn.XLOOKUP(Tabell3[[#This Row],[Diagnose]],Tabell7[Diagnose],Tabell7[DiagnoseKort])&amp;" ("&amp;YEAR(Tabell3[[#This Row],[Dato]])&amp;")"</f>
        <v>Intet påvist (2022)</v>
      </c>
    </row>
    <row r="1689" spans="1:6" hidden="1" x14ac:dyDescent="0.25">
      <c r="A1689" s="4" t="s">
        <v>11161</v>
      </c>
      <c r="B1689" s="4" t="s">
        <v>11162</v>
      </c>
      <c r="C1689" s="5">
        <v>43863</v>
      </c>
      <c r="D1689" s="5">
        <v>44648</v>
      </c>
      <c r="E1689" s="4" t="s">
        <v>19752</v>
      </c>
      <c r="F1689" t="str">
        <f>+_xlfn.XLOOKUP(Tabell3[[#This Row],[Diagnose]],Tabell7[Diagnose],Tabell7[DiagnoseKort])&amp;" ("&amp;YEAR(Tabell3[[#This Row],[Dato]])&amp;")"</f>
        <v>Intet påvist (2022)</v>
      </c>
    </row>
    <row r="1690" spans="1:6" hidden="1" x14ac:dyDescent="0.25">
      <c r="A1690" s="4" t="s">
        <v>5039</v>
      </c>
      <c r="B1690" s="4" t="s">
        <v>5040</v>
      </c>
      <c r="C1690" s="5">
        <v>41302</v>
      </c>
      <c r="D1690" s="5">
        <v>44648</v>
      </c>
      <c r="E1690" s="4" t="s">
        <v>19920</v>
      </c>
      <c r="F1690" t="str">
        <f>+_xlfn.XLOOKUP(Tabell3[[#This Row],[Diagnose]],Tabell7[Diagnose],Tabell7[DiagnoseKort])&amp;" ("&amp;YEAR(Tabell3[[#This Row],[Dato]])&amp;")"</f>
        <v>Katarakt, ikke medfødt (2022)</v>
      </c>
    </row>
    <row r="1691" spans="1:6" hidden="1" x14ac:dyDescent="0.25">
      <c r="A1691" s="4" t="s">
        <v>9058</v>
      </c>
      <c r="B1691" s="4" t="s">
        <v>9059</v>
      </c>
      <c r="C1691" s="5">
        <v>43126</v>
      </c>
      <c r="D1691" s="5">
        <v>44645</v>
      </c>
      <c r="E1691" s="4" t="s">
        <v>19752</v>
      </c>
      <c r="F1691" t="str">
        <f>+_xlfn.XLOOKUP(Tabell3[[#This Row],[Diagnose]],Tabell7[Diagnose],Tabell7[DiagnoseKort])&amp;" ("&amp;YEAR(Tabell3[[#This Row],[Dato]])&amp;")"</f>
        <v>Intet påvist (2022)</v>
      </c>
    </row>
    <row r="1692" spans="1:6" hidden="1" x14ac:dyDescent="0.25">
      <c r="A1692" s="4" t="s">
        <v>9499</v>
      </c>
      <c r="B1692" s="4" t="s">
        <v>9500</v>
      </c>
      <c r="C1692" s="5">
        <v>43275</v>
      </c>
      <c r="D1692" s="5">
        <v>44644</v>
      </c>
      <c r="E1692" s="4" t="s">
        <v>19752</v>
      </c>
      <c r="F1692" t="str">
        <f>+_xlfn.XLOOKUP(Tabell3[[#This Row],[Diagnose]],Tabell7[Diagnose],Tabell7[DiagnoseKort])&amp;" ("&amp;YEAR(Tabell3[[#This Row],[Dato]])&amp;")"</f>
        <v>Intet påvist (2022)</v>
      </c>
    </row>
    <row r="1693" spans="1:6" hidden="1" x14ac:dyDescent="0.25">
      <c r="A1693" s="4" t="s">
        <v>12663</v>
      </c>
      <c r="B1693" s="4" t="s">
        <v>12664</v>
      </c>
      <c r="C1693" s="5">
        <v>44276</v>
      </c>
      <c r="D1693" s="5">
        <v>44644</v>
      </c>
      <c r="E1693" s="4" t="s">
        <v>19752</v>
      </c>
      <c r="F1693" t="str">
        <f>+_xlfn.XLOOKUP(Tabell3[[#This Row],[Diagnose]],Tabell7[Diagnose],Tabell7[DiagnoseKort])&amp;" ("&amp;YEAR(Tabell3[[#This Row],[Dato]])&amp;")"</f>
        <v>Intet påvist (2022)</v>
      </c>
    </row>
    <row r="1694" spans="1:6" hidden="1" x14ac:dyDescent="0.25">
      <c r="A1694" s="4" t="s">
        <v>9390</v>
      </c>
      <c r="B1694" s="4" t="s">
        <v>9391</v>
      </c>
      <c r="C1694" s="5">
        <v>43238</v>
      </c>
      <c r="D1694" s="5">
        <v>44643</v>
      </c>
      <c r="E1694" s="4" t="s">
        <v>19752</v>
      </c>
      <c r="F1694" t="str">
        <f>+_xlfn.XLOOKUP(Tabell3[[#This Row],[Diagnose]],Tabell7[Diagnose],Tabell7[DiagnoseKort])&amp;" ("&amp;YEAR(Tabell3[[#This Row],[Dato]])&amp;")"</f>
        <v>Intet påvist (2022)</v>
      </c>
    </row>
    <row r="1695" spans="1:6" hidden="1" x14ac:dyDescent="0.25">
      <c r="A1695" s="4" t="s">
        <v>10221</v>
      </c>
      <c r="B1695" s="4" t="s">
        <v>10222</v>
      </c>
      <c r="C1695" s="5">
        <v>43546</v>
      </c>
      <c r="D1695" s="5">
        <v>44638</v>
      </c>
      <c r="E1695" s="4" t="s">
        <v>19752</v>
      </c>
      <c r="F1695" t="str">
        <f>+_xlfn.XLOOKUP(Tabell3[[#This Row],[Diagnose]],Tabell7[Diagnose],Tabell7[DiagnoseKort])&amp;" ("&amp;YEAR(Tabell3[[#This Row],[Dato]])&amp;")"</f>
        <v>Intet påvist (2022)</v>
      </c>
    </row>
    <row r="1696" spans="1:6" hidden="1" x14ac:dyDescent="0.25">
      <c r="A1696" s="4" t="s">
        <v>11065</v>
      </c>
      <c r="B1696" s="4" t="s">
        <v>11066</v>
      </c>
      <c r="C1696" s="5">
        <v>43847</v>
      </c>
      <c r="D1696" s="5">
        <v>44638</v>
      </c>
      <c r="E1696" s="4" t="s">
        <v>19752</v>
      </c>
      <c r="F1696" t="str">
        <f>+_xlfn.XLOOKUP(Tabell3[[#This Row],[Diagnose]],Tabell7[Diagnose],Tabell7[DiagnoseKort])&amp;" ("&amp;YEAR(Tabell3[[#This Row],[Dato]])&amp;")"</f>
        <v>Intet påvist (2022)</v>
      </c>
    </row>
    <row r="1697" spans="1:6" hidden="1" x14ac:dyDescent="0.25">
      <c r="A1697" s="4" t="s">
        <v>11962</v>
      </c>
      <c r="B1697" s="4" t="s">
        <v>11963</v>
      </c>
      <c r="C1697" s="5">
        <v>44077</v>
      </c>
      <c r="D1697" s="5">
        <v>44638</v>
      </c>
      <c r="E1697" s="4" t="s">
        <v>19752</v>
      </c>
      <c r="F1697" t="str">
        <f>+_xlfn.XLOOKUP(Tabell3[[#This Row],[Diagnose]],Tabell7[Diagnose],Tabell7[DiagnoseKort])&amp;" ("&amp;YEAR(Tabell3[[#This Row],[Dato]])&amp;")"</f>
        <v>Intet påvist (2022)</v>
      </c>
    </row>
    <row r="1698" spans="1:6" hidden="1" x14ac:dyDescent="0.25">
      <c r="A1698" s="4" t="s">
        <v>9776</v>
      </c>
      <c r="B1698" s="4" t="s">
        <v>9777</v>
      </c>
      <c r="C1698" s="5">
        <v>43370</v>
      </c>
      <c r="D1698" s="5">
        <v>44638</v>
      </c>
      <c r="E1698" s="4" t="s">
        <v>19752</v>
      </c>
      <c r="F1698" t="str">
        <f>+_xlfn.XLOOKUP(Tabell3[[#This Row],[Diagnose]],Tabell7[Diagnose],Tabell7[DiagnoseKort])&amp;" ("&amp;YEAR(Tabell3[[#This Row],[Dato]])&amp;")"</f>
        <v>Intet påvist (2022)</v>
      </c>
    </row>
    <row r="1699" spans="1:6" hidden="1" x14ac:dyDescent="0.25">
      <c r="A1699" s="4" t="s">
        <v>5031</v>
      </c>
      <c r="B1699" s="4" t="s">
        <v>5032</v>
      </c>
      <c r="C1699" s="5">
        <v>41301</v>
      </c>
      <c r="D1699" s="5">
        <v>44638</v>
      </c>
      <c r="E1699" s="4" t="s">
        <v>19920</v>
      </c>
      <c r="F1699" t="str">
        <f>+_xlfn.XLOOKUP(Tabell3[[#This Row],[Diagnose]],Tabell7[Diagnose],Tabell7[DiagnoseKort])&amp;" ("&amp;YEAR(Tabell3[[#This Row],[Dato]])&amp;")"</f>
        <v>Katarakt, ikke medfødt (2022)</v>
      </c>
    </row>
    <row r="1700" spans="1:6" hidden="1" x14ac:dyDescent="0.25">
      <c r="A1700" s="4" t="s">
        <v>9008</v>
      </c>
      <c r="B1700" s="4" t="s">
        <v>9009</v>
      </c>
      <c r="C1700" s="5">
        <v>43105</v>
      </c>
      <c r="D1700" s="5">
        <v>44637</v>
      </c>
      <c r="E1700" s="4" t="s">
        <v>19752</v>
      </c>
      <c r="F1700" t="str">
        <f>+_xlfn.XLOOKUP(Tabell3[[#This Row],[Diagnose]],Tabell7[Diagnose],Tabell7[DiagnoseKort])&amp;" ("&amp;YEAR(Tabell3[[#This Row],[Dato]])&amp;")"</f>
        <v>Intet påvist (2022)</v>
      </c>
    </row>
    <row r="1701" spans="1:6" hidden="1" x14ac:dyDescent="0.25">
      <c r="A1701" s="4" t="s">
        <v>12306</v>
      </c>
      <c r="B1701" s="4" t="s">
        <v>12307</v>
      </c>
      <c r="C1701" s="5">
        <v>44172</v>
      </c>
      <c r="D1701" s="5">
        <v>44634</v>
      </c>
      <c r="E1701" s="4" t="s">
        <v>19752</v>
      </c>
      <c r="F1701" t="str">
        <f>+_xlfn.XLOOKUP(Tabell3[[#This Row],[Diagnose]],Tabell7[Diagnose],Tabell7[DiagnoseKort])&amp;" ("&amp;YEAR(Tabell3[[#This Row],[Dato]])&amp;")"</f>
        <v>Intet påvist (2022)</v>
      </c>
    </row>
    <row r="1702" spans="1:6" hidden="1" x14ac:dyDescent="0.25">
      <c r="A1702" s="4" t="s">
        <v>9182</v>
      </c>
      <c r="B1702" s="4" t="s">
        <v>9183</v>
      </c>
      <c r="C1702" s="5">
        <v>43174</v>
      </c>
      <c r="D1702" s="5">
        <v>44632</v>
      </c>
      <c r="E1702" s="4" t="s">
        <v>19752</v>
      </c>
      <c r="F1702" t="str">
        <f>+_xlfn.XLOOKUP(Tabell3[[#This Row],[Diagnose]],Tabell7[Diagnose],Tabell7[DiagnoseKort])&amp;" ("&amp;YEAR(Tabell3[[#This Row],[Dato]])&amp;")"</f>
        <v>Intet påvist (2022)</v>
      </c>
    </row>
    <row r="1703" spans="1:6" hidden="1" x14ac:dyDescent="0.25">
      <c r="A1703" s="4" t="s">
        <v>10170</v>
      </c>
      <c r="B1703" s="4" t="s">
        <v>10171</v>
      </c>
      <c r="C1703" s="5">
        <v>43535</v>
      </c>
      <c r="D1703" s="5">
        <v>44631</v>
      </c>
      <c r="E1703" s="4" t="s">
        <v>19864</v>
      </c>
      <c r="F1703" t="str">
        <f>+_xlfn.XLOOKUP(Tabell3[[#This Row],[Diagnose]],Tabell7[Diagnose],Tabell7[DiagnoseKort])&amp;" ("&amp;YEAR(Tabell3[[#This Row],[Dato]])&amp;")"</f>
        <v>Distichiasis/Ektopiske Cillier (2022)</v>
      </c>
    </row>
    <row r="1704" spans="1:6" hidden="1" x14ac:dyDescent="0.25">
      <c r="A1704" s="4" t="s">
        <v>10168</v>
      </c>
      <c r="B1704" s="4" t="s">
        <v>10169</v>
      </c>
      <c r="C1704" s="5">
        <v>43535</v>
      </c>
      <c r="D1704" s="5">
        <v>44631</v>
      </c>
      <c r="E1704" s="4" t="s">
        <v>19752</v>
      </c>
      <c r="F1704" t="str">
        <f>+_xlfn.XLOOKUP(Tabell3[[#This Row],[Diagnose]],Tabell7[Diagnose],Tabell7[DiagnoseKort])&amp;" ("&amp;YEAR(Tabell3[[#This Row],[Dato]])&amp;")"</f>
        <v>Intet påvist (2022)</v>
      </c>
    </row>
    <row r="1705" spans="1:6" hidden="1" x14ac:dyDescent="0.25">
      <c r="A1705" s="4" t="s">
        <v>12080</v>
      </c>
      <c r="B1705" s="4" t="s">
        <v>12081</v>
      </c>
      <c r="C1705" s="5">
        <v>44126</v>
      </c>
      <c r="D1705" s="5">
        <v>44631</v>
      </c>
      <c r="E1705" s="4" t="s">
        <v>19752</v>
      </c>
      <c r="F1705" t="str">
        <f>+_xlfn.XLOOKUP(Tabell3[[#This Row],[Diagnose]],Tabell7[Diagnose],Tabell7[DiagnoseKort])&amp;" ("&amp;YEAR(Tabell3[[#This Row],[Dato]])&amp;")"</f>
        <v>Intet påvist (2022)</v>
      </c>
    </row>
    <row r="1706" spans="1:6" hidden="1" x14ac:dyDescent="0.25">
      <c r="A1706" s="4" t="s">
        <v>9358</v>
      </c>
      <c r="B1706" s="4" t="s">
        <v>9359</v>
      </c>
      <c r="C1706" s="5">
        <v>43229</v>
      </c>
      <c r="D1706" s="5">
        <v>44630</v>
      </c>
      <c r="E1706" s="4" t="s">
        <v>19752</v>
      </c>
      <c r="F1706" t="str">
        <f>+_xlfn.XLOOKUP(Tabell3[[#This Row],[Diagnose]],Tabell7[Diagnose],Tabell7[DiagnoseKort])&amp;" ("&amp;YEAR(Tabell3[[#This Row],[Dato]])&amp;")"</f>
        <v>Intet påvist (2022)</v>
      </c>
    </row>
    <row r="1707" spans="1:6" hidden="1" x14ac:dyDescent="0.25">
      <c r="A1707" s="4" t="s">
        <v>11610</v>
      </c>
      <c r="B1707" s="4" t="s">
        <v>11611</v>
      </c>
      <c r="C1707" s="5">
        <v>44000</v>
      </c>
      <c r="D1707" s="5">
        <v>44630</v>
      </c>
      <c r="E1707" s="4" t="s">
        <v>19752</v>
      </c>
      <c r="F1707" t="str">
        <f>+_xlfn.XLOOKUP(Tabell3[[#This Row],[Diagnose]],Tabell7[Diagnose],Tabell7[DiagnoseKort])&amp;" ("&amp;YEAR(Tabell3[[#This Row],[Dato]])&amp;")"</f>
        <v>Intet påvist (2022)</v>
      </c>
    </row>
    <row r="1708" spans="1:6" hidden="1" x14ac:dyDescent="0.25">
      <c r="A1708" s="4" t="s">
        <v>12585</v>
      </c>
      <c r="B1708" s="4" t="s">
        <v>12586</v>
      </c>
      <c r="C1708" s="5">
        <v>44258</v>
      </c>
      <c r="D1708" s="5">
        <v>44629</v>
      </c>
      <c r="E1708" s="4" t="s">
        <v>19752</v>
      </c>
      <c r="F1708" t="str">
        <f>+_xlfn.XLOOKUP(Tabell3[[#This Row],[Diagnose]],Tabell7[Diagnose],Tabell7[DiagnoseKort])&amp;" ("&amp;YEAR(Tabell3[[#This Row],[Dato]])&amp;")"</f>
        <v>Intet påvist (2022)</v>
      </c>
    </row>
    <row r="1709" spans="1:6" hidden="1" x14ac:dyDescent="0.25">
      <c r="A1709" s="4" t="s">
        <v>12038</v>
      </c>
      <c r="B1709" s="4" t="s">
        <v>12039</v>
      </c>
      <c r="C1709" s="5">
        <v>44100</v>
      </c>
      <c r="D1709" s="5">
        <v>44629</v>
      </c>
      <c r="E1709" s="4" t="s">
        <v>19752</v>
      </c>
      <c r="F1709" t="str">
        <f>+_xlfn.XLOOKUP(Tabell3[[#This Row],[Diagnose]],Tabell7[Diagnose],Tabell7[DiagnoseKort])&amp;" ("&amp;YEAR(Tabell3[[#This Row],[Dato]])&amp;")"</f>
        <v>Intet påvist (2022)</v>
      </c>
    </row>
    <row r="1710" spans="1:6" hidden="1" x14ac:dyDescent="0.25">
      <c r="A1710" s="4" t="s">
        <v>10991</v>
      </c>
      <c r="B1710" s="4" t="s">
        <v>10992</v>
      </c>
      <c r="C1710" s="5">
        <v>43820</v>
      </c>
      <c r="D1710" s="5">
        <v>44628</v>
      </c>
      <c r="E1710" s="4" t="s">
        <v>19752</v>
      </c>
      <c r="F1710" t="str">
        <f>+_xlfn.XLOOKUP(Tabell3[[#This Row],[Diagnose]],Tabell7[Diagnose],Tabell7[DiagnoseKort])&amp;" ("&amp;YEAR(Tabell3[[#This Row],[Dato]])&amp;")"</f>
        <v>Intet påvist (2022)</v>
      </c>
    </row>
    <row r="1711" spans="1:6" hidden="1" x14ac:dyDescent="0.25">
      <c r="A1711" s="4" t="s">
        <v>8440</v>
      </c>
      <c r="B1711" s="4" t="s">
        <v>8441</v>
      </c>
      <c r="C1711" s="5">
        <v>42869</v>
      </c>
      <c r="D1711" s="5">
        <v>44627</v>
      </c>
      <c r="E1711" s="4" t="s">
        <v>19752</v>
      </c>
      <c r="F1711" t="str">
        <f>+_xlfn.XLOOKUP(Tabell3[[#This Row],[Diagnose]],Tabell7[Diagnose],Tabell7[DiagnoseKort])&amp;" ("&amp;YEAR(Tabell3[[#This Row],[Dato]])&amp;")"</f>
        <v>Intet påvist (2022)</v>
      </c>
    </row>
    <row r="1712" spans="1:6" hidden="1" x14ac:dyDescent="0.25">
      <c r="A1712" s="4" t="s">
        <v>12623</v>
      </c>
      <c r="B1712" s="4" t="s">
        <v>12624</v>
      </c>
      <c r="C1712" s="5">
        <v>44262</v>
      </c>
      <c r="D1712" s="5">
        <v>44627</v>
      </c>
      <c r="E1712" s="4" t="s">
        <v>19752</v>
      </c>
      <c r="F1712" t="str">
        <f>+_xlfn.XLOOKUP(Tabell3[[#This Row],[Diagnose]],Tabell7[Diagnose],Tabell7[DiagnoseKort])&amp;" ("&amp;YEAR(Tabell3[[#This Row],[Dato]])&amp;")"</f>
        <v>Intet påvist (2022)</v>
      </c>
    </row>
    <row r="1713" spans="1:6" hidden="1" x14ac:dyDescent="0.25">
      <c r="A1713" s="4" t="s">
        <v>12395</v>
      </c>
      <c r="B1713" s="4" t="s">
        <v>12396</v>
      </c>
      <c r="C1713" s="5">
        <v>44196</v>
      </c>
      <c r="D1713" s="5">
        <v>44623</v>
      </c>
      <c r="E1713" s="4" t="s">
        <v>19752</v>
      </c>
      <c r="F1713" t="str">
        <f>+_xlfn.XLOOKUP(Tabell3[[#This Row],[Diagnose]],Tabell7[Diagnose],Tabell7[DiagnoseKort])&amp;" ("&amp;YEAR(Tabell3[[#This Row],[Dato]])&amp;")"</f>
        <v>Intet påvist (2022)</v>
      </c>
    </row>
    <row r="1714" spans="1:6" hidden="1" x14ac:dyDescent="0.25">
      <c r="A1714" s="4" t="s">
        <v>8078</v>
      </c>
      <c r="B1714" s="4" t="s">
        <v>8079</v>
      </c>
      <c r="C1714" s="5">
        <v>42748</v>
      </c>
      <c r="D1714" s="5">
        <v>44622</v>
      </c>
      <c r="E1714" s="4" t="s">
        <v>19752</v>
      </c>
      <c r="F1714" t="str">
        <f>+_xlfn.XLOOKUP(Tabell3[[#This Row],[Diagnose]],Tabell7[Diagnose],Tabell7[DiagnoseKort])&amp;" ("&amp;YEAR(Tabell3[[#This Row],[Dato]])&amp;")"</f>
        <v>Intet påvist (2022)</v>
      </c>
    </row>
    <row r="1715" spans="1:6" hidden="1" x14ac:dyDescent="0.25">
      <c r="A1715" s="4" t="s">
        <v>9283</v>
      </c>
      <c r="B1715" s="4" t="s">
        <v>9284</v>
      </c>
      <c r="C1715" s="5">
        <v>43196</v>
      </c>
      <c r="D1715" s="5">
        <v>44622</v>
      </c>
      <c r="E1715" s="4" t="s">
        <v>19752</v>
      </c>
      <c r="F1715" t="str">
        <f>+_xlfn.XLOOKUP(Tabell3[[#This Row],[Diagnose]],Tabell7[Diagnose],Tabell7[DiagnoseKort])&amp;" ("&amp;YEAR(Tabell3[[#This Row],[Dato]])&amp;")"</f>
        <v>Intet påvist (2022)</v>
      </c>
    </row>
    <row r="1716" spans="1:6" hidden="1" x14ac:dyDescent="0.25">
      <c r="A1716" s="4" t="s">
        <v>4758</v>
      </c>
      <c r="B1716" s="4" t="s">
        <v>4759</v>
      </c>
      <c r="C1716" s="5">
        <v>41129</v>
      </c>
      <c r="D1716" s="5">
        <v>44622</v>
      </c>
      <c r="E1716" s="4" t="s">
        <v>19752</v>
      </c>
      <c r="F1716" t="str">
        <f>+_xlfn.XLOOKUP(Tabell3[[#This Row],[Diagnose]],Tabell7[Diagnose],Tabell7[DiagnoseKort])&amp;" ("&amp;YEAR(Tabell3[[#This Row],[Dato]])&amp;")"</f>
        <v>Intet påvist (2022)</v>
      </c>
    </row>
    <row r="1717" spans="1:6" hidden="1" x14ac:dyDescent="0.25">
      <c r="A1717" s="4" t="s">
        <v>11014</v>
      </c>
      <c r="B1717" s="4" t="s">
        <v>11015</v>
      </c>
      <c r="C1717" s="5">
        <v>43827</v>
      </c>
      <c r="D1717" s="5">
        <v>44621</v>
      </c>
      <c r="E1717" s="4" t="s">
        <v>19752</v>
      </c>
      <c r="F1717" t="str">
        <f>+_xlfn.XLOOKUP(Tabell3[[#This Row],[Diagnose]],Tabell7[Diagnose],Tabell7[DiagnoseKort])&amp;" ("&amp;YEAR(Tabell3[[#This Row],[Dato]])&amp;")"</f>
        <v>Intet påvist (2022)</v>
      </c>
    </row>
    <row r="1718" spans="1:6" hidden="1" x14ac:dyDescent="0.25">
      <c r="A1718" s="4" t="s">
        <v>8572</v>
      </c>
      <c r="B1718" s="4" t="s">
        <v>8573</v>
      </c>
      <c r="C1718" s="5">
        <v>42944</v>
      </c>
      <c r="D1718" s="5">
        <v>44621</v>
      </c>
      <c r="E1718" s="4" t="s">
        <v>19752</v>
      </c>
      <c r="F1718" t="str">
        <f>+_xlfn.XLOOKUP(Tabell3[[#This Row],[Diagnose]],Tabell7[Diagnose],Tabell7[DiagnoseKort])&amp;" ("&amp;YEAR(Tabell3[[#This Row],[Dato]])&amp;")"</f>
        <v>Intet påvist (2022)</v>
      </c>
    </row>
    <row r="1719" spans="1:6" hidden="1" x14ac:dyDescent="0.25">
      <c r="A1719" s="4" t="s">
        <v>12777</v>
      </c>
      <c r="B1719" s="4" t="s">
        <v>12778</v>
      </c>
      <c r="C1719" s="5">
        <v>44304</v>
      </c>
      <c r="D1719" s="5">
        <v>44617</v>
      </c>
      <c r="E1719" s="4" t="s">
        <v>19752</v>
      </c>
      <c r="F1719" t="str">
        <f>+_xlfn.XLOOKUP(Tabell3[[#This Row],[Diagnose]],Tabell7[Diagnose],Tabell7[DiagnoseKort])&amp;" ("&amp;YEAR(Tabell3[[#This Row],[Dato]])&amp;")"</f>
        <v>Intet påvist (2022)</v>
      </c>
    </row>
    <row r="1720" spans="1:6" hidden="1" x14ac:dyDescent="0.25">
      <c r="A1720" s="4" t="s">
        <v>12779</v>
      </c>
      <c r="B1720" s="4" t="s">
        <v>12780</v>
      </c>
      <c r="C1720" s="5">
        <v>44304</v>
      </c>
      <c r="D1720" s="5">
        <v>44617</v>
      </c>
      <c r="E1720" s="4" t="s">
        <v>19817</v>
      </c>
      <c r="F1720" t="str">
        <f>+_xlfn.XLOOKUP(Tabell3[[#This Row],[Diagnose]],Tabell7[Diagnose],Tabell7[DiagnoseKort])&amp;" ("&amp;YEAR(Tabell3[[#This Row],[Dato]])&amp;")"</f>
        <v>Retinal Dysplasi (2022)</v>
      </c>
    </row>
    <row r="1721" spans="1:6" hidden="1" x14ac:dyDescent="0.25">
      <c r="A1721" s="4" t="s">
        <v>12781</v>
      </c>
      <c r="B1721" s="4" t="s">
        <v>12782</v>
      </c>
      <c r="C1721" s="5">
        <v>44304</v>
      </c>
      <c r="D1721" s="5">
        <v>44617</v>
      </c>
      <c r="E1721" s="4" t="s">
        <v>19752</v>
      </c>
      <c r="F1721" t="str">
        <f>+_xlfn.XLOOKUP(Tabell3[[#This Row],[Diagnose]],Tabell7[Diagnose],Tabell7[DiagnoseKort])&amp;" ("&amp;YEAR(Tabell3[[#This Row],[Dato]])&amp;")"</f>
        <v>Intet påvist (2022)</v>
      </c>
    </row>
    <row r="1722" spans="1:6" hidden="1" x14ac:dyDescent="0.25">
      <c r="A1722" s="4" t="s">
        <v>8008</v>
      </c>
      <c r="B1722" s="4" t="s">
        <v>8009</v>
      </c>
      <c r="C1722" s="5">
        <v>42713</v>
      </c>
      <c r="D1722" s="5">
        <v>44616</v>
      </c>
      <c r="E1722" s="4" t="s">
        <v>19752</v>
      </c>
      <c r="F1722" t="str">
        <f>+_xlfn.XLOOKUP(Tabell3[[#This Row],[Diagnose]],Tabell7[Diagnose],Tabell7[DiagnoseKort])&amp;" ("&amp;YEAR(Tabell3[[#This Row],[Dato]])&amp;")"</f>
        <v>Intet påvist (2022)</v>
      </c>
    </row>
    <row r="1723" spans="1:6" hidden="1" x14ac:dyDescent="0.25">
      <c r="A1723" s="4" t="s">
        <v>9080</v>
      </c>
      <c r="B1723" s="4" t="s">
        <v>9081</v>
      </c>
      <c r="C1723" s="5">
        <v>43128</v>
      </c>
      <c r="D1723" s="5">
        <v>44615</v>
      </c>
      <c r="E1723" s="4" t="s">
        <v>19752</v>
      </c>
      <c r="F1723" t="str">
        <f>+_xlfn.XLOOKUP(Tabell3[[#This Row],[Diagnose]],Tabell7[Diagnose],Tabell7[DiagnoseKort])&amp;" ("&amp;YEAR(Tabell3[[#This Row],[Dato]])&amp;")"</f>
        <v>Intet påvist (2022)</v>
      </c>
    </row>
    <row r="1724" spans="1:6" hidden="1" x14ac:dyDescent="0.25">
      <c r="A1724" s="4" t="s">
        <v>6926</v>
      </c>
      <c r="B1724" s="4" t="s">
        <v>6927</v>
      </c>
      <c r="C1724" s="5">
        <v>42239</v>
      </c>
      <c r="D1724" s="5">
        <v>44614</v>
      </c>
      <c r="E1724" s="4" t="s">
        <v>19752</v>
      </c>
      <c r="F1724" t="str">
        <f>+_xlfn.XLOOKUP(Tabell3[[#This Row],[Diagnose]],Tabell7[Diagnose],Tabell7[DiagnoseKort])&amp;" ("&amp;YEAR(Tabell3[[#This Row],[Dato]])&amp;")"</f>
        <v>Intet påvist (2022)</v>
      </c>
    </row>
    <row r="1725" spans="1:6" hidden="1" x14ac:dyDescent="0.25">
      <c r="A1725" s="4" t="s">
        <v>11566</v>
      </c>
      <c r="B1725" s="4" t="s">
        <v>11567</v>
      </c>
      <c r="C1725" s="5">
        <v>43992</v>
      </c>
      <c r="D1725" s="5">
        <v>44613</v>
      </c>
      <c r="E1725" s="4" t="s">
        <v>19752</v>
      </c>
      <c r="F1725" t="str">
        <f>+_xlfn.XLOOKUP(Tabell3[[#This Row],[Diagnose]],Tabell7[Diagnose],Tabell7[DiagnoseKort])&amp;" ("&amp;YEAR(Tabell3[[#This Row],[Dato]])&amp;")"</f>
        <v>Intet påvist (2022)</v>
      </c>
    </row>
    <row r="1726" spans="1:6" hidden="1" x14ac:dyDescent="0.25">
      <c r="A1726" s="4" t="s">
        <v>10309</v>
      </c>
      <c r="B1726" s="4" t="s">
        <v>2446</v>
      </c>
      <c r="C1726" s="5">
        <v>43565</v>
      </c>
      <c r="D1726" s="5">
        <v>44611</v>
      </c>
      <c r="E1726" s="4" t="s">
        <v>19752</v>
      </c>
      <c r="F1726" t="str">
        <f>+_xlfn.XLOOKUP(Tabell3[[#This Row],[Diagnose]],Tabell7[Diagnose],Tabell7[DiagnoseKort])&amp;" ("&amp;YEAR(Tabell3[[#This Row],[Dato]])&amp;")"</f>
        <v>Intet påvist (2022)</v>
      </c>
    </row>
    <row r="1727" spans="1:6" hidden="1" x14ac:dyDescent="0.25">
      <c r="A1727" s="4" t="s">
        <v>9597</v>
      </c>
      <c r="B1727" s="4" t="s">
        <v>9598</v>
      </c>
      <c r="C1727" s="5">
        <v>43302</v>
      </c>
      <c r="D1727" s="5">
        <v>45461</v>
      </c>
      <c r="E1727" s="4" t="s">
        <v>19897</v>
      </c>
      <c r="F1727" t="str">
        <f>+_xlfn.XLOOKUP(Tabell3[[#This Row],[Diagnose]],Tabell7[Diagnose],Tabell7[DiagnoseKort])&amp;" ("&amp;YEAR(Tabell3[[#This Row],[Dato]])&amp;")"</f>
        <v>PPM (2024)</v>
      </c>
    </row>
    <row r="1728" spans="1:6" hidden="1" x14ac:dyDescent="0.25">
      <c r="A1728" s="4" t="s">
        <v>12513</v>
      </c>
      <c r="B1728" s="4" t="s">
        <v>12514</v>
      </c>
      <c r="C1728" s="5">
        <v>44228</v>
      </c>
      <c r="D1728" s="5">
        <v>44609</v>
      </c>
      <c r="E1728" s="4" t="s">
        <v>19752</v>
      </c>
      <c r="F1728" t="str">
        <f>+_xlfn.XLOOKUP(Tabell3[[#This Row],[Diagnose]],Tabell7[Diagnose],Tabell7[DiagnoseKort])&amp;" ("&amp;YEAR(Tabell3[[#This Row],[Dato]])&amp;")"</f>
        <v>Intet påvist (2022)</v>
      </c>
    </row>
    <row r="1729" spans="1:6" hidden="1" x14ac:dyDescent="0.25">
      <c r="A1729" s="4" t="s">
        <v>9837</v>
      </c>
      <c r="B1729" s="4" t="s">
        <v>9838</v>
      </c>
      <c r="C1729" s="5">
        <v>43381</v>
      </c>
      <c r="D1729" s="5">
        <v>44609</v>
      </c>
      <c r="E1729" s="4" t="s">
        <v>19752</v>
      </c>
      <c r="F1729" t="str">
        <f>+_xlfn.XLOOKUP(Tabell3[[#This Row],[Diagnose]],Tabell7[Diagnose],Tabell7[DiagnoseKort])&amp;" ("&amp;YEAR(Tabell3[[#This Row],[Dato]])&amp;")"</f>
        <v>Intet påvist (2022)</v>
      </c>
    </row>
    <row r="1730" spans="1:6" hidden="1" x14ac:dyDescent="0.25">
      <c r="A1730" s="4" t="s">
        <v>6497</v>
      </c>
      <c r="B1730" s="4" t="s">
        <v>6498</v>
      </c>
      <c r="C1730" s="5">
        <v>42021</v>
      </c>
      <c r="D1730" s="5">
        <v>44608</v>
      </c>
      <c r="E1730" s="4" t="s">
        <v>19931</v>
      </c>
      <c r="F1730" t="str">
        <f>+_xlfn.XLOOKUP(Tabell3[[#This Row],[Diagnose]],Tabell7[Diagnose],Tabell7[DiagnoseKort])&amp;" ("&amp;YEAR(Tabell3[[#This Row],[Dato]])&amp;")"</f>
        <v xml:space="preserve"> (2022)</v>
      </c>
    </row>
    <row r="1731" spans="1:6" hidden="1" x14ac:dyDescent="0.25">
      <c r="A1731" s="4" t="s">
        <v>12237</v>
      </c>
      <c r="B1731" s="4" t="s">
        <v>12238</v>
      </c>
      <c r="C1731" s="5">
        <v>44156</v>
      </c>
      <c r="D1731" s="5">
        <v>44608</v>
      </c>
      <c r="E1731" s="4" t="s">
        <v>19801</v>
      </c>
      <c r="F1731" t="str">
        <f>+_xlfn.XLOOKUP(Tabell3[[#This Row],[Diagnose]],Tabell7[Diagnose],Tabell7[DiagnoseKort])&amp;" ("&amp;YEAR(Tabell3[[#This Row],[Dato]])&amp;")"</f>
        <v>Annet medfødt (2022)</v>
      </c>
    </row>
    <row r="1732" spans="1:6" hidden="1" x14ac:dyDescent="0.25">
      <c r="A1732" s="4" t="s">
        <v>11815</v>
      </c>
      <c r="B1732" s="4" t="s">
        <v>11816</v>
      </c>
      <c r="C1732" s="5">
        <v>44048</v>
      </c>
      <c r="D1732" s="5">
        <v>44608</v>
      </c>
      <c r="E1732" s="4" t="s">
        <v>19752</v>
      </c>
      <c r="F1732" t="str">
        <f>+_xlfn.XLOOKUP(Tabell3[[#This Row],[Diagnose]],Tabell7[Diagnose],Tabell7[DiagnoseKort])&amp;" ("&amp;YEAR(Tabell3[[#This Row],[Dato]])&amp;")"</f>
        <v>Intet påvist (2022)</v>
      </c>
    </row>
    <row r="1733" spans="1:6" hidden="1" x14ac:dyDescent="0.25">
      <c r="A1733" s="4" t="s">
        <v>11827</v>
      </c>
      <c r="B1733" s="4" t="s">
        <v>11828</v>
      </c>
      <c r="C1733" s="5">
        <v>44049</v>
      </c>
      <c r="D1733" s="5">
        <v>44608</v>
      </c>
      <c r="E1733" s="4" t="s">
        <v>19752</v>
      </c>
      <c r="F1733" t="str">
        <f>+_xlfn.XLOOKUP(Tabell3[[#This Row],[Diagnose]],Tabell7[Diagnose],Tabell7[DiagnoseKort])&amp;" ("&amp;YEAR(Tabell3[[#This Row],[Dato]])&amp;")"</f>
        <v>Intet påvist (2022)</v>
      </c>
    </row>
    <row r="1734" spans="1:6" hidden="1" x14ac:dyDescent="0.25">
      <c r="A1734" s="4" t="s">
        <v>11726</v>
      </c>
      <c r="B1734" s="4" t="s">
        <v>11727</v>
      </c>
      <c r="C1734" s="5">
        <v>44031</v>
      </c>
      <c r="D1734" s="5">
        <v>44607</v>
      </c>
      <c r="E1734" s="4" t="s">
        <v>19752</v>
      </c>
      <c r="F1734" t="str">
        <f>+_xlfn.XLOOKUP(Tabell3[[#This Row],[Diagnose]],Tabell7[Diagnose],Tabell7[DiagnoseKort])&amp;" ("&amp;YEAR(Tabell3[[#This Row],[Dato]])&amp;")"</f>
        <v>Intet påvist (2022)</v>
      </c>
    </row>
    <row r="1735" spans="1:6" hidden="1" x14ac:dyDescent="0.25">
      <c r="A1735" s="4" t="s">
        <v>11181</v>
      </c>
      <c r="B1735" s="4" t="s">
        <v>11182</v>
      </c>
      <c r="C1735" s="5">
        <v>43871</v>
      </c>
      <c r="D1735" s="5">
        <v>44607</v>
      </c>
      <c r="E1735" s="4" t="s">
        <v>19752</v>
      </c>
      <c r="F1735" t="str">
        <f>+_xlfn.XLOOKUP(Tabell3[[#This Row],[Diagnose]],Tabell7[Diagnose],Tabell7[DiagnoseKort])&amp;" ("&amp;YEAR(Tabell3[[#This Row],[Dato]])&amp;")"</f>
        <v>Intet påvist (2022)</v>
      </c>
    </row>
    <row r="1736" spans="1:6" hidden="1" x14ac:dyDescent="0.25">
      <c r="A1736" s="4" t="s">
        <v>10313</v>
      </c>
      <c r="B1736" s="4" t="s">
        <v>10314</v>
      </c>
      <c r="C1736" s="5">
        <v>43572</v>
      </c>
      <c r="D1736" s="5">
        <v>44603</v>
      </c>
      <c r="E1736" s="4" t="s">
        <v>19752</v>
      </c>
      <c r="F1736" t="str">
        <f>+_xlfn.XLOOKUP(Tabell3[[#This Row],[Diagnose]],Tabell7[Diagnose],Tabell7[DiagnoseKort])&amp;" ("&amp;YEAR(Tabell3[[#This Row],[Dato]])&amp;")"</f>
        <v>Intet påvist (2022)</v>
      </c>
    </row>
    <row r="1737" spans="1:6" hidden="1" x14ac:dyDescent="0.25">
      <c r="A1737" s="4" t="s">
        <v>11229</v>
      </c>
      <c r="B1737" s="4" t="s">
        <v>11230</v>
      </c>
      <c r="C1737" s="5">
        <v>43881</v>
      </c>
      <c r="D1737" s="5">
        <v>44603</v>
      </c>
      <c r="E1737" s="4" t="s">
        <v>19752</v>
      </c>
      <c r="F1737" t="str">
        <f>+_xlfn.XLOOKUP(Tabell3[[#This Row],[Diagnose]],Tabell7[Diagnose],Tabell7[DiagnoseKort])&amp;" ("&amp;YEAR(Tabell3[[#This Row],[Dato]])&amp;")"</f>
        <v>Intet påvist (2022)</v>
      </c>
    </row>
    <row r="1738" spans="1:6" hidden="1" x14ac:dyDescent="0.25">
      <c r="A1738" s="4" t="s">
        <v>6697</v>
      </c>
      <c r="B1738" s="4" t="s">
        <v>6698</v>
      </c>
      <c r="C1738" s="5">
        <v>42111</v>
      </c>
      <c r="D1738" s="5">
        <v>44603</v>
      </c>
      <c r="E1738" s="4" t="s">
        <v>19752</v>
      </c>
      <c r="F1738" t="str">
        <f>+_xlfn.XLOOKUP(Tabell3[[#This Row],[Diagnose]],Tabell7[Diagnose],Tabell7[DiagnoseKort])&amp;" ("&amp;YEAR(Tabell3[[#This Row],[Dato]])&amp;")"</f>
        <v>Intet påvist (2022)</v>
      </c>
    </row>
    <row r="1739" spans="1:6" hidden="1" x14ac:dyDescent="0.25">
      <c r="A1739" s="4" t="s">
        <v>10158</v>
      </c>
      <c r="B1739" s="4" t="s">
        <v>10159</v>
      </c>
      <c r="C1739" s="5">
        <v>43531</v>
      </c>
      <c r="D1739" s="5">
        <v>44602</v>
      </c>
      <c r="E1739" s="4" t="s">
        <v>19864</v>
      </c>
      <c r="F1739" t="str">
        <f>+_xlfn.XLOOKUP(Tabell3[[#This Row],[Diagnose]],Tabell7[Diagnose],Tabell7[DiagnoseKort])&amp;" ("&amp;YEAR(Tabell3[[#This Row],[Dato]])&amp;")"</f>
        <v>Distichiasis/Ektopiske Cillier (2022)</v>
      </c>
    </row>
    <row r="1740" spans="1:6" hidden="1" x14ac:dyDescent="0.25">
      <c r="A1740" s="4" t="s">
        <v>8768</v>
      </c>
      <c r="B1740" s="4" t="s">
        <v>8769</v>
      </c>
      <c r="C1740" s="5">
        <v>43011</v>
      </c>
      <c r="D1740" s="5">
        <v>44600</v>
      </c>
      <c r="E1740" s="4" t="s">
        <v>19752</v>
      </c>
      <c r="F1740" t="str">
        <f>+_xlfn.XLOOKUP(Tabell3[[#This Row],[Diagnose]],Tabell7[Diagnose],Tabell7[DiagnoseKort])&amp;" ("&amp;YEAR(Tabell3[[#This Row],[Dato]])&amp;")"</f>
        <v>Intet påvist (2022)</v>
      </c>
    </row>
    <row r="1741" spans="1:6" hidden="1" x14ac:dyDescent="0.25">
      <c r="A1741" s="4" t="s">
        <v>11813</v>
      </c>
      <c r="B1741" s="4" t="s">
        <v>11814</v>
      </c>
      <c r="C1741" s="5">
        <v>44048</v>
      </c>
      <c r="D1741" s="5">
        <v>44599</v>
      </c>
      <c r="E1741" s="4" t="s">
        <v>19752</v>
      </c>
      <c r="F1741" t="str">
        <f>+_xlfn.XLOOKUP(Tabell3[[#This Row],[Diagnose]],Tabell7[Diagnose],Tabell7[DiagnoseKort])&amp;" ("&amp;YEAR(Tabell3[[#This Row],[Dato]])&amp;")"</f>
        <v>Intet påvist (2022)</v>
      </c>
    </row>
    <row r="1742" spans="1:6" hidden="1" x14ac:dyDescent="0.25">
      <c r="A1742" s="4" t="s">
        <v>12183</v>
      </c>
      <c r="B1742" s="4" t="s">
        <v>12184</v>
      </c>
      <c r="C1742" s="5">
        <v>44146</v>
      </c>
      <c r="D1742" s="5">
        <v>44596</v>
      </c>
      <c r="E1742" s="4" t="s">
        <v>19920</v>
      </c>
      <c r="F1742" t="str">
        <f>+_xlfn.XLOOKUP(Tabell3[[#This Row],[Diagnose]],Tabell7[Diagnose],Tabell7[DiagnoseKort])&amp;" ("&amp;YEAR(Tabell3[[#This Row],[Dato]])&amp;")"</f>
        <v>Katarakt, ikke medfødt (2022)</v>
      </c>
    </row>
    <row r="1743" spans="1:6" hidden="1" x14ac:dyDescent="0.25">
      <c r="A1743" s="4" t="s">
        <v>11624</v>
      </c>
      <c r="B1743" s="4" t="s">
        <v>11625</v>
      </c>
      <c r="C1743" s="5">
        <v>44003</v>
      </c>
      <c r="D1743" s="5">
        <v>44596</v>
      </c>
      <c r="E1743" s="4" t="s">
        <v>19752</v>
      </c>
      <c r="F1743" t="str">
        <f>+_xlfn.XLOOKUP(Tabell3[[#This Row],[Diagnose]],Tabell7[Diagnose],Tabell7[DiagnoseKort])&amp;" ("&amp;YEAR(Tabell3[[#This Row],[Dato]])&amp;")"</f>
        <v>Intet påvist (2022)</v>
      </c>
    </row>
    <row r="1744" spans="1:6" hidden="1" x14ac:dyDescent="0.25">
      <c r="A1744" s="4" t="s">
        <v>9569</v>
      </c>
      <c r="B1744" s="4" t="s">
        <v>9570</v>
      </c>
      <c r="C1744" s="5">
        <v>43287</v>
      </c>
      <c r="D1744" s="5">
        <v>44596</v>
      </c>
      <c r="E1744" s="4" t="s">
        <v>19752</v>
      </c>
      <c r="F1744" t="str">
        <f>+_xlfn.XLOOKUP(Tabell3[[#This Row],[Diagnose]],Tabell7[Diagnose],Tabell7[DiagnoseKort])&amp;" ("&amp;YEAR(Tabell3[[#This Row],[Dato]])&amp;")"</f>
        <v>Intet påvist (2022)</v>
      </c>
    </row>
    <row r="1745" spans="1:6" hidden="1" x14ac:dyDescent="0.25">
      <c r="A1745" s="4" t="s">
        <v>11420</v>
      </c>
      <c r="B1745" s="4" t="s">
        <v>11421</v>
      </c>
      <c r="C1745" s="5">
        <v>43956</v>
      </c>
      <c r="D1745" s="5">
        <v>44593</v>
      </c>
      <c r="E1745" s="4" t="s">
        <v>19752</v>
      </c>
      <c r="F1745" t="str">
        <f>+_xlfn.XLOOKUP(Tabell3[[#This Row],[Diagnose]],Tabell7[Diagnose],Tabell7[DiagnoseKort])&amp;" ("&amp;YEAR(Tabell3[[#This Row],[Dato]])&amp;")"</f>
        <v>Intet påvist (2022)</v>
      </c>
    </row>
    <row r="1746" spans="1:6" hidden="1" x14ac:dyDescent="0.25">
      <c r="A1746" s="4" t="s">
        <v>12507</v>
      </c>
      <c r="B1746" s="4" t="s">
        <v>12508</v>
      </c>
      <c r="C1746" s="5">
        <v>44219</v>
      </c>
      <c r="D1746" s="5">
        <v>44589</v>
      </c>
      <c r="E1746" s="4" t="s">
        <v>19752</v>
      </c>
      <c r="F1746" t="str">
        <f>+_xlfn.XLOOKUP(Tabell3[[#This Row],[Diagnose]],Tabell7[Diagnose],Tabell7[DiagnoseKort])&amp;" ("&amp;YEAR(Tabell3[[#This Row],[Dato]])&amp;")"</f>
        <v>Intet påvist (2022)</v>
      </c>
    </row>
    <row r="1747" spans="1:6" hidden="1" x14ac:dyDescent="0.25">
      <c r="A1747" s="4" t="s">
        <v>12501</v>
      </c>
      <c r="B1747" s="4" t="s">
        <v>12502</v>
      </c>
      <c r="C1747" s="5">
        <v>44219</v>
      </c>
      <c r="D1747" s="5">
        <v>44589</v>
      </c>
      <c r="E1747" s="4" t="s">
        <v>19752</v>
      </c>
      <c r="F1747" t="str">
        <f>+_xlfn.XLOOKUP(Tabell3[[#This Row],[Diagnose]],Tabell7[Diagnose],Tabell7[DiagnoseKort])&amp;" ("&amp;YEAR(Tabell3[[#This Row],[Dato]])&amp;")"</f>
        <v>Intet påvist (2022)</v>
      </c>
    </row>
    <row r="1748" spans="1:6" hidden="1" x14ac:dyDescent="0.25">
      <c r="A1748" s="4" t="s">
        <v>11931</v>
      </c>
      <c r="B1748" s="4" t="s">
        <v>11932</v>
      </c>
      <c r="C1748" s="5">
        <v>44074</v>
      </c>
      <c r="D1748" s="5">
        <v>44589</v>
      </c>
      <c r="E1748" s="4" t="s">
        <v>19752</v>
      </c>
      <c r="F1748" t="str">
        <f>+_xlfn.XLOOKUP(Tabell3[[#This Row],[Diagnose]],Tabell7[Diagnose],Tabell7[DiagnoseKort])&amp;" ("&amp;YEAR(Tabell3[[#This Row],[Dato]])&amp;")"</f>
        <v>Intet påvist (2022)</v>
      </c>
    </row>
    <row r="1749" spans="1:6" hidden="1" x14ac:dyDescent="0.25">
      <c r="A1749" s="4" t="s">
        <v>12445</v>
      </c>
      <c r="B1749" s="4" t="s">
        <v>12446</v>
      </c>
      <c r="C1749" s="5">
        <v>44210</v>
      </c>
      <c r="D1749" s="5">
        <v>44588</v>
      </c>
      <c r="E1749" s="4" t="s">
        <v>19752</v>
      </c>
      <c r="F1749" t="str">
        <f>+_xlfn.XLOOKUP(Tabell3[[#This Row],[Diagnose]],Tabell7[Diagnose],Tabell7[DiagnoseKort])&amp;" ("&amp;YEAR(Tabell3[[#This Row],[Dato]])&amp;")"</f>
        <v>Intet påvist (2022)</v>
      </c>
    </row>
    <row r="1750" spans="1:6" hidden="1" x14ac:dyDescent="0.25">
      <c r="A1750" s="4" t="s">
        <v>12411</v>
      </c>
      <c r="B1750" s="4" t="s">
        <v>12412</v>
      </c>
      <c r="C1750" s="5">
        <v>44205</v>
      </c>
      <c r="D1750" s="5">
        <v>44588</v>
      </c>
      <c r="E1750" s="4" t="s">
        <v>19752</v>
      </c>
      <c r="F1750" t="str">
        <f>+_xlfn.XLOOKUP(Tabell3[[#This Row],[Diagnose]],Tabell7[Diagnose],Tabell7[DiagnoseKort])&amp;" ("&amp;YEAR(Tabell3[[#This Row],[Dato]])&amp;")"</f>
        <v>Intet påvist (2022)</v>
      </c>
    </row>
    <row r="1751" spans="1:6" hidden="1" x14ac:dyDescent="0.25">
      <c r="A1751" s="4" t="s">
        <v>11650</v>
      </c>
      <c r="B1751" s="4" t="s">
        <v>11651</v>
      </c>
      <c r="C1751" s="5">
        <v>44015</v>
      </c>
      <c r="D1751" s="5">
        <v>44588</v>
      </c>
      <c r="E1751" s="4" t="s">
        <v>19752</v>
      </c>
      <c r="F1751" t="str">
        <f>+_xlfn.XLOOKUP(Tabell3[[#This Row],[Diagnose]],Tabell7[Diagnose],Tabell7[DiagnoseKort])&amp;" ("&amp;YEAR(Tabell3[[#This Row],[Dato]])&amp;")"</f>
        <v>Intet påvist (2022)</v>
      </c>
    </row>
    <row r="1752" spans="1:6" hidden="1" x14ac:dyDescent="0.25">
      <c r="A1752" s="4" t="s">
        <v>9950</v>
      </c>
      <c r="B1752" s="4" t="s">
        <v>9951</v>
      </c>
      <c r="C1752" s="5">
        <v>43455</v>
      </c>
      <c r="D1752" s="5">
        <v>44588</v>
      </c>
      <c r="E1752" s="4" t="s">
        <v>19752</v>
      </c>
      <c r="F1752" t="str">
        <f>+_xlfn.XLOOKUP(Tabell3[[#This Row],[Diagnose]],Tabell7[Diagnose],Tabell7[DiagnoseKort])&amp;" ("&amp;YEAR(Tabell3[[#This Row],[Dato]])&amp;")"</f>
        <v>Intet påvist (2022)</v>
      </c>
    </row>
    <row r="1753" spans="1:6" hidden="1" x14ac:dyDescent="0.25">
      <c r="A1753" s="4" t="s">
        <v>7307</v>
      </c>
      <c r="B1753" s="4" t="s">
        <v>7308</v>
      </c>
      <c r="C1753" s="5">
        <v>42413</v>
      </c>
      <c r="D1753" s="5">
        <v>44588</v>
      </c>
      <c r="E1753" s="4" t="s">
        <v>19752</v>
      </c>
      <c r="F1753" t="str">
        <f>+_xlfn.XLOOKUP(Tabell3[[#This Row],[Diagnose]],Tabell7[Diagnose],Tabell7[DiagnoseKort])&amp;" ("&amp;YEAR(Tabell3[[#This Row],[Dato]])&amp;")"</f>
        <v>Intet påvist (2022)</v>
      </c>
    </row>
    <row r="1754" spans="1:6" hidden="1" x14ac:dyDescent="0.25">
      <c r="A1754" s="4" t="s">
        <v>9313</v>
      </c>
      <c r="B1754" s="4" t="s">
        <v>9314</v>
      </c>
      <c r="C1754" s="5">
        <v>43205</v>
      </c>
      <c r="D1754" s="5">
        <v>44588</v>
      </c>
      <c r="E1754" s="4" t="s">
        <v>19752</v>
      </c>
      <c r="F1754" t="str">
        <f>+_xlfn.XLOOKUP(Tabell3[[#This Row],[Diagnose]],Tabell7[Diagnose],Tabell7[DiagnoseKort])&amp;" ("&amp;YEAR(Tabell3[[#This Row],[Dato]])&amp;")"</f>
        <v>Intet påvist (2022)</v>
      </c>
    </row>
    <row r="1755" spans="1:6" hidden="1" x14ac:dyDescent="0.25">
      <c r="A1755" s="4" t="s">
        <v>11644</v>
      </c>
      <c r="B1755" s="4" t="s">
        <v>11645</v>
      </c>
      <c r="C1755" s="5">
        <v>44011</v>
      </c>
      <c r="D1755" s="5">
        <v>44588</v>
      </c>
      <c r="E1755" s="4" t="s">
        <v>19752</v>
      </c>
      <c r="F1755" t="str">
        <f>+_xlfn.XLOOKUP(Tabell3[[#This Row],[Diagnose]],Tabell7[Diagnose],Tabell7[DiagnoseKort])&amp;" ("&amp;YEAR(Tabell3[[#This Row],[Dato]])&amp;")"</f>
        <v>Intet påvist (2022)</v>
      </c>
    </row>
    <row r="1756" spans="1:6" hidden="1" x14ac:dyDescent="0.25">
      <c r="A1756" s="4" t="s">
        <v>11517</v>
      </c>
      <c r="B1756" s="4" t="s">
        <v>11518</v>
      </c>
      <c r="C1756" s="5">
        <v>43987</v>
      </c>
      <c r="D1756" s="5">
        <v>44588</v>
      </c>
      <c r="E1756" s="4" t="s">
        <v>19752</v>
      </c>
      <c r="F1756" t="str">
        <f>+_xlfn.XLOOKUP(Tabell3[[#This Row],[Diagnose]],Tabell7[Diagnose],Tabell7[DiagnoseKort])&amp;" ("&amp;YEAR(Tabell3[[#This Row],[Dato]])&amp;")"</f>
        <v>Intet påvist (2022)</v>
      </c>
    </row>
    <row r="1757" spans="1:6" hidden="1" x14ac:dyDescent="0.25">
      <c r="A1757" s="4" t="s">
        <v>11519</v>
      </c>
      <c r="B1757" s="4" t="s">
        <v>11520</v>
      </c>
      <c r="C1757" s="5">
        <v>43987</v>
      </c>
      <c r="D1757" s="5">
        <v>44588</v>
      </c>
      <c r="E1757" s="4" t="s">
        <v>19752</v>
      </c>
      <c r="F1757" t="str">
        <f>+_xlfn.XLOOKUP(Tabell3[[#This Row],[Diagnose]],Tabell7[Diagnose],Tabell7[DiagnoseKort])&amp;" ("&amp;YEAR(Tabell3[[#This Row],[Dato]])&amp;")"</f>
        <v>Intet påvist (2022)</v>
      </c>
    </row>
    <row r="1758" spans="1:6" hidden="1" x14ac:dyDescent="0.25">
      <c r="A1758" s="4" t="s">
        <v>9597</v>
      </c>
      <c r="B1758" s="4" t="s">
        <v>9598</v>
      </c>
      <c r="C1758" s="5">
        <v>43302</v>
      </c>
      <c r="D1758" s="5">
        <v>44588</v>
      </c>
      <c r="E1758" s="4" t="s">
        <v>19897</v>
      </c>
      <c r="F1758" t="str">
        <f>+_xlfn.XLOOKUP(Tabell3[[#This Row],[Diagnose]],Tabell7[Diagnose],Tabell7[DiagnoseKort])&amp;" ("&amp;YEAR(Tabell3[[#This Row],[Dato]])&amp;")"</f>
        <v>PPM (2022)</v>
      </c>
    </row>
    <row r="1759" spans="1:6" hidden="1" x14ac:dyDescent="0.25">
      <c r="A1759" s="4" t="s">
        <v>12467</v>
      </c>
      <c r="B1759" s="4" t="s">
        <v>12468</v>
      </c>
      <c r="C1759" s="5">
        <v>44214</v>
      </c>
      <c r="D1759" s="5">
        <v>44587</v>
      </c>
      <c r="E1759" s="4" t="s">
        <v>19752</v>
      </c>
      <c r="F1759" t="str">
        <f>+_xlfn.XLOOKUP(Tabell3[[#This Row],[Diagnose]],Tabell7[Diagnose],Tabell7[DiagnoseKort])&amp;" ("&amp;YEAR(Tabell3[[#This Row],[Dato]])&amp;")"</f>
        <v>Intet påvist (2022)</v>
      </c>
    </row>
    <row r="1760" spans="1:6" hidden="1" x14ac:dyDescent="0.25">
      <c r="A1760" s="4" t="s">
        <v>12505</v>
      </c>
      <c r="B1760" s="4" t="s">
        <v>12506</v>
      </c>
      <c r="C1760" s="5">
        <v>44219</v>
      </c>
      <c r="D1760" s="5">
        <v>44586</v>
      </c>
      <c r="E1760" s="4" t="s">
        <v>19752</v>
      </c>
      <c r="F1760" t="str">
        <f>+_xlfn.XLOOKUP(Tabell3[[#This Row],[Diagnose]],Tabell7[Diagnose],Tabell7[DiagnoseKort])&amp;" ("&amp;YEAR(Tabell3[[#This Row],[Dato]])&amp;")"</f>
        <v>Intet påvist (2022)</v>
      </c>
    </row>
    <row r="1761" spans="1:6" hidden="1" x14ac:dyDescent="0.25">
      <c r="A1761" s="4" t="s">
        <v>9901</v>
      </c>
      <c r="B1761" s="4" t="s">
        <v>9902</v>
      </c>
      <c r="C1761" s="5">
        <v>43416</v>
      </c>
      <c r="D1761" s="5">
        <v>44586</v>
      </c>
      <c r="E1761" s="4" t="s">
        <v>19920</v>
      </c>
      <c r="F1761" t="str">
        <f>+_xlfn.XLOOKUP(Tabell3[[#This Row],[Diagnose]],Tabell7[Diagnose],Tabell7[DiagnoseKort])&amp;" ("&amp;YEAR(Tabell3[[#This Row],[Dato]])&amp;")"</f>
        <v>Katarakt, ikke medfødt (2022)</v>
      </c>
    </row>
    <row r="1762" spans="1:6" hidden="1" x14ac:dyDescent="0.25">
      <c r="A1762" s="4" t="s">
        <v>12509</v>
      </c>
      <c r="B1762" s="4" t="s">
        <v>12510</v>
      </c>
      <c r="C1762" s="5">
        <v>44219</v>
      </c>
      <c r="D1762" s="5">
        <v>44585</v>
      </c>
      <c r="E1762" s="4" t="s">
        <v>19752</v>
      </c>
      <c r="F1762" t="str">
        <f>+_xlfn.XLOOKUP(Tabell3[[#This Row],[Diagnose]],Tabell7[Diagnose],Tabell7[DiagnoseKort])&amp;" ("&amp;YEAR(Tabell3[[#This Row],[Dato]])&amp;")"</f>
        <v>Intet påvist (2022)</v>
      </c>
    </row>
    <row r="1763" spans="1:6" hidden="1" x14ac:dyDescent="0.25">
      <c r="A1763" s="4" t="s">
        <v>12253</v>
      </c>
      <c r="B1763" s="4" t="s">
        <v>12254</v>
      </c>
      <c r="C1763" s="5">
        <v>44165</v>
      </c>
      <c r="D1763" s="5">
        <v>44581</v>
      </c>
      <c r="E1763" s="4" t="s">
        <v>19752</v>
      </c>
      <c r="F1763" t="str">
        <f>+_xlfn.XLOOKUP(Tabell3[[#This Row],[Diagnose]],Tabell7[Diagnose],Tabell7[DiagnoseKort])&amp;" ("&amp;YEAR(Tabell3[[#This Row],[Dato]])&amp;")"</f>
        <v>Intet påvist (2022)</v>
      </c>
    </row>
    <row r="1764" spans="1:6" hidden="1" x14ac:dyDescent="0.25">
      <c r="A1764" s="4" t="s">
        <v>12235</v>
      </c>
      <c r="B1764" s="4" t="s">
        <v>12236</v>
      </c>
      <c r="C1764" s="5">
        <v>44156</v>
      </c>
      <c r="D1764" s="5">
        <v>44581</v>
      </c>
      <c r="E1764" s="4" t="s">
        <v>19930</v>
      </c>
      <c r="F1764" t="str">
        <f>+_xlfn.XLOOKUP(Tabell3[[#This Row],[Diagnose]],Tabell7[Diagnose],Tabell7[DiagnoseKort])&amp;" ("&amp;YEAR(Tabell3[[#This Row],[Dato]])&amp;")"</f>
        <v xml:space="preserve"> (2022)</v>
      </c>
    </row>
    <row r="1765" spans="1:6" hidden="1" x14ac:dyDescent="0.25">
      <c r="A1765" s="4" t="s">
        <v>12453</v>
      </c>
      <c r="B1765" s="4" t="s">
        <v>12454</v>
      </c>
      <c r="C1765" s="5">
        <v>44211</v>
      </c>
      <c r="D1765" s="5">
        <v>44581</v>
      </c>
      <c r="E1765" s="4" t="s">
        <v>19752</v>
      </c>
      <c r="F1765" t="str">
        <f>+_xlfn.XLOOKUP(Tabell3[[#This Row],[Diagnose]],Tabell7[Diagnose],Tabell7[DiagnoseKort])&amp;" ("&amp;YEAR(Tabell3[[#This Row],[Dato]])&amp;")"</f>
        <v>Intet påvist (2022)</v>
      </c>
    </row>
    <row r="1766" spans="1:6" hidden="1" x14ac:dyDescent="0.25">
      <c r="A1766" s="4" t="s">
        <v>12503</v>
      </c>
      <c r="B1766" s="4" t="s">
        <v>12504</v>
      </c>
      <c r="C1766" s="5">
        <v>44219</v>
      </c>
      <c r="D1766" s="5">
        <v>44580</v>
      </c>
      <c r="E1766" s="4" t="s">
        <v>19752</v>
      </c>
      <c r="F1766" t="str">
        <f>+_xlfn.XLOOKUP(Tabell3[[#This Row],[Diagnose]],Tabell7[Diagnose],Tabell7[DiagnoseKort])&amp;" ("&amp;YEAR(Tabell3[[#This Row],[Dato]])&amp;")"</f>
        <v>Intet påvist (2022)</v>
      </c>
    </row>
    <row r="1767" spans="1:6" hidden="1" x14ac:dyDescent="0.25">
      <c r="A1767" s="4" t="s">
        <v>11446</v>
      </c>
      <c r="B1767" s="4" t="s">
        <v>11447</v>
      </c>
      <c r="C1767" s="5">
        <v>43965</v>
      </c>
      <c r="D1767" s="5">
        <v>44580</v>
      </c>
      <c r="E1767" s="4" t="s">
        <v>19752</v>
      </c>
      <c r="F1767" t="str">
        <f>+_xlfn.XLOOKUP(Tabell3[[#This Row],[Diagnose]],Tabell7[Diagnose],Tabell7[DiagnoseKort])&amp;" ("&amp;YEAR(Tabell3[[#This Row],[Dato]])&amp;")"</f>
        <v>Intet påvist (2022)</v>
      </c>
    </row>
    <row r="1768" spans="1:6" hidden="1" x14ac:dyDescent="0.25">
      <c r="A1768" s="4" t="s">
        <v>7411</v>
      </c>
      <c r="B1768" s="4" t="s">
        <v>7412</v>
      </c>
      <c r="C1768" s="5">
        <v>42447</v>
      </c>
      <c r="D1768" s="5">
        <v>44580</v>
      </c>
      <c r="E1768" s="4" t="s">
        <v>19752</v>
      </c>
      <c r="F1768" t="str">
        <f>+_xlfn.XLOOKUP(Tabell3[[#This Row],[Diagnose]],Tabell7[Diagnose],Tabell7[DiagnoseKort])&amp;" ("&amp;YEAR(Tabell3[[#This Row],[Dato]])&amp;")"</f>
        <v>Intet påvist (2022)</v>
      </c>
    </row>
    <row r="1769" spans="1:6" hidden="1" x14ac:dyDescent="0.25">
      <c r="A1769" s="4" t="s">
        <v>12241</v>
      </c>
      <c r="B1769" s="4" t="s">
        <v>12242</v>
      </c>
      <c r="C1769" s="5">
        <v>44156</v>
      </c>
      <c r="D1769" s="5">
        <v>44579</v>
      </c>
      <c r="E1769" s="4" t="s">
        <v>19864</v>
      </c>
      <c r="F1769" t="str">
        <f>+_xlfn.XLOOKUP(Tabell3[[#This Row],[Diagnose]],Tabell7[Diagnose],Tabell7[DiagnoseKort])&amp;" ("&amp;YEAR(Tabell3[[#This Row],[Dato]])&amp;")"</f>
        <v>Distichiasis/Ektopiske Cillier (2022)</v>
      </c>
    </row>
    <row r="1770" spans="1:6" hidden="1" x14ac:dyDescent="0.25">
      <c r="A1770" s="4" t="s">
        <v>11016</v>
      </c>
      <c r="B1770" s="4" t="s">
        <v>11017</v>
      </c>
      <c r="C1770" s="5">
        <v>43827</v>
      </c>
      <c r="D1770" s="5">
        <v>44578</v>
      </c>
      <c r="E1770" s="4" t="s">
        <v>19752</v>
      </c>
      <c r="F1770" t="str">
        <f>+_xlfn.XLOOKUP(Tabell3[[#This Row],[Diagnose]],Tabell7[Diagnose],Tabell7[DiagnoseKort])&amp;" ("&amp;YEAR(Tabell3[[#This Row],[Dato]])&amp;")"</f>
        <v>Intet påvist (2022)</v>
      </c>
    </row>
    <row r="1771" spans="1:6" hidden="1" x14ac:dyDescent="0.25">
      <c r="A1771" s="4" t="s">
        <v>12387</v>
      </c>
      <c r="B1771" s="4" t="s">
        <v>12388</v>
      </c>
      <c r="C1771" s="5">
        <v>44196</v>
      </c>
      <c r="D1771" s="5">
        <v>44575</v>
      </c>
      <c r="E1771" s="4" t="s">
        <v>19752</v>
      </c>
      <c r="F1771" t="str">
        <f>+_xlfn.XLOOKUP(Tabell3[[#This Row],[Diagnose]],Tabell7[Diagnose],Tabell7[DiagnoseKort])&amp;" ("&amp;YEAR(Tabell3[[#This Row],[Dato]])&amp;")"</f>
        <v>Intet påvist (2022)</v>
      </c>
    </row>
    <row r="1772" spans="1:6" hidden="1" x14ac:dyDescent="0.25">
      <c r="A1772" s="4" t="s">
        <v>12389</v>
      </c>
      <c r="B1772" s="4" t="s">
        <v>12390</v>
      </c>
      <c r="C1772" s="5">
        <v>44196</v>
      </c>
      <c r="D1772" s="5">
        <v>44575</v>
      </c>
      <c r="E1772" s="4" t="s">
        <v>19752</v>
      </c>
      <c r="F1772" t="str">
        <f>+_xlfn.XLOOKUP(Tabell3[[#This Row],[Diagnose]],Tabell7[Diagnose],Tabell7[DiagnoseKort])&amp;" ("&amp;YEAR(Tabell3[[#This Row],[Dato]])&amp;")"</f>
        <v>Intet påvist (2022)</v>
      </c>
    </row>
    <row r="1773" spans="1:6" hidden="1" x14ac:dyDescent="0.25">
      <c r="A1773" s="4" t="s">
        <v>12391</v>
      </c>
      <c r="B1773" s="4" t="s">
        <v>12392</v>
      </c>
      <c r="C1773" s="5">
        <v>44196</v>
      </c>
      <c r="D1773" s="5">
        <v>44575</v>
      </c>
      <c r="E1773" s="4" t="s">
        <v>19752</v>
      </c>
      <c r="F1773" t="str">
        <f>+_xlfn.XLOOKUP(Tabell3[[#This Row],[Diagnose]],Tabell7[Diagnose],Tabell7[DiagnoseKort])&amp;" ("&amp;YEAR(Tabell3[[#This Row],[Dato]])&amp;")"</f>
        <v>Intet påvist (2022)</v>
      </c>
    </row>
    <row r="1774" spans="1:6" hidden="1" x14ac:dyDescent="0.25">
      <c r="A1774" s="4" t="s">
        <v>12511</v>
      </c>
      <c r="B1774" s="4" t="s">
        <v>12512</v>
      </c>
      <c r="C1774" s="5">
        <v>44219</v>
      </c>
      <c r="D1774" s="5">
        <v>44574</v>
      </c>
      <c r="E1774" s="4" t="s">
        <v>19752</v>
      </c>
      <c r="F1774" t="str">
        <f>+_xlfn.XLOOKUP(Tabell3[[#This Row],[Diagnose]],Tabell7[Diagnose],Tabell7[DiagnoseKort])&amp;" ("&amp;YEAR(Tabell3[[#This Row],[Dato]])&amp;")"</f>
        <v>Intet påvist (2022)</v>
      </c>
    </row>
    <row r="1775" spans="1:6" hidden="1" x14ac:dyDescent="0.25">
      <c r="A1775" s="4" t="s">
        <v>6380</v>
      </c>
      <c r="B1775" s="4" t="s">
        <v>6381</v>
      </c>
      <c r="C1775" s="5">
        <v>41977</v>
      </c>
      <c r="D1775" s="5">
        <v>44574</v>
      </c>
      <c r="E1775" s="4" t="s">
        <v>19920</v>
      </c>
      <c r="F1775" t="str">
        <f>+_xlfn.XLOOKUP(Tabell3[[#This Row],[Diagnose]],Tabell7[Diagnose],Tabell7[DiagnoseKort])&amp;" ("&amp;YEAR(Tabell3[[#This Row],[Dato]])&amp;")"</f>
        <v>Katarakt, ikke medfødt (2022)</v>
      </c>
    </row>
    <row r="1776" spans="1:6" hidden="1" x14ac:dyDescent="0.25">
      <c r="A1776" s="4" t="s">
        <v>12004</v>
      </c>
      <c r="B1776" s="4" t="s">
        <v>12005</v>
      </c>
      <c r="C1776" s="5">
        <v>44089</v>
      </c>
      <c r="D1776" s="5">
        <v>44574</v>
      </c>
      <c r="E1776" s="4" t="s">
        <v>19752</v>
      </c>
      <c r="F1776" t="str">
        <f>+_xlfn.XLOOKUP(Tabell3[[#This Row],[Diagnose]],Tabell7[Diagnose],Tabell7[DiagnoseKort])&amp;" ("&amp;YEAR(Tabell3[[#This Row],[Dato]])&amp;")"</f>
        <v>Intet påvist (2022)</v>
      </c>
    </row>
    <row r="1777" spans="1:6" hidden="1" x14ac:dyDescent="0.25">
      <c r="A1777" s="4" t="s">
        <v>12539</v>
      </c>
      <c r="B1777" s="4" t="s">
        <v>12540</v>
      </c>
      <c r="C1777" s="5">
        <v>44237</v>
      </c>
      <c r="D1777" s="5">
        <v>44574</v>
      </c>
      <c r="E1777" s="4" t="s">
        <v>19752</v>
      </c>
      <c r="F1777" t="str">
        <f>+_xlfn.XLOOKUP(Tabell3[[#This Row],[Diagnose]],Tabell7[Diagnose],Tabell7[DiagnoseKort])&amp;" ("&amp;YEAR(Tabell3[[#This Row],[Dato]])&amp;")"</f>
        <v>Intet påvist (2022)</v>
      </c>
    </row>
    <row r="1778" spans="1:6" hidden="1" x14ac:dyDescent="0.25">
      <c r="A1778" s="4" t="s">
        <v>12384</v>
      </c>
      <c r="B1778" s="4" t="s">
        <v>12385</v>
      </c>
      <c r="C1778" s="5">
        <v>44196</v>
      </c>
      <c r="D1778" s="5">
        <v>44572</v>
      </c>
      <c r="E1778" s="4" t="s">
        <v>19752</v>
      </c>
      <c r="F1778" t="str">
        <f>+_xlfn.XLOOKUP(Tabell3[[#This Row],[Diagnose]],Tabell7[Diagnose],Tabell7[DiagnoseKort])&amp;" ("&amp;YEAR(Tabell3[[#This Row],[Dato]])&amp;")"</f>
        <v>Intet påvist (2022)</v>
      </c>
    </row>
    <row r="1779" spans="1:6" hidden="1" x14ac:dyDescent="0.25">
      <c r="A1779" s="4" t="s">
        <v>9873</v>
      </c>
      <c r="B1779" s="4" t="s">
        <v>9874</v>
      </c>
      <c r="C1779" s="5">
        <v>43397</v>
      </c>
      <c r="D1779" s="5">
        <v>44572</v>
      </c>
      <c r="E1779" s="4" t="s">
        <v>19752</v>
      </c>
      <c r="F1779" t="str">
        <f>+_xlfn.XLOOKUP(Tabell3[[#This Row],[Diagnose]],Tabell7[Diagnose],Tabell7[DiagnoseKort])&amp;" ("&amp;YEAR(Tabell3[[#This Row],[Dato]])&amp;")"</f>
        <v>Intet påvist (2022)</v>
      </c>
    </row>
    <row r="1780" spans="1:6" hidden="1" x14ac:dyDescent="0.25">
      <c r="A1780" s="4" t="s">
        <v>8397</v>
      </c>
      <c r="B1780" s="4" t="s">
        <v>8398</v>
      </c>
      <c r="C1780" s="5">
        <v>42846</v>
      </c>
      <c r="D1780" s="5">
        <v>44571</v>
      </c>
      <c r="E1780" s="4" t="s">
        <v>19752</v>
      </c>
      <c r="F1780" t="str">
        <f>+_xlfn.XLOOKUP(Tabell3[[#This Row],[Diagnose]],Tabell7[Diagnose],Tabell7[DiagnoseKort])&amp;" ("&amp;YEAR(Tabell3[[#This Row],[Dato]])&amp;")"</f>
        <v>Intet påvist (2022)</v>
      </c>
    </row>
    <row r="1781" spans="1:6" hidden="1" x14ac:dyDescent="0.25">
      <c r="A1781" s="4" t="s">
        <v>12583</v>
      </c>
      <c r="B1781" s="4" t="s">
        <v>12584</v>
      </c>
      <c r="C1781" s="5">
        <v>44258</v>
      </c>
      <c r="D1781" s="5">
        <v>44568</v>
      </c>
      <c r="E1781" s="4" t="s">
        <v>19752</v>
      </c>
      <c r="F1781" t="str">
        <f>+_xlfn.XLOOKUP(Tabell3[[#This Row],[Diagnose]],Tabell7[Diagnose],Tabell7[DiagnoseKort])&amp;" ("&amp;YEAR(Tabell3[[#This Row],[Dato]])&amp;")"</f>
        <v>Intet påvist (2022)</v>
      </c>
    </row>
    <row r="1782" spans="1:6" hidden="1" x14ac:dyDescent="0.25">
      <c r="A1782" s="4" t="s">
        <v>12239</v>
      </c>
      <c r="B1782" s="4" t="s">
        <v>12240</v>
      </c>
      <c r="C1782" s="5">
        <v>44156</v>
      </c>
      <c r="D1782" s="5">
        <v>44568</v>
      </c>
      <c r="E1782" s="4" t="s">
        <v>19752</v>
      </c>
      <c r="F1782" t="str">
        <f>+_xlfn.XLOOKUP(Tabell3[[#This Row],[Diagnose]],Tabell7[Diagnose],Tabell7[DiagnoseKort])&amp;" ("&amp;YEAR(Tabell3[[#This Row],[Dato]])&amp;")"</f>
        <v>Intet påvist (2022)</v>
      </c>
    </row>
    <row r="1783" spans="1:6" hidden="1" x14ac:dyDescent="0.25">
      <c r="A1783" s="4" t="s">
        <v>8526</v>
      </c>
      <c r="B1783" s="4" t="s">
        <v>8527</v>
      </c>
      <c r="C1783" s="5">
        <v>42929</v>
      </c>
      <c r="D1783" s="5">
        <v>44568</v>
      </c>
      <c r="E1783" s="4" t="s">
        <v>19894</v>
      </c>
      <c r="F1783" t="str">
        <f>+_xlfn.XLOOKUP(Tabell3[[#This Row],[Diagnose]],Tabell7[Diagnose],Tabell7[DiagnoseKort])&amp;" ("&amp;YEAR(Tabell3[[#This Row],[Dato]])&amp;")"</f>
        <v>Cornea Dystrofi (2022)</v>
      </c>
    </row>
    <row r="1784" spans="1:6" hidden="1" x14ac:dyDescent="0.25">
      <c r="A1784" s="4" t="s">
        <v>8056</v>
      </c>
      <c r="B1784" s="4" t="s">
        <v>8057</v>
      </c>
      <c r="C1784" s="5">
        <v>42729</v>
      </c>
      <c r="D1784" s="5">
        <v>44567</v>
      </c>
      <c r="E1784" s="4" t="s">
        <v>19752</v>
      </c>
      <c r="F1784" t="str">
        <f>+_xlfn.XLOOKUP(Tabell3[[#This Row],[Diagnose]],Tabell7[Diagnose],Tabell7[DiagnoseKort])&amp;" ("&amp;YEAR(Tabell3[[#This Row],[Dato]])&amp;")"</f>
        <v>Intet påvist (2022)</v>
      </c>
    </row>
    <row r="1785" spans="1:6" hidden="1" x14ac:dyDescent="0.25">
      <c r="A1785" s="4" t="s">
        <v>12294</v>
      </c>
      <c r="B1785" s="4" t="s">
        <v>12295</v>
      </c>
      <c r="C1785" s="5">
        <v>44171</v>
      </c>
      <c r="D1785" s="5">
        <v>44567</v>
      </c>
      <c r="E1785" s="4" t="s">
        <v>19752</v>
      </c>
      <c r="F1785" t="str">
        <f>+_xlfn.XLOOKUP(Tabell3[[#This Row],[Diagnose]],Tabell7[Diagnose],Tabell7[DiagnoseKort])&amp;" ("&amp;YEAR(Tabell3[[#This Row],[Dato]])&amp;")"</f>
        <v>Intet påvist (2022)</v>
      </c>
    </row>
    <row r="1786" spans="1:6" hidden="1" x14ac:dyDescent="0.25">
      <c r="A1786" s="4" t="s">
        <v>12255</v>
      </c>
      <c r="B1786" s="4" t="s">
        <v>12256</v>
      </c>
      <c r="C1786" s="5">
        <v>44165</v>
      </c>
      <c r="D1786" s="5">
        <v>44567</v>
      </c>
      <c r="E1786" s="4" t="s">
        <v>19752</v>
      </c>
      <c r="F1786" t="str">
        <f>+_xlfn.XLOOKUP(Tabell3[[#This Row],[Diagnose]],Tabell7[Diagnose],Tabell7[DiagnoseKort])&amp;" ("&amp;YEAR(Tabell3[[#This Row],[Dato]])&amp;")"</f>
        <v>Intet påvist (2022)</v>
      </c>
    </row>
    <row r="1787" spans="1:6" hidden="1" x14ac:dyDescent="0.25">
      <c r="A1787" s="4" t="s">
        <v>7981</v>
      </c>
      <c r="B1787" s="4" t="s">
        <v>7982</v>
      </c>
      <c r="C1787" s="5">
        <v>42694</v>
      </c>
      <c r="D1787" s="5">
        <v>44564</v>
      </c>
      <c r="E1787" s="4" t="s">
        <v>19752</v>
      </c>
      <c r="F1787" t="str">
        <f>+_xlfn.XLOOKUP(Tabell3[[#This Row],[Diagnose]],Tabell7[Diagnose],Tabell7[DiagnoseKort])&amp;" ("&amp;YEAR(Tabell3[[#This Row],[Dato]])&amp;")"</f>
        <v>Intet påvist (2022)</v>
      </c>
    </row>
    <row r="1788" spans="1:6" hidden="1" x14ac:dyDescent="0.25">
      <c r="A1788" s="4" t="s">
        <v>8250</v>
      </c>
      <c r="B1788" s="4" t="s">
        <v>8251</v>
      </c>
      <c r="C1788" s="5">
        <v>42805</v>
      </c>
      <c r="D1788" s="5">
        <v>44564</v>
      </c>
      <c r="E1788" s="4" t="s">
        <v>19920</v>
      </c>
      <c r="F1788" t="str">
        <f>+_xlfn.XLOOKUP(Tabell3[[#This Row],[Diagnose]],Tabell7[Diagnose],Tabell7[DiagnoseKort])&amp;" ("&amp;YEAR(Tabell3[[#This Row],[Dato]])&amp;")"</f>
        <v>Katarakt, ikke medfødt (2022)</v>
      </c>
    </row>
    <row r="1789" spans="1:6" hidden="1" x14ac:dyDescent="0.25">
      <c r="A1789" s="4" t="s">
        <v>8110</v>
      </c>
      <c r="B1789" s="4" t="s">
        <v>8111</v>
      </c>
      <c r="C1789" s="5">
        <v>42759</v>
      </c>
      <c r="D1789" s="5">
        <v>44559</v>
      </c>
      <c r="E1789" s="4" t="s">
        <v>19752</v>
      </c>
      <c r="F1789" t="str">
        <f>+_xlfn.XLOOKUP(Tabell3[[#This Row],[Diagnose]],Tabell7[Diagnose],Tabell7[DiagnoseKort])&amp;" ("&amp;YEAR(Tabell3[[#This Row],[Dato]])&amp;")"</f>
        <v>Intet påvist (2021)</v>
      </c>
    </row>
    <row r="1790" spans="1:6" hidden="1" x14ac:dyDescent="0.25">
      <c r="A1790" s="4" t="s">
        <v>11606</v>
      </c>
      <c r="B1790" s="4" t="s">
        <v>11607</v>
      </c>
      <c r="C1790" s="5">
        <v>44000</v>
      </c>
      <c r="D1790" s="5">
        <v>44559</v>
      </c>
      <c r="E1790" s="4" t="s">
        <v>19752</v>
      </c>
      <c r="F1790" t="str">
        <f>+_xlfn.XLOOKUP(Tabell3[[#This Row],[Diagnose]],Tabell7[Diagnose],Tabell7[DiagnoseKort])&amp;" ("&amp;YEAR(Tabell3[[#This Row],[Dato]])&amp;")"</f>
        <v>Intet påvist (2021)</v>
      </c>
    </row>
    <row r="1791" spans="1:6" hidden="1" x14ac:dyDescent="0.25">
      <c r="A1791" s="4" t="s">
        <v>8973</v>
      </c>
      <c r="B1791" s="4" t="s">
        <v>8974</v>
      </c>
      <c r="C1791" s="5">
        <v>43086</v>
      </c>
      <c r="D1791" s="5">
        <v>44559</v>
      </c>
      <c r="E1791" s="4" t="s">
        <v>19752</v>
      </c>
      <c r="F1791" t="str">
        <f>+_xlfn.XLOOKUP(Tabell3[[#This Row],[Diagnose]],Tabell7[Diagnose],Tabell7[DiagnoseKort])&amp;" ("&amp;YEAR(Tabell3[[#This Row],[Dato]])&amp;")"</f>
        <v>Intet påvist (2021)</v>
      </c>
    </row>
    <row r="1792" spans="1:6" hidden="1" x14ac:dyDescent="0.25">
      <c r="A1792" s="4" t="s">
        <v>10418</v>
      </c>
      <c r="B1792" s="4" t="s">
        <v>10419</v>
      </c>
      <c r="C1792" s="5">
        <v>43599</v>
      </c>
      <c r="D1792" s="5">
        <v>44558</v>
      </c>
      <c r="E1792" s="4" t="s">
        <v>19884</v>
      </c>
      <c r="F1792" t="str">
        <f>+_xlfn.XLOOKUP(Tabell3[[#This Row],[Diagnose]],Tabell7[Diagnose],Tabell7[DiagnoseKort])&amp;" ("&amp;YEAR(Tabell3[[#This Row],[Dato]])&amp;")"</f>
        <v>Katarakt, ikke medfødt (2021)</v>
      </c>
    </row>
    <row r="1793" spans="1:6" hidden="1" x14ac:dyDescent="0.25">
      <c r="A1793" s="4" t="s">
        <v>6548</v>
      </c>
      <c r="B1793" s="4" t="s">
        <v>6549</v>
      </c>
      <c r="C1793" s="5">
        <v>42033</v>
      </c>
      <c r="D1793" s="5">
        <v>44553</v>
      </c>
      <c r="E1793" s="4" t="s">
        <v>19752</v>
      </c>
      <c r="F1793" t="str">
        <f>+_xlfn.XLOOKUP(Tabell3[[#This Row],[Diagnose]],Tabell7[Diagnose],Tabell7[DiagnoseKort])&amp;" ("&amp;YEAR(Tabell3[[#This Row],[Dato]])&amp;")"</f>
        <v>Intet påvist (2021)</v>
      </c>
    </row>
    <row r="1794" spans="1:6" hidden="1" x14ac:dyDescent="0.25">
      <c r="A1794" s="4" t="s">
        <v>3885</v>
      </c>
      <c r="B1794" s="4" t="s">
        <v>3886</v>
      </c>
      <c r="C1794" s="5">
        <v>40651</v>
      </c>
      <c r="D1794" s="5">
        <v>44552</v>
      </c>
      <c r="E1794" s="4" t="s">
        <v>19929</v>
      </c>
      <c r="F1794" t="str">
        <f>+_xlfn.XLOOKUP(Tabell3[[#This Row],[Diagnose]],Tabell7[Diagnose],Tabell7[DiagnoseKort])&amp;" ("&amp;YEAR(Tabell3[[#This Row],[Dato]])&amp;")"</f>
        <v xml:space="preserve"> (2021)</v>
      </c>
    </row>
    <row r="1795" spans="1:6" hidden="1" x14ac:dyDescent="0.25">
      <c r="A1795" s="4" t="s">
        <v>11811</v>
      </c>
      <c r="B1795" s="4" t="s">
        <v>11812</v>
      </c>
      <c r="C1795" s="5">
        <v>44046</v>
      </c>
      <c r="D1795" s="5">
        <v>44551</v>
      </c>
      <c r="E1795" s="4" t="s">
        <v>19752</v>
      </c>
      <c r="F1795" t="str">
        <f>+_xlfn.XLOOKUP(Tabell3[[#This Row],[Diagnose]],Tabell7[Diagnose],Tabell7[DiagnoseKort])&amp;" ("&amp;YEAR(Tabell3[[#This Row],[Dato]])&amp;")"</f>
        <v>Intet påvist (2021)</v>
      </c>
    </row>
    <row r="1796" spans="1:6" hidden="1" x14ac:dyDescent="0.25">
      <c r="A1796" s="4" t="s">
        <v>6475</v>
      </c>
      <c r="B1796" s="4" t="s">
        <v>6476</v>
      </c>
      <c r="C1796" s="5">
        <v>42009</v>
      </c>
      <c r="D1796" s="5">
        <v>44551</v>
      </c>
      <c r="E1796" s="4" t="s">
        <v>19752</v>
      </c>
      <c r="F1796" t="str">
        <f>+_xlfn.XLOOKUP(Tabell3[[#This Row],[Diagnose]],Tabell7[Diagnose],Tabell7[DiagnoseKort])&amp;" ("&amp;YEAR(Tabell3[[#This Row],[Dato]])&amp;")"</f>
        <v>Intet påvist (2021)</v>
      </c>
    </row>
    <row r="1797" spans="1:6" hidden="1" x14ac:dyDescent="0.25">
      <c r="A1797" s="4" t="s">
        <v>9106</v>
      </c>
      <c r="B1797" s="4" t="s">
        <v>9107</v>
      </c>
      <c r="C1797" s="5">
        <v>43130</v>
      </c>
      <c r="D1797" s="5">
        <v>44550</v>
      </c>
      <c r="E1797" s="4" t="s">
        <v>19920</v>
      </c>
      <c r="F1797" t="str">
        <f>+_xlfn.XLOOKUP(Tabell3[[#This Row],[Diagnose]],Tabell7[Diagnose],Tabell7[DiagnoseKort])&amp;" ("&amp;YEAR(Tabell3[[#This Row],[Dato]])&amp;")"</f>
        <v>Katarakt, ikke medfødt (2021)</v>
      </c>
    </row>
    <row r="1798" spans="1:6" hidden="1" x14ac:dyDescent="0.25">
      <c r="A1798" s="4" t="s">
        <v>11574</v>
      </c>
      <c r="B1798" s="4" t="s">
        <v>11575</v>
      </c>
      <c r="C1798" s="5">
        <v>43993</v>
      </c>
      <c r="D1798" s="5">
        <v>44550</v>
      </c>
      <c r="E1798" s="4" t="s">
        <v>19770</v>
      </c>
      <c r="F1798" t="str">
        <f>+_xlfn.XLOOKUP(Tabell3[[#This Row],[Diagnose]],Tabell7[Diagnose],Tabell7[DiagnoseKort])&amp;" ("&amp;YEAR(Tabell3[[#This Row],[Dato]])&amp;")"</f>
        <v>Cortical &amp; Katarakt, ikke medfødt (2021)</v>
      </c>
    </row>
    <row r="1799" spans="1:6" hidden="1" x14ac:dyDescent="0.25">
      <c r="A1799" s="4" t="s">
        <v>12302</v>
      </c>
      <c r="B1799" s="4" t="s">
        <v>12303</v>
      </c>
      <c r="C1799" s="5">
        <v>44172</v>
      </c>
      <c r="D1799" s="5">
        <v>44547</v>
      </c>
      <c r="E1799" s="4" t="s">
        <v>19752</v>
      </c>
      <c r="F1799" t="str">
        <f>+_xlfn.XLOOKUP(Tabell3[[#This Row],[Diagnose]],Tabell7[Diagnose],Tabell7[DiagnoseKort])&amp;" ("&amp;YEAR(Tabell3[[#This Row],[Dato]])&amp;")"</f>
        <v>Intet påvist (2021)</v>
      </c>
    </row>
    <row r="1800" spans="1:6" hidden="1" x14ac:dyDescent="0.25">
      <c r="A1800" s="4" t="s">
        <v>11418</v>
      </c>
      <c r="B1800" s="4" t="s">
        <v>11419</v>
      </c>
      <c r="C1800" s="5">
        <v>43956</v>
      </c>
      <c r="D1800" s="5">
        <v>44539</v>
      </c>
      <c r="E1800" s="4" t="s">
        <v>19752</v>
      </c>
      <c r="F1800" t="str">
        <f>+_xlfn.XLOOKUP(Tabell3[[#This Row],[Diagnose]],Tabell7[Diagnose],Tabell7[DiagnoseKort])&amp;" ("&amp;YEAR(Tabell3[[#This Row],[Dato]])&amp;")"</f>
        <v>Intet påvist (2021)</v>
      </c>
    </row>
    <row r="1801" spans="1:6" hidden="1" x14ac:dyDescent="0.25">
      <c r="A1801" s="4" t="s">
        <v>12247</v>
      </c>
      <c r="B1801" s="4" t="s">
        <v>12248</v>
      </c>
      <c r="C1801" s="5">
        <v>44160</v>
      </c>
      <c r="D1801" s="5">
        <v>44539</v>
      </c>
      <c r="E1801" s="4" t="s">
        <v>19752</v>
      </c>
      <c r="F1801" t="str">
        <f>+_xlfn.XLOOKUP(Tabell3[[#This Row],[Diagnose]],Tabell7[Diagnose],Tabell7[DiagnoseKort])&amp;" ("&amp;YEAR(Tabell3[[#This Row],[Dato]])&amp;")"</f>
        <v>Intet påvist (2021)</v>
      </c>
    </row>
    <row r="1802" spans="1:6" hidden="1" x14ac:dyDescent="0.25">
      <c r="A1802" s="4" t="s">
        <v>12273</v>
      </c>
      <c r="B1802" s="4" t="s">
        <v>12274</v>
      </c>
      <c r="C1802" s="5">
        <v>44170</v>
      </c>
      <c r="D1802" s="5">
        <v>44539</v>
      </c>
      <c r="E1802" s="4" t="s">
        <v>19752</v>
      </c>
      <c r="F1802" t="str">
        <f>+_xlfn.XLOOKUP(Tabell3[[#This Row],[Diagnose]],Tabell7[Diagnose],Tabell7[DiagnoseKort])&amp;" ("&amp;YEAR(Tabell3[[#This Row],[Dato]])&amp;")"</f>
        <v>Intet påvist (2021)</v>
      </c>
    </row>
    <row r="1803" spans="1:6" hidden="1" x14ac:dyDescent="0.25">
      <c r="A1803" s="4" t="s">
        <v>12257</v>
      </c>
      <c r="B1803" s="4" t="s">
        <v>12258</v>
      </c>
      <c r="C1803" s="5">
        <v>44165</v>
      </c>
      <c r="D1803" s="5">
        <v>44539</v>
      </c>
      <c r="E1803" s="4" t="s">
        <v>19752</v>
      </c>
      <c r="F1803" t="str">
        <f>+_xlfn.XLOOKUP(Tabell3[[#This Row],[Diagnose]],Tabell7[Diagnose],Tabell7[DiagnoseKort])&amp;" ("&amp;YEAR(Tabell3[[#This Row],[Dato]])&amp;")"</f>
        <v>Intet påvist (2021)</v>
      </c>
    </row>
    <row r="1804" spans="1:6" hidden="1" x14ac:dyDescent="0.25">
      <c r="A1804" s="4" t="s">
        <v>12417</v>
      </c>
      <c r="B1804" s="4" t="s">
        <v>12418</v>
      </c>
      <c r="C1804" s="5">
        <v>44205</v>
      </c>
      <c r="D1804" s="5">
        <v>44539</v>
      </c>
      <c r="E1804" s="4" t="s">
        <v>19752</v>
      </c>
      <c r="F1804" t="str">
        <f>+_xlfn.XLOOKUP(Tabell3[[#This Row],[Diagnose]],Tabell7[Diagnose],Tabell7[DiagnoseKort])&amp;" ("&amp;YEAR(Tabell3[[#This Row],[Dato]])&amp;")"</f>
        <v>Intet påvist (2021)</v>
      </c>
    </row>
    <row r="1805" spans="1:6" hidden="1" x14ac:dyDescent="0.25">
      <c r="A1805" s="4" t="s">
        <v>4353</v>
      </c>
      <c r="B1805" s="4" t="s">
        <v>4354</v>
      </c>
      <c r="C1805" s="5">
        <v>40934</v>
      </c>
      <c r="D1805" s="5">
        <v>44538</v>
      </c>
      <c r="E1805" s="4" t="s">
        <v>19770</v>
      </c>
      <c r="F1805" t="str">
        <f>+_xlfn.XLOOKUP(Tabell3[[#This Row],[Diagnose]],Tabell7[Diagnose],Tabell7[DiagnoseKort])&amp;" ("&amp;YEAR(Tabell3[[#This Row],[Dato]])&amp;")"</f>
        <v>Cortical &amp; Katarakt, ikke medfødt (2021)</v>
      </c>
    </row>
    <row r="1806" spans="1:6" hidden="1" x14ac:dyDescent="0.25">
      <c r="A1806" s="4" t="s">
        <v>7506</v>
      </c>
      <c r="B1806" s="4" t="s">
        <v>7507</v>
      </c>
      <c r="C1806" s="5">
        <v>42491</v>
      </c>
      <c r="D1806" s="5">
        <v>44536</v>
      </c>
      <c r="E1806" s="4" t="s">
        <v>19752</v>
      </c>
      <c r="F1806" t="str">
        <f>+_xlfn.XLOOKUP(Tabell3[[#This Row],[Diagnose]],Tabell7[Diagnose],Tabell7[DiagnoseKort])&amp;" ("&amp;YEAR(Tabell3[[#This Row],[Dato]])&amp;")"</f>
        <v>Intet påvist (2021)</v>
      </c>
    </row>
    <row r="1807" spans="1:6" hidden="1" x14ac:dyDescent="0.25">
      <c r="A1807" s="4" t="s">
        <v>10394</v>
      </c>
      <c r="B1807" s="4" t="s">
        <v>10395</v>
      </c>
      <c r="C1807" s="5">
        <v>43596</v>
      </c>
      <c r="D1807" s="5">
        <v>44533</v>
      </c>
      <c r="E1807" s="4" t="s">
        <v>19864</v>
      </c>
      <c r="F1807" t="str">
        <f>+_xlfn.XLOOKUP(Tabell3[[#This Row],[Diagnose]],Tabell7[Diagnose],Tabell7[DiagnoseKort])&amp;" ("&amp;YEAR(Tabell3[[#This Row],[Dato]])&amp;")"</f>
        <v>Distichiasis/Ektopiske Cillier (2021)</v>
      </c>
    </row>
    <row r="1808" spans="1:6" hidden="1" x14ac:dyDescent="0.25">
      <c r="A1808" s="4" t="s">
        <v>9382</v>
      </c>
      <c r="B1808" s="4" t="s">
        <v>9383</v>
      </c>
      <c r="C1808" s="5">
        <v>43234</v>
      </c>
      <c r="D1808" s="5">
        <v>44533</v>
      </c>
      <c r="E1808" s="4" t="s">
        <v>19752</v>
      </c>
      <c r="F1808" t="str">
        <f>+_xlfn.XLOOKUP(Tabell3[[#This Row],[Diagnose]],Tabell7[Diagnose],Tabell7[DiagnoseKort])&amp;" ("&amp;YEAR(Tabell3[[#This Row],[Dato]])&amp;")"</f>
        <v>Intet påvist (2021)</v>
      </c>
    </row>
    <row r="1809" spans="1:6" hidden="1" x14ac:dyDescent="0.25">
      <c r="A1809" s="4" t="s">
        <v>11937</v>
      </c>
      <c r="B1809" s="4" t="s">
        <v>11938</v>
      </c>
      <c r="C1809" s="5">
        <v>44074</v>
      </c>
      <c r="D1809" s="5">
        <v>44533</v>
      </c>
      <c r="E1809" s="4" t="s">
        <v>19802</v>
      </c>
      <c r="F1809" t="str">
        <f>+_xlfn.XLOOKUP(Tabell3[[#This Row],[Diagnose]],Tabell7[Diagnose],Tabell7[DiagnoseKort])&amp;" ("&amp;YEAR(Tabell3[[#This Row],[Dato]])&amp;")"</f>
        <v>PPM iris (2021)</v>
      </c>
    </row>
    <row r="1810" spans="1:6" hidden="1" x14ac:dyDescent="0.25">
      <c r="A1810" s="4" t="s">
        <v>7374</v>
      </c>
      <c r="B1810" s="4" t="s">
        <v>7375</v>
      </c>
      <c r="C1810" s="5">
        <v>42426</v>
      </c>
      <c r="D1810" s="5">
        <v>44533</v>
      </c>
      <c r="E1810" s="4" t="s">
        <v>19752</v>
      </c>
      <c r="F1810" t="str">
        <f>+_xlfn.XLOOKUP(Tabell3[[#This Row],[Diagnose]],Tabell7[Diagnose],Tabell7[DiagnoseKort])&amp;" ("&amp;YEAR(Tabell3[[#This Row],[Dato]])&amp;")"</f>
        <v>Intet påvist (2021)</v>
      </c>
    </row>
    <row r="1811" spans="1:6" hidden="1" x14ac:dyDescent="0.25">
      <c r="A1811" s="4" t="s">
        <v>11130</v>
      </c>
      <c r="B1811" s="4" t="s">
        <v>11131</v>
      </c>
      <c r="C1811" s="5">
        <v>43859</v>
      </c>
      <c r="D1811" s="5">
        <v>44533</v>
      </c>
      <c r="E1811" s="4" t="s">
        <v>19752</v>
      </c>
      <c r="F1811" t="str">
        <f>+_xlfn.XLOOKUP(Tabell3[[#This Row],[Diagnose]],Tabell7[Diagnose],Tabell7[DiagnoseKort])&amp;" ("&amp;YEAR(Tabell3[[#This Row],[Dato]])&amp;")"</f>
        <v>Intet påvist (2021)</v>
      </c>
    </row>
    <row r="1812" spans="1:6" hidden="1" x14ac:dyDescent="0.25">
      <c r="A1812" s="4" t="s">
        <v>11132</v>
      </c>
      <c r="B1812" s="4" t="s">
        <v>11133</v>
      </c>
      <c r="C1812" s="5">
        <v>43859</v>
      </c>
      <c r="D1812" s="5">
        <v>44533</v>
      </c>
      <c r="E1812" s="4" t="s">
        <v>19752</v>
      </c>
      <c r="F1812" t="str">
        <f>+_xlfn.XLOOKUP(Tabell3[[#This Row],[Diagnose]],Tabell7[Diagnose],Tabell7[DiagnoseKort])&amp;" ("&amp;YEAR(Tabell3[[#This Row],[Dato]])&amp;")"</f>
        <v>Intet påvist (2021)</v>
      </c>
    </row>
    <row r="1813" spans="1:6" hidden="1" x14ac:dyDescent="0.25">
      <c r="A1813" s="4" t="s">
        <v>12229</v>
      </c>
      <c r="B1813" s="4" t="s">
        <v>1916</v>
      </c>
      <c r="C1813" s="5">
        <v>44153</v>
      </c>
      <c r="D1813" s="5">
        <v>44532</v>
      </c>
      <c r="E1813" s="4" t="s">
        <v>19752</v>
      </c>
      <c r="F1813" t="str">
        <f>+_xlfn.XLOOKUP(Tabell3[[#This Row],[Diagnose]],Tabell7[Diagnose],Tabell7[DiagnoseKort])&amp;" ("&amp;YEAR(Tabell3[[#This Row],[Dato]])&amp;")"</f>
        <v>Intet påvist (2021)</v>
      </c>
    </row>
    <row r="1814" spans="1:6" hidden="1" x14ac:dyDescent="0.25">
      <c r="A1814" s="4" t="s">
        <v>7634</v>
      </c>
      <c r="B1814" s="4" t="s">
        <v>2457</v>
      </c>
      <c r="C1814" s="5">
        <v>42536</v>
      </c>
      <c r="D1814" s="5">
        <v>44531</v>
      </c>
      <c r="E1814" s="4" t="s">
        <v>19752</v>
      </c>
      <c r="F1814" t="str">
        <f>+_xlfn.XLOOKUP(Tabell3[[#This Row],[Diagnose]],Tabell7[Diagnose],Tabell7[DiagnoseKort])&amp;" ("&amp;YEAR(Tabell3[[#This Row],[Dato]])&amp;")"</f>
        <v>Intet påvist (2021)</v>
      </c>
    </row>
    <row r="1815" spans="1:6" hidden="1" x14ac:dyDescent="0.25">
      <c r="A1815" s="4" t="s">
        <v>11041</v>
      </c>
      <c r="B1815" s="4" t="s">
        <v>11042</v>
      </c>
      <c r="C1815" s="5">
        <v>43835</v>
      </c>
      <c r="D1815" s="5">
        <v>44530</v>
      </c>
      <c r="E1815" s="4" t="s">
        <v>19752</v>
      </c>
      <c r="F1815" t="str">
        <f>+_xlfn.XLOOKUP(Tabell3[[#This Row],[Diagnose]],Tabell7[Diagnose],Tabell7[DiagnoseKort])&amp;" ("&amp;YEAR(Tabell3[[#This Row],[Dato]])&amp;")"</f>
        <v>Intet påvist (2021)</v>
      </c>
    </row>
    <row r="1816" spans="1:6" hidden="1" x14ac:dyDescent="0.25">
      <c r="A1816" s="4" t="s">
        <v>10497</v>
      </c>
      <c r="B1816" s="4" t="s">
        <v>10498</v>
      </c>
      <c r="C1816" s="5">
        <v>43613</v>
      </c>
      <c r="D1816" s="5">
        <v>44526</v>
      </c>
      <c r="E1816" s="4" t="s">
        <v>19928</v>
      </c>
      <c r="F1816" t="str">
        <f>+_xlfn.XLOOKUP(Tabell3[[#This Row],[Diagnose]],Tabell7[Diagnose],Tabell7[DiagnoseKort])&amp;" ("&amp;YEAR(Tabell3[[#This Row],[Dato]])&amp;")"</f>
        <v xml:space="preserve"> (2021)</v>
      </c>
    </row>
    <row r="1817" spans="1:6" hidden="1" x14ac:dyDescent="0.25">
      <c r="A1817" s="4" t="s">
        <v>11045</v>
      </c>
      <c r="B1817" s="4" t="s">
        <v>11046</v>
      </c>
      <c r="C1817" s="5">
        <v>43835</v>
      </c>
      <c r="D1817" s="5">
        <v>44525</v>
      </c>
      <c r="E1817" s="4" t="s">
        <v>19752</v>
      </c>
      <c r="F1817" t="str">
        <f>+_xlfn.XLOOKUP(Tabell3[[#This Row],[Diagnose]],Tabell7[Diagnose],Tabell7[DiagnoseKort])&amp;" ("&amp;YEAR(Tabell3[[#This Row],[Dato]])&amp;")"</f>
        <v>Intet påvist (2021)</v>
      </c>
    </row>
    <row r="1818" spans="1:6" hidden="1" x14ac:dyDescent="0.25">
      <c r="A1818" s="4" t="s">
        <v>10961</v>
      </c>
      <c r="B1818" s="4" t="s">
        <v>10962</v>
      </c>
      <c r="C1818" s="5">
        <v>43814</v>
      </c>
      <c r="D1818" s="5">
        <v>44525</v>
      </c>
      <c r="E1818" s="4" t="s">
        <v>19817</v>
      </c>
      <c r="F1818" t="str">
        <f>+_xlfn.XLOOKUP(Tabell3[[#This Row],[Diagnose]],Tabell7[Diagnose],Tabell7[DiagnoseKort])&amp;" ("&amp;YEAR(Tabell3[[#This Row],[Dato]])&amp;")"</f>
        <v>Retinal Dysplasi (2021)</v>
      </c>
    </row>
    <row r="1819" spans="1:6" hidden="1" x14ac:dyDescent="0.25">
      <c r="A1819" s="4" t="s">
        <v>9152</v>
      </c>
      <c r="B1819" s="4" t="s">
        <v>9153</v>
      </c>
      <c r="C1819" s="5">
        <v>43161</v>
      </c>
      <c r="D1819" s="5">
        <v>44524</v>
      </c>
      <c r="E1819" s="4" t="s">
        <v>19752</v>
      </c>
      <c r="F1819" t="str">
        <f>+_xlfn.XLOOKUP(Tabell3[[#This Row],[Diagnose]],Tabell7[Diagnose],Tabell7[DiagnoseKort])&amp;" ("&amp;YEAR(Tabell3[[#This Row],[Dato]])&amp;")"</f>
        <v>Intet påvist (2021)</v>
      </c>
    </row>
    <row r="1820" spans="1:6" hidden="1" x14ac:dyDescent="0.25">
      <c r="A1820" s="4" t="s">
        <v>10418</v>
      </c>
      <c r="B1820" s="4" t="s">
        <v>10419</v>
      </c>
      <c r="C1820" s="5">
        <v>43599</v>
      </c>
      <c r="D1820" s="5">
        <v>44524</v>
      </c>
      <c r="E1820" s="4" t="s">
        <v>19920</v>
      </c>
      <c r="F1820" t="str">
        <f>+_xlfn.XLOOKUP(Tabell3[[#This Row],[Diagnose]],Tabell7[Diagnose],Tabell7[DiagnoseKort])&amp;" ("&amp;YEAR(Tabell3[[#This Row],[Dato]])&amp;")"</f>
        <v>Katarakt, ikke medfødt (2021)</v>
      </c>
    </row>
    <row r="1821" spans="1:6" hidden="1" x14ac:dyDescent="0.25">
      <c r="A1821" s="4" t="s">
        <v>7762</v>
      </c>
      <c r="B1821" s="4" t="s">
        <v>7763</v>
      </c>
      <c r="C1821" s="5">
        <v>42572</v>
      </c>
      <c r="D1821" s="5">
        <v>44519</v>
      </c>
      <c r="E1821" s="4" t="s">
        <v>19752</v>
      </c>
      <c r="F1821" t="str">
        <f>+_xlfn.XLOOKUP(Tabell3[[#This Row],[Diagnose]],Tabell7[Diagnose],Tabell7[DiagnoseKort])&amp;" ("&amp;YEAR(Tabell3[[#This Row],[Dato]])&amp;")"</f>
        <v>Intet påvist (2021)</v>
      </c>
    </row>
    <row r="1822" spans="1:6" hidden="1" x14ac:dyDescent="0.25">
      <c r="A1822" s="4" t="s">
        <v>9036</v>
      </c>
      <c r="B1822" s="4" t="s">
        <v>9037</v>
      </c>
      <c r="C1822" s="5">
        <v>43112</v>
      </c>
      <c r="D1822" s="5">
        <v>44519</v>
      </c>
      <c r="E1822" s="4" t="s">
        <v>19802</v>
      </c>
      <c r="F1822" t="str">
        <f>+_xlfn.XLOOKUP(Tabell3[[#This Row],[Diagnose]],Tabell7[Diagnose],Tabell7[DiagnoseKort])&amp;" ("&amp;YEAR(Tabell3[[#This Row],[Dato]])&amp;")"</f>
        <v>PPM iris (2021)</v>
      </c>
    </row>
    <row r="1823" spans="1:6" x14ac:dyDescent="0.25">
      <c r="A1823" s="4" t="s">
        <v>11086</v>
      </c>
      <c r="B1823" s="4" t="s">
        <v>11087</v>
      </c>
      <c r="C1823" s="5">
        <v>43853</v>
      </c>
      <c r="D1823" s="5">
        <v>44519</v>
      </c>
      <c r="E1823" s="4" t="s">
        <v>19783</v>
      </c>
      <c r="F1823" t="str">
        <f>+_xlfn.XLOOKUP(Tabell3[[#This Row],[Diagnose]],Tabell7[Diagnose],Tabell7[DiagnoseKort])&amp;" ("&amp;YEAR(Tabell3[[#This Row],[Dato]])&amp;")"</f>
        <v xml:space="preserve"> (2021)</v>
      </c>
    </row>
    <row r="1824" spans="1:6" hidden="1" x14ac:dyDescent="0.25">
      <c r="A1824" s="4" t="s">
        <v>11092</v>
      </c>
      <c r="B1824" s="4" t="s">
        <v>11093</v>
      </c>
      <c r="C1824" s="5">
        <v>43853</v>
      </c>
      <c r="D1824" s="5">
        <v>44519</v>
      </c>
      <c r="E1824" s="4" t="s">
        <v>19802</v>
      </c>
      <c r="F1824" t="str">
        <f>+_xlfn.XLOOKUP(Tabell3[[#This Row],[Diagnose]],Tabell7[Diagnose],Tabell7[DiagnoseKort])&amp;" ("&amp;YEAR(Tabell3[[#This Row],[Dato]])&amp;")"</f>
        <v>PPM iris (2021)</v>
      </c>
    </row>
    <row r="1825" spans="1:6" hidden="1" x14ac:dyDescent="0.25">
      <c r="A1825" s="4" t="s">
        <v>9198</v>
      </c>
      <c r="B1825" s="4" t="s">
        <v>9199</v>
      </c>
      <c r="C1825" s="5">
        <v>43175</v>
      </c>
      <c r="D1825" s="5">
        <v>44518</v>
      </c>
      <c r="E1825" s="4" t="s">
        <v>19752</v>
      </c>
      <c r="F1825" t="str">
        <f>+_xlfn.XLOOKUP(Tabell3[[#This Row],[Diagnose]],Tabell7[Diagnose],Tabell7[DiagnoseKort])&amp;" ("&amp;YEAR(Tabell3[[#This Row],[Dato]])&amp;")"</f>
        <v>Intet påvist (2021)</v>
      </c>
    </row>
    <row r="1826" spans="1:6" hidden="1" x14ac:dyDescent="0.25">
      <c r="A1826" s="4" t="s">
        <v>12082</v>
      </c>
      <c r="B1826" s="4" t="s">
        <v>12083</v>
      </c>
      <c r="C1826" s="5">
        <v>44126</v>
      </c>
      <c r="D1826" s="5">
        <v>44516</v>
      </c>
      <c r="E1826" s="4" t="s">
        <v>19770</v>
      </c>
      <c r="F1826" t="str">
        <f>+_xlfn.XLOOKUP(Tabell3[[#This Row],[Diagnose]],Tabell7[Diagnose],Tabell7[DiagnoseKort])&amp;" ("&amp;YEAR(Tabell3[[#This Row],[Dato]])&amp;")"</f>
        <v>Cortical &amp; Katarakt, ikke medfødt (2021)</v>
      </c>
    </row>
    <row r="1827" spans="1:6" hidden="1" x14ac:dyDescent="0.25">
      <c r="A1827" s="4" t="s">
        <v>8066</v>
      </c>
      <c r="B1827" s="4" t="s">
        <v>8067</v>
      </c>
      <c r="C1827" s="5">
        <v>42743</v>
      </c>
      <c r="D1827" s="5">
        <v>44515</v>
      </c>
      <c r="E1827" s="4" t="s">
        <v>19752</v>
      </c>
      <c r="F1827" t="str">
        <f>+_xlfn.XLOOKUP(Tabell3[[#This Row],[Diagnose]],Tabell7[Diagnose],Tabell7[DiagnoseKort])&amp;" ("&amp;YEAR(Tabell3[[#This Row],[Dato]])&amp;")"</f>
        <v>Intet påvist (2021)</v>
      </c>
    </row>
    <row r="1828" spans="1:6" hidden="1" x14ac:dyDescent="0.25">
      <c r="A1828" s="4" t="s">
        <v>9032</v>
      </c>
      <c r="B1828" s="4" t="s">
        <v>9033</v>
      </c>
      <c r="C1828" s="5">
        <v>43112</v>
      </c>
      <c r="D1828" s="5">
        <v>44512</v>
      </c>
      <c r="E1828" s="4" t="s">
        <v>19752</v>
      </c>
      <c r="F1828" t="str">
        <f>+_xlfn.XLOOKUP(Tabell3[[#This Row],[Diagnose]],Tabell7[Diagnose],Tabell7[DiagnoseKort])&amp;" ("&amp;YEAR(Tabell3[[#This Row],[Dato]])&amp;")"</f>
        <v>Intet påvist (2021)</v>
      </c>
    </row>
    <row r="1829" spans="1:6" hidden="1" x14ac:dyDescent="0.25">
      <c r="A1829" s="4" t="s">
        <v>8605</v>
      </c>
      <c r="B1829" s="4" t="s">
        <v>8606</v>
      </c>
      <c r="C1829" s="5">
        <v>42956</v>
      </c>
      <c r="D1829" s="5">
        <v>44511</v>
      </c>
      <c r="E1829" s="4" t="s">
        <v>19752</v>
      </c>
      <c r="F1829" t="str">
        <f>+_xlfn.XLOOKUP(Tabell3[[#This Row],[Diagnose]],Tabell7[Diagnose],Tabell7[DiagnoseKort])&amp;" ("&amp;YEAR(Tabell3[[#This Row],[Dato]])&amp;")"</f>
        <v>Intet påvist (2021)</v>
      </c>
    </row>
    <row r="1830" spans="1:6" hidden="1" x14ac:dyDescent="0.25">
      <c r="A1830" s="4" t="s">
        <v>11638</v>
      </c>
      <c r="B1830" s="4" t="s">
        <v>11639</v>
      </c>
      <c r="C1830" s="5">
        <v>44011</v>
      </c>
      <c r="D1830" s="5">
        <v>44511</v>
      </c>
      <c r="E1830" s="4" t="s">
        <v>19783</v>
      </c>
      <c r="F1830" t="str">
        <f>+_xlfn.XLOOKUP(Tabell3[[#This Row],[Diagnose]],Tabell7[Diagnose],Tabell7[DiagnoseKort])&amp;" ("&amp;YEAR(Tabell3[[#This Row],[Dato]])&amp;")"</f>
        <v xml:space="preserve"> (2021)</v>
      </c>
    </row>
    <row r="1831" spans="1:6" hidden="1" x14ac:dyDescent="0.25">
      <c r="A1831" s="4" t="s">
        <v>9176</v>
      </c>
      <c r="B1831" s="4" t="s">
        <v>9177</v>
      </c>
      <c r="C1831" s="5">
        <v>43172</v>
      </c>
      <c r="D1831" s="5">
        <v>44510</v>
      </c>
      <c r="E1831" s="4" t="s">
        <v>19752</v>
      </c>
      <c r="F1831" t="str">
        <f>+_xlfn.XLOOKUP(Tabell3[[#This Row],[Diagnose]],Tabell7[Diagnose],Tabell7[DiagnoseKort])&amp;" ("&amp;YEAR(Tabell3[[#This Row],[Dato]])&amp;")"</f>
        <v>Intet påvist (2021)</v>
      </c>
    </row>
    <row r="1832" spans="1:6" hidden="1" x14ac:dyDescent="0.25">
      <c r="A1832" s="4" t="s">
        <v>12135</v>
      </c>
      <c r="B1832" s="4" t="s">
        <v>12136</v>
      </c>
      <c r="C1832" s="5">
        <v>44136</v>
      </c>
      <c r="D1832" s="5">
        <v>44509</v>
      </c>
      <c r="E1832" s="4" t="s">
        <v>19752</v>
      </c>
      <c r="F1832" t="str">
        <f>+_xlfn.XLOOKUP(Tabell3[[#This Row],[Diagnose]],Tabell7[Diagnose],Tabell7[DiagnoseKort])&amp;" ("&amp;YEAR(Tabell3[[#This Row],[Dato]])&amp;")"</f>
        <v>Intet påvist (2021)</v>
      </c>
    </row>
    <row r="1833" spans="1:6" hidden="1" x14ac:dyDescent="0.25">
      <c r="A1833" s="4" t="s">
        <v>11970</v>
      </c>
      <c r="B1833" s="4" t="s">
        <v>11971</v>
      </c>
      <c r="C1833" s="5">
        <v>44077</v>
      </c>
      <c r="D1833" s="5">
        <v>44509</v>
      </c>
      <c r="E1833" s="4" t="s">
        <v>19752</v>
      </c>
      <c r="F1833" t="str">
        <f>+_xlfn.XLOOKUP(Tabell3[[#This Row],[Diagnose]],Tabell7[Diagnose],Tabell7[DiagnoseKort])&amp;" ("&amp;YEAR(Tabell3[[#This Row],[Dato]])&amp;")"</f>
        <v>Intet påvist (2021)</v>
      </c>
    </row>
    <row r="1834" spans="1:6" hidden="1" x14ac:dyDescent="0.25">
      <c r="A1834" s="4" t="s">
        <v>8950</v>
      </c>
      <c r="B1834" s="4" t="s">
        <v>8951</v>
      </c>
      <c r="C1834" s="5">
        <v>43060</v>
      </c>
      <c r="D1834" s="5">
        <v>44509</v>
      </c>
      <c r="E1834" s="4" t="s">
        <v>19752</v>
      </c>
      <c r="F1834" t="str">
        <f>+_xlfn.XLOOKUP(Tabell3[[#This Row],[Diagnose]],Tabell7[Diagnose],Tabell7[DiagnoseKort])&amp;" ("&amp;YEAR(Tabell3[[#This Row],[Dato]])&amp;")"</f>
        <v>Intet påvist (2021)</v>
      </c>
    </row>
    <row r="1835" spans="1:6" hidden="1" x14ac:dyDescent="0.25">
      <c r="A1835" s="4" t="s">
        <v>10693</v>
      </c>
      <c r="B1835" s="4" t="s">
        <v>10694</v>
      </c>
      <c r="C1835" s="5">
        <v>43691</v>
      </c>
      <c r="D1835" s="5">
        <v>44508</v>
      </c>
      <c r="E1835" s="4" t="s">
        <v>19752</v>
      </c>
      <c r="F1835" t="str">
        <f>+_xlfn.XLOOKUP(Tabell3[[#This Row],[Diagnose]],Tabell7[Diagnose],Tabell7[DiagnoseKort])&amp;" ("&amp;YEAR(Tabell3[[#This Row],[Dato]])&amp;")"</f>
        <v>Intet påvist (2021)</v>
      </c>
    </row>
    <row r="1836" spans="1:6" hidden="1" x14ac:dyDescent="0.25">
      <c r="A1836" s="4" t="s">
        <v>11809</v>
      </c>
      <c r="B1836" s="4" t="s">
        <v>11810</v>
      </c>
      <c r="C1836" s="5">
        <v>44046</v>
      </c>
      <c r="D1836" s="5">
        <v>44503</v>
      </c>
      <c r="E1836" s="4" t="s">
        <v>19752</v>
      </c>
      <c r="F1836" t="str">
        <f>+_xlfn.XLOOKUP(Tabell3[[#This Row],[Diagnose]],Tabell7[Diagnose],Tabell7[DiagnoseKort])&amp;" ("&amp;YEAR(Tabell3[[#This Row],[Dato]])&amp;")"</f>
        <v>Intet påvist (2021)</v>
      </c>
    </row>
    <row r="1837" spans="1:6" hidden="1" x14ac:dyDescent="0.25">
      <c r="A1837" s="4" t="s">
        <v>11442</v>
      </c>
      <c r="B1837" s="4" t="s">
        <v>11443</v>
      </c>
      <c r="C1837" s="5">
        <v>43964</v>
      </c>
      <c r="D1837" s="5">
        <v>44502</v>
      </c>
      <c r="E1837" s="4" t="s">
        <v>19752</v>
      </c>
      <c r="F1837" t="str">
        <f>+_xlfn.XLOOKUP(Tabell3[[#This Row],[Diagnose]],Tabell7[Diagnose],Tabell7[DiagnoseKort])&amp;" ("&amp;YEAR(Tabell3[[#This Row],[Dato]])&amp;")"</f>
        <v>Intet påvist (2021)</v>
      </c>
    </row>
    <row r="1838" spans="1:6" hidden="1" x14ac:dyDescent="0.25">
      <c r="A1838" s="4" t="s">
        <v>11012</v>
      </c>
      <c r="B1838" s="4" t="s">
        <v>11013</v>
      </c>
      <c r="C1838" s="5">
        <v>43821</v>
      </c>
      <c r="D1838" s="5">
        <v>44499</v>
      </c>
      <c r="E1838" s="4" t="s">
        <v>19802</v>
      </c>
      <c r="F1838" t="str">
        <f>+_xlfn.XLOOKUP(Tabell3[[#This Row],[Diagnose]],Tabell7[Diagnose],Tabell7[DiagnoseKort])&amp;" ("&amp;YEAR(Tabell3[[#This Row],[Dato]])&amp;")"</f>
        <v>PPM iris (2021)</v>
      </c>
    </row>
    <row r="1839" spans="1:6" hidden="1" x14ac:dyDescent="0.25">
      <c r="A1839" s="4" t="s">
        <v>11837</v>
      </c>
      <c r="B1839" s="4" t="s">
        <v>11838</v>
      </c>
      <c r="C1839" s="5">
        <v>44050</v>
      </c>
      <c r="D1839" s="5">
        <v>44499</v>
      </c>
      <c r="E1839" s="4" t="s">
        <v>19752</v>
      </c>
      <c r="F1839" t="str">
        <f>+_xlfn.XLOOKUP(Tabell3[[#This Row],[Diagnose]],Tabell7[Diagnose],Tabell7[DiagnoseKort])&amp;" ("&amp;YEAR(Tabell3[[#This Row],[Dato]])&amp;")"</f>
        <v>Intet påvist (2021)</v>
      </c>
    </row>
    <row r="1840" spans="1:6" hidden="1" x14ac:dyDescent="0.25">
      <c r="A1840" s="4" t="s">
        <v>11306</v>
      </c>
      <c r="B1840" s="4" t="s">
        <v>11307</v>
      </c>
      <c r="C1840" s="5">
        <v>43923</v>
      </c>
      <c r="D1840" s="5">
        <v>44498</v>
      </c>
      <c r="E1840" s="4" t="s">
        <v>19752</v>
      </c>
      <c r="F1840" t="str">
        <f>+_xlfn.XLOOKUP(Tabell3[[#This Row],[Diagnose]],Tabell7[Diagnose],Tabell7[DiagnoseKort])&amp;" ("&amp;YEAR(Tabell3[[#This Row],[Dato]])&amp;")"</f>
        <v>Intet påvist (2021)</v>
      </c>
    </row>
    <row r="1841" spans="1:6" hidden="1" x14ac:dyDescent="0.25">
      <c r="A1841" s="4" t="s">
        <v>10257</v>
      </c>
      <c r="B1841" s="4" t="s">
        <v>2512</v>
      </c>
      <c r="C1841" s="5">
        <v>43550</v>
      </c>
      <c r="D1841" s="5">
        <v>44498</v>
      </c>
      <c r="E1841" s="4" t="s">
        <v>19864</v>
      </c>
      <c r="F1841" t="str">
        <f>+_xlfn.XLOOKUP(Tabell3[[#This Row],[Diagnose]],Tabell7[Diagnose],Tabell7[DiagnoseKort])&amp;" ("&amp;YEAR(Tabell3[[#This Row],[Dato]])&amp;")"</f>
        <v>Distichiasis/Ektopiske Cillier (2021)</v>
      </c>
    </row>
    <row r="1842" spans="1:6" hidden="1" x14ac:dyDescent="0.25">
      <c r="A1842" s="4" t="s">
        <v>11866</v>
      </c>
      <c r="B1842" s="4" t="s">
        <v>11867</v>
      </c>
      <c r="C1842" s="5">
        <v>44054</v>
      </c>
      <c r="D1842" s="5">
        <v>44498</v>
      </c>
      <c r="E1842" s="4" t="s">
        <v>19752</v>
      </c>
      <c r="F1842" t="str">
        <f>+_xlfn.XLOOKUP(Tabell3[[#This Row],[Diagnose]],Tabell7[Diagnose],Tabell7[DiagnoseKort])&amp;" ("&amp;YEAR(Tabell3[[#This Row],[Dato]])&amp;")"</f>
        <v>Intet påvist (2021)</v>
      </c>
    </row>
    <row r="1843" spans="1:6" hidden="1" x14ac:dyDescent="0.25">
      <c r="A1843" s="4" t="s">
        <v>11120</v>
      </c>
      <c r="B1843" s="4" t="s">
        <v>11121</v>
      </c>
      <c r="C1843" s="5">
        <v>43857</v>
      </c>
      <c r="D1843" s="5">
        <v>44498</v>
      </c>
      <c r="E1843" s="4" t="s">
        <v>19752</v>
      </c>
      <c r="F1843" t="str">
        <f>+_xlfn.XLOOKUP(Tabell3[[#This Row],[Diagnose]],Tabell7[Diagnose],Tabell7[DiagnoseKort])&amp;" ("&amp;YEAR(Tabell3[[#This Row],[Dato]])&amp;")"</f>
        <v>Intet påvist (2021)</v>
      </c>
    </row>
    <row r="1844" spans="1:6" hidden="1" x14ac:dyDescent="0.25">
      <c r="A1844" s="4" t="s">
        <v>9952</v>
      </c>
      <c r="B1844" s="4" t="s">
        <v>9953</v>
      </c>
      <c r="C1844" s="5">
        <v>43455</v>
      </c>
      <c r="D1844" s="5">
        <v>44498</v>
      </c>
      <c r="E1844" s="4" t="s">
        <v>19752</v>
      </c>
      <c r="F1844" t="str">
        <f>+_xlfn.XLOOKUP(Tabell3[[#This Row],[Diagnose]],Tabell7[Diagnose],Tabell7[DiagnoseKort])&amp;" ("&amp;YEAR(Tabell3[[#This Row],[Dato]])&amp;")"</f>
        <v>Intet påvist (2021)</v>
      </c>
    </row>
    <row r="1845" spans="1:6" hidden="1" x14ac:dyDescent="0.25">
      <c r="A1845" s="4" t="s">
        <v>11304</v>
      </c>
      <c r="B1845" s="4" t="s">
        <v>11305</v>
      </c>
      <c r="C1845" s="5">
        <v>43923</v>
      </c>
      <c r="D1845" s="5">
        <v>44494</v>
      </c>
      <c r="E1845" s="4" t="s">
        <v>19752</v>
      </c>
      <c r="F1845" t="str">
        <f>+_xlfn.XLOOKUP(Tabell3[[#This Row],[Diagnose]],Tabell7[Diagnose],Tabell7[DiagnoseKort])&amp;" ("&amp;YEAR(Tabell3[[#This Row],[Dato]])&amp;")"</f>
        <v>Intet påvist (2021)</v>
      </c>
    </row>
    <row r="1846" spans="1:6" hidden="1" x14ac:dyDescent="0.25">
      <c r="A1846" s="4" t="s">
        <v>10885</v>
      </c>
      <c r="B1846" s="4" t="s">
        <v>10886</v>
      </c>
      <c r="C1846" s="5">
        <v>43773</v>
      </c>
      <c r="D1846" s="5">
        <v>44492</v>
      </c>
      <c r="E1846" s="4" t="s">
        <v>19920</v>
      </c>
      <c r="F1846" t="str">
        <f>+_xlfn.XLOOKUP(Tabell3[[#This Row],[Diagnose]],Tabell7[Diagnose],Tabell7[DiagnoseKort])&amp;" ("&amp;YEAR(Tabell3[[#This Row],[Dato]])&amp;")"</f>
        <v>Katarakt, ikke medfødt (2021)</v>
      </c>
    </row>
    <row r="1847" spans="1:6" hidden="1" x14ac:dyDescent="0.25">
      <c r="A1847" s="4" t="s">
        <v>9156</v>
      </c>
      <c r="B1847" s="4" t="s">
        <v>9157</v>
      </c>
      <c r="C1847" s="5">
        <v>43165</v>
      </c>
      <c r="D1847" s="5">
        <v>44489</v>
      </c>
      <c r="E1847" s="4" t="s">
        <v>19864</v>
      </c>
      <c r="F1847" t="str">
        <f>+_xlfn.XLOOKUP(Tabell3[[#This Row],[Diagnose]],Tabell7[Diagnose],Tabell7[DiagnoseKort])&amp;" ("&amp;YEAR(Tabell3[[#This Row],[Dato]])&amp;")"</f>
        <v>Distichiasis/Ektopiske Cillier (2021)</v>
      </c>
    </row>
    <row r="1848" spans="1:6" hidden="1" x14ac:dyDescent="0.25">
      <c r="A1848" s="4" t="s">
        <v>5276</v>
      </c>
      <c r="B1848" s="4" t="s">
        <v>5277</v>
      </c>
      <c r="C1848" s="5">
        <v>41451</v>
      </c>
      <c r="D1848" s="5">
        <v>44488</v>
      </c>
      <c r="E1848" s="4" t="s">
        <v>19927</v>
      </c>
      <c r="F1848" t="str">
        <f>+_xlfn.XLOOKUP(Tabell3[[#This Row],[Diagnose]],Tabell7[Diagnose],Tabell7[DiagnoseKort])&amp;" ("&amp;YEAR(Tabell3[[#This Row],[Dato]])&amp;")"</f>
        <v xml:space="preserve"> (2021)</v>
      </c>
    </row>
    <row r="1849" spans="1:6" hidden="1" x14ac:dyDescent="0.25">
      <c r="A1849" s="4" t="s">
        <v>11722</v>
      </c>
      <c r="B1849" s="4" t="s">
        <v>11723</v>
      </c>
      <c r="C1849" s="5">
        <v>44031</v>
      </c>
      <c r="D1849" s="5">
        <v>44487</v>
      </c>
      <c r="E1849" s="4" t="s">
        <v>19752</v>
      </c>
      <c r="F1849" t="str">
        <f>+_xlfn.XLOOKUP(Tabell3[[#This Row],[Diagnose]],Tabell7[Diagnose],Tabell7[DiagnoseKort])&amp;" ("&amp;YEAR(Tabell3[[#This Row],[Dato]])&amp;")"</f>
        <v>Intet påvist (2021)</v>
      </c>
    </row>
    <row r="1850" spans="1:6" hidden="1" x14ac:dyDescent="0.25">
      <c r="A1850" s="4" t="s">
        <v>7833</v>
      </c>
      <c r="B1850" s="4" t="s">
        <v>7834</v>
      </c>
      <c r="C1850" s="5">
        <v>42613</v>
      </c>
      <c r="D1850" s="5">
        <v>44487</v>
      </c>
      <c r="E1850" s="4" t="s">
        <v>19752</v>
      </c>
      <c r="F1850" t="str">
        <f>+_xlfn.XLOOKUP(Tabell3[[#This Row],[Diagnose]],Tabell7[Diagnose],Tabell7[DiagnoseKort])&amp;" ("&amp;YEAR(Tabell3[[#This Row],[Dato]])&amp;")"</f>
        <v>Intet påvist (2021)</v>
      </c>
    </row>
    <row r="1851" spans="1:6" hidden="1" x14ac:dyDescent="0.25">
      <c r="A1851" s="4" t="s">
        <v>8944</v>
      </c>
      <c r="B1851" s="4" t="s">
        <v>8945</v>
      </c>
      <c r="C1851" s="5">
        <v>43060</v>
      </c>
      <c r="D1851" s="5">
        <v>44487</v>
      </c>
      <c r="E1851" s="4" t="s">
        <v>19752</v>
      </c>
      <c r="F1851" t="str">
        <f>+_xlfn.XLOOKUP(Tabell3[[#This Row],[Diagnose]],Tabell7[Diagnose],Tabell7[DiagnoseKort])&amp;" ("&amp;YEAR(Tabell3[[#This Row],[Dato]])&amp;")"</f>
        <v>Intet påvist (2021)</v>
      </c>
    </row>
    <row r="1852" spans="1:6" hidden="1" x14ac:dyDescent="0.25">
      <c r="A1852" s="4" t="s">
        <v>9685</v>
      </c>
      <c r="B1852" s="4" t="s">
        <v>9686</v>
      </c>
      <c r="C1852" s="5">
        <v>43332</v>
      </c>
      <c r="D1852" s="5">
        <v>44483</v>
      </c>
      <c r="E1852" s="4" t="s">
        <v>19752</v>
      </c>
      <c r="F1852" t="str">
        <f>+_xlfn.XLOOKUP(Tabell3[[#This Row],[Diagnose]],Tabell7[Diagnose],Tabell7[DiagnoseKort])&amp;" ("&amp;YEAR(Tabell3[[#This Row],[Dato]])&amp;")"</f>
        <v>Intet påvist (2021)</v>
      </c>
    </row>
    <row r="1853" spans="1:6" hidden="1" x14ac:dyDescent="0.25">
      <c r="A1853" s="4" t="s">
        <v>8725</v>
      </c>
      <c r="B1853" s="4" t="s">
        <v>8726</v>
      </c>
      <c r="C1853" s="5">
        <v>43001</v>
      </c>
      <c r="D1853" s="5">
        <v>44483</v>
      </c>
      <c r="E1853" s="4" t="s">
        <v>19752</v>
      </c>
      <c r="F1853" t="str">
        <f>+_xlfn.XLOOKUP(Tabell3[[#This Row],[Diagnose]],Tabell7[Diagnose],Tabell7[DiagnoseKort])&amp;" ("&amp;YEAR(Tabell3[[#This Row],[Dato]])&amp;")"</f>
        <v>Intet påvist (2021)</v>
      </c>
    </row>
    <row r="1854" spans="1:6" hidden="1" x14ac:dyDescent="0.25">
      <c r="A1854" s="4" t="s">
        <v>11720</v>
      </c>
      <c r="B1854" s="4" t="s">
        <v>11721</v>
      </c>
      <c r="C1854" s="5">
        <v>44031</v>
      </c>
      <c r="D1854" s="5">
        <v>44481</v>
      </c>
      <c r="E1854" s="4" t="s">
        <v>19799</v>
      </c>
      <c r="F1854" t="str">
        <f>+_xlfn.XLOOKUP(Tabell3[[#This Row],[Diagnose]],Tabell7[Diagnose],Tabell7[DiagnoseKort])&amp;" ("&amp;YEAR(Tabell3[[#This Row],[Dato]])&amp;")"</f>
        <v>Katarakt, ikke medfødt (2021)</v>
      </c>
    </row>
    <row r="1855" spans="1:6" hidden="1" x14ac:dyDescent="0.25">
      <c r="A1855" s="4" t="s">
        <v>8853</v>
      </c>
      <c r="B1855" s="4" t="s">
        <v>8854</v>
      </c>
      <c r="C1855" s="5">
        <v>43030</v>
      </c>
      <c r="D1855" s="5">
        <v>44481</v>
      </c>
      <c r="E1855" s="4" t="s">
        <v>19752</v>
      </c>
      <c r="F1855" t="str">
        <f>+_xlfn.XLOOKUP(Tabell3[[#This Row],[Diagnose]],Tabell7[Diagnose],Tabell7[DiagnoseKort])&amp;" ("&amp;YEAR(Tabell3[[#This Row],[Dato]])&amp;")"</f>
        <v>Intet påvist (2021)</v>
      </c>
    </row>
    <row r="1856" spans="1:6" hidden="1" x14ac:dyDescent="0.25">
      <c r="A1856" s="4" t="s">
        <v>11136</v>
      </c>
      <c r="B1856" s="4" t="s">
        <v>11137</v>
      </c>
      <c r="C1856" s="5">
        <v>43859</v>
      </c>
      <c r="D1856" s="5">
        <v>44481</v>
      </c>
      <c r="E1856" s="4" t="s">
        <v>19920</v>
      </c>
      <c r="F1856" t="str">
        <f>+_xlfn.XLOOKUP(Tabell3[[#This Row],[Diagnose]],Tabell7[Diagnose],Tabell7[DiagnoseKort])&amp;" ("&amp;YEAR(Tabell3[[#This Row],[Dato]])&amp;")"</f>
        <v>Katarakt, ikke medfødt (2021)</v>
      </c>
    </row>
    <row r="1857" spans="1:6" hidden="1" x14ac:dyDescent="0.25">
      <c r="A1857" s="4" t="s">
        <v>12397</v>
      </c>
      <c r="B1857" s="4" t="s">
        <v>12398</v>
      </c>
      <c r="C1857" s="5">
        <v>44196</v>
      </c>
      <c r="D1857" s="5">
        <v>44481</v>
      </c>
      <c r="E1857" s="4" t="s">
        <v>19752</v>
      </c>
      <c r="F1857" t="str">
        <f>+_xlfn.XLOOKUP(Tabell3[[#This Row],[Diagnose]],Tabell7[Diagnose],Tabell7[DiagnoseKort])&amp;" ("&amp;YEAR(Tabell3[[#This Row],[Dato]])&amp;")"</f>
        <v>Intet påvist (2021)</v>
      </c>
    </row>
    <row r="1858" spans="1:6" hidden="1" x14ac:dyDescent="0.25">
      <c r="A1858" s="4" t="s">
        <v>10822</v>
      </c>
      <c r="B1858" s="4" t="s">
        <v>10823</v>
      </c>
      <c r="C1858" s="5">
        <v>43748</v>
      </c>
      <c r="D1858" s="5">
        <v>44480</v>
      </c>
      <c r="E1858" s="4" t="s">
        <v>19752</v>
      </c>
      <c r="F1858" t="str">
        <f>+_xlfn.XLOOKUP(Tabell3[[#This Row],[Diagnose]],Tabell7[Diagnose],Tabell7[DiagnoseKort])&amp;" ("&amp;YEAR(Tabell3[[#This Row],[Dato]])&amp;")"</f>
        <v>Intet påvist (2021)</v>
      </c>
    </row>
    <row r="1859" spans="1:6" hidden="1" x14ac:dyDescent="0.25">
      <c r="A1859" s="4" t="s">
        <v>7225</v>
      </c>
      <c r="B1859" s="4" t="s">
        <v>7226</v>
      </c>
      <c r="C1859" s="5">
        <v>42353</v>
      </c>
      <c r="D1859" s="5">
        <v>44477</v>
      </c>
      <c r="E1859" s="4" t="s">
        <v>19752</v>
      </c>
      <c r="F1859" t="str">
        <f>+_xlfn.XLOOKUP(Tabell3[[#This Row],[Diagnose]],Tabell7[Diagnose],Tabell7[DiagnoseKort])&amp;" ("&amp;YEAR(Tabell3[[#This Row],[Dato]])&amp;")"</f>
        <v>Intet påvist (2021)</v>
      </c>
    </row>
    <row r="1860" spans="1:6" hidden="1" x14ac:dyDescent="0.25">
      <c r="A1860" s="4" t="s">
        <v>8340</v>
      </c>
      <c r="B1860" s="4" t="s">
        <v>8341</v>
      </c>
      <c r="C1860" s="5">
        <v>42836</v>
      </c>
      <c r="D1860" s="5">
        <v>44477</v>
      </c>
      <c r="E1860" s="4" t="s">
        <v>19752</v>
      </c>
      <c r="F1860" t="str">
        <f>+_xlfn.XLOOKUP(Tabell3[[#This Row],[Diagnose]],Tabell7[Diagnose],Tabell7[DiagnoseKort])&amp;" ("&amp;YEAR(Tabell3[[#This Row],[Dato]])&amp;")"</f>
        <v>Intet påvist (2021)</v>
      </c>
    </row>
    <row r="1861" spans="1:6" hidden="1" x14ac:dyDescent="0.25">
      <c r="A1861" s="4" t="s">
        <v>11217</v>
      </c>
      <c r="B1861" s="4" t="s">
        <v>11218</v>
      </c>
      <c r="C1861" s="5">
        <v>43880</v>
      </c>
      <c r="D1861" s="5">
        <v>44477</v>
      </c>
      <c r="E1861" s="4" t="s">
        <v>19752</v>
      </c>
      <c r="F1861" t="str">
        <f>+_xlfn.XLOOKUP(Tabell3[[#This Row],[Diagnose]],Tabell7[Diagnose],Tabell7[DiagnoseKort])&amp;" ("&amp;YEAR(Tabell3[[#This Row],[Dato]])&amp;")"</f>
        <v>Intet påvist (2021)</v>
      </c>
    </row>
    <row r="1862" spans="1:6" hidden="1" x14ac:dyDescent="0.25">
      <c r="A1862" s="4" t="s">
        <v>11380</v>
      </c>
      <c r="B1862" s="4" t="s">
        <v>11381</v>
      </c>
      <c r="C1862" s="5">
        <v>43949</v>
      </c>
      <c r="D1862" s="5">
        <v>44477</v>
      </c>
      <c r="E1862" s="4" t="s">
        <v>19752</v>
      </c>
      <c r="F1862" t="str">
        <f>+_xlfn.XLOOKUP(Tabell3[[#This Row],[Diagnose]],Tabell7[Diagnose],Tabell7[DiagnoseKort])&amp;" ("&amp;YEAR(Tabell3[[#This Row],[Dato]])&amp;")"</f>
        <v>Intet påvist (2021)</v>
      </c>
    </row>
    <row r="1863" spans="1:6" hidden="1" x14ac:dyDescent="0.25">
      <c r="A1863" s="4" t="s">
        <v>11764</v>
      </c>
      <c r="B1863" s="4" t="s">
        <v>11765</v>
      </c>
      <c r="C1863" s="5">
        <v>44042</v>
      </c>
      <c r="D1863" s="5">
        <v>44477</v>
      </c>
      <c r="E1863" s="4" t="s">
        <v>19801</v>
      </c>
      <c r="F1863" t="str">
        <f>+_xlfn.XLOOKUP(Tabell3[[#This Row],[Diagnose]],Tabell7[Diagnose],Tabell7[DiagnoseKort])&amp;" ("&amp;YEAR(Tabell3[[#This Row],[Dato]])&amp;")"</f>
        <v>Annet medfødt (2021)</v>
      </c>
    </row>
    <row r="1864" spans="1:6" hidden="1" x14ac:dyDescent="0.25">
      <c r="A1864" s="4" t="s">
        <v>11893</v>
      </c>
      <c r="B1864" s="4" t="s">
        <v>11894</v>
      </c>
      <c r="C1864" s="5">
        <v>44057</v>
      </c>
      <c r="D1864" s="5">
        <v>44477</v>
      </c>
      <c r="E1864" s="4" t="s">
        <v>19752</v>
      </c>
      <c r="F1864" t="str">
        <f>+_xlfn.XLOOKUP(Tabell3[[#This Row],[Diagnose]],Tabell7[Diagnose],Tabell7[DiagnoseKort])&amp;" ("&amp;YEAR(Tabell3[[#This Row],[Dato]])&amp;")"</f>
        <v>Intet påvist (2021)</v>
      </c>
    </row>
    <row r="1865" spans="1:6" hidden="1" x14ac:dyDescent="0.25">
      <c r="A1865" s="4" t="s">
        <v>7764</v>
      </c>
      <c r="B1865" s="4" t="s">
        <v>7765</v>
      </c>
      <c r="C1865" s="5">
        <v>42572</v>
      </c>
      <c r="D1865" s="5">
        <v>44476</v>
      </c>
      <c r="E1865" s="4" t="s">
        <v>19920</v>
      </c>
      <c r="F1865" t="str">
        <f>+_xlfn.XLOOKUP(Tabell3[[#This Row],[Diagnose]],Tabell7[Diagnose],Tabell7[DiagnoseKort])&amp;" ("&amp;YEAR(Tabell3[[#This Row],[Dato]])&amp;")"</f>
        <v>Katarakt, ikke medfødt (2021)</v>
      </c>
    </row>
    <row r="1866" spans="1:6" hidden="1" x14ac:dyDescent="0.25">
      <c r="A1866" s="4" t="s">
        <v>10406</v>
      </c>
      <c r="B1866" s="4" t="s">
        <v>10407</v>
      </c>
      <c r="C1866" s="5">
        <v>43597</v>
      </c>
      <c r="D1866" s="5">
        <v>44476</v>
      </c>
      <c r="E1866" s="4" t="s">
        <v>19926</v>
      </c>
      <c r="F1866" t="str">
        <f>+_xlfn.XLOOKUP(Tabell3[[#This Row],[Diagnose]],Tabell7[Diagnose],Tabell7[DiagnoseKort])&amp;" ("&amp;YEAR(Tabell3[[#This Row],[Dato]])&amp;")"</f>
        <v xml:space="preserve"> (2021)</v>
      </c>
    </row>
    <row r="1867" spans="1:6" hidden="1" x14ac:dyDescent="0.25">
      <c r="A1867" s="4" t="s">
        <v>10891</v>
      </c>
      <c r="B1867" s="4" t="s">
        <v>10892</v>
      </c>
      <c r="C1867" s="5">
        <v>43773</v>
      </c>
      <c r="D1867" s="5">
        <v>44475</v>
      </c>
      <c r="E1867" s="4" t="s">
        <v>19752</v>
      </c>
      <c r="F1867" t="str">
        <f>+_xlfn.XLOOKUP(Tabell3[[#This Row],[Diagnose]],Tabell7[Diagnose],Tabell7[DiagnoseKort])&amp;" ("&amp;YEAR(Tabell3[[#This Row],[Dato]])&amp;")"</f>
        <v>Intet påvist (2021)</v>
      </c>
    </row>
    <row r="1868" spans="1:6" hidden="1" x14ac:dyDescent="0.25">
      <c r="A1868" s="4" t="s">
        <v>8960</v>
      </c>
      <c r="B1868" s="4" t="s">
        <v>8961</v>
      </c>
      <c r="C1868" s="5">
        <v>43078</v>
      </c>
      <c r="D1868" s="5">
        <v>44475</v>
      </c>
      <c r="E1868" s="4" t="s">
        <v>19752</v>
      </c>
      <c r="F1868" t="str">
        <f>+_xlfn.XLOOKUP(Tabell3[[#This Row],[Diagnose]],Tabell7[Diagnose],Tabell7[DiagnoseKort])&amp;" ("&amp;YEAR(Tabell3[[#This Row],[Dato]])&amp;")"</f>
        <v>Intet påvist (2021)</v>
      </c>
    </row>
    <row r="1869" spans="1:6" hidden="1" x14ac:dyDescent="0.25">
      <c r="A1869" s="4" t="s">
        <v>11796</v>
      </c>
      <c r="B1869" s="4" t="s">
        <v>11797</v>
      </c>
      <c r="C1869" s="5">
        <v>44045</v>
      </c>
      <c r="D1869" s="5">
        <v>44474</v>
      </c>
      <c r="E1869" s="4" t="s">
        <v>19752</v>
      </c>
      <c r="F1869" t="str">
        <f>+_xlfn.XLOOKUP(Tabell3[[#This Row],[Diagnose]],Tabell7[Diagnose],Tabell7[DiagnoseKort])&amp;" ("&amp;YEAR(Tabell3[[#This Row],[Dato]])&amp;")"</f>
        <v>Intet påvist (2021)</v>
      </c>
    </row>
    <row r="1870" spans="1:6" hidden="1" x14ac:dyDescent="0.25">
      <c r="A1870" s="4" t="s">
        <v>11943</v>
      </c>
      <c r="B1870" s="4" t="s">
        <v>11944</v>
      </c>
      <c r="C1870" s="5">
        <v>44075</v>
      </c>
      <c r="D1870" s="5">
        <v>44473</v>
      </c>
      <c r="E1870" s="4" t="s">
        <v>19752</v>
      </c>
      <c r="F1870" t="str">
        <f>+_xlfn.XLOOKUP(Tabell3[[#This Row],[Diagnose]],Tabell7[Diagnose],Tabell7[DiagnoseKort])&amp;" ("&amp;YEAR(Tabell3[[#This Row],[Dato]])&amp;")"</f>
        <v>Intet påvist (2021)</v>
      </c>
    </row>
    <row r="1871" spans="1:6" hidden="1" x14ac:dyDescent="0.25">
      <c r="A1871" s="4" t="s">
        <v>9954</v>
      </c>
      <c r="B1871" s="4" t="s">
        <v>9955</v>
      </c>
      <c r="C1871" s="5">
        <v>43455</v>
      </c>
      <c r="D1871" s="5">
        <v>44473</v>
      </c>
      <c r="E1871" s="4" t="s">
        <v>19752</v>
      </c>
      <c r="F1871" t="str">
        <f>+_xlfn.XLOOKUP(Tabell3[[#This Row],[Diagnose]],Tabell7[Diagnose],Tabell7[DiagnoseKort])&amp;" ("&amp;YEAR(Tabell3[[#This Row],[Dato]])&amp;")"</f>
        <v>Intet påvist (2021)</v>
      </c>
    </row>
    <row r="1872" spans="1:6" hidden="1" x14ac:dyDescent="0.25">
      <c r="A1872" s="4" t="s">
        <v>9432</v>
      </c>
      <c r="B1872" s="4" t="s">
        <v>9433</v>
      </c>
      <c r="C1872" s="5">
        <v>43253</v>
      </c>
      <c r="D1872" s="5">
        <v>44473</v>
      </c>
      <c r="E1872" s="4" t="s">
        <v>19752</v>
      </c>
      <c r="F1872" t="str">
        <f>+_xlfn.XLOOKUP(Tabell3[[#This Row],[Diagnose]],Tabell7[Diagnose],Tabell7[DiagnoseKort])&amp;" ("&amp;YEAR(Tabell3[[#This Row],[Dato]])&amp;")"</f>
        <v>Intet påvist (2021)</v>
      </c>
    </row>
    <row r="1873" spans="1:6" hidden="1" x14ac:dyDescent="0.25">
      <c r="A1873" s="4" t="s">
        <v>13349</v>
      </c>
      <c r="B1873" s="4" t="s">
        <v>13350</v>
      </c>
      <c r="C1873" s="5">
        <v>44397</v>
      </c>
      <c r="D1873" s="5">
        <v>44469</v>
      </c>
      <c r="E1873" s="4" t="s">
        <v>19925</v>
      </c>
      <c r="F1873" t="str">
        <f>+_xlfn.XLOOKUP(Tabell3[[#This Row],[Diagnose]],Tabell7[Diagnose],Tabell7[DiagnoseKort])&amp;" ("&amp;YEAR(Tabell3[[#This Row],[Dato]])&amp;")"</f>
        <v xml:space="preserve"> (2021)</v>
      </c>
    </row>
    <row r="1874" spans="1:6" hidden="1" x14ac:dyDescent="0.25">
      <c r="A1874" s="4" t="s">
        <v>11911</v>
      </c>
      <c r="B1874" s="4" t="s">
        <v>11912</v>
      </c>
      <c r="C1874" s="5">
        <v>44069</v>
      </c>
      <c r="D1874" s="5">
        <v>44469</v>
      </c>
      <c r="E1874" s="4" t="s">
        <v>19752</v>
      </c>
      <c r="F1874" t="str">
        <f>+_xlfn.XLOOKUP(Tabell3[[#This Row],[Diagnose]],Tabell7[Diagnose],Tabell7[DiagnoseKort])&amp;" ("&amp;YEAR(Tabell3[[#This Row],[Dato]])&amp;")"</f>
        <v>Intet påvist (2021)</v>
      </c>
    </row>
    <row r="1875" spans="1:6" hidden="1" x14ac:dyDescent="0.25">
      <c r="A1875" s="4" t="s">
        <v>8085</v>
      </c>
      <c r="B1875" s="4" t="s">
        <v>8086</v>
      </c>
      <c r="C1875" s="5">
        <v>42752</v>
      </c>
      <c r="D1875" s="5">
        <v>44469</v>
      </c>
      <c r="E1875" s="4" t="s">
        <v>19864</v>
      </c>
      <c r="F1875" t="str">
        <f>+_xlfn.XLOOKUP(Tabell3[[#This Row],[Diagnose]],Tabell7[Diagnose],Tabell7[DiagnoseKort])&amp;" ("&amp;YEAR(Tabell3[[#This Row],[Dato]])&amp;")"</f>
        <v>Distichiasis/Ektopiske Cillier (2021)</v>
      </c>
    </row>
    <row r="1876" spans="1:6" hidden="1" x14ac:dyDescent="0.25">
      <c r="A1876" s="4" t="s">
        <v>9679</v>
      </c>
      <c r="B1876" s="4" t="s">
        <v>9680</v>
      </c>
      <c r="C1876" s="5">
        <v>43326</v>
      </c>
      <c r="D1876" s="5">
        <v>44468</v>
      </c>
      <c r="E1876" s="4" t="s">
        <v>19752</v>
      </c>
      <c r="F1876" t="str">
        <f>+_xlfn.XLOOKUP(Tabell3[[#This Row],[Diagnose]],Tabell7[Diagnose],Tabell7[DiagnoseKort])&amp;" ("&amp;YEAR(Tabell3[[#This Row],[Dato]])&amp;")"</f>
        <v>Intet påvist (2021)</v>
      </c>
    </row>
    <row r="1877" spans="1:6" hidden="1" x14ac:dyDescent="0.25">
      <c r="A1877" s="4" t="s">
        <v>5210</v>
      </c>
      <c r="B1877" s="4" t="s">
        <v>5211</v>
      </c>
      <c r="C1877" s="5">
        <v>41395</v>
      </c>
      <c r="D1877" s="5">
        <v>44466</v>
      </c>
      <c r="E1877" s="4" t="s">
        <v>19752</v>
      </c>
      <c r="F1877" t="str">
        <f>+_xlfn.XLOOKUP(Tabell3[[#This Row],[Diagnose]],Tabell7[Diagnose],Tabell7[DiagnoseKort])&amp;" ("&amp;YEAR(Tabell3[[#This Row],[Dato]])&amp;")"</f>
        <v>Intet påvist (2021)</v>
      </c>
    </row>
    <row r="1878" spans="1:6" hidden="1" x14ac:dyDescent="0.25">
      <c r="A1878" s="4" t="s">
        <v>11694</v>
      </c>
      <c r="B1878" s="4" t="s">
        <v>11695</v>
      </c>
      <c r="C1878" s="5">
        <v>44021</v>
      </c>
      <c r="D1878" s="5">
        <v>44463</v>
      </c>
      <c r="E1878" s="4" t="s">
        <v>19752</v>
      </c>
      <c r="F1878" t="str">
        <f>+_xlfn.XLOOKUP(Tabell3[[#This Row],[Diagnose]],Tabell7[Diagnose],Tabell7[DiagnoseKort])&amp;" ("&amp;YEAR(Tabell3[[#This Row],[Dato]])&amp;")"</f>
        <v>Intet påvist (2021)</v>
      </c>
    </row>
    <row r="1879" spans="1:6" hidden="1" x14ac:dyDescent="0.25">
      <c r="A1879" s="4" t="s">
        <v>11323</v>
      </c>
      <c r="B1879" s="4" t="s">
        <v>11324</v>
      </c>
      <c r="C1879" s="5">
        <v>43925</v>
      </c>
      <c r="D1879" s="5">
        <v>44462</v>
      </c>
      <c r="E1879" s="4" t="s">
        <v>19752</v>
      </c>
      <c r="F1879" t="str">
        <f>+_xlfn.XLOOKUP(Tabell3[[#This Row],[Diagnose]],Tabell7[Diagnose],Tabell7[DiagnoseKort])&amp;" ("&amp;YEAR(Tabell3[[#This Row],[Dato]])&amp;")"</f>
        <v>Intet påvist (2021)</v>
      </c>
    </row>
    <row r="1880" spans="1:6" hidden="1" x14ac:dyDescent="0.25">
      <c r="A1880" s="4" t="s">
        <v>10953</v>
      </c>
      <c r="B1880" s="4" t="s">
        <v>10954</v>
      </c>
      <c r="C1880" s="5">
        <v>43814</v>
      </c>
      <c r="D1880" s="5">
        <v>44462</v>
      </c>
      <c r="E1880" s="4" t="s">
        <v>19752</v>
      </c>
      <c r="F1880" t="str">
        <f>+_xlfn.XLOOKUP(Tabell3[[#This Row],[Diagnose]],Tabell7[Diagnose],Tabell7[DiagnoseKort])&amp;" ("&amp;YEAR(Tabell3[[#This Row],[Dato]])&amp;")"</f>
        <v>Intet påvist (2021)</v>
      </c>
    </row>
    <row r="1881" spans="1:6" hidden="1" x14ac:dyDescent="0.25">
      <c r="A1881" s="4" t="s">
        <v>10003</v>
      </c>
      <c r="B1881" s="4" t="s">
        <v>10004</v>
      </c>
      <c r="C1881" s="5">
        <v>43489</v>
      </c>
      <c r="D1881" s="5">
        <v>44462</v>
      </c>
      <c r="E1881" s="4" t="s">
        <v>19752</v>
      </c>
      <c r="F1881" t="str">
        <f>+_xlfn.XLOOKUP(Tabell3[[#This Row],[Diagnose]],Tabell7[Diagnose],Tabell7[DiagnoseKort])&amp;" ("&amp;YEAR(Tabell3[[#This Row],[Dato]])&amp;")"</f>
        <v>Intet påvist (2021)</v>
      </c>
    </row>
    <row r="1882" spans="1:6" hidden="1" x14ac:dyDescent="0.25">
      <c r="A1882" s="4" t="s">
        <v>8711</v>
      </c>
      <c r="B1882" s="4" t="s">
        <v>8712</v>
      </c>
      <c r="C1882" s="5">
        <v>43001</v>
      </c>
      <c r="D1882" s="5">
        <v>44461</v>
      </c>
      <c r="E1882" s="4" t="s">
        <v>19752</v>
      </c>
      <c r="F1882" t="str">
        <f>+_xlfn.XLOOKUP(Tabell3[[#This Row],[Diagnose]],Tabell7[Diagnose],Tabell7[DiagnoseKort])&amp;" ("&amp;YEAR(Tabell3[[#This Row],[Dato]])&amp;")"</f>
        <v>Intet påvist (2021)</v>
      </c>
    </row>
    <row r="1883" spans="1:6" hidden="1" x14ac:dyDescent="0.25">
      <c r="A1883" s="4" t="s">
        <v>10426</v>
      </c>
      <c r="B1883" s="4" t="s">
        <v>10427</v>
      </c>
      <c r="C1883" s="5">
        <v>43599</v>
      </c>
      <c r="D1883" s="5">
        <v>44456</v>
      </c>
      <c r="E1883" s="4" t="s">
        <v>19752</v>
      </c>
      <c r="F1883" t="str">
        <f>+_xlfn.XLOOKUP(Tabell3[[#This Row],[Diagnose]],Tabell7[Diagnose],Tabell7[DiagnoseKort])&amp;" ("&amp;YEAR(Tabell3[[#This Row],[Dato]])&amp;")"</f>
        <v>Intet påvist (2021)</v>
      </c>
    </row>
    <row r="1884" spans="1:6" hidden="1" x14ac:dyDescent="0.25">
      <c r="A1884" s="4" t="s">
        <v>8685</v>
      </c>
      <c r="B1884" s="4" t="s">
        <v>8686</v>
      </c>
      <c r="C1884" s="5">
        <v>42983</v>
      </c>
      <c r="D1884" s="5">
        <v>44455</v>
      </c>
      <c r="E1884" s="4" t="s">
        <v>19752</v>
      </c>
      <c r="F1884" t="str">
        <f>+_xlfn.XLOOKUP(Tabell3[[#This Row],[Diagnose]],Tabell7[Diagnose],Tabell7[DiagnoseKort])&amp;" ("&amp;YEAR(Tabell3[[#This Row],[Dato]])&amp;")"</f>
        <v>Intet påvist (2021)</v>
      </c>
    </row>
    <row r="1885" spans="1:6" hidden="1" x14ac:dyDescent="0.25">
      <c r="A1885" s="4" t="s">
        <v>11889</v>
      </c>
      <c r="B1885" s="4" t="s">
        <v>11890</v>
      </c>
      <c r="C1885" s="5">
        <v>44057</v>
      </c>
      <c r="D1885" s="5">
        <v>44455</v>
      </c>
      <c r="E1885" s="4" t="s">
        <v>19752</v>
      </c>
      <c r="F1885" t="str">
        <f>+_xlfn.XLOOKUP(Tabell3[[#This Row],[Diagnose]],Tabell7[Diagnose],Tabell7[DiagnoseKort])&amp;" ("&amp;YEAR(Tabell3[[#This Row],[Dato]])&amp;")"</f>
        <v>Intet påvist (2021)</v>
      </c>
    </row>
    <row r="1886" spans="1:6" hidden="1" x14ac:dyDescent="0.25">
      <c r="A1886" s="4" t="s">
        <v>11895</v>
      </c>
      <c r="B1886" s="4" t="s">
        <v>11896</v>
      </c>
      <c r="C1886" s="5">
        <v>44061</v>
      </c>
      <c r="D1886" s="5">
        <v>44455</v>
      </c>
      <c r="E1886" s="4" t="s">
        <v>19817</v>
      </c>
      <c r="F1886" t="str">
        <f>+_xlfn.XLOOKUP(Tabell3[[#This Row],[Diagnose]],Tabell7[Diagnose],Tabell7[DiagnoseKort])&amp;" ("&amp;YEAR(Tabell3[[#This Row],[Dato]])&amp;")"</f>
        <v>Retinal Dysplasi (2021)</v>
      </c>
    </row>
    <row r="1887" spans="1:6" hidden="1" x14ac:dyDescent="0.25">
      <c r="A1887" s="4" t="s">
        <v>11302</v>
      </c>
      <c r="B1887" s="4" t="s">
        <v>11303</v>
      </c>
      <c r="C1887" s="5">
        <v>43923</v>
      </c>
      <c r="D1887" s="5">
        <v>44455</v>
      </c>
      <c r="E1887" s="4" t="s">
        <v>19920</v>
      </c>
      <c r="F1887" t="str">
        <f>+_xlfn.XLOOKUP(Tabell3[[#This Row],[Diagnose]],Tabell7[Diagnose],Tabell7[DiagnoseKort])&amp;" ("&amp;YEAR(Tabell3[[#This Row],[Dato]])&amp;")"</f>
        <v>Katarakt, ikke medfødt (2021)</v>
      </c>
    </row>
    <row r="1888" spans="1:6" hidden="1" x14ac:dyDescent="0.25">
      <c r="A1888" s="4" t="s">
        <v>6651</v>
      </c>
      <c r="B1888" s="4" t="s">
        <v>6652</v>
      </c>
      <c r="C1888" s="5">
        <v>42086</v>
      </c>
      <c r="D1888" s="5">
        <v>44455</v>
      </c>
      <c r="E1888" s="4" t="s">
        <v>19920</v>
      </c>
      <c r="F1888" t="str">
        <f>+_xlfn.XLOOKUP(Tabell3[[#This Row],[Diagnose]],Tabell7[Diagnose],Tabell7[DiagnoseKort])&amp;" ("&amp;YEAR(Tabell3[[#This Row],[Dato]])&amp;")"</f>
        <v>Katarakt, ikke medfødt (2021)</v>
      </c>
    </row>
    <row r="1889" spans="1:6" hidden="1" x14ac:dyDescent="0.25">
      <c r="A1889" s="4" t="s">
        <v>11531</v>
      </c>
      <c r="B1889" s="4" t="s">
        <v>11532</v>
      </c>
      <c r="C1889" s="5">
        <v>43988</v>
      </c>
      <c r="D1889" s="5">
        <v>44455</v>
      </c>
      <c r="E1889" s="4" t="s">
        <v>19752</v>
      </c>
      <c r="F1889" t="str">
        <f>+_xlfn.XLOOKUP(Tabell3[[#This Row],[Diagnose]],Tabell7[Diagnose],Tabell7[DiagnoseKort])&amp;" ("&amp;YEAR(Tabell3[[#This Row],[Dato]])&amp;")"</f>
        <v>Intet påvist (2021)</v>
      </c>
    </row>
    <row r="1890" spans="1:6" hidden="1" x14ac:dyDescent="0.25">
      <c r="A1890" s="4" t="s">
        <v>11690</v>
      </c>
      <c r="B1890" s="4" t="s">
        <v>11691</v>
      </c>
      <c r="C1890" s="5">
        <v>44021</v>
      </c>
      <c r="D1890" s="5">
        <v>44455</v>
      </c>
      <c r="E1890" s="4" t="s">
        <v>19752</v>
      </c>
      <c r="F1890" t="str">
        <f>+_xlfn.XLOOKUP(Tabell3[[#This Row],[Diagnose]],Tabell7[Diagnose],Tabell7[DiagnoseKort])&amp;" ("&amp;YEAR(Tabell3[[#This Row],[Dato]])&amp;")"</f>
        <v>Intet påvist (2021)</v>
      </c>
    </row>
    <row r="1891" spans="1:6" hidden="1" x14ac:dyDescent="0.25">
      <c r="A1891" s="4" t="s">
        <v>10844</v>
      </c>
      <c r="B1891" s="4" t="s">
        <v>10845</v>
      </c>
      <c r="C1891" s="5">
        <v>43760</v>
      </c>
      <c r="D1891" s="5">
        <v>44455</v>
      </c>
      <c r="E1891" s="4" t="s">
        <v>19802</v>
      </c>
      <c r="F1891" t="str">
        <f>+_xlfn.XLOOKUP(Tabell3[[#This Row],[Diagnose]],Tabell7[Diagnose],Tabell7[DiagnoseKort])&amp;" ("&amp;YEAR(Tabell3[[#This Row],[Dato]])&amp;")"</f>
        <v>PPM iris (2021)</v>
      </c>
    </row>
    <row r="1892" spans="1:6" hidden="1" x14ac:dyDescent="0.25">
      <c r="A1892" s="4" t="s">
        <v>10973</v>
      </c>
      <c r="B1892" s="4" t="s">
        <v>10974</v>
      </c>
      <c r="C1892" s="5">
        <v>43817</v>
      </c>
      <c r="D1892" s="5">
        <v>44455</v>
      </c>
      <c r="E1892" s="4" t="s">
        <v>19752</v>
      </c>
      <c r="F1892" t="str">
        <f>+_xlfn.XLOOKUP(Tabell3[[#This Row],[Diagnose]],Tabell7[Diagnose],Tabell7[DiagnoseKort])&amp;" ("&amp;YEAR(Tabell3[[#This Row],[Dato]])&amp;")"</f>
        <v>Intet påvist (2021)</v>
      </c>
    </row>
    <row r="1893" spans="1:6" hidden="1" x14ac:dyDescent="0.25">
      <c r="A1893" s="4" t="s">
        <v>11758</v>
      </c>
      <c r="B1893" s="4" t="s">
        <v>11759</v>
      </c>
      <c r="C1893" s="5">
        <v>44038</v>
      </c>
      <c r="D1893" s="5">
        <v>44454</v>
      </c>
      <c r="E1893" s="4" t="s">
        <v>19752</v>
      </c>
      <c r="F1893" t="str">
        <f>+_xlfn.XLOOKUP(Tabell3[[#This Row],[Diagnose]],Tabell7[Diagnose],Tabell7[DiagnoseKort])&amp;" ("&amp;YEAR(Tabell3[[#This Row],[Dato]])&amp;")"</f>
        <v>Intet påvist (2021)</v>
      </c>
    </row>
    <row r="1894" spans="1:6" hidden="1" x14ac:dyDescent="0.25">
      <c r="A1894" s="4" t="s">
        <v>9495</v>
      </c>
      <c r="B1894" s="4" t="s">
        <v>9496</v>
      </c>
      <c r="C1894" s="5">
        <v>43274</v>
      </c>
      <c r="D1894" s="5">
        <v>44453</v>
      </c>
      <c r="E1894" s="4" t="s">
        <v>19752</v>
      </c>
      <c r="F1894" t="str">
        <f>+_xlfn.XLOOKUP(Tabell3[[#This Row],[Diagnose]],Tabell7[Diagnose],Tabell7[DiagnoseKort])&amp;" ("&amp;YEAR(Tabell3[[#This Row],[Dato]])&amp;")"</f>
        <v>Intet påvist (2021)</v>
      </c>
    </row>
    <row r="1895" spans="1:6" hidden="1" x14ac:dyDescent="0.25">
      <c r="A1895" s="4" t="s">
        <v>8080</v>
      </c>
      <c r="B1895" s="4" t="s">
        <v>8081</v>
      </c>
      <c r="C1895" s="5">
        <v>42752</v>
      </c>
      <c r="D1895" s="5">
        <v>44453</v>
      </c>
      <c r="E1895" s="4" t="s">
        <v>19752</v>
      </c>
      <c r="F1895" t="str">
        <f>+_xlfn.XLOOKUP(Tabell3[[#This Row],[Diagnose]],Tabell7[Diagnose],Tabell7[DiagnoseKort])&amp;" ("&amp;YEAR(Tabell3[[#This Row],[Dato]])&amp;")"</f>
        <v>Intet påvist (2021)</v>
      </c>
    </row>
    <row r="1896" spans="1:6" hidden="1" x14ac:dyDescent="0.25">
      <c r="A1896" s="4" t="s">
        <v>10321</v>
      </c>
      <c r="B1896" s="4" t="s">
        <v>10322</v>
      </c>
      <c r="C1896" s="5">
        <v>43580</v>
      </c>
      <c r="D1896" s="5">
        <v>44453</v>
      </c>
      <c r="E1896" s="4" t="s">
        <v>19752</v>
      </c>
      <c r="F1896" t="str">
        <f>+_xlfn.XLOOKUP(Tabell3[[#This Row],[Diagnose]],Tabell7[Diagnose],Tabell7[DiagnoseKort])&amp;" ("&amp;YEAR(Tabell3[[#This Row],[Dato]])&amp;")"</f>
        <v>Intet påvist (2021)</v>
      </c>
    </row>
    <row r="1897" spans="1:6" hidden="1" x14ac:dyDescent="0.25">
      <c r="A1897" s="4" t="s">
        <v>11904</v>
      </c>
      <c r="B1897" s="4" t="s">
        <v>11905</v>
      </c>
      <c r="C1897" s="5">
        <v>44069</v>
      </c>
      <c r="D1897" s="5">
        <v>44453</v>
      </c>
      <c r="E1897" s="4" t="s">
        <v>19752</v>
      </c>
      <c r="F1897" t="str">
        <f>+_xlfn.XLOOKUP(Tabell3[[#This Row],[Diagnose]],Tabell7[Diagnose],Tabell7[DiagnoseKort])&amp;" ("&amp;YEAR(Tabell3[[#This Row],[Dato]])&amp;")"</f>
        <v>Intet påvist (2021)</v>
      </c>
    </row>
    <row r="1898" spans="1:6" hidden="1" x14ac:dyDescent="0.25">
      <c r="A1898" s="4" t="s">
        <v>11913</v>
      </c>
      <c r="B1898" s="4" t="s">
        <v>11914</v>
      </c>
      <c r="C1898" s="5">
        <v>44069</v>
      </c>
      <c r="D1898" s="5">
        <v>44453</v>
      </c>
      <c r="E1898" s="4" t="s">
        <v>19752</v>
      </c>
      <c r="F1898" t="str">
        <f>+_xlfn.XLOOKUP(Tabell3[[#This Row],[Diagnose]],Tabell7[Diagnose],Tabell7[DiagnoseKort])&amp;" ("&amp;YEAR(Tabell3[[#This Row],[Dato]])&amp;")"</f>
        <v>Intet påvist (2021)</v>
      </c>
    </row>
    <row r="1899" spans="1:6" hidden="1" x14ac:dyDescent="0.25">
      <c r="A1899" s="4" t="s">
        <v>6122</v>
      </c>
      <c r="B1899" s="4" t="s">
        <v>6123</v>
      </c>
      <c r="C1899" s="5">
        <v>41826</v>
      </c>
      <c r="D1899" s="5">
        <v>44452</v>
      </c>
      <c r="E1899" s="4" t="s">
        <v>19752</v>
      </c>
      <c r="F1899" t="str">
        <f>+_xlfn.XLOOKUP(Tabell3[[#This Row],[Diagnose]],Tabell7[Diagnose],Tabell7[DiagnoseKort])&amp;" ("&amp;YEAR(Tabell3[[#This Row],[Dato]])&amp;")"</f>
        <v>Intet påvist (2021)</v>
      </c>
    </row>
    <row r="1900" spans="1:6" hidden="1" x14ac:dyDescent="0.25">
      <c r="A1900" s="4" t="s">
        <v>11515</v>
      </c>
      <c r="B1900" s="4" t="s">
        <v>11516</v>
      </c>
      <c r="C1900" s="5">
        <v>43987</v>
      </c>
      <c r="D1900" s="5">
        <v>44452</v>
      </c>
      <c r="E1900" s="4" t="s">
        <v>19752</v>
      </c>
      <c r="F1900" t="str">
        <f>+_xlfn.XLOOKUP(Tabell3[[#This Row],[Diagnose]],Tabell7[Diagnose],Tabell7[DiagnoseKort])&amp;" ("&amp;YEAR(Tabell3[[#This Row],[Dato]])&amp;")"</f>
        <v>Intet påvist (2021)</v>
      </c>
    </row>
    <row r="1901" spans="1:6" hidden="1" x14ac:dyDescent="0.25">
      <c r="A1901" s="4" t="s">
        <v>10420</v>
      </c>
      <c r="B1901" s="4" t="s">
        <v>10421</v>
      </c>
      <c r="C1901" s="5">
        <v>43599</v>
      </c>
      <c r="D1901" s="5">
        <v>44448</v>
      </c>
      <c r="E1901" s="4" t="s">
        <v>19752</v>
      </c>
      <c r="F1901" t="str">
        <f>+_xlfn.XLOOKUP(Tabell3[[#This Row],[Diagnose]],Tabell7[Diagnose],Tabell7[DiagnoseKort])&amp;" ("&amp;YEAR(Tabell3[[#This Row],[Dato]])&amp;")"</f>
        <v>Intet påvist (2021)</v>
      </c>
    </row>
    <row r="1902" spans="1:6" hidden="1" x14ac:dyDescent="0.25">
      <c r="A1902" s="4" t="s">
        <v>10414</v>
      </c>
      <c r="B1902" s="4" t="s">
        <v>10415</v>
      </c>
      <c r="C1902" s="5">
        <v>43599</v>
      </c>
      <c r="D1902" s="5">
        <v>44446</v>
      </c>
      <c r="E1902" s="4" t="s">
        <v>19752</v>
      </c>
      <c r="F1902" t="str">
        <f>+_xlfn.XLOOKUP(Tabell3[[#This Row],[Diagnose]],Tabell7[Diagnose],Tabell7[DiagnoseKort])&amp;" ("&amp;YEAR(Tabell3[[#This Row],[Dato]])&amp;")"</f>
        <v>Intet påvist (2021)</v>
      </c>
    </row>
    <row r="1903" spans="1:6" hidden="1" x14ac:dyDescent="0.25">
      <c r="A1903" s="4" t="s">
        <v>4774</v>
      </c>
      <c r="B1903" s="4" t="s">
        <v>4775</v>
      </c>
      <c r="C1903" s="5">
        <v>41145</v>
      </c>
      <c r="D1903" s="5">
        <v>44441</v>
      </c>
      <c r="E1903" s="4" t="s">
        <v>19920</v>
      </c>
      <c r="F1903" t="str">
        <f>+_xlfn.XLOOKUP(Tabell3[[#This Row],[Diagnose]],Tabell7[Diagnose],Tabell7[DiagnoseKort])&amp;" ("&amp;YEAR(Tabell3[[#This Row],[Dato]])&amp;")"</f>
        <v>Katarakt, ikke medfødt (2021)</v>
      </c>
    </row>
    <row r="1904" spans="1:6" hidden="1" x14ac:dyDescent="0.25">
      <c r="A1904" s="4" t="s">
        <v>9769</v>
      </c>
      <c r="B1904" s="4" t="s">
        <v>6284</v>
      </c>
      <c r="C1904" s="5">
        <v>43370</v>
      </c>
      <c r="D1904" s="5">
        <v>44440</v>
      </c>
      <c r="E1904" s="4" t="s">
        <v>19752</v>
      </c>
      <c r="F1904" t="str">
        <f>+_xlfn.XLOOKUP(Tabell3[[#This Row],[Diagnose]],Tabell7[Diagnose],Tabell7[DiagnoseKort])&amp;" ("&amp;YEAR(Tabell3[[#This Row],[Dato]])&amp;")"</f>
        <v>Intet påvist (2021)</v>
      </c>
    </row>
    <row r="1905" spans="1:6" hidden="1" x14ac:dyDescent="0.25">
      <c r="A1905" s="4" t="s">
        <v>10691</v>
      </c>
      <c r="B1905" s="4" t="s">
        <v>10692</v>
      </c>
      <c r="C1905" s="5">
        <v>43686</v>
      </c>
      <c r="D1905" s="5">
        <v>44440</v>
      </c>
      <c r="E1905" s="4" t="s">
        <v>19894</v>
      </c>
      <c r="F1905" t="str">
        <f>+_xlfn.XLOOKUP(Tabell3[[#This Row],[Diagnose]],Tabell7[Diagnose],Tabell7[DiagnoseKort])&amp;" ("&amp;YEAR(Tabell3[[#This Row],[Dato]])&amp;")"</f>
        <v>Cornea Dystrofi (2021)</v>
      </c>
    </row>
    <row r="1906" spans="1:6" hidden="1" x14ac:dyDescent="0.25">
      <c r="A1906" s="4" t="s">
        <v>9012</v>
      </c>
      <c r="B1906" s="4" t="s">
        <v>9013</v>
      </c>
      <c r="C1906" s="5">
        <v>43105</v>
      </c>
      <c r="D1906" s="5">
        <v>44439</v>
      </c>
      <c r="E1906" s="4" t="s">
        <v>19924</v>
      </c>
      <c r="F1906" t="str">
        <f>+_xlfn.XLOOKUP(Tabell3[[#This Row],[Diagnose]],Tabell7[Diagnose],Tabell7[DiagnoseKort])&amp;" ("&amp;YEAR(Tabell3[[#This Row],[Dato]])&amp;")"</f>
        <v xml:space="preserve"> (2021)</v>
      </c>
    </row>
    <row r="1907" spans="1:6" hidden="1" x14ac:dyDescent="0.25">
      <c r="A1907" s="4" t="s">
        <v>11225</v>
      </c>
      <c r="B1907" s="4" t="s">
        <v>11226</v>
      </c>
      <c r="C1907" s="5">
        <v>43881</v>
      </c>
      <c r="D1907" s="5">
        <v>44438</v>
      </c>
      <c r="E1907" s="4" t="s">
        <v>19752</v>
      </c>
      <c r="F1907" t="str">
        <f>+_xlfn.XLOOKUP(Tabell3[[#This Row],[Diagnose]],Tabell7[Diagnose],Tabell7[DiagnoseKort])&amp;" ("&amp;YEAR(Tabell3[[#This Row],[Dato]])&amp;")"</f>
        <v>Intet påvist (2021)</v>
      </c>
    </row>
    <row r="1908" spans="1:6" hidden="1" x14ac:dyDescent="0.25">
      <c r="A1908" s="4" t="s">
        <v>10156</v>
      </c>
      <c r="B1908" s="4" t="s">
        <v>10157</v>
      </c>
      <c r="C1908" s="5">
        <v>43531</v>
      </c>
      <c r="D1908" s="5">
        <v>44435</v>
      </c>
      <c r="E1908" s="4" t="s">
        <v>19752</v>
      </c>
      <c r="F1908" t="str">
        <f>+_xlfn.XLOOKUP(Tabell3[[#This Row],[Diagnose]],Tabell7[Diagnose],Tabell7[DiagnoseKort])&amp;" ("&amp;YEAR(Tabell3[[#This Row],[Dato]])&amp;")"</f>
        <v>Intet påvist (2021)</v>
      </c>
    </row>
    <row r="1909" spans="1:6" hidden="1" x14ac:dyDescent="0.25">
      <c r="A1909" s="4" t="s">
        <v>6592</v>
      </c>
      <c r="B1909" s="4" t="s">
        <v>6593</v>
      </c>
      <c r="C1909" s="5">
        <v>42049</v>
      </c>
      <c r="D1909" s="5">
        <v>44433</v>
      </c>
      <c r="E1909" s="4" t="s">
        <v>19752</v>
      </c>
      <c r="F1909" t="str">
        <f>+_xlfn.XLOOKUP(Tabell3[[#This Row],[Diagnose]],Tabell7[Diagnose],Tabell7[DiagnoseKort])&amp;" ("&amp;YEAR(Tabell3[[#This Row],[Dato]])&amp;")"</f>
        <v>Intet påvist (2021)</v>
      </c>
    </row>
    <row r="1910" spans="1:6" hidden="1" x14ac:dyDescent="0.25">
      <c r="A1910" s="4" t="s">
        <v>11919</v>
      </c>
      <c r="B1910" s="4" t="s">
        <v>11920</v>
      </c>
      <c r="C1910" s="5">
        <v>44070</v>
      </c>
      <c r="D1910" s="5">
        <v>44433</v>
      </c>
      <c r="E1910" s="4" t="s">
        <v>19752</v>
      </c>
      <c r="F1910" t="str">
        <f>+_xlfn.XLOOKUP(Tabell3[[#This Row],[Diagnose]],Tabell7[Diagnose],Tabell7[DiagnoseKort])&amp;" ("&amp;YEAR(Tabell3[[#This Row],[Dato]])&amp;")"</f>
        <v>Intet påvist (2021)</v>
      </c>
    </row>
    <row r="1911" spans="1:6" hidden="1" x14ac:dyDescent="0.25">
      <c r="A1911" s="4" t="s">
        <v>11921</v>
      </c>
      <c r="B1911" s="4" t="s">
        <v>11922</v>
      </c>
      <c r="C1911" s="5">
        <v>44070</v>
      </c>
      <c r="D1911" s="5">
        <v>44433</v>
      </c>
      <c r="E1911" s="4" t="s">
        <v>19752</v>
      </c>
      <c r="F1911" t="str">
        <f>+_xlfn.XLOOKUP(Tabell3[[#This Row],[Diagnose]],Tabell7[Diagnose],Tabell7[DiagnoseKort])&amp;" ("&amp;YEAR(Tabell3[[#This Row],[Dato]])&amp;")"</f>
        <v>Intet påvist (2021)</v>
      </c>
    </row>
    <row r="1912" spans="1:6" hidden="1" x14ac:dyDescent="0.25">
      <c r="A1912" s="4" t="s">
        <v>11622</v>
      </c>
      <c r="B1912" s="4" t="s">
        <v>11623</v>
      </c>
      <c r="C1912" s="5">
        <v>44002</v>
      </c>
      <c r="D1912" s="5">
        <v>44433</v>
      </c>
      <c r="E1912" s="4" t="s">
        <v>19752</v>
      </c>
      <c r="F1912" t="str">
        <f>+_xlfn.XLOOKUP(Tabell3[[#This Row],[Diagnose]],Tabell7[Diagnose],Tabell7[DiagnoseKort])&amp;" ("&amp;YEAR(Tabell3[[#This Row],[Dato]])&amp;")"</f>
        <v>Intet påvist (2021)</v>
      </c>
    </row>
    <row r="1913" spans="1:6" hidden="1" x14ac:dyDescent="0.25">
      <c r="A1913" s="4" t="s">
        <v>6853</v>
      </c>
      <c r="B1913" s="4" t="s">
        <v>6854</v>
      </c>
      <c r="C1913" s="5">
        <v>42175</v>
      </c>
      <c r="D1913" s="5">
        <v>44431</v>
      </c>
      <c r="E1913" s="4" t="s">
        <v>19752</v>
      </c>
      <c r="F1913" t="str">
        <f>+_xlfn.XLOOKUP(Tabell3[[#This Row],[Diagnose]],Tabell7[Diagnose],Tabell7[DiagnoseKort])&amp;" ("&amp;YEAR(Tabell3[[#This Row],[Dato]])&amp;")"</f>
        <v>Intet påvist (2021)</v>
      </c>
    </row>
    <row r="1914" spans="1:6" hidden="1" x14ac:dyDescent="0.25">
      <c r="A1914" s="4" t="s">
        <v>10422</v>
      </c>
      <c r="B1914" s="4" t="s">
        <v>10423</v>
      </c>
      <c r="C1914" s="5">
        <v>43599</v>
      </c>
      <c r="D1914" s="5">
        <v>44431</v>
      </c>
      <c r="E1914" s="4" t="s">
        <v>19884</v>
      </c>
      <c r="F1914" t="str">
        <f>+_xlfn.XLOOKUP(Tabell3[[#This Row],[Diagnose]],Tabell7[Diagnose],Tabell7[DiagnoseKort])&amp;" ("&amp;YEAR(Tabell3[[#This Row],[Dato]])&amp;")"</f>
        <v>Katarakt, ikke medfødt (2021)</v>
      </c>
    </row>
    <row r="1915" spans="1:6" hidden="1" x14ac:dyDescent="0.25">
      <c r="A1915" s="4" t="s">
        <v>11854</v>
      </c>
      <c r="B1915" s="4" t="s">
        <v>11855</v>
      </c>
      <c r="C1915" s="5">
        <v>44053</v>
      </c>
      <c r="D1915" s="5">
        <v>44431</v>
      </c>
      <c r="E1915" s="4" t="s">
        <v>19752</v>
      </c>
      <c r="F1915" t="str">
        <f>+_xlfn.XLOOKUP(Tabell3[[#This Row],[Diagnose]],Tabell7[Diagnose],Tabell7[DiagnoseKort])&amp;" ("&amp;YEAR(Tabell3[[#This Row],[Dato]])&amp;")"</f>
        <v>Intet påvist (2021)</v>
      </c>
    </row>
    <row r="1916" spans="1:6" hidden="1" x14ac:dyDescent="0.25">
      <c r="A1916" s="4" t="s">
        <v>11856</v>
      </c>
      <c r="B1916" s="4" t="s">
        <v>11857</v>
      </c>
      <c r="C1916" s="5">
        <v>44053</v>
      </c>
      <c r="D1916" s="5">
        <v>44431</v>
      </c>
      <c r="E1916" s="4" t="s">
        <v>19752</v>
      </c>
      <c r="F1916" t="str">
        <f>+_xlfn.XLOOKUP(Tabell3[[#This Row],[Diagnose]],Tabell7[Diagnose],Tabell7[DiagnoseKort])&amp;" ("&amp;YEAR(Tabell3[[#This Row],[Dato]])&amp;")"</f>
        <v>Intet påvist (2021)</v>
      </c>
    </row>
    <row r="1917" spans="1:6" hidden="1" x14ac:dyDescent="0.25">
      <c r="A1917" s="4" t="s">
        <v>11887</v>
      </c>
      <c r="B1917" s="4" t="s">
        <v>11888</v>
      </c>
      <c r="C1917" s="5">
        <v>44057</v>
      </c>
      <c r="D1917" s="5">
        <v>44431</v>
      </c>
      <c r="E1917" s="4" t="s">
        <v>19752</v>
      </c>
      <c r="F1917" t="str">
        <f>+_xlfn.XLOOKUP(Tabell3[[#This Row],[Diagnose]],Tabell7[Diagnose],Tabell7[DiagnoseKort])&amp;" ("&amp;YEAR(Tabell3[[#This Row],[Dato]])&amp;")"</f>
        <v>Intet påvist (2021)</v>
      </c>
    </row>
    <row r="1918" spans="1:6" hidden="1" x14ac:dyDescent="0.25">
      <c r="A1918" s="4" t="s">
        <v>11891</v>
      </c>
      <c r="B1918" s="4" t="s">
        <v>11892</v>
      </c>
      <c r="C1918" s="5">
        <v>44057</v>
      </c>
      <c r="D1918" s="5">
        <v>44431</v>
      </c>
      <c r="E1918" s="4" t="s">
        <v>19752</v>
      </c>
      <c r="F1918" t="str">
        <f>+_xlfn.XLOOKUP(Tabell3[[#This Row],[Diagnose]],Tabell7[Diagnose],Tabell7[DiagnoseKort])&amp;" ("&amp;YEAR(Tabell3[[#This Row],[Dato]])&amp;")"</f>
        <v>Intet påvist (2021)</v>
      </c>
    </row>
    <row r="1919" spans="1:6" hidden="1" x14ac:dyDescent="0.25">
      <c r="A1919" s="4" t="s">
        <v>11614</v>
      </c>
      <c r="B1919" s="4" t="s">
        <v>11615</v>
      </c>
      <c r="C1919" s="5">
        <v>44002</v>
      </c>
      <c r="D1919" s="5">
        <v>44428</v>
      </c>
      <c r="E1919" s="4" t="s">
        <v>19752</v>
      </c>
      <c r="F1919" t="str">
        <f>+_xlfn.XLOOKUP(Tabell3[[#This Row],[Diagnose]],Tabell7[Diagnose],Tabell7[DiagnoseKort])&amp;" ("&amp;YEAR(Tabell3[[#This Row],[Dato]])&amp;")"</f>
        <v>Intet påvist (2021)</v>
      </c>
    </row>
    <row r="1920" spans="1:6" hidden="1" x14ac:dyDescent="0.25">
      <c r="A1920" s="4" t="s">
        <v>10447</v>
      </c>
      <c r="B1920" s="4" t="s">
        <v>10448</v>
      </c>
      <c r="C1920" s="5">
        <v>43610</v>
      </c>
      <c r="D1920" s="5">
        <v>44428</v>
      </c>
      <c r="E1920" s="4" t="s">
        <v>19752</v>
      </c>
      <c r="F1920" t="str">
        <f>+_xlfn.XLOOKUP(Tabell3[[#This Row],[Diagnose]],Tabell7[Diagnose],Tabell7[DiagnoseKort])&amp;" ("&amp;YEAR(Tabell3[[#This Row],[Dato]])&amp;")"</f>
        <v>Intet påvist (2021)</v>
      </c>
    </row>
    <row r="1921" spans="1:6" hidden="1" x14ac:dyDescent="0.25">
      <c r="A1921" s="4" t="s">
        <v>8731</v>
      </c>
      <c r="B1921" s="4" t="s">
        <v>8732</v>
      </c>
      <c r="C1921" s="5">
        <v>43002</v>
      </c>
      <c r="D1921" s="5">
        <v>44427</v>
      </c>
      <c r="E1921" s="4" t="s">
        <v>19752</v>
      </c>
      <c r="F1921" t="str">
        <f>+_xlfn.XLOOKUP(Tabell3[[#This Row],[Diagnose]],Tabell7[Diagnose],Tabell7[DiagnoseKort])&amp;" ("&amp;YEAR(Tabell3[[#This Row],[Dato]])&amp;")"</f>
        <v>Intet påvist (2021)</v>
      </c>
    </row>
    <row r="1922" spans="1:6" hidden="1" x14ac:dyDescent="0.25">
      <c r="A1922" s="4" t="s">
        <v>9749</v>
      </c>
      <c r="B1922" s="4" t="s">
        <v>9750</v>
      </c>
      <c r="C1922" s="5">
        <v>43361</v>
      </c>
      <c r="D1922" s="5">
        <v>44427</v>
      </c>
      <c r="E1922" s="4" t="s">
        <v>19752</v>
      </c>
      <c r="F1922" t="str">
        <f>+_xlfn.XLOOKUP(Tabell3[[#This Row],[Diagnose]],Tabell7[Diagnose],Tabell7[DiagnoseKort])&amp;" ("&amp;YEAR(Tabell3[[#This Row],[Dato]])&amp;")"</f>
        <v>Intet påvist (2021)</v>
      </c>
    </row>
    <row r="1923" spans="1:6" hidden="1" x14ac:dyDescent="0.25">
      <c r="A1923" s="4" t="s">
        <v>11533</v>
      </c>
      <c r="B1923" s="4" t="s">
        <v>11534</v>
      </c>
      <c r="C1923" s="5">
        <v>43988</v>
      </c>
      <c r="D1923" s="5">
        <v>44427</v>
      </c>
      <c r="E1923" s="4" t="s">
        <v>19752</v>
      </c>
      <c r="F1923" t="str">
        <f>+_xlfn.XLOOKUP(Tabell3[[#This Row],[Diagnose]],Tabell7[Diagnose],Tabell7[DiagnoseKort])&amp;" ("&amp;YEAR(Tabell3[[#This Row],[Dato]])&amp;")"</f>
        <v>Intet påvist (2021)</v>
      </c>
    </row>
    <row r="1924" spans="1:6" hidden="1" x14ac:dyDescent="0.25">
      <c r="A1924" s="4" t="s">
        <v>11576</v>
      </c>
      <c r="B1924" s="4" t="s">
        <v>11577</v>
      </c>
      <c r="C1924" s="5">
        <v>43993</v>
      </c>
      <c r="D1924" s="5">
        <v>44425</v>
      </c>
      <c r="E1924" s="4" t="s">
        <v>19752</v>
      </c>
      <c r="F1924" t="str">
        <f>+_xlfn.XLOOKUP(Tabell3[[#This Row],[Diagnose]],Tabell7[Diagnose],Tabell7[DiagnoseKort])&amp;" ("&amp;YEAR(Tabell3[[#This Row],[Dato]])&amp;")"</f>
        <v>Intet påvist (2021)</v>
      </c>
    </row>
    <row r="1925" spans="1:6" hidden="1" x14ac:dyDescent="0.25">
      <c r="A1925" s="4" t="s">
        <v>9148</v>
      </c>
      <c r="B1925" s="4" t="s">
        <v>9149</v>
      </c>
      <c r="C1925" s="5">
        <v>43161</v>
      </c>
      <c r="D1925" s="5">
        <v>44425</v>
      </c>
      <c r="E1925" s="4" t="s">
        <v>19752</v>
      </c>
      <c r="F1925" t="str">
        <f>+_xlfn.XLOOKUP(Tabell3[[#This Row],[Diagnose]],Tabell7[Diagnose],Tabell7[DiagnoseKort])&amp;" ("&amp;YEAR(Tabell3[[#This Row],[Dato]])&amp;")"</f>
        <v>Intet påvist (2021)</v>
      </c>
    </row>
    <row r="1926" spans="1:6" hidden="1" x14ac:dyDescent="0.25">
      <c r="A1926" s="4" t="s">
        <v>10678</v>
      </c>
      <c r="B1926" s="4" t="s">
        <v>10679</v>
      </c>
      <c r="C1926" s="5">
        <v>43680</v>
      </c>
      <c r="D1926" s="5">
        <v>44424</v>
      </c>
      <c r="E1926" s="4" t="s">
        <v>19923</v>
      </c>
      <c r="F1926" t="str">
        <f>+_xlfn.XLOOKUP(Tabell3[[#This Row],[Diagnose]],Tabell7[Diagnose],Tabell7[DiagnoseKort])&amp;" ("&amp;YEAR(Tabell3[[#This Row],[Dato]])&amp;")"</f>
        <v xml:space="preserve"> (2021)</v>
      </c>
    </row>
    <row r="1927" spans="1:6" hidden="1" x14ac:dyDescent="0.25">
      <c r="A1927" s="4" t="s">
        <v>4855</v>
      </c>
      <c r="B1927" s="4" t="s">
        <v>4856</v>
      </c>
      <c r="C1927" s="5">
        <v>41174</v>
      </c>
      <c r="D1927" s="5">
        <v>44419</v>
      </c>
      <c r="E1927" s="4" t="s">
        <v>19752</v>
      </c>
      <c r="F1927" t="str">
        <f>+_xlfn.XLOOKUP(Tabell3[[#This Row],[Diagnose]],Tabell7[Diagnose],Tabell7[DiagnoseKort])&amp;" ("&amp;YEAR(Tabell3[[#This Row],[Dato]])&amp;")"</f>
        <v>Intet påvist (2021)</v>
      </c>
    </row>
    <row r="1928" spans="1:6" hidden="1" x14ac:dyDescent="0.25">
      <c r="A1928" s="4" t="s">
        <v>11885</v>
      </c>
      <c r="B1928" s="4" t="s">
        <v>11886</v>
      </c>
      <c r="C1928" s="5">
        <v>44057</v>
      </c>
      <c r="D1928" s="5">
        <v>44418</v>
      </c>
      <c r="E1928" s="4" t="s">
        <v>19752</v>
      </c>
      <c r="F1928" t="str">
        <f>+_xlfn.XLOOKUP(Tabell3[[#This Row],[Diagnose]],Tabell7[Diagnose],Tabell7[DiagnoseKort])&amp;" ("&amp;YEAR(Tabell3[[#This Row],[Dato]])&amp;")"</f>
        <v>Intet påvist (2021)</v>
      </c>
    </row>
    <row r="1929" spans="1:6" hidden="1" x14ac:dyDescent="0.25">
      <c r="A1929" s="4" t="s">
        <v>8677</v>
      </c>
      <c r="B1929" s="4" t="s">
        <v>8678</v>
      </c>
      <c r="C1929" s="5">
        <v>42983</v>
      </c>
      <c r="D1929" s="5">
        <v>44418</v>
      </c>
      <c r="E1929" s="4" t="s">
        <v>19752</v>
      </c>
      <c r="F1929" t="str">
        <f>+_xlfn.XLOOKUP(Tabell3[[#This Row],[Diagnose]],Tabell7[Diagnose],Tabell7[DiagnoseKort])&amp;" ("&amp;YEAR(Tabell3[[#This Row],[Dato]])&amp;")"</f>
        <v>Intet påvist (2021)</v>
      </c>
    </row>
    <row r="1930" spans="1:6" hidden="1" x14ac:dyDescent="0.25">
      <c r="A1930" s="4" t="s">
        <v>11858</v>
      </c>
      <c r="B1930" s="4" t="s">
        <v>11859</v>
      </c>
      <c r="C1930" s="5">
        <v>44053</v>
      </c>
      <c r="D1930" s="5">
        <v>44418</v>
      </c>
      <c r="E1930" s="4" t="s">
        <v>19752</v>
      </c>
      <c r="F1930" t="str">
        <f>+_xlfn.XLOOKUP(Tabell3[[#This Row],[Diagnose]],Tabell7[Diagnose],Tabell7[DiagnoseKort])&amp;" ("&amp;YEAR(Tabell3[[#This Row],[Dato]])&amp;")"</f>
        <v>Intet påvist (2021)</v>
      </c>
    </row>
    <row r="1931" spans="1:6" hidden="1" x14ac:dyDescent="0.25">
      <c r="A1931" s="4" t="s">
        <v>11862</v>
      </c>
      <c r="B1931" s="4" t="s">
        <v>11863</v>
      </c>
      <c r="C1931" s="5">
        <v>44053</v>
      </c>
      <c r="D1931" s="5">
        <v>44418</v>
      </c>
      <c r="E1931" s="4" t="s">
        <v>19752</v>
      </c>
      <c r="F1931" t="str">
        <f>+_xlfn.XLOOKUP(Tabell3[[#This Row],[Diagnose]],Tabell7[Diagnose],Tabell7[DiagnoseKort])&amp;" ("&amp;YEAR(Tabell3[[#This Row],[Dato]])&amp;")"</f>
        <v>Intet påvist (2021)</v>
      </c>
    </row>
    <row r="1932" spans="1:6" hidden="1" x14ac:dyDescent="0.25">
      <c r="A1932" s="4" t="s">
        <v>11195</v>
      </c>
      <c r="B1932" s="4" t="s">
        <v>11196</v>
      </c>
      <c r="C1932" s="5">
        <v>43877</v>
      </c>
      <c r="D1932" s="5">
        <v>44414</v>
      </c>
      <c r="E1932" s="4" t="s">
        <v>19752</v>
      </c>
      <c r="F1932" t="str">
        <f>+_xlfn.XLOOKUP(Tabell3[[#This Row],[Diagnose]],Tabell7[Diagnose],Tabell7[DiagnoseKort])&amp;" ("&amp;YEAR(Tabell3[[#This Row],[Dato]])&amp;")"</f>
        <v>Intet påvist (2021)</v>
      </c>
    </row>
    <row r="1933" spans="1:6" hidden="1" x14ac:dyDescent="0.25">
      <c r="A1933" s="4" t="s">
        <v>10593</v>
      </c>
      <c r="B1933" s="4" t="s">
        <v>10594</v>
      </c>
      <c r="C1933" s="5">
        <v>43647</v>
      </c>
      <c r="D1933" s="5">
        <v>44414</v>
      </c>
      <c r="E1933" s="4" t="s">
        <v>19752</v>
      </c>
      <c r="F1933" t="str">
        <f>+_xlfn.XLOOKUP(Tabell3[[#This Row],[Diagnose]],Tabell7[Diagnose],Tabell7[DiagnoseKort])&amp;" ("&amp;YEAR(Tabell3[[#This Row],[Dato]])&amp;")"</f>
        <v>Intet påvist (2021)</v>
      </c>
    </row>
    <row r="1934" spans="1:6" hidden="1" x14ac:dyDescent="0.25">
      <c r="A1934" s="4" t="s">
        <v>10412</v>
      </c>
      <c r="B1934" s="4" t="s">
        <v>10413</v>
      </c>
      <c r="C1934" s="5">
        <v>43599</v>
      </c>
      <c r="D1934" s="5">
        <v>44413</v>
      </c>
      <c r="E1934" s="4" t="s">
        <v>19752</v>
      </c>
      <c r="F1934" t="str">
        <f>+_xlfn.XLOOKUP(Tabell3[[#This Row],[Diagnose]],Tabell7[Diagnose],Tabell7[DiagnoseKort])&amp;" ("&amp;YEAR(Tabell3[[#This Row],[Dato]])&amp;")"</f>
        <v>Intet påvist (2021)</v>
      </c>
    </row>
    <row r="1935" spans="1:6" hidden="1" x14ac:dyDescent="0.25">
      <c r="A1935" s="4" t="s">
        <v>6126</v>
      </c>
      <c r="B1935" s="4" t="s">
        <v>6127</v>
      </c>
      <c r="C1935" s="5">
        <v>41826</v>
      </c>
      <c r="D1935" s="5">
        <v>44412</v>
      </c>
      <c r="E1935" s="4" t="s">
        <v>19752</v>
      </c>
      <c r="F1935" t="str">
        <f>+_xlfn.XLOOKUP(Tabell3[[#This Row],[Diagnose]],Tabell7[Diagnose],Tabell7[DiagnoseKort])&amp;" ("&amp;YEAR(Tabell3[[#This Row],[Dato]])&amp;")"</f>
        <v>Intet påvist (2021)</v>
      </c>
    </row>
    <row r="1936" spans="1:6" hidden="1" x14ac:dyDescent="0.25">
      <c r="A1936" s="4" t="s">
        <v>11616</v>
      </c>
      <c r="B1936" s="4" t="s">
        <v>11617</v>
      </c>
      <c r="C1936" s="5">
        <v>44002</v>
      </c>
      <c r="D1936" s="5">
        <v>44412</v>
      </c>
      <c r="E1936" s="4" t="s">
        <v>19752</v>
      </c>
      <c r="F1936" t="str">
        <f>+_xlfn.XLOOKUP(Tabell3[[#This Row],[Diagnose]],Tabell7[Diagnose],Tabell7[DiagnoseKort])&amp;" ("&amp;YEAR(Tabell3[[#This Row],[Dato]])&amp;")"</f>
        <v>Intet påvist (2021)</v>
      </c>
    </row>
    <row r="1937" spans="1:6" hidden="1" x14ac:dyDescent="0.25">
      <c r="A1937" s="4" t="s">
        <v>3912</v>
      </c>
      <c r="B1937" s="4" t="s">
        <v>3913</v>
      </c>
      <c r="C1937" s="5">
        <v>40673</v>
      </c>
      <c r="D1937" s="5">
        <v>44412</v>
      </c>
      <c r="E1937" s="4" t="s">
        <v>19752</v>
      </c>
      <c r="F1937" t="str">
        <f>+_xlfn.XLOOKUP(Tabell3[[#This Row],[Diagnose]],Tabell7[Diagnose],Tabell7[DiagnoseKort])&amp;" ("&amp;YEAR(Tabell3[[#This Row],[Dato]])&amp;")"</f>
        <v>Intet påvist (2021)</v>
      </c>
    </row>
    <row r="1938" spans="1:6" hidden="1" x14ac:dyDescent="0.25">
      <c r="A1938" s="4" t="s">
        <v>11740</v>
      </c>
      <c r="B1938" s="4" t="s">
        <v>11741</v>
      </c>
      <c r="C1938" s="5">
        <v>44035</v>
      </c>
      <c r="D1938" s="5">
        <v>44411</v>
      </c>
      <c r="E1938" s="4" t="s">
        <v>19752</v>
      </c>
      <c r="F1938" t="str">
        <f>+_xlfn.XLOOKUP(Tabell3[[#This Row],[Diagnose]],Tabell7[Diagnose],Tabell7[DiagnoseKort])&amp;" ("&amp;YEAR(Tabell3[[#This Row],[Dato]])&amp;")"</f>
        <v>Intet påvist (2021)</v>
      </c>
    </row>
    <row r="1939" spans="1:6" hidden="1" x14ac:dyDescent="0.25">
      <c r="A1939" s="4" t="s">
        <v>10416</v>
      </c>
      <c r="B1939" s="4" t="s">
        <v>10417</v>
      </c>
      <c r="C1939" s="5">
        <v>43599</v>
      </c>
      <c r="D1939" s="5">
        <v>44410</v>
      </c>
      <c r="E1939" s="4" t="s">
        <v>19752</v>
      </c>
      <c r="F1939" t="str">
        <f>+_xlfn.XLOOKUP(Tabell3[[#This Row],[Diagnose]],Tabell7[Diagnose],Tabell7[DiagnoseKort])&amp;" ("&amp;YEAR(Tabell3[[#This Row],[Dato]])&amp;")"</f>
        <v>Intet påvist (2021)</v>
      </c>
    </row>
    <row r="1940" spans="1:6" hidden="1" x14ac:dyDescent="0.25">
      <c r="A1940" s="4" t="s">
        <v>11618</v>
      </c>
      <c r="B1940" s="4" t="s">
        <v>11619</v>
      </c>
      <c r="C1940" s="5">
        <v>44002</v>
      </c>
      <c r="D1940" s="5">
        <v>44407</v>
      </c>
      <c r="E1940" s="4" t="s">
        <v>19770</v>
      </c>
      <c r="F1940" t="str">
        <f>+_xlfn.XLOOKUP(Tabell3[[#This Row],[Diagnose]],Tabell7[Diagnose],Tabell7[DiagnoseKort])&amp;" ("&amp;YEAR(Tabell3[[#This Row],[Dato]])&amp;")"</f>
        <v>Cortical &amp; Katarakt, ikke medfødt (2021)</v>
      </c>
    </row>
    <row r="1941" spans="1:6" hidden="1" x14ac:dyDescent="0.25">
      <c r="A1941" s="4" t="s">
        <v>10418</v>
      </c>
      <c r="B1941" s="4" t="s">
        <v>10419</v>
      </c>
      <c r="C1941" s="5">
        <v>43599</v>
      </c>
      <c r="D1941" s="5">
        <v>44407</v>
      </c>
      <c r="E1941" s="4" t="s">
        <v>19799</v>
      </c>
      <c r="F1941" t="str">
        <f>+_xlfn.XLOOKUP(Tabell3[[#This Row],[Diagnose]],Tabell7[Diagnose],Tabell7[DiagnoseKort])&amp;" ("&amp;YEAR(Tabell3[[#This Row],[Dato]])&amp;")"</f>
        <v>Katarakt, ikke medfødt (2021)</v>
      </c>
    </row>
    <row r="1942" spans="1:6" hidden="1" x14ac:dyDescent="0.25">
      <c r="A1942" s="4" t="s">
        <v>10424</v>
      </c>
      <c r="B1942" s="4" t="s">
        <v>10425</v>
      </c>
      <c r="C1942" s="5">
        <v>43599</v>
      </c>
      <c r="D1942" s="5">
        <v>44406</v>
      </c>
      <c r="E1942" s="4" t="s">
        <v>19752</v>
      </c>
      <c r="F1942" t="str">
        <f>+_xlfn.XLOOKUP(Tabell3[[#This Row],[Diagnose]],Tabell7[Diagnose],Tabell7[DiagnoseKort])&amp;" ("&amp;YEAR(Tabell3[[#This Row],[Dato]])&amp;")"</f>
        <v>Intet påvist (2021)</v>
      </c>
    </row>
    <row r="1943" spans="1:6" hidden="1" x14ac:dyDescent="0.25">
      <c r="A1943" s="4" t="s">
        <v>11620</v>
      </c>
      <c r="B1943" s="4" t="s">
        <v>11621</v>
      </c>
      <c r="C1943" s="5">
        <v>44002</v>
      </c>
      <c r="D1943" s="5">
        <v>44405</v>
      </c>
      <c r="E1943" s="4" t="s">
        <v>19752</v>
      </c>
      <c r="F1943" t="str">
        <f>+_xlfn.XLOOKUP(Tabell3[[#This Row],[Diagnose]],Tabell7[Diagnose],Tabell7[DiagnoseKort])&amp;" ("&amp;YEAR(Tabell3[[#This Row],[Dato]])&amp;")"</f>
        <v>Intet påvist (2021)</v>
      </c>
    </row>
    <row r="1944" spans="1:6" hidden="1" x14ac:dyDescent="0.25">
      <c r="A1944" s="4" t="s">
        <v>10490</v>
      </c>
      <c r="B1944" s="4" t="s">
        <v>10491</v>
      </c>
      <c r="C1944" s="5">
        <v>43612</v>
      </c>
      <c r="D1944" s="5">
        <v>44405</v>
      </c>
      <c r="E1944" s="4" t="s">
        <v>19752</v>
      </c>
      <c r="F1944" t="str">
        <f>+_xlfn.XLOOKUP(Tabell3[[#This Row],[Diagnose]],Tabell7[Diagnose],Tabell7[DiagnoseKort])&amp;" ("&amp;YEAR(Tabell3[[#This Row],[Dato]])&amp;")"</f>
        <v>Intet påvist (2021)</v>
      </c>
    </row>
    <row r="1945" spans="1:6" hidden="1" x14ac:dyDescent="0.25">
      <c r="A1945" s="4" t="s">
        <v>11678</v>
      </c>
      <c r="B1945" s="4" t="s">
        <v>11679</v>
      </c>
      <c r="C1945" s="5">
        <v>44017</v>
      </c>
      <c r="D1945" s="5">
        <v>44405</v>
      </c>
      <c r="E1945" s="4" t="s">
        <v>19752</v>
      </c>
      <c r="F1945" t="str">
        <f>+_xlfn.XLOOKUP(Tabell3[[#This Row],[Diagnose]],Tabell7[Diagnose],Tabell7[DiagnoseKort])&amp;" ("&amp;YEAR(Tabell3[[#This Row],[Dato]])&amp;")"</f>
        <v>Intet påvist (2021)</v>
      </c>
    </row>
    <row r="1946" spans="1:6" hidden="1" x14ac:dyDescent="0.25">
      <c r="A1946" s="4" t="s">
        <v>6948</v>
      </c>
      <c r="B1946" s="4" t="s">
        <v>6949</v>
      </c>
      <c r="C1946" s="5">
        <v>42243</v>
      </c>
      <c r="D1946" s="5">
        <v>44404</v>
      </c>
      <c r="E1946" s="4" t="s">
        <v>19752</v>
      </c>
      <c r="F1946" t="str">
        <f>+_xlfn.XLOOKUP(Tabell3[[#This Row],[Diagnose]],Tabell7[Diagnose],Tabell7[DiagnoseKort])&amp;" ("&amp;YEAR(Tabell3[[#This Row],[Dato]])&amp;")"</f>
        <v>Intet påvist (2021)</v>
      </c>
    </row>
    <row r="1947" spans="1:6" hidden="1" x14ac:dyDescent="0.25">
      <c r="A1947" s="4" t="s">
        <v>11450</v>
      </c>
      <c r="B1947" s="4" t="s">
        <v>11451</v>
      </c>
      <c r="C1947" s="5">
        <v>43965</v>
      </c>
      <c r="D1947" s="5">
        <v>44403</v>
      </c>
      <c r="E1947" s="4" t="s">
        <v>19752</v>
      </c>
      <c r="F1947" t="str">
        <f>+_xlfn.XLOOKUP(Tabell3[[#This Row],[Diagnose]],Tabell7[Diagnose],Tabell7[DiagnoseKort])&amp;" ("&amp;YEAR(Tabell3[[#This Row],[Dato]])&amp;")"</f>
        <v>Intet påvist (2021)</v>
      </c>
    </row>
    <row r="1948" spans="1:6" hidden="1" x14ac:dyDescent="0.25">
      <c r="A1948" s="4" t="s">
        <v>10037</v>
      </c>
      <c r="B1948" s="4" t="s">
        <v>10038</v>
      </c>
      <c r="C1948" s="5">
        <v>43495</v>
      </c>
      <c r="D1948" s="5">
        <v>44399</v>
      </c>
      <c r="E1948" s="4" t="s">
        <v>19752</v>
      </c>
      <c r="F1948" t="str">
        <f>+_xlfn.XLOOKUP(Tabell3[[#This Row],[Diagnose]],Tabell7[Diagnose],Tabell7[DiagnoseKort])&amp;" ("&amp;YEAR(Tabell3[[#This Row],[Dato]])&amp;")"</f>
        <v>Intet påvist (2021)</v>
      </c>
    </row>
    <row r="1949" spans="1:6" hidden="1" x14ac:dyDescent="0.25">
      <c r="A1949" s="4" t="s">
        <v>11349</v>
      </c>
      <c r="B1949" s="4" t="s">
        <v>11350</v>
      </c>
      <c r="C1949" s="5">
        <v>43942</v>
      </c>
      <c r="D1949" s="5">
        <v>44398</v>
      </c>
      <c r="E1949" s="4" t="s">
        <v>19752</v>
      </c>
      <c r="F1949" t="str">
        <f>+_xlfn.XLOOKUP(Tabell3[[#This Row],[Diagnose]],Tabell7[Diagnose],Tabell7[DiagnoseKort])&amp;" ("&amp;YEAR(Tabell3[[#This Row],[Dato]])&amp;")"</f>
        <v>Intet påvist (2021)</v>
      </c>
    </row>
    <row r="1950" spans="1:6" hidden="1" x14ac:dyDescent="0.25">
      <c r="A1950" s="4" t="s">
        <v>10707</v>
      </c>
      <c r="B1950" s="4" t="s">
        <v>10708</v>
      </c>
      <c r="C1950" s="5">
        <v>43692</v>
      </c>
      <c r="D1950" s="5">
        <v>44398</v>
      </c>
      <c r="E1950" s="4" t="s">
        <v>19801</v>
      </c>
      <c r="F1950" t="str">
        <f>+_xlfn.XLOOKUP(Tabell3[[#This Row],[Diagnose]],Tabell7[Diagnose],Tabell7[DiagnoseKort])&amp;" ("&amp;YEAR(Tabell3[[#This Row],[Dato]])&amp;")"</f>
        <v>Annet medfødt (2021)</v>
      </c>
    </row>
    <row r="1951" spans="1:6" hidden="1" x14ac:dyDescent="0.25">
      <c r="A1951" s="4" t="s">
        <v>10372</v>
      </c>
      <c r="B1951" s="4" t="s">
        <v>10373</v>
      </c>
      <c r="C1951" s="5">
        <v>43590</v>
      </c>
      <c r="D1951" s="5">
        <v>44397</v>
      </c>
      <c r="E1951" s="4" t="s">
        <v>19752</v>
      </c>
      <c r="F1951" t="str">
        <f>+_xlfn.XLOOKUP(Tabell3[[#This Row],[Diagnose]],Tabell7[Diagnose],Tabell7[DiagnoseKort])&amp;" ("&amp;YEAR(Tabell3[[#This Row],[Dato]])&amp;")"</f>
        <v>Intet påvist (2021)</v>
      </c>
    </row>
    <row r="1952" spans="1:6" hidden="1" x14ac:dyDescent="0.25">
      <c r="A1952" s="4" t="s">
        <v>7841</v>
      </c>
      <c r="B1952" s="4" t="s">
        <v>7842</v>
      </c>
      <c r="C1952" s="5">
        <v>42618</v>
      </c>
      <c r="D1952" s="5">
        <v>44397</v>
      </c>
      <c r="E1952" s="4" t="s">
        <v>19752</v>
      </c>
      <c r="F1952" t="str">
        <f>+_xlfn.XLOOKUP(Tabell3[[#This Row],[Diagnose]],Tabell7[Diagnose],Tabell7[DiagnoseKort])&amp;" ("&amp;YEAR(Tabell3[[#This Row],[Dato]])&amp;")"</f>
        <v>Intet påvist (2021)</v>
      </c>
    </row>
    <row r="1953" spans="1:6" hidden="1" x14ac:dyDescent="0.25">
      <c r="A1953" s="4" t="s">
        <v>10087</v>
      </c>
      <c r="B1953" s="4" t="s">
        <v>10088</v>
      </c>
      <c r="C1953" s="5">
        <v>43507</v>
      </c>
      <c r="D1953" s="5">
        <v>44397</v>
      </c>
      <c r="E1953" s="4" t="s">
        <v>19752</v>
      </c>
      <c r="F1953" t="str">
        <f>+_xlfn.XLOOKUP(Tabell3[[#This Row],[Diagnose]],Tabell7[Diagnose],Tabell7[DiagnoseKort])&amp;" ("&amp;YEAR(Tabell3[[#This Row],[Dato]])&amp;")"</f>
        <v>Intet påvist (2021)</v>
      </c>
    </row>
    <row r="1954" spans="1:6" hidden="1" x14ac:dyDescent="0.25">
      <c r="A1954" s="4" t="s">
        <v>10274</v>
      </c>
      <c r="B1954" s="4" t="s">
        <v>10275</v>
      </c>
      <c r="C1954" s="5">
        <v>43551</v>
      </c>
      <c r="D1954" s="5">
        <v>44396</v>
      </c>
      <c r="E1954" s="4" t="s">
        <v>19752</v>
      </c>
      <c r="F1954" t="str">
        <f>+_xlfn.XLOOKUP(Tabell3[[#This Row],[Diagnose]],Tabell7[Diagnose],Tabell7[DiagnoseKort])&amp;" ("&amp;YEAR(Tabell3[[#This Row],[Dato]])&amp;")"</f>
        <v>Intet påvist (2021)</v>
      </c>
    </row>
    <row r="1955" spans="1:6" hidden="1" x14ac:dyDescent="0.25">
      <c r="A1955" s="4" t="s">
        <v>11351</v>
      </c>
      <c r="B1955" s="4" t="s">
        <v>11352</v>
      </c>
      <c r="C1955" s="5">
        <v>43942</v>
      </c>
      <c r="D1955" s="5">
        <v>44393</v>
      </c>
      <c r="E1955" s="4" t="s">
        <v>19802</v>
      </c>
      <c r="F1955" t="str">
        <f>+_xlfn.XLOOKUP(Tabell3[[#This Row],[Diagnose]],Tabell7[Diagnose],Tabell7[DiagnoseKort])&amp;" ("&amp;YEAR(Tabell3[[#This Row],[Dato]])&amp;")"</f>
        <v>PPM iris (2021)</v>
      </c>
    </row>
    <row r="1956" spans="1:6" hidden="1" x14ac:dyDescent="0.25">
      <c r="A1956" s="4" t="s">
        <v>7921</v>
      </c>
      <c r="B1956" s="4" t="s">
        <v>7922</v>
      </c>
      <c r="C1956" s="5">
        <v>42652</v>
      </c>
      <c r="D1956" s="5">
        <v>44392</v>
      </c>
      <c r="E1956" s="4" t="s">
        <v>19920</v>
      </c>
      <c r="F1956" t="str">
        <f>+_xlfn.XLOOKUP(Tabell3[[#This Row],[Diagnose]],Tabell7[Diagnose],Tabell7[DiagnoseKort])&amp;" ("&amp;YEAR(Tabell3[[#This Row],[Dato]])&amp;")"</f>
        <v>Katarakt, ikke medfødt (2021)</v>
      </c>
    </row>
    <row r="1957" spans="1:6" hidden="1" x14ac:dyDescent="0.25">
      <c r="A1957" s="4" t="s">
        <v>10917</v>
      </c>
      <c r="B1957" s="4" t="s">
        <v>10918</v>
      </c>
      <c r="C1957" s="5">
        <v>43788</v>
      </c>
      <c r="D1957" s="5">
        <v>44391</v>
      </c>
      <c r="E1957" s="4" t="s">
        <v>19752</v>
      </c>
      <c r="F1957" t="str">
        <f>+_xlfn.XLOOKUP(Tabell3[[#This Row],[Diagnose]],Tabell7[Diagnose],Tabell7[DiagnoseKort])&amp;" ("&amp;YEAR(Tabell3[[#This Row],[Dato]])&amp;")"</f>
        <v>Intet påvist (2021)</v>
      </c>
    </row>
    <row r="1958" spans="1:6" hidden="1" x14ac:dyDescent="0.25">
      <c r="A1958" s="4" t="s">
        <v>11728</v>
      </c>
      <c r="B1958" s="4" t="s">
        <v>11729</v>
      </c>
      <c r="C1958" s="5">
        <v>44031</v>
      </c>
      <c r="D1958" s="5">
        <v>44390</v>
      </c>
      <c r="E1958" s="4" t="s">
        <v>19752</v>
      </c>
      <c r="F1958" t="str">
        <f>+_xlfn.XLOOKUP(Tabell3[[#This Row],[Diagnose]],Tabell7[Diagnose],Tabell7[DiagnoseKort])&amp;" ("&amp;YEAR(Tabell3[[#This Row],[Dato]])&amp;")"</f>
        <v>Intet påvist (2021)</v>
      </c>
    </row>
    <row r="1959" spans="1:6" hidden="1" x14ac:dyDescent="0.25">
      <c r="A1959" s="4" t="s">
        <v>11568</v>
      </c>
      <c r="B1959" s="4" t="s">
        <v>11569</v>
      </c>
      <c r="C1959" s="5">
        <v>43993</v>
      </c>
      <c r="D1959" s="5">
        <v>44386</v>
      </c>
      <c r="E1959" s="4" t="s">
        <v>19752</v>
      </c>
      <c r="F1959" t="str">
        <f>+_xlfn.XLOOKUP(Tabell3[[#This Row],[Diagnose]],Tabell7[Diagnose],Tabell7[DiagnoseKort])&amp;" ("&amp;YEAR(Tabell3[[#This Row],[Dato]])&amp;")"</f>
        <v>Intet påvist (2021)</v>
      </c>
    </row>
    <row r="1960" spans="1:6" hidden="1" x14ac:dyDescent="0.25">
      <c r="A1960" s="4" t="s">
        <v>5914</v>
      </c>
      <c r="B1960" s="4" t="s">
        <v>5915</v>
      </c>
      <c r="C1960" s="5">
        <v>41747</v>
      </c>
      <c r="D1960" s="5">
        <v>44385</v>
      </c>
      <c r="E1960" s="4" t="s">
        <v>19752</v>
      </c>
      <c r="F1960" t="str">
        <f>+_xlfn.XLOOKUP(Tabell3[[#This Row],[Diagnose]],Tabell7[Diagnose],Tabell7[DiagnoseKort])&amp;" ("&amp;YEAR(Tabell3[[#This Row],[Dato]])&amp;")"</f>
        <v>Intet påvist (2021)</v>
      </c>
    </row>
    <row r="1961" spans="1:6" hidden="1" x14ac:dyDescent="0.25">
      <c r="A1961" s="4" t="s">
        <v>11489</v>
      </c>
      <c r="B1961" s="4" t="s">
        <v>11490</v>
      </c>
      <c r="C1961" s="5">
        <v>43984</v>
      </c>
      <c r="D1961" s="5">
        <v>44382</v>
      </c>
      <c r="E1961" s="4" t="s">
        <v>19752</v>
      </c>
      <c r="F1961" t="str">
        <f>+_xlfn.XLOOKUP(Tabell3[[#This Row],[Diagnose]],Tabell7[Diagnose],Tabell7[DiagnoseKort])&amp;" ("&amp;YEAR(Tabell3[[#This Row],[Dato]])&amp;")"</f>
        <v>Intet påvist (2021)</v>
      </c>
    </row>
    <row r="1962" spans="1:6" hidden="1" x14ac:dyDescent="0.25">
      <c r="A1962" s="4" t="s">
        <v>10477</v>
      </c>
      <c r="B1962" s="4" t="s">
        <v>10478</v>
      </c>
      <c r="C1962" s="5">
        <v>43611</v>
      </c>
      <c r="D1962" s="5">
        <v>44382</v>
      </c>
      <c r="E1962" s="4" t="s">
        <v>19752</v>
      </c>
      <c r="F1962" t="str">
        <f>+_xlfn.XLOOKUP(Tabell3[[#This Row],[Diagnose]],Tabell7[Diagnose],Tabell7[DiagnoseKort])&amp;" ("&amp;YEAR(Tabell3[[#This Row],[Dato]])&amp;")"</f>
        <v>Intet påvist (2021)</v>
      </c>
    </row>
    <row r="1963" spans="1:6" hidden="1" x14ac:dyDescent="0.25">
      <c r="A1963" s="4" t="s">
        <v>11052</v>
      </c>
      <c r="B1963" s="4" t="s">
        <v>11053</v>
      </c>
      <c r="C1963" s="5">
        <v>43846</v>
      </c>
      <c r="D1963" s="5">
        <v>44379</v>
      </c>
      <c r="E1963" s="4" t="s">
        <v>19752</v>
      </c>
      <c r="F1963" t="str">
        <f>+_xlfn.XLOOKUP(Tabell3[[#This Row],[Diagnose]],Tabell7[Diagnose],Tabell7[DiagnoseKort])&amp;" ("&amp;YEAR(Tabell3[[#This Row],[Dato]])&amp;")"</f>
        <v>Intet påvist (2021)</v>
      </c>
    </row>
    <row r="1964" spans="1:6" hidden="1" x14ac:dyDescent="0.25">
      <c r="A1964" s="4" t="s">
        <v>11596</v>
      </c>
      <c r="B1964" s="4" t="s">
        <v>11597</v>
      </c>
      <c r="C1964" s="5">
        <v>43997</v>
      </c>
      <c r="D1964" s="5">
        <v>44379</v>
      </c>
      <c r="E1964" s="4" t="s">
        <v>19801</v>
      </c>
      <c r="F1964" t="str">
        <f>+_xlfn.XLOOKUP(Tabell3[[#This Row],[Diagnose]],Tabell7[Diagnose],Tabell7[DiagnoseKort])&amp;" ("&amp;YEAR(Tabell3[[#This Row],[Dato]])&amp;")"</f>
        <v>Annet medfødt (2021)</v>
      </c>
    </row>
    <row r="1965" spans="1:6" hidden="1" x14ac:dyDescent="0.25">
      <c r="A1965" s="4" t="s">
        <v>11640</v>
      </c>
      <c r="B1965" s="4" t="s">
        <v>11641</v>
      </c>
      <c r="C1965" s="5">
        <v>44011</v>
      </c>
      <c r="D1965" s="5">
        <v>44379</v>
      </c>
      <c r="E1965" s="4" t="s">
        <v>19752</v>
      </c>
      <c r="F1965" t="str">
        <f>+_xlfn.XLOOKUP(Tabell3[[#This Row],[Diagnose]],Tabell7[Diagnose],Tabell7[DiagnoseKort])&amp;" ("&amp;YEAR(Tabell3[[#This Row],[Dato]])&amp;")"</f>
        <v>Intet påvist (2021)</v>
      </c>
    </row>
    <row r="1966" spans="1:6" hidden="1" x14ac:dyDescent="0.25">
      <c r="A1966" s="4" t="s">
        <v>11535</v>
      </c>
      <c r="B1966" s="4" t="s">
        <v>11536</v>
      </c>
      <c r="C1966" s="5">
        <v>43988</v>
      </c>
      <c r="D1966" s="5">
        <v>44379</v>
      </c>
      <c r="E1966" s="4" t="s">
        <v>19801</v>
      </c>
      <c r="F1966" t="str">
        <f>+_xlfn.XLOOKUP(Tabell3[[#This Row],[Diagnose]],Tabell7[Diagnose],Tabell7[DiagnoseKort])&amp;" ("&amp;YEAR(Tabell3[[#This Row],[Dato]])&amp;")"</f>
        <v>Annet medfødt (2021)</v>
      </c>
    </row>
    <row r="1967" spans="1:6" hidden="1" x14ac:dyDescent="0.25">
      <c r="A1967" s="4" t="s">
        <v>10915</v>
      </c>
      <c r="B1967" s="4" t="s">
        <v>10916</v>
      </c>
      <c r="C1967" s="5">
        <v>43788</v>
      </c>
      <c r="D1967" s="5">
        <v>44378</v>
      </c>
      <c r="E1967" s="4" t="s">
        <v>19752</v>
      </c>
      <c r="F1967" t="str">
        <f>+_xlfn.XLOOKUP(Tabell3[[#This Row],[Diagnose]],Tabell7[Diagnose],Tabell7[DiagnoseKort])&amp;" ("&amp;YEAR(Tabell3[[#This Row],[Dato]])&amp;")"</f>
        <v>Intet påvist (2021)</v>
      </c>
    </row>
    <row r="1968" spans="1:6" hidden="1" x14ac:dyDescent="0.25">
      <c r="A1968" s="4" t="s">
        <v>10480</v>
      </c>
      <c r="B1968" s="4" t="s">
        <v>10481</v>
      </c>
      <c r="C1968" s="5">
        <v>43611</v>
      </c>
      <c r="D1968" s="5">
        <v>44377</v>
      </c>
      <c r="E1968" s="4" t="s">
        <v>19864</v>
      </c>
      <c r="F1968" t="str">
        <f>+_xlfn.XLOOKUP(Tabell3[[#This Row],[Diagnose]],Tabell7[Diagnose],Tabell7[DiagnoseKort])&amp;" ("&amp;YEAR(Tabell3[[#This Row],[Dato]])&amp;")"</f>
        <v>Distichiasis/Ektopiske Cillier (2021)</v>
      </c>
    </row>
    <row r="1969" spans="1:6" hidden="1" x14ac:dyDescent="0.25">
      <c r="A1969" s="4" t="s">
        <v>9823</v>
      </c>
      <c r="B1969" s="4" t="s">
        <v>9824</v>
      </c>
      <c r="C1969" s="5">
        <v>43374</v>
      </c>
      <c r="D1969" s="5">
        <v>44375</v>
      </c>
      <c r="E1969" s="4" t="s">
        <v>19752</v>
      </c>
      <c r="F1969" t="str">
        <f>+_xlfn.XLOOKUP(Tabell3[[#This Row],[Diagnose]],Tabell7[Diagnose],Tabell7[DiagnoseKort])&amp;" ("&amp;YEAR(Tabell3[[#This Row],[Dato]])&amp;")"</f>
        <v>Intet påvist (2021)</v>
      </c>
    </row>
    <row r="1970" spans="1:6" hidden="1" x14ac:dyDescent="0.25">
      <c r="A1970" s="4" t="s">
        <v>9297</v>
      </c>
      <c r="B1970" s="4" t="s">
        <v>9298</v>
      </c>
      <c r="C1970" s="5">
        <v>43204</v>
      </c>
      <c r="D1970" s="5">
        <v>44375</v>
      </c>
      <c r="E1970" s="4" t="s">
        <v>19752</v>
      </c>
      <c r="F1970" t="str">
        <f>+_xlfn.XLOOKUP(Tabell3[[#This Row],[Diagnose]],Tabell7[Diagnose],Tabell7[DiagnoseKort])&amp;" ("&amp;YEAR(Tabell3[[#This Row],[Dato]])&amp;")"</f>
        <v>Intet påvist (2021)</v>
      </c>
    </row>
    <row r="1971" spans="1:6" hidden="1" x14ac:dyDescent="0.25">
      <c r="A1971" s="4" t="s">
        <v>10488</v>
      </c>
      <c r="B1971" s="4" t="s">
        <v>10489</v>
      </c>
      <c r="C1971" s="5">
        <v>43612</v>
      </c>
      <c r="D1971" s="5">
        <v>44370</v>
      </c>
      <c r="E1971" s="4" t="s">
        <v>19752</v>
      </c>
      <c r="F1971" t="str">
        <f>+_xlfn.XLOOKUP(Tabell3[[#This Row],[Diagnose]],Tabell7[Diagnose],Tabell7[DiagnoseKort])&amp;" ("&amp;YEAR(Tabell3[[#This Row],[Dato]])&amp;")"</f>
        <v>Intet påvist (2021)</v>
      </c>
    </row>
    <row r="1972" spans="1:6" hidden="1" x14ac:dyDescent="0.25">
      <c r="A1972" s="4" t="s">
        <v>11574</v>
      </c>
      <c r="B1972" s="4" t="s">
        <v>11575</v>
      </c>
      <c r="C1972" s="5">
        <v>43993</v>
      </c>
      <c r="D1972" s="5">
        <v>44369</v>
      </c>
      <c r="E1972" s="4" t="s">
        <v>19769</v>
      </c>
      <c r="F1972" t="str">
        <f>+_xlfn.XLOOKUP(Tabell3[[#This Row],[Diagnose]],Tabell7[Diagnose],Tabell7[DiagnoseKort])&amp;" ("&amp;YEAR(Tabell3[[#This Row],[Dato]])&amp;")"</f>
        <v xml:space="preserve"> (2021)</v>
      </c>
    </row>
    <row r="1973" spans="1:6" hidden="1" x14ac:dyDescent="0.25">
      <c r="A1973" s="4" t="s">
        <v>10035</v>
      </c>
      <c r="B1973" s="4" t="s">
        <v>10036</v>
      </c>
      <c r="C1973" s="5">
        <v>43495</v>
      </c>
      <c r="D1973" s="5">
        <v>44368</v>
      </c>
      <c r="E1973" s="4" t="s">
        <v>19752</v>
      </c>
      <c r="F1973" t="str">
        <f>+_xlfn.XLOOKUP(Tabell3[[#This Row],[Diagnose]],Tabell7[Diagnose],Tabell7[DiagnoseKort])&amp;" ("&amp;YEAR(Tabell3[[#This Row],[Dato]])&amp;")"</f>
        <v>Intet påvist (2021)</v>
      </c>
    </row>
    <row r="1974" spans="1:6" hidden="1" x14ac:dyDescent="0.25">
      <c r="A1974" s="4" t="s">
        <v>11008</v>
      </c>
      <c r="B1974" s="4" t="s">
        <v>11009</v>
      </c>
      <c r="C1974" s="5">
        <v>43821</v>
      </c>
      <c r="D1974" s="5">
        <v>44368</v>
      </c>
      <c r="E1974" s="4" t="s">
        <v>19864</v>
      </c>
      <c r="F1974" t="str">
        <f>+_xlfn.XLOOKUP(Tabell3[[#This Row],[Diagnose]],Tabell7[Diagnose],Tabell7[DiagnoseKort])&amp;" ("&amp;YEAR(Tabell3[[#This Row],[Dato]])&amp;")"</f>
        <v>Distichiasis/Ektopiske Cillier (2021)</v>
      </c>
    </row>
    <row r="1975" spans="1:6" hidden="1" x14ac:dyDescent="0.25">
      <c r="A1975" s="4" t="s">
        <v>11493</v>
      </c>
      <c r="B1975" s="4" t="s">
        <v>11494</v>
      </c>
      <c r="C1975" s="5">
        <v>43984</v>
      </c>
      <c r="D1975" s="5">
        <v>44368</v>
      </c>
      <c r="E1975" s="4" t="s">
        <v>19802</v>
      </c>
      <c r="F1975" t="str">
        <f>+_xlfn.XLOOKUP(Tabell3[[#This Row],[Diagnose]],Tabell7[Diagnose],Tabell7[DiagnoseKort])&amp;" ("&amp;YEAR(Tabell3[[#This Row],[Dato]])&amp;")"</f>
        <v>PPM iris (2021)</v>
      </c>
    </row>
    <row r="1976" spans="1:6" hidden="1" x14ac:dyDescent="0.25">
      <c r="A1976" s="4" t="s">
        <v>8315</v>
      </c>
      <c r="B1976" s="4" t="s">
        <v>8316</v>
      </c>
      <c r="C1976" s="5">
        <v>42832</v>
      </c>
      <c r="D1976" s="5">
        <v>44361</v>
      </c>
      <c r="E1976" s="4" t="s">
        <v>19802</v>
      </c>
      <c r="F1976" t="str">
        <f>+_xlfn.XLOOKUP(Tabell3[[#This Row],[Diagnose]],Tabell7[Diagnose],Tabell7[DiagnoseKort])&amp;" ("&amp;YEAR(Tabell3[[#This Row],[Dato]])&amp;")"</f>
        <v>PPM iris (2021)</v>
      </c>
    </row>
    <row r="1977" spans="1:6" hidden="1" x14ac:dyDescent="0.25">
      <c r="A1977" s="4" t="s">
        <v>9440</v>
      </c>
      <c r="B1977" s="4" t="s">
        <v>9441</v>
      </c>
      <c r="C1977" s="5">
        <v>43257</v>
      </c>
      <c r="D1977" s="5">
        <v>43902</v>
      </c>
      <c r="E1977" s="4" t="s">
        <v>19897</v>
      </c>
      <c r="F1977" t="str">
        <f>+_xlfn.XLOOKUP(Tabell3[[#This Row],[Diagnose]],Tabell7[Diagnose],Tabell7[DiagnoseKort])&amp;" ("&amp;YEAR(Tabell3[[#This Row],[Dato]])&amp;")"</f>
        <v>PPM (2020)</v>
      </c>
    </row>
    <row r="1978" spans="1:6" hidden="1" x14ac:dyDescent="0.25">
      <c r="A1978" s="4" t="s">
        <v>6675</v>
      </c>
      <c r="B1978" s="4" t="s">
        <v>6676</v>
      </c>
      <c r="C1978" s="5">
        <v>42102</v>
      </c>
      <c r="D1978" s="5">
        <v>44361</v>
      </c>
      <c r="E1978" s="4" t="s">
        <v>19752</v>
      </c>
      <c r="F1978" t="str">
        <f>+_xlfn.XLOOKUP(Tabell3[[#This Row],[Diagnose]],Tabell7[Diagnose],Tabell7[DiagnoseKort])&amp;" ("&amp;YEAR(Tabell3[[#This Row],[Dato]])&amp;")"</f>
        <v>Intet påvist (2021)</v>
      </c>
    </row>
    <row r="1979" spans="1:6" hidden="1" x14ac:dyDescent="0.25">
      <c r="A1979" s="4" t="s">
        <v>10591</v>
      </c>
      <c r="B1979" s="4" t="s">
        <v>10592</v>
      </c>
      <c r="C1979" s="5">
        <v>43647</v>
      </c>
      <c r="D1979" s="5">
        <v>44361</v>
      </c>
      <c r="E1979" s="4" t="s">
        <v>19802</v>
      </c>
      <c r="F1979" t="str">
        <f>+_xlfn.XLOOKUP(Tabell3[[#This Row],[Diagnose]],Tabell7[Diagnose],Tabell7[DiagnoseKort])&amp;" ("&amp;YEAR(Tabell3[[#This Row],[Dato]])&amp;")"</f>
        <v>PPM iris (2021)</v>
      </c>
    </row>
    <row r="1980" spans="1:6" hidden="1" x14ac:dyDescent="0.25">
      <c r="A1980" s="4" t="s">
        <v>8707</v>
      </c>
      <c r="B1980" s="4" t="s">
        <v>8708</v>
      </c>
      <c r="C1980" s="5">
        <v>43001</v>
      </c>
      <c r="D1980" s="5">
        <v>44361</v>
      </c>
      <c r="E1980" s="4" t="s">
        <v>19752</v>
      </c>
      <c r="F1980" t="str">
        <f>+_xlfn.XLOOKUP(Tabell3[[#This Row],[Diagnose]],Tabell7[Diagnose],Tabell7[DiagnoseKort])&amp;" ("&amp;YEAR(Tabell3[[#This Row],[Dato]])&amp;")"</f>
        <v>Intet påvist (2021)</v>
      </c>
    </row>
    <row r="1981" spans="1:6" hidden="1" x14ac:dyDescent="0.25">
      <c r="A1981" s="4" t="s">
        <v>10523</v>
      </c>
      <c r="B1981" s="4" t="s">
        <v>10524</v>
      </c>
      <c r="C1981" s="5">
        <v>43621</v>
      </c>
      <c r="D1981" s="5">
        <v>44358</v>
      </c>
      <c r="E1981" s="4" t="s">
        <v>19752</v>
      </c>
      <c r="F1981" t="str">
        <f>+_xlfn.XLOOKUP(Tabell3[[#This Row],[Diagnose]],Tabell7[Diagnose],Tabell7[DiagnoseKort])&amp;" ("&amp;YEAR(Tabell3[[#This Row],[Dato]])&amp;")"</f>
        <v>Intet påvist (2021)</v>
      </c>
    </row>
    <row r="1982" spans="1:6" hidden="1" x14ac:dyDescent="0.25">
      <c r="A1982" s="4" t="s">
        <v>7671</v>
      </c>
      <c r="B1982" s="4" t="s">
        <v>7672</v>
      </c>
      <c r="C1982" s="5">
        <v>42543</v>
      </c>
      <c r="D1982" s="5">
        <v>44358</v>
      </c>
      <c r="E1982" s="4" t="s">
        <v>19752</v>
      </c>
      <c r="F1982" t="str">
        <f>+_xlfn.XLOOKUP(Tabell3[[#This Row],[Diagnose]],Tabell7[Diagnose],Tabell7[DiagnoseKort])&amp;" ("&amp;YEAR(Tabell3[[#This Row],[Dato]])&amp;")"</f>
        <v>Intet påvist (2021)</v>
      </c>
    </row>
    <row r="1983" spans="1:6" hidden="1" x14ac:dyDescent="0.25">
      <c r="A1983" s="4" t="s">
        <v>11215</v>
      </c>
      <c r="B1983" s="4" t="s">
        <v>11216</v>
      </c>
      <c r="C1983" s="5">
        <v>43880</v>
      </c>
      <c r="D1983" s="5">
        <v>44358</v>
      </c>
      <c r="E1983" s="4" t="s">
        <v>19752</v>
      </c>
      <c r="F1983" t="str">
        <f>+_xlfn.XLOOKUP(Tabell3[[#This Row],[Diagnose]],Tabell7[Diagnose],Tabell7[DiagnoseKort])&amp;" ("&amp;YEAR(Tabell3[[#This Row],[Dato]])&amp;")"</f>
        <v>Intet påvist (2021)</v>
      </c>
    </row>
    <row r="1984" spans="1:6" hidden="1" x14ac:dyDescent="0.25">
      <c r="A1984" s="4" t="s">
        <v>10346</v>
      </c>
      <c r="B1984" s="4" t="s">
        <v>10347</v>
      </c>
      <c r="C1984" s="5">
        <v>43583</v>
      </c>
      <c r="D1984" s="5">
        <v>44358</v>
      </c>
      <c r="E1984" s="4" t="s">
        <v>19752</v>
      </c>
      <c r="F1984" t="str">
        <f>+_xlfn.XLOOKUP(Tabell3[[#This Row],[Diagnose]],Tabell7[Diagnose],Tabell7[DiagnoseKort])&amp;" ("&amp;YEAR(Tabell3[[#This Row],[Dato]])&amp;")"</f>
        <v>Intet påvist (2021)</v>
      </c>
    </row>
    <row r="1985" spans="1:6" hidden="1" x14ac:dyDescent="0.25">
      <c r="A1985" s="4" t="s">
        <v>9804</v>
      </c>
      <c r="B1985" s="4" t="s">
        <v>9805</v>
      </c>
      <c r="C1985" s="5">
        <v>43371</v>
      </c>
      <c r="D1985" s="5">
        <v>44357</v>
      </c>
      <c r="E1985" s="4" t="s">
        <v>19801</v>
      </c>
      <c r="F1985" t="str">
        <f>+_xlfn.XLOOKUP(Tabell3[[#This Row],[Diagnose]],Tabell7[Diagnose],Tabell7[DiagnoseKort])&amp;" ("&amp;YEAR(Tabell3[[#This Row],[Dato]])&amp;")"</f>
        <v>Annet medfødt (2021)</v>
      </c>
    </row>
    <row r="1986" spans="1:6" hidden="1" x14ac:dyDescent="0.25">
      <c r="A1986" s="4" t="s">
        <v>10840</v>
      </c>
      <c r="B1986" s="4" t="s">
        <v>10841</v>
      </c>
      <c r="C1986" s="5">
        <v>43757</v>
      </c>
      <c r="D1986" s="5">
        <v>44356</v>
      </c>
      <c r="E1986" s="4" t="s">
        <v>19752</v>
      </c>
      <c r="F1986" t="str">
        <f>+_xlfn.XLOOKUP(Tabell3[[#This Row],[Diagnose]],Tabell7[Diagnose],Tabell7[DiagnoseKort])&amp;" ("&amp;YEAR(Tabell3[[#This Row],[Dato]])&amp;")"</f>
        <v>Intet påvist (2021)</v>
      </c>
    </row>
    <row r="1987" spans="1:6" hidden="1" x14ac:dyDescent="0.25">
      <c r="A1987" s="4" t="s">
        <v>8313</v>
      </c>
      <c r="B1987" s="4" t="s">
        <v>8314</v>
      </c>
      <c r="C1987" s="5">
        <v>42832</v>
      </c>
      <c r="D1987" s="5">
        <v>44351</v>
      </c>
      <c r="E1987" s="4" t="s">
        <v>19802</v>
      </c>
      <c r="F1987" t="str">
        <f>+_xlfn.XLOOKUP(Tabell3[[#This Row],[Diagnose]],Tabell7[Diagnose],Tabell7[DiagnoseKort])&amp;" ("&amp;YEAR(Tabell3[[#This Row],[Dato]])&amp;")"</f>
        <v>PPM iris (2021)</v>
      </c>
    </row>
    <row r="1988" spans="1:6" hidden="1" x14ac:dyDescent="0.25">
      <c r="A1988" s="4" t="s">
        <v>10344</v>
      </c>
      <c r="B1988" s="4" t="s">
        <v>10345</v>
      </c>
      <c r="C1988" s="5">
        <v>43583</v>
      </c>
      <c r="D1988" s="5">
        <v>44351</v>
      </c>
      <c r="E1988" s="4" t="s">
        <v>19752</v>
      </c>
      <c r="F1988" t="str">
        <f>+_xlfn.XLOOKUP(Tabell3[[#This Row],[Diagnose]],Tabell7[Diagnose],Tabell7[DiagnoseKort])&amp;" ("&amp;YEAR(Tabell3[[#This Row],[Dato]])&amp;")"</f>
        <v>Intet påvist (2021)</v>
      </c>
    </row>
    <row r="1989" spans="1:6" hidden="1" x14ac:dyDescent="0.25">
      <c r="A1989" s="4" t="s">
        <v>7221</v>
      </c>
      <c r="B1989" s="4" t="s">
        <v>7222</v>
      </c>
      <c r="C1989" s="5">
        <v>42353</v>
      </c>
      <c r="D1989" s="5">
        <v>44351</v>
      </c>
      <c r="E1989" s="4" t="s">
        <v>19752</v>
      </c>
      <c r="F1989" t="str">
        <f>+_xlfn.XLOOKUP(Tabell3[[#This Row],[Diagnose]],Tabell7[Diagnose],Tabell7[DiagnoseKort])&amp;" ("&amp;YEAR(Tabell3[[#This Row],[Dato]])&amp;")"</f>
        <v>Intet påvist (2021)</v>
      </c>
    </row>
    <row r="1990" spans="1:6" hidden="1" x14ac:dyDescent="0.25">
      <c r="A1990" s="4" t="s">
        <v>8719</v>
      </c>
      <c r="B1990" s="4" t="s">
        <v>8720</v>
      </c>
      <c r="C1990" s="5">
        <v>43001</v>
      </c>
      <c r="D1990" s="5">
        <v>44351</v>
      </c>
      <c r="E1990" s="4" t="s">
        <v>19752</v>
      </c>
      <c r="F1990" t="str">
        <f>+_xlfn.XLOOKUP(Tabell3[[#This Row],[Diagnose]],Tabell7[Diagnose],Tabell7[DiagnoseKort])&amp;" ("&amp;YEAR(Tabell3[[#This Row],[Dato]])&amp;")"</f>
        <v>Intet påvist (2021)</v>
      </c>
    </row>
    <row r="1991" spans="1:6" hidden="1" x14ac:dyDescent="0.25">
      <c r="A1991" s="4" t="s">
        <v>10788</v>
      </c>
      <c r="B1991" s="4" t="s">
        <v>10789</v>
      </c>
      <c r="C1991" s="5">
        <v>43728</v>
      </c>
      <c r="D1991" s="5">
        <v>44351</v>
      </c>
      <c r="E1991" s="4" t="s">
        <v>19752</v>
      </c>
      <c r="F1991" t="str">
        <f>+_xlfn.XLOOKUP(Tabell3[[#This Row],[Diagnose]],Tabell7[Diagnose],Tabell7[DiagnoseKort])&amp;" ("&amp;YEAR(Tabell3[[#This Row],[Dato]])&amp;")"</f>
        <v>Intet påvist (2021)</v>
      </c>
    </row>
    <row r="1992" spans="1:6" hidden="1" x14ac:dyDescent="0.25">
      <c r="A1992" s="4" t="s">
        <v>10784</v>
      </c>
      <c r="B1992" s="4" t="s">
        <v>10785</v>
      </c>
      <c r="C1992" s="5">
        <v>43728</v>
      </c>
      <c r="D1992" s="5">
        <v>44351</v>
      </c>
      <c r="E1992" s="4" t="s">
        <v>19752</v>
      </c>
      <c r="F1992" t="str">
        <f>+_xlfn.XLOOKUP(Tabell3[[#This Row],[Diagnose]],Tabell7[Diagnose],Tabell7[DiagnoseKort])&amp;" ("&amp;YEAR(Tabell3[[#This Row],[Dato]])&amp;")"</f>
        <v>Intet påvist (2021)</v>
      </c>
    </row>
    <row r="1993" spans="1:6" hidden="1" x14ac:dyDescent="0.25">
      <c r="A1993" s="4" t="s">
        <v>11298</v>
      </c>
      <c r="B1993" s="4" t="s">
        <v>11299</v>
      </c>
      <c r="C1993" s="5">
        <v>43920</v>
      </c>
      <c r="D1993" s="5">
        <v>44350</v>
      </c>
      <c r="E1993" s="4" t="s">
        <v>19752</v>
      </c>
      <c r="F1993" t="str">
        <f>+_xlfn.XLOOKUP(Tabell3[[#This Row],[Diagnose]],Tabell7[Diagnose],Tabell7[DiagnoseKort])&amp;" ("&amp;YEAR(Tabell3[[#This Row],[Dato]])&amp;")"</f>
        <v>Intet påvist (2021)</v>
      </c>
    </row>
    <row r="1994" spans="1:6" hidden="1" x14ac:dyDescent="0.25">
      <c r="A1994" s="4" t="s">
        <v>11069</v>
      </c>
      <c r="B1994" s="4" t="s">
        <v>11070</v>
      </c>
      <c r="C1994" s="5">
        <v>43847</v>
      </c>
      <c r="D1994" s="5">
        <v>44350</v>
      </c>
      <c r="E1994" s="4" t="s">
        <v>19752</v>
      </c>
      <c r="F1994" t="str">
        <f>+_xlfn.XLOOKUP(Tabell3[[#This Row],[Diagnose]],Tabell7[Diagnose],Tabell7[DiagnoseKort])&amp;" ("&amp;YEAR(Tabell3[[#This Row],[Dato]])&amp;")"</f>
        <v>Intet påvist (2021)</v>
      </c>
    </row>
    <row r="1995" spans="1:6" hidden="1" x14ac:dyDescent="0.25">
      <c r="A1995" s="4" t="s">
        <v>7035</v>
      </c>
      <c r="B1995" s="4" t="s">
        <v>7036</v>
      </c>
      <c r="C1995" s="5">
        <v>42274</v>
      </c>
      <c r="D1995" s="5">
        <v>44349</v>
      </c>
      <c r="E1995" s="4" t="s">
        <v>19752</v>
      </c>
      <c r="F1995" t="str">
        <f>+_xlfn.XLOOKUP(Tabell3[[#This Row],[Diagnose]],Tabell7[Diagnose],Tabell7[DiagnoseKort])&amp;" ("&amp;YEAR(Tabell3[[#This Row],[Dato]])&amp;")"</f>
        <v>Intet påvist (2021)</v>
      </c>
    </row>
    <row r="1996" spans="1:6" hidden="1" x14ac:dyDescent="0.25">
      <c r="A1996" s="4" t="s">
        <v>11331</v>
      </c>
      <c r="B1996" s="4" t="s">
        <v>11332</v>
      </c>
      <c r="C1996" s="5">
        <v>43925</v>
      </c>
      <c r="D1996" s="5">
        <v>44348</v>
      </c>
      <c r="E1996" s="4" t="s">
        <v>19752</v>
      </c>
      <c r="F1996" t="str">
        <f>+_xlfn.XLOOKUP(Tabell3[[#This Row],[Diagnose]],Tabell7[Diagnose],Tabell7[DiagnoseKort])&amp;" ("&amp;YEAR(Tabell3[[#This Row],[Dato]])&amp;")"</f>
        <v>Intet påvist (2021)</v>
      </c>
    </row>
    <row r="1997" spans="1:6" hidden="1" x14ac:dyDescent="0.25">
      <c r="A1997" s="4" t="s">
        <v>11067</v>
      </c>
      <c r="B1997" s="4" t="s">
        <v>11068</v>
      </c>
      <c r="C1997" s="5">
        <v>43847</v>
      </c>
      <c r="D1997" s="5">
        <v>44347</v>
      </c>
      <c r="E1997" s="4" t="s">
        <v>19752</v>
      </c>
      <c r="F1997" t="str">
        <f>+_xlfn.XLOOKUP(Tabell3[[#This Row],[Diagnose]],Tabell7[Diagnose],Tabell7[DiagnoseKort])&amp;" ("&amp;YEAR(Tabell3[[#This Row],[Dato]])&amp;")"</f>
        <v>Intet påvist (2021)</v>
      </c>
    </row>
    <row r="1998" spans="1:6" hidden="1" x14ac:dyDescent="0.25">
      <c r="A1998" s="4" t="s">
        <v>11290</v>
      </c>
      <c r="B1998" s="4" t="s">
        <v>11291</v>
      </c>
      <c r="C1998" s="5">
        <v>43920</v>
      </c>
      <c r="D1998" s="5">
        <v>44347</v>
      </c>
      <c r="E1998" s="4" t="s">
        <v>19802</v>
      </c>
      <c r="F1998" t="str">
        <f>+_xlfn.XLOOKUP(Tabell3[[#This Row],[Diagnose]],Tabell7[Diagnose],Tabell7[DiagnoseKort])&amp;" ("&amp;YEAR(Tabell3[[#This Row],[Dato]])&amp;")"</f>
        <v>PPM iris (2021)</v>
      </c>
    </row>
    <row r="1999" spans="1:6" hidden="1" x14ac:dyDescent="0.25">
      <c r="A1999" s="4" t="s">
        <v>11477</v>
      </c>
      <c r="B1999" s="4" t="s">
        <v>11478</v>
      </c>
      <c r="C1999" s="5">
        <v>43979</v>
      </c>
      <c r="D1999" s="5">
        <v>44347</v>
      </c>
      <c r="E1999" s="4" t="s">
        <v>19801</v>
      </c>
      <c r="F1999" t="str">
        <f>+_xlfn.XLOOKUP(Tabell3[[#This Row],[Diagnose]],Tabell7[Diagnose],Tabell7[DiagnoseKort])&amp;" ("&amp;YEAR(Tabell3[[#This Row],[Dato]])&amp;")"</f>
        <v>Annet medfødt (2021)</v>
      </c>
    </row>
    <row r="2000" spans="1:6" hidden="1" x14ac:dyDescent="0.25">
      <c r="A2000" s="4" t="s">
        <v>11207</v>
      </c>
      <c r="B2000" s="4" t="s">
        <v>11208</v>
      </c>
      <c r="C2000" s="5">
        <v>43880</v>
      </c>
      <c r="D2000" s="5">
        <v>44344</v>
      </c>
      <c r="E2000" s="4" t="s">
        <v>19752</v>
      </c>
      <c r="F2000" t="str">
        <f>+_xlfn.XLOOKUP(Tabell3[[#This Row],[Diagnose]],Tabell7[Diagnose],Tabell7[DiagnoseKort])&amp;" ("&amp;YEAR(Tabell3[[#This Row],[Dato]])&amp;")"</f>
        <v>Intet påvist (2021)</v>
      </c>
    </row>
    <row r="2001" spans="1:6" hidden="1" x14ac:dyDescent="0.25">
      <c r="A2001" s="4" t="s">
        <v>6980</v>
      </c>
      <c r="B2001" s="4" t="s">
        <v>6981</v>
      </c>
      <c r="C2001" s="5">
        <v>42255</v>
      </c>
      <c r="D2001" s="5">
        <v>44343</v>
      </c>
      <c r="E2001" s="4" t="s">
        <v>19752</v>
      </c>
      <c r="F2001" t="str">
        <f>+_xlfn.XLOOKUP(Tabell3[[#This Row],[Diagnose]],Tabell7[Diagnose],Tabell7[DiagnoseKort])&amp;" ("&amp;YEAR(Tabell3[[#This Row],[Dato]])&amp;")"</f>
        <v>Intet påvist (2021)</v>
      </c>
    </row>
    <row r="2002" spans="1:6" hidden="1" x14ac:dyDescent="0.25">
      <c r="A2002" s="4" t="s">
        <v>8729</v>
      </c>
      <c r="B2002" s="4" t="s">
        <v>8730</v>
      </c>
      <c r="C2002" s="5">
        <v>43002</v>
      </c>
      <c r="D2002" s="5">
        <v>44341</v>
      </c>
      <c r="E2002" s="4" t="s">
        <v>19752</v>
      </c>
      <c r="F2002" t="str">
        <f>+_xlfn.XLOOKUP(Tabell3[[#This Row],[Diagnose]],Tabell7[Diagnose],Tabell7[DiagnoseKort])&amp;" ("&amp;YEAR(Tabell3[[#This Row],[Dato]])&amp;")"</f>
        <v>Intet påvist (2021)</v>
      </c>
    </row>
    <row r="2003" spans="1:6" hidden="1" x14ac:dyDescent="0.25">
      <c r="A2003" s="4" t="s">
        <v>10537</v>
      </c>
      <c r="B2003" s="4" t="s">
        <v>10538</v>
      </c>
      <c r="C2003" s="5">
        <v>43622</v>
      </c>
      <c r="D2003" s="5">
        <v>44341</v>
      </c>
      <c r="E2003" s="4" t="s">
        <v>19752</v>
      </c>
      <c r="F2003" t="str">
        <f>+_xlfn.XLOOKUP(Tabell3[[#This Row],[Diagnose]],Tabell7[Diagnose],Tabell7[DiagnoseKort])&amp;" ("&amp;YEAR(Tabell3[[#This Row],[Dato]])&amp;")"</f>
        <v>Intet påvist (2021)</v>
      </c>
    </row>
    <row r="2004" spans="1:6" hidden="1" x14ac:dyDescent="0.25">
      <c r="A2004" s="4" t="s">
        <v>11199</v>
      </c>
      <c r="B2004" s="4" t="s">
        <v>11200</v>
      </c>
      <c r="C2004" s="5">
        <v>43877</v>
      </c>
      <c r="D2004" s="5">
        <v>44337</v>
      </c>
      <c r="E2004" s="4" t="s">
        <v>19752</v>
      </c>
      <c r="F2004" t="str">
        <f>+_xlfn.XLOOKUP(Tabell3[[#This Row],[Diagnose]],Tabell7[Diagnose],Tabell7[DiagnoseKort])&amp;" ("&amp;YEAR(Tabell3[[#This Row],[Dato]])&amp;")"</f>
        <v>Intet påvist (2021)</v>
      </c>
    </row>
    <row r="2005" spans="1:6" hidden="1" x14ac:dyDescent="0.25">
      <c r="A2005" s="4" t="s">
        <v>6749</v>
      </c>
      <c r="B2005" s="4" t="s">
        <v>3489</v>
      </c>
      <c r="C2005" s="5">
        <v>42119</v>
      </c>
      <c r="D2005" s="5">
        <v>44337</v>
      </c>
      <c r="E2005" s="4" t="s">
        <v>19752</v>
      </c>
      <c r="F2005" t="str">
        <f>+_xlfn.XLOOKUP(Tabell3[[#This Row],[Diagnose]],Tabell7[Diagnose],Tabell7[DiagnoseKort])&amp;" ("&amp;YEAR(Tabell3[[#This Row],[Dato]])&amp;")"</f>
        <v>Intet påvist (2021)</v>
      </c>
    </row>
    <row r="2006" spans="1:6" hidden="1" x14ac:dyDescent="0.25">
      <c r="A2006" s="4" t="s">
        <v>10292</v>
      </c>
      <c r="B2006" s="4" t="s">
        <v>10293</v>
      </c>
      <c r="C2006" s="5">
        <v>43554</v>
      </c>
      <c r="D2006" s="5">
        <v>44335</v>
      </c>
      <c r="E2006" s="4" t="s">
        <v>19752</v>
      </c>
      <c r="F2006" t="str">
        <f>+_xlfn.XLOOKUP(Tabell3[[#This Row],[Diagnose]],Tabell7[Diagnose],Tabell7[DiagnoseKort])&amp;" ("&amp;YEAR(Tabell3[[#This Row],[Dato]])&amp;")"</f>
        <v>Intet påvist (2021)</v>
      </c>
    </row>
    <row r="2007" spans="1:6" hidden="1" x14ac:dyDescent="0.25">
      <c r="A2007" s="4" t="s">
        <v>8405</v>
      </c>
      <c r="B2007" s="4" t="s">
        <v>8406</v>
      </c>
      <c r="C2007" s="5">
        <v>42851</v>
      </c>
      <c r="D2007" s="5">
        <v>44335</v>
      </c>
      <c r="E2007" s="4" t="s">
        <v>19752</v>
      </c>
      <c r="F2007" t="str">
        <f>+_xlfn.XLOOKUP(Tabell3[[#This Row],[Diagnose]],Tabell7[Diagnose],Tabell7[DiagnoseKort])&amp;" ("&amp;YEAR(Tabell3[[#This Row],[Dato]])&amp;")"</f>
        <v>Intet påvist (2021)</v>
      </c>
    </row>
    <row r="2008" spans="1:6" hidden="1" x14ac:dyDescent="0.25">
      <c r="A2008" s="4" t="s">
        <v>9827</v>
      </c>
      <c r="B2008" s="4" t="s">
        <v>9828</v>
      </c>
      <c r="C2008" s="5">
        <v>43381</v>
      </c>
      <c r="D2008" s="5">
        <v>44335</v>
      </c>
      <c r="E2008" s="4" t="s">
        <v>19752</v>
      </c>
      <c r="F2008" t="str">
        <f>+_xlfn.XLOOKUP(Tabell3[[#This Row],[Diagnose]],Tabell7[Diagnose],Tabell7[DiagnoseKort])&amp;" ("&amp;YEAR(Tabell3[[#This Row],[Dato]])&amp;")"</f>
        <v>Intet påvist (2021)</v>
      </c>
    </row>
    <row r="2009" spans="1:6" hidden="1" x14ac:dyDescent="0.25">
      <c r="A2009" s="4" t="s">
        <v>3332</v>
      </c>
      <c r="B2009" s="4" t="s">
        <v>3333</v>
      </c>
      <c r="C2009" s="5">
        <v>40287</v>
      </c>
      <c r="D2009" s="5">
        <v>44334</v>
      </c>
      <c r="E2009" s="4" t="s">
        <v>19770</v>
      </c>
      <c r="F2009" t="str">
        <f>+_xlfn.XLOOKUP(Tabell3[[#This Row],[Diagnose]],Tabell7[Diagnose],Tabell7[DiagnoseKort])&amp;" ("&amp;YEAR(Tabell3[[#This Row],[Dato]])&amp;")"</f>
        <v>Cortical &amp; Katarakt, ikke medfødt (2021)</v>
      </c>
    </row>
    <row r="2010" spans="1:6" hidden="1" x14ac:dyDescent="0.25">
      <c r="A2010" s="4" t="s">
        <v>6978</v>
      </c>
      <c r="B2010" s="4" t="s">
        <v>6979</v>
      </c>
      <c r="C2010" s="5">
        <v>42253</v>
      </c>
      <c r="D2010" s="5">
        <v>44334</v>
      </c>
      <c r="E2010" s="4" t="s">
        <v>19801</v>
      </c>
      <c r="F2010" t="str">
        <f>+_xlfn.XLOOKUP(Tabell3[[#This Row],[Diagnose]],Tabell7[Diagnose],Tabell7[DiagnoseKort])&amp;" ("&amp;YEAR(Tabell3[[#This Row],[Dato]])&amp;")"</f>
        <v>Annet medfødt (2021)</v>
      </c>
    </row>
    <row r="2011" spans="1:6" hidden="1" x14ac:dyDescent="0.25">
      <c r="A2011" s="4" t="s">
        <v>6635</v>
      </c>
      <c r="B2011" s="4" t="s">
        <v>6636</v>
      </c>
      <c r="C2011" s="5">
        <v>42076</v>
      </c>
      <c r="D2011" s="5">
        <v>44334</v>
      </c>
      <c r="E2011" s="4" t="s">
        <v>19752</v>
      </c>
      <c r="F2011" t="str">
        <f>+_xlfn.XLOOKUP(Tabell3[[#This Row],[Diagnose]],Tabell7[Diagnose],Tabell7[DiagnoseKort])&amp;" ("&amp;YEAR(Tabell3[[#This Row],[Dato]])&amp;")"</f>
        <v>Intet påvist (2021)</v>
      </c>
    </row>
    <row r="2012" spans="1:6" hidden="1" x14ac:dyDescent="0.25">
      <c r="A2012" s="4" t="s">
        <v>10919</v>
      </c>
      <c r="B2012" s="4" t="s">
        <v>10920</v>
      </c>
      <c r="C2012" s="5">
        <v>43788</v>
      </c>
      <c r="D2012" s="5">
        <v>44328</v>
      </c>
      <c r="E2012" s="4" t="s">
        <v>19752</v>
      </c>
      <c r="F2012" t="str">
        <f>+_xlfn.XLOOKUP(Tabell3[[#This Row],[Diagnose]],Tabell7[Diagnose],Tabell7[DiagnoseKort])&amp;" ("&amp;YEAR(Tabell3[[#This Row],[Dato]])&amp;")"</f>
        <v>Intet påvist (2021)</v>
      </c>
    </row>
    <row r="2013" spans="1:6" hidden="1" x14ac:dyDescent="0.25">
      <c r="A2013" s="4" t="s">
        <v>3308</v>
      </c>
      <c r="B2013" s="4" t="s">
        <v>3309</v>
      </c>
      <c r="C2013" s="5">
        <v>40282</v>
      </c>
      <c r="D2013" s="5">
        <v>44323</v>
      </c>
      <c r="E2013" s="4" t="s">
        <v>19752</v>
      </c>
      <c r="F2013" t="str">
        <f>+_xlfn.XLOOKUP(Tabell3[[#This Row],[Diagnose]],Tabell7[Diagnose],Tabell7[DiagnoseKort])&amp;" ("&amp;YEAR(Tabell3[[#This Row],[Dato]])&amp;")"</f>
        <v>Intet påvist (2021)</v>
      </c>
    </row>
    <row r="2014" spans="1:6" hidden="1" x14ac:dyDescent="0.25">
      <c r="A2014" s="4" t="s">
        <v>8611</v>
      </c>
      <c r="B2014" s="4" t="s">
        <v>8612</v>
      </c>
      <c r="C2014" s="5">
        <v>42956</v>
      </c>
      <c r="D2014" s="5">
        <v>44323</v>
      </c>
      <c r="E2014" s="4" t="s">
        <v>19752</v>
      </c>
      <c r="F2014" t="str">
        <f>+_xlfn.XLOOKUP(Tabell3[[#This Row],[Diagnose]],Tabell7[Diagnose],Tabell7[DiagnoseKort])&amp;" ("&amp;YEAR(Tabell3[[#This Row],[Dato]])&amp;")"</f>
        <v>Intet påvist (2021)</v>
      </c>
    </row>
    <row r="2015" spans="1:6" hidden="1" x14ac:dyDescent="0.25">
      <c r="A2015" s="4" t="s">
        <v>8276</v>
      </c>
      <c r="B2015" s="4" t="s">
        <v>8277</v>
      </c>
      <c r="C2015" s="5">
        <v>42807</v>
      </c>
      <c r="D2015" s="5">
        <v>44322</v>
      </c>
      <c r="E2015" s="4" t="s">
        <v>19752</v>
      </c>
      <c r="F2015" t="str">
        <f>+_xlfn.XLOOKUP(Tabell3[[#This Row],[Diagnose]],Tabell7[Diagnose],Tabell7[DiagnoseKort])&amp;" ("&amp;YEAR(Tabell3[[#This Row],[Dato]])&amp;")"</f>
        <v>Intet påvist (2021)</v>
      </c>
    </row>
    <row r="2016" spans="1:6" hidden="1" x14ac:dyDescent="0.25">
      <c r="A2016" s="4" t="s">
        <v>7362</v>
      </c>
      <c r="B2016" s="4" t="s">
        <v>7363</v>
      </c>
      <c r="C2016" s="5">
        <v>42426</v>
      </c>
      <c r="D2016" s="5">
        <v>44322</v>
      </c>
      <c r="E2016" s="4" t="s">
        <v>19752</v>
      </c>
      <c r="F2016" t="str">
        <f>+_xlfn.XLOOKUP(Tabell3[[#This Row],[Diagnose]],Tabell7[Diagnose],Tabell7[DiagnoseKort])&amp;" ("&amp;YEAR(Tabell3[[#This Row],[Dato]])&amp;")"</f>
        <v>Intet påvist (2021)</v>
      </c>
    </row>
    <row r="2017" spans="1:6" hidden="1" x14ac:dyDescent="0.25">
      <c r="A2017" s="4" t="s">
        <v>7207</v>
      </c>
      <c r="B2017" s="4" t="s">
        <v>7208</v>
      </c>
      <c r="C2017" s="5">
        <v>42353</v>
      </c>
      <c r="D2017" s="5">
        <v>44322</v>
      </c>
      <c r="E2017" s="4" t="s">
        <v>19752</v>
      </c>
      <c r="F2017" t="str">
        <f>+_xlfn.XLOOKUP(Tabell3[[#This Row],[Diagnose]],Tabell7[Diagnose],Tabell7[DiagnoseKort])&amp;" ("&amp;YEAR(Tabell3[[#This Row],[Dato]])&amp;")"</f>
        <v>Intet påvist (2021)</v>
      </c>
    </row>
    <row r="2018" spans="1:6" hidden="1" x14ac:dyDescent="0.25">
      <c r="A2018" s="4" t="s">
        <v>11138</v>
      </c>
      <c r="B2018" s="4" t="s">
        <v>11139</v>
      </c>
      <c r="C2018" s="5">
        <v>43859</v>
      </c>
      <c r="D2018" s="5">
        <v>44322</v>
      </c>
      <c r="E2018" s="4" t="s">
        <v>19752</v>
      </c>
      <c r="F2018" t="str">
        <f>+_xlfn.XLOOKUP(Tabell3[[#This Row],[Diagnose]],Tabell7[Diagnose],Tabell7[DiagnoseKort])&amp;" ("&amp;YEAR(Tabell3[[#This Row],[Dato]])&amp;")"</f>
        <v>Intet påvist (2021)</v>
      </c>
    </row>
    <row r="2019" spans="1:6" hidden="1" x14ac:dyDescent="0.25">
      <c r="A2019" s="4" t="s">
        <v>4772</v>
      </c>
      <c r="B2019" s="4" t="s">
        <v>4773</v>
      </c>
      <c r="C2019" s="5">
        <v>41145</v>
      </c>
      <c r="D2019" s="5">
        <v>44322</v>
      </c>
      <c r="E2019" s="4" t="s">
        <v>19752</v>
      </c>
      <c r="F2019" t="str">
        <f>+_xlfn.XLOOKUP(Tabell3[[#This Row],[Diagnose]],Tabell7[Diagnose],Tabell7[DiagnoseKort])&amp;" ("&amp;YEAR(Tabell3[[#This Row],[Dato]])&amp;")"</f>
        <v>Intet påvist (2021)</v>
      </c>
    </row>
    <row r="2020" spans="1:6" hidden="1" x14ac:dyDescent="0.25">
      <c r="A2020" s="4" t="s">
        <v>11378</v>
      </c>
      <c r="B2020" s="4" t="s">
        <v>11379</v>
      </c>
      <c r="C2020" s="5">
        <v>43949</v>
      </c>
      <c r="D2020" s="5">
        <v>44322</v>
      </c>
      <c r="E2020" s="4" t="s">
        <v>19801</v>
      </c>
      <c r="F2020" t="str">
        <f>+_xlfn.XLOOKUP(Tabell3[[#This Row],[Diagnose]],Tabell7[Diagnose],Tabell7[DiagnoseKort])&amp;" ("&amp;YEAR(Tabell3[[#This Row],[Dato]])&amp;")"</f>
        <v>Annet medfødt (2021)</v>
      </c>
    </row>
    <row r="2021" spans="1:6" hidden="1" x14ac:dyDescent="0.25">
      <c r="A2021" s="4" t="s">
        <v>8309</v>
      </c>
      <c r="B2021" s="4" t="s">
        <v>8310</v>
      </c>
      <c r="C2021" s="5">
        <v>42832</v>
      </c>
      <c r="D2021" s="5">
        <v>43887</v>
      </c>
      <c r="E2021" s="4" t="s">
        <v>19897</v>
      </c>
      <c r="F2021" t="str">
        <f>+_xlfn.XLOOKUP(Tabell3[[#This Row],[Diagnose]],Tabell7[Diagnose],Tabell7[DiagnoseKort])&amp;" ("&amp;YEAR(Tabell3[[#This Row],[Dato]])&amp;")"</f>
        <v>PPM (2020)</v>
      </c>
    </row>
    <row r="2022" spans="1:6" hidden="1" x14ac:dyDescent="0.25">
      <c r="A2022" s="4" t="s">
        <v>8340</v>
      </c>
      <c r="B2022" s="4" t="s">
        <v>8341</v>
      </c>
      <c r="C2022" s="5">
        <v>42836</v>
      </c>
      <c r="D2022" s="5">
        <v>44322</v>
      </c>
      <c r="E2022" s="4" t="s">
        <v>19752</v>
      </c>
      <c r="F2022" t="str">
        <f>+_xlfn.XLOOKUP(Tabell3[[#This Row],[Diagnose]],Tabell7[Diagnose],Tabell7[DiagnoseKort])&amp;" ("&amp;YEAR(Tabell3[[#This Row],[Dato]])&amp;")"</f>
        <v>Intet påvist (2021)</v>
      </c>
    </row>
    <row r="2023" spans="1:6" hidden="1" x14ac:dyDescent="0.25">
      <c r="A2023" s="4" t="s">
        <v>11294</v>
      </c>
      <c r="B2023" s="4" t="s">
        <v>11295</v>
      </c>
      <c r="C2023" s="5">
        <v>43920</v>
      </c>
      <c r="D2023" s="5">
        <v>44321</v>
      </c>
      <c r="E2023" s="4" t="s">
        <v>19752</v>
      </c>
      <c r="F2023" t="str">
        <f>+_xlfn.XLOOKUP(Tabell3[[#This Row],[Diagnose]],Tabell7[Diagnose],Tabell7[DiagnoseKort])&amp;" ("&amp;YEAR(Tabell3[[#This Row],[Dato]])&amp;")"</f>
        <v>Intet påvist (2021)</v>
      </c>
    </row>
    <row r="2024" spans="1:6" hidden="1" x14ac:dyDescent="0.25">
      <c r="A2024" s="4" t="s">
        <v>7717</v>
      </c>
      <c r="B2024" s="4" t="s">
        <v>7718</v>
      </c>
      <c r="C2024" s="5">
        <v>42560</v>
      </c>
      <c r="D2024" s="5">
        <v>44320</v>
      </c>
      <c r="E2024" s="4" t="s">
        <v>19882</v>
      </c>
      <c r="F2024" t="str">
        <f>+_xlfn.XLOOKUP(Tabell3[[#This Row],[Diagnose]],Tabell7[Diagnose],Tabell7[DiagnoseKort])&amp;" ("&amp;YEAR(Tabell3[[#This Row],[Dato]])&amp;")"</f>
        <v>Katarakt, ikke medfødt (2021)</v>
      </c>
    </row>
    <row r="2025" spans="1:6" hidden="1" x14ac:dyDescent="0.25">
      <c r="A2025" s="4" t="s">
        <v>11238</v>
      </c>
      <c r="B2025" s="4" t="s">
        <v>11239</v>
      </c>
      <c r="C2025" s="5">
        <v>43887</v>
      </c>
      <c r="D2025" s="5">
        <v>44320</v>
      </c>
      <c r="E2025" s="4" t="s">
        <v>19752</v>
      </c>
      <c r="F2025" t="str">
        <f>+_xlfn.XLOOKUP(Tabell3[[#This Row],[Diagnose]],Tabell7[Diagnose],Tabell7[DiagnoseKort])&amp;" ("&amp;YEAR(Tabell3[[#This Row],[Dato]])&amp;")"</f>
        <v>Intet påvist (2021)</v>
      </c>
    </row>
    <row r="2026" spans="1:6" hidden="1" x14ac:dyDescent="0.25">
      <c r="A2026" s="4" t="s">
        <v>10023</v>
      </c>
      <c r="B2026" s="4" t="s">
        <v>10024</v>
      </c>
      <c r="C2026" s="5">
        <v>43492</v>
      </c>
      <c r="D2026" s="5">
        <v>44319</v>
      </c>
      <c r="E2026" s="4" t="s">
        <v>19752</v>
      </c>
      <c r="F2026" t="str">
        <f>+_xlfn.XLOOKUP(Tabell3[[#This Row],[Diagnose]],Tabell7[Diagnose],Tabell7[DiagnoseKort])&amp;" ("&amp;YEAR(Tabell3[[#This Row],[Dato]])&amp;")"</f>
        <v>Intet påvist (2021)</v>
      </c>
    </row>
    <row r="2027" spans="1:6" hidden="1" x14ac:dyDescent="0.25">
      <c r="A2027" s="4" t="s">
        <v>8019</v>
      </c>
      <c r="B2027" s="4" t="s">
        <v>8020</v>
      </c>
      <c r="C2027" s="5">
        <v>42719</v>
      </c>
      <c r="D2027" s="5">
        <v>44319</v>
      </c>
      <c r="E2027" s="4" t="s">
        <v>19752</v>
      </c>
      <c r="F2027" t="str">
        <f>+_xlfn.XLOOKUP(Tabell3[[#This Row],[Diagnose]],Tabell7[Diagnose],Tabell7[DiagnoseKort])&amp;" ("&amp;YEAR(Tabell3[[#This Row],[Dato]])&amp;")"</f>
        <v>Intet påvist (2021)</v>
      </c>
    </row>
    <row r="2028" spans="1:6" hidden="1" x14ac:dyDescent="0.25">
      <c r="A2028" s="4" t="s">
        <v>7737</v>
      </c>
      <c r="B2028" s="4" t="s">
        <v>7738</v>
      </c>
      <c r="C2028" s="5">
        <v>42561</v>
      </c>
      <c r="D2028" s="5">
        <v>44319</v>
      </c>
      <c r="E2028" s="4" t="s">
        <v>19752</v>
      </c>
      <c r="F2028" t="str">
        <f>+_xlfn.XLOOKUP(Tabell3[[#This Row],[Diagnose]],Tabell7[Diagnose],Tabell7[DiagnoseKort])&amp;" ("&amp;YEAR(Tabell3[[#This Row],[Dato]])&amp;")"</f>
        <v>Intet påvist (2021)</v>
      </c>
    </row>
    <row r="2029" spans="1:6" hidden="1" x14ac:dyDescent="0.25">
      <c r="A2029" s="4" t="s">
        <v>8216</v>
      </c>
      <c r="B2029" s="4" t="s">
        <v>8217</v>
      </c>
      <c r="C2029" s="5">
        <v>42794</v>
      </c>
      <c r="D2029" s="5">
        <v>44316</v>
      </c>
      <c r="E2029" s="4" t="s">
        <v>19802</v>
      </c>
      <c r="F2029" t="str">
        <f>+_xlfn.XLOOKUP(Tabell3[[#This Row],[Diagnose]],Tabell7[Diagnose],Tabell7[DiagnoseKort])&amp;" ("&amp;YEAR(Tabell3[[#This Row],[Dato]])&amp;")"</f>
        <v>PPM iris (2021)</v>
      </c>
    </row>
    <row r="2030" spans="1:6" hidden="1" x14ac:dyDescent="0.25">
      <c r="A2030" s="4" t="s">
        <v>7810</v>
      </c>
      <c r="B2030" s="4" t="s">
        <v>7811</v>
      </c>
      <c r="C2030" s="5">
        <v>42608</v>
      </c>
      <c r="D2030" s="5">
        <v>44316</v>
      </c>
      <c r="E2030" s="4" t="s">
        <v>19752</v>
      </c>
      <c r="F2030" t="str">
        <f>+_xlfn.XLOOKUP(Tabell3[[#This Row],[Diagnose]],Tabell7[Diagnose],Tabell7[DiagnoseKort])&amp;" ("&amp;YEAR(Tabell3[[#This Row],[Dato]])&amp;")"</f>
        <v>Intet påvist (2021)</v>
      </c>
    </row>
    <row r="2031" spans="1:6" hidden="1" x14ac:dyDescent="0.25">
      <c r="A2031" s="4" t="s">
        <v>11288</v>
      </c>
      <c r="B2031" s="4" t="s">
        <v>11289</v>
      </c>
      <c r="C2031" s="5">
        <v>43920</v>
      </c>
      <c r="D2031" s="5">
        <v>44316</v>
      </c>
      <c r="E2031" s="4" t="s">
        <v>19752</v>
      </c>
      <c r="F2031" t="str">
        <f>+_xlfn.XLOOKUP(Tabell3[[#This Row],[Diagnose]],Tabell7[Diagnose],Tabell7[DiagnoseKort])&amp;" ("&amp;YEAR(Tabell3[[#This Row],[Dato]])&amp;")"</f>
        <v>Intet påvist (2021)</v>
      </c>
    </row>
    <row r="2032" spans="1:6" hidden="1" x14ac:dyDescent="0.25">
      <c r="A2032" s="4" t="s">
        <v>9995</v>
      </c>
      <c r="B2032" s="4" t="s">
        <v>9996</v>
      </c>
      <c r="C2032" s="5">
        <v>43489</v>
      </c>
      <c r="D2032" s="5">
        <v>44315</v>
      </c>
      <c r="E2032" s="4" t="s">
        <v>19752</v>
      </c>
      <c r="F2032" t="str">
        <f>+_xlfn.XLOOKUP(Tabell3[[#This Row],[Diagnose]],Tabell7[Diagnose],Tabell7[DiagnoseKort])&amp;" ("&amp;YEAR(Tabell3[[#This Row],[Dato]])&amp;")"</f>
        <v>Intet påvist (2021)</v>
      </c>
    </row>
    <row r="2033" spans="1:6" hidden="1" x14ac:dyDescent="0.25">
      <c r="A2033" s="4" t="s">
        <v>7343</v>
      </c>
      <c r="B2033" s="4" t="s">
        <v>7344</v>
      </c>
      <c r="C2033" s="5">
        <v>42424</v>
      </c>
      <c r="D2033" s="5">
        <v>44314</v>
      </c>
      <c r="E2033" s="4" t="s">
        <v>19752</v>
      </c>
      <c r="F2033" t="str">
        <f>+_xlfn.XLOOKUP(Tabell3[[#This Row],[Diagnose]],Tabell7[Diagnose],Tabell7[DiagnoseKort])&amp;" ("&amp;YEAR(Tabell3[[#This Row],[Dato]])&amp;")"</f>
        <v>Intet påvist (2021)</v>
      </c>
    </row>
    <row r="2034" spans="1:6" hidden="1" x14ac:dyDescent="0.25">
      <c r="A2034" s="4" t="s">
        <v>5970</v>
      </c>
      <c r="B2034" s="4" t="s">
        <v>5971</v>
      </c>
      <c r="C2034" s="5">
        <v>41753</v>
      </c>
      <c r="D2034" s="5">
        <v>44313</v>
      </c>
      <c r="E2034" s="4" t="s">
        <v>19752</v>
      </c>
      <c r="F2034" t="str">
        <f>+_xlfn.XLOOKUP(Tabell3[[#This Row],[Diagnose]],Tabell7[Diagnose],Tabell7[DiagnoseKort])&amp;" ("&amp;YEAR(Tabell3[[#This Row],[Dato]])&amp;")"</f>
        <v>Intet påvist (2021)</v>
      </c>
    </row>
    <row r="2035" spans="1:6" hidden="1" x14ac:dyDescent="0.25">
      <c r="A2035" s="4" t="s">
        <v>10850</v>
      </c>
      <c r="B2035" s="4" t="s">
        <v>10851</v>
      </c>
      <c r="C2035" s="5">
        <v>43761</v>
      </c>
      <c r="D2035" s="5">
        <v>44313</v>
      </c>
      <c r="E2035" s="4" t="s">
        <v>19752</v>
      </c>
      <c r="F2035" t="str">
        <f>+_xlfn.XLOOKUP(Tabell3[[#This Row],[Diagnose]],Tabell7[Diagnose],Tabell7[DiagnoseKort])&amp;" ("&amp;YEAR(Tabell3[[#This Row],[Dato]])&amp;")"</f>
        <v>Intet påvist (2021)</v>
      </c>
    </row>
    <row r="2036" spans="1:6" hidden="1" x14ac:dyDescent="0.25">
      <c r="A2036" s="4" t="s">
        <v>5218</v>
      </c>
      <c r="B2036" s="4" t="s">
        <v>5219</v>
      </c>
      <c r="C2036" s="5">
        <v>41395</v>
      </c>
      <c r="D2036" s="5">
        <v>44313</v>
      </c>
      <c r="E2036" s="4" t="s">
        <v>19752</v>
      </c>
      <c r="F2036" t="str">
        <f>+_xlfn.XLOOKUP(Tabell3[[#This Row],[Diagnose]],Tabell7[Diagnose],Tabell7[DiagnoseKort])&amp;" ("&amp;YEAR(Tabell3[[#This Row],[Dato]])&amp;")"</f>
        <v>Intet påvist (2021)</v>
      </c>
    </row>
    <row r="2037" spans="1:6" hidden="1" x14ac:dyDescent="0.25">
      <c r="A2037" s="4" t="s">
        <v>11366</v>
      </c>
      <c r="B2037" s="4" t="s">
        <v>11367</v>
      </c>
      <c r="C2037" s="5">
        <v>43946</v>
      </c>
      <c r="D2037" s="5">
        <v>44312</v>
      </c>
      <c r="E2037" s="4" t="s">
        <v>19752</v>
      </c>
      <c r="F2037" t="str">
        <f>+_xlfn.XLOOKUP(Tabell3[[#This Row],[Diagnose]],Tabell7[Diagnose],Tabell7[DiagnoseKort])&amp;" ("&amp;YEAR(Tabell3[[#This Row],[Dato]])&amp;")"</f>
        <v>Intet påvist (2021)</v>
      </c>
    </row>
    <row r="2038" spans="1:6" hidden="1" x14ac:dyDescent="0.25">
      <c r="A2038" s="4" t="s">
        <v>3567</v>
      </c>
      <c r="B2038" s="4" t="s">
        <v>3568</v>
      </c>
      <c r="C2038" s="5">
        <v>40424</v>
      </c>
      <c r="D2038" s="5">
        <v>44312</v>
      </c>
      <c r="E2038" s="4" t="s">
        <v>19922</v>
      </c>
      <c r="F2038" t="str">
        <f>+_xlfn.XLOOKUP(Tabell3[[#This Row],[Diagnose]],Tabell7[Diagnose],Tabell7[DiagnoseKort])&amp;" ("&amp;YEAR(Tabell3[[#This Row],[Dato]])&amp;")"</f>
        <v xml:space="preserve"> (2021)</v>
      </c>
    </row>
    <row r="2039" spans="1:6" hidden="1" x14ac:dyDescent="0.25">
      <c r="A2039" s="4" t="s">
        <v>9893</v>
      </c>
      <c r="B2039" s="4" t="s">
        <v>9894</v>
      </c>
      <c r="C2039" s="5">
        <v>43405</v>
      </c>
      <c r="D2039" s="5">
        <v>44312</v>
      </c>
      <c r="E2039" s="4" t="s">
        <v>19752</v>
      </c>
      <c r="F2039" t="str">
        <f>+_xlfn.XLOOKUP(Tabell3[[#This Row],[Diagnose]],Tabell7[Diagnose],Tabell7[DiagnoseKort])&amp;" ("&amp;YEAR(Tabell3[[#This Row],[Dato]])&amp;")"</f>
        <v>Intet påvist (2021)</v>
      </c>
    </row>
    <row r="2040" spans="1:6" hidden="1" x14ac:dyDescent="0.25">
      <c r="A2040" s="4" t="s">
        <v>11802</v>
      </c>
      <c r="B2040" s="4" t="s">
        <v>11803</v>
      </c>
      <c r="C2040" s="5">
        <v>44045</v>
      </c>
      <c r="D2040" s="5">
        <v>44309</v>
      </c>
      <c r="E2040" s="4" t="s">
        <v>19802</v>
      </c>
      <c r="F2040" t="str">
        <f>+_xlfn.XLOOKUP(Tabell3[[#This Row],[Diagnose]],Tabell7[Diagnose],Tabell7[DiagnoseKort])&amp;" ("&amp;YEAR(Tabell3[[#This Row],[Dato]])&amp;")"</f>
        <v>PPM iris (2021)</v>
      </c>
    </row>
    <row r="2041" spans="1:6" hidden="1" x14ac:dyDescent="0.25">
      <c r="A2041" s="4" t="s">
        <v>11592</v>
      </c>
      <c r="B2041" s="4" t="s">
        <v>11593</v>
      </c>
      <c r="C2041" s="5">
        <v>43997</v>
      </c>
      <c r="D2041" s="5">
        <v>44309</v>
      </c>
      <c r="E2041" s="4" t="s">
        <v>19752</v>
      </c>
      <c r="F2041" t="str">
        <f>+_xlfn.XLOOKUP(Tabell3[[#This Row],[Diagnose]],Tabell7[Diagnose],Tabell7[DiagnoseKort])&amp;" ("&amp;YEAR(Tabell3[[#This Row],[Dato]])&amp;")"</f>
        <v>Intet påvist (2021)</v>
      </c>
    </row>
    <row r="2042" spans="1:6" hidden="1" x14ac:dyDescent="0.25">
      <c r="A2042" s="4" t="s">
        <v>10239</v>
      </c>
      <c r="B2042" s="4" t="s">
        <v>10240</v>
      </c>
      <c r="C2042" s="5">
        <v>43548</v>
      </c>
      <c r="D2042" s="5">
        <v>44309</v>
      </c>
      <c r="E2042" s="4" t="s">
        <v>19752</v>
      </c>
      <c r="F2042" t="str">
        <f>+_xlfn.XLOOKUP(Tabell3[[#This Row],[Diagnose]],Tabell7[Diagnose],Tabell7[DiagnoseKort])&amp;" ("&amp;YEAR(Tabell3[[#This Row],[Dato]])&amp;")"</f>
        <v>Intet påvist (2021)</v>
      </c>
    </row>
    <row r="2043" spans="1:6" hidden="1" x14ac:dyDescent="0.25">
      <c r="A2043" s="4" t="s">
        <v>11039</v>
      </c>
      <c r="B2043" s="4" t="s">
        <v>11040</v>
      </c>
      <c r="C2043" s="5">
        <v>43835</v>
      </c>
      <c r="D2043" s="5">
        <v>44309</v>
      </c>
      <c r="E2043" s="4" t="s">
        <v>19752</v>
      </c>
      <c r="F2043" t="str">
        <f>+_xlfn.XLOOKUP(Tabell3[[#This Row],[Diagnose]],Tabell7[Diagnose],Tabell7[DiagnoseKort])&amp;" ("&amp;YEAR(Tabell3[[#This Row],[Dato]])&amp;")"</f>
        <v>Intet påvist (2021)</v>
      </c>
    </row>
    <row r="2044" spans="1:6" hidden="1" x14ac:dyDescent="0.25">
      <c r="A2044" s="4" t="s">
        <v>9531</v>
      </c>
      <c r="B2044" s="4" t="s">
        <v>9532</v>
      </c>
      <c r="C2044" s="5">
        <v>43278</v>
      </c>
      <c r="D2044" s="5">
        <v>44303</v>
      </c>
      <c r="E2044" s="4" t="s">
        <v>19802</v>
      </c>
      <c r="F2044" t="str">
        <f>+_xlfn.XLOOKUP(Tabell3[[#This Row],[Diagnose]],Tabell7[Diagnose],Tabell7[DiagnoseKort])&amp;" ("&amp;YEAR(Tabell3[[#This Row],[Dato]])&amp;")"</f>
        <v>PPM iris (2021)</v>
      </c>
    </row>
    <row r="2045" spans="1:6" hidden="1" x14ac:dyDescent="0.25">
      <c r="A2045" s="4" t="s">
        <v>10975</v>
      </c>
      <c r="B2045" s="4" t="s">
        <v>10976</v>
      </c>
      <c r="C2045" s="5">
        <v>43818</v>
      </c>
      <c r="D2045" s="5">
        <v>44302</v>
      </c>
      <c r="E2045" s="4" t="s">
        <v>19752</v>
      </c>
      <c r="F2045" t="str">
        <f>+_xlfn.XLOOKUP(Tabell3[[#This Row],[Diagnose]],Tabell7[Diagnose],Tabell7[DiagnoseKort])&amp;" ("&amp;YEAR(Tabell3[[#This Row],[Dato]])&amp;")"</f>
        <v>Intet påvist (2021)</v>
      </c>
    </row>
    <row r="2046" spans="1:6" hidden="1" x14ac:dyDescent="0.25">
      <c r="A2046" s="4" t="s">
        <v>7702</v>
      </c>
      <c r="B2046" s="4" t="s">
        <v>3974</v>
      </c>
      <c r="C2046" s="5">
        <v>42546</v>
      </c>
      <c r="D2046" s="5">
        <v>44302</v>
      </c>
      <c r="E2046" s="4" t="s">
        <v>19752</v>
      </c>
      <c r="F2046" t="str">
        <f>+_xlfn.XLOOKUP(Tabell3[[#This Row],[Diagnose]],Tabell7[Diagnose],Tabell7[DiagnoseKort])&amp;" ("&amp;YEAR(Tabell3[[#This Row],[Dato]])&amp;")"</f>
        <v>Intet påvist (2021)</v>
      </c>
    </row>
    <row r="2047" spans="1:6" hidden="1" x14ac:dyDescent="0.25">
      <c r="A2047" s="4" t="s">
        <v>10499</v>
      </c>
      <c r="B2047" s="4" t="s">
        <v>10500</v>
      </c>
      <c r="C2047" s="5">
        <v>43613</v>
      </c>
      <c r="D2047" s="5">
        <v>44302</v>
      </c>
      <c r="E2047" s="4" t="s">
        <v>19752</v>
      </c>
      <c r="F2047" t="str">
        <f>+_xlfn.XLOOKUP(Tabell3[[#This Row],[Diagnose]],Tabell7[Diagnose],Tabell7[DiagnoseKort])&amp;" ("&amp;YEAR(Tabell3[[#This Row],[Dato]])&amp;")"</f>
        <v>Intet påvist (2021)</v>
      </c>
    </row>
    <row r="2048" spans="1:6" hidden="1" x14ac:dyDescent="0.25">
      <c r="A2048" s="4" t="s">
        <v>9801</v>
      </c>
      <c r="B2048" s="4" t="s">
        <v>9802</v>
      </c>
      <c r="C2048" s="5">
        <v>43371</v>
      </c>
      <c r="D2048" s="5">
        <v>44302</v>
      </c>
      <c r="E2048" s="4" t="s">
        <v>19752</v>
      </c>
      <c r="F2048" t="str">
        <f>+_xlfn.XLOOKUP(Tabell3[[#This Row],[Diagnose]],Tabell7[Diagnose],Tabell7[DiagnoseKort])&amp;" ("&amp;YEAR(Tabell3[[#This Row],[Dato]])&amp;")"</f>
        <v>Intet påvist (2021)</v>
      </c>
    </row>
    <row r="2049" spans="1:6" hidden="1" x14ac:dyDescent="0.25">
      <c r="A2049" s="4" t="s">
        <v>10883</v>
      </c>
      <c r="B2049" s="4" t="s">
        <v>10884</v>
      </c>
      <c r="C2049" s="5">
        <v>43773</v>
      </c>
      <c r="D2049" s="5">
        <v>44302</v>
      </c>
      <c r="E2049" s="4" t="s">
        <v>19752</v>
      </c>
      <c r="F2049" t="str">
        <f>+_xlfn.XLOOKUP(Tabell3[[#This Row],[Diagnose]],Tabell7[Diagnose],Tabell7[DiagnoseKort])&amp;" ("&amp;YEAR(Tabell3[[#This Row],[Dato]])&amp;")"</f>
        <v>Intet påvist (2021)</v>
      </c>
    </row>
    <row r="2050" spans="1:6" hidden="1" x14ac:dyDescent="0.25">
      <c r="A2050" s="4" t="s">
        <v>9669</v>
      </c>
      <c r="B2050" s="4" t="s">
        <v>9670</v>
      </c>
      <c r="C2050" s="5">
        <v>43324</v>
      </c>
      <c r="D2050" s="5">
        <v>44301</v>
      </c>
      <c r="E2050" s="4" t="s">
        <v>19752</v>
      </c>
      <c r="F2050" t="str">
        <f>+_xlfn.XLOOKUP(Tabell3[[#This Row],[Diagnose]],Tabell7[Diagnose],Tabell7[DiagnoseKort])&amp;" ("&amp;YEAR(Tabell3[[#This Row],[Dato]])&amp;")"</f>
        <v>Intet påvist (2021)</v>
      </c>
    </row>
    <row r="2051" spans="1:6" hidden="1" x14ac:dyDescent="0.25">
      <c r="A2051" s="4" t="s">
        <v>10392</v>
      </c>
      <c r="B2051" s="4" t="s">
        <v>10393</v>
      </c>
      <c r="C2051" s="5">
        <v>43596</v>
      </c>
      <c r="D2051" s="5">
        <v>44301</v>
      </c>
      <c r="E2051" s="4" t="s">
        <v>19752</v>
      </c>
      <c r="F2051" t="str">
        <f>+_xlfn.XLOOKUP(Tabell3[[#This Row],[Diagnose]],Tabell7[Diagnose],Tabell7[DiagnoseKort])&amp;" ("&amp;YEAR(Tabell3[[#This Row],[Dato]])&amp;")"</f>
        <v>Intet påvist (2021)</v>
      </c>
    </row>
    <row r="2052" spans="1:6" hidden="1" x14ac:dyDescent="0.25">
      <c r="A2052" s="4" t="s">
        <v>11327</v>
      </c>
      <c r="B2052" s="4" t="s">
        <v>11328</v>
      </c>
      <c r="C2052" s="5">
        <v>43925</v>
      </c>
      <c r="D2052" s="5">
        <v>44301</v>
      </c>
      <c r="E2052" s="4" t="s">
        <v>19752</v>
      </c>
      <c r="F2052" t="str">
        <f>+_xlfn.XLOOKUP(Tabell3[[#This Row],[Diagnose]],Tabell7[Diagnose],Tabell7[DiagnoseKort])&amp;" ("&amp;YEAR(Tabell3[[#This Row],[Dato]])&amp;")"</f>
        <v>Intet påvist (2021)</v>
      </c>
    </row>
    <row r="2053" spans="1:6" hidden="1" x14ac:dyDescent="0.25">
      <c r="A2053" s="4" t="s">
        <v>11320</v>
      </c>
      <c r="B2053" s="4" t="s">
        <v>11321</v>
      </c>
      <c r="C2053" s="5">
        <v>43925</v>
      </c>
      <c r="D2053" s="5">
        <v>44300</v>
      </c>
      <c r="E2053" s="4" t="s">
        <v>19752</v>
      </c>
      <c r="F2053" t="str">
        <f>+_xlfn.XLOOKUP(Tabell3[[#This Row],[Diagnose]],Tabell7[Diagnose],Tabell7[DiagnoseKort])&amp;" ("&amp;YEAR(Tabell3[[#This Row],[Dato]])&amp;")"</f>
        <v>Intet påvist (2021)</v>
      </c>
    </row>
    <row r="2054" spans="1:6" hidden="1" x14ac:dyDescent="0.25">
      <c r="A2054" s="4" t="s">
        <v>8597</v>
      </c>
      <c r="B2054" s="4" t="s">
        <v>8598</v>
      </c>
      <c r="C2054" s="5">
        <v>42952</v>
      </c>
      <c r="D2054" s="5">
        <v>44300</v>
      </c>
      <c r="E2054" s="4" t="s">
        <v>19752</v>
      </c>
      <c r="F2054" t="str">
        <f>+_xlfn.XLOOKUP(Tabell3[[#This Row],[Diagnose]],Tabell7[Diagnose],Tabell7[DiagnoseKort])&amp;" ("&amp;YEAR(Tabell3[[#This Row],[Dato]])&amp;")"</f>
        <v>Intet påvist (2021)</v>
      </c>
    </row>
    <row r="2055" spans="1:6" hidden="1" x14ac:dyDescent="0.25">
      <c r="A2055" s="4" t="s">
        <v>11329</v>
      </c>
      <c r="B2055" s="4" t="s">
        <v>11330</v>
      </c>
      <c r="C2055" s="5">
        <v>43925</v>
      </c>
      <c r="D2055" s="5">
        <v>44300</v>
      </c>
      <c r="E2055" s="4" t="s">
        <v>19752</v>
      </c>
      <c r="F2055" t="str">
        <f>+_xlfn.XLOOKUP(Tabell3[[#This Row],[Diagnose]],Tabell7[Diagnose],Tabell7[DiagnoseKort])&amp;" ("&amp;YEAR(Tabell3[[#This Row],[Dato]])&amp;")"</f>
        <v>Intet påvist (2021)</v>
      </c>
    </row>
    <row r="2056" spans="1:6" hidden="1" x14ac:dyDescent="0.25">
      <c r="A2056" s="4" t="s">
        <v>11157</v>
      </c>
      <c r="B2056" s="4" t="s">
        <v>11158</v>
      </c>
      <c r="C2056" s="5">
        <v>43863</v>
      </c>
      <c r="D2056" s="5">
        <v>44299</v>
      </c>
      <c r="E2056" s="4" t="s">
        <v>19752</v>
      </c>
      <c r="F2056" t="str">
        <f>+_xlfn.XLOOKUP(Tabell3[[#This Row],[Diagnose]],Tabell7[Diagnose],Tabell7[DiagnoseKort])&amp;" ("&amp;YEAR(Tabell3[[#This Row],[Dato]])&amp;")"</f>
        <v>Intet påvist (2021)</v>
      </c>
    </row>
    <row r="2057" spans="1:6" hidden="1" x14ac:dyDescent="0.25">
      <c r="A2057" s="4" t="s">
        <v>7231</v>
      </c>
      <c r="B2057" s="4" t="s">
        <v>7232</v>
      </c>
      <c r="C2057" s="5">
        <v>42355</v>
      </c>
      <c r="D2057" s="5">
        <v>44299</v>
      </c>
      <c r="E2057" s="4" t="s">
        <v>19752</v>
      </c>
      <c r="F2057" t="str">
        <f>+_xlfn.XLOOKUP(Tabell3[[#This Row],[Diagnose]],Tabell7[Diagnose],Tabell7[DiagnoseKort])&amp;" ("&amp;YEAR(Tabell3[[#This Row],[Dato]])&amp;")"</f>
        <v>Intet påvist (2021)</v>
      </c>
    </row>
    <row r="2058" spans="1:6" hidden="1" x14ac:dyDescent="0.25">
      <c r="A2058" s="4" t="s">
        <v>9813</v>
      </c>
      <c r="B2058" s="4" t="s">
        <v>9814</v>
      </c>
      <c r="C2058" s="5">
        <v>43374</v>
      </c>
      <c r="D2058" s="5">
        <v>44298</v>
      </c>
      <c r="E2058" s="4" t="s">
        <v>19800</v>
      </c>
      <c r="F2058" t="str">
        <f>+_xlfn.XLOOKUP(Tabell3[[#This Row],[Diagnose]],Tabell7[Diagnose],Tabell7[DiagnoseKort])&amp;" ("&amp;YEAR(Tabell3[[#This Row],[Dato]])&amp;")"</f>
        <v xml:space="preserve"> (2021)</v>
      </c>
    </row>
    <row r="2059" spans="1:6" hidden="1" x14ac:dyDescent="0.25">
      <c r="A2059" s="4" t="s">
        <v>10235</v>
      </c>
      <c r="B2059" s="4" t="s">
        <v>10236</v>
      </c>
      <c r="C2059" s="5">
        <v>43547</v>
      </c>
      <c r="D2059" s="5">
        <v>44294</v>
      </c>
      <c r="E2059" s="4" t="s">
        <v>19752</v>
      </c>
      <c r="F2059" t="str">
        <f>+_xlfn.XLOOKUP(Tabell3[[#This Row],[Diagnose]],Tabell7[Diagnose],Tabell7[DiagnoseKort])&amp;" ("&amp;YEAR(Tabell3[[#This Row],[Dato]])&amp;")"</f>
        <v>Intet påvist (2021)</v>
      </c>
    </row>
    <row r="2060" spans="1:6" hidden="1" x14ac:dyDescent="0.25">
      <c r="A2060" s="4" t="s">
        <v>10093</v>
      </c>
      <c r="B2060" s="4" t="s">
        <v>10094</v>
      </c>
      <c r="C2060" s="5">
        <v>43513</v>
      </c>
      <c r="D2060" s="5">
        <v>44294</v>
      </c>
      <c r="E2060" s="4" t="s">
        <v>19752</v>
      </c>
      <c r="F2060" t="str">
        <f>+_xlfn.XLOOKUP(Tabell3[[#This Row],[Diagnose]],Tabell7[Diagnose],Tabell7[DiagnoseKort])&amp;" ("&amp;YEAR(Tabell3[[#This Row],[Dato]])&amp;")"</f>
        <v>Intet påvist (2021)</v>
      </c>
    </row>
    <row r="2061" spans="1:6" hidden="1" x14ac:dyDescent="0.25">
      <c r="A2061" s="4" t="s">
        <v>10047</v>
      </c>
      <c r="B2061" s="4" t="s">
        <v>10048</v>
      </c>
      <c r="C2061" s="5">
        <v>43495</v>
      </c>
      <c r="D2061" s="5">
        <v>44285</v>
      </c>
      <c r="E2061" s="4" t="s">
        <v>19817</v>
      </c>
      <c r="F2061" t="str">
        <f>+_xlfn.XLOOKUP(Tabell3[[#This Row],[Diagnose]],Tabell7[Diagnose],Tabell7[DiagnoseKort])&amp;" ("&amp;YEAR(Tabell3[[#This Row],[Dato]])&amp;")"</f>
        <v>Retinal Dysplasi (2021)</v>
      </c>
    </row>
    <row r="2062" spans="1:6" hidden="1" x14ac:dyDescent="0.25">
      <c r="A2062" s="4" t="s">
        <v>6023</v>
      </c>
      <c r="B2062" s="4" t="s">
        <v>6024</v>
      </c>
      <c r="C2062" s="5">
        <v>41779</v>
      </c>
      <c r="D2062" s="5">
        <v>44285</v>
      </c>
      <c r="E2062" s="4" t="s">
        <v>19752</v>
      </c>
      <c r="F2062" t="str">
        <f>+_xlfn.XLOOKUP(Tabell3[[#This Row],[Diagnose]],Tabell7[Diagnose],Tabell7[DiagnoseKort])&amp;" ("&amp;YEAR(Tabell3[[#This Row],[Dato]])&amp;")"</f>
        <v>Intet påvist (2021)</v>
      </c>
    </row>
    <row r="2063" spans="1:6" hidden="1" x14ac:dyDescent="0.25">
      <c r="A2063" s="4" t="s">
        <v>11234</v>
      </c>
      <c r="B2063" s="4" t="s">
        <v>11235</v>
      </c>
      <c r="C2063" s="5">
        <v>43887</v>
      </c>
      <c r="D2063" s="5">
        <v>44284</v>
      </c>
      <c r="E2063" s="4" t="s">
        <v>19752</v>
      </c>
      <c r="F2063" t="str">
        <f>+_xlfn.XLOOKUP(Tabell3[[#This Row],[Diagnose]],Tabell7[Diagnose],Tabell7[DiagnoseKort])&amp;" ("&amp;YEAR(Tabell3[[#This Row],[Dato]])&amp;")"</f>
        <v>Intet påvist (2021)</v>
      </c>
    </row>
    <row r="2064" spans="1:6" hidden="1" x14ac:dyDescent="0.25">
      <c r="A2064" s="4" t="s">
        <v>11048</v>
      </c>
      <c r="B2064" s="4" t="s">
        <v>11049</v>
      </c>
      <c r="C2064" s="5">
        <v>43835</v>
      </c>
      <c r="D2064" s="5">
        <v>44280</v>
      </c>
      <c r="E2064" s="4" t="s">
        <v>19752</v>
      </c>
      <c r="F2064" t="str">
        <f>+_xlfn.XLOOKUP(Tabell3[[#This Row],[Diagnose]],Tabell7[Diagnose],Tabell7[DiagnoseKort])&amp;" ("&amp;YEAR(Tabell3[[#This Row],[Dato]])&amp;")"</f>
        <v>Intet påvist (2021)</v>
      </c>
    </row>
    <row r="2065" spans="1:6" hidden="1" x14ac:dyDescent="0.25">
      <c r="A2065" s="4" t="s">
        <v>9240</v>
      </c>
      <c r="B2065" s="4" t="s">
        <v>9241</v>
      </c>
      <c r="C2065" s="5">
        <v>43186</v>
      </c>
      <c r="D2065" s="5">
        <v>44279</v>
      </c>
      <c r="E2065" s="4" t="s">
        <v>19882</v>
      </c>
      <c r="F2065" t="str">
        <f>+_xlfn.XLOOKUP(Tabell3[[#This Row],[Diagnose]],Tabell7[Diagnose],Tabell7[DiagnoseKort])&amp;" ("&amp;YEAR(Tabell3[[#This Row],[Dato]])&amp;")"</f>
        <v>Katarakt, ikke medfødt (2021)</v>
      </c>
    </row>
    <row r="2066" spans="1:6" hidden="1" x14ac:dyDescent="0.25">
      <c r="A2066" s="4" t="s">
        <v>9104</v>
      </c>
      <c r="B2066" s="4" t="s">
        <v>9105</v>
      </c>
      <c r="C2066" s="5">
        <v>43130</v>
      </c>
      <c r="D2066" s="5">
        <v>44279</v>
      </c>
      <c r="E2066" s="4" t="s">
        <v>19752</v>
      </c>
      <c r="F2066" t="str">
        <f>+_xlfn.XLOOKUP(Tabell3[[#This Row],[Diagnose]],Tabell7[Diagnose],Tabell7[DiagnoseKort])&amp;" ("&amp;YEAR(Tabell3[[#This Row],[Dato]])&amp;")"</f>
        <v>Intet påvist (2021)</v>
      </c>
    </row>
    <row r="2067" spans="1:6" hidden="1" x14ac:dyDescent="0.25">
      <c r="A2067" s="4" t="s">
        <v>10644</v>
      </c>
      <c r="B2067" s="4" t="s">
        <v>10645</v>
      </c>
      <c r="C2067" s="5">
        <v>43659</v>
      </c>
      <c r="D2067" s="5">
        <v>44278</v>
      </c>
      <c r="E2067" s="4" t="s">
        <v>19752</v>
      </c>
      <c r="F2067" t="str">
        <f>+_xlfn.XLOOKUP(Tabell3[[#This Row],[Diagnose]],Tabell7[Diagnose],Tabell7[DiagnoseKort])&amp;" ("&amp;YEAR(Tabell3[[#This Row],[Dato]])&amp;")"</f>
        <v>Intet påvist (2021)</v>
      </c>
    </row>
    <row r="2068" spans="1:6" hidden="1" x14ac:dyDescent="0.25">
      <c r="A2068" s="4" t="s">
        <v>6954</v>
      </c>
      <c r="B2068" s="4" t="s">
        <v>6955</v>
      </c>
      <c r="C2068" s="5">
        <v>42243</v>
      </c>
      <c r="D2068" s="5">
        <v>44273</v>
      </c>
      <c r="E2068" s="4" t="s">
        <v>19752</v>
      </c>
      <c r="F2068" t="str">
        <f>+_xlfn.XLOOKUP(Tabell3[[#This Row],[Diagnose]],Tabell7[Diagnose],Tabell7[DiagnoseKort])&amp;" ("&amp;YEAR(Tabell3[[#This Row],[Dato]])&amp;")"</f>
        <v>Intet påvist (2021)</v>
      </c>
    </row>
    <row r="2069" spans="1:6" hidden="1" x14ac:dyDescent="0.25">
      <c r="A2069" s="4" t="s">
        <v>9565</v>
      </c>
      <c r="B2069" s="4" t="s">
        <v>9566</v>
      </c>
      <c r="C2069" s="5">
        <v>43287</v>
      </c>
      <c r="D2069" s="5">
        <v>44273</v>
      </c>
      <c r="E2069" s="4" t="s">
        <v>19752</v>
      </c>
      <c r="F2069" t="str">
        <f>+_xlfn.XLOOKUP(Tabell3[[#This Row],[Diagnose]],Tabell7[Diagnose],Tabell7[DiagnoseKort])&amp;" ("&amp;YEAR(Tabell3[[#This Row],[Dato]])&amp;")"</f>
        <v>Intet påvist (2021)</v>
      </c>
    </row>
    <row r="2070" spans="1:6" hidden="1" x14ac:dyDescent="0.25">
      <c r="A2070" s="4" t="s">
        <v>10494</v>
      </c>
      <c r="B2070" s="4" t="s">
        <v>10495</v>
      </c>
      <c r="C2070" s="5">
        <v>43613</v>
      </c>
      <c r="D2070" s="5">
        <v>44273</v>
      </c>
      <c r="E2070" s="4" t="s">
        <v>19752</v>
      </c>
      <c r="F2070" t="str">
        <f>+_xlfn.XLOOKUP(Tabell3[[#This Row],[Diagnose]],Tabell7[Diagnose],Tabell7[DiagnoseKort])&amp;" ("&amp;YEAR(Tabell3[[#This Row],[Dato]])&amp;")"</f>
        <v>Intet påvist (2021)</v>
      </c>
    </row>
    <row r="2071" spans="1:6" hidden="1" x14ac:dyDescent="0.25">
      <c r="A2071" s="4" t="s">
        <v>11122</v>
      </c>
      <c r="B2071" s="4" t="s">
        <v>11123</v>
      </c>
      <c r="C2071" s="5">
        <v>43858</v>
      </c>
      <c r="D2071" s="5">
        <v>44273</v>
      </c>
      <c r="E2071" s="4" t="s">
        <v>19752</v>
      </c>
      <c r="F2071" t="str">
        <f>+_xlfn.XLOOKUP(Tabell3[[#This Row],[Diagnose]],Tabell7[Diagnose],Tabell7[DiagnoseKort])&amp;" ("&amp;YEAR(Tabell3[[#This Row],[Dato]])&amp;")"</f>
        <v>Intet påvist (2021)</v>
      </c>
    </row>
    <row r="2072" spans="1:6" hidden="1" x14ac:dyDescent="0.25">
      <c r="A2072" s="4" t="s">
        <v>9204</v>
      </c>
      <c r="B2072" s="4" t="s">
        <v>9205</v>
      </c>
      <c r="C2072" s="5">
        <v>43175</v>
      </c>
      <c r="D2072" s="5">
        <v>44272</v>
      </c>
      <c r="E2072" s="4" t="s">
        <v>19752</v>
      </c>
      <c r="F2072" t="str">
        <f>+_xlfn.XLOOKUP(Tabell3[[#This Row],[Diagnose]],Tabell7[Diagnose],Tabell7[DiagnoseKort])&amp;" ("&amp;YEAR(Tabell3[[#This Row],[Dato]])&amp;")"</f>
        <v>Intet påvist (2021)</v>
      </c>
    </row>
    <row r="2073" spans="1:6" hidden="1" x14ac:dyDescent="0.25">
      <c r="A2073" s="4" t="s">
        <v>8542</v>
      </c>
      <c r="B2073" s="4" t="s">
        <v>8543</v>
      </c>
      <c r="C2073" s="5">
        <v>42932</v>
      </c>
      <c r="D2073" s="5">
        <v>44272</v>
      </c>
      <c r="E2073" s="4" t="s">
        <v>19802</v>
      </c>
      <c r="F2073" t="str">
        <f>+_xlfn.XLOOKUP(Tabell3[[#This Row],[Diagnose]],Tabell7[Diagnose],Tabell7[DiagnoseKort])&amp;" ("&amp;YEAR(Tabell3[[#This Row],[Dato]])&amp;")"</f>
        <v>PPM iris (2021)</v>
      </c>
    </row>
    <row r="2074" spans="1:6" hidden="1" x14ac:dyDescent="0.25">
      <c r="A2074" s="4" t="s">
        <v>10859</v>
      </c>
      <c r="B2074" s="4" t="s">
        <v>10860</v>
      </c>
      <c r="C2074" s="5">
        <v>43766</v>
      </c>
      <c r="D2074" s="5">
        <v>44272</v>
      </c>
      <c r="E2074" s="4" t="s">
        <v>19752</v>
      </c>
      <c r="F2074" t="str">
        <f>+_xlfn.XLOOKUP(Tabell3[[#This Row],[Diagnose]],Tabell7[Diagnose],Tabell7[DiagnoseKort])&amp;" ("&amp;YEAR(Tabell3[[#This Row],[Dato]])&amp;")"</f>
        <v>Intet påvist (2021)</v>
      </c>
    </row>
    <row r="2075" spans="1:6" hidden="1" x14ac:dyDescent="0.25">
      <c r="A2075" s="4" t="s">
        <v>2785</v>
      </c>
      <c r="B2075" s="4" t="s">
        <v>2786</v>
      </c>
      <c r="C2075" s="5">
        <v>39939</v>
      </c>
      <c r="D2075" s="5">
        <v>44272</v>
      </c>
      <c r="E2075" s="4" t="s">
        <v>19752</v>
      </c>
      <c r="F2075" t="str">
        <f>+_xlfn.XLOOKUP(Tabell3[[#This Row],[Diagnose]],Tabell7[Diagnose],Tabell7[DiagnoseKort])&amp;" ("&amp;YEAR(Tabell3[[#This Row],[Dato]])&amp;")"</f>
        <v>Intet påvist (2021)</v>
      </c>
    </row>
    <row r="2076" spans="1:6" hidden="1" x14ac:dyDescent="0.25">
      <c r="A2076" s="4" t="s">
        <v>11248</v>
      </c>
      <c r="B2076" s="4" t="s">
        <v>11249</v>
      </c>
      <c r="C2076" s="5">
        <v>43899</v>
      </c>
      <c r="D2076" s="5">
        <v>44272</v>
      </c>
      <c r="E2076" s="4" t="s">
        <v>19752</v>
      </c>
      <c r="F2076" t="str">
        <f>+_xlfn.XLOOKUP(Tabell3[[#This Row],[Diagnose]],Tabell7[Diagnose],Tabell7[DiagnoseKort])&amp;" ("&amp;YEAR(Tabell3[[#This Row],[Dato]])&amp;")"</f>
        <v>Intet påvist (2021)</v>
      </c>
    </row>
    <row r="2077" spans="1:6" hidden="1" x14ac:dyDescent="0.25">
      <c r="A2077" s="4" t="s">
        <v>11250</v>
      </c>
      <c r="B2077" s="4" t="s">
        <v>11251</v>
      </c>
      <c r="C2077" s="5">
        <v>43899</v>
      </c>
      <c r="D2077" s="5">
        <v>44272</v>
      </c>
      <c r="E2077" s="4" t="s">
        <v>19752</v>
      </c>
      <c r="F2077" t="str">
        <f>+_xlfn.XLOOKUP(Tabell3[[#This Row],[Diagnose]],Tabell7[Diagnose],Tabell7[DiagnoseKort])&amp;" ("&amp;YEAR(Tabell3[[#This Row],[Dato]])&amp;")"</f>
        <v>Intet påvist (2021)</v>
      </c>
    </row>
    <row r="2078" spans="1:6" hidden="1" x14ac:dyDescent="0.25">
      <c r="A2078" s="4" t="s">
        <v>11252</v>
      </c>
      <c r="B2078" s="4" t="s">
        <v>11253</v>
      </c>
      <c r="C2078" s="5">
        <v>43899</v>
      </c>
      <c r="D2078" s="5">
        <v>44272</v>
      </c>
      <c r="E2078" s="4" t="s">
        <v>19752</v>
      </c>
      <c r="F2078" t="str">
        <f>+_xlfn.XLOOKUP(Tabell3[[#This Row],[Diagnose]],Tabell7[Diagnose],Tabell7[DiagnoseKort])&amp;" ("&amp;YEAR(Tabell3[[#This Row],[Dato]])&amp;")"</f>
        <v>Intet påvist (2021)</v>
      </c>
    </row>
    <row r="2079" spans="1:6" hidden="1" x14ac:dyDescent="0.25">
      <c r="A2079" s="4" t="s">
        <v>11254</v>
      </c>
      <c r="B2079" s="4" t="s">
        <v>11255</v>
      </c>
      <c r="C2079" s="5">
        <v>43899</v>
      </c>
      <c r="D2079" s="5">
        <v>44272</v>
      </c>
      <c r="E2079" s="4" t="s">
        <v>19752</v>
      </c>
      <c r="F2079" t="str">
        <f>+_xlfn.XLOOKUP(Tabell3[[#This Row],[Diagnose]],Tabell7[Diagnose],Tabell7[DiagnoseKort])&amp;" ("&amp;YEAR(Tabell3[[#This Row],[Dato]])&amp;")"</f>
        <v>Intet påvist (2021)</v>
      </c>
    </row>
    <row r="2080" spans="1:6" hidden="1" x14ac:dyDescent="0.25">
      <c r="A2080" s="4" t="s">
        <v>3914</v>
      </c>
      <c r="B2080" s="4" t="s">
        <v>3915</v>
      </c>
      <c r="C2080" s="5">
        <v>40673</v>
      </c>
      <c r="D2080" s="5">
        <v>44272</v>
      </c>
      <c r="E2080" s="4" t="s">
        <v>19752</v>
      </c>
      <c r="F2080" t="str">
        <f>+_xlfn.XLOOKUP(Tabell3[[#This Row],[Diagnose]],Tabell7[Diagnose],Tabell7[DiagnoseKort])&amp;" ("&amp;YEAR(Tabell3[[#This Row],[Dato]])&amp;")"</f>
        <v>Intet påvist (2021)</v>
      </c>
    </row>
    <row r="2081" spans="1:6" hidden="1" x14ac:dyDescent="0.25">
      <c r="A2081" s="4" t="s">
        <v>2763</v>
      </c>
      <c r="B2081" s="4" t="s">
        <v>2764</v>
      </c>
      <c r="C2081" s="5">
        <v>39927</v>
      </c>
      <c r="D2081" s="5">
        <v>44271</v>
      </c>
      <c r="E2081" s="4" t="s">
        <v>19752</v>
      </c>
      <c r="F2081" t="str">
        <f>+_xlfn.XLOOKUP(Tabell3[[#This Row],[Diagnose]],Tabell7[Diagnose],Tabell7[DiagnoseKort])&amp;" ("&amp;YEAR(Tabell3[[#This Row],[Dato]])&amp;")"</f>
        <v>Intet påvist (2021)</v>
      </c>
    </row>
    <row r="2082" spans="1:6" hidden="1" x14ac:dyDescent="0.25">
      <c r="A2082" s="4" t="s">
        <v>7649</v>
      </c>
      <c r="B2082" s="4" t="s">
        <v>7650</v>
      </c>
      <c r="C2082" s="5">
        <v>42538</v>
      </c>
      <c r="D2082" s="5">
        <v>44804</v>
      </c>
      <c r="E2082" s="4" t="s">
        <v>19897</v>
      </c>
      <c r="F2082" t="str">
        <f>+_xlfn.XLOOKUP(Tabell3[[#This Row],[Diagnose]],Tabell7[Diagnose],Tabell7[DiagnoseKort])&amp;" ("&amp;YEAR(Tabell3[[#This Row],[Dato]])&amp;")"</f>
        <v>PPM (2022)</v>
      </c>
    </row>
    <row r="2083" spans="1:6" hidden="1" x14ac:dyDescent="0.25">
      <c r="A2083" s="4" t="s">
        <v>8420</v>
      </c>
      <c r="B2083" s="4" t="s">
        <v>8421</v>
      </c>
      <c r="C2083" s="5">
        <v>42859</v>
      </c>
      <c r="D2083" s="5">
        <v>44271</v>
      </c>
      <c r="E2083" s="4" t="s">
        <v>19752</v>
      </c>
      <c r="F2083" t="str">
        <f>+_xlfn.XLOOKUP(Tabell3[[#This Row],[Diagnose]],Tabell7[Diagnose],Tabell7[DiagnoseKort])&amp;" ("&amp;YEAR(Tabell3[[#This Row],[Dato]])&amp;")"</f>
        <v>Intet påvist (2021)</v>
      </c>
    </row>
    <row r="2084" spans="1:6" hidden="1" x14ac:dyDescent="0.25">
      <c r="A2084" s="4" t="s">
        <v>11037</v>
      </c>
      <c r="B2084" s="4" t="s">
        <v>11038</v>
      </c>
      <c r="C2084" s="5">
        <v>43835</v>
      </c>
      <c r="D2084" s="5">
        <v>44271</v>
      </c>
      <c r="E2084" s="4" t="s">
        <v>19752</v>
      </c>
      <c r="F2084" t="str">
        <f>+_xlfn.XLOOKUP(Tabell3[[#This Row],[Diagnose]],Tabell7[Diagnose],Tabell7[DiagnoseKort])&amp;" ("&amp;YEAR(Tabell3[[#This Row],[Dato]])&amp;")"</f>
        <v>Intet påvist (2021)</v>
      </c>
    </row>
    <row r="2085" spans="1:6" hidden="1" x14ac:dyDescent="0.25">
      <c r="A2085" s="4" t="s">
        <v>10832</v>
      </c>
      <c r="B2085" s="4" t="s">
        <v>10833</v>
      </c>
      <c r="C2085" s="5">
        <v>43757</v>
      </c>
      <c r="D2085" s="5">
        <v>44270</v>
      </c>
      <c r="E2085" s="4" t="s">
        <v>19752</v>
      </c>
      <c r="F2085" t="str">
        <f>+_xlfn.XLOOKUP(Tabell3[[#This Row],[Diagnose]],Tabell7[Diagnose],Tabell7[DiagnoseKort])&amp;" ("&amp;YEAR(Tabell3[[#This Row],[Dato]])&amp;")"</f>
        <v>Intet påvist (2021)</v>
      </c>
    </row>
    <row r="2086" spans="1:6" hidden="1" x14ac:dyDescent="0.25">
      <c r="A2086" s="4" t="s">
        <v>10842</v>
      </c>
      <c r="B2086" s="4" t="s">
        <v>10843</v>
      </c>
      <c r="C2086" s="5">
        <v>43757</v>
      </c>
      <c r="D2086" s="5">
        <v>44270</v>
      </c>
      <c r="E2086" s="4" t="s">
        <v>19756</v>
      </c>
      <c r="F2086" t="str">
        <f>+_xlfn.XLOOKUP(Tabell3[[#This Row],[Diagnose]],Tabell7[Diagnose],Tabell7[DiagnoseKort])&amp;" ("&amp;YEAR(Tabell3[[#This Row],[Dato]])&amp;")"</f>
        <v>Distichiasis/Ektopiske Cillier (2021)</v>
      </c>
    </row>
    <row r="2087" spans="1:6" hidden="1" x14ac:dyDescent="0.25">
      <c r="A2087" s="4" t="s">
        <v>7481</v>
      </c>
      <c r="B2087" s="4" t="s">
        <v>7482</v>
      </c>
      <c r="C2087" s="5">
        <v>42479</v>
      </c>
      <c r="D2087" s="5">
        <v>44267</v>
      </c>
      <c r="E2087" s="4" t="s">
        <v>19752</v>
      </c>
      <c r="F2087" t="str">
        <f>+_xlfn.XLOOKUP(Tabell3[[#This Row],[Diagnose]],Tabell7[Diagnose],Tabell7[DiagnoseKort])&amp;" ("&amp;YEAR(Tabell3[[#This Row],[Dato]])&amp;")"</f>
        <v>Intet påvist (2021)</v>
      </c>
    </row>
    <row r="2088" spans="1:6" hidden="1" x14ac:dyDescent="0.25">
      <c r="A2088" s="4" t="s">
        <v>8841</v>
      </c>
      <c r="B2088" s="4" t="s">
        <v>8842</v>
      </c>
      <c r="C2088" s="5">
        <v>43026</v>
      </c>
      <c r="D2088" s="5">
        <v>44267</v>
      </c>
      <c r="E2088" s="4" t="s">
        <v>19752</v>
      </c>
      <c r="F2088" t="str">
        <f>+_xlfn.XLOOKUP(Tabell3[[#This Row],[Diagnose]],Tabell7[Diagnose],Tabell7[DiagnoseKort])&amp;" ("&amp;YEAR(Tabell3[[#This Row],[Dato]])&amp;")"</f>
        <v>Intet påvist (2021)</v>
      </c>
    </row>
    <row r="2089" spans="1:6" hidden="1" x14ac:dyDescent="0.25">
      <c r="A2089" s="4" t="s">
        <v>10980</v>
      </c>
      <c r="B2089" s="4" t="s">
        <v>10981</v>
      </c>
      <c r="C2089" s="5">
        <v>43819</v>
      </c>
      <c r="D2089" s="5">
        <v>44267</v>
      </c>
      <c r="E2089" s="4" t="s">
        <v>19752</v>
      </c>
      <c r="F2089" t="str">
        <f>+_xlfn.XLOOKUP(Tabell3[[#This Row],[Diagnose]],Tabell7[Diagnose],Tabell7[DiagnoseKort])&amp;" ("&amp;YEAR(Tabell3[[#This Row],[Dato]])&amp;")"</f>
        <v>Intet påvist (2021)</v>
      </c>
    </row>
    <row r="2090" spans="1:6" hidden="1" x14ac:dyDescent="0.25">
      <c r="A2090" s="4" t="s">
        <v>9430</v>
      </c>
      <c r="B2090" s="4" t="s">
        <v>9431</v>
      </c>
      <c r="C2090" s="5">
        <v>43253</v>
      </c>
      <c r="D2090" s="5">
        <v>44267</v>
      </c>
      <c r="E2090" s="4" t="s">
        <v>19752</v>
      </c>
      <c r="F2090" t="str">
        <f>+_xlfn.XLOOKUP(Tabell3[[#This Row],[Diagnose]],Tabell7[Diagnose],Tabell7[DiagnoseKort])&amp;" ("&amp;YEAR(Tabell3[[#This Row],[Dato]])&amp;")"</f>
        <v>Intet påvist (2021)</v>
      </c>
    </row>
    <row r="2091" spans="1:6" hidden="1" x14ac:dyDescent="0.25">
      <c r="A2091" s="4" t="s">
        <v>10609</v>
      </c>
      <c r="B2091" s="4" t="s">
        <v>10610</v>
      </c>
      <c r="C2091" s="5">
        <v>43649</v>
      </c>
      <c r="D2091" s="5">
        <v>44267</v>
      </c>
      <c r="E2091" s="4" t="s">
        <v>19752</v>
      </c>
      <c r="F2091" t="str">
        <f>+_xlfn.XLOOKUP(Tabell3[[#This Row],[Diagnose]],Tabell7[Diagnose],Tabell7[DiagnoseKort])&amp;" ("&amp;YEAR(Tabell3[[#This Row],[Dato]])&amp;")"</f>
        <v>Intet påvist (2021)</v>
      </c>
    </row>
    <row r="2092" spans="1:6" hidden="1" x14ac:dyDescent="0.25">
      <c r="A2092" s="4" t="s">
        <v>11325</v>
      </c>
      <c r="B2092" s="4" t="s">
        <v>11326</v>
      </c>
      <c r="C2092" s="5">
        <v>43925</v>
      </c>
      <c r="D2092" s="5">
        <v>44265</v>
      </c>
      <c r="E2092" s="4" t="s">
        <v>19752</v>
      </c>
      <c r="F2092" t="str">
        <f>+_xlfn.XLOOKUP(Tabell3[[#This Row],[Diagnose]],Tabell7[Diagnose],Tabell7[DiagnoseKort])&amp;" ("&amp;YEAR(Tabell3[[#This Row],[Dato]])&amp;")"</f>
        <v>Intet påvist (2021)</v>
      </c>
    </row>
    <row r="2093" spans="1:6" hidden="1" x14ac:dyDescent="0.25">
      <c r="A2093" s="4" t="s">
        <v>10807</v>
      </c>
      <c r="B2093" s="4" t="s">
        <v>10808</v>
      </c>
      <c r="C2093" s="5">
        <v>43742</v>
      </c>
      <c r="D2093" s="5">
        <v>44264</v>
      </c>
      <c r="E2093" s="4" t="s">
        <v>19752</v>
      </c>
      <c r="F2093" t="str">
        <f>+_xlfn.XLOOKUP(Tabell3[[#This Row],[Diagnose]],Tabell7[Diagnose],Tabell7[DiagnoseKort])&amp;" ("&amp;YEAR(Tabell3[[#This Row],[Dato]])&amp;")"</f>
        <v>Intet påvist (2021)</v>
      </c>
    </row>
    <row r="2094" spans="1:6" hidden="1" x14ac:dyDescent="0.25">
      <c r="A2094" s="4" t="s">
        <v>8861</v>
      </c>
      <c r="B2094" s="4" t="s">
        <v>8862</v>
      </c>
      <c r="C2094" s="5">
        <v>43042</v>
      </c>
      <c r="D2094" s="5">
        <v>44264</v>
      </c>
      <c r="E2094" s="4" t="s">
        <v>19752</v>
      </c>
      <c r="F2094" t="str">
        <f>+_xlfn.XLOOKUP(Tabell3[[#This Row],[Diagnose]],Tabell7[Diagnose],Tabell7[DiagnoseKort])&amp;" ("&amp;YEAR(Tabell3[[#This Row],[Dato]])&amp;")"</f>
        <v>Intet påvist (2021)</v>
      </c>
    </row>
    <row r="2095" spans="1:6" hidden="1" x14ac:dyDescent="0.25">
      <c r="A2095" s="4" t="s">
        <v>10049</v>
      </c>
      <c r="B2095" s="4" t="s">
        <v>10050</v>
      </c>
      <c r="C2095" s="5">
        <v>43495</v>
      </c>
      <c r="D2095" s="5">
        <v>44264</v>
      </c>
      <c r="E2095" s="4" t="s">
        <v>19752</v>
      </c>
      <c r="F2095" t="str">
        <f>+_xlfn.XLOOKUP(Tabell3[[#This Row],[Diagnose]],Tabell7[Diagnose],Tabell7[DiagnoseKort])&amp;" ("&amp;YEAR(Tabell3[[#This Row],[Dato]])&amp;")"</f>
        <v>Intet påvist (2021)</v>
      </c>
    </row>
    <row r="2096" spans="1:6" hidden="1" x14ac:dyDescent="0.25">
      <c r="A2096" s="4" t="s">
        <v>11236</v>
      </c>
      <c r="B2096" s="4" t="s">
        <v>11237</v>
      </c>
      <c r="C2096" s="5">
        <v>43887</v>
      </c>
      <c r="D2096" s="5">
        <v>44264</v>
      </c>
      <c r="E2096" s="4" t="s">
        <v>19752</v>
      </c>
      <c r="F2096" t="str">
        <f>+_xlfn.XLOOKUP(Tabell3[[#This Row],[Diagnose]],Tabell7[Diagnose],Tabell7[DiagnoseKort])&amp;" ("&amp;YEAR(Tabell3[[#This Row],[Dato]])&amp;")"</f>
        <v>Intet påvist (2021)</v>
      </c>
    </row>
    <row r="2097" spans="1:6" hidden="1" x14ac:dyDescent="0.25">
      <c r="A2097" s="4" t="s">
        <v>11240</v>
      </c>
      <c r="B2097" s="4" t="s">
        <v>11241</v>
      </c>
      <c r="C2097" s="5">
        <v>43887</v>
      </c>
      <c r="D2097" s="5">
        <v>44264</v>
      </c>
      <c r="E2097" s="4" t="s">
        <v>19752</v>
      </c>
      <c r="F2097" t="str">
        <f>+_xlfn.XLOOKUP(Tabell3[[#This Row],[Diagnose]],Tabell7[Diagnose],Tabell7[DiagnoseKort])&amp;" ("&amp;YEAR(Tabell3[[#This Row],[Dato]])&amp;")"</f>
        <v>Intet påvist (2021)</v>
      </c>
    </row>
    <row r="2098" spans="1:6" hidden="1" x14ac:dyDescent="0.25">
      <c r="A2098" s="4" t="s">
        <v>8338</v>
      </c>
      <c r="B2098" s="4" t="s">
        <v>8339</v>
      </c>
      <c r="C2098" s="5">
        <v>42836</v>
      </c>
      <c r="D2098" s="5">
        <v>44263</v>
      </c>
      <c r="E2098" s="4" t="s">
        <v>19752</v>
      </c>
      <c r="F2098" t="str">
        <f>+_xlfn.XLOOKUP(Tabell3[[#This Row],[Diagnose]],Tabell7[Diagnose],Tabell7[DiagnoseKort])&amp;" ("&amp;YEAR(Tabell3[[#This Row],[Dato]])&amp;")"</f>
        <v>Intet påvist (2021)</v>
      </c>
    </row>
    <row r="2099" spans="1:6" hidden="1" x14ac:dyDescent="0.25">
      <c r="A2099" s="4" t="s">
        <v>10836</v>
      </c>
      <c r="B2099" s="4" t="s">
        <v>10837</v>
      </c>
      <c r="C2099" s="5">
        <v>43757</v>
      </c>
      <c r="D2099" s="5">
        <v>44263</v>
      </c>
      <c r="E2099" s="4" t="s">
        <v>19756</v>
      </c>
      <c r="F2099" t="str">
        <f>+_xlfn.XLOOKUP(Tabell3[[#This Row],[Diagnose]],Tabell7[Diagnose],Tabell7[DiagnoseKort])&amp;" ("&amp;YEAR(Tabell3[[#This Row],[Dato]])&amp;")"</f>
        <v>Distichiasis/Ektopiske Cillier (2021)</v>
      </c>
    </row>
    <row r="2100" spans="1:6" hidden="1" x14ac:dyDescent="0.25">
      <c r="A2100" s="4" t="s">
        <v>11167</v>
      </c>
      <c r="B2100" s="4" t="s">
        <v>11168</v>
      </c>
      <c r="C2100" s="5">
        <v>43870</v>
      </c>
      <c r="D2100" s="5">
        <v>44260</v>
      </c>
      <c r="E2100" s="4" t="s">
        <v>19752</v>
      </c>
      <c r="F2100" t="str">
        <f>+_xlfn.XLOOKUP(Tabell3[[#This Row],[Diagnose]],Tabell7[Diagnose],Tabell7[DiagnoseKort])&amp;" ("&amp;YEAR(Tabell3[[#This Row],[Dato]])&amp;")"</f>
        <v>Intet påvist (2021)</v>
      </c>
    </row>
    <row r="2101" spans="1:6" hidden="1" x14ac:dyDescent="0.25">
      <c r="A2101" s="4" t="s">
        <v>10063</v>
      </c>
      <c r="B2101" s="4" t="s">
        <v>10064</v>
      </c>
      <c r="C2101" s="5">
        <v>43499</v>
      </c>
      <c r="D2101" s="5">
        <v>44260</v>
      </c>
      <c r="E2101" s="4" t="s">
        <v>19752</v>
      </c>
      <c r="F2101" t="str">
        <f>+_xlfn.XLOOKUP(Tabell3[[#This Row],[Diagnose]],Tabell7[Diagnose],Tabell7[DiagnoseKort])&amp;" ("&amp;YEAR(Tabell3[[#This Row],[Dato]])&amp;")"</f>
        <v>Intet påvist (2021)</v>
      </c>
    </row>
    <row r="2102" spans="1:6" hidden="1" x14ac:dyDescent="0.25">
      <c r="A2102" s="4" t="s">
        <v>10130</v>
      </c>
      <c r="B2102" s="4" t="s">
        <v>10131</v>
      </c>
      <c r="C2102" s="5">
        <v>43526</v>
      </c>
      <c r="D2102" s="5">
        <v>44260</v>
      </c>
      <c r="E2102" s="4" t="s">
        <v>19752</v>
      </c>
      <c r="F2102" t="str">
        <f>+_xlfn.XLOOKUP(Tabell3[[#This Row],[Diagnose]],Tabell7[Diagnose],Tabell7[DiagnoseKort])&amp;" ("&amp;YEAR(Tabell3[[#This Row],[Dato]])&amp;")"</f>
        <v>Intet påvist (2021)</v>
      </c>
    </row>
    <row r="2103" spans="1:6" hidden="1" x14ac:dyDescent="0.25">
      <c r="A2103" s="4" t="s">
        <v>9799</v>
      </c>
      <c r="B2103" s="4" t="s">
        <v>9800</v>
      </c>
      <c r="C2103" s="5">
        <v>43371</v>
      </c>
      <c r="D2103" s="5">
        <v>44259</v>
      </c>
      <c r="E2103" s="4" t="s">
        <v>19752</v>
      </c>
      <c r="F2103" t="str">
        <f>+_xlfn.XLOOKUP(Tabell3[[#This Row],[Diagnose]],Tabell7[Diagnose],Tabell7[DiagnoseKort])&amp;" ("&amp;YEAR(Tabell3[[#This Row],[Dato]])&amp;")"</f>
        <v>Intet påvist (2021)</v>
      </c>
    </row>
    <row r="2104" spans="1:6" hidden="1" x14ac:dyDescent="0.25">
      <c r="A2104" s="4" t="s">
        <v>7089</v>
      </c>
      <c r="B2104" s="4" t="s">
        <v>7090</v>
      </c>
      <c r="C2104" s="5">
        <v>42292</v>
      </c>
      <c r="D2104" s="5">
        <v>44259</v>
      </c>
      <c r="E2104" s="4" t="s">
        <v>19752</v>
      </c>
      <c r="F2104" t="str">
        <f>+_xlfn.XLOOKUP(Tabell3[[#This Row],[Diagnose]],Tabell7[Diagnose],Tabell7[DiagnoseKort])&amp;" ("&amp;YEAR(Tabell3[[#This Row],[Dato]])&amp;")"</f>
        <v>Intet påvist (2021)</v>
      </c>
    </row>
    <row r="2105" spans="1:6" hidden="1" x14ac:dyDescent="0.25">
      <c r="A2105" s="4" t="s">
        <v>10834</v>
      </c>
      <c r="B2105" s="4" t="s">
        <v>10835</v>
      </c>
      <c r="C2105" s="5">
        <v>43757</v>
      </c>
      <c r="D2105" s="5">
        <v>44257</v>
      </c>
      <c r="E2105" s="4" t="s">
        <v>19752</v>
      </c>
      <c r="F2105" t="str">
        <f>+_xlfn.XLOOKUP(Tabell3[[#This Row],[Diagnose]],Tabell7[Diagnose],Tabell7[DiagnoseKort])&amp;" ("&amp;YEAR(Tabell3[[#This Row],[Dato]])&amp;")"</f>
        <v>Intet påvist (2021)</v>
      </c>
    </row>
    <row r="2106" spans="1:6" hidden="1" x14ac:dyDescent="0.25">
      <c r="A2106" s="4" t="s">
        <v>9795</v>
      </c>
      <c r="B2106" s="4" t="s">
        <v>9796</v>
      </c>
      <c r="C2106" s="5">
        <v>43371</v>
      </c>
      <c r="D2106" s="5">
        <v>44257</v>
      </c>
      <c r="E2106" s="4" t="s">
        <v>19752</v>
      </c>
      <c r="F2106" t="str">
        <f>+_xlfn.XLOOKUP(Tabell3[[#This Row],[Diagnose]],Tabell7[Diagnose],Tabell7[DiagnoseKort])&amp;" ("&amp;YEAR(Tabell3[[#This Row],[Dato]])&amp;")"</f>
        <v>Intet påvist (2021)</v>
      </c>
    </row>
    <row r="2107" spans="1:6" hidden="1" x14ac:dyDescent="0.25">
      <c r="A2107" s="4" t="s">
        <v>10762</v>
      </c>
      <c r="B2107" s="4" t="s">
        <v>10763</v>
      </c>
      <c r="C2107" s="5">
        <v>43722</v>
      </c>
      <c r="D2107" s="5">
        <v>44257</v>
      </c>
      <c r="E2107" s="4" t="s">
        <v>19921</v>
      </c>
      <c r="F2107" t="str">
        <f>+_xlfn.XLOOKUP(Tabell3[[#This Row],[Diagnose]],Tabell7[Diagnose],Tabell7[DiagnoseKort])&amp;" ("&amp;YEAR(Tabell3[[#This Row],[Dato]])&amp;")"</f>
        <v xml:space="preserve"> (2021)</v>
      </c>
    </row>
    <row r="2108" spans="1:6" hidden="1" x14ac:dyDescent="0.25">
      <c r="A2108" s="4" t="s">
        <v>11057</v>
      </c>
      <c r="B2108" s="4" t="s">
        <v>11058</v>
      </c>
      <c r="C2108" s="5">
        <v>43846</v>
      </c>
      <c r="D2108" s="5">
        <v>44252</v>
      </c>
      <c r="E2108" s="4" t="s">
        <v>19756</v>
      </c>
      <c r="F2108" t="str">
        <f>+_xlfn.XLOOKUP(Tabell3[[#This Row],[Diagnose]],Tabell7[Diagnose],Tabell7[DiagnoseKort])&amp;" ("&amp;YEAR(Tabell3[[#This Row],[Dato]])&amp;")"</f>
        <v>Distichiasis/Ektopiske Cillier (2021)</v>
      </c>
    </row>
    <row r="2109" spans="1:6" hidden="1" x14ac:dyDescent="0.25">
      <c r="A2109" s="4" t="s">
        <v>10587</v>
      </c>
      <c r="B2109" s="4" t="s">
        <v>10588</v>
      </c>
      <c r="C2109" s="5">
        <v>43647</v>
      </c>
      <c r="D2109" s="5">
        <v>44251</v>
      </c>
      <c r="E2109" s="4" t="s">
        <v>19752</v>
      </c>
      <c r="F2109" t="str">
        <f>+_xlfn.XLOOKUP(Tabell3[[#This Row],[Diagnose]],Tabell7[Diagnose],Tabell7[DiagnoseKort])&amp;" ("&amp;YEAR(Tabell3[[#This Row],[Dato]])&amp;")"</f>
        <v>Intet påvist (2021)</v>
      </c>
    </row>
    <row r="2110" spans="1:6" hidden="1" x14ac:dyDescent="0.25">
      <c r="A2110" s="4" t="s">
        <v>11073</v>
      </c>
      <c r="B2110" s="4" t="s">
        <v>11074</v>
      </c>
      <c r="C2110" s="5">
        <v>43847</v>
      </c>
      <c r="D2110" s="5">
        <v>44251</v>
      </c>
      <c r="E2110" s="4" t="s">
        <v>19752</v>
      </c>
      <c r="F2110" t="str">
        <f>+_xlfn.XLOOKUP(Tabell3[[#This Row],[Diagnose]],Tabell7[Diagnose],Tabell7[DiagnoseKort])&amp;" ("&amp;YEAR(Tabell3[[#This Row],[Dato]])&amp;")"</f>
        <v>Intet påvist (2021)</v>
      </c>
    </row>
    <row r="2111" spans="1:6" hidden="1" x14ac:dyDescent="0.25">
      <c r="A2111" s="4" t="s">
        <v>9591</v>
      </c>
      <c r="B2111" s="4" t="s">
        <v>9592</v>
      </c>
      <c r="C2111" s="5">
        <v>43302</v>
      </c>
      <c r="D2111" s="5">
        <v>44250</v>
      </c>
      <c r="E2111" s="4" t="s">
        <v>19799</v>
      </c>
      <c r="F2111" t="str">
        <f>+_xlfn.XLOOKUP(Tabell3[[#This Row],[Diagnose]],Tabell7[Diagnose],Tabell7[DiagnoseKort])&amp;" ("&amp;YEAR(Tabell3[[#This Row],[Dato]])&amp;")"</f>
        <v>Katarakt, ikke medfødt (2021)</v>
      </c>
    </row>
    <row r="2112" spans="1:6" hidden="1" x14ac:dyDescent="0.25">
      <c r="A2112" s="4" t="s">
        <v>7780</v>
      </c>
      <c r="B2112" s="4" t="s">
        <v>7781</v>
      </c>
      <c r="C2112" s="5">
        <v>42582</v>
      </c>
      <c r="D2112" s="5">
        <v>44250</v>
      </c>
      <c r="E2112" s="4" t="s">
        <v>19752</v>
      </c>
      <c r="F2112" t="str">
        <f>+_xlfn.XLOOKUP(Tabell3[[#This Row],[Diagnose]],Tabell7[Diagnose],Tabell7[DiagnoseKort])&amp;" ("&amp;YEAR(Tabell3[[#This Row],[Dato]])&amp;")"</f>
        <v>Intet påvist (2021)</v>
      </c>
    </row>
    <row r="2113" spans="1:6" hidden="1" x14ac:dyDescent="0.25">
      <c r="A2113" s="4" t="s">
        <v>7156</v>
      </c>
      <c r="B2113" s="4" t="s">
        <v>7157</v>
      </c>
      <c r="C2113" s="5">
        <v>42313</v>
      </c>
      <c r="D2113" s="5">
        <v>44250</v>
      </c>
      <c r="E2113" s="4" t="s">
        <v>19864</v>
      </c>
      <c r="F2113" t="str">
        <f>+_xlfn.XLOOKUP(Tabell3[[#This Row],[Diagnose]],Tabell7[Diagnose],Tabell7[DiagnoseKort])&amp;" ("&amp;YEAR(Tabell3[[#This Row],[Dato]])&amp;")"</f>
        <v>Distichiasis/Ektopiske Cillier (2021)</v>
      </c>
    </row>
    <row r="2114" spans="1:6" hidden="1" x14ac:dyDescent="0.25">
      <c r="A2114" s="4" t="s">
        <v>10857</v>
      </c>
      <c r="B2114" s="4" t="s">
        <v>10858</v>
      </c>
      <c r="C2114" s="5">
        <v>43766</v>
      </c>
      <c r="D2114" s="5">
        <v>44249</v>
      </c>
      <c r="E2114" s="4" t="s">
        <v>19752</v>
      </c>
      <c r="F2114" t="str">
        <f>+_xlfn.XLOOKUP(Tabell3[[#This Row],[Diagnose]],Tabell7[Diagnose],Tabell7[DiagnoseKort])&amp;" ("&amp;YEAR(Tabell3[[#This Row],[Dato]])&amp;")"</f>
        <v>Intet påvist (2021)</v>
      </c>
    </row>
    <row r="2115" spans="1:6" hidden="1" x14ac:dyDescent="0.25">
      <c r="A2115" s="4" t="s">
        <v>11197</v>
      </c>
      <c r="B2115" s="4" t="s">
        <v>11198</v>
      </c>
      <c r="C2115" s="5">
        <v>43877</v>
      </c>
      <c r="D2115" s="5">
        <v>44249</v>
      </c>
      <c r="E2115" s="4" t="s">
        <v>19752</v>
      </c>
      <c r="F2115" t="str">
        <f>+_xlfn.XLOOKUP(Tabell3[[#This Row],[Diagnose]],Tabell7[Diagnose],Tabell7[DiagnoseKort])&amp;" ("&amp;YEAR(Tabell3[[#This Row],[Dato]])&amp;")"</f>
        <v>Intet påvist (2021)</v>
      </c>
    </row>
    <row r="2116" spans="1:6" hidden="1" x14ac:dyDescent="0.25">
      <c r="A2116" s="4" t="s">
        <v>8229</v>
      </c>
      <c r="B2116" s="4" t="s">
        <v>8230</v>
      </c>
      <c r="C2116" s="5">
        <v>42800</v>
      </c>
      <c r="D2116" s="5">
        <v>44247</v>
      </c>
      <c r="E2116" s="4" t="s">
        <v>19752</v>
      </c>
      <c r="F2116" t="str">
        <f>+_xlfn.XLOOKUP(Tabell3[[#This Row],[Diagnose]],Tabell7[Diagnose],Tabell7[DiagnoseKort])&amp;" ("&amp;YEAR(Tabell3[[#This Row],[Dato]])&amp;")"</f>
        <v>Intet påvist (2021)</v>
      </c>
    </row>
    <row r="2117" spans="1:6" hidden="1" x14ac:dyDescent="0.25">
      <c r="A2117" s="4" t="s">
        <v>9576</v>
      </c>
      <c r="B2117" s="4" t="s">
        <v>9577</v>
      </c>
      <c r="C2117" s="5">
        <v>43293</v>
      </c>
      <c r="D2117" s="5">
        <v>44247</v>
      </c>
      <c r="E2117" s="4" t="s">
        <v>19752</v>
      </c>
      <c r="F2117" t="str">
        <f>+_xlfn.XLOOKUP(Tabell3[[#This Row],[Diagnose]],Tabell7[Diagnose],Tabell7[DiagnoseKort])&amp;" ("&amp;YEAR(Tabell3[[#This Row],[Dato]])&amp;")"</f>
        <v>Intet påvist (2021)</v>
      </c>
    </row>
    <row r="2118" spans="1:6" hidden="1" x14ac:dyDescent="0.25">
      <c r="A2118" s="4" t="s">
        <v>7508</v>
      </c>
      <c r="B2118" s="4" t="s">
        <v>7509</v>
      </c>
      <c r="C2118" s="5">
        <v>42491</v>
      </c>
      <c r="D2118" s="5">
        <v>44247</v>
      </c>
      <c r="E2118" s="4" t="s">
        <v>19752</v>
      </c>
      <c r="F2118" t="str">
        <f>+_xlfn.XLOOKUP(Tabell3[[#This Row],[Diagnose]],Tabell7[Diagnose],Tabell7[DiagnoseKort])&amp;" ("&amp;YEAR(Tabell3[[#This Row],[Dato]])&amp;")"</f>
        <v>Intet påvist (2021)</v>
      </c>
    </row>
    <row r="2119" spans="1:6" hidden="1" x14ac:dyDescent="0.25">
      <c r="A2119" s="4" t="s">
        <v>7007</v>
      </c>
      <c r="B2119" s="4" t="s">
        <v>7008</v>
      </c>
      <c r="C2119" s="5">
        <v>42267</v>
      </c>
      <c r="D2119" s="5">
        <v>44247</v>
      </c>
      <c r="E2119" s="4" t="s">
        <v>19752</v>
      </c>
      <c r="F2119" t="str">
        <f>+_xlfn.XLOOKUP(Tabell3[[#This Row],[Diagnose]],Tabell7[Diagnose],Tabell7[DiagnoseKort])&amp;" ("&amp;YEAR(Tabell3[[#This Row],[Dato]])&amp;")"</f>
        <v>Intet påvist (2021)</v>
      </c>
    </row>
    <row r="2120" spans="1:6" hidden="1" x14ac:dyDescent="0.25">
      <c r="A2120" s="4" t="s">
        <v>11359</v>
      </c>
      <c r="B2120" s="4" t="s">
        <v>11360</v>
      </c>
      <c r="C2120" s="5">
        <v>43942</v>
      </c>
      <c r="D2120" s="5">
        <v>44245</v>
      </c>
      <c r="E2120" s="4" t="s">
        <v>19752</v>
      </c>
      <c r="F2120" t="str">
        <f>+_xlfn.XLOOKUP(Tabell3[[#This Row],[Diagnose]],Tabell7[Diagnose],Tabell7[DiagnoseKort])&amp;" ("&amp;YEAR(Tabell3[[#This Row],[Dato]])&amp;")"</f>
        <v>Intet påvist (2021)</v>
      </c>
    </row>
    <row r="2121" spans="1:6" hidden="1" x14ac:dyDescent="0.25">
      <c r="A2121" s="4" t="s">
        <v>9897</v>
      </c>
      <c r="B2121" s="4" t="s">
        <v>9898</v>
      </c>
      <c r="C2121" s="5">
        <v>43405</v>
      </c>
      <c r="D2121" s="5">
        <v>44243</v>
      </c>
      <c r="E2121" s="4" t="s">
        <v>19752</v>
      </c>
      <c r="F2121" t="str">
        <f>+_xlfn.XLOOKUP(Tabell3[[#This Row],[Diagnose]],Tabell7[Diagnose],Tabell7[DiagnoseKort])&amp;" ("&amp;YEAR(Tabell3[[#This Row],[Dato]])&amp;")"</f>
        <v>Intet påvist (2021)</v>
      </c>
    </row>
    <row r="2122" spans="1:6" hidden="1" x14ac:dyDescent="0.25">
      <c r="A2122" s="4" t="s">
        <v>10640</v>
      </c>
      <c r="B2122" s="4" t="s">
        <v>10641</v>
      </c>
      <c r="C2122" s="5">
        <v>43659</v>
      </c>
      <c r="D2122" s="5">
        <v>44238</v>
      </c>
      <c r="E2122" s="4" t="s">
        <v>19752</v>
      </c>
      <c r="F2122" t="str">
        <f>+_xlfn.XLOOKUP(Tabell3[[#This Row],[Diagnose]],Tabell7[Diagnose],Tabell7[DiagnoseKort])&amp;" ("&amp;YEAR(Tabell3[[#This Row],[Dato]])&amp;")"</f>
        <v>Intet påvist (2021)</v>
      </c>
    </row>
    <row r="2123" spans="1:6" hidden="1" x14ac:dyDescent="0.25">
      <c r="A2123" s="4" t="s">
        <v>7448</v>
      </c>
      <c r="B2123" s="4" t="s">
        <v>7449</v>
      </c>
      <c r="C2123" s="5">
        <v>42456</v>
      </c>
      <c r="D2123" s="5">
        <v>44237</v>
      </c>
      <c r="E2123" s="4" t="s">
        <v>19752</v>
      </c>
      <c r="F2123" t="str">
        <f>+_xlfn.XLOOKUP(Tabell3[[#This Row],[Diagnose]],Tabell7[Diagnose],Tabell7[DiagnoseKort])&amp;" ("&amp;YEAR(Tabell3[[#This Row],[Dato]])&amp;")"</f>
        <v>Intet påvist (2021)</v>
      </c>
    </row>
    <row r="2124" spans="1:6" hidden="1" x14ac:dyDescent="0.25">
      <c r="A2124" s="4" t="s">
        <v>5569</v>
      </c>
      <c r="B2124" s="4" t="s">
        <v>5570</v>
      </c>
      <c r="C2124" s="5">
        <v>41579</v>
      </c>
      <c r="D2124" s="5">
        <v>44237</v>
      </c>
      <c r="E2124" s="4" t="s">
        <v>19864</v>
      </c>
      <c r="F2124" t="str">
        <f>+_xlfn.XLOOKUP(Tabell3[[#This Row],[Diagnose]],Tabell7[Diagnose],Tabell7[DiagnoseKort])&amp;" ("&amp;YEAR(Tabell3[[#This Row],[Dato]])&amp;")"</f>
        <v>Distichiasis/Ektopiske Cillier (2021)</v>
      </c>
    </row>
    <row r="2125" spans="1:6" hidden="1" x14ac:dyDescent="0.25">
      <c r="A2125" s="4" t="s">
        <v>11071</v>
      </c>
      <c r="B2125" s="4" t="s">
        <v>11072</v>
      </c>
      <c r="C2125" s="5">
        <v>43847</v>
      </c>
      <c r="D2125" s="5">
        <v>44236</v>
      </c>
      <c r="E2125" s="4" t="s">
        <v>19752</v>
      </c>
      <c r="F2125" t="str">
        <f>+_xlfn.XLOOKUP(Tabell3[[#This Row],[Diagnose]],Tabell7[Diagnose],Tabell7[DiagnoseKort])&amp;" ("&amp;YEAR(Tabell3[[#This Row],[Dato]])&amp;")"</f>
        <v>Intet påvist (2021)</v>
      </c>
    </row>
    <row r="2126" spans="1:6" hidden="1" x14ac:dyDescent="0.25">
      <c r="A2126" s="4" t="s">
        <v>11014</v>
      </c>
      <c r="B2126" s="4" t="s">
        <v>11015</v>
      </c>
      <c r="C2126" s="5">
        <v>43827</v>
      </c>
      <c r="D2126" s="5">
        <v>44236</v>
      </c>
      <c r="E2126" s="4" t="s">
        <v>19752</v>
      </c>
      <c r="F2126" t="str">
        <f>+_xlfn.XLOOKUP(Tabell3[[#This Row],[Diagnose]],Tabell7[Diagnose],Tabell7[DiagnoseKort])&amp;" ("&amp;YEAR(Tabell3[[#This Row],[Dato]])&amp;")"</f>
        <v>Intet påvist (2021)</v>
      </c>
    </row>
    <row r="2127" spans="1:6" hidden="1" x14ac:dyDescent="0.25">
      <c r="A2127" s="4" t="s">
        <v>9072</v>
      </c>
      <c r="B2127" s="4" t="s">
        <v>9073</v>
      </c>
      <c r="C2127" s="5">
        <v>43128</v>
      </c>
      <c r="D2127" s="5">
        <v>44236</v>
      </c>
      <c r="E2127" s="4" t="s">
        <v>19752</v>
      </c>
      <c r="F2127" t="str">
        <f>+_xlfn.XLOOKUP(Tabell3[[#This Row],[Diagnose]],Tabell7[Diagnose],Tabell7[DiagnoseKort])&amp;" ("&amp;YEAR(Tabell3[[#This Row],[Dato]])&amp;")"</f>
        <v>Intet påvist (2021)</v>
      </c>
    </row>
    <row r="2128" spans="1:6" hidden="1" x14ac:dyDescent="0.25">
      <c r="A2128" s="4" t="s">
        <v>8484</v>
      </c>
      <c r="B2128" s="4" t="s">
        <v>8485</v>
      </c>
      <c r="C2128" s="5">
        <v>42902</v>
      </c>
      <c r="D2128" s="5">
        <v>44235</v>
      </c>
      <c r="E2128" s="4" t="s">
        <v>19752</v>
      </c>
      <c r="F2128" t="str">
        <f>+_xlfn.XLOOKUP(Tabell3[[#This Row],[Diagnose]],Tabell7[Diagnose],Tabell7[DiagnoseKort])&amp;" ("&amp;YEAR(Tabell3[[#This Row],[Dato]])&amp;")"</f>
        <v>Intet påvist (2021)</v>
      </c>
    </row>
    <row r="2129" spans="1:6" hidden="1" x14ac:dyDescent="0.25">
      <c r="A2129" s="4" t="s">
        <v>9475</v>
      </c>
      <c r="B2129" s="4" t="s">
        <v>9476</v>
      </c>
      <c r="C2129" s="5">
        <v>43262</v>
      </c>
      <c r="D2129" s="5">
        <v>44235</v>
      </c>
      <c r="E2129" s="4" t="s">
        <v>19752</v>
      </c>
      <c r="F2129" t="str">
        <f>+_xlfn.XLOOKUP(Tabell3[[#This Row],[Diagnose]],Tabell7[Diagnose],Tabell7[DiagnoseKort])&amp;" ("&amp;YEAR(Tabell3[[#This Row],[Dato]])&amp;")"</f>
        <v>Intet påvist (2021)</v>
      </c>
    </row>
    <row r="2130" spans="1:6" hidden="1" x14ac:dyDescent="0.25">
      <c r="A2130" s="4" t="s">
        <v>11035</v>
      </c>
      <c r="B2130" s="4" t="s">
        <v>11036</v>
      </c>
      <c r="C2130" s="5">
        <v>43835</v>
      </c>
      <c r="D2130" s="5">
        <v>44235</v>
      </c>
      <c r="E2130" s="4" t="s">
        <v>19752</v>
      </c>
      <c r="F2130" t="str">
        <f>+_xlfn.XLOOKUP(Tabell3[[#This Row],[Diagnose]],Tabell7[Diagnose],Tabell7[DiagnoseKort])&amp;" ("&amp;YEAR(Tabell3[[#This Row],[Dato]])&amp;")"</f>
        <v>Intet påvist (2021)</v>
      </c>
    </row>
    <row r="2131" spans="1:6" hidden="1" x14ac:dyDescent="0.25">
      <c r="A2131" s="4" t="s">
        <v>11024</v>
      </c>
      <c r="B2131" s="4" t="s">
        <v>11025</v>
      </c>
      <c r="C2131" s="5">
        <v>43827</v>
      </c>
      <c r="D2131" s="5">
        <v>44231</v>
      </c>
      <c r="E2131" s="4" t="s">
        <v>19752</v>
      </c>
      <c r="F2131" t="str">
        <f>+_xlfn.XLOOKUP(Tabell3[[#This Row],[Diagnose]],Tabell7[Diagnose],Tabell7[DiagnoseKort])&amp;" ("&amp;YEAR(Tabell3[[#This Row],[Dato]])&amp;")"</f>
        <v>Intet påvist (2021)</v>
      </c>
    </row>
    <row r="2132" spans="1:6" hidden="1" x14ac:dyDescent="0.25">
      <c r="A2132" s="4" t="s">
        <v>10586</v>
      </c>
      <c r="B2132" s="4" t="s">
        <v>1916</v>
      </c>
      <c r="C2132" s="5">
        <v>43644</v>
      </c>
      <c r="D2132" s="5">
        <v>44230</v>
      </c>
      <c r="E2132" s="4" t="s">
        <v>19752</v>
      </c>
      <c r="F2132" t="str">
        <f>+_xlfn.XLOOKUP(Tabell3[[#This Row],[Diagnose]],Tabell7[Diagnose],Tabell7[DiagnoseKort])&amp;" ("&amp;YEAR(Tabell3[[#This Row],[Dato]])&amp;")"</f>
        <v>Intet påvist (2021)</v>
      </c>
    </row>
    <row r="2133" spans="1:6" hidden="1" x14ac:dyDescent="0.25">
      <c r="A2133" s="4" t="s">
        <v>4613</v>
      </c>
      <c r="B2133" s="4" t="s">
        <v>4614</v>
      </c>
      <c r="C2133" s="5">
        <v>41089</v>
      </c>
      <c r="D2133" s="5">
        <v>44229</v>
      </c>
      <c r="E2133" s="4" t="s">
        <v>19752</v>
      </c>
      <c r="F2133" t="str">
        <f>+_xlfn.XLOOKUP(Tabell3[[#This Row],[Diagnose]],Tabell7[Diagnose],Tabell7[DiagnoseKort])&amp;" ("&amp;YEAR(Tabell3[[#This Row],[Dato]])&amp;")"</f>
        <v>Intet påvist (2021)</v>
      </c>
    </row>
    <row r="2134" spans="1:6" hidden="1" x14ac:dyDescent="0.25">
      <c r="A2134" s="4" t="s">
        <v>7878</v>
      </c>
      <c r="B2134" s="4" t="s">
        <v>7879</v>
      </c>
      <c r="C2134" s="5">
        <v>42636</v>
      </c>
      <c r="D2134" s="5">
        <v>44228</v>
      </c>
      <c r="E2134" s="4" t="s">
        <v>19752</v>
      </c>
      <c r="F2134" t="str">
        <f>+_xlfn.XLOOKUP(Tabell3[[#This Row],[Diagnose]],Tabell7[Diagnose],Tabell7[DiagnoseKort])&amp;" ("&amp;YEAR(Tabell3[[#This Row],[Dato]])&amp;")"</f>
        <v>Intet påvist (2021)</v>
      </c>
    </row>
    <row r="2135" spans="1:6" hidden="1" x14ac:dyDescent="0.25">
      <c r="A2135" s="4" t="s">
        <v>11104</v>
      </c>
      <c r="B2135" s="4" t="s">
        <v>11105</v>
      </c>
      <c r="C2135" s="5">
        <v>43856</v>
      </c>
      <c r="D2135" s="5">
        <v>44228</v>
      </c>
      <c r="E2135" s="4" t="s">
        <v>19802</v>
      </c>
      <c r="F2135" t="str">
        <f>+_xlfn.XLOOKUP(Tabell3[[#This Row],[Diagnose]],Tabell7[Diagnose],Tabell7[DiagnoseKort])&amp;" ("&amp;YEAR(Tabell3[[#This Row],[Dato]])&amp;")"</f>
        <v>PPM iris (2021)</v>
      </c>
    </row>
    <row r="2136" spans="1:6" hidden="1" x14ac:dyDescent="0.25">
      <c r="A2136" s="4" t="s">
        <v>9551</v>
      </c>
      <c r="B2136" s="4" t="s">
        <v>9552</v>
      </c>
      <c r="C2136" s="5">
        <v>43279</v>
      </c>
      <c r="D2136" s="5">
        <v>44224</v>
      </c>
      <c r="E2136" s="4" t="s">
        <v>19752</v>
      </c>
      <c r="F2136" t="str">
        <f>+_xlfn.XLOOKUP(Tabell3[[#This Row],[Diagnose]],Tabell7[Diagnose],Tabell7[DiagnoseKort])&amp;" ("&amp;YEAR(Tabell3[[#This Row],[Dato]])&amp;")"</f>
        <v>Intet påvist (2021)</v>
      </c>
    </row>
    <row r="2137" spans="1:6" hidden="1" x14ac:dyDescent="0.25">
      <c r="A2137" s="4" t="s">
        <v>9503</v>
      </c>
      <c r="B2137" s="4" t="s">
        <v>9504</v>
      </c>
      <c r="C2137" s="5">
        <v>43276</v>
      </c>
      <c r="D2137" s="5">
        <v>44224</v>
      </c>
      <c r="E2137" s="4" t="s">
        <v>19752</v>
      </c>
      <c r="F2137" t="str">
        <f>+_xlfn.XLOOKUP(Tabell3[[#This Row],[Diagnose]],Tabell7[Diagnose],Tabell7[DiagnoseKort])&amp;" ("&amp;YEAR(Tabell3[[#This Row],[Dato]])&amp;")"</f>
        <v>Intet påvist (2021)</v>
      </c>
    </row>
    <row r="2138" spans="1:6" hidden="1" x14ac:dyDescent="0.25">
      <c r="A2138" s="4" t="s">
        <v>5615</v>
      </c>
      <c r="B2138" s="4" t="s">
        <v>5616</v>
      </c>
      <c r="C2138" s="5">
        <v>41588</v>
      </c>
      <c r="D2138" s="5">
        <v>44224</v>
      </c>
      <c r="E2138" s="4" t="s">
        <v>19864</v>
      </c>
      <c r="F2138" t="str">
        <f>+_xlfn.XLOOKUP(Tabell3[[#This Row],[Diagnose]],Tabell7[Diagnose],Tabell7[DiagnoseKort])&amp;" ("&amp;YEAR(Tabell3[[#This Row],[Dato]])&amp;")"</f>
        <v>Distichiasis/Ektopiske Cillier (2021)</v>
      </c>
    </row>
    <row r="2139" spans="1:6" hidden="1" x14ac:dyDescent="0.25">
      <c r="A2139" s="4" t="s">
        <v>7083</v>
      </c>
      <c r="B2139" s="4" t="s">
        <v>7084</v>
      </c>
      <c r="C2139" s="5">
        <v>42292</v>
      </c>
      <c r="D2139" s="5">
        <v>44224</v>
      </c>
      <c r="E2139" s="4" t="s">
        <v>19882</v>
      </c>
      <c r="F2139" t="str">
        <f>+_xlfn.XLOOKUP(Tabell3[[#This Row],[Diagnose]],Tabell7[Diagnose],Tabell7[DiagnoseKort])&amp;" ("&amp;YEAR(Tabell3[[#This Row],[Dato]])&amp;")"</f>
        <v>Katarakt, ikke medfødt (2021)</v>
      </c>
    </row>
    <row r="2140" spans="1:6" hidden="1" x14ac:dyDescent="0.25">
      <c r="A2140" s="4" t="s">
        <v>8681</v>
      </c>
      <c r="B2140" s="4" t="s">
        <v>8682</v>
      </c>
      <c r="C2140" s="5">
        <v>42983</v>
      </c>
      <c r="D2140" s="5">
        <v>44223</v>
      </c>
      <c r="E2140" s="4" t="s">
        <v>19752</v>
      </c>
      <c r="F2140" t="str">
        <f>+_xlfn.XLOOKUP(Tabell3[[#This Row],[Diagnose]],Tabell7[Diagnose],Tabell7[DiagnoseKort])&amp;" ("&amp;YEAR(Tabell3[[#This Row],[Dato]])&amp;")"</f>
        <v>Intet påvist (2021)</v>
      </c>
    </row>
    <row r="2141" spans="1:6" hidden="1" x14ac:dyDescent="0.25">
      <c r="A2141" s="4" t="s">
        <v>6300</v>
      </c>
      <c r="B2141" s="4" t="s">
        <v>6301</v>
      </c>
      <c r="C2141" s="5">
        <v>41919</v>
      </c>
      <c r="D2141" s="5">
        <v>44223</v>
      </c>
      <c r="E2141" s="4" t="s">
        <v>19881</v>
      </c>
      <c r="F2141" t="str">
        <f>+_xlfn.XLOOKUP(Tabell3[[#This Row],[Diagnose]],Tabell7[Diagnose],Tabell7[DiagnoseKort])&amp;" ("&amp;YEAR(Tabell3[[#This Row],[Dato]])&amp;")"</f>
        <v>Annet, ikke medfødt (2021)</v>
      </c>
    </row>
    <row r="2142" spans="1:6" hidden="1" x14ac:dyDescent="0.25">
      <c r="A2142" s="4" t="s">
        <v>7258</v>
      </c>
      <c r="B2142" s="4" t="s">
        <v>7259</v>
      </c>
      <c r="C2142" s="5">
        <v>42372</v>
      </c>
      <c r="D2142" s="5">
        <v>44222</v>
      </c>
      <c r="E2142" s="4" t="s">
        <v>19752</v>
      </c>
      <c r="F2142" t="str">
        <f>+_xlfn.XLOOKUP(Tabell3[[#This Row],[Diagnose]],Tabell7[Diagnose],Tabell7[DiagnoseKort])&amp;" ("&amp;YEAR(Tabell3[[#This Row],[Dato]])&amp;")"</f>
        <v>Intet påvist (2021)</v>
      </c>
    </row>
    <row r="2143" spans="1:6" hidden="1" x14ac:dyDescent="0.25">
      <c r="A2143" s="4" t="s">
        <v>9977</v>
      </c>
      <c r="B2143" s="4" t="s">
        <v>9978</v>
      </c>
      <c r="C2143" s="5">
        <v>43470</v>
      </c>
      <c r="D2143" s="5">
        <v>44222</v>
      </c>
      <c r="E2143" s="4" t="s">
        <v>19752</v>
      </c>
      <c r="F2143" t="str">
        <f>+_xlfn.XLOOKUP(Tabell3[[#This Row],[Diagnose]],Tabell7[Diagnose],Tabell7[DiagnoseKort])&amp;" ("&amp;YEAR(Tabell3[[#This Row],[Dato]])&amp;")"</f>
        <v>Intet påvist (2021)</v>
      </c>
    </row>
    <row r="2144" spans="1:6" hidden="1" x14ac:dyDescent="0.25">
      <c r="A2144" s="4" t="s">
        <v>10449</v>
      </c>
      <c r="B2144" s="4" t="s">
        <v>10450</v>
      </c>
      <c r="C2144" s="5">
        <v>43610</v>
      </c>
      <c r="D2144" s="5">
        <v>44221</v>
      </c>
      <c r="E2144" s="4" t="s">
        <v>19756</v>
      </c>
      <c r="F2144" t="str">
        <f>+_xlfn.XLOOKUP(Tabell3[[#This Row],[Diagnose]],Tabell7[Diagnose],Tabell7[DiagnoseKort])&amp;" ("&amp;YEAR(Tabell3[[#This Row],[Dato]])&amp;")"</f>
        <v>Distichiasis/Ektopiske Cillier (2021)</v>
      </c>
    </row>
    <row r="2145" spans="1:6" hidden="1" x14ac:dyDescent="0.25">
      <c r="A2145" s="4" t="s">
        <v>10350</v>
      </c>
      <c r="B2145" s="4" t="s">
        <v>10351</v>
      </c>
      <c r="C2145" s="5">
        <v>43585</v>
      </c>
      <c r="D2145" s="5">
        <v>44221</v>
      </c>
      <c r="E2145" s="4" t="s">
        <v>19752</v>
      </c>
      <c r="F2145" t="str">
        <f>+_xlfn.XLOOKUP(Tabell3[[#This Row],[Diagnose]],Tabell7[Diagnose],Tabell7[DiagnoseKort])&amp;" ("&amp;YEAR(Tabell3[[#This Row],[Dato]])&amp;")"</f>
        <v>Intet påvist (2021)</v>
      </c>
    </row>
    <row r="2146" spans="1:6" hidden="1" x14ac:dyDescent="0.25">
      <c r="A2146" s="4" t="s">
        <v>9927</v>
      </c>
      <c r="B2146" s="4" t="s">
        <v>9928</v>
      </c>
      <c r="C2146" s="5">
        <v>43432</v>
      </c>
      <c r="D2146" s="5">
        <v>44221</v>
      </c>
      <c r="E2146" s="4" t="s">
        <v>19752</v>
      </c>
      <c r="F2146" t="str">
        <f>+_xlfn.XLOOKUP(Tabell3[[#This Row],[Diagnose]],Tabell7[Diagnose],Tabell7[DiagnoseKort])&amp;" ("&amp;YEAR(Tabell3[[#This Row],[Dato]])&amp;")"</f>
        <v>Intet påvist (2021)</v>
      </c>
    </row>
    <row r="2147" spans="1:6" hidden="1" x14ac:dyDescent="0.25">
      <c r="A2147" s="4" t="s">
        <v>10453</v>
      </c>
      <c r="B2147" s="4" t="s">
        <v>10454</v>
      </c>
      <c r="C2147" s="5">
        <v>43610</v>
      </c>
      <c r="D2147" s="5">
        <v>44218</v>
      </c>
      <c r="E2147" s="4" t="s">
        <v>19752</v>
      </c>
      <c r="F2147" t="str">
        <f>+_xlfn.XLOOKUP(Tabell3[[#This Row],[Diagnose]],Tabell7[Diagnose],Tabell7[DiagnoseKort])&amp;" ("&amp;YEAR(Tabell3[[#This Row],[Dato]])&amp;")"</f>
        <v>Intet påvist (2021)</v>
      </c>
    </row>
    <row r="2148" spans="1:6" hidden="1" x14ac:dyDescent="0.25">
      <c r="A2148" s="4" t="s">
        <v>6091</v>
      </c>
      <c r="B2148" s="4" t="s">
        <v>6092</v>
      </c>
      <c r="C2148" s="5">
        <v>41821</v>
      </c>
      <c r="D2148" s="5">
        <v>44218</v>
      </c>
      <c r="E2148" s="4" t="s">
        <v>19752</v>
      </c>
      <c r="F2148" t="str">
        <f>+_xlfn.XLOOKUP(Tabell3[[#This Row],[Diagnose]],Tabell7[Diagnose],Tabell7[DiagnoseKort])&amp;" ("&amp;YEAR(Tabell3[[#This Row],[Dato]])&amp;")"</f>
        <v>Intet påvist (2021)</v>
      </c>
    </row>
    <row r="2149" spans="1:6" hidden="1" x14ac:dyDescent="0.25">
      <c r="A2149" s="4" t="s">
        <v>8121</v>
      </c>
      <c r="B2149" s="4" t="s">
        <v>8122</v>
      </c>
      <c r="C2149" s="5">
        <v>42760</v>
      </c>
      <c r="D2149" s="5">
        <v>44218</v>
      </c>
      <c r="E2149" s="4" t="s">
        <v>19752</v>
      </c>
      <c r="F2149" t="str">
        <f>+_xlfn.XLOOKUP(Tabell3[[#This Row],[Diagnose]],Tabell7[Diagnose],Tabell7[DiagnoseKort])&amp;" ("&amp;YEAR(Tabell3[[#This Row],[Dato]])&amp;")"</f>
        <v>Intet påvist (2021)</v>
      </c>
    </row>
    <row r="2150" spans="1:6" hidden="1" x14ac:dyDescent="0.25">
      <c r="A2150" s="4" t="s">
        <v>9717</v>
      </c>
      <c r="B2150" s="4" t="s">
        <v>9718</v>
      </c>
      <c r="C2150" s="5">
        <v>43341</v>
      </c>
      <c r="D2150" s="5">
        <v>44218</v>
      </c>
      <c r="E2150" s="4" t="s">
        <v>19752</v>
      </c>
      <c r="F2150" t="str">
        <f>+_xlfn.XLOOKUP(Tabell3[[#This Row],[Diagnose]],Tabell7[Diagnose],Tabell7[DiagnoseKort])&amp;" ("&amp;YEAR(Tabell3[[#This Row],[Dato]])&amp;")"</f>
        <v>Intet påvist (2021)</v>
      </c>
    </row>
    <row r="2151" spans="1:6" hidden="1" x14ac:dyDescent="0.25">
      <c r="A2151" s="4" t="s">
        <v>8599</v>
      </c>
      <c r="B2151" s="4" t="s">
        <v>8600</v>
      </c>
      <c r="C2151" s="5">
        <v>42952</v>
      </c>
      <c r="D2151" s="5">
        <v>44217</v>
      </c>
      <c r="E2151" s="4" t="s">
        <v>19894</v>
      </c>
      <c r="F2151" t="str">
        <f>+_xlfn.XLOOKUP(Tabell3[[#This Row],[Diagnose]],Tabell7[Diagnose],Tabell7[DiagnoseKort])&amp;" ("&amp;YEAR(Tabell3[[#This Row],[Dato]])&amp;")"</f>
        <v>Cornea Dystrofi (2021)</v>
      </c>
    </row>
    <row r="2152" spans="1:6" hidden="1" x14ac:dyDescent="0.25">
      <c r="A2152" s="4" t="s">
        <v>9487</v>
      </c>
      <c r="B2152" s="4" t="s">
        <v>9488</v>
      </c>
      <c r="C2152" s="5">
        <v>43274</v>
      </c>
      <c r="D2152" s="5">
        <v>44216</v>
      </c>
      <c r="E2152" s="4" t="s">
        <v>19752</v>
      </c>
      <c r="F2152" t="str">
        <f>+_xlfn.XLOOKUP(Tabell3[[#This Row],[Diagnose]],Tabell7[Diagnose],Tabell7[DiagnoseKort])&amp;" ("&amp;YEAR(Tabell3[[#This Row],[Dato]])&amp;")"</f>
        <v>Intet påvist (2021)</v>
      </c>
    </row>
    <row r="2153" spans="1:6" hidden="1" x14ac:dyDescent="0.25">
      <c r="A2153" s="4" t="s">
        <v>9038</v>
      </c>
      <c r="B2153" s="4" t="s">
        <v>9039</v>
      </c>
      <c r="C2153" s="5">
        <v>43112</v>
      </c>
      <c r="D2153" s="5">
        <v>44216</v>
      </c>
      <c r="E2153" s="4" t="s">
        <v>19752</v>
      </c>
      <c r="F2153" t="str">
        <f>+_xlfn.XLOOKUP(Tabell3[[#This Row],[Diagnose]],Tabell7[Diagnose],Tabell7[DiagnoseKort])&amp;" ("&amp;YEAR(Tabell3[[#This Row],[Dato]])&amp;")"</f>
        <v>Intet påvist (2021)</v>
      </c>
    </row>
    <row r="2154" spans="1:6" hidden="1" x14ac:dyDescent="0.25">
      <c r="A2154" s="4" t="s">
        <v>9307</v>
      </c>
      <c r="B2154" s="4" t="s">
        <v>9308</v>
      </c>
      <c r="C2154" s="5">
        <v>43205</v>
      </c>
      <c r="D2154" s="5">
        <v>44216</v>
      </c>
      <c r="E2154" s="4" t="s">
        <v>19752</v>
      </c>
      <c r="F2154" t="str">
        <f>+_xlfn.XLOOKUP(Tabell3[[#This Row],[Diagnose]],Tabell7[Diagnose],Tabell7[DiagnoseKort])&amp;" ("&amp;YEAR(Tabell3[[#This Row],[Dato]])&amp;")"</f>
        <v>Intet påvist (2021)</v>
      </c>
    </row>
    <row r="2155" spans="1:6" hidden="1" x14ac:dyDescent="0.25">
      <c r="A2155" s="4" t="s">
        <v>8387</v>
      </c>
      <c r="B2155" s="4" t="s">
        <v>8388</v>
      </c>
      <c r="C2155" s="5">
        <v>42846</v>
      </c>
      <c r="D2155" s="5">
        <v>44215</v>
      </c>
      <c r="E2155" s="4" t="s">
        <v>19752</v>
      </c>
      <c r="F2155" t="str">
        <f>+_xlfn.XLOOKUP(Tabell3[[#This Row],[Diagnose]],Tabell7[Diagnose],Tabell7[DiagnoseKort])&amp;" ("&amp;YEAR(Tabell3[[#This Row],[Dato]])&amp;")"</f>
        <v>Intet påvist (2021)</v>
      </c>
    </row>
    <row r="2156" spans="1:6" hidden="1" x14ac:dyDescent="0.25">
      <c r="A2156" s="4" t="s">
        <v>11016</v>
      </c>
      <c r="B2156" s="4" t="s">
        <v>11017</v>
      </c>
      <c r="C2156" s="5">
        <v>43827</v>
      </c>
      <c r="D2156" s="5">
        <v>44215</v>
      </c>
      <c r="E2156" s="4" t="s">
        <v>19752</v>
      </c>
      <c r="F2156" t="str">
        <f>+_xlfn.XLOOKUP(Tabell3[[#This Row],[Diagnose]],Tabell7[Diagnose],Tabell7[DiagnoseKort])&amp;" ("&amp;YEAR(Tabell3[[#This Row],[Dato]])&amp;")"</f>
        <v>Intet påvist (2021)</v>
      </c>
    </row>
    <row r="2157" spans="1:6" hidden="1" x14ac:dyDescent="0.25">
      <c r="A2157" s="4" t="s">
        <v>9194</v>
      </c>
      <c r="B2157" s="4" t="s">
        <v>9195</v>
      </c>
      <c r="C2157" s="5">
        <v>43175</v>
      </c>
      <c r="D2157" s="5">
        <v>44214</v>
      </c>
      <c r="E2157" s="4" t="s">
        <v>19752</v>
      </c>
      <c r="F2157" t="str">
        <f>+_xlfn.XLOOKUP(Tabell3[[#This Row],[Diagnose]],Tabell7[Diagnose],Tabell7[DiagnoseKort])&amp;" ("&amp;YEAR(Tabell3[[#This Row],[Dato]])&amp;")"</f>
        <v>Intet påvist (2021)</v>
      </c>
    </row>
    <row r="2158" spans="1:6" hidden="1" x14ac:dyDescent="0.25">
      <c r="A2158" s="4" t="s">
        <v>10830</v>
      </c>
      <c r="B2158" s="4" t="s">
        <v>10831</v>
      </c>
      <c r="C2158" s="5">
        <v>43757</v>
      </c>
      <c r="D2158" s="5">
        <v>44210</v>
      </c>
      <c r="E2158" s="4" t="s">
        <v>19752</v>
      </c>
      <c r="F2158" t="str">
        <f>+_xlfn.XLOOKUP(Tabell3[[#This Row],[Diagnose]],Tabell7[Diagnose],Tabell7[DiagnoseKort])&amp;" ("&amp;YEAR(Tabell3[[#This Row],[Dato]])&amp;")"</f>
        <v>Intet påvist (2021)</v>
      </c>
    </row>
    <row r="2159" spans="1:6" hidden="1" x14ac:dyDescent="0.25">
      <c r="A2159" s="4" t="s">
        <v>9070</v>
      </c>
      <c r="B2159" s="4" t="s">
        <v>9071</v>
      </c>
      <c r="C2159" s="5">
        <v>43128</v>
      </c>
      <c r="D2159" s="5">
        <v>44210</v>
      </c>
      <c r="E2159" s="4" t="s">
        <v>19752</v>
      </c>
      <c r="F2159" t="str">
        <f>+_xlfn.XLOOKUP(Tabell3[[#This Row],[Diagnose]],Tabell7[Diagnose],Tabell7[DiagnoseKort])&amp;" ("&amp;YEAR(Tabell3[[#This Row],[Dato]])&amp;")"</f>
        <v>Intet påvist (2021)</v>
      </c>
    </row>
    <row r="2160" spans="1:6" hidden="1" x14ac:dyDescent="0.25">
      <c r="A2160" s="4" t="s">
        <v>7069</v>
      </c>
      <c r="B2160" s="4" t="s">
        <v>7070</v>
      </c>
      <c r="C2160" s="5">
        <v>42280</v>
      </c>
      <c r="D2160" s="5">
        <v>44209</v>
      </c>
      <c r="E2160" s="4" t="s">
        <v>19752</v>
      </c>
      <c r="F2160" t="str">
        <f>+_xlfn.XLOOKUP(Tabell3[[#This Row],[Diagnose]],Tabell7[Diagnose],Tabell7[DiagnoseKort])&amp;" ("&amp;YEAR(Tabell3[[#This Row],[Dato]])&amp;")"</f>
        <v>Intet påvist (2021)</v>
      </c>
    </row>
    <row r="2161" spans="1:6" hidden="1" x14ac:dyDescent="0.25">
      <c r="A2161" s="4" t="s">
        <v>10740</v>
      </c>
      <c r="B2161" s="4" t="s">
        <v>10741</v>
      </c>
      <c r="C2161" s="5">
        <v>43713</v>
      </c>
      <c r="D2161" s="5">
        <v>44207</v>
      </c>
      <c r="E2161" s="4" t="s">
        <v>19820</v>
      </c>
      <c r="F2161" t="str">
        <f>+_xlfn.XLOOKUP(Tabell3[[#This Row],[Diagnose]],Tabell7[Diagnose],Tabell7[DiagnoseKort])&amp;" ("&amp;YEAR(Tabell3[[#This Row],[Dato]])&amp;")"</f>
        <v>PHTVL/PHPV (2021)</v>
      </c>
    </row>
    <row r="2162" spans="1:6" hidden="1" x14ac:dyDescent="0.25">
      <c r="A2162" s="4" t="s">
        <v>4711</v>
      </c>
      <c r="B2162" s="4" t="s">
        <v>4712</v>
      </c>
      <c r="C2162" s="5">
        <v>41123</v>
      </c>
      <c r="D2162" s="5">
        <v>44204</v>
      </c>
      <c r="E2162" s="4" t="s">
        <v>19865</v>
      </c>
      <c r="F2162" t="str">
        <f>+_xlfn.XLOOKUP(Tabell3[[#This Row],[Diagnose]],Tabell7[Diagnose],Tabell7[DiagnoseKort])&amp;" ("&amp;YEAR(Tabell3[[#This Row],[Dato]])&amp;")"</f>
        <v>Katarakt, ikke medfødt (2021)</v>
      </c>
    </row>
    <row r="2163" spans="1:6" hidden="1" x14ac:dyDescent="0.25">
      <c r="A2163" s="4" t="s">
        <v>11063</v>
      </c>
      <c r="B2163" s="4" t="s">
        <v>11064</v>
      </c>
      <c r="C2163" s="5">
        <v>43846</v>
      </c>
      <c r="D2163" s="5">
        <v>44203</v>
      </c>
      <c r="E2163" s="4" t="s">
        <v>19752</v>
      </c>
      <c r="F2163" t="str">
        <f>+_xlfn.XLOOKUP(Tabell3[[#This Row],[Diagnose]],Tabell7[Diagnose],Tabell7[DiagnoseKort])&amp;" ("&amp;YEAR(Tabell3[[#This Row],[Dato]])&amp;")"</f>
        <v>Intet påvist (2021)</v>
      </c>
    </row>
    <row r="2164" spans="1:6" hidden="1" x14ac:dyDescent="0.25">
      <c r="A2164" s="4" t="s">
        <v>10396</v>
      </c>
      <c r="B2164" s="4" t="s">
        <v>10397</v>
      </c>
      <c r="C2164" s="5">
        <v>43596</v>
      </c>
      <c r="D2164" s="5">
        <v>44200</v>
      </c>
      <c r="E2164" s="4" t="s">
        <v>19752</v>
      </c>
      <c r="F2164" t="str">
        <f>+_xlfn.XLOOKUP(Tabell3[[#This Row],[Diagnose]],Tabell7[Diagnose],Tabell7[DiagnoseKort])&amp;" ("&amp;YEAR(Tabell3[[#This Row],[Dato]])&amp;")"</f>
        <v>Intet påvist (2021)</v>
      </c>
    </row>
    <row r="2165" spans="1:6" hidden="1" x14ac:dyDescent="0.25">
      <c r="A2165" s="4" t="s">
        <v>8526</v>
      </c>
      <c r="B2165" s="4" t="s">
        <v>8527</v>
      </c>
      <c r="C2165" s="5">
        <v>42929</v>
      </c>
      <c r="D2165" s="5">
        <v>44188</v>
      </c>
      <c r="E2165" s="4" t="s">
        <v>19894</v>
      </c>
      <c r="F2165" t="str">
        <f>+_xlfn.XLOOKUP(Tabell3[[#This Row],[Diagnose]],Tabell7[Diagnose],Tabell7[DiagnoseKort])&amp;" ("&amp;YEAR(Tabell3[[#This Row],[Dato]])&amp;")"</f>
        <v>Cornea Dystrofi (2020)</v>
      </c>
    </row>
    <row r="2166" spans="1:6" hidden="1" x14ac:dyDescent="0.25">
      <c r="A2166" s="4" t="s">
        <v>3977</v>
      </c>
      <c r="B2166" s="4" t="s">
        <v>3978</v>
      </c>
      <c r="C2166" s="5">
        <v>40695</v>
      </c>
      <c r="D2166" s="5">
        <v>44188</v>
      </c>
      <c r="E2166" s="4" t="s">
        <v>19920</v>
      </c>
      <c r="F2166" t="str">
        <f>+_xlfn.XLOOKUP(Tabell3[[#This Row],[Diagnose]],Tabell7[Diagnose],Tabell7[DiagnoseKort])&amp;" ("&amp;YEAR(Tabell3[[#This Row],[Dato]])&amp;")"</f>
        <v>Katarakt, ikke medfødt (2020)</v>
      </c>
    </row>
    <row r="2167" spans="1:6" hidden="1" x14ac:dyDescent="0.25">
      <c r="A2167" s="4" t="s">
        <v>5304</v>
      </c>
      <c r="B2167" s="4" t="s">
        <v>5305</v>
      </c>
      <c r="C2167" s="5">
        <v>41453</v>
      </c>
      <c r="D2167" s="5">
        <v>44187</v>
      </c>
      <c r="E2167" s="4" t="s">
        <v>19752</v>
      </c>
      <c r="F2167" t="str">
        <f>+_xlfn.XLOOKUP(Tabell3[[#This Row],[Diagnose]],Tabell7[Diagnose],Tabell7[DiagnoseKort])&amp;" ("&amp;YEAR(Tabell3[[#This Row],[Dato]])&amp;")"</f>
        <v>Intet påvist (2020)</v>
      </c>
    </row>
    <row r="2168" spans="1:6" hidden="1" x14ac:dyDescent="0.25">
      <c r="A2168" s="4" t="s">
        <v>5916</v>
      </c>
      <c r="B2168" s="4" t="s">
        <v>5917</v>
      </c>
      <c r="C2168" s="5">
        <v>41747</v>
      </c>
      <c r="D2168" s="5">
        <v>44187</v>
      </c>
      <c r="E2168" s="4" t="s">
        <v>19752</v>
      </c>
      <c r="F2168" t="str">
        <f>+_xlfn.XLOOKUP(Tabell3[[#This Row],[Diagnose]],Tabell7[Diagnose],Tabell7[DiagnoseKort])&amp;" ("&amp;YEAR(Tabell3[[#This Row],[Dato]])&amp;")"</f>
        <v>Intet påvist (2020)</v>
      </c>
    </row>
    <row r="2169" spans="1:6" hidden="1" x14ac:dyDescent="0.25">
      <c r="A2169" s="4" t="s">
        <v>10687</v>
      </c>
      <c r="B2169" s="4" t="s">
        <v>10688</v>
      </c>
      <c r="C2169" s="5">
        <v>43686</v>
      </c>
      <c r="D2169" s="5">
        <v>44183</v>
      </c>
      <c r="E2169" s="4" t="s">
        <v>19752</v>
      </c>
      <c r="F2169" t="str">
        <f>+_xlfn.XLOOKUP(Tabell3[[#This Row],[Diagnose]],Tabell7[Diagnose],Tabell7[DiagnoseKort])&amp;" ("&amp;YEAR(Tabell3[[#This Row],[Dato]])&amp;")"</f>
        <v>Intet påvist (2020)</v>
      </c>
    </row>
    <row r="2170" spans="1:6" hidden="1" x14ac:dyDescent="0.25">
      <c r="A2170" s="4" t="s">
        <v>10033</v>
      </c>
      <c r="B2170" s="4" t="s">
        <v>10034</v>
      </c>
      <c r="C2170" s="5">
        <v>43493</v>
      </c>
      <c r="D2170" s="5">
        <v>44182</v>
      </c>
      <c r="E2170" s="4" t="s">
        <v>19919</v>
      </c>
      <c r="F2170" t="str">
        <f>+_xlfn.XLOOKUP(Tabell3[[#This Row],[Diagnose]],Tabell7[Diagnose],Tabell7[DiagnoseKort])&amp;" ("&amp;YEAR(Tabell3[[#This Row],[Dato]])&amp;")"</f>
        <v xml:space="preserve"> (2020)</v>
      </c>
    </row>
    <row r="2171" spans="1:6" hidden="1" x14ac:dyDescent="0.25">
      <c r="A2171" s="4" t="s">
        <v>7913</v>
      </c>
      <c r="B2171" s="4" t="s">
        <v>7914</v>
      </c>
      <c r="C2171" s="5">
        <v>42652</v>
      </c>
      <c r="D2171" s="5">
        <v>44182</v>
      </c>
      <c r="E2171" s="4" t="s">
        <v>19752</v>
      </c>
      <c r="F2171" t="str">
        <f>+_xlfn.XLOOKUP(Tabell3[[#This Row],[Diagnose]],Tabell7[Diagnose],Tabell7[DiagnoseKort])&amp;" ("&amp;YEAR(Tabell3[[#This Row],[Dato]])&amp;")"</f>
        <v>Intet påvist (2020)</v>
      </c>
    </row>
    <row r="2172" spans="1:6" hidden="1" x14ac:dyDescent="0.25">
      <c r="A2172" s="4" t="s">
        <v>10601</v>
      </c>
      <c r="B2172" s="4" t="s">
        <v>10602</v>
      </c>
      <c r="C2172" s="5">
        <v>43647</v>
      </c>
      <c r="D2172" s="5">
        <v>44179</v>
      </c>
      <c r="E2172" s="4" t="s">
        <v>19752</v>
      </c>
      <c r="F2172" t="str">
        <f>+_xlfn.XLOOKUP(Tabell3[[#This Row],[Diagnose]],Tabell7[Diagnose],Tabell7[DiagnoseKort])&amp;" ("&amp;YEAR(Tabell3[[#This Row],[Dato]])&amp;")"</f>
        <v>Intet påvist (2020)</v>
      </c>
    </row>
    <row r="2173" spans="1:6" hidden="1" x14ac:dyDescent="0.25">
      <c r="A2173" s="4" t="s">
        <v>10497</v>
      </c>
      <c r="B2173" s="4" t="s">
        <v>10498</v>
      </c>
      <c r="C2173" s="5">
        <v>43613</v>
      </c>
      <c r="D2173" s="5">
        <v>44176</v>
      </c>
      <c r="E2173" s="4" t="s">
        <v>19760</v>
      </c>
      <c r="F2173" t="str">
        <f>+_xlfn.XLOOKUP(Tabell3[[#This Row],[Diagnose]],Tabell7[Diagnose],Tabell7[DiagnoseKort])&amp;" ("&amp;YEAR(Tabell3[[#This Row],[Dato]])&amp;")"</f>
        <v>Katarakt, ikke medfødt (2020)</v>
      </c>
    </row>
    <row r="2174" spans="1:6" hidden="1" x14ac:dyDescent="0.25">
      <c r="A2174" s="4" t="s">
        <v>9186</v>
      </c>
      <c r="B2174" s="4" t="s">
        <v>9187</v>
      </c>
      <c r="C2174" s="5">
        <v>43174</v>
      </c>
      <c r="D2174" s="5">
        <v>44173</v>
      </c>
      <c r="E2174" s="4" t="s">
        <v>19801</v>
      </c>
      <c r="F2174" t="str">
        <f>+_xlfn.XLOOKUP(Tabell3[[#This Row],[Diagnose]],Tabell7[Diagnose],Tabell7[DiagnoseKort])&amp;" ("&amp;YEAR(Tabell3[[#This Row],[Dato]])&amp;")"</f>
        <v>Annet medfødt (2020)</v>
      </c>
    </row>
    <row r="2175" spans="1:6" hidden="1" x14ac:dyDescent="0.25">
      <c r="A2175" s="4" t="s">
        <v>5246</v>
      </c>
      <c r="B2175" s="4" t="s">
        <v>5247</v>
      </c>
      <c r="C2175" s="5">
        <v>41420</v>
      </c>
      <c r="D2175" s="5">
        <v>44173</v>
      </c>
      <c r="E2175" s="4" t="s">
        <v>19752</v>
      </c>
      <c r="F2175" t="str">
        <f>+_xlfn.XLOOKUP(Tabell3[[#This Row],[Diagnose]],Tabell7[Diagnose],Tabell7[DiagnoseKort])&amp;" ("&amp;YEAR(Tabell3[[#This Row],[Dato]])&amp;")"</f>
        <v>Intet påvist (2020)</v>
      </c>
    </row>
    <row r="2176" spans="1:6" hidden="1" x14ac:dyDescent="0.25">
      <c r="A2176" s="4" t="s">
        <v>3506</v>
      </c>
      <c r="B2176" s="4" t="s">
        <v>3507</v>
      </c>
      <c r="C2176" s="5">
        <v>40360</v>
      </c>
      <c r="D2176" s="5">
        <v>44173</v>
      </c>
      <c r="E2176" s="4" t="s">
        <v>19801</v>
      </c>
      <c r="F2176" t="str">
        <f>+_xlfn.XLOOKUP(Tabell3[[#This Row],[Diagnose]],Tabell7[Diagnose],Tabell7[DiagnoseKort])&amp;" ("&amp;YEAR(Tabell3[[#This Row],[Dato]])&amp;")"</f>
        <v>Annet medfødt (2020)</v>
      </c>
    </row>
    <row r="2177" spans="1:6" hidden="1" x14ac:dyDescent="0.25">
      <c r="A2177" s="4" t="s">
        <v>11088</v>
      </c>
      <c r="B2177" s="4" t="s">
        <v>11089</v>
      </c>
      <c r="C2177" s="5">
        <v>43853</v>
      </c>
      <c r="D2177" s="5">
        <v>44172</v>
      </c>
      <c r="E2177" s="4" t="s">
        <v>19917</v>
      </c>
      <c r="F2177" t="str">
        <f>+_xlfn.XLOOKUP(Tabell3[[#This Row],[Diagnose]],Tabell7[Diagnose],Tabell7[DiagnoseKort])&amp;" ("&amp;YEAR(Tabell3[[#This Row],[Dato]])&amp;")"</f>
        <v>PPM iris, lamina (2020)</v>
      </c>
    </row>
    <row r="2178" spans="1:6" hidden="1" x14ac:dyDescent="0.25">
      <c r="A2178" s="4" t="s">
        <v>10069</v>
      </c>
      <c r="B2178" s="4" t="s">
        <v>10070</v>
      </c>
      <c r="C2178" s="5">
        <v>43499</v>
      </c>
      <c r="D2178" s="5">
        <v>44172</v>
      </c>
      <c r="E2178" s="4" t="s">
        <v>19918</v>
      </c>
      <c r="F2178" t="str">
        <f>+_xlfn.XLOOKUP(Tabell3[[#This Row],[Diagnose]],Tabell7[Diagnose],Tabell7[DiagnoseKort])&amp;" ("&amp;YEAR(Tabell3[[#This Row],[Dato]])&amp;")"</f>
        <v xml:space="preserve"> (2020)</v>
      </c>
    </row>
    <row r="2179" spans="1:6" hidden="1" x14ac:dyDescent="0.25">
      <c r="A2179" s="4" t="s">
        <v>4353</v>
      </c>
      <c r="B2179" s="4" t="s">
        <v>4354</v>
      </c>
      <c r="C2179" s="5">
        <v>40934</v>
      </c>
      <c r="D2179" s="5">
        <v>44168</v>
      </c>
      <c r="E2179" s="4" t="s">
        <v>19770</v>
      </c>
      <c r="F2179" t="str">
        <f>+_xlfn.XLOOKUP(Tabell3[[#This Row],[Diagnose]],Tabell7[Diagnose],Tabell7[DiagnoseKort])&amp;" ("&amp;YEAR(Tabell3[[#This Row],[Dato]])&amp;")"</f>
        <v>Cortical &amp; Katarakt, ikke medfødt (2020)</v>
      </c>
    </row>
    <row r="2180" spans="1:6" hidden="1" x14ac:dyDescent="0.25">
      <c r="A2180" s="4" t="s">
        <v>10031</v>
      </c>
      <c r="B2180" s="4" t="s">
        <v>10032</v>
      </c>
      <c r="C2180" s="5">
        <v>43493</v>
      </c>
      <c r="D2180" s="5">
        <v>44168</v>
      </c>
      <c r="E2180" s="4" t="s">
        <v>19752</v>
      </c>
      <c r="F2180" t="str">
        <f>+_xlfn.XLOOKUP(Tabell3[[#This Row],[Diagnose]],Tabell7[Diagnose],Tabell7[DiagnoseKort])&amp;" ("&amp;YEAR(Tabell3[[#This Row],[Dato]])&amp;")"</f>
        <v>Intet påvist (2020)</v>
      </c>
    </row>
    <row r="2181" spans="1:6" hidden="1" x14ac:dyDescent="0.25">
      <c r="A2181" s="4" t="s">
        <v>3516</v>
      </c>
      <c r="B2181" s="4" t="s">
        <v>3517</v>
      </c>
      <c r="C2181" s="5">
        <v>40371</v>
      </c>
      <c r="D2181" s="5">
        <v>44167</v>
      </c>
      <c r="E2181" s="4" t="s">
        <v>19752</v>
      </c>
      <c r="F2181" t="str">
        <f>+_xlfn.XLOOKUP(Tabell3[[#This Row],[Diagnose]],Tabell7[Diagnose],Tabell7[DiagnoseKort])&amp;" ("&amp;YEAR(Tabell3[[#This Row],[Dato]])&amp;")"</f>
        <v>Intet påvist (2020)</v>
      </c>
    </row>
    <row r="2182" spans="1:6" hidden="1" x14ac:dyDescent="0.25">
      <c r="A2182" s="4" t="s">
        <v>6160</v>
      </c>
      <c r="B2182" s="4" t="s">
        <v>6161</v>
      </c>
      <c r="C2182" s="5">
        <v>41838</v>
      </c>
      <c r="D2182" s="5">
        <v>44166</v>
      </c>
      <c r="E2182" s="4" t="s">
        <v>19752</v>
      </c>
      <c r="F2182" t="str">
        <f>+_xlfn.XLOOKUP(Tabell3[[#This Row],[Diagnose]],Tabell7[Diagnose],Tabell7[DiagnoseKort])&amp;" ("&amp;YEAR(Tabell3[[#This Row],[Dato]])&amp;")"</f>
        <v>Intet påvist (2020)</v>
      </c>
    </row>
    <row r="2183" spans="1:6" hidden="1" x14ac:dyDescent="0.25">
      <c r="A2183" s="4" t="s">
        <v>7095</v>
      </c>
      <c r="B2183" s="4" t="s">
        <v>7096</v>
      </c>
      <c r="C2183" s="5">
        <v>42292</v>
      </c>
      <c r="D2183" s="5">
        <v>44161</v>
      </c>
      <c r="E2183" s="4" t="s">
        <v>19752</v>
      </c>
      <c r="F2183" t="str">
        <f>+_xlfn.XLOOKUP(Tabell3[[#This Row],[Diagnose]],Tabell7[Diagnose],Tabell7[DiagnoseKort])&amp;" ("&amp;YEAR(Tabell3[[#This Row],[Dato]])&amp;")"</f>
        <v>Intet påvist (2020)</v>
      </c>
    </row>
    <row r="2184" spans="1:6" hidden="1" x14ac:dyDescent="0.25">
      <c r="A2184" s="4" t="s">
        <v>8250</v>
      </c>
      <c r="B2184" s="4" t="s">
        <v>8251</v>
      </c>
      <c r="C2184" s="5">
        <v>42805</v>
      </c>
      <c r="D2184" s="5">
        <v>44160</v>
      </c>
      <c r="E2184" s="4" t="s">
        <v>19752</v>
      </c>
      <c r="F2184" t="str">
        <f>+_xlfn.XLOOKUP(Tabell3[[#This Row],[Diagnose]],Tabell7[Diagnose],Tabell7[DiagnoseKort])&amp;" ("&amp;YEAR(Tabell3[[#This Row],[Dato]])&amp;")"</f>
        <v>Intet påvist (2020)</v>
      </c>
    </row>
    <row r="2185" spans="1:6" hidden="1" x14ac:dyDescent="0.25">
      <c r="A2185" s="4" t="s">
        <v>9235</v>
      </c>
      <c r="B2185" s="4" t="s">
        <v>9236</v>
      </c>
      <c r="C2185" s="5">
        <v>43186</v>
      </c>
      <c r="D2185" s="5">
        <v>44160</v>
      </c>
      <c r="E2185" s="4" t="s">
        <v>19752</v>
      </c>
      <c r="F2185" t="str">
        <f>+_xlfn.XLOOKUP(Tabell3[[#This Row],[Diagnose]],Tabell7[Diagnose],Tabell7[DiagnoseKort])&amp;" ("&amp;YEAR(Tabell3[[#This Row],[Dato]])&amp;")"</f>
        <v>Intet påvist (2020)</v>
      </c>
    </row>
    <row r="2186" spans="1:6" hidden="1" x14ac:dyDescent="0.25">
      <c r="A2186" s="4" t="s">
        <v>10921</v>
      </c>
      <c r="B2186" s="4" t="s">
        <v>10922</v>
      </c>
      <c r="C2186" s="5">
        <v>43791</v>
      </c>
      <c r="D2186" s="5">
        <v>44152</v>
      </c>
      <c r="E2186" s="4" t="s">
        <v>19752</v>
      </c>
      <c r="F2186" t="str">
        <f>+_xlfn.XLOOKUP(Tabell3[[#This Row],[Diagnose]],Tabell7[Diagnose],Tabell7[DiagnoseKort])&amp;" ("&amp;YEAR(Tabell3[[#This Row],[Dato]])&amp;")"</f>
        <v>Intet påvist (2020)</v>
      </c>
    </row>
    <row r="2187" spans="1:6" hidden="1" x14ac:dyDescent="0.25">
      <c r="A2187" s="4" t="s">
        <v>10985</v>
      </c>
      <c r="B2187" s="4" t="s">
        <v>10986</v>
      </c>
      <c r="C2187" s="5">
        <v>43819</v>
      </c>
      <c r="D2187" s="5">
        <v>44152</v>
      </c>
      <c r="E2187" s="4" t="s">
        <v>19752</v>
      </c>
      <c r="F2187" t="str">
        <f>+_xlfn.XLOOKUP(Tabell3[[#This Row],[Diagnose]],Tabell7[Diagnose],Tabell7[DiagnoseKort])&amp;" ("&amp;YEAR(Tabell3[[#This Row],[Dato]])&amp;")"</f>
        <v>Intet påvist (2020)</v>
      </c>
    </row>
    <row r="2188" spans="1:6" hidden="1" x14ac:dyDescent="0.25">
      <c r="A2188" s="4" t="s">
        <v>10987</v>
      </c>
      <c r="B2188" s="4" t="s">
        <v>10988</v>
      </c>
      <c r="C2188" s="5">
        <v>43819</v>
      </c>
      <c r="D2188" s="5">
        <v>44152</v>
      </c>
      <c r="E2188" s="4" t="s">
        <v>19752</v>
      </c>
      <c r="F2188" t="str">
        <f>+_xlfn.XLOOKUP(Tabell3[[#This Row],[Diagnose]],Tabell7[Diagnose],Tabell7[DiagnoseKort])&amp;" ("&amp;YEAR(Tabell3[[#This Row],[Dato]])&amp;")"</f>
        <v>Intet påvist (2020)</v>
      </c>
    </row>
    <row r="2189" spans="1:6" hidden="1" x14ac:dyDescent="0.25">
      <c r="A2189" s="4" t="s">
        <v>8938</v>
      </c>
      <c r="B2189" s="4" t="s">
        <v>8939</v>
      </c>
      <c r="C2189" s="5">
        <v>43059</v>
      </c>
      <c r="D2189" s="5">
        <v>44151</v>
      </c>
      <c r="E2189" s="4" t="s">
        <v>19752</v>
      </c>
      <c r="F2189" t="str">
        <f>+_xlfn.XLOOKUP(Tabell3[[#This Row],[Diagnose]],Tabell7[Diagnose],Tabell7[DiagnoseKort])&amp;" ("&amp;YEAR(Tabell3[[#This Row],[Dato]])&amp;")"</f>
        <v>Intet påvist (2020)</v>
      </c>
    </row>
    <row r="2190" spans="1:6" hidden="1" x14ac:dyDescent="0.25">
      <c r="A2190" s="4" t="s">
        <v>10436</v>
      </c>
      <c r="B2190" s="4" t="s">
        <v>10437</v>
      </c>
      <c r="C2190" s="5">
        <v>43607</v>
      </c>
      <c r="D2190" s="5">
        <v>44148</v>
      </c>
      <c r="E2190" s="4" t="s">
        <v>19752</v>
      </c>
      <c r="F2190" t="str">
        <f>+_xlfn.XLOOKUP(Tabell3[[#This Row],[Diagnose]],Tabell7[Diagnose],Tabell7[DiagnoseKort])&amp;" ("&amp;YEAR(Tabell3[[#This Row],[Dato]])&amp;")"</f>
        <v>Intet påvist (2020)</v>
      </c>
    </row>
    <row r="2191" spans="1:6" hidden="1" x14ac:dyDescent="0.25">
      <c r="A2191" s="4" t="s">
        <v>7199</v>
      </c>
      <c r="B2191" s="4" t="s">
        <v>7200</v>
      </c>
      <c r="C2191" s="5">
        <v>42353</v>
      </c>
      <c r="D2191" s="5">
        <v>44144</v>
      </c>
      <c r="E2191" s="4" t="s">
        <v>19752</v>
      </c>
      <c r="F2191" t="str">
        <f>+_xlfn.XLOOKUP(Tabell3[[#This Row],[Diagnose]],Tabell7[Diagnose],Tabell7[DiagnoseKort])&amp;" ("&amp;YEAR(Tabell3[[#This Row],[Dato]])&amp;")"</f>
        <v>Intet påvist (2020)</v>
      </c>
    </row>
    <row r="2192" spans="1:6" hidden="1" x14ac:dyDescent="0.25">
      <c r="A2192" s="4" t="s">
        <v>9819</v>
      </c>
      <c r="B2192" s="4" t="s">
        <v>9820</v>
      </c>
      <c r="C2192" s="5">
        <v>43374</v>
      </c>
      <c r="D2192" s="5">
        <v>44140</v>
      </c>
      <c r="E2192" s="4" t="s">
        <v>19752</v>
      </c>
      <c r="F2192" t="str">
        <f>+_xlfn.XLOOKUP(Tabell3[[#This Row],[Diagnose]],Tabell7[Diagnose],Tabell7[DiagnoseKort])&amp;" ("&amp;YEAR(Tabell3[[#This Row],[Dato]])&amp;")"</f>
        <v>Intet påvist (2020)</v>
      </c>
    </row>
    <row r="2193" spans="1:6" hidden="1" x14ac:dyDescent="0.25">
      <c r="A2193" s="4" t="s">
        <v>10685</v>
      </c>
      <c r="B2193" s="4" t="s">
        <v>10686</v>
      </c>
      <c r="C2193" s="5">
        <v>43686</v>
      </c>
      <c r="D2193" s="5">
        <v>44140</v>
      </c>
      <c r="E2193" s="4" t="s">
        <v>19752</v>
      </c>
      <c r="F2193" t="str">
        <f>+_xlfn.XLOOKUP(Tabell3[[#This Row],[Diagnose]],Tabell7[Diagnose],Tabell7[DiagnoseKort])&amp;" ("&amp;YEAR(Tabell3[[#This Row],[Dato]])&amp;")"</f>
        <v>Intet påvist (2020)</v>
      </c>
    </row>
    <row r="2194" spans="1:6" hidden="1" x14ac:dyDescent="0.25">
      <c r="A2194" s="4" t="s">
        <v>8772</v>
      </c>
      <c r="B2194" s="4" t="s">
        <v>8773</v>
      </c>
      <c r="C2194" s="5">
        <v>43011</v>
      </c>
      <c r="D2194" s="5">
        <v>44138</v>
      </c>
      <c r="E2194" s="4" t="s">
        <v>19752</v>
      </c>
      <c r="F2194" t="str">
        <f>+_xlfn.XLOOKUP(Tabell3[[#This Row],[Diagnose]],Tabell7[Diagnose],Tabell7[DiagnoseKort])&amp;" ("&amp;YEAR(Tabell3[[#This Row],[Dato]])&amp;")"</f>
        <v>Intet påvist (2020)</v>
      </c>
    </row>
    <row r="2195" spans="1:6" hidden="1" x14ac:dyDescent="0.25">
      <c r="A2195" s="4" t="s">
        <v>6780</v>
      </c>
      <c r="B2195" s="4" t="s">
        <v>6781</v>
      </c>
      <c r="C2195" s="5">
        <v>42136</v>
      </c>
      <c r="D2195" s="5">
        <v>44138</v>
      </c>
      <c r="E2195" s="4" t="s">
        <v>19752</v>
      </c>
      <c r="F2195" t="str">
        <f>+_xlfn.XLOOKUP(Tabell3[[#This Row],[Diagnose]],Tabell7[Diagnose],Tabell7[DiagnoseKort])&amp;" ("&amp;YEAR(Tabell3[[#This Row],[Dato]])&amp;")"</f>
        <v>Intet påvist (2020)</v>
      </c>
    </row>
    <row r="2196" spans="1:6" hidden="1" x14ac:dyDescent="0.25">
      <c r="A2196" s="4" t="s">
        <v>9788</v>
      </c>
      <c r="B2196" s="4" t="s">
        <v>9789</v>
      </c>
      <c r="C2196" s="5">
        <v>43371</v>
      </c>
      <c r="D2196" s="5">
        <v>44137</v>
      </c>
      <c r="E2196" s="4" t="s">
        <v>19752</v>
      </c>
      <c r="F2196" t="str">
        <f>+_xlfn.XLOOKUP(Tabell3[[#This Row],[Diagnose]],Tabell7[Diagnose],Tabell7[DiagnoseKort])&amp;" ("&amp;YEAR(Tabell3[[#This Row],[Dato]])&amp;")"</f>
        <v>Intet påvist (2020)</v>
      </c>
    </row>
    <row r="2197" spans="1:6" hidden="1" x14ac:dyDescent="0.25">
      <c r="A2197" s="4" t="s">
        <v>10701</v>
      </c>
      <c r="B2197" s="4" t="s">
        <v>10702</v>
      </c>
      <c r="C2197" s="5">
        <v>43692</v>
      </c>
      <c r="D2197" s="5">
        <v>44132</v>
      </c>
      <c r="E2197" s="4" t="s">
        <v>19752</v>
      </c>
      <c r="F2197" t="str">
        <f>+_xlfn.XLOOKUP(Tabell3[[#This Row],[Diagnose]],Tabell7[Diagnose],Tabell7[DiagnoseKort])&amp;" ("&amp;YEAR(Tabell3[[#This Row],[Dato]])&amp;")"</f>
        <v>Intet påvist (2020)</v>
      </c>
    </row>
    <row r="2198" spans="1:6" hidden="1" x14ac:dyDescent="0.25">
      <c r="A2198" s="4" t="s">
        <v>8218</v>
      </c>
      <c r="B2198" s="4" t="s">
        <v>8219</v>
      </c>
      <c r="C2198" s="5">
        <v>42799</v>
      </c>
      <c r="D2198" s="5">
        <v>44131</v>
      </c>
      <c r="E2198" s="4" t="s">
        <v>19882</v>
      </c>
      <c r="F2198" t="str">
        <f>+_xlfn.XLOOKUP(Tabell3[[#This Row],[Diagnose]],Tabell7[Diagnose],Tabell7[DiagnoseKort])&amp;" ("&amp;YEAR(Tabell3[[#This Row],[Dato]])&amp;")"</f>
        <v>Katarakt, ikke medfødt (2020)</v>
      </c>
    </row>
    <row r="2199" spans="1:6" hidden="1" x14ac:dyDescent="0.25">
      <c r="A2199" s="4" t="s">
        <v>10748</v>
      </c>
      <c r="B2199" s="4" t="s">
        <v>10749</v>
      </c>
      <c r="C2199" s="5">
        <v>43713</v>
      </c>
      <c r="D2199" s="5">
        <v>44131</v>
      </c>
      <c r="E2199" s="4" t="s">
        <v>19752</v>
      </c>
      <c r="F2199" t="str">
        <f>+_xlfn.XLOOKUP(Tabell3[[#This Row],[Diagnose]],Tabell7[Diagnose],Tabell7[DiagnoseKort])&amp;" ("&amp;YEAR(Tabell3[[#This Row],[Dato]])&amp;")"</f>
        <v>Intet påvist (2020)</v>
      </c>
    </row>
    <row r="2200" spans="1:6" hidden="1" x14ac:dyDescent="0.25">
      <c r="A2200" s="4" t="s">
        <v>9873</v>
      </c>
      <c r="B2200" s="4" t="s">
        <v>9874</v>
      </c>
      <c r="C2200" s="5">
        <v>43397</v>
      </c>
      <c r="D2200" s="5">
        <v>44130</v>
      </c>
      <c r="E2200" s="4" t="s">
        <v>19752</v>
      </c>
      <c r="F2200" t="str">
        <f>+_xlfn.XLOOKUP(Tabell3[[#This Row],[Diagnose]],Tabell7[Diagnose],Tabell7[DiagnoseKort])&amp;" ("&amp;YEAR(Tabell3[[#This Row],[Dato]])&amp;")"</f>
        <v>Intet påvist (2020)</v>
      </c>
    </row>
    <row r="2201" spans="1:6" hidden="1" x14ac:dyDescent="0.25">
      <c r="A2201" s="4" t="s">
        <v>7709</v>
      </c>
      <c r="B2201" s="4" t="s">
        <v>7710</v>
      </c>
      <c r="C2201" s="5">
        <v>42552</v>
      </c>
      <c r="D2201" s="5">
        <v>44130</v>
      </c>
      <c r="E2201" s="4" t="s">
        <v>19752</v>
      </c>
      <c r="F2201" t="str">
        <f>+_xlfn.XLOOKUP(Tabell3[[#This Row],[Diagnose]],Tabell7[Diagnose],Tabell7[DiagnoseKort])&amp;" ("&amp;YEAR(Tabell3[[#This Row],[Dato]])&amp;")"</f>
        <v>Intet påvist (2020)</v>
      </c>
    </row>
    <row r="2202" spans="1:6" hidden="1" x14ac:dyDescent="0.25">
      <c r="A2202" s="4" t="s">
        <v>8657</v>
      </c>
      <c r="B2202" s="4" t="s">
        <v>8658</v>
      </c>
      <c r="C2202" s="5">
        <v>42982</v>
      </c>
      <c r="D2202" s="5">
        <v>44126</v>
      </c>
      <c r="E2202" s="4" t="s">
        <v>19752</v>
      </c>
      <c r="F2202" t="str">
        <f>+_xlfn.XLOOKUP(Tabell3[[#This Row],[Diagnose]],Tabell7[Diagnose],Tabell7[DiagnoseKort])&amp;" ("&amp;YEAR(Tabell3[[#This Row],[Dato]])&amp;")"</f>
        <v>Intet påvist (2020)</v>
      </c>
    </row>
    <row r="2203" spans="1:6" hidden="1" x14ac:dyDescent="0.25">
      <c r="A2203" s="4" t="s">
        <v>10764</v>
      </c>
      <c r="B2203" s="4" t="s">
        <v>10765</v>
      </c>
      <c r="C2203" s="5">
        <v>43722</v>
      </c>
      <c r="D2203" s="5">
        <v>44126</v>
      </c>
      <c r="E2203" s="4" t="s">
        <v>19752</v>
      </c>
      <c r="F2203" t="str">
        <f>+_xlfn.XLOOKUP(Tabell3[[#This Row],[Diagnose]],Tabell7[Diagnose],Tabell7[DiagnoseKort])&amp;" ("&amp;YEAR(Tabell3[[#This Row],[Dato]])&amp;")"</f>
        <v>Intet påvist (2020)</v>
      </c>
    </row>
    <row r="2204" spans="1:6" hidden="1" x14ac:dyDescent="0.25">
      <c r="A2204" s="4" t="s">
        <v>8776</v>
      </c>
      <c r="B2204" s="4" t="s">
        <v>8777</v>
      </c>
      <c r="C2204" s="5">
        <v>43011</v>
      </c>
      <c r="D2204" s="5">
        <v>44125</v>
      </c>
      <c r="E2204" s="4" t="s">
        <v>19752</v>
      </c>
      <c r="F2204" t="str">
        <f>+_xlfn.XLOOKUP(Tabell3[[#This Row],[Diagnose]],Tabell7[Diagnose],Tabell7[DiagnoseKort])&amp;" ("&amp;YEAR(Tabell3[[#This Row],[Dato]])&amp;")"</f>
        <v>Intet påvist (2020)</v>
      </c>
    </row>
    <row r="2205" spans="1:6" hidden="1" x14ac:dyDescent="0.25">
      <c r="A2205" s="4" t="s">
        <v>8733</v>
      </c>
      <c r="B2205" s="4" t="s">
        <v>8734</v>
      </c>
      <c r="C2205" s="5">
        <v>43002</v>
      </c>
      <c r="D2205" s="5">
        <v>44125</v>
      </c>
      <c r="E2205" s="4" t="s">
        <v>19752</v>
      </c>
      <c r="F2205" t="str">
        <f>+_xlfn.XLOOKUP(Tabell3[[#This Row],[Diagnose]],Tabell7[Diagnose],Tabell7[DiagnoseKort])&amp;" ("&amp;YEAR(Tabell3[[#This Row],[Dato]])&amp;")"</f>
        <v>Intet påvist (2020)</v>
      </c>
    </row>
    <row r="2206" spans="1:6" hidden="1" x14ac:dyDescent="0.25">
      <c r="A2206" s="4" t="s">
        <v>8950</v>
      </c>
      <c r="B2206" s="4" t="s">
        <v>8951</v>
      </c>
      <c r="C2206" s="5">
        <v>43060</v>
      </c>
      <c r="D2206" s="5">
        <v>44117</v>
      </c>
      <c r="E2206" s="4" t="s">
        <v>19752</v>
      </c>
      <c r="F2206" t="str">
        <f>+_xlfn.XLOOKUP(Tabell3[[#This Row],[Diagnose]],Tabell7[Diagnose],Tabell7[DiagnoseKort])&amp;" ("&amp;YEAR(Tabell3[[#This Row],[Dato]])&amp;")"</f>
        <v>Intet påvist (2020)</v>
      </c>
    </row>
    <row r="2207" spans="1:6" hidden="1" x14ac:dyDescent="0.25">
      <c r="A2207" s="4" t="s">
        <v>5523</v>
      </c>
      <c r="B2207" s="4" t="s">
        <v>5524</v>
      </c>
      <c r="C2207" s="5">
        <v>41527</v>
      </c>
      <c r="D2207" s="5">
        <v>44113</v>
      </c>
      <c r="E2207" s="4" t="s">
        <v>19800</v>
      </c>
      <c r="F2207" t="str">
        <f>+_xlfn.XLOOKUP(Tabell3[[#This Row],[Diagnose]],Tabell7[Diagnose],Tabell7[DiagnoseKort])&amp;" ("&amp;YEAR(Tabell3[[#This Row],[Dato]])&amp;")"</f>
        <v xml:space="preserve"> (2020)</v>
      </c>
    </row>
    <row r="2208" spans="1:6" hidden="1" x14ac:dyDescent="0.25">
      <c r="A2208" s="4" t="s">
        <v>9266</v>
      </c>
      <c r="B2208" s="4" t="s">
        <v>9267</v>
      </c>
      <c r="C2208" s="5">
        <v>43195</v>
      </c>
      <c r="D2208" s="5">
        <v>44112</v>
      </c>
      <c r="E2208" s="4" t="s">
        <v>19752</v>
      </c>
      <c r="F2208" t="str">
        <f>+_xlfn.XLOOKUP(Tabell3[[#This Row],[Diagnose]],Tabell7[Diagnose],Tabell7[DiagnoseKort])&amp;" ("&amp;YEAR(Tabell3[[#This Row],[Dato]])&amp;")"</f>
        <v>Intet påvist (2020)</v>
      </c>
    </row>
    <row r="2209" spans="1:6" hidden="1" x14ac:dyDescent="0.25">
      <c r="A2209" s="4" t="s">
        <v>9950</v>
      </c>
      <c r="B2209" s="4" t="s">
        <v>9951</v>
      </c>
      <c r="C2209" s="5">
        <v>43455</v>
      </c>
      <c r="D2209" s="5">
        <v>44111</v>
      </c>
      <c r="E2209" s="4" t="s">
        <v>19752</v>
      </c>
      <c r="F2209" t="str">
        <f>+_xlfn.XLOOKUP(Tabell3[[#This Row],[Diagnose]],Tabell7[Diagnose],Tabell7[DiagnoseKort])&amp;" ("&amp;YEAR(Tabell3[[#This Row],[Dato]])&amp;")"</f>
        <v>Intet påvist (2020)</v>
      </c>
    </row>
    <row r="2210" spans="1:6" hidden="1" x14ac:dyDescent="0.25">
      <c r="A2210" s="4" t="s">
        <v>10384</v>
      </c>
      <c r="B2210" s="4" t="s">
        <v>10385</v>
      </c>
      <c r="C2210" s="5">
        <v>43595</v>
      </c>
      <c r="D2210" s="5">
        <v>44111</v>
      </c>
      <c r="E2210" s="4" t="s">
        <v>19752</v>
      </c>
      <c r="F2210" t="str">
        <f>+_xlfn.XLOOKUP(Tabell3[[#This Row],[Diagnose]],Tabell7[Diagnose],Tabell7[DiagnoseKort])&amp;" ("&amp;YEAR(Tabell3[[#This Row],[Dato]])&amp;")"</f>
        <v>Intet påvist (2020)</v>
      </c>
    </row>
    <row r="2211" spans="1:6" hidden="1" x14ac:dyDescent="0.25">
      <c r="A2211" s="4" t="s">
        <v>7514</v>
      </c>
      <c r="B2211" s="4" t="s">
        <v>7515</v>
      </c>
      <c r="C2211" s="5">
        <v>42497</v>
      </c>
      <c r="D2211" s="5">
        <v>44111</v>
      </c>
      <c r="E2211" s="4" t="s">
        <v>19752</v>
      </c>
      <c r="F2211" t="str">
        <f>+_xlfn.XLOOKUP(Tabell3[[#This Row],[Diagnose]],Tabell7[Diagnose],Tabell7[DiagnoseKort])&amp;" ("&amp;YEAR(Tabell3[[#This Row],[Dato]])&amp;")"</f>
        <v>Intet påvist (2020)</v>
      </c>
    </row>
    <row r="2212" spans="1:6" hidden="1" x14ac:dyDescent="0.25">
      <c r="A2212" s="4" t="s">
        <v>7105</v>
      </c>
      <c r="B2212" s="4" t="s">
        <v>7106</v>
      </c>
      <c r="C2212" s="5">
        <v>42298</v>
      </c>
      <c r="D2212" s="5">
        <v>44111</v>
      </c>
      <c r="E2212" s="4" t="s">
        <v>19752</v>
      </c>
      <c r="F2212" t="str">
        <f>+_xlfn.XLOOKUP(Tabell3[[#This Row],[Diagnose]],Tabell7[Diagnose],Tabell7[DiagnoseKort])&amp;" ("&amp;YEAR(Tabell3[[#This Row],[Dato]])&amp;")"</f>
        <v>Intet påvist (2020)</v>
      </c>
    </row>
    <row r="2213" spans="1:6" hidden="1" x14ac:dyDescent="0.25">
      <c r="A2213" s="4" t="s">
        <v>8621</v>
      </c>
      <c r="B2213" s="4" t="s">
        <v>8622</v>
      </c>
      <c r="C2213" s="5">
        <v>42962</v>
      </c>
      <c r="D2213" s="5">
        <v>44111</v>
      </c>
      <c r="E2213" s="4" t="s">
        <v>19752</v>
      </c>
      <c r="F2213" t="str">
        <f>+_xlfn.XLOOKUP(Tabell3[[#This Row],[Diagnose]],Tabell7[Diagnose],Tabell7[DiagnoseKort])&amp;" ("&amp;YEAR(Tabell3[[#This Row],[Dato]])&amp;")"</f>
        <v>Intet påvist (2020)</v>
      </c>
    </row>
    <row r="2214" spans="1:6" hidden="1" x14ac:dyDescent="0.25">
      <c r="A2214" s="4" t="s">
        <v>7268</v>
      </c>
      <c r="B2214" s="4" t="s">
        <v>7269</v>
      </c>
      <c r="C2214" s="5">
        <v>42375</v>
      </c>
      <c r="D2214" s="5">
        <v>44110</v>
      </c>
      <c r="E2214" s="4" t="s">
        <v>19752</v>
      </c>
      <c r="F2214" t="str">
        <f>+_xlfn.XLOOKUP(Tabell3[[#This Row],[Diagnose]],Tabell7[Diagnose],Tabell7[DiagnoseKort])&amp;" ("&amp;YEAR(Tabell3[[#This Row],[Dato]])&amp;")"</f>
        <v>Intet påvist (2020)</v>
      </c>
    </row>
    <row r="2215" spans="1:6" hidden="1" x14ac:dyDescent="0.25">
      <c r="A2215" s="4" t="s">
        <v>7629</v>
      </c>
      <c r="B2215" s="4" t="s">
        <v>7630</v>
      </c>
      <c r="C2215" s="5">
        <v>42536</v>
      </c>
      <c r="D2215" s="5">
        <v>44110</v>
      </c>
      <c r="E2215" s="4" t="s">
        <v>19752</v>
      </c>
      <c r="F2215" t="str">
        <f>+_xlfn.XLOOKUP(Tabell3[[#This Row],[Diagnose]],Tabell7[Diagnose],Tabell7[DiagnoseKort])&amp;" ("&amp;YEAR(Tabell3[[#This Row],[Dato]])&amp;")"</f>
        <v>Intet påvist (2020)</v>
      </c>
    </row>
    <row r="2216" spans="1:6" hidden="1" x14ac:dyDescent="0.25">
      <c r="A2216" s="4" t="s">
        <v>8346</v>
      </c>
      <c r="B2216" s="4" t="s">
        <v>8347</v>
      </c>
      <c r="C2216" s="5">
        <v>42838</v>
      </c>
      <c r="D2216" s="5">
        <v>44106</v>
      </c>
      <c r="E2216" s="4" t="s">
        <v>19752</v>
      </c>
      <c r="F2216" t="str">
        <f>+_xlfn.XLOOKUP(Tabell3[[#This Row],[Diagnose]],Tabell7[Diagnose],Tabell7[DiagnoseKort])&amp;" ("&amp;YEAR(Tabell3[[#This Row],[Dato]])&amp;")"</f>
        <v>Intet påvist (2020)</v>
      </c>
    </row>
    <row r="2217" spans="1:6" hidden="1" x14ac:dyDescent="0.25">
      <c r="A2217" s="4" t="s">
        <v>8700</v>
      </c>
      <c r="B2217" s="4" t="s">
        <v>8701</v>
      </c>
      <c r="C2217" s="5">
        <v>42992</v>
      </c>
      <c r="D2217" s="5">
        <v>44105</v>
      </c>
      <c r="E2217" s="4" t="s">
        <v>19752</v>
      </c>
      <c r="F2217" t="str">
        <f>+_xlfn.XLOOKUP(Tabell3[[#This Row],[Diagnose]],Tabell7[Diagnose],Tabell7[DiagnoseKort])&amp;" ("&amp;YEAR(Tabell3[[#This Row],[Dato]])&amp;")"</f>
        <v>Intet påvist (2020)</v>
      </c>
    </row>
    <row r="2218" spans="1:6" hidden="1" x14ac:dyDescent="0.25">
      <c r="A2218" s="4" t="s">
        <v>9547</v>
      </c>
      <c r="B2218" s="4" t="s">
        <v>9548</v>
      </c>
      <c r="C2218" s="5">
        <v>43279</v>
      </c>
      <c r="D2218" s="5">
        <v>44105</v>
      </c>
      <c r="E2218" s="4" t="s">
        <v>19752</v>
      </c>
      <c r="F2218" t="str">
        <f>+_xlfn.XLOOKUP(Tabell3[[#This Row],[Diagnose]],Tabell7[Diagnose],Tabell7[DiagnoseKort])&amp;" ("&amp;YEAR(Tabell3[[#This Row],[Dato]])&amp;")"</f>
        <v>Intet påvist (2020)</v>
      </c>
    </row>
    <row r="2219" spans="1:6" hidden="1" x14ac:dyDescent="0.25">
      <c r="A2219" s="4" t="s">
        <v>10766</v>
      </c>
      <c r="B2219" s="4" t="s">
        <v>10767</v>
      </c>
      <c r="C2219" s="5">
        <v>43722</v>
      </c>
      <c r="D2219" s="5">
        <v>44105</v>
      </c>
      <c r="E2219" s="4" t="s">
        <v>19752</v>
      </c>
      <c r="F2219" t="str">
        <f>+_xlfn.XLOOKUP(Tabell3[[#This Row],[Diagnose]],Tabell7[Diagnose],Tabell7[DiagnoseKort])&amp;" ("&amp;YEAR(Tabell3[[#This Row],[Dato]])&amp;")"</f>
        <v>Intet påvist (2020)</v>
      </c>
    </row>
    <row r="2220" spans="1:6" hidden="1" x14ac:dyDescent="0.25">
      <c r="A2220" s="4" t="s">
        <v>9315</v>
      </c>
      <c r="B2220" s="4" t="s">
        <v>9316</v>
      </c>
      <c r="C2220" s="5">
        <v>43205</v>
      </c>
      <c r="D2220" s="5">
        <v>44105</v>
      </c>
      <c r="E2220" s="4" t="s">
        <v>19752</v>
      </c>
      <c r="F2220" t="str">
        <f>+_xlfn.XLOOKUP(Tabell3[[#This Row],[Diagnose]],Tabell7[Diagnose],Tabell7[DiagnoseKort])&amp;" ("&amp;YEAR(Tabell3[[#This Row],[Dato]])&amp;")"</f>
        <v>Intet påvist (2020)</v>
      </c>
    </row>
    <row r="2221" spans="1:6" hidden="1" x14ac:dyDescent="0.25">
      <c r="A2221" s="4" t="s">
        <v>8958</v>
      </c>
      <c r="B2221" s="4" t="s">
        <v>8959</v>
      </c>
      <c r="C2221" s="5">
        <v>43078</v>
      </c>
      <c r="D2221" s="5">
        <v>44105</v>
      </c>
      <c r="E2221" s="4" t="s">
        <v>19752</v>
      </c>
      <c r="F2221" t="str">
        <f>+_xlfn.XLOOKUP(Tabell3[[#This Row],[Diagnose]],Tabell7[Diagnose],Tabell7[DiagnoseKort])&amp;" ("&amp;YEAR(Tabell3[[#This Row],[Dato]])&amp;")"</f>
        <v>Intet påvist (2020)</v>
      </c>
    </row>
    <row r="2222" spans="1:6" hidden="1" x14ac:dyDescent="0.25">
      <c r="A2222" s="4" t="s">
        <v>5718</v>
      </c>
      <c r="B2222" s="4" t="s">
        <v>5719</v>
      </c>
      <c r="C2222" s="5">
        <v>41642</v>
      </c>
      <c r="D2222" s="5">
        <v>44105</v>
      </c>
      <c r="E2222" s="4" t="s">
        <v>19864</v>
      </c>
      <c r="F2222" t="str">
        <f>+_xlfn.XLOOKUP(Tabell3[[#This Row],[Diagnose]],Tabell7[Diagnose],Tabell7[DiagnoseKort])&amp;" ("&amp;YEAR(Tabell3[[#This Row],[Dato]])&amp;")"</f>
        <v>Distichiasis/Ektopiske Cillier (2020)</v>
      </c>
    </row>
    <row r="2223" spans="1:6" hidden="1" x14ac:dyDescent="0.25">
      <c r="A2223" s="4" t="s">
        <v>9623</v>
      </c>
      <c r="B2223" s="4" t="s">
        <v>9624</v>
      </c>
      <c r="C2223" s="5">
        <v>43322</v>
      </c>
      <c r="D2223" s="5">
        <v>44104</v>
      </c>
      <c r="E2223" s="4" t="s">
        <v>19752</v>
      </c>
      <c r="F2223" t="str">
        <f>+_xlfn.XLOOKUP(Tabell3[[#This Row],[Diagnose]],Tabell7[Diagnose],Tabell7[DiagnoseKort])&amp;" ("&amp;YEAR(Tabell3[[#This Row],[Dato]])&amp;")"</f>
        <v>Intet påvist (2020)</v>
      </c>
    </row>
    <row r="2224" spans="1:6" hidden="1" x14ac:dyDescent="0.25">
      <c r="A2224" s="4" t="s">
        <v>9817</v>
      </c>
      <c r="B2224" s="4" t="s">
        <v>9818</v>
      </c>
      <c r="C2224" s="5">
        <v>43374</v>
      </c>
      <c r="D2224" s="5">
        <v>44104</v>
      </c>
      <c r="E2224" s="4" t="s">
        <v>19752</v>
      </c>
      <c r="F2224" t="str">
        <f>+_xlfn.XLOOKUP(Tabell3[[#This Row],[Diagnose]],Tabell7[Diagnose],Tabell7[DiagnoseKort])&amp;" ("&amp;YEAR(Tabell3[[#This Row],[Dato]])&amp;")"</f>
        <v>Intet påvist (2020)</v>
      </c>
    </row>
    <row r="2225" spans="1:6" hidden="1" x14ac:dyDescent="0.25">
      <c r="A2225" s="4" t="s">
        <v>8960</v>
      </c>
      <c r="B2225" s="4" t="s">
        <v>8961</v>
      </c>
      <c r="C2225" s="5">
        <v>43078</v>
      </c>
      <c r="D2225" s="5">
        <v>44104</v>
      </c>
      <c r="E2225" s="4" t="s">
        <v>19752</v>
      </c>
      <c r="F2225" t="str">
        <f>+_xlfn.XLOOKUP(Tabell3[[#This Row],[Diagnose]],Tabell7[Diagnose],Tabell7[DiagnoseKort])&amp;" ("&amp;YEAR(Tabell3[[#This Row],[Dato]])&amp;")"</f>
        <v>Intet påvist (2020)</v>
      </c>
    </row>
    <row r="2226" spans="1:6" hidden="1" x14ac:dyDescent="0.25">
      <c r="A2226" s="4" t="s">
        <v>8790</v>
      </c>
      <c r="B2226" s="4" t="s">
        <v>8791</v>
      </c>
      <c r="C2226" s="5">
        <v>43016</v>
      </c>
      <c r="D2226" s="5">
        <v>44103</v>
      </c>
      <c r="E2226" s="4" t="s">
        <v>19752</v>
      </c>
      <c r="F2226" t="str">
        <f>+_xlfn.XLOOKUP(Tabell3[[#This Row],[Diagnose]],Tabell7[Diagnose],Tabell7[DiagnoseKort])&amp;" ("&amp;YEAR(Tabell3[[#This Row],[Dato]])&amp;")"</f>
        <v>Intet påvist (2020)</v>
      </c>
    </row>
    <row r="2227" spans="1:6" hidden="1" x14ac:dyDescent="0.25">
      <c r="A2227" s="4" t="s">
        <v>9782</v>
      </c>
      <c r="B2227" s="4" t="s">
        <v>9783</v>
      </c>
      <c r="C2227" s="5">
        <v>43371</v>
      </c>
      <c r="D2227" s="5">
        <v>44102</v>
      </c>
      <c r="E2227" s="4" t="s">
        <v>19752</v>
      </c>
      <c r="F2227" t="str">
        <f>+_xlfn.XLOOKUP(Tabell3[[#This Row],[Diagnose]],Tabell7[Diagnose],Tabell7[DiagnoseKort])&amp;" ("&amp;YEAR(Tabell3[[#This Row],[Dato]])&amp;")"</f>
        <v>Intet påvist (2020)</v>
      </c>
    </row>
    <row r="2228" spans="1:6" hidden="1" x14ac:dyDescent="0.25">
      <c r="A2228" s="4" t="s">
        <v>10233</v>
      </c>
      <c r="B2228" s="4" t="s">
        <v>10234</v>
      </c>
      <c r="C2228" s="5">
        <v>43547</v>
      </c>
      <c r="D2228" s="5">
        <v>44096</v>
      </c>
      <c r="E2228" s="4" t="s">
        <v>19752</v>
      </c>
      <c r="F2228" t="str">
        <f>+_xlfn.XLOOKUP(Tabell3[[#This Row],[Diagnose]],Tabell7[Diagnose],Tabell7[DiagnoseKort])&amp;" ("&amp;YEAR(Tabell3[[#This Row],[Dato]])&amp;")"</f>
        <v>Intet påvist (2020)</v>
      </c>
    </row>
    <row r="2229" spans="1:6" hidden="1" x14ac:dyDescent="0.25">
      <c r="A2229" s="4" t="s">
        <v>8052</v>
      </c>
      <c r="B2229" s="4" t="s">
        <v>8053</v>
      </c>
      <c r="C2229" s="5">
        <v>42729</v>
      </c>
      <c r="D2229" s="5">
        <v>44095</v>
      </c>
      <c r="E2229" s="4" t="s">
        <v>19752</v>
      </c>
      <c r="F2229" t="str">
        <f>+_xlfn.XLOOKUP(Tabell3[[#This Row],[Diagnose]],Tabell7[Diagnose],Tabell7[DiagnoseKort])&amp;" ("&amp;YEAR(Tabell3[[#This Row],[Dato]])&amp;")"</f>
        <v>Intet påvist (2020)</v>
      </c>
    </row>
    <row r="2230" spans="1:6" hidden="1" x14ac:dyDescent="0.25">
      <c r="A2230" s="4" t="s">
        <v>10693</v>
      </c>
      <c r="B2230" s="4" t="s">
        <v>10694</v>
      </c>
      <c r="C2230" s="5">
        <v>43691</v>
      </c>
      <c r="D2230" s="5">
        <v>44095</v>
      </c>
      <c r="E2230" s="4" t="s">
        <v>19752</v>
      </c>
      <c r="F2230" t="str">
        <f>+_xlfn.XLOOKUP(Tabell3[[#This Row],[Diagnose]],Tabell7[Diagnose],Tabell7[DiagnoseKort])&amp;" ("&amp;YEAR(Tabell3[[#This Row],[Dato]])&amp;")"</f>
        <v>Intet påvist (2020)</v>
      </c>
    </row>
    <row r="2231" spans="1:6" hidden="1" x14ac:dyDescent="0.25">
      <c r="A2231" s="4" t="s">
        <v>8904</v>
      </c>
      <c r="B2231" s="4" t="s">
        <v>8905</v>
      </c>
      <c r="C2231" s="5">
        <v>43057</v>
      </c>
      <c r="D2231" s="5">
        <v>44095</v>
      </c>
      <c r="E2231" s="4" t="s">
        <v>19752</v>
      </c>
      <c r="F2231" t="str">
        <f>+_xlfn.XLOOKUP(Tabell3[[#This Row],[Diagnose]],Tabell7[Diagnose],Tabell7[DiagnoseKort])&amp;" ("&amp;YEAR(Tabell3[[#This Row],[Dato]])&amp;")"</f>
        <v>Intet påvist (2020)</v>
      </c>
    </row>
    <row r="2232" spans="1:6" hidden="1" x14ac:dyDescent="0.25">
      <c r="A2232" s="4" t="s">
        <v>10547</v>
      </c>
      <c r="B2232" s="4" t="s">
        <v>10548</v>
      </c>
      <c r="C2232" s="5">
        <v>43626</v>
      </c>
      <c r="D2232" s="5">
        <v>44095</v>
      </c>
      <c r="E2232" s="4" t="s">
        <v>19752</v>
      </c>
      <c r="F2232" t="str">
        <f>+_xlfn.XLOOKUP(Tabell3[[#This Row],[Diagnose]],Tabell7[Diagnose],Tabell7[DiagnoseKort])&amp;" ("&amp;YEAR(Tabell3[[#This Row],[Dato]])&amp;")"</f>
        <v>Intet påvist (2020)</v>
      </c>
    </row>
    <row r="2233" spans="1:6" hidden="1" x14ac:dyDescent="0.25">
      <c r="A2233" s="4" t="s">
        <v>7317</v>
      </c>
      <c r="B2233" s="4" t="s">
        <v>7318</v>
      </c>
      <c r="C2233" s="5">
        <v>42416</v>
      </c>
      <c r="D2233" s="5">
        <v>44093</v>
      </c>
      <c r="E2233" s="4" t="s">
        <v>19752</v>
      </c>
      <c r="F2233" t="str">
        <f>+_xlfn.XLOOKUP(Tabell3[[#This Row],[Diagnose]],Tabell7[Diagnose],Tabell7[DiagnoseKort])&amp;" ("&amp;YEAR(Tabell3[[#This Row],[Dato]])&amp;")"</f>
        <v>Intet påvist (2020)</v>
      </c>
    </row>
    <row r="2234" spans="1:6" hidden="1" x14ac:dyDescent="0.25">
      <c r="A2234" s="4" t="s">
        <v>7528</v>
      </c>
      <c r="B2234" s="4" t="s">
        <v>7529</v>
      </c>
      <c r="C2234" s="5">
        <v>42499</v>
      </c>
      <c r="D2234" s="5">
        <v>44093</v>
      </c>
      <c r="E2234" s="4" t="s">
        <v>19864</v>
      </c>
      <c r="F2234" t="str">
        <f>+_xlfn.XLOOKUP(Tabell3[[#This Row],[Diagnose]],Tabell7[Diagnose],Tabell7[DiagnoseKort])&amp;" ("&amp;YEAR(Tabell3[[#This Row],[Dato]])&amp;")"</f>
        <v>Distichiasis/Ektopiske Cillier (2020)</v>
      </c>
    </row>
    <row r="2235" spans="1:6" hidden="1" x14ac:dyDescent="0.25">
      <c r="A2235" s="4" t="s">
        <v>10469</v>
      </c>
      <c r="B2235" s="4" t="s">
        <v>10470</v>
      </c>
      <c r="C2235" s="5">
        <v>43611</v>
      </c>
      <c r="D2235" s="5">
        <v>44093</v>
      </c>
      <c r="E2235" s="4" t="s">
        <v>19752</v>
      </c>
      <c r="F2235" t="str">
        <f>+_xlfn.XLOOKUP(Tabell3[[#This Row],[Diagnose]],Tabell7[Diagnose],Tabell7[DiagnoseKort])&amp;" ("&amp;YEAR(Tabell3[[#This Row],[Dato]])&amp;")"</f>
        <v>Intet påvist (2020)</v>
      </c>
    </row>
    <row r="2236" spans="1:6" hidden="1" x14ac:dyDescent="0.25">
      <c r="A2236" s="4" t="s">
        <v>9944</v>
      </c>
      <c r="B2236" s="4" t="s">
        <v>9945</v>
      </c>
      <c r="C2236" s="5">
        <v>43451</v>
      </c>
      <c r="D2236" s="5">
        <v>44092</v>
      </c>
      <c r="E2236" s="4" t="s">
        <v>19752</v>
      </c>
      <c r="F2236" t="str">
        <f>+_xlfn.XLOOKUP(Tabell3[[#This Row],[Diagnose]],Tabell7[Diagnose],Tabell7[DiagnoseKort])&amp;" ("&amp;YEAR(Tabell3[[#This Row],[Dato]])&amp;")"</f>
        <v>Intet påvist (2020)</v>
      </c>
    </row>
    <row r="2237" spans="1:6" hidden="1" x14ac:dyDescent="0.25">
      <c r="A2237" s="4" t="s">
        <v>8399</v>
      </c>
      <c r="B2237" s="4" t="s">
        <v>8400</v>
      </c>
      <c r="C2237" s="5">
        <v>42847</v>
      </c>
      <c r="D2237" s="5">
        <v>44092</v>
      </c>
      <c r="E2237" s="4" t="s">
        <v>19752</v>
      </c>
      <c r="F2237" t="str">
        <f>+_xlfn.XLOOKUP(Tabell3[[#This Row],[Diagnose]],Tabell7[Diagnose],Tabell7[DiagnoseKort])&amp;" ("&amp;YEAR(Tabell3[[#This Row],[Dato]])&amp;")"</f>
        <v>Intet påvist (2020)</v>
      </c>
    </row>
    <row r="2238" spans="1:6" hidden="1" x14ac:dyDescent="0.25">
      <c r="A2238" s="4" t="s">
        <v>10551</v>
      </c>
      <c r="B2238" s="4" t="s">
        <v>10552</v>
      </c>
      <c r="C2238" s="5">
        <v>43626</v>
      </c>
      <c r="D2238" s="5">
        <v>44092</v>
      </c>
      <c r="E2238" s="4" t="s">
        <v>19752</v>
      </c>
      <c r="F2238" t="str">
        <f>+_xlfn.XLOOKUP(Tabell3[[#This Row],[Diagnose]],Tabell7[Diagnose],Tabell7[DiagnoseKort])&amp;" ("&amp;YEAR(Tabell3[[#This Row],[Dato]])&amp;")"</f>
        <v>Intet påvist (2020)</v>
      </c>
    </row>
    <row r="2239" spans="1:6" hidden="1" x14ac:dyDescent="0.25">
      <c r="A2239" s="4" t="s">
        <v>8899</v>
      </c>
      <c r="B2239" s="4" t="s">
        <v>8900</v>
      </c>
      <c r="C2239" s="5">
        <v>43054</v>
      </c>
      <c r="D2239" s="5">
        <v>44092</v>
      </c>
      <c r="E2239" s="4" t="s">
        <v>19752</v>
      </c>
      <c r="F2239" t="str">
        <f>+_xlfn.XLOOKUP(Tabell3[[#This Row],[Diagnose]],Tabell7[Diagnose],Tabell7[DiagnoseKort])&amp;" ("&amp;YEAR(Tabell3[[#This Row],[Dato]])&amp;")"</f>
        <v>Intet påvist (2020)</v>
      </c>
    </row>
    <row r="2240" spans="1:6" hidden="1" x14ac:dyDescent="0.25">
      <c r="A2240" s="4" t="s">
        <v>10045</v>
      </c>
      <c r="B2240" s="4" t="s">
        <v>10046</v>
      </c>
      <c r="C2240" s="5">
        <v>43495</v>
      </c>
      <c r="D2240" s="5">
        <v>44091</v>
      </c>
      <c r="E2240" s="4" t="s">
        <v>19752</v>
      </c>
      <c r="F2240" t="str">
        <f>+_xlfn.XLOOKUP(Tabell3[[#This Row],[Diagnose]],Tabell7[Diagnose],Tabell7[DiagnoseKort])&amp;" ("&amp;YEAR(Tabell3[[#This Row],[Dato]])&amp;")"</f>
        <v>Intet påvist (2020)</v>
      </c>
    </row>
    <row r="2241" spans="1:6" hidden="1" x14ac:dyDescent="0.25">
      <c r="A2241" s="4" t="s">
        <v>6692</v>
      </c>
      <c r="B2241" s="4" t="s">
        <v>6693</v>
      </c>
      <c r="C2241" s="5">
        <v>42103</v>
      </c>
      <c r="D2241" s="5">
        <v>44091</v>
      </c>
      <c r="E2241" s="4" t="s">
        <v>19752</v>
      </c>
      <c r="F2241" t="str">
        <f>+_xlfn.XLOOKUP(Tabell3[[#This Row],[Diagnose]],Tabell7[Diagnose],Tabell7[DiagnoseKort])&amp;" ("&amp;YEAR(Tabell3[[#This Row],[Dato]])&amp;")"</f>
        <v>Intet påvist (2020)</v>
      </c>
    </row>
    <row r="2242" spans="1:6" hidden="1" x14ac:dyDescent="0.25">
      <c r="A2242" s="4" t="s">
        <v>9036</v>
      </c>
      <c r="B2242" s="4" t="s">
        <v>9037</v>
      </c>
      <c r="C2242" s="5">
        <v>43112</v>
      </c>
      <c r="D2242" s="5">
        <v>44091</v>
      </c>
      <c r="E2242" s="4" t="s">
        <v>19802</v>
      </c>
      <c r="F2242" t="str">
        <f>+_xlfn.XLOOKUP(Tabell3[[#This Row],[Diagnose]],Tabell7[Diagnose],Tabell7[DiagnoseKort])&amp;" ("&amp;YEAR(Tabell3[[#This Row],[Dato]])&amp;")"</f>
        <v>PPM iris (2020)</v>
      </c>
    </row>
    <row r="2243" spans="1:6" x14ac:dyDescent="0.25">
      <c r="A2243" s="4" t="s">
        <v>11086</v>
      </c>
      <c r="B2243" s="4" t="s">
        <v>11087</v>
      </c>
      <c r="C2243" s="5">
        <v>43853</v>
      </c>
      <c r="D2243" s="5">
        <v>44091</v>
      </c>
      <c r="E2243" s="4" t="s">
        <v>19783</v>
      </c>
      <c r="F2243" t="str">
        <f>+_xlfn.XLOOKUP(Tabell3[[#This Row],[Diagnose]],Tabell7[Diagnose],Tabell7[DiagnoseKort])&amp;" ("&amp;YEAR(Tabell3[[#This Row],[Dato]])&amp;")"</f>
        <v xml:space="preserve"> (2020)</v>
      </c>
    </row>
    <row r="2244" spans="1:6" hidden="1" x14ac:dyDescent="0.25">
      <c r="A2244" s="4" t="s">
        <v>9491</v>
      </c>
      <c r="B2244" s="4" t="s">
        <v>9492</v>
      </c>
      <c r="C2244" s="5">
        <v>43274</v>
      </c>
      <c r="D2244" s="5">
        <v>44090</v>
      </c>
      <c r="E2244" s="4" t="s">
        <v>19752</v>
      </c>
      <c r="F2244" t="str">
        <f>+_xlfn.XLOOKUP(Tabell3[[#This Row],[Diagnose]],Tabell7[Diagnose],Tabell7[DiagnoseKort])&amp;" ("&amp;YEAR(Tabell3[[#This Row],[Dato]])&amp;")"</f>
        <v>Intet påvist (2020)</v>
      </c>
    </row>
    <row r="2245" spans="1:6" hidden="1" x14ac:dyDescent="0.25">
      <c r="A2245" s="4" t="s">
        <v>9378</v>
      </c>
      <c r="B2245" s="4" t="s">
        <v>9379</v>
      </c>
      <c r="C2245" s="5">
        <v>43234</v>
      </c>
      <c r="D2245" s="5">
        <v>44090</v>
      </c>
      <c r="E2245" s="4" t="s">
        <v>19752</v>
      </c>
      <c r="F2245" t="str">
        <f>+_xlfn.XLOOKUP(Tabell3[[#This Row],[Diagnose]],Tabell7[Diagnose],Tabell7[DiagnoseKort])&amp;" ("&amp;YEAR(Tabell3[[#This Row],[Dato]])&amp;")"</f>
        <v>Intet påvist (2020)</v>
      </c>
    </row>
    <row r="2246" spans="1:6" hidden="1" x14ac:dyDescent="0.25">
      <c r="A2246" s="4" t="s">
        <v>10768</v>
      </c>
      <c r="B2246" s="4" t="s">
        <v>10769</v>
      </c>
      <c r="C2246" s="5">
        <v>43722</v>
      </c>
      <c r="D2246" s="5">
        <v>44090</v>
      </c>
      <c r="E2246" s="4" t="s">
        <v>19752</v>
      </c>
      <c r="F2246" t="str">
        <f>+_xlfn.XLOOKUP(Tabell3[[#This Row],[Diagnose]],Tabell7[Diagnose],Tabell7[DiagnoseKort])&amp;" ("&amp;YEAR(Tabell3[[#This Row],[Dato]])&amp;")"</f>
        <v>Intet påvist (2020)</v>
      </c>
    </row>
    <row r="2247" spans="1:6" hidden="1" x14ac:dyDescent="0.25">
      <c r="A2247" s="4" t="s">
        <v>4891</v>
      </c>
      <c r="B2247" s="4" t="s">
        <v>4892</v>
      </c>
      <c r="C2247" s="5">
        <v>41208</v>
      </c>
      <c r="D2247" s="5">
        <v>44090</v>
      </c>
      <c r="E2247" s="4" t="s">
        <v>19752</v>
      </c>
      <c r="F2247" t="str">
        <f>+_xlfn.XLOOKUP(Tabell3[[#This Row],[Diagnose]],Tabell7[Diagnose],Tabell7[DiagnoseKort])&amp;" ("&amp;YEAR(Tabell3[[#This Row],[Dato]])&amp;")"</f>
        <v>Intet påvist (2020)</v>
      </c>
    </row>
    <row r="2248" spans="1:6" hidden="1" x14ac:dyDescent="0.25">
      <c r="A2248" s="4" t="s">
        <v>4124</v>
      </c>
      <c r="B2248" s="4" t="s">
        <v>4125</v>
      </c>
      <c r="C2248" s="5">
        <v>40777</v>
      </c>
      <c r="D2248" s="5">
        <v>44090</v>
      </c>
      <c r="E2248" s="4" t="s">
        <v>19752</v>
      </c>
      <c r="F2248" t="str">
        <f>+_xlfn.XLOOKUP(Tabell3[[#This Row],[Diagnose]],Tabell7[Diagnose],Tabell7[DiagnoseKort])&amp;" ("&amp;YEAR(Tabell3[[#This Row],[Dato]])&amp;")"</f>
        <v>Intet påvist (2020)</v>
      </c>
    </row>
    <row r="2249" spans="1:6" hidden="1" x14ac:dyDescent="0.25">
      <c r="A2249" s="4" t="s">
        <v>10089</v>
      </c>
      <c r="B2249" s="4" t="s">
        <v>10090</v>
      </c>
      <c r="C2249" s="5">
        <v>43507</v>
      </c>
      <c r="D2249" s="5">
        <v>44089</v>
      </c>
      <c r="E2249" s="4" t="s">
        <v>19752</v>
      </c>
      <c r="F2249" t="str">
        <f>+_xlfn.XLOOKUP(Tabell3[[#This Row],[Diagnose]],Tabell7[Diagnose],Tabell7[DiagnoseKort])&amp;" ("&amp;YEAR(Tabell3[[#This Row],[Dato]])&amp;")"</f>
        <v>Intet påvist (2020)</v>
      </c>
    </row>
    <row r="2250" spans="1:6" hidden="1" x14ac:dyDescent="0.25">
      <c r="A2250" s="4" t="s">
        <v>8373</v>
      </c>
      <c r="B2250" s="4" t="s">
        <v>8374</v>
      </c>
      <c r="C2250" s="5">
        <v>42844</v>
      </c>
      <c r="D2250" s="5">
        <v>44088</v>
      </c>
      <c r="E2250" s="4" t="s">
        <v>19752</v>
      </c>
      <c r="F2250" t="str">
        <f>+_xlfn.XLOOKUP(Tabell3[[#This Row],[Diagnose]],Tabell7[Diagnose],Tabell7[DiagnoseKort])&amp;" ("&amp;YEAR(Tabell3[[#This Row],[Dato]])&amp;")"</f>
        <v>Intet påvist (2020)</v>
      </c>
    </row>
    <row r="2251" spans="1:6" hidden="1" x14ac:dyDescent="0.25">
      <c r="A2251" s="4" t="s">
        <v>9681</v>
      </c>
      <c r="B2251" s="4" t="s">
        <v>9682</v>
      </c>
      <c r="C2251" s="5">
        <v>43326</v>
      </c>
      <c r="D2251" s="5">
        <v>44085</v>
      </c>
      <c r="E2251" s="4" t="s">
        <v>19752</v>
      </c>
      <c r="F2251" t="str">
        <f>+_xlfn.XLOOKUP(Tabell3[[#This Row],[Diagnose]],Tabell7[Diagnose],Tabell7[DiagnoseKort])&amp;" ("&amp;YEAR(Tabell3[[#This Row],[Dato]])&amp;")"</f>
        <v>Intet påvist (2020)</v>
      </c>
    </row>
    <row r="2252" spans="1:6" hidden="1" x14ac:dyDescent="0.25">
      <c r="A2252" s="4" t="s">
        <v>9358</v>
      </c>
      <c r="B2252" s="4" t="s">
        <v>9359</v>
      </c>
      <c r="C2252" s="5">
        <v>43229</v>
      </c>
      <c r="D2252" s="5">
        <v>44084</v>
      </c>
      <c r="E2252" s="4" t="s">
        <v>19752</v>
      </c>
      <c r="F2252" t="str">
        <f>+_xlfn.XLOOKUP(Tabell3[[#This Row],[Diagnose]],Tabell7[Diagnose],Tabell7[DiagnoseKort])&amp;" ("&amp;YEAR(Tabell3[[#This Row],[Dato]])&amp;")"</f>
        <v>Intet påvist (2020)</v>
      </c>
    </row>
    <row r="2253" spans="1:6" hidden="1" x14ac:dyDescent="0.25">
      <c r="A2253" s="4" t="s">
        <v>10738</v>
      </c>
      <c r="B2253" s="4" t="s">
        <v>10739</v>
      </c>
      <c r="C2253" s="5">
        <v>43713</v>
      </c>
      <c r="D2253" s="5">
        <v>44083</v>
      </c>
      <c r="E2253" s="4" t="s">
        <v>19752</v>
      </c>
      <c r="F2253" t="str">
        <f>+_xlfn.XLOOKUP(Tabell3[[#This Row],[Diagnose]],Tabell7[Diagnose],Tabell7[DiagnoseKort])&amp;" ("&amp;YEAR(Tabell3[[#This Row],[Dato]])&amp;")"</f>
        <v>Intet påvist (2020)</v>
      </c>
    </row>
    <row r="2254" spans="1:6" hidden="1" x14ac:dyDescent="0.25">
      <c r="A2254" s="4" t="s">
        <v>9837</v>
      </c>
      <c r="B2254" s="4" t="s">
        <v>9838</v>
      </c>
      <c r="C2254" s="5">
        <v>43381</v>
      </c>
      <c r="D2254" s="5">
        <v>44083</v>
      </c>
      <c r="E2254" s="4" t="s">
        <v>19752</v>
      </c>
      <c r="F2254" t="str">
        <f>+_xlfn.XLOOKUP(Tabell3[[#This Row],[Diagnose]],Tabell7[Diagnose],Tabell7[DiagnoseKort])&amp;" ("&amp;YEAR(Tabell3[[#This Row],[Dato]])&amp;")"</f>
        <v>Intet påvist (2020)</v>
      </c>
    </row>
    <row r="2255" spans="1:6" hidden="1" x14ac:dyDescent="0.25">
      <c r="A2255" s="4" t="s">
        <v>6737</v>
      </c>
      <c r="B2255" s="4" t="s">
        <v>6738</v>
      </c>
      <c r="C2255" s="5">
        <v>42119</v>
      </c>
      <c r="D2255" s="5">
        <v>44083</v>
      </c>
      <c r="E2255" s="4" t="s">
        <v>19752</v>
      </c>
      <c r="F2255" t="str">
        <f>+_xlfn.XLOOKUP(Tabell3[[#This Row],[Diagnose]],Tabell7[Diagnose],Tabell7[DiagnoseKort])&amp;" ("&amp;YEAR(Tabell3[[#This Row],[Dato]])&amp;")"</f>
        <v>Intet påvist (2020)</v>
      </c>
    </row>
    <row r="2256" spans="1:6" hidden="1" x14ac:dyDescent="0.25">
      <c r="A2256" s="4" t="s">
        <v>10709</v>
      </c>
      <c r="B2256" s="4" t="s">
        <v>10710</v>
      </c>
      <c r="C2256" s="5">
        <v>43692</v>
      </c>
      <c r="D2256" s="5">
        <v>44083</v>
      </c>
      <c r="E2256" s="4" t="s">
        <v>19752</v>
      </c>
      <c r="F2256" t="str">
        <f>+_xlfn.XLOOKUP(Tabell3[[#This Row],[Diagnose]],Tabell7[Diagnose],Tabell7[DiagnoseKort])&amp;" ("&amp;YEAR(Tabell3[[#This Row],[Dato]])&amp;")"</f>
        <v>Intet påvist (2020)</v>
      </c>
    </row>
    <row r="2257" spans="1:6" hidden="1" x14ac:dyDescent="0.25">
      <c r="A2257" s="4" t="s">
        <v>10019</v>
      </c>
      <c r="B2257" s="4" t="s">
        <v>10020</v>
      </c>
      <c r="C2257" s="5">
        <v>43492</v>
      </c>
      <c r="D2257" s="5">
        <v>44082</v>
      </c>
      <c r="E2257" s="4" t="s">
        <v>19752</v>
      </c>
      <c r="F2257" t="str">
        <f>+_xlfn.XLOOKUP(Tabell3[[#This Row],[Diagnose]],Tabell7[Diagnose],Tabell7[DiagnoseKort])&amp;" ("&amp;YEAR(Tabell3[[#This Row],[Dato]])&amp;")"</f>
        <v>Intet påvist (2020)</v>
      </c>
    </row>
    <row r="2258" spans="1:6" hidden="1" x14ac:dyDescent="0.25">
      <c r="A2258" s="4" t="s">
        <v>8711</v>
      </c>
      <c r="B2258" s="4" t="s">
        <v>8712</v>
      </c>
      <c r="C2258" s="5">
        <v>43001</v>
      </c>
      <c r="D2258" s="5">
        <v>44077</v>
      </c>
      <c r="E2258" s="4" t="s">
        <v>19752</v>
      </c>
      <c r="F2258" t="str">
        <f>+_xlfn.XLOOKUP(Tabell3[[#This Row],[Diagnose]],Tabell7[Diagnose],Tabell7[DiagnoseKort])&amp;" ("&amp;YEAR(Tabell3[[#This Row],[Dato]])&amp;")"</f>
        <v>Intet påvist (2020)</v>
      </c>
    </row>
    <row r="2259" spans="1:6" hidden="1" x14ac:dyDescent="0.25">
      <c r="A2259" s="4" t="s">
        <v>9422</v>
      </c>
      <c r="B2259" s="4" t="s">
        <v>9423</v>
      </c>
      <c r="C2259" s="5">
        <v>43253</v>
      </c>
      <c r="D2259" s="5">
        <v>44076</v>
      </c>
      <c r="E2259" s="4" t="s">
        <v>19752</v>
      </c>
      <c r="F2259" t="str">
        <f>+_xlfn.XLOOKUP(Tabell3[[#This Row],[Diagnose]],Tabell7[Diagnose],Tabell7[DiagnoseKort])&amp;" ("&amp;YEAR(Tabell3[[#This Row],[Dato]])&amp;")"</f>
        <v>Intet påvist (2020)</v>
      </c>
    </row>
    <row r="2260" spans="1:6" hidden="1" x14ac:dyDescent="0.25">
      <c r="A2260" s="4" t="s">
        <v>9784</v>
      </c>
      <c r="B2260" s="4" t="s">
        <v>9785</v>
      </c>
      <c r="C2260" s="5">
        <v>43371</v>
      </c>
      <c r="D2260" s="5">
        <v>44076</v>
      </c>
      <c r="E2260" s="4" t="s">
        <v>19802</v>
      </c>
      <c r="F2260" t="str">
        <f>+_xlfn.XLOOKUP(Tabell3[[#This Row],[Diagnose]],Tabell7[Diagnose],Tabell7[DiagnoseKort])&amp;" ("&amp;YEAR(Tabell3[[#This Row],[Dato]])&amp;")"</f>
        <v>PPM iris (2020)</v>
      </c>
    </row>
    <row r="2261" spans="1:6" hidden="1" x14ac:dyDescent="0.25">
      <c r="A2261" s="4" t="s">
        <v>10729</v>
      </c>
      <c r="B2261" s="4" t="s">
        <v>10730</v>
      </c>
      <c r="C2261" s="5">
        <v>43698</v>
      </c>
      <c r="D2261" s="5">
        <v>44076</v>
      </c>
      <c r="E2261" s="4" t="s">
        <v>19752</v>
      </c>
      <c r="F2261" t="str">
        <f>+_xlfn.XLOOKUP(Tabell3[[#This Row],[Diagnose]],Tabell7[Diagnose],Tabell7[DiagnoseKort])&amp;" ("&amp;YEAR(Tabell3[[#This Row],[Dato]])&amp;")"</f>
        <v>Intet påvist (2020)</v>
      </c>
    </row>
    <row r="2262" spans="1:6" hidden="1" x14ac:dyDescent="0.25">
      <c r="A2262" s="4" t="s">
        <v>4253</v>
      </c>
      <c r="B2262" s="4" t="s">
        <v>4254</v>
      </c>
      <c r="C2262" s="5">
        <v>40888</v>
      </c>
      <c r="D2262" s="5">
        <v>44076</v>
      </c>
      <c r="E2262" s="4" t="s">
        <v>19752</v>
      </c>
      <c r="F2262" t="str">
        <f>+_xlfn.XLOOKUP(Tabell3[[#This Row],[Diagnose]],Tabell7[Diagnose],Tabell7[DiagnoseKort])&amp;" ("&amp;YEAR(Tabell3[[#This Row],[Dato]])&amp;")"</f>
        <v>Intet påvist (2020)</v>
      </c>
    </row>
    <row r="2263" spans="1:6" hidden="1" x14ac:dyDescent="0.25">
      <c r="A2263" s="4" t="s">
        <v>9942</v>
      </c>
      <c r="B2263" s="4" t="s">
        <v>9943</v>
      </c>
      <c r="C2263" s="5">
        <v>43451</v>
      </c>
      <c r="D2263" s="5">
        <v>44075</v>
      </c>
      <c r="E2263" s="4" t="s">
        <v>19752</v>
      </c>
      <c r="F2263" t="str">
        <f>+_xlfn.XLOOKUP(Tabell3[[#This Row],[Diagnose]],Tabell7[Diagnose],Tabell7[DiagnoseKort])&amp;" ("&amp;YEAR(Tabell3[[#This Row],[Dato]])&amp;")"</f>
        <v>Intet påvist (2020)</v>
      </c>
    </row>
    <row r="2264" spans="1:6" hidden="1" x14ac:dyDescent="0.25">
      <c r="A2264" s="4" t="s">
        <v>9012</v>
      </c>
      <c r="B2264" s="4" t="s">
        <v>9013</v>
      </c>
      <c r="C2264" s="5">
        <v>43105</v>
      </c>
      <c r="D2264" s="5">
        <v>44070</v>
      </c>
      <c r="E2264" s="4" t="s">
        <v>19916</v>
      </c>
      <c r="F2264" t="str">
        <f>+_xlfn.XLOOKUP(Tabell3[[#This Row],[Diagnose]],Tabell7[Diagnose],Tabell7[DiagnoseKort])&amp;" ("&amp;YEAR(Tabell3[[#This Row],[Dato]])&amp;")"</f>
        <v xml:space="preserve"> (2020)</v>
      </c>
    </row>
    <row r="2265" spans="1:6" hidden="1" x14ac:dyDescent="0.25">
      <c r="A2265" s="4" t="s">
        <v>7808</v>
      </c>
      <c r="B2265" s="4" t="s">
        <v>7809</v>
      </c>
      <c r="C2265" s="5">
        <v>42608</v>
      </c>
      <c r="D2265" s="5">
        <v>44070</v>
      </c>
      <c r="E2265" s="4" t="s">
        <v>19882</v>
      </c>
      <c r="F2265" t="str">
        <f>+_xlfn.XLOOKUP(Tabell3[[#This Row],[Diagnose]],Tabell7[Diagnose],Tabell7[DiagnoseKort])&amp;" ("&amp;YEAR(Tabell3[[#This Row],[Dato]])&amp;")"</f>
        <v>Katarakt, ikke medfødt (2020)</v>
      </c>
    </row>
    <row r="2266" spans="1:6" hidden="1" x14ac:dyDescent="0.25">
      <c r="A2266" s="4" t="s">
        <v>9299</v>
      </c>
      <c r="B2266" s="4" t="s">
        <v>9300</v>
      </c>
      <c r="C2266" s="5">
        <v>43204</v>
      </c>
      <c r="D2266" s="5">
        <v>44069</v>
      </c>
      <c r="E2266" s="4" t="s">
        <v>19752</v>
      </c>
      <c r="F2266" t="str">
        <f>+_xlfn.XLOOKUP(Tabell3[[#This Row],[Diagnose]],Tabell7[Diagnose],Tabell7[DiagnoseKort])&amp;" ("&amp;YEAR(Tabell3[[#This Row],[Dato]])&amp;")"</f>
        <v>Intet påvist (2020)</v>
      </c>
    </row>
    <row r="2267" spans="1:6" hidden="1" x14ac:dyDescent="0.25">
      <c r="A2267" s="4" t="s">
        <v>9773</v>
      </c>
      <c r="B2267" s="4" t="s">
        <v>9774</v>
      </c>
      <c r="C2267" s="5">
        <v>43370</v>
      </c>
      <c r="D2267" s="5">
        <v>44067</v>
      </c>
      <c r="E2267" s="4" t="s">
        <v>19752</v>
      </c>
      <c r="F2267" t="str">
        <f>+_xlfn.XLOOKUP(Tabell3[[#This Row],[Diagnose]],Tabell7[Diagnose],Tabell7[DiagnoseKort])&amp;" ("&amp;YEAR(Tabell3[[#This Row],[Dato]])&amp;")"</f>
        <v>Intet påvist (2020)</v>
      </c>
    </row>
    <row r="2268" spans="1:6" hidden="1" x14ac:dyDescent="0.25">
      <c r="A2268" s="4" t="s">
        <v>10705</v>
      </c>
      <c r="B2268" s="4" t="s">
        <v>10706</v>
      </c>
      <c r="C2268" s="5">
        <v>43692</v>
      </c>
      <c r="D2268" s="5">
        <v>44064</v>
      </c>
      <c r="E2268" s="4" t="s">
        <v>19752</v>
      </c>
      <c r="F2268" t="str">
        <f>+_xlfn.XLOOKUP(Tabell3[[#This Row],[Diagnose]],Tabell7[Diagnose],Tabell7[DiagnoseKort])&amp;" ("&amp;YEAR(Tabell3[[#This Row],[Dato]])&amp;")"</f>
        <v>Intet påvist (2020)</v>
      </c>
    </row>
    <row r="2269" spans="1:6" hidden="1" x14ac:dyDescent="0.25">
      <c r="A2269" s="4" t="s">
        <v>10889</v>
      </c>
      <c r="B2269" s="4" t="s">
        <v>10890</v>
      </c>
      <c r="C2269" s="5">
        <v>43773</v>
      </c>
      <c r="D2269" s="5">
        <v>44062</v>
      </c>
      <c r="E2269" s="4" t="s">
        <v>19752</v>
      </c>
      <c r="F2269" t="str">
        <f>+_xlfn.XLOOKUP(Tabell3[[#This Row],[Diagnose]],Tabell7[Diagnose],Tabell7[DiagnoseKort])&amp;" ("&amp;YEAR(Tabell3[[#This Row],[Dato]])&amp;")"</f>
        <v>Intet påvist (2020)</v>
      </c>
    </row>
    <row r="2270" spans="1:6" hidden="1" x14ac:dyDescent="0.25">
      <c r="A2270" s="4" t="s">
        <v>10134</v>
      </c>
      <c r="B2270" s="4" t="s">
        <v>10135</v>
      </c>
      <c r="C2270" s="5">
        <v>43528</v>
      </c>
      <c r="D2270" s="5">
        <v>44062</v>
      </c>
      <c r="E2270" s="4" t="s">
        <v>19817</v>
      </c>
      <c r="F2270" t="str">
        <f>+_xlfn.XLOOKUP(Tabell3[[#This Row],[Diagnose]],Tabell7[Diagnose],Tabell7[DiagnoseKort])&amp;" ("&amp;YEAR(Tabell3[[#This Row],[Dato]])&amp;")"</f>
        <v>Retinal Dysplasi (2020)</v>
      </c>
    </row>
    <row r="2271" spans="1:6" hidden="1" x14ac:dyDescent="0.25">
      <c r="A2271" s="4" t="s">
        <v>4774</v>
      </c>
      <c r="B2271" s="4" t="s">
        <v>4775</v>
      </c>
      <c r="C2271" s="5">
        <v>41145</v>
      </c>
      <c r="D2271" s="5">
        <v>44062</v>
      </c>
      <c r="E2271" s="4" t="s">
        <v>19752</v>
      </c>
      <c r="F2271" t="str">
        <f>+_xlfn.XLOOKUP(Tabell3[[#This Row],[Diagnose]],Tabell7[Diagnose],Tabell7[DiagnoseKort])&amp;" ("&amp;YEAR(Tabell3[[#This Row],[Dato]])&amp;")"</f>
        <v>Intet påvist (2020)</v>
      </c>
    </row>
    <row r="2272" spans="1:6" hidden="1" x14ac:dyDescent="0.25">
      <c r="A2272" s="4" t="s">
        <v>8078</v>
      </c>
      <c r="B2272" s="4" t="s">
        <v>8079</v>
      </c>
      <c r="C2272" s="5">
        <v>42748</v>
      </c>
      <c r="D2272" s="5">
        <v>44062</v>
      </c>
      <c r="E2272" s="4" t="s">
        <v>19752</v>
      </c>
      <c r="F2272" t="str">
        <f>+_xlfn.XLOOKUP(Tabell3[[#This Row],[Diagnose]],Tabell7[Diagnose],Tabell7[DiagnoseKort])&amp;" ("&amp;YEAR(Tabell3[[#This Row],[Dato]])&amp;")"</f>
        <v>Intet påvist (2020)</v>
      </c>
    </row>
    <row r="2273" spans="1:6" hidden="1" x14ac:dyDescent="0.25">
      <c r="A2273" s="4" t="s">
        <v>9757</v>
      </c>
      <c r="B2273" s="4" t="s">
        <v>9758</v>
      </c>
      <c r="C2273" s="5">
        <v>43366</v>
      </c>
      <c r="D2273" s="5">
        <v>44062</v>
      </c>
      <c r="E2273" s="4" t="s">
        <v>19752</v>
      </c>
      <c r="F2273" t="str">
        <f>+_xlfn.XLOOKUP(Tabell3[[#This Row],[Diagnose]],Tabell7[Diagnose],Tabell7[DiagnoseKort])&amp;" ("&amp;YEAR(Tabell3[[#This Row],[Dato]])&amp;")"</f>
        <v>Intet påvist (2020)</v>
      </c>
    </row>
    <row r="2274" spans="1:6" hidden="1" x14ac:dyDescent="0.25">
      <c r="A2274" s="4" t="s">
        <v>7649</v>
      </c>
      <c r="B2274" s="4" t="s">
        <v>7650</v>
      </c>
      <c r="C2274" s="5">
        <v>42538</v>
      </c>
      <c r="D2274" s="5">
        <v>44271</v>
      </c>
      <c r="E2274" s="4" t="s">
        <v>19897</v>
      </c>
      <c r="F2274" t="str">
        <f>+_xlfn.XLOOKUP(Tabell3[[#This Row],[Diagnose]],Tabell7[Diagnose],Tabell7[DiagnoseKort])&amp;" ("&amp;YEAR(Tabell3[[#This Row],[Dato]])&amp;")"</f>
        <v>PPM (2021)</v>
      </c>
    </row>
    <row r="2275" spans="1:6" hidden="1" x14ac:dyDescent="0.25">
      <c r="A2275" s="4" t="s">
        <v>10881</v>
      </c>
      <c r="B2275" s="4" t="s">
        <v>10882</v>
      </c>
      <c r="C2275" s="5">
        <v>43773</v>
      </c>
      <c r="D2275" s="5">
        <v>44061</v>
      </c>
      <c r="E2275" s="4" t="s">
        <v>19752</v>
      </c>
      <c r="F2275" t="str">
        <f>+_xlfn.XLOOKUP(Tabell3[[#This Row],[Diagnose]],Tabell7[Diagnose],Tabell7[DiagnoseKort])&amp;" ("&amp;YEAR(Tabell3[[#This Row],[Dato]])&amp;")"</f>
        <v>Intet påvist (2020)</v>
      </c>
    </row>
    <row r="2276" spans="1:6" hidden="1" x14ac:dyDescent="0.25">
      <c r="A2276" s="4" t="s">
        <v>9749</v>
      </c>
      <c r="B2276" s="4" t="s">
        <v>9750</v>
      </c>
      <c r="C2276" s="5">
        <v>43361</v>
      </c>
      <c r="D2276" s="5">
        <v>44061</v>
      </c>
      <c r="E2276" s="4" t="s">
        <v>19752</v>
      </c>
      <c r="F2276" t="str">
        <f>+_xlfn.XLOOKUP(Tabell3[[#This Row],[Diagnose]],Tabell7[Diagnose],Tabell7[DiagnoseKort])&amp;" ("&amp;YEAR(Tabell3[[#This Row],[Dato]])&amp;")"</f>
        <v>Intet påvist (2020)</v>
      </c>
    </row>
    <row r="2277" spans="1:6" hidden="1" x14ac:dyDescent="0.25">
      <c r="A2277" s="4" t="s">
        <v>9751</v>
      </c>
      <c r="B2277" s="4" t="s">
        <v>9752</v>
      </c>
      <c r="C2277" s="5">
        <v>43361</v>
      </c>
      <c r="D2277" s="5">
        <v>44061</v>
      </c>
      <c r="E2277" s="4" t="s">
        <v>19752</v>
      </c>
      <c r="F2277" t="str">
        <f>+_xlfn.XLOOKUP(Tabell3[[#This Row],[Diagnose]],Tabell7[Diagnose],Tabell7[DiagnoseKort])&amp;" ("&amp;YEAR(Tabell3[[#This Row],[Dato]])&amp;")"</f>
        <v>Intet påvist (2020)</v>
      </c>
    </row>
    <row r="2278" spans="1:6" hidden="1" x14ac:dyDescent="0.25">
      <c r="A2278" s="4" t="s">
        <v>10364</v>
      </c>
      <c r="B2278" s="4" t="s">
        <v>10365</v>
      </c>
      <c r="C2278" s="5">
        <v>43586</v>
      </c>
      <c r="D2278" s="5">
        <v>44061</v>
      </c>
      <c r="E2278" s="4" t="s">
        <v>19752</v>
      </c>
      <c r="F2278" t="str">
        <f>+_xlfn.XLOOKUP(Tabell3[[#This Row],[Diagnose]],Tabell7[Diagnose],Tabell7[DiagnoseKort])&amp;" ("&amp;YEAR(Tabell3[[#This Row],[Dato]])&amp;")"</f>
        <v>Intet påvist (2020)</v>
      </c>
    </row>
    <row r="2279" spans="1:6" hidden="1" x14ac:dyDescent="0.25">
      <c r="A2279" s="4" t="s">
        <v>10055</v>
      </c>
      <c r="B2279" s="4" t="s">
        <v>10056</v>
      </c>
      <c r="C2279" s="5">
        <v>43497</v>
      </c>
      <c r="D2279" s="5">
        <v>44060</v>
      </c>
      <c r="E2279" s="4" t="s">
        <v>19864</v>
      </c>
      <c r="F2279" t="str">
        <f>+_xlfn.XLOOKUP(Tabell3[[#This Row],[Diagnose]],Tabell7[Diagnose],Tabell7[DiagnoseKort])&amp;" ("&amp;YEAR(Tabell3[[#This Row],[Dato]])&amp;")"</f>
        <v>Distichiasis/Ektopiske Cillier (2020)</v>
      </c>
    </row>
    <row r="2280" spans="1:6" hidden="1" x14ac:dyDescent="0.25">
      <c r="A2280" s="4" t="s">
        <v>10553</v>
      </c>
      <c r="B2280" s="4" t="s">
        <v>10554</v>
      </c>
      <c r="C2280" s="5">
        <v>43626</v>
      </c>
      <c r="D2280" s="5">
        <v>44056</v>
      </c>
      <c r="E2280" s="4" t="s">
        <v>19752</v>
      </c>
      <c r="F2280" t="str">
        <f>+_xlfn.XLOOKUP(Tabell3[[#This Row],[Diagnose]],Tabell7[Diagnose],Tabell7[DiagnoseKort])&amp;" ("&amp;YEAR(Tabell3[[#This Row],[Dato]])&amp;")"</f>
        <v>Intet påvist (2020)</v>
      </c>
    </row>
    <row r="2281" spans="1:6" hidden="1" x14ac:dyDescent="0.25">
      <c r="A2281" s="4" t="s">
        <v>10362</v>
      </c>
      <c r="B2281" s="4" t="s">
        <v>10363</v>
      </c>
      <c r="C2281" s="5">
        <v>43586</v>
      </c>
      <c r="D2281" s="5">
        <v>44055</v>
      </c>
      <c r="E2281" s="4" t="s">
        <v>19752</v>
      </c>
      <c r="F2281" t="str">
        <f>+_xlfn.XLOOKUP(Tabell3[[#This Row],[Diagnose]],Tabell7[Diagnose],Tabell7[DiagnoseKort])&amp;" ("&amp;YEAR(Tabell3[[#This Row],[Dato]])&amp;")"</f>
        <v>Intet påvist (2020)</v>
      </c>
    </row>
    <row r="2282" spans="1:6" hidden="1" x14ac:dyDescent="0.25">
      <c r="A2282" s="4" t="s">
        <v>10533</v>
      </c>
      <c r="B2282" s="4" t="s">
        <v>10534</v>
      </c>
      <c r="C2282" s="5">
        <v>43622</v>
      </c>
      <c r="D2282" s="5">
        <v>44055</v>
      </c>
      <c r="E2282" s="4" t="s">
        <v>19752</v>
      </c>
      <c r="F2282" t="str">
        <f>+_xlfn.XLOOKUP(Tabell3[[#This Row],[Diagnose]],Tabell7[Diagnose],Tabell7[DiagnoseKort])&amp;" ("&amp;YEAR(Tabell3[[#This Row],[Dato]])&amp;")"</f>
        <v>Intet påvist (2020)</v>
      </c>
    </row>
    <row r="2283" spans="1:6" hidden="1" x14ac:dyDescent="0.25">
      <c r="A2283" s="4" t="s">
        <v>9948</v>
      </c>
      <c r="B2283" s="4" t="s">
        <v>9949</v>
      </c>
      <c r="C2283" s="5">
        <v>43451</v>
      </c>
      <c r="D2283" s="5">
        <v>44053</v>
      </c>
      <c r="E2283" s="4" t="s">
        <v>19752</v>
      </c>
      <c r="F2283" t="str">
        <f>+_xlfn.XLOOKUP(Tabell3[[#This Row],[Diagnose]],Tabell7[Diagnose],Tabell7[DiagnoseKort])&amp;" ("&amp;YEAR(Tabell3[[#This Row],[Dato]])&amp;")"</f>
        <v>Intet påvist (2020)</v>
      </c>
    </row>
    <row r="2284" spans="1:6" hidden="1" x14ac:dyDescent="0.25">
      <c r="A2284" s="4" t="s">
        <v>9786</v>
      </c>
      <c r="B2284" s="4" t="s">
        <v>9787</v>
      </c>
      <c r="C2284" s="5">
        <v>43371</v>
      </c>
      <c r="D2284" s="5">
        <v>44053</v>
      </c>
      <c r="E2284" s="4" t="s">
        <v>19752</v>
      </c>
      <c r="F2284" t="str">
        <f>+_xlfn.XLOOKUP(Tabell3[[#This Row],[Diagnose]],Tabell7[Diagnose],Tabell7[DiagnoseKort])&amp;" ("&amp;YEAR(Tabell3[[#This Row],[Dato]])&amp;")"</f>
        <v>Intet påvist (2020)</v>
      </c>
    </row>
    <row r="2285" spans="1:6" hidden="1" x14ac:dyDescent="0.25">
      <c r="A2285" s="4" t="s">
        <v>8021</v>
      </c>
      <c r="B2285" s="4" t="s">
        <v>8022</v>
      </c>
      <c r="C2285" s="5">
        <v>42719</v>
      </c>
      <c r="D2285" s="5">
        <v>44048</v>
      </c>
      <c r="E2285" s="4" t="s">
        <v>19752</v>
      </c>
      <c r="F2285" t="str">
        <f>+_xlfn.XLOOKUP(Tabell3[[#This Row],[Diagnose]],Tabell7[Diagnose],Tabell7[DiagnoseKort])&amp;" ("&amp;YEAR(Tabell3[[#This Row],[Dato]])&amp;")"</f>
        <v>Intet påvist (2020)</v>
      </c>
    </row>
    <row r="2286" spans="1:6" hidden="1" x14ac:dyDescent="0.25">
      <c r="A2286" s="4" t="s">
        <v>8663</v>
      </c>
      <c r="B2286" s="4" t="s">
        <v>8664</v>
      </c>
      <c r="C2286" s="5">
        <v>42982</v>
      </c>
      <c r="D2286" s="5">
        <v>44047</v>
      </c>
      <c r="E2286" s="4" t="s">
        <v>19894</v>
      </c>
      <c r="F2286" t="str">
        <f>+_xlfn.XLOOKUP(Tabell3[[#This Row],[Diagnose]],Tabell7[Diagnose],Tabell7[DiagnoseKort])&amp;" ("&amp;YEAR(Tabell3[[#This Row],[Dato]])&amp;")"</f>
        <v>Cornea Dystrofi (2020)</v>
      </c>
    </row>
    <row r="2287" spans="1:6" hidden="1" x14ac:dyDescent="0.25">
      <c r="A2287" s="4" t="s">
        <v>8794</v>
      </c>
      <c r="B2287" s="4" t="s">
        <v>8795</v>
      </c>
      <c r="C2287" s="5">
        <v>43016</v>
      </c>
      <c r="D2287" s="5">
        <v>44047</v>
      </c>
      <c r="E2287" s="4" t="s">
        <v>19752</v>
      </c>
      <c r="F2287" t="str">
        <f>+_xlfn.XLOOKUP(Tabell3[[#This Row],[Diagnose]],Tabell7[Diagnose],Tabell7[DiagnoseKort])&amp;" ("&amp;YEAR(Tabell3[[#This Row],[Dato]])&amp;")"</f>
        <v>Intet påvist (2020)</v>
      </c>
    </row>
    <row r="2288" spans="1:6" hidden="1" x14ac:dyDescent="0.25">
      <c r="A2288" s="4" t="s">
        <v>9989</v>
      </c>
      <c r="B2288" s="4" t="s">
        <v>9990</v>
      </c>
      <c r="C2288" s="5">
        <v>43482</v>
      </c>
      <c r="D2288" s="5">
        <v>44046</v>
      </c>
      <c r="E2288" s="4" t="s">
        <v>19752</v>
      </c>
      <c r="F2288" t="str">
        <f>+_xlfn.XLOOKUP(Tabell3[[#This Row],[Diagnose]],Tabell7[Diagnose],Tabell7[DiagnoseKort])&amp;" ("&amp;YEAR(Tabell3[[#This Row],[Dato]])&amp;")"</f>
        <v>Intet påvist (2020)</v>
      </c>
    </row>
    <row r="2289" spans="1:6" hidden="1" x14ac:dyDescent="0.25">
      <c r="A2289" s="4" t="s">
        <v>7927</v>
      </c>
      <c r="B2289" s="4" t="s">
        <v>7928</v>
      </c>
      <c r="C2289" s="5">
        <v>42653</v>
      </c>
      <c r="D2289" s="5">
        <v>44041</v>
      </c>
      <c r="E2289" s="4" t="s">
        <v>19752</v>
      </c>
      <c r="F2289" t="str">
        <f>+_xlfn.XLOOKUP(Tabell3[[#This Row],[Diagnose]],Tabell7[Diagnose],Tabell7[DiagnoseKort])&amp;" ("&amp;YEAR(Tabell3[[#This Row],[Dato]])&amp;")"</f>
        <v>Intet påvist (2020)</v>
      </c>
    </row>
    <row r="2290" spans="1:6" hidden="1" x14ac:dyDescent="0.25">
      <c r="A2290" s="4" t="s">
        <v>7623</v>
      </c>
      <c r="B2290" s="4" t="s">
        <v>7624</v>
      </c>
      <c r="C2290" s="5">
        <v>42536</v>
      </c>
      <c r="D2290" s="5">
        <v>44041</v>
      </c>
      <c r="E2290" s="4" t="s">
        <v>19752</v>
      </c>
      <c r="F2290" t="str">
        <f>+_xlfn.XLOOKUP(Tabell3[[#This Row],[Diagnose]],Tabell7[Diagnose],Tabell7[DiagnoseKort])&amp;" ("&amp;YEAR(Tabell3[[#This Row],[Dato]])&amp;")"</f>
        <v>Intet påvist (2020)</v>
      </c>
    </row>
    <row r="2291" spans="1:6" hidden="1" x14ac:dyDescent="0.25">
      <c r="A2291" s="4" t="s">
        <v>10368</v>
      </c>
      <c r="B2291" s="4" t="s">
        <v>10369</v>
      </c>
      <c r="C2291" s="5">
        <v>43586</v>
      </c>
      <c r="D2291" s="5">
        <v>44036</v>
      </c>
      <c r="E2291" s="4" t="s">
        <v>19752</v>
      </c>
      <c r="F2291" t="str">
        <f>+_xlfn.XLOOKUP(Tabell3[[#This Row],[Diagnose]],Tabell7[Diagnose],Tabell7[DiagnoseKort])&amp;" ("&amp;YEAR(Tabell3[[#This Row],[Dato]])&amp;")"</f>
        <v>Intet påvist (2020)</v>
      </c>
    </row>
    <row r="2292" spans="1:6" hidden="1" x14ac:dyDescent="0.25">
      <c r="A2292" s="4" t="s">
        <v>10549</v>
      </c>
      <c r="B2292" s="4" t="s">
        <v>10550</v>
      </c>
      <c r="C2292" s="5">
        <v>43626</v>
      </c>
      <c r="D2292" s="5">
        <v>44032</v>
      </c>
      <c r="E2292" s="4" t="s">
        <v>19752</v>
      </c>
      <c r="F2292" t="str">
        <f>+_xlfn.XLOOKUP(Tabell3[[#This Row],[Diagnose]],Tabell7[Diagnose],Tabell7[DiagnoseKort])&amp;" ("&amp;YEAR(Tabell3[[#This Row],[Dato]])&amp;")"</f>
        <v>Intet påvist (2020)</v>
      </c>
    </row>
    <row r="2293" spans="1:6" hidden="1" x14ac:dyDescent="0.25">
      <c r="A2293" s="4" t="s">
        <v>9664</v>
      </c>
      <c r="B2293" s="4" t="s">
        <v>9665</v>
      </c>
      <c r="C2293" s="5">
        <v>43324</v>
      </c>
      <c r="D2293" s="5">
        <v>44032</v>
      </c>
      <c r="E2293" s="4" t="s">
        <v>19752</v>
      </c>
      <c r="F2293" t="str">
        <f>+_xlfn.XLOOKUP(Tabell3[[#This Row],[Diagnose]],Tabell7[Diagnose],Tabell7[DiagnoseKort])&amp;" ("&amp;YEAR(Tabell3[[#This Row],[Dato]])&amp;")"</f>
        <v>Intet påvist (2020)</v>
      </c>
    </row>
    <row r="2294" spans="1:6" hidden="1" x14ac:dyDescent="0.25">
      <c r="A2294" s="4" t="s">
        <v>9695</v>
      </c>
      <c r="B2294" s="4" t="s">
        <v>9696</v>
      </c>
      <c r="C2294" s="5">
        <v>43335</v>
      </c>
      <c r="D2294" s="5">
        <v>44032</v>
      </c>
      <c r="E2294" s="4" t="s">
        <v>19752</v>
      </c>
      <c r="F2294" t="str">
        <f>+_xlfn.XLOOKUP(Tabell3[[#This Row],[Diagnose]],Tabell7[Diagnose],Tabell7[DiagnoseKort])&amp;" ("&amp;YEAR(Tabell3[[#This Row],[Dato]])&amp;")"</f>
        <v>Intet påvist (2020)</v>
      </c>
    </row>
    <row r="2295" spans="1:6" hidden="1" x14ac:dyDescent="0.25">
      <c r="A2295" s="4" t="s">
        <v>10085</v>
      </c>
      <c r="B2295" s="4" t="s">
        <v>10086</v>
      </c>
      <c r="C2295" s="5">
        <v>43507</v>
      </c>
      <c r="D2295" s="5">
        <v>44029</v>
      </c>
      <c r="E2295" s="4" t="s">
        <v>19752</v>
      </c>
      <c r="F2295" t="str">
        <f>+_xlfn.XLOOKUP(Tabell3[[#This Row],[Diagnose]],Tabell7[Diagnose],Tabell7[DiagnoseKort])&amp;" ("&amp;YEAR(Tabell3[[#This Row],[Dato]])&amp;")"</f>
        <v>Intet påvist (2020)</v>
      </c>
    </row>
    <row r="2296" spans="1:6" hidden="1" x14ac:dyDescent="0.25">
      <c r="A2296" s="4" t="s">
        <v>7639</v>
      </c>
      <c r="B2296" s="4" t="s">
        <v>7640</v>
      </c>
      <c r="C2296" s="5">
        <v>42538</v>
      </c>
      <c r="D2296" s="5">
        <v>44026</v>
      </c>
      <c r="E2296" s="4" t="s">
        <v>19752</v>
      </c>
      <c r="F2296" t="str">
        <f>+_xlfn.XLOOKUP(Tabell3[[#This Row],[Diagnose]],Tabell7[Diagnose],Tabell7[DiagnoseKort])&amp;" ("&amp;YEAR(Tabell3[[#This Row],[Dato]])&amp;")"</f>
        <v>Intet påvist (2020)</v>
      </c>
    </row>
    <row r="2297" spans="1:6" hidden="1" x14ac:dyDescent="0.25">
      <c r="A2297" s="4" t="s">
        <v>10091</v>
      </c>
      <c r="B2297" s="4" t="s">
        <v>10092</v>
      </c>
      <c r="C2297" s="5">
        <v>43507</v>
      </c>
      <c r="D2297" s="5">
        <v>44021</v>
      </c>
      <c r="E2297" s="4" t="s">
        <v>19752</v>
      </c>
      <c r="F2297" t="str">
        <f>+_xlfn.XLOOKUP(Tabell3[[#This Row],[Diagnose]],Tabell7[Diagnose],Tabell7[DiagnoseKort])&amp;" ("&amp;YEAR(Tabell3[[#This Row],[Dato]])&amp;")"</f>
        <v>Intet påvist (2020)</v>
      </c>
    </row>
    <row r="2298" spans="1:6" hidden="1" x14ac:dyDescent="0.25">
      <c r="A2298" s="4" t="s">
        <v>8403</v>
      </c>
      <c r="B2298" s="4" t="s">
        <v>8404</v>
      </c>
      <c r="C2298" s="5">
        <v>42848</v>
      </c>
      <c r="D2298" s="5">
        <v>44018</v>
      </c>
      <c r="E2298" s="4" t="s">
        <v>19752</v>
      </c>
      <c r="F2298" t="str">
        <f>+_xlfn.XLOOKUP(Tabell3[[#This Row],[Diagnose]],Tabell7[Diagnose],Tabell7[DiagnoseKort])&amp;" ("&amp;YEAR(Tabell3[[#This Row],[Dato]])&amp;")"</f>
        <v>Intet påvist (2020)</v>
      </c>
    </row>
    <row r="2299" spans="1:6" hidden="1" x14ac:dyDescent="0.25">
      <c r="A2299" s="4" t="s">
        <v>10299</v>
      </c>
      <c r="B2299" s="4" t="s">
        <v>10300</v>
      </c>
      <c r="C2299" s="5">
        <v>43560</v>
      </c>
      <c r="D2299" s="5">
        <v>44012</v>
      </c>
      <c r="E2299" s="4" t="s">
        <v>19752</v>
      </c>
      <c r="F2299" t="str">
        <f>+_xlfn.XLOOKUP(Tabell3[[#This Row],[Diagnose]],Tabell7[Diagnose],Tabell7[DiagnoseKort])&amp;" ("&amp;YEAR(Tabell3[[#This Row],[Dato]])&amp;")"</f>
        <v>Intet påvist (2020)</v>
      </c>
    </row>
    <row r="2300" spans="1:6" hidden="1" x14ac:dyDescent="0.25">
      <c r="A2300" s="4" t="s">
        <v>9459</v>
      </c>
      <c r="B2300" s="4" t="s">
        <v>660</v>
      </c>
      <c r="C2300" s="5">
        <v>43258</v>
      </c>
      <c r="D2300" s="5">
        <v>44011</v>
      </c>
      <c r="E2300" s="4" t="s">
        <v>19752</v>
      </c>
      <c r="F2300" t="str">
        <f>+_xlfn.XLOOKUP(Tabell3[[#This Row],[Diagnose]],Tabell7[Diagnose],Tabell7[DiagnoseKort])&amp;" ("&amp;YEAR(Tabell3[[#This Row],[Dato]])&amp;")"</f>
        <v>Intet påvist (2020)</v>
      </c>
    </row>
    <row r="2301" spans="1:6" hidden="1" x14ac:dyDescent="0.25">
      <c r="A2301" s="4" t="s">
        <v>9642</v>
      </c>
      <c r="B2301" s="4" t="s">
        <v>9643</v>
      </c>
      <c r="C2301" s="5">
        <v>43323</v>
      </c>
      <c r="D2301" s="5">
        <v>44007</v>
      </c>
      <c r="E2301" s="4" t="s">
        <v>19801</v>
      </c>
      <c r="F2301" t="str">
        <f>+_xlfn.XLOOKUP(Tabell3[[#This Row],[Diagnose]],Tabell7[Diagnose],Tabell7[DiagnoseKort])&amp;" ("&amp;YEAR(Tabell3[[#This Row],[Dato]])&amp;")"</f>
        <v>Annet medfødt (2020)</v>
      </c>
    </row>
    <row r="2302" spans="1:6" hidden="1" x14ac:dyDescent="0.25">
      <c r="A2302" s="4" t="s">
        <v>10083</v>
      </c>
      <c r="B2302" s="4" t="s">
        <v>10084</v>
      </c>
      <c r="C2302" s="5">
        <v>43507</v>
      </c>
      <c r="D2302" s="5">
        <v>44006</v>
      </c>
      <c r="E2302" s="4" t="s">
        <v>19752</v>
      </c>
      <c r="F2302" t="str">
        <f>+_xlfn.XLOOKUP(Tabell3[[#This Row],[Diagnose]],Tabell7[Diagnose],Tabell7[DiagnoseKort])&amp;" ("&amp;YEAR(Tabell3[[#This Row],[Dato]])&amp;")"</f>
        <v>Intet påvist (2020)</v>
      </c>
    </row>
    <row r="2303" spans="1:6" hidden="1" x14ac:dyDescent="0.25">
      <c r="A2303" s="4" t="s">
        <v>5876</v>
      </c>
      <c r="B2303" s="4" t="s">
        <v>5877</v>
      </c>
      <c r="C2303" s="5">
        <v>41736</v>
      </c>
      <c r="D2303" s="5">
        <v>44006</v>
      </c>
      <c r="E2303" s="4" t="s">
        <v>19884</v>
      </c>
      <c r="F2303" t="str">
        <f>+_xlfn.XLOOKUP(Tabell3[[#This Row],[Diagnose]],Tabell7[Diagnose],Tabell7[DiagnoseKort])&amp;" ("&amp;YEAR(Tabell3[[#This Row],[Dato]])&amp;")"</f>
        <v>Katarakt, ikke medfødt (2020)</v>
      </c>
    </row>
    <row r="2304" spans="1:6" hidden="1" x14ac:dyDescent="0.25">
      <c r="A2304" s="4" t="s">
        <v>8534</v>
      </c>
      <c r="B2304" s="4" t="s">
        <v>8535</v>
      </c>
      <c r="C2304" s="5">
        <v>42932</v>
      </c>
      <c r="D2304" s="5">
        <v>44005</v>
      </c>
      <c r="E2304" s="4" t="s">
        <v>19752</v>
      </c>
      <c r="F2304" t="str">
        <f>+_xlfn.XLOOKUP(Tabell3[[#This Row],[Diagnose]],Tabell7[Diagnose],Tabell7[DiagnoseKort])&amp;" ("&amp;YEAR(Tabell3[[#This Row],[Dato]])&amp;")"</f>
        <v>Intet påvist (2020)</v>
      </c>
    </row>
    <row r="2305" spans="1:6" hidden="1" x14ac:dyDescent="0.25">
      <c r="A2305" s="4" t="s">
        <v>8458</v>
      </c>
      <c r="B2305" s="4" t="s">
        <v>8459</v>
      </c>
      <c r="C2305" s="5">
        <v>42892</v>
      </c>
      <c r="D2305" s="5">
        <v>44005</v>
      </c>
      <c r="E2305" s="4" t="s">
        <v>19752</v>
      </c>
      <c r="F2305" t="str">
        <f>+_xlfn.XLOOKUP(Tabell3[[#This Row],[Diagnose]],Tabell7[Diagnose],Tabell7[DiagnoseKort])&amp;" ("&amp;YEAR(Tabell3[[#This Row],[Dato]])&amp;")"</f>
        <v>Intet påvist (2020)</v>
      </c>
    </row>
    <row r="2306" spans="1:6" hidden="1" x14ac:dyDescent="0.25">
      <c r="A2306" s="4" t="s">
        <v>9032</v>
      </c>
      <c r="B2306" s="4" t="s">
        <v>9033</v>
      </c>
      <c r="C2306" s="5">
        <v>43112</v>
      </c>
      <c r="D2306" s="5">
        <v>44005</v>
      </c>
      <c r="E2306" s="4" t="s">
        <v>19752</v>
      </c>
      <c r="F2306" t="str">
        <f>+_xlfn.XLOOKUP(Tabell3[[#This Row],[Diagnose]],Tabell7[Diagnose],Tabell7[DiagnoseKort])&amp;" ("&amp;YEAR(Tabell3[[#This Row],[Dato]])&amp;")"</f>
        <v>Intet påvist (2020)</v>
      </c>
    </row>
    <row r="2307" spans="1:6" hidden="1" x14ac:dyDescent="0.25">
      <c r="A2307" s="4" t="s">
        <v>7829</v>
      </c>
      <c r="B2307" s="4" t="s">
        <v>7830</v>
      </c>
      <c r="C2307" s="5">
        <v>42613</v>
      </c>
      <c r="D2307" s="5">
        <v>44004</v>
      </c>
      <c r="E2307" s="4" t="s">
        <v>19752</v>
      </c>
      <c r="F2307" t="str">
        <f>+_xlfn.XLOOKUP(Tabell3[[#This Row],[Diagnose]],Tabell7[Diagnose],Tabell7[DiagnoseKort])&amp;" ("&amp;YEAR(Tabell3[[#This Row],[Dato]])&amp;")"</f>
        <v>Intet påvist (2020)</v>
      </c>
    </row>
    <row r="2308" spans="1:6" hidden="1" x14ac:dyDescent="0.25">
      <c r="A2308" s="4" t="s">
        <v>10027</v>
      </c>
      <c r="B2308" s="4" t="s">
        <v>10028</v>
      </c>
      <c r="C2308" s="5">
        <v>43493</v>
      </c>
      <c r="D2308" s="5">
        <v>43998</v>
      </c>
      <c r="E2308" s="4" t="s">
        <v>19752</v>
      </c>
      <c r="F2308" t="str">
        <f>+_xlfn.XLOOKUP(Tabell3[[#This Row],[Diagnose]],Tabell7[Diagnose],Tabell7[DiagnoseKort])&amp;" ("&amp;YEAR(Tabell3[[#This Row],[Dato]])&amp;")"</f>
        <v>Intet påvist (2020)</v>
      </c>
    </row>
    <row r="2309" spans="1:6" hidden="1" x14ac:dyDescent="0.25">
      <c r="A2309" s="4" t="s">
        <v>9211</v>
      </c>
      <c r="B2309" s="4" t="s">
        <v>9212</v>
      </c>
      <c r="C2309" s="5">
        <v>43176</v>
      </c>
      <c r="D2309" s="5">
        <v>43998</v>
      </c>
      <c r="E2309" s="4" t="s">
        <v>19864</v>
      </c>
      <c r="F2309" t="str">
        <f>+_xlfn.XLOOKUP(Tabell3[[#This Row],[Diagnose]],Tabell7[Diagnose],Tabell7[DiagnoseKort])&amp;" ("&amp;YEAR(Tabell3[[#This Row],[Dato]])&amp;")"</f>
        <v>Distichiasis/Ektopiske Cillier (2020)</v>
      </c>
    </row>
    <row r="2310" spans="1:6" hidden="1" x14ac:dyDescent="0.25">
      <c r="A2310" s="4" t="s">
        <v>6435</v>
      </c>
      <c r="B2310" s="4" t="s">
        <v>6436</v>
      </c>
      <c r="C2310" s="5">
        <v>41991</v>
      </c>
      <c r="D2310" s="5">
        <v>43997</v>
      </c>
      <c r="E2310" s="4" t="s">
        <v>19752</v>
      </c>
      <c r="F2310" t="str">
        <f>+_xlfn.XLOOKUP(Tabell3[[#This Row],[Diagnose]],Tabell7[Diagnose],Tabell7[DiagnoseKort])&amp;" ("&amp;YEAR(Tabell3[[#This Row],[Dato]])&amp;")"</f>
        <v>Intet påvist (2020)</v>
      </c>
    </row>
    <row r="2311" spans="1:6" hidden="1" x14ac:dyDescent="0.25">
      <c r="A2311" s="4" t="s">
        <v>9390</v>
      </c>
      <c r="B2311" s="4" t="s">
        <v>9391</v>
      </c>
      <c r="C2311" s="5">
        <v>43238</v>
      </c>
      <c r="D2311" s="5">
        <v>43993</v>
      </c>
      <c r="E2311" s="4" t="s">
        <v>19752</v>
      </c>
      <c r="F2311" t="str">
        <f>+_xlfn.XLOOKUP(Tabell3[[#This Row],[Diagnose]],Tabell7[Diagnose],Tabell7[DiagnoseKort])&amp;" ("&amp;YEAR(Tabell3[[#This Row],[Dato]])&amp;")"</f>
        <v>Intet påvist (2020)</v>
      </c>
    </row>
    <row r="2312" spans="1:6" hidden="1" x14ac:dyDescent="0.25">
      <c r="A2312" s="4" t="s">
        <v>9246</v>
      </c>
      <c r="B2312" s="4" t="s">
        <v>9247</v>
      </c>
      <c r="C2312" s="5">
        <v>43187</v>
      </c>
      <c r="D2312" s="5">
        <v>43992</v>
      </c>
      <c r="E2312" s="4" t="s">
        <v>19752</v>
      </c>
      <c r="F2312" t="str">
        <f>+_xlfn.XLOOKUP(Tabell3[[#This Row],[Diagnose]],Tabell7[Diagnose],Tabell7[DiagnoseKort])&amp;" ("&amp;YEAR(Tabell3[[#This Row],[Dato]])&amp;")"</f>
        <v>Intet påvist (2020)</v>
      </c>
    </row>
    <row r="2313" spans="1:6" hidden="1" x14ac:dyDescent="0.25">
      <c r="A2313" s="4" t="s">
        <v>8613</v>
      </c>
      <c r="B2313" s="4" t="s">
        <v>8614</v>
      </c>
      <c r="C2313" s="5">
        <v>42956</v>
      </c>
      <c r="D2313" s="5">
        <v>43987</v>
      </c>
      <c r="E2313" s="4" t="s">
        <v>19752</v>
      </c>
      <c r="F2313" t="str">
        <f>+_xlfn.XLOOKUP(Tabell3[[#This Row],[Diagnose]],Tabell7[Diagnose],Tabell7[DiagnoseKort])&amp;" ("&amp;YEAR(Tabell3[[#This Row],[Dato]])&amp;")"</f>
        <v>Intet påvist (2020)</v>
      </c>
    </row>
    <row r="2314" spans="1:6" hidden="1" x14ac:dyDescent="0.25">
      <c r="A2314" s="4" t="s">
        <v>6093</v>
      </c>
      <c r="B2314" s="4" t="s">
        <v>1817</v>
      </c>
      <c r="C2314" s="5">
        <v>41821</v>
      </c>
      <c r="D2314" s="5">
        <v>43986</v>
      </c>
      <c r="E2314" s="4" t="s">
        <v>19752</v>
      </c>
      <c r="F2314" t="str">
        <f>+_xlfn.XLOOKUP(Tabell3[[#This Row],[Diagnose]],Tabell7[Diagnose],Tabell7[DiagnoseKort])&amp;" ("&amp;YEAR(Tabell3[[#This Row],[Dato]])&amp;")"</f>
        <v>Intet påvist (2020)</v>
      </c>
    </row>
    <row r="2315" spans="1:6" hidden="1" x14ac:dyDescent="0.25">
      <c r="A2315" s="4" t="s">
        <v>8627</v>
      </c>
      <c r="B2315" s="4" t="s">
        <v>8628</v>
      </c>
      <c r="C2315" s="5">
        <v>42962</v>
      </c>
      <c r="D2315" s="5">
        <v>43986</v>
      </c>
      <c r="E2315" s="4" t="s">
        <v>19752</v>
      </c>
      <c r="F2315" t="str">
        <f>+_xlfn.XLOOKUP(Tabell3[[#This Row],[Diagnose]],Tabell7[Diagnose],Tabell7[DiagnoseKort])&amp;" ("&amp;YEAR(Tabell3[[#This Row],[Dato]])&amp;")"</f>
        <v>Intet påvist (2020)</v>
      </c>
    </row>
    <row r="2316" spans="1:6" hidden="1" x14ac:dyDescent="0.25">
      <c r="A2316" s="4" t="s">
        <v>7688</v>
      </c>
      <c r="B2316" s="4" t="s">
        <v>7689</v>
      </c>
      <c r="C2316" s="5">
        <v>42545</v>
      </c>
      <c r="D2316" s="5">
        <v>43980</v>
      </c>
      <c r="E2316" s="4" t="s">
        <v>19752</v>
      </c>
      <c r="F2316" t="str">
        <f>+_xlfn.XLOOKUP(Tabell3[[#This Row],[Diagnose]],Tabell7[Diagnose],Tabell7[DiagnoseKort])&amp;" ("&amp;YEAR(Tabell3[[#This Row],[Dato]])&amp;")"</f>
        <v>Intet påvist (2020)</v>
      </c>
    </row>
    <row r="2317" spans="1:6" hidden="1" x14ac:dyDescent="0.25">
      <c r="A2317" s="4" t="s">
        <v>11213</v>
      </c>
      <c r="B2317" s="4" t="s">
        <v>11214</v>
      </c>
      <c r="C2317" s="5">
        <v>43880</v>
      </c>
      <c r="D2317" s="5">
        <v>43980</v>
      </c>
      <c r="E2317" s="4" t="s">
        <v>19752</v>
      </c>
      <c r="F2317" t="str">
        <f>+_xlfn.XLOOKUP(Tabell3[[#This Row],[Diagnose]],Tabell7[Diagnose],Tabell7[DiagnoseKort])&amp;" ("&amp;YEAR(Tabell3[[#This Row],[Dato]])&amp;")"</f>
        <v>Intet påvist (2020)</v>
      </c>
    </row>
    <row r="2318" spans="1:6" hidden="1" x14ac:dyDescent="0.25">
      <c r="A2318" s="4" t="s">
        <v>7175</v>
      </c>
      <c r="B2318" s="4" t="s">
        <v>7176</v>
      </c>
      <c r="C2318" s="5">
        <v>42328</v>
      </c>
      <c r="D2318" s="5">
        <v>43979</v>
      </c>
      <c r="E2318" s="4" t="s">
        <v>19752</v>
      </c>
      <c r="F2318" t="str">
        <f>+_xlfn.XLOOKUP(Tabell3[[#This Row],[Diagnose]],Tabell7[Diagnose],Tabell7[DiagnoseKort])&amp;" ("&amp;YEAR(Tabell3[[#This Row],[Dato]])&amp;")"</f>
        <v>Intet påvist (2020)</v>
      </c>
    </row>
    <row r="2319" spans="1:6" hidden="1" x14ac:dyDescent="0.25">
      <c r="A2319" s="4" t="s">
        <v>9769</v>
      </c>
      <c r="B2319" s="4" t="s">
        <v>6284</v>
      </c>
      <c r="C2319" s="5">
        <v>43370</v>
      </c>
      <c r="D2319" s="5">
        <v>43978</v>
      </c>
      <c r="E2319" s="4" t="s">
        <v>19752</v>
      </c>
      <c r="F2319" t="str">
        <f>+_xlfn.XLOOKUP(Tabell3[[#This Row],[Diagnose]],Tabell7[Diagnose],Tabell7[DiagnoseKort])&amp;" ("&amp;YEAR(Tabell3[[#This Row],[Dato]])&amp;")"</f>
        <v>Intet påvist (2020)</v>
      </c>
    </row>
    <row r="2320" spans="1:6" hidden="1" x14ac:dyDescent="0.25">
      <c r="A2320" s="4" t="s">
        <v>9469</v>
      </c>
      <c r="B2320" s="4" t="s">
        <v>9470</v>
      </c>
      <c r="C2320" s="5">
        <v>43262</v>
      </c>
      <c r="D2320" s="5">
        <v>43978</v>
      </c>
      <c r="E2320" s="4" t="s">
        <v>19752</v>
      </c>
      <c r="F2320" t="str">
        <f>+_xlfn.XLOOKUP(Tabell3[[#This Row],[Diagnose]],Tabell7[Diagnose],Tabell7[DiagnoseKort])&amp;" ("&amp;YEAR(Tabell3[[#This Row],[Dato]])&amp;")"</f>
        <v>Intet påvist (2020)</v>
      </c>
    </row>
    <row r="2321" spans="1:6" hidden="1" x14ac:dyDescent="0.25">
      <c r="A2321" s="4" t="s">
        <v>6904</v>
      </c>
      <c r="B2321" s="4" t="s">
        <v>6905</v>
      </c>
      <c r="C2321" s="5">
        <v>42216</v>
      </c>
      <c r="D2321" s="5">
        <v>43978</v>
      </c>
      <c r="E2321" s="4" t="s">
        <v>19894</v>
      </c>
      <c r="F2321" t="str">
        <f>+_xlfn.XLOOKUP(Tabell3[[#This Row],[Diagnose]],Tabell7[Diagnose],Tabell7[DiagnoseKort])&amp;" ("&amp;YEAR(Tabell3[[#This Row],[Dato]])&amp;")"</f>
        <v>Cornea Dystrofi (2020)</v>
      </c>
    </row>
    <row r="2322" spans="1:6" hidden="1" x14ac:dyDescent="0.25">
      <c r="A2322" s="4" t="s">
        <v>4588</v>
      </c>
      <c r="B2322" s="4" t="s">
        <v>4589</v>
      </c>
      <c r="C2322" s="5">
        <v>41080</v>
      </c>
      <c r="D2322" s="5">
        <v>43978</v>
      </c>
      <c r="E2322" s="4" t="s">
        <v>19752</v>
      </c>
      <c r="F2322" t="str">
        <f>+_xlfn.XLOOKUP(Tabell3[[#This Row],[Diagnose]],Tabell7[Diagnose],Tabell7[DiagnoseKort])&amp;" ("&amp;YEAR(Tabell3[[#This Row],[Dato]])&amp;")"</f>
        <v>Intet påvist (2020)</v>
      </c>
    </row>
    <row r="2323" spans="1:6" hidden="1" x14ac:dyDescent="0.25">
      <c r="A2323" s="4" t="s">
        <v>4855</v>
      </c>
      <c r="B2323" s="4" t="s">
        <v>4856</v>
      </c>
      <c r="C2323" s="5">
        <v>41174</v>
      </c>
      <c r="D2323" s="5">
        <v>43978</v>
      </c>
      <c r="E2323" s="4" t="s">
        <v>19752</v>
      </c>
      <c r="F2323" t="str">
        <f>+_xlfn.XLOOKUP(Tabell3[[#This Row],[Diagnose]],Tabell7[Diagnose],Tabell7[DiagnoseKort])&amp;" ("&amp;YEAR(Tabell3[[#This Row],[Dato]])&amp;")"</f>
        <v>Intet påvist (2020)</v>
      </c>
    </row>
    <row r="2324" spans="1:6" hidden="1" x14ac:dyDescent="0.25">
      <c r="A2324" s="4" t="s">
        <v>9297</v>
      </c>
      <c r="B2324" s="4" t="s">
        <v>9298</v>
      </c>
      <c r="C2324" s="5">
        <v>43204</v>
      </c>
      <c r="D2324" s="5">
        <v>43978</v>
      </c>
      <c r="E2324" s="4" t="s">
        <v>19752</v>
      </c>
      <c r="F2324" t="str">
        <f>+_xlfn.XLOOKUP(Tabell3[[#This Row],[Diagnose]],Tabell7[Diagnose],Tabell7[DiagnoseKort])&amp;" ("&amp;YEAR(Tabell3[[#This Row],[Dato]])&amp;")"</f>
        <v>Intet påvist (2020)</v>
      </c>
    </row>
    <row r="2325" spans="1:6" hidden="1" x14ac:dyDescent="0.25">
      <c r="A2325" s="4" t="s">
        <v>8137</v>
      </c>
      <c r="B2325" s="4" t="s">
        <v>8138</v>
      </c>
      <c r="C2325" s="5">
        <v>42763</v>
      </c>
      <c r="D2325" s="5">
        <v>43977</v>
      </c>
      <c r="E2325" s="4" t="s">
        <v>19752</v>
      </c>
      <c r="F2325" t="str">
        <f>+_xlfn.XLOOKUP(Tabell3[[#This Row],[Diagnose]],Tabell7[Diagnose],Tabell7[DiagnoseKort])&amp;" ("&amp;YEAR(Tabell3[[#This Row],[Dato]])&amp;")"</f>
        <v>Intet påvist (2020)</v>
      </c>
    </row>
    <row r="2326" spans="1:6" hidden="1" x14ac:dyDescent="0.25">
      <c r="A2326" s="4" t="s">
        <v>9595</v>
      </c>
      <c r="B2326" s="4" t="s">
        <v>9596</v>
      </c>
      <c r="C2326" s="5">
        <v>43302</v>
      </c>
      <c r="D2326" s="5">
        <v>43976</v>
      </c>
      <c r="E2326" s="4" t="s">
        <v>19752</v>
      </c>
      <c r="F2326" t="str">
        <f>+_xlfn.XLOOKUP(Tabell3[[#This Row],[Diagnose]],Tabell7[Diagnose],Tabell7[DiagnoseKort])&amp;" ("&amp;YEAR(Tabell3[[#This Row],[Dato]])&amp;")"</f>
        <v>Intet påvist (2020)</v>
      </c>
    </row>
    <row r="2327" spans="1:6" hidden="1" x14ac:dyDescent="0.25">
      <c r="A2327" s="4" t="s">
        <v>8669</v>
      </c>
      <c r="B2327" s="4" t="s">
        <v>8670</v>
      </c>
      <c r="C2327" s="5">
        <v>42982</v>
      </c>
      <c r="D2327" s="5">
        <v>43973</v>
      </c>
      <c r="E2327" s="4" t="s">
        <v>19752</v>
      </c>
      <c r="F2327" t="str">
        <f>+_xlfn.XLOOKUP(Tabell3[[#This Row],[Diagnose]],Tabell7[Diagnose],Tabell7[DiagnoseKort])&amp;" ("&amp;YEAR(Tabell3[[#This Row],[Dato]])&amp;")"</f>
        <v>Intet påvist (2020)</v>
      </c>
    </row>
    <row r="2328" spans="1:6" hidden="1" x14ac:dyDescent="0.25">
      <c r="A2328" s="4" t="s">
        <v>10205</v>
      </c>
      <c r="B2328" s="4" t="s">
        <v>10206</v>
      </c>
      <c r="C2328" s="5">
        <v>43545</v>
      </c>
      <c r="D2328" s="5">
        <v>43973</v>
      </c>
      <c r="E2328" s="4" t="s">
        <v>19752</v>
      </c>
      <c r="F2328" t="str">
        <f>+_xlfn.XLOOKUP(Tabell3[[#This Row],[Diagnose]],Tabell7[Diagnose],Tabell7[DiagnoseKort])&amp;" ("&amp;YEAR(Tabell3[[#This Row],[Dato]])&amp;")"</f>
        <v>Intet påvist (2020)</v>
      </c>
    </row>
    <row r="2329" spans="1:6" hidden="1" x14ac:dyDescent="0.25">
      <c r="A2329" s="4" t="s">
        <v>6505</v>
      </c>
      <c r="B2329" s="4" t="s">
        <v>6506</v>
      </c>
      <c r="C2329" s="5">
        <v>42021</v>
      </c>
      <c r="D2329" s="5">
        <v>43973</v>
      </c>
      <c r="E2329" s="4" t="s">
        <v>19752</v>
      </c>
      <c r="F2329" t="str">
        <f>+_xlfn.XLOOKUP(Tabell3[[#This Row],[Diagnose]],Tabell7[Diagnose],Tabell7[DiagnoseKort])&amp;" ("&amp;YEAR(Tabell3[[#This Row],[Dato]])&amp;")"</f>
        <v>Intet påvist (2020)</v>
      </c>
    </row>
    <row r="2330" spans="1:6" hidden="1" x14ac:dyDescent="0.25">
      <c r="A2330" s="4" t="s">
        <v>9780</v>
      </c>
      <c r="B2330" s="4" t="s">
        <v>9781</v>
      </c>
      <c r="C2330" s="5">
        <v>43371</v>
      </c>
      <c r="D2330" s="5">
        <v>43973</v>
      </c>
      <c r="E2330" s="4" t="s">
        <v>19752</v>
      </c>
      <c r="F2330" t="str">
        <f>+_xlfn.XLOOKUP(Tabell3[[#This Row],[Diagnose]],Tabell7[Diagnose],Tabell7[DiagnoseKort])&amp;" ("&amp;YEAR(Tabell3[[#This Row],[Dato]])&amp;")"</f>
        <v>Intet påvist (2020)</v>
      </c>
    </row>
    <row r="2331" spans="1:6" hidden="1" x14ac:dyDescent="0.25">
      <c r="A2331" s="4" t="s">
        <v>7229</v>
      </c>
      <c r="B2331" s="4" t="s">
        <v>7230</v>
      </c>
      <c r="C2331" s="5">
        <v>42355</v>
      </c>
      <c r="D2331" s="5">
        <v>43425</v>
      </c>
      <c r="E2331" s="4" t="s">
        <v>19910</v>
      </c>
      <c r="F2331" t="str">
        <f>+_xlfn.XLOOKUP(Tabell3[[#This Row],[Diagnose]],Tabell7[Diagnose],Tabell7[DiagnoseKort])&amp;" ("&amp;YEAR(Tabell3[[#This Row],[Dato]])&amp;")"</f>
        <v xml:space="preserve"> (2018)</v>
      </c>
    </row>
    <row r="2332" spans="1:6" hidden="1" x14ac:dyDescent="0.25">
      <c r="A2332" s="4" t="s">
        <v>8462</v>
      </c>
      <c r="B2332" s="4" t="s">
        <v>8463</v>
      </c>
      <c r="C2332" s="5">
        <v>42892</v>
      </c>
      <c r="D2332" s="5">
        <v>43969</v>
      </c>
      <c r="E2332" s="4" t="s">
        <v>19752</v>
      </c>
      <c r="F2332" t="str">
        <f>+_xlfn.XLOOKUP(Tabell3[[#This Row],[Diagnose]],Tabell7[Diagnose],Tabell7[DiagnoseKort])&amp;" ("&amp;YEAR(Tabell3[[#This Row],[Dato]])&amp;")"</f>
        <v>Intet påvist (2020)</v>
      </c>
    </row>
    <row r="2333" spans="1:6" hidden="1" x14ac:dyDescent="0.25">
      <c r="A2333" s="4" t="s">
        <v>7321</v>
      </c>
      <c r="B2333" s="4" t="s">
        <v>7322</v>
      </c>
      <c r="C2333" s="5">
        <v>42416</v>
      </c>
      <c r="D2333" s="5">
        <v>43965</v>
      </c>
      <c r="E2333" s="4" t="s">
        <v>19752</v>
      </c>
      <c r="F2333" t="str">
        <f>+_xlfn.XLOOKUP(Tabell3[[#This Row],[Diagnose]],Tabell7[Diagnose],Tabell7[DiagnoseKort])&amp;" ("&amp;YEAR(Tabell3[[#This Row],[Dato]])&amp;")"</f>
        <v>Intet påvist (2020)</v>
      </c>
    </row>
    <row r="2334" spans="1:6" hidden="1" x14ac:dyDescent="0.25">
      <c r="A2334" s="4" t="s">
        <v>9467</v>
      </c>
      <c r="B2334" s="4" t="s">
        <v>9468</v>
      </c>
      <c r="C2334" s="5">
        <v>43259</v>
      </c>
      <c r="D2334" s="5">
        <v>43964</v>
      </c>
      <c r="E2334" s="4" t="s">
        <v>19752</v>
      </c>
      <c r="F2334" t="str">
        <f>+_xlfn.XLOOKUP(Tabell3[[#This Row],[Diagnose]],Tabell7[Diagnose],Tabell7[DiagnoseKort])&amp;" ("&amp;YEAR(Tabell3[[#This Row],[Dato]])&amp;")"</f>
        <v>Intet påvist (2020)</v>
      </c>
    </row>
    <row r="2335" spans="1:6" hidden="1" x14ac:dyDescent="0.25">
      <c r="A2335" s="4" t="s">
        <v>9987</v>
      </c>
      <c r="B2335" s="4" t="s">
        <v>9988</v>
      </c>
      <c r="C2335" s="5">
        <v>43482</v>
      </c>
      <c r="D2335" s="5">
        <v>43964</v>
      </c>
      <c r="E2335" s="4" t="s">
        <v>19752</v>
      </c>
      <c r="F2335" t="str">
        <f>+_xlfn.XLOOKUP(Tabell3[[#This Row],[Diagnose]],Tabell7[Diagnose],Tabell7[DiagnoseKort])&amp;" ("&amp;YEAR(Tabell3[[#This Row],[Dato]])&amp;")"</f>
        <v>Intet påvist (2020)</v>
      </c>
    </row>
    <row r="2336" spans="1:6" hidden="1" x14ac:dyDescent="0.25">
      <c r="A2336" s="4" t="s">
        <v>8735</v>
      </c>
      <c r="B2336" s="4" t="s">
        <v>8736</v>
      </c>
      <c r="C2336" s="5">
        <v>43002</v>
      </c>
      <c r="D2336" s="5">
        <v>43963</v>
      </c>
      <c r="E2336" s="4" t="s">
        <v>19752</v>
      </c>
      <c r="F2336" t="str">
        <f>+_xlfn.XLOOKUP(Tabell3[[#This Row],[Diagnose]],Tabell7[Diagnose],Tabell7[DiagnoseKort])&amp;" ("&amp;YEAR(Tabell3[[#This Row],[Dato]])&amp;")"</f>
        <v>Intet påvist (2020)</v>
      </c>
    </row>
    <row r="2337" spans="1:6" hidden="1" x14ac:dyDescent="0.25">
      <c r="A2337" s="4" t="s">
        <v>9114</v>
      </c>
      <c r="B2337" s="4" t="s">
        <v>9115</v>
      </c>
      <c r="C2337" s="5">
        <v>43135</v>
      </c>
      <c r="D2337" s="5">
        <v>43963</v>
      </c>
      <c r="E2337" s="4" t="s">
        <v>19903</v>
      </c>
      <c r="F2337" t="str">
        <f>+_xlfn.XLOOKUP(Tabell3[[#This Row],[Diagnose]],Tabell7[Diagnose],Tabell7[DiagnoseKort])&amp;" ("&amp;YEAR(Tabell3[[#This Row],[Dato]])&amp;")"</f>
        <v xml:space="preserve"> (2020)</v>
      </c>
    </row>
    <row r="2338" spans="1:6" hidden="1" x14ac:dyDescent="0.25">
      <c r="A2338" s="4" t="s">
        <v>6408</v>
      </c>
      <c r="B2338" s="4" t="s">
        <v>6409</v>
      </c>
      <c r="C2338" s="5">
        <v>41983</v>
      </c>
      <c r="D2338" s="5">
        <v>43963</v>
      </c>
      <c r="E2338" s="4" t="s">
        <v>19752</v>
      </c>
      <c r="F2338" t="str">
        <f>+_xlfn.XLOOKUP(Tabell3[[#This Row],[Diagnose]],Tabell7[Diagnose],Tabell7[DiagnoseKort])&amp;" ("&amp;YEAR(Tabell3[[#This Row],[Dato]])&amp;")"</f>
        <v>Intet påvist (2020)</v>
      </c>
    </row>
    <row r="2339" spans="1:6" hidden="1" x14ac:dyDescent="0.25">
      <c r="A2339" s="4" t="s">
        <v>9233</v>
      </c>
      <c r="B2339" s="4" t="s">
        <v>9234</v>
      </c>
      <c r="C2339" s="5">
        <v>43182</v>
      </c>
      <c r="D2339" s="5">
        <v>43962</v>
      </c>
      <c r="E2339" s="4" t="s">
        <v>19752</v>
      </c>
      <c r="F2339" t="str">
        <f>+_xlfn.XLOOKUP(Tabell3[[#This Row],[Diagnose]],Tabell7[Diagnose],Tabell7[DiagnoseKort])&amp;" ("&amp;YEAR(Tabell3[[#This Row],[Dato]])&amp;")"</f>
        <v>Intet påvist (2020)</v>
      </c>
    </row>
    <row r="2340" spans="1:6" hidden="1" x14ac:dyDescent="0.25">
      <c r="A2340" s="4" t="s">
        <v>9883</v>
      </c>
      <c r="B2340" s="4" t="s">
        <v>9884</v>
      </c>
      <c r="C2340" s="5">
        <v>43401</v>
      </c>
      <c r="D2340" s="5">
        <v>43962</v>
      </c>
      <c r="E2340" s="4" t="s">
        <v>19752</v>
      </c>
      <c r="F2340" t="str">
        <f>+_xlfn.XLOOKUP(Tabell3[[#This Row],[Diagnose]],Tabell7[Diagnose],Tabell7[DiagnoseKort])&amp;" ("&amp;YEAR(Tabell3[[#This Row],[Dato]])&amp;")"</f>
        <v>Intet påvist (2020)</v>
      </c>
    </row>
    <row r="2341" spans="1:6" hidden="1" x14ac:dyDescent="0.25">
      <c r="A2341" s="4" t="s">
        <v>4375</v>
      </c>
      <c r="B2341" s="4" t="s">
        <v>4376</v>
      </c>
      <c r="C2341" s="5">
        <v>40956</v>
      </c>
      <c r="D2341" s="5">
        <v>43958</v>
      </c>
      <c r="E2341" s="4" t="s">
        <v>19881</v>
      </c>
      <c r="F2341" t="str">
        <f>+_xlfn.XLOOKUP(Tabell3[[#This Row],[Diagnose]],Tabell7[Diagnose],Tabell7[DiagnoseKort])&amp;" ("&amp;YEAR(Tabell3[[#This Row],[Dato]])&amp;")"</f>
        <v>Annet, ikke medfødt (2020)</v>
      </c>
    </row>
    <row r="2342" spans="1:6" hidden="1" x14ac:dyDescent="0.25">
      <c r="A2342" s="4" t="s">
        <v>7675</v>
      </c>
      <c r="B2342" s="4" t="s">
        <v>7676</v>
      </c>
      <c r="C2342" s="5">
        <v>42543</v>
      </c>
      <c r="D2342" s="5">
        <v>43958</v>
      </c>
      <c r="E2342" s="4" t="s">
        <v>19752</v>
      </c>
      <c r="F2342" t="str">
        <f>+_xlfn.XLOOKUP(Tabell3[[#This Row],[Diagnose]],Tabell7[Diagnose],Tabell7[DiagnoseKort])&amp;" ("&amp;YEAR(Tabell3[[#This Row],[Dato]])&amp;")"</f>
        <v>Intet påvist (2020)</v>
      </c>
    </row>
    <row r="2343" spans="1:6" hidden="1" x14ac:dyDescent="0.25">
      <c r="A2343" s="4" t="s">
        <v>9008</v>
      </c>
      <c r="B2343" s="4" t="s">
        <v>9009</v>
      </c>
      <c r="C2343" s="5">
        <v>43105</v>
      </c>
      <c r="D2343" s="5">
        <v>43958</v>
      </c>
      <c r="E2343" s="4" t="s">
        <v>19752</v>
      </c>
      <c r="F2343" t="str">
        <f>+_xlfn.XLOOKUP(Tabell3[[#This Row],[Diagnose]],Tabell7[Diagnose],Tabell7[DiagnoseKort])&amp;" ("&amp;YEAR(Tabell3[[#This Row],[Dato]])&amp;")"</f>
        <v>Intet påvist (2020)</v>
      </c>
    </row>
    <row r="2344" spans="1:6" hidden="1" x14ac:dyDescent="0.25">
      <c r="A2344" s="4" t="s">
        <v>7225</v>
      </c>
      <c r="B2344" s="4" t="s">
        <v>7226</v>
      </c>
      <c r="C2344" s="5">
        <v>42353</v>
      </c>
      <c r="D2344" s="5">
        <v>44062</v>
      </c>
      <c r="E2344" s="4" t="s">
        <v>19897</v>
      </c>
      <c r="F2344" t="str">
        <f>+_xlfn.XLOOKUP(Tabell3[[#This Row],[Diagnose]],Tabell7[Diagnose],Tabell7[DiagnoseKort])&amp;" ("&amp;YEAR(Tabell3[[#This Row],[Dato]])&amp;")"</f>
        <v>PPM (2020)</v>
      </c>
    </row>
    <row r="2345" spans="1:6" hidden="1" x14ac:dyDescent="0.25">
      <c r="A2345" s="4" t="s">
        <v>9505</v>
      </c>
      <c r="B2345" s="4" t="s">
        <v>9506</v>
      </c>
      <c r="C2345" s="5">
        <v>43276</v>
      </c>
      <c r="D2345" s="5">
        <v>43958</v>
      </c>
      <c r="E2345" s="4" t="s">
        <v>19752</v>
      </c>
      <c r="F2345" t="str">
        <f>+_xlfn.XLOOKUP(Tabell3[[#This Row],[Diagnose]],Tabell7[Diagnose],Tabell7[DiagnoseKort])&amp;" ("&amp;YEAR(Tabell3[[#This Row],[Dato]])&amp;")"</f>
        <v>Intet påvist (2020)</v>
      </c>
    </row>
    <row r="2346" spans="1:6" hidden="1" x14ac:dyDescent="0.25">
      <c r="A2346" s="4" t="s">
        <v>6870</v>
      </c>
      <c r="B2346" s="4" t="s">
        <v>6871</v>
      </c>
      <c r="C2346" s="5">
        <v>42183</v>
      </c>
      <c r="D2346" s="5">
        <v>43956</v>
      </c>
      <c r="E2346" s="4" t="s">
        <v>19752</v>
      </c>
      <c r="F2346" t="str">
        <f>+_xlfn.XLOOKUP(Tabell3[[#This Row],[Diagnose]],Tabell7[Diagnose],Tabell7[DiagnoseKort])&amp;" ("&amp;YEAR(Tabell3[[#This Row],[Dato]])&amp;")"</f>
        <v>Intet påvist (2020)</v>
      </c>
    </row>
    <row r="2347" spans="1:6" hidden="1" x14ac:dyDescent="0.25">
      <c r="A2347" s="4" t="s">
        <v>8540</v>
      </c>
      <c r="B2347" s="4" t="s">
        <v>8541</v>
      </c>
      <c r="C2347" s="5">
        <v>42932</v>
      </c>
      <c r="D2347" s="5">
        <v>43948</v>
      </c>
      <c r="E2347" s="4" t="s">
        <v>19752</v>
      </c>
      <c r="F2347" t="str">
        <f>+_xlfn.XLOOKUP(Tabell3[[#This Row],[Diagnose]],Tabell7[Diagnose],Tabell7[DiagnoseKort])&amp;" ("&amp;YEAR(Tabell3[[#This Row],[Dato]])&amp;")"</f>
        <v>Intet påvist (2020)</v>
      </c>
    </row>
    <row r="2348" spans="1:6" hidden="1" x14ac:dyDescent="0.25">
      <c r="A2348" s="4" t="s">
        <v>9985</v>
      </c>
      <c r="B2348" s="4" t="s">
        <v>9986</v>
      </c>
      <c r="C2348" s="5">
        <v>43482</v>
      </c>
      <c r="D2348" s="5">
        <v>43948</v>
      </c>
      <c r="E2348" s="4" t="s">
        <v>19752</v>
      </c>
      <c r="F2348" t="str">
        <f>+_xlfn.XLOOKUP(Tabell3[[#This Row],[Diagnose]],Tabell7[Diagnose],Tabell7[DiagnoseKort])&amp;" ("&amp;YEAR(Tabell3[[#This Row],[Dato]])&amp;")"</f>
        <v>Intet påvist (2020)</v>
      </c>
    </row>
    <row r="2349" spans="1:6" hidden="1" x14ac:dyDescent="0.25">
      <c r="A2349" s="4" t="s">
        <v>10137</v>
      </c>
      <c r="B2349" s="4" t="s">
        <v>10138</v>
      </c>
      <c r="C2349" s="5">
        <v>43528</v>
      </c>
      <c r="D2349" s="5">
        <v>43944</v>
      </c>
      <c r="E2349" s="4" t="s">
        <v>19752</v>
      </c>
      <c r="F2349" t="str">
        <f>+_xlfn.XLOOKUP(Tabell3[[#This Row],[Diagnose]],Tabell7[Diagnose],Tabell7[DiagnoseKort])&amp;" ("&amp;YEAR(Tabell3[[#This Row],[Dato]])&amp;")"</f>
        <v>Intet påvist (2020)</v>
      </c>
    </row>
    <row r="2350" spans="1:6" hidden="1" x14ac:dyDescent="0.25">
      <c r="A2350" s="4" t="s">
        <v>8930</v>
      </c>
      <c r="B2350" s="4" t="s">
        <v>8931</v>
      </c>
      <c r="C2350" s="5">
        <v>43059</v>
      </c>
      <c r="D2350" s="5">
        <v>43944</v>
      </c>
      <c r="E2350" s="4" t="s">
        <v>19752</v>
      </c>
      <c r="F2350" t="str">
        <f>+_xlfn.XLOOKUP(Tabell3[[#This Row],[Diagnose]],Tabell7[Diagnose],Tabell7[DiagnoseKort])&amp;" ("&amp;YEAR(Tabell3[[#This Row],[Dato]])&amp;")"</f>
        <v>Intet påvist (2020)</v>
      </c>
    </row>
    <row r="2351" spans="1:6" hidden="1" x14ac:dyDescent="0.25">
      <c r="A2351" s="4" t="s">
        <v>8932</v>
      </c>
      <c r="B2351" s="4" t="s">
        <v>8933</v>
      </c>
      <c r="C2351" s="5">
        <v>43059</v>
      </c>
      <c r="D2351" s="5">
        <v>43944</v>
      </c>
      <c r="E2351" s="4" t="s">
        <v>19752</v>
      </c>
      <c r="F2351" t="str">
        <f>+_xlfn.XLOOKUP(Tabell3[[#This Row],[Diagnose]],Tabell7[Diagnose],Tabell7[DiagnoseKort])&amp;" ("&amp;YEAR(Tabell3[[#This Row],[Dato]])&amp;")"</f>
        <v>Intet påvist (2020)</v>
      </c>
    </row>
    <row r="2352" spans="1:6" hidden="1" x14ac:dyDescent="0.25">
      <c r="A2352" s="4" t="s">
        <v>8516</v>
      </c>
      <c r="B2352" s="4" t="s">
        <v>8517</v>
      </c>
      <c r="C2352" s="5">
        <v>42917</v>
      </c>
      <c r="D2352" s="5">
        <v>43943</v>
      </c>
      <c r="E2352" s="4" t="s">
        <v>19752</v>
      </c>
      <c r="F2352" t="str">
        <f>+_xlfn.XLOOKUP(Tabell3[[#This Row],[Diagnose]],Tabell7[Diagnose],Tabell7[DiagnoseKort])&amp;" ("&amp;YEAR(Tabell3[[#This Row],[Dato]])&amp;")"</f>
        <v>Intet påvist (2020)</v>
      </c>
    </row>
    <row r="2353" spans="1:6" hidden="1" x14ac:dyDescent="0.25">
      <c r="A2353" s="4" t="s">
        <v>7667</v>
      </c>
      <c r="B2353" s="4" t="s">
        <v>7668</v>
      </c>
      <c r="C2353" s="5">
        <v>42541</v>
      </c>
      <c r="D2353" s="5">
        <v>43943</v>
      </c>
      <c r="E2353" s="4" t="s">
        <v>19912</v>
      </c>
      <c r="F2353" t="str">
        <f>+_xlfn.XLOOKUP(Tabell3[[#This Row],[Diagnose]],Tabell7[Diagnose],Tabell7[DiagnoseKort])&amp;" ("&amp;YEAR(Tabell3[[#This Row],[Dato]])&amp;")"</f>
        <v xml:space="preserve"> (2020)</v>
      </c>
    </row>
    <row r="2354" spans="1:6" hidden="1" x14ac:dyDescent="0.25">
      <c r="A2354" s="4" t="s">
        <v>8607</v>
      </c>
      <c r="B2354" s="4" t="s">
        <v>8608</v>
      </c>
      <c r="C2354" s="5">
        <v>42956</v>
      </c>
      <c r="D2354" s="5">
        <v>43942</v>
      </c>
      <c r="E2354" s="4" t="s">
        <v>19752</v>
      </c>
      <c r="F2354" t="str">
        <f>+_xlfn.XLOOKUP(Tabell3[[#This Row],[Diagnose]],Tabell7[Diagnose],Tabell7[DiagnoseKort])&amp;" ("&amp;YEAR(Tabell3[[#This Row],[Dato]])&amp;")"</f>
        <v>Intet påvist (2020)</v>
      </c>
    </row>
    <row r="2355" spans="1:6" hidden="1" x14ac:dyDescent="0.25">
      <c r="A2355" s="4" t="s">
        <v>9969</v>
      </c>
      <c r="B2355" s="4" t="s">
        <v>9970</v>
      </c>
      <c r="C2355" s="5">
        <v>43470</v>
      </c>
      <c r="D2355" s="5">
        <v>43941</v>
      </c>
      <c r="E2355" s="4" t="s">
        <v>19752</v>
      </c>
      <c r="F2355" t="str">
        <f>+_xlfn.XLOOKUP(Tabell3[[#This Row],[Diagnose]],Tabell7[Diagnose],Tabell7[DiagnoseKort])&amp;" ("&amp;YEAR(Tabell3[[#This Row],[Dato]])&amp;")"</f>
        <v>Intet påvist (2020)</v>
      </c>
    </row>
    <row r="2356" spans="1:6" hidden="1" x14ac:dyDescent="0.25">
      <c r="A2356" s="4" t="s">
        <v>8278</v>
      </c>
      <c r="B2356" s="4" t="s">
        <v>8279</v>
      </c>
      <c r="C2356" s="5">
        <v>42807</v>
      </c>
      <c r="D2356" s="5">
        <v>43935</v>
      </c>
      <c r="E2356" s="4" t="s">
        <v>19752</v>
      </c>
      <c r="F2356" t="str">
        <f>+_xlfn.XLOOKUP(Tabell3[[#This Row],[Diagnose]],Tabell7[Diagnose],Tabell7[DiagnoseKort])&amp;" ("&amp;YEAR(Tabell3[[#This Row],[Dato]])&amp;")"</f>
        <v>Intet påvist (2020)</v>
      </c>
    </row>
    <row r="2357" spans="1:6" hidden="1" x14ac:dyDescent="0.25">
      <c r="A2357" s="4" t="s">
        <v>8572</v>
      </c>
      <c r="B2357" s="4" t="s">
        <v>8573</v>
      </c>
      <c r="C2357" s="5">
        <v>42944</v>
      </c>
      <c r="D2357" s="5">
        <v>43935</v>
      </c>
      <c r="E2357" s="4" t="s">
        <v>19752</v>
      </c>
      <c r="F2357" t="str">
        <f>+_xlfn.XLOOKUP(Tabell3[[#This Row],[Diagnose]],Tabell7[Diagnose],Tabell7[DiagnoseKort])&amp;" ("&amp;YEAR(Tabell3[[#This Row],[Dato]])&amp;")"</f>
        <v>Intet påvist (2020)</v>
      </c>
    </row>
    <row r="2358" spans="1:6" hidden="1" x14ac:dyDescent="0.25">
      <c r="A2358" s="4" t="s">
        <v>6970</v>
      </c>
      <c r="B2358" s="4" t="s">
        <v>6971</v>
      </c>
      <c r="C2358" s="5">
        <v>42247</v>
      </c>
      <c r="D2358" s="5">
        <v>43935</v>
      </c>
      <c r="E2358" s="4" t="s">
        <v>19752</v>
      </c>
      <c r="F2358" t="str">
        <f>+_xlfn.XLOOKUP(Tabell3[[#This Row],[Diagnose]],Tabell7[Diagnose],Tabell7[DiagnoseKort])&amp;" ("&amp;YEAR(Tabell3[[#This Row],[Dato]])&amp;")"</f>
        <v>Intet påvist (2020)</v>
      </c>
    </row>
    <row r="2359" spans="1:6" hidden="1" x14ac:dyDescent="0.25">
      <c r="A2359" s="4" t="s">
        <v>5902</v>
      </c>
      <c r="B2359" s="4" t="s">
        <v>5903</v>
      </c>
      <c r="C2359" s="5">
        <v>41742</v>
      </c>
      <c r="D2359" s="5">
        <v>43935</v>
      </c>
      <c r="E2359" s="4" t="s">
        <v>19752</v>
      </c>
      <c r="F2359" t="str">
        <f>+_xlfn.XLOOKUP(Tabell3[[#This Row],[Diagnose]],Tabell7[Diagnose],Tabell7[DiagnoseKort])&amp;" ("&amp;YEAR(Tabell3[[#This Row],[Dato]])&amp;")"</f>
        <v>Intet påvist (2020)</v>
      </c>
    </row>
    <row r="2360" spans="1:6" hidden="1" x14ac:dyDescent="0.25">
      <c r="A2360" s="4" t="s">
        <v>6995</v>
      </c>
      <c r="B2360" s="4" t="s">
        <v>6996</v>
      </c>
      <c r="C2360" s="5">
        <v>42264</v>
      </c>
      <c r="D2360" s="5">
        <v>43932</v>
      </c>
      <c r="E2360" s="4" t="s">
        <v>19752</v>
      </c>
      <c r="F2360" t="str">
        <f>+_xlfn.XLOOKUP(Tabell3[[#This Row],[Diagnose]],Tabell7[Diagnose],Tabell7[DiagnoseKort])&amp;" ("&amp;YEAR(Tabell3[[#This Row],[Dato]])&amp;")"</f>
        <v>Intet påvist (2020)</v>
      </c>
    </row>
    <row r="2361" spans="1:6" hidden="1" x14ac:dyDescent="0.25">
      <c r="A2361" s="4" t="s">
        <v>6394</v>
      </c>
      <c r="B2361" s="4" t="s">
        <v>6395</v>
      </c>
      <c r="C2361" s="5">
        <v>41978</v>
      </c>
      <c r="D2361" s="5">
        <v>43932</v>
      </c>
      <c r="E2361" s="4" t="s">
        <v>19752</v>
      </c>
      <c r="F2361" t="str">
        <f>+_xlfn.XLOOKUP(Tabell3[[#This Row],[Diagnose]],Tabell7[Diagnose],Tabell7[DiagnoseKort])&amp;" ("&amp;YEAR(Tabell3[[#This Row],[Dato]])&amp;")"</f>
        <v>Intet påvist (2020)</v>
      </c>
    </row>
    <row r="2362" spans="1:6" hidden="1" x14ac:dyDescent="0.25">
      <c r="A2362" s="4" t="s">
        <v>8770</v>
      </c>
      <c r="B2362" s="4" t="s">
        <v>8771</v>
      </c>
      <c r="C2362" s="5">
        <v>43011</v>
      </c>
      <c r="D2362" s="5">
        <v>43929</v>
      </c>
      <c r="E2362" s="4" t="s">
        <v>19752</v>
      </c>
      <c r="F2362" t="str">
        <f>+_xlfn.XLOOKUP(Tabell3[[#This Row],[Diagnose]],Tabell7[Diagnose],Tabell7[DiagnoseKort])&amp;" ("&amp;YEAR(Tabell3[[#This Row],[Dato]])&amp;")"</f>
        <v>Intet påvist (2020)</v>
      </c>
    </row>
    <row r="2363" spans="1:6" hidden="1" x14ac:dyDescent="0.25">
      <c r="A2363" s="4" t="s">
        <v>4153</v>
      </c>
      <c r="B2363" s="4" t="s">
        <v>4154</v>
      </c>
      <c r="C2363" s="5">
        <v>40781</v>
      </c>
      <c r="D2363" s="5">
        <v>43928</v>
      </c>
      <c r="E2363" s="4" t="s">
        <v>19752</v>
      </c>
      <c r="F2363" t="str">
        <f>+_xlfn.XLOOKUP(Tabell3[[#This Row],[Diagnose]],Tabell7[Diagnose],Tabell7[DiagnoseKort])&amp;" ("&amp;YEAR(Tabell3[[#This Row],[Dato]])&amp;")"</f>
        <v>Intet påvist (2020)</v>
      </c>
    </row>
    <row r="2364" spans="1:6" hidden="1" x14ac:dyDescent="0.25">
      <c r="A2364" s="4" t="s">
        <v>6556</v>
      </c>
      <c r="B2364" s="4" t="s">
        <v>6557</v>
      </c>
      <c r="C2364" s="5">
        <v>42037</v>
      </c>
      <c r="D2364" s="5">
        <v>43924</v>
      </c>
      <c r="E2364" s="4" t="s">
        <v>19752</v>
      </c>
      <c r="F2364" t="str">
        <f>+_xlfn.XLOOKUP(Tabell3[[#This Row],[Diagnose]],Tabell7[Diagnose],Tabell7[DiagnoseKort])&amp;" ("&amp;YEAR(Tabell3[[#This Row],[Dato]])&amp;")"</f>
        <v>Intet påvist (2020)</v>
      </c>
    </row>
    <row r="2365" spans="1:6" hidden="1" x14ac:dyDescent="0.25">
      <c r="A2365" s="4" t="s">
        <v>8930</v>
      </c>
      <c r="B2365" s="4" t="s">
        <v>8931</v>
      </c>
      <c r="C2365" s="5">
        <v>43059</v>
      </c>
      <c r="D2365" s="5">
        <v>43923</v>
      </c>
      <c r="E2365" s="4" t="s">
        <v>19752</v>
      </c>
      <c r="F2365" t="str">
        <f>+_xlfn.XLOOKUP(Tabell3[[#This Row],[Diagnose]],Tabell7[Diagnose],Tabell7[DiagnoseKort])&amp;" ("&amp;YEAR(Tabell3[[#This Row],[Dato]])&amp;")"</f>
        <v>Intet påvist (2020)</v>
      </c>
    </row>
    <row r="2366" spans="1:6" hidden="1" x14ac:dyDescent="0.25">
      <c r="A2366" s="4" t="s">
        <v>8932</v>
      </c>
      <c r="B2366" s="4" t="s">
        <v>8933</v>
      </c>
      <c r="C2366" s="5">
        <v>43059</v>
      </c>
      <c r="D2366" s="5">
        <v>43923</v>
      </c>
      <c r="E2366" s="4" t="s">
        <v>19752</v>
      </c>
      <c r="F2366" t="str">
        <f>+_xlfn.XLOOKUP(Tabell3[[#This Row],[Diagnose]],Tabell7[Diagnose],Tabell7[DiagnoseKort])&amp;" ("&amp;YEAR(Tabell3[[#This Row],[Dato]])&amp;")"</f>
        <v>Intet påvist (2020)</v>
      </c>
    </row>
    <row r="2367" spans="1:6" hidden="1" x14ac:dyDescent="0.25">
      <c r="A2367" s="4" t="s">
        <v>5031</v>
      </c>
      <c r="B2367" s="4" t="s">
        <v>5032</v>
      </c>
      <c r="C2367" s="5">
        <v>41301</v>
      </c>
      <c r="D2367" s="5">
        <v>43921</v>
      </c>
      <c r="E2367" s="4" t="s">
        <v>19752</v>
      </c>
      <c r="F2367" t="str">
        <f>+_xlfn.XLOOKUP(Tabell3[[#This Row],[Diagnose]],Tabell7[Diagnose],Tabell7[DiagnoseKort])&amp;" ("&amp;YEAR(Tabell3[[#This Row],[Dato]])&amp;")"</f>
        <v>Intet påvist (2020)</v>
      </c>
    </row>
    <row r="2368" spans="1:6" hidden="1" x14ac:dyDescent="0.25">
      <c r="A2368" s="4" t="s">
        <v>7514</v>
      </c>
      <c r="B2368" s="4" t="s">
        <v>7515</v>
      </c>
      <c r="C2368" s="5">
        <v>42497</v>
      </c>
      <c r="D2368" s="5">
        <v>43921</v>
      </c>
      <c r="E2368" s="4" t="s">
        <v>19903</v>
      </c>
      <c r="F2368" t="str">
        <f>+_xlfn.XLOOKUP(Tabell3[[#This Row],[Diagnose]],Tabell7[Diagnose],Tabell7[DiagnoseKort])&amp;" ("&amp;YEAR(Tabell3[[#This Row],[Dato]])&amp;")"</f>
        <v xml:space="preserve"> (2020)</v>
      </c>
    </row>
    <row r="2369" spans="1:6" hidden="1" x14ac:dyDescent="0.25">
      <c r="A2369" s="4" t="s">
        <v>7790</v>
      </c>
      <c r="B2369" s="4" t="s">
        <v>7791</v>
      </c>
      <c r="C2369" s="5">
        <v>42601</v>
      </c>
      <c r="D2369" s="5">
        <v>43921</v>
      </c>
      <c r="E2369" s="4" t="s">
        <v>19752</v>
      </c>
      <c r="F2369" t="str">
        <f>+_xlfn.XLOOKUP(Tabell3[[#This Row],[Diagnose]],Tabell7[Diagnose],Tabell7[DiagnoseKort])&amp;" ("&amp;YEAR(Tabell3[[#This Row],[Dato]])&amp;")"</f>
        <v>Intet påvist (2020)</v>
      </c>
    </row>
    <row r="2370" spans="1:6" hidden="1" x14ac:dyDescent="0.25">
      <c r="A2370" s="4" t="s">
        <v>8096</v>
      </c>
      <c r="B2370" s="4" t="s">
        <v>8097</v>
      </c>
      <c r="C2370" s="5">
        <v>42758</v>
      </c>
      <c r="D2370" s="5">
        <v>43921</v>
      </c>
      <c r="E2370" s="4" t="s">
        <v>19752</v>
      </c>
      <c r="F2370" t="str">
        <f>+_xlfn.XLOOKUP(Tabell3[[#This Row],[Diagnose]],Tabell7[Diagnose],Tabell7[DiagnoseKort])&amp;" ("&amp;YEAR(Tabell3[[#This Row],[Dato]])&amp;")"</f>
        <v>Intet påvist (2020)</v>
      </c>
    </row>
    <row r="2371" spans="1:6" hidden="1" x14ac:dyDescent="0.25">
      <c r="A2371" s="4" t="s">
        <v>10201</v>
      </c>
      <c r="B2371" s="4" t="s">
        <v>10202</v>
      </c>
      <c r="C2371" s="5">
        <v>43545</v>
      </c>
      <c r="D2371" s="5">
        <v>43920</v>
      </c>
      <c r="E2371" s="4" t="s">
        <v>19752</v>
      </c>
      <c r="F2371" t="str">
        <f>+_xlfn.XLOOKUP(Tabell3[[#This Row],[Diagnose]],Tabell7[Diagnose],Tabell7[DiagnoseKort])&amp;" ("&amp;YEAR(Tabell3[[#This Row],[Dato]])&amp;")"</f>
        <v>Intet påvist (2020)</v>
      </c>
    </row>
    <row r="2372" spans="1:6" hidden="1" x14ac:dyDescent="0.25">
      <c r="A2372" s="4" t="s">
        <v>10067</v>
      </c>
      <c r="B2372" s="4" t="s">
        <v>10068</v>
      </c>
      <c r="C2372" s="5">
        <v>43499</v>
      </c>
      <c r="D2372" s="5">
        <v>43910</v>
      </c>
      <c r="E2372" s="4" t="s">
        <v>19752</v>
      </c>
      <c r="F2372" t="str">
        <f>+_xlfn.XLOOKUP(Tabell3[[#This Row],[Diagnose]],Tabell7[Diagnose],Tabell7[DiagnoseKort])&amp;" ("&amp;YEAR(Tabell3[[#This Row],[Dato]])&amp;")"</f>
        <v>Intet påvist (2020)</v>
      </c>
    </row>
    <row r="2373" spans="1:6" hidden="1" x14ac:dyDescent="0.25">
      <c r="A2373" s="4" t="s">
        <v>8391</v>
      </c>
      <c r="B2373" s="4" t="s">
        <v>8392</v>
      </c>
      <c r="C2373" s="5">
        <v>42846</v>
      </c>
      <c r="D2373" s="5">
        <v>43907</v>
      </c>
      <c r="E2373" s="4" t="s">
        <v>19752</v>
      </c>
      <c r="F2373" t="str">
        <f>+_xlfn.XLOOKUP(Tabell3[[#This Row],[Diagnose]],Tabell7[Diagnose],Tabell7[DiagnoseKort])&amp;" ("&amp;YEAR(Tabell3[[#This Row],[Dato]])&amp;")"</f>
        <v>Intet påvist (2020)</v>
      </c>
    </row>
    <row r="2374" spans="1:6" hidden="1" x14ac:dyDescent="0.25">
      <c r="A2374" s="4" t="s">
        <v>6874</v>
      </c>
      <c r="B2374" s="4" t="s">
        <v>6875</v>
      </c>
      <c r="C2374" s="5">
        <v>42186</v>
      </c>
      <c r="D2374" s="5">
        <v>43907</v>
      </c>
      <c r="E2374" s="4" t="s">
        <v>19752</v>
      </c>
      <c r="F2374" t="str">
        <f>+_xlfn.XLOOKUP(Tabell3[[#This Row],[Diagnose]],Tabell7[Diagnose],Tabell7[DiagnoseKort])&amp;" ("&amp;YEAR(Tabell3[[#This Row],[Dato]])&amp;")"</f>
        <v>Intet påvist (2020)</v>
      </c>
    </row>
    <row r="2375" spans="1:6" hidden="1" x14ac:dyDescent="0.25">
      <c r="A2375" s="4" t="s">
        <v>7221</v>
      </c>
      <c r="B2375" s="4" t="s">
        <v>7222</v>
      </c>
      <c r="C2375" s="5">
        <v>42353</v>
      </c>
      <c r="D2375" s="5">
        <v>43903</v>
      </c>
      <c r="E2375" s="4" t="s">
        <v>19752</v>
      </c>
      <c r="F2375" t="str">
        <f>+_xlfn.XLOOKUP(Tabell3[[#This Row],[Diagnose]],Tabell7[Diagnose],Tabell7[DiagnoseKort])&amp;" ("&amp;YEAR(Tabell3[[#This Row],[Dato]])&amp;")"</f>
        <v>Intet påvist (2020)</v>
      </c>
    </row>
    <row r="2376" spans="1:6" hidden="1" x14ac:dyDescent="0.25">
      <c r="A2376" s="4" t="s">
        <v>10061</v>
      </c>
      <c r="B2376" s="4" t="s">
        <v>10062</v>
      </c>
      <c r="C2376" s="5">
        <v>43499</v>
      </c>
      <c r="D2376" s="5">
        <v>43902</v>
      </c>
      <c r="E2376" s="4" t="s">
        <v>19752</v>
      </c>
      <c r="F2376" t="str">
        <f>+_xlfn.XLOOKUP(Tabell3[[#This Row],[Diagnose]],Tabell7[Diagnose],Tabell7[DiagnoseKort])&amp;" ("&amp;YEAR(Tabell3[[#This Row],[Dato]])&amp;")"</f>
        <v>Intet påvist (2020)</v>
      </c>
    </row>
    <row r="2377" spans="1:6" hidden="1" x14ac:dyDescent="0.25">
      <c r="A2377" s="4" t="s">
        <v>7981</v>
      </c>
      <c r="B2377" s="4" t="s">
        <v>7982</v>
      </c>
      <c r="C2377" s="5">
        <v>42694</v>
      </c>
      <c r="D2377" s="5">
        <v>43902</v>
      </c>
      <c r="E2377" s="4" t="s">
        <v>19752</v>
      </c>
      <c r="F2377" t="str">
        <f>+_xlfn.XLOOKUP(Tabell3[[#This Row],[Diagnose]],Tabell7[Diagnose],Tabell7[DiagnoseKort])&amp;" ("&amp;YEAR(Tabell3[[#This Row],[Dato]])&amp;")"</f>
        <v>Intet påvist (2020)</v>
      </c>
    </row>
    <row r="2378" spans="1:6" hidden="1" x14ac:dyDescent="0.25">
      <c r="A2378" s="4" t="s">
        <v>10057</v>
      </c>
      <c r="B2378" s="4" t="s">
        <v>10058</v>
      </c>
      <c r="C2378" s="5">
        <v>43499</v>
      </c>
      <c r="D2378" s="5">
        <v>43902</v>
      </c>
      <c r="E2378" s="4" t="s">
        <v>19752</v>
      </c>
      <c r="F2378" t="str">
        <f>+_xlfn.XLOOKUP(Tabell3[[#This Row],[Diagnose]],Tabell7[Diagnose],Tabell7[DiagnoseKort])&amp;" ("&amp;YEAR(Tabell3[[#This Row],[Dato]])&amp;")"</f>
        <v>Intet påvist (2020)</v>
      </c>
    </row>
    <row r="2379" spans="1:6" hidden="1" x14ac:dyDescent="0.25">
      <c r="A2379" s="4" t="s">
        <v>7225</v>
      </c>
      <c r="B2379" s="4" t="s">
        <v>7226</v>
      </c>
      <c r="C2379" s="5">
        <v>42353</v>
      </c>
      <c r="D2379" s="5">
        <v>43607</v>
      </c>
      <c r="E2379" s="4" t="s">
        <v>19897</v>
      </c>
      <c r="F2379" t="str">
        <f>+_xlfn.XLOOKUP(Tabell3[[#This Row],[Diagnose]],Tabell7[Diagnose],Tabell7[DiagnoseKort])&amp;" ("&amp;YEAR(Tabell3[[#This Row],[Dato]])&amp;")"</f>
        <v>PPM (2019)</v>
      </c>
    </row>
    <row r="2380" spans="1:6" hidden="1" x14ac:dyDescent="0.25">
      <c r="A2380" s="4" t="s">
        <v>9283</v>
      </c>
      <c r="B2380" s="4" t="s">
        <v>9284</v>
      </c>
      <c r="C2380" s="5">
        <v>43196</v>
      </c>
      <c r="D2380" s="5">
        <v>43901</v>
      </c>
      <c r="E2380" s="4" t="s">
        <v>19752</v>
      </c>
      <c r="F2380" t="str">
        <f>+_xlfn.XLOOKUP(Tabell3[[#This Row],[Diagnose]],Tabell7[Diagnose],Tabell7[DiagnoseKort])&amp;" ("&amp;YEAR(Tabell3[[#This Row],[Dato]])&amp;")"</f>
        <v>Intet påvist (2020)</v>
      </c>
    </row>
    <row r="2381" spans="1:6" hidden="1" x14ac:dyDescent="0.25">
      <c r="A2381" s="4" t="s">
        <v>7901</v>
      </c>
      <c r="B2381" s="4" t="s">
        <v>7902</v>
      </c>
      <c r="C2381" s="5">
        <v>42648</v>
      </c>
      <c r="D2381" s="5">
        <v>43901</v>
      </c>
      <c r="E2381" s="4" t="s">
        <v>19752</v>
      </c>
      <c r="F2381" t="str">
        <f>+_xlfn.XLOOKUP(Tabell3[[#This Row],[Diagnose]],Tabell7[Diagnose],Tabell7[DiagnoseKort])&amp;" ("&amp;YEAR(Tabell3[[#This Row],[Dato]])&amp;")"</f>
        <v>Intet påvist (2020)</v>
      </c>
    </row>
    <row r="2382" spans="1:6" hidden="1" x14ac:dyDescent="0.25">
      <c r="A2382" s="4" t="s">
        <v>8952</v>
      </c>
      <c r="B2382" s="4" t="s">
        <v>8953</v>
      </c>
      <c r="C2382" s="5">
        <v>43060</v>
      </c>
      <c r="D2382" s="5">
        <v>43900</v>
      </c>
      <c r="E2382" s="4" t="s">
        <v>19752</v>
      </c>
      <c r="F2382" t="str">
        <f>+_xlfn.XLOOKUP(Tabell3[[#This Row],[Diagnose]],Tabell7[Diagnose],Tabell7[DiagnoseKort])&amp;" ("&amp;YEAR(Tabell3[[#This Row],[Dato]])&amp;")"</f>
        <v>Intet påvist (2020)</v>
      </c>
    </row>
    <row r="2383" spans="1:6" hidden="1" x14ac:dyDescent="0.25">
      <c r="A2383" s="4" t="s">
        <v>9739</v>
      </c>
      <c r="B2383" s="4" t="s">
        <v>9740</v>
      </c>
      <c r="C2383" s="5">
        <v>43358</v>
      </c>
      <c r="D2383" s="5">
        <v>43899</v>
      </c>
      <c r="E2383" s="4" t="s">
        <v>19752</v>
      </c>
      <c r="F2383" t="str">
        <f>+_xlfn.XLOOKUP(Tabell3[[#This Row],[Diagnose]],Tabell7[Diagnose],Tabell7[DiagnoseKort])&amp;" ("&amp;YEAR(Tabell3[[#This Row],[Dato]])&amp;")"</f>
        <v>Intet påvist (2020)</v>
      </c>
    </row>
    <row r="2384" spans="1:6" hidden="1" x14ac:dyDescent="0.25">
      <c r="A2384" s="4" t="s">
        <v>8873</v>
      </c>
      <c r="B2384" s="4" t="s">
        <v>8874</v>
      </c>
      <c r="C2384" s="5">
        <v>43043</v>
      </c>
      <c r="D2384" s="5">
        <v>43895</v>
      </c>
      <c r="E2384" s="4" t="s">
        <v>19903</v>
      </c>
      <c r="F2384" t="str">
        <f>+_xlfn.XLOOKUP(Tabell3[[#This Row],[Diagnose]],Tabell7[Diagnose],Tabell7[DiagnoseKort])&amp;" ("&amp;YEAR(Tabell3[[#This Row],[Dato]])&amp;")"</f>
        <v xml:space="preserve"> (2020)</v>
      </c>
    </row>
    <row r="2385" spans="1:6" hidden="1" x14ac:dyDescent="0.25">
      <c r="A2385" s="4" t="s">
        <v>10143</v>
      </c>
      <c r="B2385" s="4" t="s">
        <v>10144</v>
      </c>
      <c r="C2385" s="5">
        <v>43528</v>
      </c>
      <c r="D2385" s="5">
        <v>43895</v>
      </c>
      <c r="E2385" s="4" t="s">
        <v>19752</v>
      </c>
      <c r="F2385" t="str">
        <f>+_xlfn.XLOOKUP(Tabell3[[#This Row],[Diagnose]],Tabell7[Diagnose],Tabell7[DiagnoseKort])&amp;" ("&amp;YEAR(Tabell3[[#This Row],[Dato]])&amp;")"</f>
        <v>Intet påvist (2020)</v>
      </c>
    </row>
    <row r="2386" spans="1:6" hidden="1" x14ac:dyDescent="0.25">
      <c r="A2386" s="4" t="s">
        <v>6771</v>
      </c>
      <c r="B2386" s="4" t="s">
        <v>6772</v>
      </c>
      <c r="C2386" s="5">
        <v>42135</v>
      </c>
      <c r="D2386" s="5">
        <v>43895</v>
      </c>
      <c r="E2386" s="4" t="s">
        <v>19752</v>
      </c>
      <c r="F2386" t="str">
        <f>+_xlfn.XLOOKUP(Tabell3[[#This Row],[Diagnose]],Tabell7[Diagnose],Tabell7[DiagnoseKort])&amp;" ("&amp;YEAR(Tabell3[[#This Row],[Dato]])&amp;")"</f>
        <v>Intet påvist (2020)</v>
      </c>
    </row>
    <row r="2387" spans="1:6" hidden="1" x14ac:dyDescent="0.25">
      <c r="A2387" s="4" t="s">
        <v>5832</v>
      </c>
      <c r="B2387" s="4" t="s">
        <v>5833</v>
      </c>
      <c r="C2387" s="5">
        <v>41700</v>
      </c>
      <c r="D2387" s="5">
        <v>43895</v>
      </c>
      <c r="E2387" s="4" t="s">
        <v>19801</v>
      </c>
      <c r="F2387" t="str">
        <f>+_xlfn.XLOOKUP(Tabell3[[#This Row],[Diagnose]],Tabell7[Diagnose],Tabell7[DiagnoseKort])&amp;" ("&amp;YEAR(Tabell3[[#This Row],[Dato]])&amp;")"</f>
        <v>Annet medfødt (2020)</v>
      </c>
    </row>
    <row r="2388" spans="1:6" hidden="1" x14ac:dyDescent="0.25">
      <c r="A2388" s="4" t="s">
        <v>8405</v>
      </c>
      <c r="B2388" s="4" t="s">
        <v>8406</v>
      </c>
      <c r="C2388" s="5">
        <v>42851</v>
      </c>
      <c r="D2388" s="5">
        <v>43889</v>
      </c>
      <c r="E2388" s="4" t="s">
        <v>19752</v>
      </c>
      <c r="F2388" t="str">
        <f>+_xlfn.XLOOKUP(Tabell3[[#This Row],[Diagnose]],Tabell7[Diagnose],Tabell7[DiagnoseKort])&amp;" ("&amp;YEAR(Tabell3[[#This Row],[Dato]])&amp;")"</f>
        <v>Intet påvist (2020)</v>
      </c>
    </row>
    <row r="2389" spans="1:6" hidden="1" x14ac:dyDescent="0.25">
      <c r="A2389" s="4" t="s">
        <v>7708</v>
      </c>
      <c r="B2389" s="4" t="s">
        <v>5670</v>
      </c>
      <c r="C2389" s="5">
        <v>42546</v>
      </c>
      <c r="D2389" s="5">
        <v>43889</v>
      </c>
      <c r="E2389" s="4" t="s">
        <v>19752</v>
      </c>
      <c r="F2389" t="str">
        <f>+_xlfn.XLOOKUP(Tabell3[[#This Row],[Diagnose]],Tabell7[Diagnose],Tabell7[DiagnoseKort])&amp;" ("&amp;YEAR(Tabell3[[#This Row],[Dato]])&amp;")"</f>
        <v>Intet påvist (2020)</v>
      </c>
    </row>
    <row r="2390" spans="1:6" hidden="1" x14ac:dyDescent="0.25">
      <c r="A2390" s="4" t="s">
        <v>8025</v>
      </c>
      <c r="B2390" s="4" t="s">
        <v>8026</v>
      </c>
      <c r="C2390" s="5">
        <v>42719</v>
      </c>
      <c r="D2390" s="5">
        <v>43887</v>
      </c>
      <c r="E2390" s="4" t="s">
        <v>19752</v>
      </c>
      <c r="F2390" t="str">
        <f>+_xlfn.XLOOKUP(Tabell3[[#This Row],[Diagnose]],Tabell7[Diagnose],Tabell7[DiagnoseKort])&amp;" ("&amp;YEAR(Tabell3[[#This Row],[Dato]])&amp;")"</f>
        <v>Intet påvist (2020)</v>
      </c>
    </row>
    <row r="2391" spans="1:6" hidden="1" x14ac:dyDescent="0.25">
      <c r="A2391" s="4" t="s">
        <v>7225</v>
      </c>
      <c r="B2391" s="4" t="s">
        <v>7226</v>
      </c>
      <c r="C2391" s="5">
        <v>42353</v>
      </c>
      <c r="D2391" s="5">
        <v>43034</v>
      </c>
      <c r="E2391" s="4" t="s">
        <v>19897</v>
      </c>
      <c r="F2391" t="str">
        <f>+_xlfn.XLOOKUP(Tabell3[[#This Row],[Diagnose]],Tabell7[Diagnose],Tabell7[DiagnoseKort])&amp;" ("&amp;YEAR(Tabell3[[#This Row],[Dato]])&amp;")"</f>
        <v>PPM (2017)</v>
      </c>
    </row>
    <row r="2392" spans="1:6" hidden="1" x14ac:dyDescent="0.25">
      <c r="A2392" s="4" t="s">
        <v>9231</v>
      </c>
      <c r="B2392" s="4" t="s">
        <v>9232</v>
      </c>
      <c r="C2392" s="5">
        <v>43182</v>
      </c>
      <c r="D2392" s="5">
        <v>43886</v>
      </c>
      <c r="E2392" s="4" t="s">
        <v>19752</v>
      </c>
      <c r="F2392" t="str">
        <f>+_xlfn.XLOOKUP(Tabell3[[#This Row],[Diagnose]],Tabell7[Diagnose],Tabell7[DiagnoseKort])&amp;" ("&amp;YEAR(Tabell3[[#This Row],[Dato]])&amp;")"</f>
        <v>Intet påvist (2020)</v>
      </c>
    </row>
    <row r="2393" spans="1:6" hidden="1" x14ac:dyDescent="0.25">
      <c r="A2393" s="4" t="s">
        <v>8698</v>
      </c>
      <c r="B2393" s="4" t="s">
        <v>8699</v>
      </c>
      <c r="C2393" s="5">
        <v>42992</v>
      </c>
      <c r="D2393" s="5">
        <v>43885</v>
      </c>
      <c r="E2393" s="4" t="s">
        <v>19752</v>
      </c>
      <c r="F2393" t="str">
        <f>+_xlfn.XLOOKUP(Tabell3[[#This Row],[Diagnose]],Tabell7[Diagnose],Tabell7[DiagnoseKort])&amp;" ("&amp;YEAR(Tabell3[[#This Row],[Dato]])&amp;")"</f>
        <v>Intet påvist (2020)</v>
      </c>
    </row>
    <row r="2394" spans="1:6" hidden="1" x14ac:dyDescent="0.25">
      <c r="A2394" s="4" t="s">
        <v>7499</v>
      </c>
      <c r="B2394" s="4" t="s">
        <v>7500</v>
      </c>
      <c r="C2394" s="5">
        <v>42485</v>
      </c>
      <c r="D2394" s="5">
        <v>43882</v>
      </c>
      <c r="E2394" s="4" t="s">
        <v>19752</v>
      </c>
      <c r="F2394" t="str">
        <f>+_xlfn.XLOOKUP(Tabell3[[#This Row],[Diagnose]],Tabell7[Diagnose],Tabell7[DiagnoseKort])&amp;" ("&amp;YEAR(Tabell3[[#This Row],[Dato]])&amp;")"</f>
        <v>Intet påvist (2020)</v>
      </c>
    </row>
    <row r="2395" spans="1:6" hidden="1" x14ac:dyDescent="0.25">
      <c r="A2395" s="4" t="s">
        <v>9569</v>
      </c>
      <c r="B2395" s="4" t="s">
        <v>9570</v>
      </c>
      <c r="C2395" s="5">
        <v>43287</v>
      </c>
      <c r="D2395" s="5">
        <v>43881</v>
      </c>
      <c r="E2395" s="4" t="s">
        <v>19752</v>
      </c>
      <c r="F2395" t="str">
        <f>+_xlfn.XLOOKUP(Tabell3[[#This Row],[Diagnose]],Tabell7[Diagnose],Tabell7[DiagnoseKort])&amp;" ("&amp;YEAR(Tabell3[[#This Row],[Dato]])&amp;")"</f>
        <v>Intet påvist (2020)</v>
      </c>
    </row>
    <row r="2396" spans="1:6" hidden="1" x14ac:dyDescent="0.25">
      <c r="A2396" s="4" t="s">
        <v>9921</v>
      </c>
      <c r="B2396" s="4" t="s">
        <v>9922</v>
      </c>
      <c r="C2396" s="5">
        <v>43432</v>
      </c>
      <c r="D2396" s="5">
        <v>43881</v>
      </c>
      <c r="E2396" s="4" t="s">
        <v>19752</v>
      </c>
      <c r="F2396" t="str">
        <f>+_xlfn.XLOOKUP(Tabell3[[#This Row],[Diagnose]],Tabell7[Diagnose],Tabell7[DiagnoseKort])&amp;" ("&amp;YEAR(Tabell3[[#This Row],[Dato]])&amp;")"</f>
        <v>Intet påvist (2020)</v>
      </c>
    </row>
    <row r="2397" spans="1:6" hidden="1" x14ac:dyDescent="0.25">
      <c r="A2397" s="4" t="s">
        <v>9555</v>
      </c>
      <c r="B2397" s="4" t="s">
        <v>9556</v>
      </c>
      <c r="C2397" s="5">
        <v>43281</v>
      </c>
      <c r="D2397" s="5">
        <v>43880</v>
      </c>
      <c r="E2397" s="4" t="s">
        <v>19752</v>
      </c>
      <c r="F2397" t="str">
        <f>+_xlfn.XLOOKUP(Tabell3[[#This Row],[Diagnose]],Tabell7[Diagnose],Tabell7[DiagnoseKort])&amp;" ("&amp;YEAR(Tabell3[[#This Row],[Dato]])&amp;")"</f>
        <v>Intet påvist (2020)</v>
      </c>
    </row>
    <row r="2398" spans="1:6" hidden="1" x14ac:dyDescent="0.25">
      <c r="A2398" s="4" t="s">
        <v>8379</v>
      </c>
      <c r="B2398" s="4" t="s">
        <v>8380</v>
      </c>
      <c r="C2398" s="5">
        <v>42844</v>
      </c>
      <c r="D2398" s="5">
        <v>43879</v>
      </c>
      <c r="E2398" s="4" t="s">
        <v>19752</v>
      </c>
      <c r="F2398" t="str">
        <f>+_xlfn.XLOOKUP(Tabell3[[#This Row],[Diagnose]],Tabell7[Diagnose],Tabell7[DiagnoseKort])&amp;" ("&amp;YEAR(Tabell3[[#This Row],[Dato]])&amp;")"</f>
        <v>Intet påvist (2020)</v>
      </c>
    </row>
    <row r="2399" spans="1:6" hidden="1" x14ac:dyDescent="0.25">
      <c r="A2399" s="4" t="s">
        <v>6116</v>
      </c>
      <c r="B2399" s="4" t="s">
        <v>6117</v>
      </c>
      <c r="C2399" s="5">
        <v>41824</v>
      </c>
      <c r="D2399" s="5">
        <v>43879</v>
      </c>
      <c r="E2399" s="4" t="s">
        <v>19752</v>
      </c>
      <c r="F2399" t="str">
        <f>+_xlfn.XLOOKUP(Tabell3[[#This Row],[Diagnose]],Tabell7[Diagnose],Tabell7[DiagnoseKort])&amp;" ("&amp;YEAR(Tabell3[[#This Row],[Dato]])&amp;")"</f>
        <v>Intet påvist (2020)</v>
      </c>
    </row>
    <row r="2400" spans="1:6" hidden="1" x14ac:dyDescent="0.25">
      <c r="A2400" s="4" t="s">
        <v>9853</v>
      </c>
      <c r="B2400" s="4" t="s">
        <v>9854</v>
      </c>
      <c r="C2400" s="5">
        <v>43384</v>
      </c>
      <c r="D2400" s="5">
        <v>43879</v>
      </c>
      <c r="E2400" s="4" t="s">
        <v>19752</v>
      </c>
      <c r="F2400" t="str">
        <f>+_xlfn.XLOOKUP(Tabell3[[#This Row],[Diagnose]],Tabell7[Diagnose],Tabell7[DiagnoseKort])&amp;" ("&amp;YEAR(Tabell3[[#This Row],[Dato]])&amp;")"</f>
        <v>Intet påvist (2020)</v>
      </c>
    </row>
    <row r="2401" spans="1:6" hidden="1" x14ac:dyDescent="0.25">
      <c r="A2401" s="4" t="s">
        <v>6857</v>
      </c>
      <c r="B2401" s="4" t="s">
        <v>6858</v>
      </c>
      <c r="C2401" s="5">
        <v>42175</v>
      </c>
      <c r="D2401" s="5">
        <v>43876</v>
      </c>
      <c r="E2401" s="4" t="s">
        <v>19756</v>
      </c>
      <c r="F2401" t="str">
        <f>+_xlfn.XLOOKUP(Tabell3[[#This Row],[Diagnose]],Tabell7[Diagnose],Tabell7[DiagnoseKort])&amp;" ("&amp;YEAR(Tabell3[[#This Row],[Dato]])&amp;")"</f>
        <v>Distichiasis/Ektopiske Cillier (2020)</v>
      </c>
    </row>
    <row r="2402" spans="1:6" hidden="1" x14ac:dyDescent="0.25">
      <c r="A2402" s="4" t="s">
        <v>7411</v>
      </c>
      <c r="B2402" s="4" t="s">
        <v>7412</v>
      </c>
      <c r="C2402" s="5">
        <v>42447</v>
      </c>
      <c r="D2402" s="5">
        <v>43875</v>
      </c>
      <c r="E2402" s="4" t="s">
        <v>19752</v>
      </c>
      <c r="F2402" t="str">
        <f>+_xlfn.XLOOKUP(Tabell3[[#This Row],[Diagnose]],Tabell7[Diagnose],Tabell7[DiagnoseKort])&amp;" ("&amp;YEAR(Tabell3[[#This Row],[Dato]])&amp;")"</f>
        <v>Intet påvist (2020)</v>
      </c>
    </row>
    <row r="2403" spans="1:6" hidden="1" x14ac:dyDescent="0.25">
      <c r="A2403" s="4" t="s">
        <v>9938</v>
      </c>
      <c r="B2403" s="4" t="s">
        <v>9939</v>
      </c>
      <c r="C2403" s="5">
        <v>43451</v>
      </c>
      <c r="D2403" s="5">
        <v>43873</v>
      </c>
      <c r="E2403" s="4" t="s">
        <v>19752</v>
      </c>
      <c r="F2403" t="str">
        <f>+_xlfn.XLOOKUP(Tabell3[[#This Row],[Diagnose]],Tabell7[Diagnose],Tabell7[DiagnoseKort])&amp;" ("&amp;YEAR(Tabell3[[#This Row],[Dato]])&amp;")"</f>
        <v>Intet påvist (2020)</v>
      </c>
    </row>
    <row r="2404" spans="1:6" hidden="1" x14ac:dyDescent="0.25">
      <c r="A2404" s="4" t="s">
        <v>10029</v>
      </c>
      <c r="B2404" s="4" t="s">
        <v>10030</v>
      </c>
      <c r="C2404" s="5">
        <v>43493</v>
      </c>
      <c r="D2404" s="5">
        <v>43871</v>
      </c>
      <c r="E2404" s="4" t="s">
        <v>19752</v>
      </c>
      <c r="F2404" t="str">
        <f>+_xlfn.XLOOKUP(Tabell3[[#This Row],[Diagnose]],Tabell7[Diagnose],Tabell7[DiagnoseKort])&amp;" ("&amp;YEAR(Tabell3[[#This Row],[Dato]])&amp;")"</f>
        <v>Intet påvist (2020)</v>
      </c>
    </row>
    <row r="2405" spans="1:6" hidden="1" x14ac:dyDescent="0.25">
      <c r="A2405" s="4" t="s">
        <v>10065</v>
      </c>
      <c r="B2405" s="4" t="s">
        <v>10066</v>
      </c>
      <c r="C2405" s="5">
        <v>43499</v>
      </c>
      <c r="D2405" s="5">
        <v>43871</v>
      </c>
      <c r="E2405" s="4" t="s">
        <v>19752</v>
      </c>
      <c r="F2405" t="str">
        <f>+_xlfn.XLOOKUP(Tabell3[[#This Row],[Diagnose]],Tabell7[Diagnose],Tabell7[DiagnoseKort])&amp;" ("&amp;YEAR(Tabell3[[#This Row],[Dato]])&amp;")"</f>
        <v>Intet påvist (2020)</v>
      </c>
    </row>
    <row r="2406" spans="1:6" hidden="1" x14ac:dyDescent="0.25">
      <c r="A2406" s="4" t="s">
        <v>9851</v>
      </c>
      <c r="B2406" s="4" t="s">
        <v>9852</v>
      </c>
      <c r="C2406" s="5">
        <v>43384</v>
      </c>
      <c r="D2406" s="5">
        <v>43871</v>
      </c>
      <c r="E2406" s="4" t="s">
        <v>19752</v>
      </c>
      <c r="F2406" t="str">
        <f>+_xlfn.XLOOKUP(Tabell3[[#This Row],[Diagnose]],Tabell7[Diagnose],Tabell7[DiagnoseKort])&amp;" ("&amp;YEAR(Tabell3[[#This Row],[Dato]])&amp;")"</f>
        <v>Intet påvist (2020)</v>
      </c>
    </row>
    <row r="2407" spans="1:6" hidden="1" x14ac:dyDescent="0.25">
      <c r="A2407" s="4" t="s">
        <v>7833</v>
      </c>
      <c r="B2407" s="4" t="s">
        <v>7834</v>
      </c>
      <c r="C2407" s="5">
        <v>42613</v>
      </c>
      <c r="D2407" s="5">
        <v>43869</v>
      </c>
      <c r="E2407" s="4" t="s">
        <v>19752</v>
      </c>
      <c r="F2407" t="str">
        <f>+_xlfn.XLOOKUP(Tabell3[[#This Row],[Diagnose]],Tabell7[Diagnose],Tabell7[DiagnoseKort])&amp;" ("&amp;YEAR(Tabell3[[#This Row],[Dato]])&amp;")"</f>
        <v>Intet påvist (2020)</v>
      </c>
    </row>
    <row r="2408" spans="1:6" hidden="1" x14ac:dyDescent="0.25">
      <c r="A2408" s="4" t="s">
        <v>9797</v>
      </c>
      <c r="B2408" s="4" t="s">
        <v>9798</v>
      </c>
      <c r="C2408" s="5">
        <v>43371</v>
      </c>
      <c r="D2408" s="5">
        <v>43869</v>
      </c>
      <c r="E2408" s="4" t="s">
        <v>19752</v>
      </c>
      <c r="F2408" t="str">
        <f>+_xlfn.XLOOKUP(Tabell3[[#This Row],[Diagnose]],Tabell7[Diagnose],Tabell7[DiagnoseKort])&amp;" ("&amp;YEAR(Tabell3[[#This Row],[Dato]])&amp;")"</f>
        <v>Intet påvist (2020)</v>
      </c>
    </row>
    <row r="2409" spans="1:6" hidden="1" x14ac:dyDescent="0.25">
      <c r="A2409" s="4" t="s">
        <v>9551</v>
      </c>
      <c r="B2409" s="4" t="s">
        <v>9552</v>
      </c>
      <c r="C2409" s="5">
        <v>43279</v>
      </c>
      <c r="D2409" s="5">
        <v>43869</v>
      </c>
      <c r="E2409" s="4" t="s">
        <v>19752</v>
      </c>
      <c r="F2409" t="str">
        <f>+_xlfn.XLOOKUP(Tabell3[[#This Row],[Diagnose]],Tabell7[Diagnose],Tabell7[DiagnoseKort])&amp;" ("&amp;YEAR(Tabell3[[#This Row],[Dato]])&amp;")"</f>
        <v>Intet påvist (2020)</v>
      </c>
    </row>
    <row r="2410" spans="1:6" hidden="1" x14ac:dyDescent="0.25">
      <c r="A2410" s="4" t="s">
        <v>9849</v>
      </c>
      <c r="B2410" s="4" t="s">
        <v>9850</v>
      </c>
      <c r="C2410" s="5">
        <v>43384</v>
      </c>
      <c r="D2410" s="5">
        <v>43867</v>
      </c>
      <c r="E2410" s="4" t="s">
        <v>19752</v>
      </c>
      <c r="F2410" t="str">
        <f>+_xlfn.XLOOKUP(Tabell3[[#This Row],[Diagnose]],Tabell7[Diagnose],Tabell7[DiagnoseKort])&amp;" ("&amp;YEAR(Tabell3[[#This Row],[Dato]])&amp;")"</f>
        <v>Intet påvist (2020)</v>
      </c>
    </row>
    <row r="2411" spans="1:6" hidden="1" x14ac:dyDescent="0.25">
      <c r="A2411" s="4" t="s">
        <v>7997</v>
      </c>
      <c r="B2411" s="4" t="s">
        <v>7998</v>
      </c>
      <c r="C2411" s="5">
        <v>42705</v>
      </c>
      <c r="D2411" s="5">
        <v>43866</v>
      </c>
      <c r="E2411" s="4" t="s">
        <v>19752</v>
      </c>
      <c r="F2411" t="str">
        <f>+_xlfn.XLOOKUP(Tabell3[[#This Row],[Diagnose]],Tabell7[Diagnose],Tabell7[DiagnoseKort])&amp;" ("&amp;YEAR(Tabell3[[#This Row],[Dato]])&amp;")"</f>
        <v>Intet påvist (2020)</v>
      </c>
    </row>
    <row r="2412" spans="1:6" hidden="1" x14ac:dyDescent="0.25">
      <c r="A2412" s="4" t="s">
        <v>9617</v>
      </c>
      <c r="B2412" s="4" t="s">
        <v>9618</v>
      </c>
      <c r="C2412" s="5">
        <v>43315</v>
      </c>
      <c r="D2412" s="5">
        <v>43866</v>
      </c>
      <c r="E2412" s="4" t="s">
        <v>19752</v>
      </c>
      <c r="F2412" t="str">
        <f>+_xlfn.XLOOKUP(Tabell3[[#This Row],[Diagnose]],Tabell7[Diagnose],Tabell7[DiagnoseKort])&amp;" ("&amp;YEAR(Tabell3[[#This Row],[Dato]])&amp;")"</f>
        <v>Intet påvist (2020)</v>
      </c>
    </row>
    <row r="2413" spans="1:6" hidden="1" x14ac:dyDescent="0.25">
      <c r="A2413" s="4" t="s">
        <v>10266</v>
      </c>
      <c r="B2413" s="4" t="s">
        <v>10267</v>
      </c>
      <c r="C2413" s="5">
        <v>43551</v>
      </c>
      <c r="D2413" s="5">
        <v>43866</v>
      </c>
      <c r="E2413" s="4" t="s">
        <v>19752</v>
      </c>
      <c r="F2413" t="str">
        <f>+_xlfn.XLOOKUP(Tabell3[[#This Row],[Diagnose]],Tabell7[Diagnose],Tabell7[DiagnoseKort])&amp;" ("&amp;YEAR(Tabell3[[#This Row],[Dato]])&amp;")"</f>
        <v>Intet påvist (2020)</v>
      </c>
    </row>
    <row r="2414" spans="1:6" hidden="1" x14ac:dyDescent="0.25">
      <c r="A2414" s="4" t="s">
        <v>8659</v>
      </c>
      <c r="B2414" s="4" t="s">
        <v>8660</v>
      </c>
      <c r="C2414" s="5">
        <v>42982</v>
      </c>
      <c r="D2414" s="5">
        <v>43865</v>
      </c>
      <c r="E2414" s="4" t="s">
        <v>19756</v>
      </c>
      <c r="F2414" t="str">
        <f>+_xlfn.XLOOKUP(Tabell3[[#This Row],[Diagnose]],Tabell7[Diagnose],Tabell7[DiagnoseKort])&amp;" ("&amp;YEAR(Tabell3[[#This Row],[Dato]])&amp;")"</f>
        <v>Distichiasis/Ektopiske Cillier (2020)</v>
      </c>
    </row>
    <row r="2415" spans="1:6" hidden="1" x14ac:dyDescent="0.25">
      <c r="A2415" s="4" t="s">
        <v>6633</v>
      </c>
      <c r="B2415" s="4" t="s">
        <v>6634</v>
      </c>
      <c r="C2415" s="5">
        <v>42076</v>
      </c>
      <c r="D2415" s="5">
        <v>43865</v>
      </c>
      <c r="E2415" s="4" t="s">
        <v>19894</v>
      </c>
      <c r="F2415" t="str">
        <f>+_xlfn.XLOOKUP(Tabell3[[#This Row],[Diagnose]],Tabell7[Diagnose],Tabell7[DiagnoseKort])&amp;" ("&amp;YEAR(Tabell3[[#This Row],[Dato]])&amp;")"</f>
        <v>Cornea Dystrofi (2020)</v>
      </c>
    </row>
    <row r="2416" spans="1:6" hidden="1" x14ac:dyDescent="0.25">
      <c r="A2416" s="4" t="s">
        <v>8580</v>
      </c>
      <c r="B2416" s="4" t="s">
        <v>8581</v>
      </c>
      <c r="C2416" s="5">
        <v>42944</v>
      </c>
      <c r="D2416" s="5">
        <v>43865</v>
      </c>
      <c r="E2416" s="4" t="s">
        <v>19752</v>
      </c>
      <c r="F2416" t="str">
        <f>+_xlfn.XLOOKUP(Tabell3[[#This Row],[Diagnose]],Tabell7[Diagnose],Tabell7[DiagnoseKort])&amp;" ("&amp;YEAR(Tabell3[[#This Row],[Dato]])&amp;")"</f>
        <v>Intet påvist (2020)</v>
      </c>
    </row>
    <row r="2417" spans="1:6" hidden="1" x14ac:dyDescent="0.25">
      <c r="A2417" s="4" t="s">
        <v>5671</v>
      </c>
      <c r="B2417" s="4" t="s">
        <v>5672</v>
      </c>
      <c r="C2417" s="5">
        <v>41622</v>
      </c>
      <c r="D2417" s="5">
        <v>43865</v>
      </c>
      <c r="E2417" s="4" t="s">
        <v>19756</v>
      </c>
      <c r="F2417" t="str">
        <f>+_xlfn.XLOOKUP(Tabell3[[#This Row],[Diagnose]],Tabell7[Diagnose],Tabell7[DiagnoseKort])&amp;" ("&amp;YEAR(Tabell3[[#This Row],[Dato]])&amp;")"</f>
        <v>Distichiasis/Ektopiske Cillier (2020)</v>
      </c>
    </row>
    <row r="2418" spans="1:6" hidden="1" x14ac:dyDescent="0.25">
      <c r="A2418" s="4" t="s">
        <v>10445</v>
      </c>
      <c r="B2418" s="4" t="s">
        <v>10446</v>
      </c>
      <c r="C2418" s="5">
        <v>43607</v>
      </c>
      <c r="D2418" s="5">
        <v>43864</v>
      </c>
      <c r="E2418" s="4" t="s">
        <v>19752</v>
      </c>
      <c r="F2418" t="str">
        <f>+_xlfn.XLOOKUP(Tabell3[[#This Row],[Diagnose]],Tabell7[Diagnose],Tabell7[DiagnoseKort])&amp;" ("&amp;YEAR(Tabell3[[#This Row],[Dato]])&amp;")"</f>
        <v>Intet påvist (2020)</v>
      </c>
    </row>
    <row r="2419" spans="1:6" hidden="1" x14ac:dyDescent="0.25">
      <c r="A2419" s="4" t="s">
        <v>8008</v>
      </c>
      <c r="B2419" s="4" t="s">
        <v>8009</v>
      </c>
      <c r="C2419" s="5">
        <v>42713</v>
      </c>
      <c r="D2419" s="5">
        <v>43861</v>
      </c>
      <c r="E2419" s="4" t="s">
        <v>19752</v>
      </c>
      <c r="F2419" t="str">
        <f>+_xlfn.XLOOKUP(Tabell3[[#This Row],[Diagnose]],Tabell7[Diagnose],Tabell7[DiagnoseKort])&amp;" ("&amp;YEAR(Tabell3[[#This Row],[Dato]])&amp;")"</f>
        <v>Intet påvist (2020)</v>
      </c>
    </row>
    <row r="2420" spans="1:6" hidden="1" x14ac:dyDescent="0.25">
      <c r="A2420" s="4" t="s">
        <v>8727</v>
      </c>
      <c r="B2420" s="4" t="s">
        <v>8728</v>
      </c>
      <c r="C2420" s="5">
        <v>43002</v>
      </c>
      <c r="D2420" s="5">
        <v>43861</v>
      </c>
      <c r="E2420" s="4" t="s">
        <v>19799</v>
      </c>
      <c r="F2420" t="str">
        <f>+_xlfn.XLOOKUP(Tabell3[[#This Row],[Diagnose]],Tabell7[Diagnose],Tabell7[DiagnoseKort])&amp;" ("&amp;YEAR(Tabell3[[#This Row],[Dato]])&amp;")"</f>
        <v>Katarakt, ikke medfødt (2020)</v>
      </c>
    </row>
    <row r="2421" spans="1:6" hidden="1" x14ac:dyDescent="0.25">
      <c r="A2421" s="4" t="s">
        <v>9525</v>
      </c>
      <c r="B2421" s="4" t="s">
        <v>9526</v>
      </c>
      <c r="C2421" s="5">
        <v>43278</v>
      </c>
      <c r="D2421" s="5">
        <v>43861</v>
      </c>
      <c r="E2421" s="4" t="s">
        <v>19752</v>
      </c>
      <c r="F2421" t="str">
        <f>+_xlfn.XLOOKUP(Tabell3[[#This Row],[Diagnose]],Tabell7[Diagnose],Tabell7[DiagnoseKort])&amp;" ("&amp;YEAR(Tabell3[[#This Row],[Dato]])&amp;")"</f>
        <v>Intet påvist (2020)</v>
      </c>
    </row>
    <row r="2422" spans="1:6" hidden="1" x14ac:dyDescent="0.25">
      <c r="A2422" s="4" t="s">
        <v>9457</v>
      </c>
      <c r="B2422" s="4" t="s">
        <v>9458</v>
      </c>
      <c r="C2422" s="5">
        <v>43258</v>
      </c>
      <c r="D2422" s="5">
        <v>43861</v>
      </c>
      <c r="E2422" s="4" t="s">
        <v>19752</v>
      </c>
      <c r="F2422" t="str">
        <f>+_xlfn.XLOOKUP(Tabell3[[#This Row],[Diagnose]],Tabell7[Diagnose],Tabell7[DiagnoseKort])&amp;" ("&amp;YEAR(Tabell3[[#This Row],[Dato]])&amp;")"</f>
        <v>Intet påvist (2020)</v>
      </c>
    </row>
    <row r="2423" spans="1:6" hidden="1" x14ac:dyDescent="0.25">
      <c r="A2423" s="4" t="s">
        <v>7508</v>
      </c>
      <c r="B2423" s="4" t="s">
        <v>7509</v>
      </c>
      <c r="C2423" s="5">
        <v>42491</v>
      </c>
      <c r="D2423" s="5">
        <v>43861</v>
      </c>
      <c r="E2423" s="4" t="s">
        <v>19752</v>
      </c>
      <c r="F2423" t="str">
        <f>+_xlfn.XLOOKUP(Tabell3[[#This Row],[Diagnose]],Tabell7[Diagnose],Tabell7[DiagnoseKort])&amp;" ("&amp;YEAR(Tabell3[[#This Row],[Dato]])&amp;")"</f>
        <v>Intet påvist (2020)</v>
      </c>
    </row>
    <row r="2424" spans="1:6" hidden="1" x14ac:dyDescent="0.25">
      <c r="A2424" s="4" t="s">
        <v>5178</v>
      </c>
      <c r="B2424" s="4" t="s">
        <v>5179</v>
      </c>
      <c r="C2424" s="5">
        <v>41390</v>
      </c>
      <c r="D2424" s="5">
        <v>43859</v>
      </c>
      <c r="E2424" s="4" t="s">
        <v>19752</v>
      </c>
      <c r="F2424" t="str">
        <f>+_xlfn.XLOOKUP(Tabell3[[#This Row],[Diagnose]],Tabell7[Diagnose],Tabell7[DiagnoseKort])&amp;" ("&amp;YEAR(Tabell3[[#This Row],[Dato]])&amp;")"</f>
        <v>Intet påvist (2020)</v>
      </c>
    </row>
    <row r="2425" spans="1:6" hidden="1" x14ac:dyDescent="0.25">
      <c r="A2425" s="4" t="s">
        <v>7864</v>
      </c>
      <c r="B2425" s="4" t="s">
        <v>7865</v>
      </c>
      <c r="C2425" s="5">
        <v>42636</v>
      </c>
      <c r="D2425" s="5">
        <v>43857</v>
      </c>
      <c r="E2425" s="4" t="s">
        <v>19752</v>
      </c>
      <c r="F2425" t="str">
        <f>+_xlfn.XLOOKUP(Tabell3[[#This Row],[Diagnose]],Tabell7[Diagnose],Tabell7[DiagnoseKort])&amp;" ("&amp;YEAR(Tabell3[[#This Row],[Dato]])&amp;")"</f>
        <v>Intet påvist (2020)</v>
      </c>
    </row>
    <row r="2426" spans="1:6" hidden="1" x14ac:dyDescent="0.25">
      <c r="A2426" s="4" t="s">
        <v>7037</v>
      </c>
      <c r="B2426" s="4" t="s">
        <v>7038</v>
      </c>
      <c r="C2426" s="5">
        <v>42274</v>
      </c>
      <c r="D2426" s="5">
        <v>43854</v>
      </c>
      <c r="E2426" s="4" t="s">
        <v>19752</v>
      </c>
      <c r="F2426" t="str">
        <f>+_xlfn.XLOOKUP(Tabell3[[#This Row],[Diagnose]],Tabell7[Diagnose],Tabell7[DiagnoseKort])&amp;" ("&amp;YEAR(Tabell3[[#This Row],[Dato]])&amp;")"</f>
        <v>Intet påvist (2020)</v>
      </c>
    </row>
    <row r="2427" spans="1:6" hidden="1" x14ac:dyDescent="0.25">
      <c r="A2427" s="4" t="s">
        <v>8340</v>
      </c>
      <c r="B2427" s="4" t="s">
        <v>8341</v>
      </c>
      <c r="C2427" s="5">
        <v>42836</v>
      </c>
      <c r="D2427" s="5">
        <v>43854</v>
      </c>
      <c r="E2427" s="4" t="s">
        <v>19752</v>
      </c>
      <c r="F2427" t="str">
        <f>+_xlfn.XLOOKUP(Tabell3[[#This Row],[Diagnose]],Tabell7[Diagnose],Tabell7[DiagnoseKort])&amp;" ("&amp;YEAR(Tabell3[[#This Row],[Dato]])&amp;")"</f>
        <v>Intet påvist (2020)</v>
      </c>
    </row>
    <row r="2428" spans="1:6" hidden="1" x14ac:dyDescent="0.25">
      <c r="A2428" s="4" t="s">
        <v>10276</v>
      </c>
      <c r="B2428" s="4" t="s">
        <v>10277</v>
      </c>
      <c r="C2428" s="5">
        <v>43551</v>
      </c>
      <c r="D2428" s="5">
        <v>43854</v>
      </c>
      <c r="E2428" s="4" t="s">
        <v>19752</v>
      </c>
      <c r="F2428" t="str">
        <f>+_xlfn.XLOOKUP(Tabell3[[#This Row],[Diagnose]],Tabell7[Diagnose],Tabell7[DiagnoseKort])&amp;" ("&amp;YEAR(Tabell3[[#This Row],[Dato]])&amp;")"</f>
        <v>Intet påvist (2020)</v>
      </c>
    </row>
    <row r="2429" spans="1:6" hidden="1" x14ac:dyDescent="0.25">
      <c r="A2429" s="4" t="s">
        <v>9757</v>
      </c>
      <c r="B2429" s="4" t="s">
        <v>9758</v>
      </c>
      <c r="C2429" s="5">
        <v>43366</v>
      </c>
      <c r="D2429" s="5">
        <v>43854</v>
      </c>
      <c r="E2429" s="4" t="s">
        <v>19752</v>
      </c>
      <c r="F2429" t="str">
        <f>+_xlfn.XLOOKUP(Tabell3[[#This Row],[Diagnose]],Tabell7[Diagnose],Tabell7[DiagnoseKort])&amp;" ("&amp;YEAR(Tabell3[[#This Row],[Dato]])&amp;")"</f>
        <v>Intet påvist (2020)</v>
      </c>
    </row>
    <row r="2430" spans="1:6" hidden="1" x14ac:dyDescent="0.25">
      <c r="A2430" s="4" t="s">
        <v>6617</v>
      </c>
      <c r="B2430" s="4" t="s">
        <v>6618</v>
      </c>
      <c r="C2430" s="5">
        <v>42066</v>
      </c>
      <c r="D2430" s="5">
        <v>43853</v>
      </c>
      <c r="E2430" s="4" t="s">
        <v>19752</v>
      </c>
      <c r="F2430" t="str">
        <f>+_xlfn.XLOOKUP(Tabell3[[#This Row],[Diagnose]],Tabell7[Diagnose],Tabell7[DiagnoseKort])&amp;" ("&amp;YEAR(Tabell3[[#This Row],[Dato]])&amp;")"</f>
        <v>Intet påvist (2020)</v>
      </c>
    </row>
    <row r="2431" spans="1:6" hidden="1" x14ac:dyDescent="0.25">
      <c r="A2431" s="4" t="s">
        <v>8484</v>
      </c>
      <c r="B2431" s="4" t="s">
        <v>8485</v>
      </c>
      <c r="C2431" s="5">
        <v>42902</v>
      </c>
      <c r="D2431" s="5">
        <v>43853</v>
      </c>
      <c r="E2431" s="4" t="s">
        <v>19752</v>
      </c>
      <c r="F2431" t="str">
        <f>+_xlfn.XLOOKUP(Tabell3[[#This Row],[Diagnose]],Tabell7[Diagnose],Tabell7[DiagnoseKort])&amp;" ("&amp;YEAR(Tabell3[[#This Row],[Dato]])&amp;")"</f>
        <v>Intet påvist (2020)</v>
      </c>
    </row>
    <row r="2432" spans="1:6" hidden="1" x14ac:dyDescent="0.25">
      <c r="A2432" s="4" t="s">
        <v>9586</v>
      </c>
      <c r="B2432" s="4" t="s">
        <v>9587</v>
      </c>
      <c r="C2432" s="5">
        <v>43302</v>
      </c>
      <c r="D2432" s="5">
        <v>43853</v>
      </c>
      <c r="E2432" s="4" t="s">
        <v>19915</v>
      </c>
      <c r="F2432" t="str">
        <f>+_xlfn.XLOOKUP(Tabell3[[#This Row],[Diagnose]],Tabell7[Diagnose],Tabell7[DiagnoseKort])&amp;" ("&amp;YEAR(Tabell3[[#This Row],[Dato]])&amp;")"</f>
        <v xml:space="preserve"> (2020)</v>
      </c>
    </row>
    <row r="2433" spans="1:6" hidden="1" x14ac:dyDescent="0.25">
      <c r="A2433" s="4" t="s">
        <v>8597</v>
      </c>
      <c r="B2433" s="4" t="s">
        <v>8598</v>
      </c>
      <c r="C2433" s="5">
        <v>42952</v>
      </c>
      <c r="D2433" s="5">
        <v>43852</v>
      </c>
      <c r="E2433" s="4" t="s">
        <v>19752</v>
      </c>
      <c r="F2433" t="str">
        <f>+_xlfn.XLOOKUP(Tabell3[[#This Row],[Diagnose]],Tabell7[Diagnose],Tabell7[DiagnoseKort])&amp;" ("&amp;YEAR(Tabell3[[#This Row],[Dato]])&amp;")"</f>
        <v>Intet påvist (2020)</v>
      </c>
    </row>
    <row r="2434" spans="1:6" hidden="1" x14ac:dyDescent="0.25">
      <c r="A2434" s="4" t="s">
        <v>8831</v>
      </c>
      <c r="B2434" s="4" t="s">
        <v>8832</v>
      </c>
      <c r="C2434" s="5">
        <v>43024</v>
      </c>
      <c r="D2434" s="5">
        <v>43851</v>
      </c>
      <c r="E2434" s="4" t="s">
        <v>19752</v>
      </c>
      <c r="F2434" t="str">
        <f>+_xlfn.XLOOKUP(Tabell3[[#This Row],[Diagnose]],Tabell7[Diagnose],Tabell7[DiagnoseKort])&amp;" ("&amp;YEAR(Tabell3[[#This Row],[Dato]])&amp;")"</f>
        <v>Intet påvist (2020)</v>
      </c>
    </row>
    <row r="2435" spans="1:6" hidden="1" x14ac:dyDescent="0.25">
      <c r="A2435" s="4" t="s">
        <v>7876</v>
      </c>
      <c r="B2435" s="4" t="s">
        <v>7877</v>
      </c>
      <c r="C2435" s="5">
        <v>42636</v>
      </c>
      <c r="D2435" s="5">
        <v>43850</v>
      </c>
      <c r="E2435" s="4" t="s">
        <v>19752</v>
      </c>
      <c r="F2435" t="str">
        <f>+_xlfn.XLOOKUP(Tabell3[[#This Row],[Diagnose]],Tabell7[Diagnose],Tabell7[DiagnoseKort])&amp;" ("&amp;YEAR(Tabell3[[#This Row],[Dato]])&amp;")"</f>
        <v>Intet påvist (2020)</v>
      </c>
    </row>
    <row r="2436" spans="1:6" hidden="1" x14ac:dyDescent="0.25">
      <c r="A2436" s="4" t="s">
        <v>9946</v>
      </c>
      <c r="B2436" s="4" t="s">
        <v>9947</v>
      </c>
      <c r="C2436" s="5">
        <v>43451</v>
      </c>
      <c r="D2436" s="5">
        <v>43846</v>
      </c>
      <c r="E2436" s="4" t="s">
        <v>19752</v>
      </c>
      <c r="F2436" t="str">
        <f>+_xlfn.XLOOKUP(Tabell3[[#This Row],[Diagnose]],Tabell7[Diagnose],Tabell7[DiagnoseKort])&amp;" ("&amp;YEAR(Tabell3[[#This Row],[Dato]])&amp;")"</f>
        <v>Intet påvist (2020)</v>
      </c>
    </row>
    <row r="2437" spans="1:6" hidden="1" x14ac:dyDescent="0.25">
      <c r="A2437" s="4" t="s">
        <v>6497</v>
      </c>
      <c r="B2437" s="4" t="s">
        <v>6498</v>
      </c>
      <c r="C2437" s="5">
        <v>42021</v>
      </c>
      <c r="D2437" s="5">
        <v>43846</v>
      </c>
      <c r="E2437" s="4" t="s">
        <v>19864</v>
      </c>
      <c r="F2437" t="str">
        <f>+_xlfn.XLOOKUP(Tabell3[[#This Row],[Diagnose]],Tabell7[Diagnose],Tabell7[DiagnoseKort])&amp;" ("&amp;YEAR(Tabell3[[#This Row],[Dato]])&amp;")"</f>
        <v>Distichiasis/Ektopiske Cillier (2020)</v>
      </c>
    </row>
    <row r="2438" spans="1:6" hidden="1" x14ac:dyDescent="0.25">
      <c r="A2438" s="4" t="s">
        <v>6380</v>
      </c>
      <c r="B2438" s="4" t="s">
        <v>6381</v>
      </c>
      <c r="C2438" s="5">
        <v>41977</v>
      </c>
      <c r="D2438" s="5">
        <v>43845</v>
      </c>
      <c r="E2438" s="4" t="s">
        <v>19752</v>
      </c>
      <c r="F2438" t="str">
        <f>+_xlfn.XLOOKUP(Tabell3[[#This Row],[Diagnose]],Tabell7[Diagnose],Tabell7[DiagnoseKort])&amp;" ("&amp;YEAR(Tabell3[[#This Row],[Dato]])&amp;")"</f>
        <v>Intet påvist (2020)</v>
      </c>
    </row>
    <row r="2439" spans="1:6" hidden="1" x14ac:dyDescent="0.25">
      <c r="A2439" s="4" t="s">
        <v>7035</v>
      </c>
      <c r="B2439" s="4" t="s">
        <v>7036</v>
      </c>
      <c r="C2439" s="5">
        <v>42274</v>
      </c>
      <c r="D2439" s="5">
        <v>43845</v>
      </c>
      <c r="E2439" s="4" t="s">
        <v>19752</v>
      </c>
      <c r="F2439" t="str">
        <f>+_xlfn.XLOOKUP(Tabell3[[#This Row],[Diagnose]],Tabell7[Diagnose],Tabell7[DiagnoseKort])&amp;" ("&amp;YEAR(Tabell3[[#This Row],[Dato]])&amp;")"</f>
        <v>Intet påvist (2020)</v>
      </c>
    </row>
    <row r="2440" spans="1:6" hidden="1" x14ac:dyDescent="0.25">
      <c r="A2440" s="4" t="s">
        <v>7818</v>
      </c>
      <c r="B2440" s="4" t="s">
        <v>7819</v>
      </c>
      <c r="C2440" s="5">
        <v>42608</v>
      </c>
      <c r="D2440" s="5">
        <v>43845</v>
      </c>
      <c r="E2440" s="4" t="s">
        <v>19752</v>
      </c>
      <c r="F2440" t="str">
        <f>+_xlfn.XLOOKUP(Tabell3[[#This Row],[Diagnose]],Tabell7[Diagnose],Tabell7[DiagnoseKort])&amp;" ("&amp;YEAR(Tabell3[[#This Row],[Dato]])&amp;")"</f>
        <v>Intet påvist (2020)</v>
      </c>
    </row>
    <row r="2441" spans="1:6" hidden="1" x14ac:dyDescent="0.25">
      <c r="A2441" s="4" t="s">
        <v>9068</v>
      </c>
      <c r="B2441" s="4" t="s">
        <v>9069</v>
      </c>
      <c r="C2441" s="5">
        <v>43128</v>
      </c>
      <c r="D2441" s="5">
        <v>43845</v>
      </c>
      <c r="E2441" s="4" t="s">
        <v>19752</v>
      </c>
      <c r="F2441" t="str">
        <f>+_xlfn.XLOOKUP(Tabell3[[#This Row],[Diagnose]],Tabell7[Diagnose],Tabell7[DiagnoseKort])&amp;" ("&amp;YEAR(Tabell3[[#This Row],[Dato]])&amp;")"</f>
        <v>Intet påvist (2020)</v>
      </c>
    </row>
    <row r="2442" spans="1:6" hidden="1" x14ac:dyDescent="0.25">
      <c r="A2442" s="4" t="s">
        <v>8454</v>
      </c>
      <c r="B2442" s="4" t="s">
        <v>8455</v>
      </c>
      <c r="C2442" s="5">
        <v>42880</v>
      </c>
      <c r="D2442" s="5">
        <v>43845</v>
      </c>
      <c r="E2442" s="4" t="s">
        <v>19752</v>
      </c>
      <c r="F2442" t="str">
        <f>+_xlfn.XLOOKUP(Tabell3[[#This Row],[Diagnose]],Tabell7[Diagnose],Tabell7[DiagnoseKort])&amp;" ("&amp;YEAR(Tabell3[[#This Row],[Dato]])&amp;")"</f>
        <v>Intet påvist (2020)</v>
      </c>
    </row>
    <row r="2443" spans="1:6" hidden="1" x14ac:dyDescent="0.25">
      <c r="A2443" s="4" t="s">
        <v>9154</v>
      </c>
      <c r="B2443" s="4" t="s">
        <v>9155</v>
      </c>
      <c r="C2443" s="5">
        <v>43161</v>
      </c>
      <c r="D2443" s="5">
        <v>43843</v>
      </c>
      <c r="E2443" s="4" t="s">
        <v>19752</v>
      </c>
      <c r="F2443" t="str">
        <f>+_xlfn.XLOOKUP(Tabell3[[#This Row],[Diagnose]],Tabell7[Diagnose],Tabell7[DiagnoseKort])&amp;" ("&amp;YEAR(Tabell3[[#This Row],[Dato]])&amp;")"</f>
        <v>Intet påvist (2020)</v>
      </c>
    </row>
    <row r="2444" spans="1:6" hidden="1" x14ac:dyDescent="0.25">
      <c r="A2444" s="4" t="s">
        <v>8973</v>
      </c>
      <c r="B2444" s="4" t="s">
        <v>8974</v>
      </c>
      <c r="C2444" s="5">
        <v>43086</v>
      </c>
      <c r="D2444" s="5">
        <v>43843</v>
      </c>
      <c r="E2444" s="4" t="s">
        <v>19752</v>
      </c>
      <c r="F2444" t="str">
        <f>+_xlfn.XLOOKUP(Tabell3[[#This Row],[Diagnose]],Tabell7[Diagnose],Tabell7[DiagnoseKort])&amp;" ("&amp;YEAR(Tabell3[[#This Row],[Dato]])&amp;")"</f>
        <v>Intet påvist (2020)</v>
      </c>
    </row>
    <row r="2445" spans="1:6" hidden="1" x14ac:dyDescent="0.25">
      <c r="A2445" s="4" t="s">
        <v>9633</v>
      </c>
      <c r="B2445" s="4" t="s">
        <v>9634</v>
      </c>
      <c r="C2445" s="5">
        <v>43322</v>
      </c>
      <c r="D2445" s="5">
        <v>43843</v>
      </c>
      <c r="E2445" s="4" t="s">
        <v>19752</v>
      </c>
      <c r="F2445" t="str">
        <f>+_xlfn.XLOOKUP(Tabell3[[#This Row],[Diagnose]],Tabell7[Diagnose],Tabell7[DiagnoseKort])&amp;" ("&amp;YEAR(Tabell3[[#This Row],[Dato]])&amp;")"</f>
        <v>Intet påvist (2020)</v>
      </c>
    </row>
    <row r="2446" spans="1:6" hidden="1" x14ac:dyDescent="0.25">
      <c r="A2446" s="4" t="s">
        <v>7725</v>
      </c>
      <c r="B2446" s="4" t="s">
        <v>7726</v>
      </c>
      <c r="C2446" s="5">
        <v>42561</v>
      </c>
      <c r="D2446" s="5">
        <v>43839</v>
      </c>
      <c r="E2446" s="4" t="s">
        <v>19752</v>
      </c>
      <c r="F2446" t="str">
        <f>+_xlfn.XLOOKUP(Tabell3[[#This Row],[Diagnose]],Tabell7[Diagnose],Tabell7[DiagnoseKort])&amp;" ("&amp;YEAR(Tabell3[[#This Row],[Dato]])&amp;")"</f>
        <v>Intet påvist (2020)</v>
      </c>
    </row>
    <row r="2447" spans="1:6" hidden="1" x14ac:dyDescent="0.25">
      <c r="A2447" s="4" t="s">
        <v>9124</v>
      </c>
      <c r="B2447" s="4" t="s">
        <v>9125</v>
      </c>
      <c r="C2447" s="5">
        <v>43150</v>
      </c>
      <c r="D2447" s="5">
        <v>43833</v>
      </c>
      <c r="E2447" s="4" t="s">
        <v>19752</v>
      </c>
      <c r="F2447" t="str">
        <f>+_xlfn.XLOOKUP(Tabell3[[#This Row],[Diagnose]],Tabell7[Diagnose],Tabell7[DiagnoseKort])&amp;" ("&amp;YEAR(Tabell3[[#This Row],[Dato]])&amp;")"</f>
        <v>Intet påvist (2020)</v>
      </c>
    </row>
    <row r="2448" spans="1:6" hidden="1" x14ac:dyDescent="0.25">
      <c r="A2448" s="4" t="s">
        <v>6777</v>
      </c>
      <c r="B2448" s="4" t="s">
        <v>6778</v>
      </c>
      <c r="C2448" s="5">
        <v>42135</v>
      </c>
      <c r="D2448" s="5">
        <v>43832</v>
      </c>
      <c r="E2448" s="4" t="s">
        <v>19882</v>
      </c>
      <c r="F2448" t="str">
        <f>+_xlfn.XLOOKUP(Tabell3[[#This Row],[Diagnose]],Tabell7[Diagnose],Tabell7[DiagnoseKort])&amp;" ("&amp;YEAR(Tabell3[[#This Row],[Dato]])&amp;")"</f>
        <v>Katarakt, ikke medfødt (2020)</v>
      </c>
    </row>
    <row r="2449" spans="1:6" hidden="1" x14ac:dyDescent="0.25">
      <c r="A2449" s="4" t="s">
        <v>8946</v>
      </c>
      <c r="B2449" s="4" t="s">
        <v>8947</v>
      </c>
      <c r="C2449" s="5">
        <v>43060</v>
      </c>
      <c r="D2449" s="5">
        <v>43818</v>
      </c>
      <c r="E2449" s="4" t="s">
        <v>19752</v>
      </c>
      <c r="F2449" t="str">
        <f>+_xlfn.XLOOKUP(Tabell3[[#This Row],[Diagnose]],Tabell7[Diagnose],Tabell7[DiagnoseKort])&amp;" ("&amp;YEAR(Tabell3[[#This Row],[Dato]])&amp;")"</f>
        <v>Intet påvist (2019)</v>
      </c>
    </row>
    <row r="2450" spans="1:6" hidden="1" x14ac:dyDescent="0.25">
      <c r="A2450" s="4" t="s">
        <v>3977</v>
      </c>
      <c r="B2450" s="4" t="s">
        <v>3978</v>
      </c>
      <c r="C2450" s="5">
        <v>40695</v>
      </c>
      <c r="D2450" s="5">
        <v>43816</v>
      </c>
      <c r="E2450" s="4" t="s">
        <v>19882</v>
      </c>
      <c r="F2450" t="str">
        <f>+_xlfn.XLOOKUP(Tabell3[[#This Row],[Diagnose]],Tabell7[Diagnose],Tabell7[DiagnoseKort])&amp;" ("&amp;YEAR(Tabell3[[#This Row],[Dato]])&amp;")"</f>
        <v>Katarakt, ikke medfødt (2019)</v>
      </c>
    </row>
    <row r="2451" spans="1:6" hidden="1" x14ac:dyDescent="0.25">
      <c r="A2451" s="4" t="s">
        <v>8526</v>
      </c>
      <c r="B2451" s="4" t="s">
        <v>8527</v>
      </c>
      <c r="C2451" s="5">
        <v>42929</v>
      </c>
      <c r="D2451" s="5">
        <v>43816</v>
      </c>
      <c r="E2451" s="4" t="s">
        <v>19752</v>
      </c>
      <c r="F2451" t="str">
        <f>+_xlfn.XLOOKUP(Tabell3[[#This Row],[Diagnose]],Tabell7[Diagnose],Tabell7[DiagnoseKort])&amp;" ("&amp;YEAR(Tabell3[[#This Row],[Dato]])&amp;")"</f>
        <v>Intet påvist (2019)</v>
      </c>
    </row>
    <row r="2452" spans="1:6" hidden="1" x14ac:dyDescent="0.25">
      <c r="A2452" s="4" t="s">
        <v>6678</v>
      </c>
      <c r="B2452" s="4" t="s">
        <v>6679</v>
      </c>
      <c r="C2452" s="5">
        <v>42102</v>
      </c>
      <c r="D2452" s="5">
        <v>43815</v>
      </c>
      <c r="E2452" s="4" t="s">
        <v>19752</v>
      </c>
      <c r="F2452" t="str">
        <f>+_xlfn.XLOOKUP(Tabell3[[#This Row],[Diagnose]],Tabell7[Diagnose],Tabell7[DiagnoseKort])&amp;" ("&amp;YEAR(Tabell3[[#This Row],[Dato]])&amp;")"</f>
        <v>Intet påvist (2019)</v>
      </c>
    </row>
    <row r="2453" spans="1:6" hidden="1" x14ac:dyDescent="0.25">
      <c r="A2453" s="4" t="s">
        <v>9631</v>
      </c>
      <c r="B2453" s="4" t="s">
        <v>9632</v>
      </c>
      <c r="C2453" s="5">
        <v>43322</v>
      </c>
      <c r="D2453" s="5">
        <v>43812</v>
      </c>
      <c r="E2453" s="4" t="s">
        <v>19752</v>
      </c>
      <c r="F2453" t="str">
        <f>+_xlfn.XLOOKUP(Tabell3[[#This Row],[Diagnose]],Tabell7[Diagnose],Tabell7[DiagnoseKort])&amp;" ("&amp;YEAR(Tabell3[[#This Row],[Dato]])&amp;")"</f>
        <v>Intet påvist (2019)</v>
      </c>
    </row>
    <row r="2454" spans="1:6" hidden="1" x14ac:dyDescent="0.25">
      <c r="A2454" s="4" t="s">
        <v>9728</v>
      </c>
      <c r="B2454" s="4" t="s">
        <v>9729</v>
      </c>
      <c r="C2454" s="5">
        <v>43355</v>
      </c>
      <c r="D2454" s="5">
        <v>43810</v>
      </c>
      <c r="E2454" s="4" t="s">
        <v>19752</v>
      </c>
      <c r="F2454" t="str">
        <f>+_xlfn.XLOOKUP(Tabell3[[#This Row],[Diagnose]],Tabell7[Diagnose],Tabell7[DiagnoseKort])&amp;" ("&amp;YEAR(Tabell3[[#This Row],[Dato]])&amp;")"</f>
        <v>Intet påvist (2019)</v>
      </c>
    </row>
    <row r="2455" spans="1:6" hidden="1" x14ac:dyDescent="0.25">
      <c r="A2455" s="4" t="s">
        <v>9918</v>
      </c>
      <c r="B2455" s="4" t="s">
        <v>9919</v>
      </c>
      <c r="C2455" s="5">
        <v>43432</v>
      </c>
      <c r="D2455" s="5">
        <v>43805</v>
      </c>
      <c r="E2455" s="4" t="s">
        <v>19752</v>
      </c>
      <c r="F2455" t="str">
        <f>+_xlfn.XLOOKUP(Tabell3[[#This Row],[Diagnose]],Tabell7[Diagnose],Tabell7[DiagnoseKort])&amp;" ("&amp;YEAR(Tabell3[[#This Row],[Dato]])&amp;")"</f>
        <v>Intet påvist (2019)</v>
      </c>
    </row>
    <row r="2456" spans="1:6" hidden="1" x14ac:dyDescent="0.25">
      <c r="A2456" s="4" t="s">
        <v>6697</v>
      </c>
      <c r="B2456" s="4" t="s">
        <v>6698</v>
      </c>
      <c r="C2456" s="5">
        <v>42111</v>
      </c>
      <c r="D2456" s="5">
        <v>43802</v>
      </c>
      <c r="E2456" s="4" t="s">
        <v>19752</v>
      </c>
      <c r="F2456" t="str">
        <f>+_xlfn.XLOOKUP(Tabell3[[#This Row],[Diagnose]],Tabell7[Diagnose],Tabell7[DiagnoseKort])&amp;" ("&amp;YEAR(Tabell3[[#This Row],[Dato]])&amp;")"</f>
        <v>Intet påvist (2019)</v>
      </c>
    </row>
    <row r="2457" spans="1:6" hidden="1" x14ac:dyDescent="0.25">
      <c r="A2457" s="4" t="s">
        <v>9927</v>
      </c>
      <c r="B2457" s="4" t="s">
        <v>9928</v>
      </c>
      <c r="C2457" s="5">
        <v>43432</v>
      </c>
      <c r="D2457" s="5">
        <v>43802</v>
      </c>
      <c r="E2457" s="4" t="s">
        <v>19752</v>
      </c>
      <c r="F2457" t="str">
        <f>+_xlfn.XLOOKUP(Tabell3[[#This Row],[Diagnose]],Tabell7[Diagnose],Tabell7[DiagnoseKort])&amp;" ("&amp;YEAR(Tabell3[[#This Row],[Dato]])&amp;")"</f>
        <v>Intet påvist (2019)</v>
      </c>
    </row>
    <row r="2458" spans="1:6" hidden="1" x14ac:dyDescent="0.25">
      <c r="A2458" s="4" t="s">
        <v>9380</v>
      </c>
      <c r="B2458" s="4" t="s">
        <v>9381</v>
      </c>
      <c r="C2458" s="5">
        <v>43234</v>
      </c>
      <c r="D2458" s="5">
        <v>43801</v>
      </c>
      <c r="E2458" s="4" t="s">
        <v>19914</v>
      </c>
      <c r="F2458" t="str">
        <f>+_xlfn.XLOOKUP(Tabell3[[#This Row],[Diagnose]],Tabell7[Diagnose],Tabell7[DiagnoseKort])&amp;" ("&amp;YEAR(Tabell3[[#This Row],[Dato]])&amp;")"</f>
        <v xml:space="preserve"> (2019)</v>
      </c>
    </row>
    <row r="2459" spans="1:6" hidden="1" x14ac:dyDescent="0.25">
      <c r="A2459" s="4" t="s">
        <v>7647</v>
      </c>
      <c r="B2459" s="4" t="s">
        <v>7648</v>
      </c>
      <c r="C2459" s="5">
        <v>42538</v>
      </c>
      <c r="D2459" s="5">
        <v>43797</v>
      </c>
      <c r="E2459" s="4" t="s">
        <v>19752</v>
      </c>
      <c r="F2459" t="str">
        <f>+_xlfn.XLOOKUP(Tabell3[[#This Row],[Diagnose]],Tabell7[Diagnose],Tabell7[DiagnoseKort])&amp;" ("&amp;YEAR(Tabell3[[#This Row],[Dato]])&amp;")"</f>
        <v>Intet påvist (2019)</v>
      </c>
    </row>
    <row r="2460" spans="1:6" hidden="1" x14ac:dyDescent="0.25">
      <c r="A2460" s="4" t="s">
        <v>10807</v>
      </c>
      <c r="B2460" s="4" t="s">
        <v>10808</v>
      </c>
      <c r="C2460" s="5">
        <v>43742</v>
      </c>
      <c r="D2460" s="5">
        <v>43797</v>
      </c>
      <c r="E2460" s="4" t="s">
        <v>19802</v>
      </c>
      <c r="F2460" t="str">
        <f>+_xlfn.XLOOKUP(Tabell3[[#This Row],[Diagnose]],Tabell7[Diagnose],Tabell7[DiagnoseKort])&amp;" ("&amp;YEAR(Tabell3[[#This Row],[Dato]])&amp;")"</f>
        <v>PPM iris (2019)</v>
      </c>
    </row>
    <row r="2461" spans="1:6" hidden="1" x14ac:dyDescent="0.25">
      <c r="A2461" s="4" t="s">
        <v>10813</v>
      </c>
      <c r="B2461" s="4" t="s">
        <v>10814</v>
      </c>
      <c r="C2461" s="5">
        <v>43742</v>
      </c>
      <c r="D2461" s="5">
        <v>43797</v>
      </c>
      <c r="E2461" s="4" t="s">
        <v>19802</v>
      </c>
      <c r="F2461" t="str">
        <f>+_xlfn.XLOOKUP(Tabell3[[#This Row],[Diagnose]],Tabell7[Diagnose],Tabell7[DiagnoseKort])&amp;" ("&amp;YEAR(Tabell3[[#This Row],[Dato]])&amp;")"</f>
        <v>PPM iris (2019)</v>
      </c>
    </row>
    <row r="2462" spans="1:6" hidden="1" x14ac:dyDescent="0.25">
      <c r="A2462" s="4" t="s">
        <v>10804</v>
      </c>
      <c r="B2462" s="4" t="s">
        <v>10805</v>
      </c>
      <c r="C2462" s="5">
        <v>43742</v>
      </c>
      <c r="D2462" s="5">
        <v>43797</v>
      </c>
      <c r="E2462" s="4" t="s">
        <v>19752</v>
      </c>
      <c r="F2462" t="str">
        <f>+_xlfn.XLOOKUP(Tabell3[[#This Row],[Diagnose]],Tabell7[Diagnose],Tabell7[DiagnoseKort])&amp;" ("&amp;YEAR(Tabell3[[#This Row],[Dato]])&amp;")"</f>
        <v>Intet påvist (2019)</v>
      </c>
    </row>
    <row r="2463" spans="1:6" hidden="1" x14ac:dyDescent="0.25">
      <c r="A2463" s="4" t="s">
        <v>3506</v>
      </c>
      <c r="B2463" s="4" t="s">
        <v>3507</v>
      </c>
      <c r="C2463" s="5">
        <v>40360</v>
      </c>
      <c r="D2463" s="5">
        <v>43797</v>
      </c>
      <c r="E2463" s="4" t="s">
        <v>19801</v>
      </c>
      <c r="F2463" t="str">
        <f>+_xlfn.XLOOKUP(Tabell3[[#This Row],[Diagnose]],Tabell7[Diagnose],Tabell7[DiagnoseKort])&amp;" ("&amp;YEAR(Tabell3[[#This Row],[Dato]])&amp;")"</f>
        <v>Annet medfødt (2019)</v>
      </c>
    </row>
    <row r="2464" spans="1:6" hidden="1" x14ac:dyDescent="0.25">
      <c r="A2464" s="4" t="s">
        <v>7225</v>
      </c>
      <c r="B2464" s="4" t="s">
        <v>7226</v>
      </c>
      <c r="C2464" s="5">
        <v>42353</v>
      </c>
      <c r="D2464" s="5">
        <v>42908</v>
      </c>
      <c r="E2464" s="4" t="s">
        <v>19897</v>
      </c>
      <c r="F2464" t="str">
        <f>+_xlfn.XLOOKUP(Tabell3[[#This Row],[Diagnose]],Tabell7[Diagnose],Tabell7[DiagnoseKort])&amp;" ("&amp;YEAR(Tabell3[[#This Row],[Dato]])&amp;")"</f>
        <v>PPM (2017)</v>
      </c>
    </row>
    <row r="2465" spans="1:6" hidden="1" x14ac:dyDescent="0.25">
      <c r="A2465" s="4" t="s">
        <v>10809</v>
      </c>
      <c r="B2465" s="4" t="s">
        <v>10810</v>
      </c>
      <c r="C2465" s="5">
        <v>43742</v>
      </c>
      <c r="D2465" s="5">
        <v>43797</v>
      </c>
      <c r="E2465" s="4" t="s">
        <v>19752</v>
      </c>
      <c r="F2465" t="str">
        <f>+_xlfn.XLOOKUP(Tabell3[[#This Row],[Diagnose]],Tabell7[Diagnose],Tabell7[DiagnoseKort])&amp;" ("&amp;YEAR(Tabell3[[#This Row],[Dato]])&amp;")"</f>
        <v>Intet påvist (2019)</v>
      </c>
    </row>
    <row r="2466" spans="1:6" hidden="1" x14ac:dyDescent="0.25">
      <c r="A2466" s="4" t="s">
        <v>6859</v>
      </c>
      <c r="B2466" s="4" t="s">
        <v>6860</v>
      </c>
      <c r="C2466" s="5">
        <v>42182</v>
      </c>
      <c r="D2466" s="5">
        <v>43797</v>
      </c>
      <c r="E2466" s="4" t="s">
        <v>19752</v>
      </c>
      <c r="F2466" t="str">
        <f>+_xlfn.XLOOKUP(Tabell3[[#This Row],[Diagnose]],Tabell7[Diagnose],Tabell7[DiagnoseKort])&amp;" ("&amp;YEAR(Tabell3[[#This Row],[Dato]])&amp;")"</f>
        <v>Intet påvist (2019)</v>
      </c>
    </row>
    <row r="2467" spans="1:6" hidden="1" x14ac:dyDescent="0.25">
      <c r="A2467" s="4" t="s">
        <v>8466</v>
      </c>
      <c r="B2467" s="4" t="s">
        <v>8467</v>
      </c>
      <c r="C2467" s="5">
        <v>42892</v>
      </c>
      <c r="D2467" s="5">
        <v>43797</v>
      </c>
      <c r="E2467" s="4" t="s">
        <v>19752</v>
      </c>
      <c r="F2467" t="str">
        <f>+_xlfn.XLOOKUP(Tabell3[[#This Row],[Diagnose]],Tabell7[Diagnose],Tabell7[DiagnoseKort])&amp;" ("&amp;YEAR(Tabell3[[#This Row],[Dato]])&amp;")"</f>
        <v>Intet påvist (2019)</v>
      </c>
    </row>
    <row r="2468" spans="1:6" hidden="1" x14ac:dyDescent="0.25">
      <c r="A2468" s="4" t="s">
        <v>9186</v>
      </c>
      <c r="B2468" s="4" t="s">
        <v>9187</v>
      </c>
      <c r="C2468" s="5">
        <v>43174</v>
      </c>
      <c r="D2468" s="5">
        <v>43797</v>
      </c>
      <c r="E2468" s="4" t="s">
        <v>19801</v>
      </c>
      <c r="F2468" t="str">
        <f>+_xlfn.XLOOKUP(Tabell3[[#This Row],[Diagnose]],Tabell7[Diagnose],Tabell7[DiagnoseKort])&amp;" ("&amp;YEAR(Tabell3[[#This Row],[Dato]])&amp;")"</f>
        <v>Annet medfødt (2019)</v>
      </c>
    </row>
    <row r="2469" spans="1:6" hidden="1" x14ac:dyDescent="0.25">
      <c r="A2469" s="4" t="s">
        <v>5246</v>
      </c>
      <c r="B2469" s="4" t="s">
        <v>5247</v>
      </c>
      <c r="C2469" s="5">
        <v>41420</v>
      </c>
      <c r="D2469" s="5">
        <v>43797</v>
      </c>
      <c r="E2469" s="4" t="s">
        <v>19752</v>
      </c>
      <c r="F2469" t="str">
        <f>+_xlfn.XLOOKUP(Tabell3[[#This Row],[Diagnose]],Tabell7[Diagnose],Tabell7[DiagnoseKort])&amp;" ("&amp;YEAR(Tabell3[[#This Row],[Dato]])&amp;")"</f>
        <v>Intet påvist (2019)</v>
      </c>
    </row>
    <row r="2470" spans="1:6" hidden="1" x14ac:dyDescent="0.25">
      <c r="A2470" s="4" t="s">
        <v>8692</v>
      </c>
      <c r="B2470" s="4" t="s">
        <v>8693</v>
      </c>
      <c r="C2470" s="5">
        <v>42992</v>
      </c>
      <c r="D2470" s="5">
        <v>43795</v>
      </c>
      <c r="E2470" s="4" t="s">
        <v>19752</v>
      </c>
      <c r="F2470" t="str">
        <f>+_xlfn.XLOOKUP(Tabell3[[#This Row],[Diagnose]],Tabell7[Diagnose],Tabell7[DiagnoseKort])&amp;" ("&amp;YEAR(Tabell3[[#This Row],[Dato]])&amp;")"</f>
        <v>Intet påvist (2019)</v>
      </c>
    </row>
    <row r="2471" spans="1:6" hidden="1" x14ac:dyDescent="0.25">
      <c r="A2471" s="4" t="s">
        <v>5445</v>
      </c>
      <c r="B2471" s="4" t="s">
        <v>5446</v>
      </c>
      <c r="C2471" s="5">
        <v>41502</v>
      </c>
      <c r="D2471" s="5">
        <v>43791</v>
      </c>
      <c r="E2471" s="4" t="s">
        <v>19752</v>
      </c>
      <c r="F2471" t="str">
        <f>+_xlfn.XLOOKUP(Tabell3[[#This Row],[Diagnose]],Tabell7[Diagnose],Tabell7[DiagnoseKort])&amp;" ("&amp;YEAR(Tabell3[[#This Row],[Dato]])&amp;")"</f>
        <v>Intet påvist (2019)</v>
      </c>
    </row>
    <row r="2472" spans="1:6" hidden="1" x14ac:dyDescent="0.25">
      <c r="A2472" s="4" t="s">
        <v>4951</v>
      </c>
      <c r="B2472" s="4" t="s">
        <v>4952</v>
      </c>
      <c r="C2472" s="5">
        <v>41254</v>
      </c>
      <c r="D2472" s="5">
        <v>43790</v>
      </c>
      <c r="E2472" s="4" t="s">
        <v>19752</v>
      </c>
      <c r="F2472" t="str">
        <f>+_xlfn.XLOOKUP(Tabell3[[#This Row],[Diagnose]],Tabell7[Diagnose],Tabell7[DiagnoseKort])&amp;" ("&amp;YEAR(Tabell3[[#This Row],[Dato]])&amp;")"</f>
        <v>Intet påvist (2019)</v>
      </c>
    </row>
    <row r="2473" spans="1:6" hidden="1" x14ac:dyDescent="0.25">
      <c r="A2473" s="4" t="s">
        <v>9586</v>
      </c>
      <c r="B2473" s="4" t="s">
        <v>9587</v>
      </c>
      <c r="C2473" s="5">
        <v>43302</v>
      </c>
      <c r="D2473" s="5">
        <v>43789</v>
      </c>
      <c r="E2473" s="4" t="s">
        <v>19884</v>
      </c>
      <c r="F2473" t="str">
        <f>+_xlfn.XLOOKUP(Tabell3[[#This Row],[Diagnose]],Tabell7[Diagnose],Tabell7[DiagnoseKort])&amp;" ("&amp;YEAR(Tabell3[[#This Row],[Dato]])&amp;")"</f>
        <v>Katarakt, ikke medfødt (2019)</v>
      </c>
    </row>
    <row r="2474" spans="1:6" hidden="1" x14ac:dyDescent="0.25">
      <c r="A2474" s="4" t="s">
        <v>9591</v>
      </c>
      <c r="B2474" s="4" t="s">
        <v>9592</v>
      </c>
      <c r="C2474" s="5">
        <v>43302</v>
      </c>
      <c r="D2474" s="5">
        <v>43786</v>
      </c>
      <c r="E2474" s="4" t="s">
        <v>19799</v>
      </c>
      <c r="F2474" t="str">
        <f>+_xlfn.XLOOKUP(Tabell3[[#This Row],[Diagnose]],Tabell7[Diagnose],Tabell7[DiagnoseKort])&amp;" ("&amp;YEAR(Tabell3[[#This Row],[Dato]])&amp;")"</f>
        <v>Katarakt, ikke medfødt (2019)</v>
      </c>
    </row>
    <row r="2475" spans="1:6" hidden="1" x14ac:dyDescent="0.25">
      <c r="A2475" s="4" t="s">
        <v>6807</v>
      </c>
      <c r="B2475" s="4" t="s">
        <v>6808</v>
      </c>
      <c r="C2475" s="5">
        <v>42141</v>
      </c>
      <c r="D2475" s="5">
        <v>43786</v>
      </c>
      <c r="E2475" s="4" t="s">
        <v>19752</v>
      </c>
      <c r="F2475" t="str">
        <f>+_xlfn.XLOOKUP(Tabell3[[#This Row],[Diagnose]],Tabell7[Diagnose],Tabell7[DiagnoseKort])&amp;" ("&amp;YEAR(Tabell3[[#This Row],[Dato]])&amp;")"</f>
        <v>Intet påvist (2019)</v>
      </c>
    </row>
    <row r="2476" spans="1:6" hidden="1" x14ac:dyDescent="0.25">
      <c r="A2476" s="4" t="s">
        <v>9597</v>
      </c>
      <c r="B2476" s="4" t="s">
        <v>9598</v>
      </c>
      <c r="C2476" s="5">
        <v>43302</v>
      </c>
      <c r="D2476" s="5">
        <v>43786</v>
      </c>
      <c r="E2476" s="4" t="s">
        <v>19802</v>
      </c>
      <c r="F2476" t="str">
        <f>+_xlfn.XLOOKUP(Tabell3[[#This Row],[Diagnose]],Tabell7[Diagnose],Tabell7[DiagnoseKort])&amp;" ("&amp;YEAR(Tabell3[[#This Row],[Dato]])&amp;")"</f>
        <v>PPM iris (2019)</v>
      </c>
    </row>
    <row r="2477" spans="1:6" hidden="1" x14ac:dyDescent="0.25">
      <c r="A2477" s="4" t="s">
        <v>8066</v>
      </c>
      <c r="B2477" s="4" t="s">
        <v>8067</v>
      </c>
      <c r="C2477" s="5">
        <v>42743</v>
      </c>
      <c r="D2477" s="5">
        <v>43784</v>
      </c>
      <c r="E2477" s="4" t="s">
        <v>19752</v>
      </c>
      <c r="F2477" t="str">
        <f>+_xlfn.XLOOKUP(Tabell3[[#This Row],[Diagnose]],Tabell7[Diagnose],Tabell7[DiagnoseKort])&amp;" ("&amp;YEAR(Tabell3[[#This Row],[Dato]])&amp;")"</f>
        <v>Intet påvist (2019)</v>
      </c>
    </row>
    <row r="2478" spans="1:6" hidden="1" x14ac:dyDescent="0.25">
      <c r="A2478" s="4" t="s">
        <v>9925</v>
      </c>
      <c r="B2478" s="4" t="s">
        <v>9926</v>
      </c>
      <c r="C2478" s="5">
        <v>43432</v>
      </c>
      <c r="D2478" s="5">
        <v>43782</v>
      </c>
      <c r="E2478" s="4" t="s">
        <v>19752</v>
      </c>
      <c r="F2478" t="str">
        <f>+_xlfn.XLOOKUP(Tabell3[[#This Row],[Diagnose]],Tabell7[Diagnose],Tabell7[DiagnoseKort])&amp;" ("&amp;YEAR(Tabell3[[#This Row],[Dato]])&amp;")"</f>
        <v>Intet påvist (2019)</v>
      </c>
    </row>
    <row r="2479" spans="1:6" hidden="1" x14ac:dyDescent="0.25">
      <c r="A2479" s="4" t="s">
        <v>8548</v>
      </c>
      <c r="B2479" s="4" t="s">
        <v>8549</v>
      </c>
      <c r="C2479" s="5">
        <v>42942</v>
      </c>
      <c r="D2479" s="5">
        <v>43782</v>
      </c>
      <c r="E2479" s="4" t="s">
        <v>19770</v>
      </c>
      <c r="F2479" t="str">
        <f>+_xlfn.XLOOKUP(Tabell3[[#This Row],[Diagnose]],Tabell7[Diagnose],Tabell7[DiagnoseKort])&amp;" ("&amp;YEAR(Tabell3[[#This Row],[Dato]])&amp;")"</f>
        <v>Cortical &amp; Katarakt, ikke medfødt (2019)</v>
      </c>
    </row>
    <row r="2480" spans="1:6" hidden="1" x14ac:dyDescent="0.25">
      <c r="A2480" s="4" t="s">
        <v>7506</v>
      </c>
      <c r="B2480" s="4" t="s">
        <v>7507</v>
      </c>
      <c r="C2480" s="5">
        <v>42491</v>
      </c>
      <c r="D2480" s="5">
        <v>43782</v>
      </c>
      <c r="E2480" s="4" t="s">
        <v>19752</v>
      </c>
      <c r="F2480" t="str">
        <f>+_xlfn.XLOOKUP(Tabell3[[#This Row],[Diagnose]],Tabell7[Diagnose],Tabell7[DiagnoseKort])&amp;" ("&amp;YEAR(Tabell3[[#This Row],[Dato]])&amp;")"</f>
        <v>Intet påvist (2019)</v>
      </c>
    </row>
    <row r="2481" spans="1:6" hidden="1" x14ac:dyDescent="0.25">
      <c r="A2481" s="4" t="s">
        <v>9861</v>
      </c>
      <c r="B2481" s="4" t="s">
        <v>9862</v>
      </c>
      <c r="C2481" s="5">
        <v>43397</v>
      </c>
      <c r="D2481" s="5">
        <v>43781</v>
      </c>
      <c r="E2481" s="4" t="s">
        <v>19752</v>
      </c>
      <c r="F2481" t="str">
        <f>+_xlfn.XLOOKUP(Tabell3[[#This Row],[Diagnose]],Tabell7[Diagnose],Tabell7[DiagnoseKort])&amp;" ("&amp;YEAR(Tabell3[[#This Row],[Dato]])&amp;")"</f>
        <v>Intet påvist (2019)</v>
      </c>
    </row>
    <row r="2482" spans="1:6" hidden="1" x14ac:dyDescent="0.25">
      <c r="A2482" s="4" t="s">
        <v>7083</v>
      </c>
      <c r="B2482" s="4" t="s">
        <v>7084</v>
      </c>
      <c r="C2482" s="5">
        <v>42292</v>
      </c>
      <c r="D2482" s="5">
        <v>43778</v>
      </c>
      <c r="E2482" s="4" t="s">
        <v>19882</v>
      </c>
      <c r="F2482" t="str">
        <f>+_xlfn.XLOOKUP(Tabell3[[#This Row],[Diagnose]],Tabell7[Diagnose],Tabell7[DiagnoseKort])&amp;" ("&amp;YEAR(Tabell3[[#This Row],[Dato]])&amp;")"</f>
        <v>Katarakt, ikke medfødt (2019)</v>
      </c>
    </row>
    <row r="2483" spans="1:6" hidden="1" x14ac:dyDescent="0.25">
      <c r="A2483" s="4" t="s">
        <v>9923</v>
      </c>
      <c r="B2483" s="4" t="s">
        <v>9924</v>
      </c>
      <c r="C2483" s="5">
        <v>43432</v>
      </c>
      <c r="D2483" s="5">
        <v>43778</v>
      </c>
      <c r="E2483" s="4" t="s">
        <v>19752</v>
      </c>
      <c r="F2483" t="str">
        <f>+_xlfn.XLOOKUP(Tabell3[[#This Row],[Diagnose]],Tabell7[Diagnose],Tabell7[DiagnoseKort])&amp;" ("&amp;YEAR(Tabell3[[#This Row],[Dato]])&amp;")"</f>
        <v>Intet påvist (2019)</v>
      </c>
    </row>
    <row r="2484" spans="1:6" hidden="1" x14ac:dyDescent="0.25">
      <c r="A2484" s="4" t="s">
        <v>7007</v>
      </c>
      <c r="B2484" s="4" t="s">
        <v>7008</v>
      </c>
      <c r="C2484" s="5">
        <v>42267</v>
      </c>
      <c r="D2484" s="5">
        <v>43778</v>
      </c>
      <c r="E2484" s="4" t="s">
        <v>19752</v>
      </c>
      <c r="F2484" t="str">
        <f>+_xlfn.XLOOKUP(Tabell3[[#This Row],[Diagnose]],Tabell7[Diagnose],Tabell7[DiagnoseKort])&amp;" ("&amp;YEAR(Tabell3[[#This Row],[Dato]])&amp;")"</f>
        <v>Intet påvist (2019)</v>
      </c>
    </row>
    <row r="2485" spans="1:6" hidden="1" x14ac:dyDescent="0.25">
      <c r="A2485" s="4" t="s">
        <v>8950</v>
      </c>
      <c r="B2485" s="4" t="s">
        <v>8951</v>
      </c>
      <c r="C2485" s="5">
        <v>43060</v>
      </c>
      <c r="D2485" s="5">
        <v>43778</v>
      </c>
      <c r="E2485" s="4" t="s">
        <v>19752</v>
      </c>
      <c r="F2485" t="str">
        <f>+_xlfn.XLOOKUP(Tabell3[[#This Row],[Diagnose]],Tabell7[Diagnose],Tabell7[DiagnoseKort])&amp;" ("&amp;YEAR(Tabell3[[#This Row],[Dato]])&amp;")"</f>
        <v>Intet påvist (2019)</v>
      </c>
    </row>
    <row r="2486" spans="1:6" hidden="1" x14ac:dyDescent="0.25">
      <c r="A2486" s="4" t="s">
        <v>8813</v>
      </c>
      <c r="B2486" s="4" t="s">
        <v>8814</v>
      </c>
      <c r="C2486" s="5">
        <v>43023</v>
      </c>
      <c r="D2486" s="5">
        <v>43776</v>
      </c>
      <c r="E2486" s="4" t="s">
        <v>19752</v>
      </c>
      <c r="F2486" t="str">
        <f>+_xlfn.XLOOKUP(Tabell3[[#This Row],[Diagnose]],Tabell7[Diagnose],Tabell7[DiagnoseKort])&amp;" ("&amp;YEAR(Tabell3[[#This Row],[Dato]])&amp;")"</f>
        <v>Intet påvist (2019)</v>
      </c>
    </row>
    <row r="2487" spans="1:6" hidden="1" x14ac:dyDescent="0.25">
      <c r="A2487" s="4" t="s">
        <v>9327</v>
      </c>
      <c r="B2487" s="4" t="s">
        <v>9328</v>
      </c>
      <c r="C2487" s="5">
        <v>43206</v>
      </c>
      <c r="D2487" s="5">
        <v>43776</v>
      </c>
      <c r="E2487" s="4" t="s">
        <v>19752</v>
      </c>
      <c r="F2487" t="str">
        <f>+_xlfn.XLOOKUP(Tabell3[[#This Row],[Diagnose]],Tabell7[Diagnose],Tabell7[DiagnoseKort])&amp;" ("&amp;YEAR(Tabell3[[#This Row],[Dato]])&amp;")"</f>
        <v>Intet påvist (2019)</v>
      </c>
    </row>
    <row r="2488" spans="1:6" hidden="1" x14ac:dyDescent="0.25">
      <c r="A2488" s="4" t="s">
        <v>9855</v>
      </c>
      <c r="B2488" s="4" t="s">
        <v>9856</v>
      </c>
      <c r="C2488" s="5">
        <v>43384</v>
      </c>
      <c r="D2488" s="5">
        <v>43773</v>
      </c>
      <c r="E2488" s="4" t="s">
        <v>19752</v>
      </c>
      <c r="F2488" t="str">
        <f>+_xlfn.XLOOKUP(Tabell3[[#This Row],[Diagnose]],Tabell7[Diagnose],Tabell7[DiagnoseKort])&amp;" ("&amp;YEAR(Tabell3[[#This Row],[Dato]])&amp;")"</f>
        <v>Intet påvist (2019)</v>
      </c>
    </row>
    <row r="2489" spans="1:6" hidden="1" x14ac:dyDescent="0.25">
      <c r="A2489" s="4" t="s">
        <v>8206</v>
      </c>
      <c r="B2489" s="4" t="s">
        <v>8207</v>
      </c>
      <c r="C2489" s="5">
        <v>42794</v>
      </c>
      <c r="D2489" s="5">
        <v>43771</v>
      </c>
      <c r="E2489" s="4" t="s">
        <v>19752</v>
      </c>
      <c r="F2489" t="str">
        <f>+_xlfn.XLOOKUP(Tabell3[[#This Row],[Diagnose]],Tabell7[Diagnose],Tabell7[DiagnoseKort])&amp;" ("&amp;YEAR(Tabell3[[#This Row],[Dato]])&amp;")"</f>
        <v>Intet påvist (2019)</v>
      </c>
    </row>
    <row r="2490" spans="1:6" hidden="1" x14ac:dyDescent="0.25">
      <c r="A2490" s="4" t="s">
        <v>7770</v>
      </c>
      <c r="B2490" s="4" t="s">
        <v>7771</v>
      </c>
      <c r="C2490" s="5">
        <v>42574</v>
      </c>
      <c r="D2490" s="5">
        <v>43771</v>
      </c>
      <c r="E2490" s="4" t="s">
        <v>19752</v>
      </c>
      <c r="F2490" t="str">
        <f>+_xlfn.XLOOKUP(Tabell3[[#This Row],[Diagnose]],Tabell7[Diagnose],Tabell7[DiagnoseKort])&amp;" ("&amp;YEAR(Tabell3[[#This Row],[Dato]])&amp;")"</f>
        <v>Intet påvist (2019)</v>
      </c>
    </row>
    <row r="2491" spans="1:6" hidden="1" x14ac:dyDescent="0.25">
      <c r="A2491" s="4" t="s">
        <v>5983</v>
      </c>
      <c r="B2491" s="4" t="s">
        <v>5984</v>
      </c>
      <c r="C2491" s="5">
        <v>41754</v>
      </c>
      <c r="D2491" s="5">
        <v>43767</v>
      </c>
      <c r="E2491" s="4" t="s">
        <v>19752</v>
      </c>
      <c r="F2491" t="str">
        <f>+_xlfn.XLOOKUP(Tabell3[[#This Row],[Diagnose]],Tabell7[Diagnose],Tabell7[DiagnoseKort])&amp;" ("&amp;YEAR(Tabell3[[#This Row],[Dato]])&amp;")"</f>
        <v>Intet påvist (2019)</v>
      </c>
    </row>
    <row r="2492" spans="1:6" hidden="1" x14ac:dyDescent="0.25">
      <c r="A2492" s="4" t="s">
        <v>6647</v>
      </c>
      <c r="B2492" s="4" t="s">
        <v>6648</v>
      </c>
      <c r="C2492" s="5">
        <v>42079</v>
      </c>
      <c r="D2492" s="5">
        <v>43767</v>
      </c>
      <c r="E2492" s="4" t="s">
        <v>19752</v>
      </c>
      <c r="F2492" t="str">
        <f>+_xlfn.XLOOKUP(Tabell3[[#This Row],[Diagnose]],Tabell7[Diagnose],Tabell7[DiagnoseKort])&amp;" ("&amp;YEAR(Tabell3[[#This Row],[Dato]])&amp;")"</f>
        <v>Intet påvist (2019)</v>
      </c>
    </row>
    <row r="2493" spans="1:6" hidden="1" x14ac:dyDescent="0.25">
      <c r="A2493" s="4" t="s">
        <v>8110</v>
      </c>
      <c r="B2493" s="4" t="s">
        <v>8111</v>
      </c>
      <c r="C2493" s="5">
        <v>42759</v>
      </c>
      <c r="D2493" s="5">
        <v>43767</v>
      </c>
      <c r="E2493" s="4" t="s">
        <v>19752</v>
      </c>
      <c r="F2493" t="str">
        <f>+_xlfn.XLOOKUP(Tabell3[[#This Row],[Diagnose]],Tabell7[Diagnose],Tabell7[DiagnoseKort])&amp;" ("&amp;YEAR(Tabell3[[#This Row],[Dato]])&amp;")"</f>
        <v>Intet påvist (2019)</v>
      </c>
    </row>
    <row r="2494" spans="1:6" hidden="1" x14ac:dyDescent="0.25">
      <c r="A2494" s="4" t="s">
        <v>9875</v>
      </c>
      <c r="B2494" s="4" t="s">
        <v>9876</v>
      </c>
      <c r="C2494" s="5">
        <v>43397</v>
      </c>
      <c r="D2494" s="5">
        <v>43766</v>
      </c>
      <c r="E2494" s="4" t="s">
        <v>19752</v>
      </c>
      <c r="F2494" t="str">
        <f>+_xlfn.XLOOKUP(Tabell3[[#This Row],[Diagnose]],Tabell7[Diagnose],Tabell7[DiagnoseKort])&amp;" ("&amp;YEAR(Tabell3[[#This Row],[Dato]])&amp;")"</f>
        <v>Intet påvist (2019)</v>
      </c>
    </row>
    <row r="2495" spans="1:6" hidden="1" x14ac:dyDescent="0.25">
      <c r="A2495" s="4" t="s">
        <v>9759</v>
      </c>
      <c r="B2495" s="4" t="s">
        <v>9760</v>
      </c>
      <c r="C2495" s="5">
        <v>43366</v>
      </c>
      <c r="D2495" s="5">
        <v>43763</v>
      </c>
      <c r="E2495" s="4" t="s">
        <v>19752</v>
      </c>
      <c r="F2495" t="str">
        <f>+_xlfn.XLOOKUP(Tabell3[[#This Row],[Diagnose]],Tabell7[Diagnose],Tabell7[DiagnoseKort])&amp;" ("&amp;YEAR(Tabell3[[#This Row],[Dato]])&amp;")"</f>
        <v>Intet påvist (2019)</v>
      </c>
    </row>
    <row r="2496" spans="1:6" hidden="1" x14ac:dyDescent="0.25">
      <c r="A2496" s="4" t="s">
        <v>7792</v>
      </c>
      <c r="B2496" s="4" t="s">
        <v>7793</v>
      </c>
      <c r="C2496" s="5">
        <v>42601</v>
      </c>
      <c r="D2496" s="5">
        <v>43762</v>
      </c>
      <c r="E2496" s="4" t="s">
        <v>19752</v>
      </c>
      <c r="F2496" t="str">
        <f>+_xlfn.XLOOKUP(Tabell3[[#This Row],[Diagnose]],Tabell7[Diagnose],Tabell7[DiagnoseKort])&amp;" ("&amp;YEAR(Tabell3[[#This Row],[Dato]])&amp;")"</f>
        <v>Intet påvist (2019)</v>
      </c>
    </row>
    <row r="2497" spans="1:6" hidden="1" x14ac:dyDescent="0.25">
      <c r="A2497" s="4" t="s">
        <v>5257</v>
      </c>
      <c r="B2497" s="4" t="s">
        <v>5258</v>
      </c>
      <c r="C2497" s="5">
        <v>41446</v>
      </c>
      <c r="D2497" s="5">
        <v>43762</v>
      </c>
      <c r="E2497" s="4" t="s">
        <v>19752</v>
      </c>
      <c r="F2497" t="str">
        <f>+_xlfn.XLOOKUP(Tabell3[[#This Row],[Diagnose]],Tabell7[Diagnose],Tabell7[DiagnoseKort])&amp;" ("&amp;YEAR(Tabell3[[#This Row],[Dato]])&amp;")"</f>
        <v>Intet påvist (2019)</v>
      </c>
    </row>
    <row r="2498" spans="1:6" hidden="1" x14ac:dyDescent="0.25">
      <c r="A2498" s="4" t="s">
        <v>9859</v>
      </c>
      <c r="B2498" s="4" t="s">
        <v>9860</v>
      </c>
      <c r="C2498" s="5">
        <v>43384</v>
      </c>
      <c r="D2498" s="5">
        <v>43760</v>
      </c>
      <c r="E2498" s="4" t="s">
        <v>19752</v>
      </c>
      <c r="F2498" t="str">
        <f>+_xlfn.XLOOKUP(Tabell3[[#This Row],[Diagnose]],Tabell7[Diagnose],Tabell7[DiagnoseKort])&amp;" ("&amp;YEAR(Tabell3[[#This Row],[Dato]])&amp;")"</f>
        <v>Intet påvist (2019)</v>
      </c>
    </row>
    <row r="2499" spans="1:6" hidden="1" x14ac:dyDescent="0.25">
      <c r="A2499" s="4" t="s">
        <v>8276</v>
      </c>
      <c r="B2499" s="4" t="s">
        <v>8277</v>
      </c>
      <c r="C2499" s="5">
        <v>42807</v>
      </c>
      <c r="D2499" s="5">
        <v>43760</v>
      </c>
      <c r="E2499" s="4" t="s">
        <v>19752</v>
      </c>
      <c r="F2499" t="str">
        <f>+_xlfn.XLOOKUP(Tabell3[[#This Row],[Diagnose]],Tabell7[Diagnose],Tabell7[DiagnoseKort])&amp;" ("&amp;YEAR(Tabell3[[#This Row],[Dato]])&amp;")"</f>
        <v>Intet påvist (2019)</v>
      </c>
    </row>
    <row r="2500" spans="1:6" hidden="1" x14ac:dyDescent="0.25">
      <c r="A2500" s="4" t="s">
        <v>9857</v>
      </c>
      <c r="B2500" s="4" t="s">
        <v>9858</v>
      </c>
      <c r="C2500" s="5">
        <v>43384</v>
      </c>
      <c r="D2500" s="5">
        <v>43753</v>
      </c>
      <c r="E2500" s="4" t="s">
        <v>19799</v>
      </c>
      <c r="F2500" t="str">
        <f>+_xlfn.XLOOKUP(Tabell3[[#This Row],[Diagnose]],Tabell7[Diagnose],Tabell7[DiagnoseKort])&amp;" ("&amp;YEAR(Tabell3[[#This Row],[Dato]])&amp;")"</f>
        <v>Katarakt, ikke medfødt (2019)</v>
      </c>
    </row>
    <row r="2501" spans="1:6" hidden="1" x14ac:dyDescent="0.25">
      <c r="A2501" s="4" t="s">
        <v>9489</v>
      </c>
      <c r="B2501" s="4" t="s">
        <v>9490</v>
      </c>
      <c r="C2501" s="5">
        <v>43274</v>
      </c>
      <c r="D2501" s="5">
        <v>43745</v>
      </c>
      <c r="E2501" s="4" t="s">
        <v>19752</v>
      </c>
      <c r="F2501" t="str">
        <f>+_xlfn.XLOOKUP(Tabell3[[#This Row],[Diagnose]],Tabell7[Diagnose],Tabell7[DiagnoseKort])&amp;" ("&amp;YEAR(Tabell3[[#This Row],[Dato]])&amp;")"</f>
        <v>Intet påvist (2019)</v>
      </c>
    </row>
    <row r="2502" spans="1:6" hidden="1" x14ac:dyDescent="0.25">
      <c r="A2502" s="4" t="s">
        <v>9627</v>
      </c>
      <c r="B2502" s="4" t="s">
        <v>9628</v>
      </c>
      <c r="C2502" s="5">
        <v>43322</v>
      </c>
      <c r="D2502" s="5">
        <v>43745</v>
      </c>
      <c r="E2502" s="4" t="s">
        <v>19752</v>
      </c>
      <c r="F2502" t="str">
        <f>+_xlfn.XLOOKUP(Tabell3[[#This Row],[Diagnose]],Tabell7[Diagnose],Tabell7[DiagnoseKort])&amp;" ("&amp;YEAR(Tabell3[[#This Row],[Dato]])&amp;")"</f>
        <v>Intet påvist (2019)</v>
      </c>
    </row>
    <row r="2503" spans="1:6" hidden="1" x14ac:dyDescent="0.25">
      <c r="A2503" s="4" t="s">
        <v>4494</v>
      </c>
      <c r="B2503" s="4" t="s">
        <v>4495</v>
      </c>
      <c r="C2503" s="5">
        <v>41054</v>
      </c>
      <c r="D2503" s="5">
        <v>43744</v>
      </c>
      <c r="E2503" s="4" t="s">
        <v>19882</v>
      </c>
      <c r="F2503" t="str">
        <f>+_xlfn.XLOOKUP(Tabell3[[#This Row],[Diagnose]],Tabell7[Diagnose],Tabell7[DiagnoseKort])&amp;" ("&amp;YEAR(Tabell3[[#This Row],[Dato]])&amp;")"</f>
        <v>Katarakt, ikke medfødt (2019)</v>
      </c>
    </row>
    <row r="2504" spans="1:6" hidden="1" x14ac:dyDescent="0.25">
      <c r="A2504" s="4" t="s">
        <v>9531</v>
      </c>
      <c r="B2504" s="4" t="s">
        <v>9532</v>
      </c>
      <c r="C2504" s="5">
        <v>43278</v>
      </c>
      <c r="D2504" s="5">
        <v>43744</v>
      </c>
      <c r="E2504" s="4" t="s">
        <v>19802</v>
      </c>
      <c r="F2504" t="str">
        <f>+_xlfn.XLOOKUP(Tabell3[[#This Row],[Diagnose]],Tabell7[Diagnose],Tabell7[DiagnoseKort])&amp;" ("&amp;YEAR(Tabell3[[#This Row],[Dato]])&amp;")"</f>
        <v>PPM iris (2019)</v>
      </c>
    </row>
    <row r="2505" spans="1:6" hidden="1" x14ac:dyDescent="0.25">
      <c r="A2505" s="4" t="s">
        <v>9547</v>
      </c>
      <c r="B2505" s="4" t="s">
        <v>9548</v>
      </c>
      <c r="C2505" s="5">
        <v>43279</v>
      </c>
      <c r="D2505" s="5">
        <v>43738</v>
      </c>
      <c r="E2505" s="4" t="s">
        <v>19752</v>
      </c>
      <c r="F2505" t="str">
        <f>+_xlfn.XLOOKUP(Tabell3[[#This Row],[Diagnose]],Tabell7[Diagnose],Tabell7[DiagnoseKort])&amp;" ("&amp;YEAR(Tabell3[[#This Row],[Dato]])&amp;")"</f>
        <v>Intet påvist (2019)</v>
      </c>
    </row>
    <row r="2506" spans="1:6" hidden="1" x14ac:dyDescent="0.25">
      <c r="A2506" s="4" t="s">
        <v>8893</v>
      </c>
      <c r="B2506" s="4" t="s">
        <v>8894</v>
      </c>
      <c r="C2506" s="5">
        <v>43050</v>
      </c>
      <c r="D2506" s="5">
        <v>43735</v>
      </c>
      <c r="E2506" s="4" t="s">
        <v>19752</v>
      </c>
      <c r="F2506" t="str">
        <f>+_xlfn.XLOOKUP(Tabell3[[#This Row],[Diagnose]],Tabell7[Diagnose],Tabell7[DiagnoseKort])&amp;" ("&amp;YEAR(Tabell3[[#This Row],[Dato]])&amp;")"</f>
        <v>Intet påvist (2019)</v>
      </c>
    </row>
    <row r="2507" spans="1:6" hidden="1" x14ac:dyDescent="0.25">
      <c r="A2507" s="4" t="s">
        <v>8393</v>
      </c>
      <c r="B2507" s="4" t="s">
        <v>8394</v>
      </c>
      <c r="C2507" s="5">
        <v>42846</v>
      </c>
      <c r="D2507" s="5">
        <v>43734</v>
      </c>
      <c r="E2507" s="4" t="s">
        <v>19752</v>
      </c>
      <c r="F2507" t="str">
        <f>+_xlfn.XLOOKUP(Tabell3[[#This Row],[Diagnose]],Tabell7[Diagnose],Tabell7[DiagnoseKort])&amp;" ("&amp;YEAR(Tabell3[[#This Row],[Dato]])&amp;")"</f>
        <v>Intet påvist (2019)</v>
      </c>
    </row>
    <row r="2508" spans="1:6" hidden="1" x14ac:dyDescent="0.25">
      <c r="A2508" s="4" t="s">
        <v>6428</v>
      </c>
      <c r="B2508" s="4" t="s">
        <v>6429</v>
      </c>
      <c r="C2508" s="5">
        <v>41991</v>
      </c>
      <c r="D2508" s="5">
        <v>43734</v>
      </c>
      <c r="E2508" s="4" t="s">
        <v>19752</v>
      </c>
      <c r="F2508" t="str">
        <f>+_xlfn.XLOOKUP(Tabell3[[#This Row],[Diagnose]],Tabell7[Diagnose],Tabell7[DiagnoseKort])&amp;" ("&amp;YEAR(Tabell3[[#This Row],[Dato]])&amp;")"</f>
        <v>Intet påvist (2019)</v>
      </c>
    </row>
    <row r="2509" spans="1:6" hidden="1" x14ac:dyDescent="0.25">
      <c r="A2509" s="4" t="s">
        <v>4772</v>
      </c>
      <c r="B2509" s="4" t="s">
        <v>4773</v>
      </c>
      <c r="C2509" s="5">
        <v>41145</v>
      </c>
      <c r="D2509" s="5">
        <v>43733</v>
      </c>
      <c r="E2509" s="4" t="s">
        <v>19752</v>
      </c>
      <c r="F2509" t="str">
        <f>+_xlfn.XLOOKUP(Tabell3[[#This Row],[Diagnose]],Tabell7[Diagnose],Tabell7[DiagnoseKort])&amp;" ("&amp;YEAR(Tabell3[[#This Row],[Dato]])&amp;")"</f>
        <v>Intet påvist (2019)</v>
      </c>
    </row>
    <row r="2510" spans="1:6" hidden="1" x14ac:dyDescent="0.25">
      <c r="A2510" s="4" t="s">
        <v>8865</v>
      </c>
      <c r="B2510" s="4" t="s">
        <v>8866</v>
      </c>
      <c r="C2510" s="5">
        <v>43042</v>
      </c>
      <c r="D2510" s="5">
        <v>43733</v>
      </c>
      <c r="E2510" s="4" t="s">
        <v>19752</v>
      </c>
      <c r="F2510" t="str">
        <f>+_xlfn.XLOOKUP(Tabell3[[#This Row],[Diagnose]],Tabell7[Diagnose],Tabell7[DiagnoseKort])&amp;" ("&amp;YEAR(Tabell3[[#This Row],[Dato]])&amp;")"</f>
        <v>Intet påvist (2019)</v>
      </c>
    </row>
    <row r="2511" spans="1:6" hidden="1" x14ac:dyDescent="0.25">
      <c r="A2511" s="4" t="s">
        <v>9677</v>
      </c>
      <c r="B2511" s="4" t="s">
        <v>9678</v>
      </c>
      <c r="C2511" s="5">
        <v>43326</v>
      </c>
      <c r="D2511" s="5">
        <v>43733</v>
      </c>
      <c r="E2511" s="4" t="s">
        <v>19752</v>
      </c>
      <c r="F2511" t="str">
        <f>+_xlfn.XLOOKUP(Tabell3[[#This Row],[Diagnose]],Tabell7[Diagnose],Tabell7[DiagnoseKort])&amp;" ("&amp;YEAR(Tabell3[[#This Row],[Dato]])&amp;")"</f>
        <v>Intet påvist (2019)</v>
      </c>
    </row>
    <row r="2512" spans="1:6" hidden="1" x14ac:dyDescent="0.25">
      <c r="A2512" s="4" t="s">
        <v>7362</v>
      </c>
      <c r="B2512" s="4" t="s">
        <v>7363</v>
      </c>
      <c r="C2512" s="5">
        <v>42426</v>
      </c>
      <c r="D2512" s="5">
        <v>43733</v>
      </c>
      <c r="E2512" s="4" t="s">
        <v>19752</v>
      </c>
      <c r="F2512" t="str">
        <f>+_xlfn.XLOOKUP(Tabell3[[#This Row],[Diagnose]],Tabell7[Diagnose],Tabell7[DiagnoseKort])&amp;" ("&amp;YEAR(Tabell3[[#This Row],[Dato]])&amp;")"</f>
        <v>Intet påvist (2019)</v>
      </c>
    </row>
    <row r="2513" spans="1:6" hidden="1" x14ac:dyDescent="0.25">
      <c r="A2513" s="4" t="s">
        <v>9170</v>
      </c>
      <c r="B2513" s="4" t="s">
        <v>9171</v>
      </c>
      <c r="C2513" s="5">
        <v>43172</v>
      </c>
      <c r="D2513" s="5">
        <v>43733</v>
      </c>
      <c r="E2513" s="4" t="s">
        <v>19752</v>
      </c>
      <c r="F2513" t="str">
        <f>+_xlfn.XLOOKUP(Tabell3[[#This Row],[Diagnose]],Tabell7[Diagnose],Tabell7[DiagnoseKort])&amp;" ("&amp;YEAR(Tabell3[[#This Row],[Dato]])&amp;")"</f>
        <v>Intet påvist (2019)</v>
      </c>
    </row>
    <row r="2514" spans="1:6" hidden="1" x14ac:dyDescent="0.25">
      <c r="A2514" s="4" t="s">
        <v>9190</v>
      </c>
      <c r="B2514" s="4" t="s">
        <v>9191</v>
      </c>
      <c r="C2514" s="5">
        <v>43175</v>
      </c>
      <c r="D2514" s="5">
        <v>43733</v>
      </c>
      <c r="E2514" s="4" t="s">
        <v>19752</v>
      </c>
      <c r="F2514" t="str">
        <f>+_xlfn.XLOOKUP(Tabell3[[#This Row],[Diagnose]],Tabell7[Diagnose],Tabell7[DiagnoseKort])&amp;" ("&amp;YEAR(Tabell3[[#This Row],[Dato]])&amp;")"</f>
        <v>Intet påvist (2019)</v>
      </c>
    </row>
    <row r="2515" spans="1:6" hidden="1" x14ac:dyDescent="0.25">
      <c r="A2515" s="4" t="s">
        <v>8707</v>
      </c>
      <c r="B2515" s="4" t="s">
        <v>8708</v>
      </c>
      <c r="C2515" s="5">
        <v>43001</v>
      </c>
      <c r="D2515" s="5">
        <v>43732</v>
      </c>
      <c r="E2515" s="4" t="s">
        <v>19752</v>
      </c>
      <c r="F2515" t="str">
        <f>+_xlfn.XLOOKUP(Tabell3[[#This Row],[Diagnose]],Tabell7[Diagnose],Tabell7[DiagnoseKort])&amp;" ("&amp;YEAR(Tabell3[[#This Row],[Dato]])&amp;")"</f>
        <v>Intet påvist (2019)</v>
      </c>
    </row>
    <row r="2516" spans="1:6" hidden="1" x14ac:dyDescent="0.25">
      <c r="A2516" s="4" t="s">
        <v>8715</v>
      </c>
      <c r="B2516" s="4" t="s">
        <v>8716</v>
      </c>
      <c r="C2516" s="5">
        <v>43001</v>
      </c>
      <c r="D2516" s="5">
        <v>43732</v>
      </c>
      <c r="E2516" s="4" t="s">
        <v>19802</v>
      </c>
      <c r="F2516" t="str">
        <f>+_xlfn.XLOOKUP(Tabell3[[#This Row],[Diagnose]],Tabell7[Diagnose],Tabell7[DiagnoseKort])&amp;" ("&amp;YEAR(Tabell3[[#This Row],[Dato]])&amp;")"</f>
        <v>PPM iris (2019)</v>
      </c>
    </row>
    <row r="2517" spans="1:6" hidden="1" x14ac:dyDescent="0.25">
      <c r="A2517" s="4" t="s">
        <v>6158</v>
      </c>
      <c r="B2517" s="4" t="s">
        <v>6159</v>
      </c>
      <c r="C2517" s="5">
        <v>41838</v>
      </c>
      <c r="D2517" s="5">
        <v>43732</v>
      </c>
      <c r="E2517" s="4" t="s">
        <v>19752</v>
      </c>
      <c r="F2517" t="str">
        <f>+_xlfn.XLOOKUP(Tabell3[[#This Row],[Diagnose]],Tabell7[Diagnose],Tabell7[DiagnoseKort])&amp;" ("&amp;YEAR(Tabell3[[#This Row],[Dato]])&amp;")"</f>
        <v>Intet påvist (2019)</v>
      </c>
    </row>
    <row r="2518" spans="1:6" hidden="1" x14ac:dyDescent="0.25">
      <c r="A2518" s="4" t="s">
        <v>5543</v>
      </c>
      <c r="B2518" s="4" t="s">
        <v>5544</v>
      </c>
      <c r="C2518" s="5">
        <v>41556</v>
      </c>
      <c r="D2518" s="5">
        <v>43732</v>
      </c>
      <c r="E2518" s="4" t="s">
        <v>19752</v>
      </c>
      <c r="F2518" t="str">
        <f>+_xlfn.XLOOKUP(Tabell3[[#This Row],[Diagnose]],Tabell7[Diagnose],Tabell7[DiagnoseKort])&amp;" ("&amp;YEAR(Tabell3[[#This Row],[Dato]])&amp;")"</f>
        <v>Intet påvist (2019)</v>
      </c>
    </row>
    <row r="2519" spans="1:6" hidden="1" x14ac:dyDescent="0.25">
      <c r="A2519" s="4" t="s">
        <v>9487</v>
      </c>
      <c r="B2519" s="4" t="s">
        <v>9488</v>
      </c>
      <c r="C2519" s="5">
        <v>43274</v>
      </c>
      <c r="D2519" s="5">
        <v>43732</v>
      </c>
      <c r="E2519" s="4" t="s">
        <v>19752</v>
      </c>
      <c r="F2519" t="str">
        <f>+_xlfn.XLOOKUP(Tabell3[[#This Row],[Diagnose]],Tabell7[Diagnose],Tabell7[DiagnoseKort])&amp;" ("&amp;YEAR(Tabell3[[#This Row],[Dato]])&amp;")"</f>
        <v>Intet påvist (2019)</v>
      </c>
    </row>
    <row r="2520" spans="1:6" hidden="1" x14ac:dyDescent="0.25">
      <c r="A2520" s="4" t="s">
        <v>4498</v>
      </c>
      <c r="B2520" s="4" t="s">
        <v>4499</v>
      </c>
      <c r="C2520" s="5">
        <v>41054</v>
      </c>
      <c r="D2520" s="5">
        <v>43732</v>
      </c>
      <c r="E2520" s="4" t="s">
        <v>19770</v>
      </c>
      <c r="F2520" t="str">
        <f>+_xlfn.XLOOKUP(Tabell3[[#This Row],[Diagnose]],Tabell7[Diagnose],Tabell7[DiagnoseKort])&amp;" ("&amp;YEAR(Tabell3[[#This Row],[Dato]])&amp;")"</f>
        <v>Cortical &amp; Katarakt, ikke medfødt (2019)</v>
      </c>
    </row>
    <row r="2521" spans="1:6" hidden="1" x14ac:dyDescent="0.25">
      <c r="A2521" s="4" t="s">
        <v>10282</v>
      </c>
      <c r="B2521" s="4" t="s">
        <v>10283</v>
      </c>
      <c r="C2521" s="5">
        <v>43551</v>
      </c>
      <c r="D2521" s="5">
        <v>43732</v>
      </c>
      <c r="E2521" s="4" t="s">
        <v>19881</v>
      </c>
      <c r="F2521" t="str">
        <f>+_xlfn.XLOOKUP(Tabell3[[#This Row],[Diagnose]],Tabell7[Diagnose],Tabell7[DiagnoseKort])&amp;" ("&amp;YEAR(Tabell3[[#This Row],[Dato]])&amp;")"</f>
        <v>Annet, ikke medfødt (2019)</v>
      </c>
    </row>
    <row r="2522" spans="1:6" hidden="1" x14ac:dyDescent="0.25">
      <c r="A2522" s="4" t="s">
        <v>5991</v>
      </c>
      <c r="B2522" s="4" t="s">
        <v>5992</v>
      </c>
      <c r="C2522" s="5">
        <v>41762</v>
      </c>
      <c r="D2522" s="5">
        <v>43732</v>
      </c>
      <c r="E2522" s="4" t="s">
        <v>19752</v>
      </c>
      <c r="F2522" t="str">
        <f>+_xlfn.XLOOKUP(Tabell3[[#This Row],[Diagnose]],Tabell7[Diagnose],Tabell7[DiagnoseKort])&amp;" ("&amp;YEAR(Tabell3[[#This Row],[Dato]])&amp;")"</f>
        <v>Intet påvist (2019)</v>
      </c>
    </row>
    <row r="2523" spans="1:6" hidden="1" x14ac:dyDescent="0.25">
      <c r="A2523" s="4" t="s">
        <v>9307</v>
      </c>
      <c r="B2523" s="4" t="s">
        <v>9308</v>
      </c>
      <c r="C2523" s="5">
        <v>43205</v>
      </c>
      <c r="D2523" s="5">
        <v>43732</v>
      </c>
      <c r="E2523" s="4" t="s">
        <v>19752</v>
      </c>
      <c r="F2523" t="str">
        <f>+_xlfn.XLOOKUP(Tabell3[[#This Row],[Diagnose]],Tabell7[Diagnose],Tabell7[DiagnoseKort])&amp;" ("&amp;YEAR(Tabell3[[#This Row],[Dato]])&amp;")"</f>
        <v>Intet påvist (2019)</v>
      </c>
    </row>
    <row r="2524" spans="1:6" hidden="1" x14ac:dyDescent="0.25">
      <c r="A2524" s="4" t="s">
        <v>6675</v>
      </c>
      <c r="B2524" s="4" t="s">
        <v>6676</v>
      </c>
      <c r="C2524" s="5">
        <v>42102</v>
      </c>
      <c r="D2524" s="5">
        <v>43732</v>
      </c>
      <c r="E2524" s="4" t="s">
        <v>19752</v>
      </c>
      <c r="F2524" t="str">
        <f>+_xlfn.XLOOKUP(Tabell3[[#This Row],[Diagnose]],Tabell7[Diagnose],Tabell7[DiagnoseKort])&amp;" ("&amp;YEAR(Tabell3[[#This Row],[Dato]])&amp;")"</f>
        <v>Intet påvist (2019)</v>
      </c>
    </row>
    <row r="2525" spans="1:6" hidden="1" x14ac:dyDescent="0.25">
      <c r="A2525" s="4" t="s">
        <v>9811</v>
      </c>
      <c r="B2525" s="4" t="s">
        <v>9812</v>
      </c>
      <c r="C2525" s="5">
        <v>43374</v>
      </c>
      <c r="D2525" s="5">
        <v>43731</v>
      </c>
      <c r="E2525" s="4" t="s">
        <v>19752</v>
      </c>
      <c r="F2525" t="str">
        <f>+_xlfn.XLOOKUP(Tabell3[[#This Row],[Diagnose]],Tabell7[Diagnose],Tabell7[DiagnoseKort])&amp;" ("&amp;YEAR(Tabell3[[#This Row],[Dato]])&amp;")"</f>
        <v>Intet påvist (2019)</v>
      </c>
    </row>
    <row r="2526" spans="1:6" hidden="1" x14ac:dyDescent="0.25">
      <c r="A2526" s="4" t="s">
        <v>4266</v>
      </c>
      <c r="B2526" s="4" t="s">
        <v>4267</v>
      </c>
      <c r="C2526" s="5">
        <v>40891</v>
      </c>
      <c r="D2526" s="5">
        <v>43727</v>
      </c>
      <c r="E2526" s="4" t="s">
        <v>19825</v>
      </c>
      <c r="F2526" t="str">
        <f>+_xlfn.XLOOKUP(Tabell3[[#This Row],[Diagnose]],Tabell7[Diagnose],Tabell7[DiagnoseKort])&amp;" ("&amp;YEAR(Tabell3[[#This Row],[Dato]])&amp;")"</f>
        <v xml:space="preserve"> (2019)</v>
      </c>
    </row>
    <row r="2527" spans="1:6" hidden="1" x14ac:dyDescent="0.25">
      <c r="A2527" s="4" t="s">
        <v>8056</v>
      </c>
      <c r="B2527" s="4" t="s">
        <v>8057</v>
      </c>
      <c r="C2527" s="5">
        <v>42729</v>
      </c>
      <c r="D2527" s="5">
        <v>43727</v>
      </c>
      <c r="E2527" s="4" t="s">
        <v>19752</v>
      </c>
      <c r="F2527" t="str">
        <f>+_xlfn.XLOOKUP(Tabell3[[#This Row],[Diagnose]],Tabell7[Diagnose],Tabell7[DiagnoseKort])&amp;" ("&amp;YEAR(Tabell3[[#This Row],[Dato]])&amp;")"</f>
        <v>Intet påvist (2019)</v>
      </c>
    </row>
    <row r="2528" spans="1:6" hidden="1" x14ac:dyDescent="0.25">
      <c r="A2528" s="4" t="s">
        <v>9238</v>
      </c>
      <c r="B2528" s="4" t="s">
        <v>9239</v>
      </c>
      <c r="C2528" s="5">
        <v>43186</v>
      </c>
      <c r="D2528" s="5">
        <v>43726</v>
      </c>
      <c r="E2528" s="4" t="s">
        <v>19756</v>
      </c>
      <c r="F2528" t="str">
        <f>+_xlfn.XLOOKUP(Tabell3[[#This Row],[Diagnose]],Tabell7[Diagnose],Tabell7[DiagnoseKort])&amp;" ("&amp;YEAR(Tabell3[[#This Row],[Dato]])&amp;")"</f>
        <v>Distichiasis/Ektopiske Cillier (2019)</v>
      </c>
    </row>
    <row r="2529" spans="1:6" hidden="1" x14ac:dyDescent="0.25">
      <c r="A2529" s="4" t="s">
        <v>5159</v>
      </c>
      <c r="B2529" s="4" t="s">
        <v>5160</v>
      </c>
      <c r="C2529" s="5">
        <v>41378</v>
      </c>
      <c r="D2529" s="5">
        <v>43725</v>
      </c>
      <c r="E2529" s="4" t="s">
        <v>19752</v>
      </c>
      <c r="F2529" t="str">
        <f>+_xlfn.XLOOKUP(Tabell3[[#This Row],[Diagnose]],Tabell7[Diagnose],Tabell7[DiagnoseKort])&amp;" ("&amp;YEAR(Tabell3[[#This Row],[Dato]])&amp;")"</f>
        <v>Intet påvist (2019)</v>
      </c>
    </row>
    <row r="2530" spans="1:6" hidden="1" x14ac:dyDescent="0.25">
      <c r="A2530" s="4" t="s">
        <v>9491</v>
      </c>
      <c r="B2530" s="4" t="s">
        <v>9492</v>
      </c>
      <c r="C2530" s="5">
        <v>43274</v>
      </c>
      <c r="D2530" s="5">
        <v>43725</v>
      </c>
      <c r="E2530" s="4" t="s">
        <v>19752</v>
      </c>
      <c r="F2530" t="str">
        <f>+_xlfn.XLOOKUP(Tabell3[[#This Row],[Diagnose]],Tabell7[Diagnose],Tabell7[DiagnoseKort])&amp;" ("&amp;YEAR(Tabell3[[#This Row],[Dato]])&amp;")"</f>
        <v>Intet påvist (2019)</v>
      </c>
    </row>
    <row r="2531" spans="1:6" hidden="1" x14ac:dyDescent="0.25">
      <c r="A2531" s="4" t="s">
        <v>7392</v>
      </c>
      <c r="B2531" s="4" t="s">
        <v>7393</v>
      </c>
      <c r="C2531" s="5">
        <v>42441</v>
      </c>
      <c r="D2531" s="5">
        <v>43724</v>
      </c>
      <c r="E2531" s="4" t="s">
        <v>19752</v>
      </c>
      <c r="F2531" t="str">
        <f>+_xlfn.XLOOKUP(Tabell3[[#This Row],[Diagnose]],Tabell7[Diagnose],Tabell7[DiagnoseKort])&amp;" ("&amp;YEAR(Tabell3[[#This Row],[Dato]])&amp;")"</f>
        <v>Intet påvist (2019)</v>
      </c>
    </row>
    <row r="2532" spans="1:6" hidden="1" x14ac:dyDescent="0.25">
      <c r="A2532" s="4" t="s">
        <v>9765</v>
      </c>
      <c r="B2532" s="4" t="s">
        <v>9766</v>
      </c>
      <c r="C2532" s="5">
        <v>43366</v>
      </c>
      <c r="D2532" s="5">
        <v>43720</v>
      </c>
      <c r="E2532" s="4" t="s">
        <v>19752</v>
      </c>
      <c r="F2532" t="str">
        <f>+_xlfn.XLOOKUP(Tabell3[[#This Row],[Diagnose]],Tabell7[Diagnose],Tabell7[DiagnoseKort])&amp;" ("&amp;YEAR(Tabell3[[#This Row],[Dato]])&amp;")"</f>
        <v>Intet påvist (2019)</v>
      </c>
    </row>
    <row r="2533" spans="1:6" hidden="1" x14ac:dyDescent="0.25">
      <c r="A2533" s="4" t="s">
        <v>9448</v>
      </c>
      <c r="B2533" s="4" t="s">
        <v>9449</v>
      </c>
      <c r="C2533" s="5">
        <v>43257</v>
      </c>
      <c r="D2533" s="5">
        <v>43719</v>
      </c>
      <c r="E2533" s="4" t="s">
        <v>19752</v>
      </c>
      <c r="F2533" t="str">
        <f>+_xlfn.XLOOKUP(Tabell3[[#This Row],[Diagnose]],Tabell7[Diagnose],Tabell7[DiagnoseKort])&amp;" ("&amp;YEAR(Tabell3[[#This Row],[Dato]])&amp;")"</f>
        <v>Intet påvist (2019)</v>
      </c>
    </row>
    <row r="2534" spans="1:6" hidden="1" x14ac:dyDescent="0.25">
      <c r="A2534" s="4" t="s">
        <v>9150</v>
      </c>
      <c r="B2534" s="4" t="s">
        <v>9151</v>
      </c>
      <c r="C2534" s="5">
        <v>43161</v>
      </c>
      <c r="D2534" s="5">
        <v>43718</v>
      </c>
      <c r="E2534" s="4" t="s">
        <v>19752</v>
      </c>
      <c r="F2534" t="str">
        <f>+_xlfn.XLOOKUP(Tabell3[[#This Row],[Diagnose]],Tabell7[Diagnose],Tabell7[DiagnoseKort])&amp;" ("&amp;YEAR(Tabell3[[#This Row],[Dato]])&amp;")"</f>
        <v>Intet påvist (2019)</v>
      </c>
    </row>
    <row r="2535" spans="1:6" hidden="1" x14ac:dyDescent="0.25">
      <c r="A2535" s="4" t="s">
        <v>5449</v>
      </c>
      <c r="B2535" s="4" t="s">
        <v>5450</v>
      </c>
      <c r="C2535" s="5">
        <v>41503</v>
      </c>
      <c r="D2535" s="5">
        <v>43717</v>
      </c>
      <c r="E2535" s="4" t="s">
        <v>19752</v>
      </c>
      <c r="F2535" t="str">
        <f>+_xlfn.XLOOKUP(Tabell3[[#This Row],[Diagnose]],Tabell7[Diagnose],Tabell7[DiagnoseKort])&amp;" ("&amp;YEAR(Tabell3[[#This Row],[Dato]])&amp;")"</f>
        <v>Intet påvist (2019)</v>
      </c>
    </row>
    <row r="2536" spans="1:6" hidden="1" x14ac:dyDescent="0.25">
      <c r="A2536" s="4" t="s">
        <v>9323</v>
      </c>
      <c r="B2536" s="4" t="s">
        <v>9324</v>
      </c>
      <c r="C2536" s="5">
        <v>43206</v>
      </c>
      <c r="D2536" s="5">
        <v>43713</v>
      </c>
      <c r="E2536" s="4" t="s">
        <v>19752</v>
      </c>
      <c r="F2536" t="str">
        <f>+_xlfn.XLOOKUP(Tabell3[[#This Row],[Diagnose]],Tabell7[Diagnose],Tabell7[DiagnoseKort])&amp;" ("&amp;YEAR(Tabell3[[#This Row],[Dato]])&amp;")"</f>
        <v>Intet påvist (2019)</v>
      </c>
    </row>
    <row r="2537" spans="1:6" hidden="1" x14ac:dyDescent="0.25">
      <c r="A2537" s="4" t="s">
        <v>9495</v>
      </c>
      <c r="B2537" s="4" t="s">
        <v>9496</v>
      </c>
      <c r="C2537" s="5">
        <v>43274</v>
      </c>
      <c r="D2537" s="5">
        <v>43713</v>
      </c>
      <c r="E2537" s="4" t="s">
        <v>19752</v>
      </c>
      <c r="F2537" t="str">
        <f>+_xlfn.XLOOKUP(Tabell3[[#This Row],[Diagnose]],Tabell7[Diagnose],Tabell7[DiagnoseKort])&amp;" ("&amp;YEAR(Tabell3[[#This Row],[Dato]])&amp;")"</f>
        <v>Intet påvist (2019)</v>
      </c>
    </row>
    <row r="2538" spans="1:6" hidden="1" x14ac:dyDescent="0.25">
      <c r="A2538" s="4" t="s">
        <v>8825</v>
      </c>
      <c r="B2538" s="4" t="s">
        <v>8826</v>
      </c>
      <c r="C2538" s="5">
        <v>43024</v>
      </c>
      <c r="D2538" s="5">
        <v>43712</v>
      </c>
      <c r="E2538" s="4" t="s">
        <v>19752</v>
      </c>
      <c r="F2538" t="str">
        <f>+_xlfn.XLOOKUP(Tabell3[[#This Row],[Diagnose]],Tabell7[Diagnose],Tabell7[DiagnoseKort])&amp;" ("&amp;YEAR(Tabell3[[#This Row],[Dato]])&amp;")"</f>
        <v>Intet påvist (2019)</v>
      </c>
    </row>
    <row r="2539" spans="1:6" hidden="1" x14ac:dyDescent="0.25">
      <c r="A2539" s="4" t="s">
        <v>6368</v>
      </c>
      <c r="B2539" s="4" t="s">
        <v>6369</v>
      </c>
      <c r="C2539" s="5">
        <v>41969</v>
      </c>
      <c r="D2539" s="5">
        <v>43712</v>
      </c>
      <c r="E2539" s="4" t="s">
        <v>19802</v>
      </c>
      <c r="F2539" t="str">
        <f>+_xlfn.XLOOKUP(Tabell3[[#This Row],[Diagnose]],Tabell7[Diagnose],Tabell7[DiagnoseKort])&amp;" ("&amp;YEAR(Tabell3[[#This Row],[Dato]])&amp;")"</f>
        <v>PPM iris (2019)</v>
      </c>
    </row>
    <row r="2540" spans="1:6" hidden="1" x14ac:dyDescent="0.25">
      <c r="A2540" s="4" t="s">
        <v>9100</v>
      </c>
      <c r="B2540" s="4" t="s">
        <v>9101</v>
      </c>
      <c r="C2540" s="5">
        <v>43130</v>
      </c>
      <c r="D2540" s="5">
        <v>43712</v>
      </c>
      <c r="E2540" s="4" t="s">
        <v>19756</v>
      </c>
      <c r="F2540" t="str">
        <f>+_xlfn.XLOOKUP(Tabell3[[#This Row],[Diagnose]],Tabell7[Diagnose],Tabell7[DiagnoseKort])&amp;" ("&amp;YEAR(Tabell3[[#This Row],[Dato]])&amp;")"</f>
        <v>Distichiasis/Ektopiske Cillier (2019)</v>
      </c>
    </row>
    <row r="2541" spans="1:6" hidden="1" x14ac:dyDescent="0.25">
      <c r="A2541" s="4" t="s">
        <v>8603</v>
      </c>
      <c r="B2541" s="4" t="s">
        <v>8604</v>
      </c>
      <c r="C2541" s="5">
        <v>42952</v>
      </c>
      <c r="D2541" s="5">
        <v>43712</v>
      </c>
      <c r="E2541" s="4" t="s">
        <v>19752</v>
      </c>
      <c r="F2541" t="str">
        <f>+_xlfn.XLOOKUP(Tabell3[[#This Row],[Diagnose]],Tabell7[Diagnose],Tabell7[DiagnoseKort])&amp;" ("&amp;YEAR(Tabell3[[#This Row],[Dato]])&amp;")"</f>
        <v>Intet påvist (2019)</v>
      </c>
    </row>
    <row r="2542" spans="1:6" hidden="1" x14ac:dyDescent="0.25">
      <c r="A2542" s="4" t="s">
        <v>8942</v>
      </c>
      <c r="B2542" s="4" t="s">
        <v>8943</v>
      </c>
      <c r="C2542" s="5">
        <v>43060</v>
      </c>
      <c r="D2542" s="5">
        <v>43711</v>
      </c>
      <c r="E2542" s="4" t="s">
        <v>19752</v>
      </c>
      <c r="F2542" t="str">
        <f>+_xlfn.XLOOKUP(Tabell3[[#This Row],[Diagnose]],Tabell7[Diagnose],Tabell7[DiagnoseKort])&amp;" ("&amp;YEAR(Tabell3[[#This Row],[Dato]])&amp;")"</f>
        <v>Intet påvist (2019)</v>
      </c>
    </row>
    <row r="2543" spans="1:6" hidden="1" x14ac:dyDescent="0.25">
      <c r="A2543" s="4" t="s">
        <v>4928</v>
      </c>
      <c r="B2543" s="4" t="s">
        <v>4929</v>
      </c>
      <c r="C2543" s="5">
        <v>41251</v>
      </c>
      <c r="D2543" s="5">
        <v>43711</v>
      </c>
      <c r="E2543" s="4" t="s">
        <v>19752</v>
      </c>
      <c r="F2543" t="str">
        <f>+_xlfn.XLOOKUP(Tabell3[[#This Row],[Diagnose]],Tabell7[Diagnose],Tabell7[DiagnoseKort])&amp;" ("&amp;YEAR(Tabell3[[#This Row],[Dato]])&amp;")"</f>
        <v>Intet påvist (2019)</v>
      </c>
    </row>
    <row r="2544" spans="1:6" hidden="1" x14ac:dyDescent="0.25">
      <c r="A2544" s="4" t="s">
        <v>6475</v>
      </c>
      <c r="B2544" s="4" t="s">
        <v>6476</v>
      </c>
      <c r="C2544" s="5">
        <v>42009</v>
      </c>
      <c r="D2544" s="5">
        <v>43710</v>
      </c>
      <c r="E2544" s="4" t="s">
        <v>19752</v>
      </c>
      <c r="F2544" t="str">
        <f>+_xlfn.XLOOKUP(Tabell3[[#This Row],[Diagnose]],Tabell7[Diagnose],Tabell7[DiagnoseKort])&amp;" ("&amp;YEAR(Tabell3[[#This Row],[Dato]])&amp;")"</f>
        <v>Intet påvist (2019)</v>
      </c>
    </row>
    <row r="2545" spans="1:6" hidden="1" x14ac:dyDescent="0.25">
      <c r="A2545" s="4" t="s">
        <v>7855</v>
      </c>
      <c r="B2545" s="4" t="s">
        <v>7856</v>
      </c>
      <c r="C2545" s="5">
        <v>42632</v>
      </c>
      <c r="D2545" s="5">
        <v>43706</v>
      </c>
      <c r="E2545" s="4" t="s">
        <v>19752</v>
      </c>
      <c r="F2545" t="str">
        <f>+_xlfn.XLOOKUP(Tabell3[[#This Row],[Diagnose]],Tabell7[Diagnose],Tabell7[DiagnoseKort])&amp;" ("&amp;YEAR(Tabell3[[#This Row],[Dato]])&amp;")"</f>
        <v>Intet påvist (2019)</v>
      </c>
    </row>
    <row r="2546" spans="1:6" hidden="1" x14ac:dyDescent="0.25">
      <c r="A2546" s="4" t="s">
        <v>9321</v>
      </c>
      <c r="B2546" s="4" t="s">
        <v>9322</v>
      </c>
      <c r="C2546" s="5">
        <v>43206</v>
      </c>
      <c r="D2546" s="5">
        <v>43706</v>
      </c>
      <c r="E2546" s="4" t="s">
        <v>19752</v>
      </c>
      <c r="F2546" t="str">
        <f>+_xlfn.XLOOKUP(Tabell3[[#This Row],[Diagnose]],Tabell7[Diagnose],Tabell7[DiagnoseKort])&amp;" ("&amp;YEAR(Tabell3[[#This Row],[Dato]])&amp;")"</f>
        <v>Intet påvist (2019)</v>
      </c>
    </row>
    <row r="2547" spans="1:6" hidden="1" x14ac:dyDescent="0.25">
      <c r="A2547" s="4" t="s">
        <v>6649</v>
      </c>
      <c r="B2547" s="4" t="s">
        <v>6650</v>
      </c>
      <c r="C2547" s="5">
        <v>42079</v>
      </c>
      <c r="D2547" s="5">
        <v>43703</v>
      </c>
      <c r="E2547" s="4" t="s">
        <v>19752</v>
      </c>
      <c r="F2547" t="str">
        <f>+_xlfn.XLOOKUP(Tabell3[[#This Row],[Diagnose]],Tabell7[Diagnose],Tabell7[DiagnoseKort])&amp;" ("&amp;YEAR(Tabell3[[#This Row],[Dato]])&amp;")"</f>
        <v>Intet påvist (2019)</v>
      </c>
    </row>
    <row r="2548" spans="1:6" hidden="1" x14ac:dyDescent="0.25">
      <c r="A2548" s="4" t="s">
        <v>9319</v>
      </c>
      <c r="B2548" s="4" t="s">
        <v>9320</v>
      </c>
      <c r="C2548" s="5">
        <v>43206</v>
      </c>
      <c r="D2548" s="5">
        <v>43700</v>
      </c>
      <c r="E2548" s="4" t="s">
        <v>19752</v>
      </c>
      <c r="F2548" t="str">
        <f>+_xlfn.XLOOKUP(Tabell3[[#This Row],[Diagnose]],Tabell7[Diagnose],Tabell7[DiagnoseKort])&amp;" ("&amp;YEAR(Tabell3[[#This Row],[Dato]])&amp;")"</f>
        <v>Intet påvist (2019)</v>
      </c>
    </row>
    <row r="2549" spans="1:6" hidden="1" x14ac:dyDescent="0.25">
      <c r="A2549" s="4" t="s">
        <v>8383</v>
      </c>
      <c r="B2549" s="4" t="s">
        <v>8384</v>
      </c>
      <c r="C2549" s="5">
        <v>42844</v>
      </c>
      <c r="D2549" s="5">
        <v>43697</v>
      </c>
      <c r="E2549" s="4" t="s">
        <v>19752</v>
      </c>
      <c r="F2549" t="str">
        <f>+_xlfn.XLOOKUP(Tabell3[[#This Row],[Diagnose]],Tabell7[Diagnose],Tabell7[DiagnoseKort])&amp;" ("&amp;YEAR(Tabell3[[#This Row],[Dato]])&amp;")"</f>
        <v>Intet påvist (2019)</v>
      </c>
    </row>
    <row r="2550" spans="1:6" hidden="1" x14ac:dyDescent="0.25">
      <c r="A2550" s="4" t="s">
        <v>4460</v>
      </c>
      <c r="B2550" s="4" t="s">
        <v>4461</v>
      </c>
      <c r="C2550" s="5">
        <v>41029</v>
      </c>
      <c r="D2550" s="5">
        <v>43697</v>
      </c>
      <c r="E2550" s="4" t="s">
        <v>19752</v>
      </c>
      <c r="F2550" t="str">
        <f>+_xlfn.XLOOKUP(Tabell3[[#This Row],[Diagnose]],Tabell7[Diagnose],Tabell7[DiagnoseKort])&amp;" ("&amp;YEAR(Tabell3[[#This Row],[Dato]])&amp;")"</f>
        <v>Intet påvist (2019)</v>
      </c>
    </row>
    <row r="2551" spans="1:6" hidden="1" x14ac:dyDescent="0.25">
      <c r="A2551" s="4" t="s">
        <v>7629</v>
      </c>
      <c r="B2551" s="4" t="s">
        <v>7630</v>
      </c>
      <c r="C2551" s="5">
        <v>42536</v>
      </c>
      <c r="D2551" s="5">
        <v>43696</v>
      </c>
      <c r="E2551" s="4" t="s">
        <v>19752</v>
      </c>
      <c r="F2551" t="str">
        <f>+_xlfn.XLOOKUP(Tabell3[[#This Row],[Diagnose]],Tabell7[Diagnose],Tabell7[DiagnoseKort])&amp;" ("&amp;YEAR(Tabell3[[#This Row],[Dato]])&amp;")"</f>
        <v>Intet påvist (2019)</v>
      </c>
    </row>
    <row r="2552" spans="1:6" hidden="1" x14ac:dyDescent="0.25">
      <c r="A2552" s="4" t="s">
        <v>8938</v>
      </c>
      <c r="B2552" s="4" t="s">
        <v>8939</v>
      </c>
      <c r="C2552" s="5">
        <v>43059</v>
      </c>
      <c r="D2552" s="5">
        <v>43694</v>
      </c>
      <c r="E2552" s="4" t="s">
        <v>19752</v>
      </c>
      <c r="F2552" t="str">
        <f>+_xlfn.XLOOKUP(Tabell3[[#This Row],[Diagnose]],Tabell7[Diagnose],Tabell7[DiagnoseKort])&amp;" ("&amp;YEAR(Tabell3[[#This Row],[Dato]])&amp;")"</f>
        <v>Intet påvist (2019)</v>
      </c>
    </row>
    <row r="2553" spans="1:6" hidden="1" x14ac:dyDescent="0.25">
      <c r="A2553" s="4" t="s">
        <v>8948</v>
      </c>
      <c r="B2553" s="4" t="s">
        <v>8949</v>
      </c>
      <c r="C2553" s="5">
        <v>43060</v>
      </c>
      <c r="D2553" s="5">
        <v>43692</v>
      </c>
      <c r="E2553" s="4" t="s">
        <v>19752</v>
      </c>
      <c r="F2553" t="str">
        <f>+_xlfn.XLOOKUP(Tabell3[[#This Row],[Diagnose]],Tabell7[Diagnose],Tabell7[DiagnoseKort])&amp;" ("&amp;YEAR(Tabell3[[#This Row],[Dato]])&amp;")"</f>
        <v>Intet påvist (2019)</v>
      </c>
    </row>
    <row r="2554" spans="1:6" hidden="1" x14ac:dyDescent="0.25">
      <c r="A2554" s="4" t="s">
        <v>6796</v>
      </c>
      <c r="B2554" s="4" t="s">
        <v>6797</v>
      </c>
      <c r="C2554" s="5">
        <v>42139</v>
      </c>
      <c r="D2554" s="5">
        <v>43691</v>
      </c>
      <c r="E2554" s="4" t="s">
        <v>19752</v>
      </c>
      <c r="F2554" t="str">
        <f>+_xlfn.XLOOKUP(Tabell3[[#This Row],[Diagnose]],Tabell7[Diagnose],Tabell7[DiagnoseKort])&amp;" ("&amp;YEAR(Tabell3[[#This Row],[Dato]])&amp;")"</f>
        <v>Intet påvist (2019)</v>
      </c>
    </row>
    <row r="2555" spans="1:6" hidden="1" x14ac:dyDescent="0.25">
      <c r="A2555" s="4" t="s">
        <v>7615</v>
      </c>
      <c r="B2555" s="4" t="s">
        <v>7616</v>
      </c>
      <c r="C2555" s="5">
        <v>42536</v>
      </c>
      <c r="D2555" s="5">
        <v>43689</v>
      </c>
      <c r="E2555" s="4" t="s">
        <v>19752</v>
      </c>
      <c r="F2555" t="str">
        <f>+_xlfn.XLOOKUP(Tabell3[[#This Row],[Diagnose]],Tabell7[Diagnose],Tabell7[DiagnoseKort])&amp;" ("&amp;YEAR(Tabell3[[#This Row],[Dato]])&amp;")"</f>
        <v>Intet påvist (2019)</v>
      </c>
    </row>
    <row r="2556" spans="1:6" hidden="1" x14ac:dyDescent="0.25">
      <c r="A2556" s="4" t="s">
        <v>9493</v>
      </c>
      <c r="B2556" s="4" t="s">
        <v>9494</v>
      </c>
      <c r="C2556" s="5">
        <v>43274</v>
      </c>
      <c r="D2556" s="5">
        <v>43685</v>
      </c>
      <c r="E2556" s="4" t="s">
        <v>19752</v>
      </c>
      <c r="F2556" t="str">
        <f>+_xlfn.XLOOKUP(Tabell3[[#This Row],[Diagnose]],Tabell7[Diagnose],Tabell7[DiagnoseKort])&amp;" ("&amp;YEAR(Tabell3[[#This Row],[Dato]])&amp;")"</f>
        <v>Intet påvist (2019)</v>
      </c>
    </row>
    <row r="2557" spans="1:6" hidden="1" x14ac:dyDescent="0.25">
      <c r="A2557" s="4" t="s">
        <v>9497</v>
      </c>
      <c r="B2557" s="4" t="s">
        <v>9498</v>
      </c>
      <c r="C2557" s="5">
        <v>43274</v>
      </c>
      <c r="D2557" s="5">
        <v>43685</v>
      </c>
      <c r="E2557" s="4" t="s">
        <v>19802</v>
      </c>
      <c r="F2557" t="str">
        <f>+_xlfn.XLOOKUP(Tabell3[[#This Row],[Diagnose]],Tabell7[Diagnose],Tabell7[DiagnoseKort])&amp;" ("&amp;YEAR(Tabell3[[#This Row],[Dato]])&amp;")"</f>
        <v>PPM iris (2019)</v>
      </c>
    </row>
    <row r="2558" spans="1:6" hidden="1" x14ac:dyDescent="0.25">
      <c r="A2558" s="4" t="s">
        <v>1898</v>
      </c>
      <c r="B2558" s="4" t="s">
        <v>1899</v>
      </c>
      <c r="C2558" s="5">
        <v>39239</v>
      </c>
      <c r="D2558" s="5">
        <v>43685</v>
      </c>
      <c r="E2558" s="4" t="s">
        <v>19770</v>
      </c>
      <c r="F2558" t="str">
        <f>+_xlfn.XLOOKUP(Tabell3[[#This Row],[Diagnose]],Tabell7[Diagnose],Tabell7[DiagnoseKort])&amp;" ("&amp;YEAR(Tabell3[[#This Row],[Dato]])&amp;")"</f>
        <v>Cortical &amp; Katarakt, ikke medfødt (2019)</v>
      </c>
    </row>
    <row r="2559" spans="1:6" hidden="1" x14ac:dyDescent="0.25">
      <c r="A2559" s="4" t="s">
        <v>3658</v>
      </c>
      <c r="B2559" s="4" t="s">
        <v>3659</v>
      </c>
      <c r="C2559" s="5">
        <v>40519</v>
      </c>
      <c r="D2559" s="5">
        <v>43685</v>
      </c>
      <c r="E2559" s="4" t="s">
        <v>19752</v>
      </c>
      <c r="F2559" t="str">
        <f>+_xlfn.XLOOKUP(Tabell3[[#This Row],[Diagnose]],Tabell7[Diagnose],Tabell7[DiagnoseKort])&amp;" ("&amp;YEAR(Tabell3[[#This Row],[Dato]])&amp;")"</f>
        <v>Intet påvist (2019)</v>
      </c>
    </row>
    <row r="2560" spans="1:6" hidden="1" x14ac:dyDescent="0.25">
      <c r="A2560" s="4" t="s">
        <v>9242</v>
      </c>
      <c r="B2560" s="4" t="s">
        <v>9243</v>
      </c>
      <c r="C2560" s="5">
        <v>43186</v>
      </c>
      <c r="D2560" s="5">
        <v>43684</v>
      </c>
      <c r="E2560" s="4" t="s">
        <v>19752</v>
      </c>
      <c r="F2560" t="str">
        <f>+_xlfn.XLOOKUP(Tabell3[[#This Row],[Diagnose]],Tabell7[Diagnose],Tabell7[DiagnoseKort])&amp;" ("&amp;YEAR(Tabell3[[#This Row],[Dato]])&amp;")"</f>
        <v>Intet påvist (2019)</v>
      </c>
    </row>
    <row r="2561" spans="1:6" hidden="1" x14ac:dyDescent="0.25">
      <c r="A2561" s="4" t="s">
        <v>8861</v>
      </c>
      <c r="B2561" s="4" t="s">
        <v>8862</v>
      </c>
      <c r="C2561" s="5">
        <v>43042</v>
      </c>
      <c r="D2561" s="5">
        <v>43681</v>
      </c>
      <c r="E2561" s="4" t="s">
        <v>19752</v>
      </c>
      <c r="F2561" t="str">
        <f>+_xlfn.XLOOKUP(Tabell3[[#This Row],[Diagnose]],Tabell7[Diagnose],Tabell7[DiagnoseKort])&amp;" ("&amp;YEAR(Tabell3[[#This Row],[Dato]])&amp;")"</f>
        <v>Intet påvist (2019)</v>
      </c>
    </row>
    <row r="2562" spans="1:6" hidden="1" x14ac:dyDescent="0.25">
      <c r="A2562" s="4" t="s">
        <v>8183</v>
      </c>
      <c r="B2562" s="4" t="s">
        <v>8184</v>
      </c>
      <c r="C2562" s="5">
        <v>42773</v>
      </c>
      <c r="D2562" s="5">
        <v>43681</v>
      </c>
      <c r="E2562" s="4" t="s">
        <v>19752</v>
      </c>
      <c r="F2562" t="str">
        <f>+_xlfn.XLOOKUP(Tabell3[[#This Row],[Diagnose]],Tabell7[Diagnose],Tabell7[DiagnoseKort])&amp;" ("&amp;YEAR(Tabell3[[#This Row],[Dato]])&amp;")"</f>
        <v>Intet påvist (2019)</v>
      </c>
    </row>
    <row r="2563" spans="1:6" hidden="1" x14ac:dyDescent="0.25">
      <c r="A2563" s="4" t="s">
        <v>8334</v>
      </c>
      <c r="B2563" s="4" t="s">
        <v>8335</v>
      </c>
      <c r="C2563" s="5">
        <v>42836</v>
      </c>
      <c r="D2563" s="5">
        <v>43681</v>
      </c>
      <c r="E2563" s="4" t="s">
        <v>19752</v>
      </c>
      <c r="F2563" t="str">
        <f>+_xlfn.XLOOKUP(Tabell3[[#This Row],[Diagnose]],Tabell7[Diagnose],Tabell7[DiagnoseKort])&amp;" ("&amp;YEAR(Tabell3[[#This Row],[Dato]])&amp;")"</f>
        <v>Intet påvist (2019)</v>
      </c>
    </row>
    <row r="2564" spans="1:6" hidden="1" x14ac:dyDescent="0.25">
      <c r="A2564" s="4" t="s">
        <v>7370</v>
      </c>
      <c r="B2564" s="4" t="s">
        <v>7371</v>
      </c>
      <c r="C2564" s="5">
        <v>42426</v>
      </c>
      <c r="D2564" s="5">
        <v>43679</v>
      </c>
      <c r="E2564" s="4" t="s">
        <v>19752</v>
      </c>
      <c r="F2564" t="str">
        <f>+_xlfn.XLOOKUP(Tabell3[[#This Row],[Diagnose]],Tabell7[Diagnose],Tabell7[DiagnoseKort])&amp;" ("&amp;YEAR(Tabell3[[#This Row],[Dato]])&amp;")"</f>
        <v>Intet påvist (2019)</v>
      </c>
    </row>
    <row r="2565" spans="1:6" hidden="1" x14ac:dyDescent="0.25">
      <c r="A2565" s="4" t="s">
        <v>9325</v>
      </c>
      <c r="B2565" s="4" t="s">
        <v>9326</v>
      </c>
      <c r="C2565" s="5">
        <v>43206</v>
      </c>
      <c r="D2565" s="5">
        <v>43678</v>
      </c>
      <c r="E2565" s="4" t="s">
        <v>19752</v>
      </c>
      <c r="F2565" t="str">
        <f>+_xlfn.XLOOKUP(Tabell3[[#This Row],[Diagnose]],Tabell7[Diagnose],Tabell7[DiagnoseKort])&amp;" ("&amp;YEAR(Tabell3[[#This Row],[Dato]])&amp;")"</f>
        <v>Intet påvist (2019)</v>
      </c>
    </row>
    <row r="2566" spans="1:6" hidden="1" x14ac:dyDescent="0.25">
      <c r="A2566" s="4" t="s">
        <v>4651</v>
      </c>
      <c r="B2566" s="4" t="s">
        <v>4652</v>
      </c>
      <c r="C2566" s="5">
        <v>41096</v>
      </c>
      <c r="D2566" s="5">
        <v>43674</v>
      </c>
      <c r="E2566" s="4" t="s">
        <v>19752</v>
      </c>
      <c r="F2566" t="str">
        <f>+_xlfn.XLOOKUP(Tabell3[[#This Row],[Diagnose]],Tabell7[Diagnose],Tabell7[DiagnoseKort])&amp;" ("&amp;YEAR(Tabell3[[#This Row],[Dato]])&amp;")"</f>
        <v>Intet påvist (2019)</v>
      </c>
    </row>
    <row r="2567" spans="1:6" hidden="1" x14ac:dyDescent="0.25">
      <c r="A2567" s="4" t="s">
        <v>9576</v>
      </c>
      <c r="B2567" s="4" t="s">
        <v>9577</v>
      </c>
      <c r="C2567" s="5">
        <v>43293</v>
      </c>
      <c r="D2567" s="5">
        <v>43674</v>
      </c>
      <c r="E2567" s="4" t="s">
        <v>19752</v>
      </c>
      <c r="F2567" t="str">
        <f>+_xlfn.XLOOKUP(Tabell3[[#This Row],[Diagnose]],Tabell7[Diagnose],Tabell7[DiagnoseKort])&amp;" ("&amp;YEAR(Tabell3[[#This Row],[Dato]])&amp;")"</f>
        <v>Intet påvist (2019)</v>
      </c>
    </row>
    <row r="2568" spans="1:6" hidden="1" x14ac:dyDescent="0.25">
      <c r="A2568" s="4" t="s">
        <v>6603</v>
      </c>
      <c r="B2568" s="4" t="s">
        <v>6604</v>
      </c>
      <c r="C2568" s="5">
        <v>42051</v>
      </c>
      <c r="D2568" s="5">
        <v>43674</v>
      </c>
      <c r="E2568" s="4" t="s">
        <v>19752</v>
      </c>
      <c r="F2568" t="str">
        <f>+_xlfn.XLOOKUP(Tabell3[[#This Row],[Diagnose]],Tabell7[Diagnose],Tabell7[DiagnoseKort])&amp;" ("&amp;YEAR(Tabell3[[#This Row],[Dato]])&amp;")"</f>
        <v>Intet påvist (2019)</v>
      </c>
    </row>
    <row r="2569" spans="1:6" hidden="1" x14ac:dyDescent="0.25">
      <c r="A2569" s="4" t="s">
        <v>8944</v>
      </c>
      <c r="B2569" s="4" t="s">
        <v>8945</v>
      </c>
      <c r="C2569" s="5">
        <v>43060</v>
      </c>
      <c r="D2569" s="5">
        <v>43674</v>
      </c>
      <c r="E2569" s="4" t="s">
        <v>19752</v>
      </c>
      <c r="F2569" t="str">
        <f>+_xlfn.XLOOKUP(Tabell3[[#This Row],[Diagnose]],Tabell7[Diagnose],Tabell7[DiagnoseKort])&amp;" ("&amp;YEAR(Tabell3[[#This Row],[Dato]])&amp;")"</f>
        <v>Intet påvist (2019)</v>
      </c>
    </row>
    <row r="2570" spans="1:6" hidden="1" x14ac:dyDescent="0.25">
      <c r="A2570" s="4" t="s">
        <v>8229</v>
      </c>
      <c r="B2570" s="4" t="s">
        <v>8230</v>
      </c>
      <c r="C2570" s="5">
        <v>42800</v>
      </c>
      <c r="D2570" s="5">
        <v>43674</v>
      </c>
      <c r="E2570" s="4" t="s">
        <v>19752</v>
      </c>
      <c r="F2570" t="str">
        <f>+_xlfn.XLOOKUP(Tabell3[[#This Row],[Diagnose]],Tabell7[Diagnose],Tabell7[DiagnoseKort])&amp;" ("&amp;YEAR(Tabell3[[#This Row],[Dato]])&amp;")"</f>
        <v>Intet påvist (2019)</v>
      </c>
    </row>
    <row r="2571" spans="1:6" hidden="1" x14ac:dyDescent="0.25">
      <c r="A2571" s="4" t="s">
        <v>9106</v>
      </c>
      <c r="B2571" s="4" t="s">
        <v>9107</v>
      </c>
      <c r="C2571" s="5">
        <v>43130</v>
      </c>
      <c r="D2571" s="5">
        <v>43674</v>
      </c>
      <c r="E2571" s="4" t="s">
        <v>19752</v>
      </c>
      <c r="F2571" t="str">
        <f>+_xlfn.XLOOKUP(Tabell3[[#This Row],[Diagnose]],Tabell7[Diagnose],Tabell7[DiagnoseKort])&amp;" ("&amp;YEAR(Tabell3[[#This Row],[Dato]])&amp;")"</f>
        <v>Intet påvist (2019)</v>
      </c>
    </row>
    <row r="2572" spans="1:6" hidden="1" x14ac:dyDescent="0.25">
      <c r="A2572" s="4" t="s">
        <v>9036</v>
      </c>
      <c r="B2572" s="4" t="s">
        <v>9037</v>
      </c>
      <c r="C2572" s="5">
        <v>43112</v>
      </c>
      <c r="D2572" s="5">
        <v>43674</v>
      </c>
      <c r="E2572" s="4" t="s">
        <v>19752</v>
      </c>
      <c r="F2572" t="str">
        <f>+_xlfn.XLOOKUP(Tabell3[[#This Row],[Diagnose]],Tabell7[Diagnose],Tabell7[DiagnoseKort])&amp;" ("&amp;YEAR(Tabell3[[#This Row],[Dato]])&amp;")"</f>
        <v>Intet påvist (2019)</v>
      </c>
    </row>
    <row r="2573" spans="1:6" hidden="1" x14ac:dyDescent="0.25">
      <c r="A2573" s="4" t="s">
        <v>7095</v>
      </c>
      <c r="B2573" s="4" t="s">
        <v>7096</v>
      </c>
      <c r="C2573" s="5">
        <v>42292</v>
      </c>
      <c r="D2573" s="5">
        <v>43674</v>
      </c>
      <c r="E2573" s="4" t="s">
        <v>19752</v>
      </c>
      <c r="F2573" t="str">
        <f>+_xlfn.XLOOKUP(Tabell3[[#This Row],[Diagnose]],Tabell7[Diagnose],Tabell7[DiagnoseKort])&amp;" ("&amp;YEAR(Tabell3[[#This Row],[Dato]])&amp;")"</f>
        <v>Intet påvist (2019)</v>
      </c>
    </row>
    <row r="2574" spans="1:6" hidden="1" x14ac:dyDescent="0.25">
      <c r="A2574" s="4" t="s">
        <v>8458</v>
      </c>
      <c r="B2574" s="4" t="s">
        <v>8459</v>
      </c>
      <c r="C2574" s="5">
        <v>42892</v>
      </c>
      <c r="D2574" s="5">
        <v>43670</v>
      </c>
      <c r="E2574" s="4" t="s">
        <v>19752</v>
      </c>
      <c r="F2574" t="str">
        <f>+_xlfn.XLOOKUP(Tabell3[[#This Row],[Diagnose]],Tabell7[Diagnose],Tabell7[DiagnoseKort])&amp;" ("&amp;YEAR(Tabell3[[#This Row],[Dato]])&amp;")"</f>
        <v>Intet påvist (2019)</v>
      </c>
    </row>
    <row r="2575" spans="1:6" hidden="1" x14ac:dyDescent="0.25">
      <c r="A2575" s="4" t="s">
        <v>3276</v>
      </c>
      <c r="B2575" s="4" t="s">
        <v>3277</v>
      </c>
      <c r="C2575" s="5">
        <v>40268</v>
      </c>
      <c r="D2575" s="5">
        <v>43669</v>
      </c>
      <c r="E2575" s="4" t="s">
        <v>19752</v>
      </c>
      <c r="F2575" t="str">
        <f>+_xlfn.XLOOKUP(Tabell3[[#This Row],[Diagnose]],Tabell7[Diagnose],Tabell7[DiagnoseKort])&amp;" ("&amp;YEAR(Tabell3[[#This Row],[Dato]])&amp;")"</f>
        <v>Intet påvist (2019)</v>
      </c>
    </row>
    <row r="2576" spans="1:6" hidden="1" x14ac:dyDescent="0.25">
      <c r="A2576" s="4" t="s">
        <v>8578</v>
      </c>
      <c r="B2576" s="4" t="s">
        <v>8579</v>
      </c>
      <c r="C2576" s="5">
        <v>42944</v>
      </c>
      <c r="D2576" s="5">
        <v>43664</v>
      </c>
      <c r="E2576" s="4" t="s">
        <v>19752</v>
      </c>
      <c r="F2576" t="str">
        <f>+_xlfn.XLOOKUP(Tabell3[[#This Row],[Diagnose]],Tabell7[Diagnose],Tabell7[DiagnoseKort])&amp;" ("&amp;YEAR(Tabell3[[#This Row],[Dato]])&amp;")"</f>
        <v>Intet påvist (2019)</v>
      </c>
    </row>
    <row r="2577" spans="1:6" hidden="1" x14ac:dyDescent="0.25">
      <c r="A2577" s="4" t="s">
        <v>6088</v>
      </c>
      <c r="B2577" s="4" t="s">
        <v>6089</v>
      </c>
      <c r="C2577" s="5">
        <v>41818</v>
      </c>
      <c r="D2577" s="5">
        <v>43662</v>
      </c>
      <c r="E2577" s="4" t="s">
        <v>19752</v>
      </c>
      <c r="F2577" t="str">
        <f>+_xlfn.XLOOKUP(Tabell3[[#This Row],[Diagnose]],Tabell7[Diagnose],Tabell7[DiagnoseKort])&amp;" ("&amp;YEAR(Tabell3[[#This Row],[Dato]])&amp;")"</f>
        <v>Intet påvist (2019)</v>
      </c>
    </row>
    <row r="2578" spans="1:6" hidden="1" x14ac:dyDescent="0.25">
      <c r="A2578" s="4" t="s">
        <v>6635</v>
      </c>
      <c r="B2578" s="4" t="s">
        <v>6636</v>
      </c>
      <c r="C2578" s="5">
        <v>42076</v>
      </c>
      <c r="D2578" s="5">
        <v>43661</v>
      </c>
      <c r="E2578" s="4" t="s">
        <v>19752</v>
      </c>
      <c r="F2578" t="str">
        <f>+_xlfn.XLOOKUP(Tabell3[[#This Row],[Diagnose]],Tabell7[Diagnose],Tabell7[DiagnoseKort])&amp;" ("&amp;YEAR(Tabell3[[#This Row],[Dato]])&amp;")"</f>
        <v>Intet påvist (2019)</v>
      </c>
    </row>
    <row r="2579" spans="1:6" hidden="1" x14ac:dyDescent="0.25">
      <c r="A2579" s="4" t="s">
        <v>9146</v>
      </c>
      <c r="B2579" s="4" t="s">
        <v>9147</v>
      </c>
      <c r="C2579" s="5">
        <v>43161</v>
      </c>
      <c r="D2579" s="5">
        <v>43648</v>
      </c>
      <c r="E2579" s="4" t="s">
        <v>19752</v>
      </c>
      <c r="F2579" t="str">
        <f>+_xlfn.XLOOKUP(Tabell3[[#This Row],[Diagnose]],Tabell7[Diagnose],Tabell7[DiagnoseKort])&amp;" ("&amp;YEAR(Tabell3[[#This Row],[Dato]])&amp;")"</f>
        <v>Intet påvist (2019)</v>
      </c>
    </row>
    <row r="2580" spans="1:6" hidden="1" x14ac:dyDescent="0.25">
      <c r="A2580" s="4" t="s">
        <v>8542</v>
      </c>
      <c r="B2580" s="4" t="s">
        <v>8543</v>
      </c>
      <c r="C2580" s="5">
        <v>42932</v>
      </c>
      <c r="D2580" s="5">
        <v>43642</v>
      </c>
      <c r="E2580" s="4" t="s">
        <v>19752</v>
      </c>
      <c r="F2580" t="str">
        <f>+_xlfn.XLOOKUP(Tabell3[[#This Row],[Diagnose]],Tabell7[Diagnose],Tabell7[DiagnoseKort])&amp;" ("&amp;YEAR(Tabell3[[#This Row],[Dato]])&amp;")"</f>
        <v>Intet påvist (2019)</v>
      </c>
    </row>
    <row r="2581" spans="1:6" hidden="1" x14ac:dyDescent="0.25">
      <c r="A2581" s="4" t="s">
        <v>9204</v>
      </c>
      <c r="B2581" s="4" t="s">
        <v>9205</v>
      </c>
      <c r="C2581" s="5">
        <v>43175</v>
      </c>
      <c r="D2581" s="5">
        <v>43642</v>
      </c>
      <c r="E2581" s="4" t="s">
        <v>19752</v>
      </c>
      <c r="F2581" t="str">
        <f>+_xlfn.XLOOKUP(Tabell3[[#This Row],[Diagnose]],Tabell7[Diagnose],Tabell7[DiagnoseKort])&amp;" ("&amp;YEAR(Tabell3[[#This Row],[Dato]])&amp;")"</f>
        <v>Intet påvist (2019)</v>
      </c>
    </row>
    <row r="2582" spans="1:6" hidden="1" x14ac:dyDescent="0.25">
      <c r="A2582" s="4" t="s">
        <v>5491</v>
      </c>
      <c r="B2582" s="4" t="s">
        <v>5492</v>
      </c>
      <c r="C2582" s="5">
        <v>41510</v>
      </c>
      <c r="D2582" s="5">
        <v>43637</v>
      </c>
      <c r="E2582" s="4" t="s">
        <v>19752</v>
      </c>
      <c r="F2582" t="str">
        <f>+_xlfn.XLOOKUP(Tabell3[[#This Row],[Diagnose]],Tabell7[Diagnose],Tabell7[DiagnoseKort])&amp;" ("&amp;YEAR(Tabell3[[#This Row],[Dato]])&amp;")"</f>
        <v>Intet påvist (2019)</v>
      </c>
    </row>
    <row r="2583" spans="1:6" hidden="1" x14ac:dyDescent="0.25">
      <c r="A2583" s="4" t="s">
        <v>8244</v>
      </c>
      <c r="B2583" s="4" t="s">
        <v>8245</v>
      </c>
      <c r="C2583" s="5">
        <v>42805</v>
      </c>
      <c r="D2583" s="5">
        <v>43635</v>
      </c>
      <c r="E2583" s="4" t="s">
        <v>19752</v>
      </c>
      <c r="F2583" t="str">
        <f>+_xlfn.XLOOKUP(Tabell3[[#This Row],[Diagnose]],Tabell7[Diagnose],Tabell7[DiagnoseKort])&amp;" ("&amp;YEAR(Tabell3[[#This Row],[Dato]])&amp;")"</f>
        <v>Intet påvist (2019)</v>
      </c>
    </row>
    <row r="2584" spans="1:6" hidden="1" x14ac:dyDescent="0.25">
      <c r="A2584" s="4" t="s">
        <v>6790</v>
      </c>
      <c r="B2584" s="4" t="s">
        <v>6791</v>
      </c>
      <c r="C2584" s="5">
        <v>42139</v>
      </c>
      <c r="D2584" s="5">
        <v>43633</v>
      </c>
      <c r="E2584" s="4" t="s">
        <v>19752</v>
      </c>
      <c r="F2584" t="str">
        <f>+_xlfn.XLOOKUP(Tabell3[[#This Row],[Diagnose]],Tabell7[Diagnose],Tabell7[DiagnoseKort])&amp;" ("&amp;YEAR(Tabell3[[#This Row],[Dato]])&amp;")"</f>
        <v>Intet påvist (2019)</v>
      </c>
    </row>
    <row r="2585" spans="1:6" hidden="1" x14ac:dyDescent="0.25">
      <c r="A2585" s="4" t="s">
        <v>9446</v>
      </c>
      <c r="B2585" s="4" t="s">
        <v>9447</v>
      </c>
      <c r="C2585" s="5">
        <v>43257</v>
      </c>
      <c r="D2585" s="5">
        <v>43630</v>
      </c>
      <c r="E2585" s="4" t="s">
        <v>19752</v>
      </c>
      <c r="F2585" t="str">
        <f>+_xlfn.XLOOKUP(Tabell3[[#This Row],[Diagnose]],Tabell7[Diagnose],Tabell7[DiagnoseKort])&amp;" ("&amp;YEAR(Tabell3[[#This Row],[Dato]])&amp;")"</f>
        <v>Intet påvist (2019)</v>
      </c>
    </row>
    <row r="2586" spans="1:6" hidden="1" x14ac:dyDescent="0.25">
      <c r="A2586" s="4" t="s">
        <v>7374</v>
      </c>
      <c r="B2586" s="4" t="s">
        <v>7375</v>
      </c>
      <c r="C2586" s="5">
        <v>42426</v>
      </c>
      <c r="D2586" s="5">
        <v>43630</v>
      </c>
      <c r="E2586" s="4" t="s">
        <v>19752</v>
      </c>
      <c r="F2586" t="str">
        <f>+_xlfn.XLOOKUP(Tabell3[[#This Row],[Diagnose]],Tabell7[Diagnose],Tabell7[DiagnoseKort])&amp;" ("&amp;YEAR(Tabell3[[#This Row],[Dato]])&amp;")"</f>
        <v>Intet påvist (2019)</v>
      </c>
    </row>
    <row r="2587" spans="1:6" hidden="1" x14ac:dyDescent="0.25">
      <c r="A2587" s="4" t="s">
        <v>8216</v>
      </c>
      <c r="B2587" s="4" t="s">
        <v>8217</v>
      </c>
      <c r="C2587" s="5">
        <v>42794</v>
      </c>
      <c r="D2587" s="5">
        <v>43630</v>
      </c>
      <c r="E2587" s="4" t="s">
        <v>19802</v>
      </c>
      <c r="F2587" t="str">
        <f>+_xlfn.XLOOKUP(Tabell3[[#This Row],[Diagnose]],Tabell7[Diagnose],Tabell7[DiagnoseKort])&amp;" ("&amp;YEAR(Tabell3[[#This Row],[Dato]])&amp;")"</f>
        <v>PPM iris (2019)</v>
      </c>
    </row>
    <row r="2588" spans="1:6" hidden="1" x14ac:dyDescent="0.25">
      <c r="A2588" s="4" t="s">
        <v>8835</v>
      </c>
      <c r="B2588" s="4" t="s">
        <v>8836</v>
      </c>
      <c r="C2588" s="5">
        <v>43026</v>
      </c>
      <c r="D2588" s="5">
        <v>43622</v>
      </c>
      <c r="E2588" s="4" t="s">
        <v>19752</v>
      </c>
      <c r="F2588" t="str">
        <f>+_xlfn.XLOOKUP(Tabell3[[#This Row],[Diagnose]],Tabell7[Diagnose],Tabell7[DiagnoseKort])&amp;" ("&amp;YEAR(Tabell3[[#This Row],[Dato]])&amp;")"</f>
        <v>Intet påvist (2019)</v>
      </c>
    </row>
    <row r="2589" spans="1:6" hidden="1" x14ac:dyDescent="0.25">
      <c r="A2589" s="4" t="s">
        <v>6717</v>
      </c>
      <c r="B2589" s="4" t="s">
        <v>6718</v>
      </c>
      <c r="C2589" s="5">
        <v>42112</v>
      </c>
      <c r="D2589" s="5">
        <v>43619</v>
      </c>
      <c r="E2589" s="4" t="s">
        <v>19752</v>
      </c>
      <c r="F2589" t="str">
        <f>+_xlfn.XLOOKUP(Tabell3[[#This Row],[Diagnose]],Tabell7[Diagnose],Tabell7[DiagnoseKort])&amp;" ("&amp;YEAR(Tabell3[[#This Row],[Dato]])&amp;")"</f>
        <v>Intet påvist (2019)</v>
      </c>
    </row>
    <row r="2590" spans="1:6" hidden="1" x14ac:dyDescent="0.25">
      <c r="A2590" s="4" t="s">
        <v>9444</v>
      </c>
      <c r="B2590" s="4" t="s">
        <v>9445</v>
      </c>
      <c r="C2590" s="5">
        <v>43257</v>
      </c>
      <c r="D2590" s="5">
        <v>43616</v>
      </c>
      <c r="E2590" s="4" t="s">
        <v>19752</v>
      </c>
      <c r="F2590" t="str">
        <f>+_xlfn.XLOOKUP(Tabell3[[#This Row],[Diagnose]],Tabell7[Diagnose],Tabell7[DiagnoseKort])&amp;" ("&amp;YEAR(Tabell3[[#This Row],[Dato]])&amp;")"</f>
        <v>Intet påvist (2019)</v>
      </c>
    </row>
    <row r="2591" spans="1:6" hidden="1" x14ac:dyDescent="0.25">
      <c r="A2591" s="4" t="s">
        <v>9301</v>
      </c>
      <c r="B2591" s="4" t="s">
        <v>9302</v>
      </c>
      <c r="C2591" s="5">
        <v>43204</v>
      </c>
      <c r="D2591" s="5">
        <v>43616</v>
      </c>
      <c r="E2591" s="4" t="s">
        <v>19752</v>
      </c>
      <c r="F2591" t="str">
        <f>+_xlfn.XLOOKUP(Tabell3[[#This Row],[Diagnose]],Tabell7[Diagnose],Tabell7[DiagnoseKort])&amp;" ("&amp;YEAR(Tabell3[[#This Row],[Dato]])&amp;")"</f>
        <v>Intet påvist (2019)</v>
      </c>
    </row>
    <row r="2592" spans="1:6" hidden="1" x14ac:dyDescent="0.25">
      <c r="A2592" s="4" t="s">
        <v>9182</v>
      </c>
      <c r="B2592" s="4" t="s">
        <v>9183</v>
      </c>
      <c r="C2592" s="5">
        <v>43174</v>
      </c>
      <c r="D2592" s="5">
        <v>43610</v>
      </c>
      <c r="E2592" s="4" t="s">
        <v>19752</v>
      </c>
      <c r="F2592" t="str">
        <f>+_xlfn.XLOOKUP(Tabell3[[#This Row],[Diagnose]],Tabell7[Diagnose],Tabell7[DiagnoseKort])&amp;" ("&amp;YEAR(Tabell3[[#This Row],[Dato]])&amp;")"</f>
        <v>Intet påvist (2019)</v>
      </c>
    </row>
    <row r="2593" spans="1:6" hidden="1" x14ac:dyDescent="0.25">
      <c r="A2593" s="4" t="s">
        <v>6954</v>
      </c>
      <c r="B2593" s="4" t="s">
        <v>6955</v>
      </c>
      <c r="C2593" s="5">
        <v>42243</v>
      </c>
      <c r="D2593" s="5">
        <v>43610</v>
      </c>
      <c r="E2593" s="4" t="s">
        <v>19752</v>
      </c>
      <c r="F2593" t="str">
        <f>+_xlfn.XLOOKUP(Tabell3[[#This Row],[Diagnose]],Tabell7[Diagnose],Tabell7[DiagnoseKort])&amp;" ("&amp;YEAR(Tabell3[[#This Row],[Dato]])&amp;")"</f>
        <v>Intet påvist (2019)</v>
      </c>
    </row>
    <row r="2594" spans="1:6" hidden="1" x14ac:dyDescent="0.25">
      <c r="A2594" s="4" t="s">
        <v>8627</v>
      </c>
      <c r="B2594" s="4" t="s">
        <v>8628</v>
      </c>
      <c r="C2594" s="5">
        <v>42962</v>
      </c>
      <c r="D2594" s="5">
        <v>43610</v>
      </c>
      <c r="E2594" s="4" t="s">
        <v>19752</v>
      </c>
      <c r="F2594" t="str">
        <f>+_xlfn.XLOOKUP(Tabell3[[#This Row],[Diagnose]],Tabell7[Diagnose],Tabell7[DiagnoseKort])&amp;" ("&amp;YEAR(Tabell3[[#This Row],[Dato]])&amp;")"</f>
        <v>Intet påvist (2019)</v>
      </c>
    </row>
    <row r="2595" spans="1:6" hidden="1" x14ac:dyDescent="0.25">
      <c r="A2595" s="4" t="s">
        <v>6093</v>
      </c>
      <c r="B2595" s="4" t="s">
        <v>1817</v>
      </c>
      <c r="C2595" s="5">
        <v>41821</v>
      </c>
      <c r="D2595" s="5">
        <v>43610</v>
      </c>
      <c r="E2595" s="4" t="s">
        <v>19752</v>
      </c>
      <c r="F2595" t="str">
        <f>+_xlfn.XLOOKUP(Tabell3[[#This Row],[Diagnose]],Tabell7[Diagnose],Tabell7[DiagnoseKort])&amp;" ("&amp;YEAR(Tabell3[[#This Row],[Dato]])&amp;")"</f>
        <v>Intet påvist (2019)</v>
      </c>
    </row>
    <row r="2596" spans="1:6" hidden="1" x14ac:dyDescent="0.25">
      <c r="A2596" s="4" t="s">
        <v>4500</v>
      </c>
      <c r="B2596" s="4" t="s">
        <v>4501</v>
      </c>
      <c r="C2596" s="5">
        <v>41054</v>
      </c>
      <c r="D2596" s="5">
        <v>43608</v>
      </c>
      <c r="E2596" s="4" t="s">
        <v>19752</v>
      </c>
      <c r="F2596" t="str">
        <f>+_xlfn.XLOOKUP(Tabell3[[#This Row],[Diagnose]],Tabell7[Diagnose],Tabell7[DiagnoseKort])&amp;" ("&amp;YEAR(Tabell3[[#This Row],[Dato]])&amp;")"</f>
        <v>Intet påvist (2019)</v>
      </c>
    </row>
    <row r="2597" spans="1:6" hidden="1" x14ac:dyDescent="0.25">
      <c r="A2597" s="4" t="s">
        <v>6199</v>
      </c>
      <c r="B2597" s="4" t="s">
        <v>6200</v>
      </c>
      <c r="C2597" s="5">
        <v>41856</v>
      </c>
      <c r="D2597" s="5">
        <v>44795</v>
      </c>
      <c r="E2597" s="4" t="s">
        <v>19904</v>
      </c>
      <c r="F2597" t="str">
        <f>+_xlfn.XLOOKUP(Tabell3[[#This Row],[Diagnose]],Tabell7[Diagnose],Tabell7[DiagnoseKort])&amp;" ("&amp;YEAR(Tabell3[[#This Row],[Dato]])&amp;")"</f>
        <v xml:space="preserve"> (2022)</v>
      </c>
    </row>
    <row r="2598" spans="1:6" hidden="1" x14ac:dyDescent="0.25">
      <c r="A2598" s="4" t="s">
        <v>5589</v>
      </c>
      <c r="B2598" s="4" t="s">
        <v>5590</v>
      </c>
      <c r="C2598" s="5">
        <v>41585</v>
      </c>
      <c r="D2598" s="5">
        <v>43607</v>
      </c>
      <c r="E2598" s="4" t="s">
        <v>19752</v>
      </c>
      <c r="F2598" t="str">
        <f>+_xlfn.XLOOKUP(Tabell3[[#This Row],[Diagnose]],Tabell7[Diagnose],Tabell7[DiagnoseKort])&amp;" ("&amp;YEAR(Tabell3[[#This Row],[Dato]])&amp;")"</f>
        <v>Intet påvist (2019)</v>
      </c>
    </row>
    <row r="2599" spans="1:6" hidden="1" x14ac:dyDescent="0.25">
      <c r="A2599" s="4" t="s">
        <v>8340</v>
      </c>
      <c r="B2599" s="4" t="s">
        <v>8341</v>
      </c>
      <c r="C2599" s="5">
        <v>42836</v>
      </c>
      <c r="D2599" s="5">
        <v>43607</v>
      </c>
      <c r="E2599" s="4" t="s">
        <v>19752</v>
      </c>
      <c r="F2599" t="str">
        <f>+_xlfn.XLOOKUP(Tabell3[[#This Row],[Diagnose]],Tabell7[Diagnose],Tabell7[DiagnoseKort])&amp;" ("&amp;YEAR(Tabell3[[#This Row],[Dato]])&amp;")"</f>
        <v>Intet påvist (2019)</v>
      </c>
    </row>
    <row r="2600" spans="1:6" hidden="1" x14ac:dyDescent="0.25">
      <c r="A2600" s="4" t="s">
        <v>7568</v>
      </c>
      <c r="B2600" s="4" t="s">
        <v>7569</v>
      </c>
      <c r="C2600" s="5">
        <v>42518</v>
      </c>
      <c r="D2600" s="5">
        <v>43605</v>
      </c>
      <c r="E2600" s="4" t="s">
        <v>19752</v>
      </c>
      <c r="F2600" t="str">
        <f>+_xlfn.XLOOKUP(Tabell3[[#This Row],[Diagnose]],Tabell7[Diagnose],Tabell7[DiagnoseKort])&amp;" ("&amp;YEAR(Tabell3[[#This Row],[Dato]])&amp;")"</f>
        <v>Intet påvist (2019)</v>
      </c>
    </row>
    <row r="2601" spans="1:6" hidden="1" x14ac:dyDescent="0.25">
      <c r="A2601" s="4" t="s">
        <v>9309</v>
      </c>
      <c r="B2601" s="4" t="s">
        <v>9310</v>
      </c>
      <c r="C2601" s="5">
        <v>43205</v>
      </c>
      <c r="D2601" s="5">
        <v>43601</v>
      </c>
      <c r="E2601" s="4" t="s">
        <v>19752</v>
      </c>
      <c r="F2601" t="str">
        <f>+_xlfn.XLOOKUP(Tabell3[[#This Row],[Diagnose]],Tabell7[Diagnose],Tabell7[DiagnoseKort])&amp;" ("&amp;YEAR(Tabell3[[#This Row],[Dato]])&amp;")"</f>
        <v>Intet påvist (2019)</v>
      </c>
    </row>
    <row r="2602" spans="1:6" hidden="1" x14ac:dyDescent="0.25">
      <c r="A2602" s="4" t="s">
        <v>7829</v>
      </c>
      <c r="B2602" s="4" t="s">
        <v>7830</v>
      </c>
      <c r="C2602" s="5">
        <v>42613</v>
      </c>
      <c r="D2602" s="5">
        <v>43601</v>
      </c>
      <c r="E2602" s="4" t="s">
        <v>19752</v>
      </c>
      <c r="F2602" t="str">
        <f>+_xlfn.XLOOKUP(Tabell3[[#This Row],[Diagnose]],Tabell7[Diagnose],Tabell7[DiagnoseKort])&amp;" ("&amp;YEAR(Tabell3[[#This Row],[Dato]])&amp;")"</f>
        <v>Intet påvist (2019)</v>
      </c>
    </row>
    <row r="2603" spans="1:6" hidden="1" x14ac:dyDescent="0.25">
      <c r="A2603" s="4" t="s">
        <v>5416</v>
      </c>
      <c r="B2603" s="4" t="s">
        <v>5417</v>
      </c>
      <c r="C2603" s="5">
        <v>41488</v>
      </c>
      <c r="D2603" s="5">
        <v>43601</v>
      </c>
      <c r="E2603" s="4" t="s">
        <v>19752</v>
      </c>
      <c r="F2603" t="str">
        <f>+_xlfn.XLOOKUP(Tabell3[[#This Row],[Diagnose]],Tabell7[Diagnose],Tabell7[DiagnoseKort])&amp;" ("&amp;YEAR(Tabell3[[#This Row],[Dato]])&amp;")"</f>
        <v>Intet påvist (2019)</v>
      </c>
    </row>
    <row r="2604" spans="1:6" hidden="1" x14ac:dyDescent="0.25">
      <c r="A2604" s="4" t="s">
        <v>5585</v>
      </c>
      <c r="B2604" s="4" t="s">
        <v>5586</v>
      </c>
      <c r="C2604" s="5">
        <v>41585</v>
      </c>
      <c r="D2604" s="5">
        <v>43601</v>
      </c>
      <c r="E2604" s="4" t="s">
        <v>19770</v>
      </c>
      <c r="F2604" t="str">
        <f>+_xlfn.XLOOKUP(Tabell3[[#This Row],[Diagnose]],Tabell7[Diagnose],Tabell7[DiagnoseKort])&amp;" ("&amp;YEAR(Tabell3[[#This Row],[Dato]])&amp;")"</f>
        <v>Cortical &amp; Katarakt, ikke medfødt (2019)</v>
      </c>
    </row>
    <row r="2605" spans="1:6" hidden="1" x14ac:dyDescent="0.25">
      <c r="A2605" s="4" t="s">
        <v>4758</v>
      </c>
      <c r="B2605" s="4" t="s">
        <v>4759</v>
      </c>
      <c r="C2605" s="5">
        <v>41129</v>
      </c>
      <c r="D2605" s="5">
        <v>43600</v>
      </c>
      <c r="E2605" s="4" t="s">
        <v>19752</v>
      </c>
      <c r="F2605" t="str">
        <f>+_xlfn.XLOOKUP(Tabell3[[#This Row],[Diagnose]],Tabell7[Diagnose],Tabell7[DiagnoseKort])&amp;" ("&amp;YEAR(Tabell3[[#This Row],[Dato]])&amp;")"</f>
        <v>Intet påvist (2019)</v>
      </c>
    </row>
    <row r="2606" spans="1:6" hidden="1" x14ac:dyDescent="0.25">
      <c r="A2606" s="4" t="s">
        <v>8179</v>
      </c>
      <c r="B2606" s="4" t="s">
        <v>8180</v>
      </c>
      <c r="C2606" s="5">
        <v>42770</v>
      </c>
      <c r="D2606" s="5">
        <v>43600</v>
      </c>
      <c r="E2606" s="4" t="s">
        <v>19752</v>
      </c>
      <c r="F2606" t="str">
        <f>+_xlfn.XLOOKUP(Tabell3[[#This Row],[Diagnose]],Tabell7[Diagnose],Tabell7[DiagnoseKort])&amp;" ("&amp;YEAR(Tabell3[[#This Row],[Dato]])&amp;")"</f>
        <v>Intet påvist (2019)</v>
      </c>
    </row>
    <row r="2607" spans="1:6" hidden="1" x14ac:dyDescent="0.25">
      <c r="A2607" s="4" t="s">
        <v>7609</v>
      </c>
      <c r="B2607" s="4" t="s">
        <v>7610</v>
      </c>
      <c r="C2607" s="5">
        <v>42536</v>
      </c>
      <c r="D2607" s="5">
        <v>43587</v>
      </c>
      <c r="E2607" s="4" t="s">
        <v>19752</v>
      </c>
      <c r="F2607" t="str">
        <f>+_xlfn.XLOOKUP(Tabell3[[#This Row],[Diagnose]],Tabell7[Diagnose],Tabell7[DiagnoseKort])&amp;" ("&amp;YEAR(Tabell3[[#This Row],[Dato]])&amp;")"</f>
        <v>Intet påvist (2019)</v>
      </c>
    </row>
    <row r="2608" spans="1:6" hidden="1" x14ac:dyDescent="0.25">
      <c r="A2608" s="4" t="s">
        <v>9148</v>
      </c>
      <c r="B2608" s="4" t="s">
        <v>9149</v>
      </c>
      <c r="C2608" s="5">
        <v>43161</v>
      </c>
      <c r="D2608" s="5">
        <v>43587</v>
      </c>
      <c r="E2608" s="4" t="s">
        <v>19752</v>
      </c>
      <c r="F2608" t="str">
        <f>+_xlfn.XLOOKUP(Tabell3[[#This Row],[Diagnose]],Tabell7[Diagnose],Tabell7[DiagnoseKort])&amp;" ("&amp;YEAR(Tabell3[[#This Row],[Dato]])&amp;")"</f>
        <v>Intet påvist (2019)</v>
      </c>
    </row>
    <row r="2609" spans="1:6" hidden="1" x14ac:dyDescent="0.25">
      <c r="A2609" s="4" t="s">
        <v>8790</v>
      </c>
      <c r="B2609" s="4" t="s">
        <v>8791</v>
      </c>
      <c r="C2609" s="5">
        <v>43016</v>
      </c>
      <c r="D2609" s="5">
        <v>43587</v>
      </c>
      <c r="E2609" s="4" t="s">
        <v>19752</v>
      </c>
      <c r="F2609" t="str">
        <f>+_xlfn.XLOOKUP(Tabell3[[#This Row],[Diagnose]],Tabell7[Diagnose],Tabell7[DiagnoseKort])&amp;" ("&amp;YEAR(Tabell3[[#This Row],[Dato]])&amp;")"</f>
        <v>Intet påvist (2019)</v>
      </c>
    </row>
    <row r="2610" spans="1:6" hidden="1" x14ac:dyDescent="0.25">
      <c r="A2610" s="4" t="s">
        <v>7623</v>
      </c>
      <c r="B2610" s="4" t="s">
        <v>7624</v>
      </c>
      <c r="C2610" s="5">
        <v>42536</v>
      </c>
      <c r="D2610" s="5">
        <v>43587</v>
      </c>
      <c r="E2610" s="4" t="s">
        <v>19752</v>
      </c>
      <c r="F2610" t="str">
        <f>+_xlfn.XLOOKUP(Tabell3[[#This Row],[Diagnose]],Tabell7[Diagnose],Tabell7[DiagnoseKort])&amp;" ("&amp;YEAR(Tabell3[[#This Row],[Dato]])&amp;")"</f>
        <v>Intet påvist (2019)</v>
      </c>
    </row>
    <row r="2611" spans="1:6" hidden="1" x14ac:dyDescent="0.25">
      <c r="A2611" s="4" t="s">
        <v>7948</v>
      </c>
      <c r="B2611" s="4" t="s">
        <v>7949</v>
      </c>
      <c r="C2611" s="5">
        <v>42662</v>
      </c>
      <c r="D2611" s="5">
        <v>43587</v>
      </c>
      <c r="E2611" s="4" t="s">
        <v>19894</v>
      </c>
      <c r="F2611" t="str">
        <f>+_xlfn.XLOOKUP(Tabell3[[#This Row],[Diagnose]],Tabell7[Diagnose],Tabell7[DiagnoseKort])&amp;" ("&amp;YEAR(Tabell3[[#This Row],[Dato]])&amp;")"</f>
        <v>Cornea Dystrofi (2019)</v>
      </c>
    </row>
    <row r="2612" spans="1:6" hidden="1" x14ac:dyDescent="0.25">
      <c r="A2612" s="4" t="s">
        <v>8806</v>
      </c>
      <c r="B2612" s="4" t="s">
        <v>8807</v>
      </c>
      <c r="C2612" s="5">
        <v>43016</v>
      </c>
      <c r="D2612" s="5">
        <v>43587</v>
      </c>
      <c r="E2612" s="4" t="s">
        <v>19752</v>
      </c>
      <c r="F2612" t="str">
        <f>+_xlfn.XLOOKUP(Tabell3[[#This Row],[Diagnose]],Tabell7[Diagnose],Tabell7[DiagnoseKort])&amp;" ("&amp;YEAR(Tabell3[[#This Row],[Dato]])&amp;")"</f>
        <v>Intet påvist (2019)</v>
      </c>
    </row>
    <row r="2613" spans="1:6" hidden="1" x14ac:dyDescent="0.25">
      <c r="A2613" s="4" t="s">
        <v>8617</v>
      </c>
      <c r="B2613" s="4" t="s">
        <v>8618</v>
      </c>
      <c r="C2613" s="5">
        <v>42962</v>
      </c>
      <c r="D2613" s="5">
        <v>43587</v>
      </c>
      <c r="E2613" s="4" t="s">
        <v>19752</v>
      </c>
      <c r="F2613" t="str">
        <f>+_xlfn.XLOOKUP(Tabell3[[#This Row],[Diagnose]],Tabell7[Diagnose],Tabell7[DiagnoseKort])&amp;" ("&amp;YEAR(Tabell3[[#This Row],[Dato]])&amp;")"</f>
        <v>Intet påvist (2019)</v>
      </c>
    </row>
    <row r="2614" spans="1:6" hidden="1" x14ac:dyDescent="0.25">
      <c r="A2614" s="4" t="s">
        <v>7927</v>
      </c>
      <c r="B2614" s="4" t="s">
        <v>7928</v>
      </c>
      <c r="C2614" s="5">
        <v>42653</v>
      </c>
      <c r="D2614" s="5">
        <v>43587</v>
      </c>
      <c r="E2614" s="4" t="s">
        <v>19752</v>
      </c>
      <c r="F2614" t="str">
        <f>+_xlfn.XLOOKUP(Tabell3[[#This Row],[Diagnose]],Tabell7[Diagnose],Tabell7[DiagnoseKort])&amp;" ("&amp;YEAR(Tabell3[[#This Row],[Dato]])&amp;")"</f>
        <v>Intet påvist (2019)</v>
      </c>
    </row>
    <row r="2615" spans="1:6" hidden="1" x14ac:dyDescent="0.25">
      <c r="A2615" s="4" t="s">
        <v>9329</v>
      </c>
      <c r="B2615" s="4" t="s">
        <v>9330</v>
      </c>
      <c r="C2615" s="5">
        <v>43207</v>
      </c>
      <c r="D2615" s="5">
        <v>43587</v>
      </c>
      <c r="E2615" s="4" t="s">
        <v>19752</v>
      </c>
      <c r="F2615" t="str">
        <f>+_xlfn.XLOOKUP(Tabell3[[#This Row],[Diagnose]],Tabell7[Diagnose],Tabell7[DiagnoseKort])&amp;" ("&amp;YEAR(Tabell3[[#This Row],[Dato]])&amp;")"</f>
        <v>Intet påvist (2019)</v>
      </c>
    </row>
    <row r="2616" spans="1:6" hidden="1" x14ac:dyDescent="0.25">
      <c r="A2616" s="4" t="s">
        <v>7245</v>
      </c>
      <c r="B2616" s="4" t="s">
        <v>7246</v>
      </c>
      <c r="C2616" s="5">
        <v>42359</v>
      </c>
      <c r="D2616" s="5">
        <v>43587</v>
      </c>
      <c r="E2616" s="4" t="s">
        <v>19752</v>
      </c>
      <c r="F2616" t="str">
        <f>+_xlfn.XLOOKUP(Tabell3[[#This Row],[Diagnose]],Tabell7[Diagnose],Tabell7[DiagnoseKort])&amp;" ("&amp;YEAR(Tabell3[[#This Row],[Dato]])&amp;")"</f>
        <v>Intet påvist (2019)</v>
      </c>
    </row>
    <row r="2617" spans="1:6" hidden="1" x14ac:dyDescent="0.25">
      <c r="A2617" s="4" t="s">
        <v>9442</v>
      </c>
      <c r="B2617" s="4" t="s">
        <v>9443</v>
      </c>
      <c r="C2617" s="5">
        <v>43257</v>
      </c>
      <c r="D2617" s="5">
        <v>43585</v>
      </c>
      <c r="E2617" s="4" t="s">
        <v>19752</v>
      </c>
      <c r="F2617" t="str">
        <f>+_xlfn.XLOOKUP(Tabell3[[#This Row],[Diagnose]],Tabell7[Diagnose],Tabell7[DiagnoseKort])&amp;" ("&amp;YEAR(Tabell3[[#This Row],[Dato]])&amp;")"</f>
        <v>Intet påvist (2019)</v>
      </c>
    </row>
    <row r="2618" spans="1:6" hidden="1" x14ac:dyDescent="0.25">
      <c r="A2618" s="4" t="s">
        <v>7808</v>
      </c>
      <c r="B2618" s="4" t="s">
        <v>7809</v>
      </c>
      <c r="C2618" s="5">
        <v>42608</v>
      </c>
      <c r="D2618" s="5">
        <v>43585</v>
      </c>
      <c r="E2618" s="4" t="s">
        <v>19752</v>
      </c>
      <c r="F2618" t="str">
        <f>+_xlfn.XLOOKUP(Tabell3[[#This Row],[Diagnose]],Tabell7[Diagnose],Tabell7[DiagnoseKort])&amp;" ("&amp;YEAR(Tabell3[[#This Row],[Dato]])&amp;")"</f>
        <v>Intet påvist (2019)</v>
      </c>
    </row>
    <row r="2619" spans="1:6" hidden="1" x14ac:dyDescent="0.25">
      <c r="A2619" s="4" t="s">
        <v>9305</v>
      </c>
      <c r="B2619" s="4" t="s">
        <v>9306</v>
      </c>
      <c r="C2619" s="5">
        <v>43204</v>
      </c>
      <c r="D2619" s="5">
        <v>43585</v>
      </c>
      <c r="E2619" s="4" t="s">
        <v>19752</v>
      </c>
      <c r="F2619" t="str">
        <f>+_xlfn.XLOOKUP(Tabell3[[#This Row],[Diagnose]],Tabell7[Diagnose],Tabell7[DiagnoseKort])&amp;" ("&amp;YEAR(Tabell3[[#This Row],[Dato]])&amp;")"</f>
        <v>Intet påvist (2019)</v>
      </c>
    </row>
    <row r="2620" spans="1:6" hidden="1" x14ac:dyDescent="0.25">
      <c r="A2620" s="4" t="s">
        <v>9450</v>
      </c>
      <c r="B2620" s="4" t="s">
        <v>9451</v>
      </c>
      <c r="C2620" s="5">
        <v>43257</v>
      </c>
      <c r="D2620" s="5">
        <v>43583</v>
      </c>
      <c r="E2620" s="4" t="s">
        <v>19752</v>
      </c>
      <c r="F2620" t="str">
        <f>+_xlfn.XLOOKUP(Tabell3[[#This Row],[Diagnose]],Tabell7[Diagnose],Tabell7[DiagnoseKort])&amp;" ("&amp;YEAR(Tabell3[[#This Row],[Dato]])&amp;")"</f>
        <v>Intet påvist (2019)</v>
      </c>
    </row>
    <row r="2621" spans="1:6" hidden="1" x14ac:dyDescent="0.25">
      <c r="A2621" s="4" t="s">
        <v>9440</v>
      </c>
      <c r="B2621" s="4" t="s">
        <v>9441</v>
      </c>
      <c r="C2621" s="5">
        <v>43257</v>
      </c>
      <c r="D2621" s="5">
        <v>43581</v>
      </c>
      <c r="E2621" s="4" t="s">
        <v>19802</v>
      </c>
      <c r="F2621" t="str">
        <f>+_xlfn.XLOOKUP(Tabell3[[#This Row],[Diagnose]],Tabell7[Diagnose],Tabell7[DiagnoseKort])&amp;" ("&amp;YEAR(Tabell3[[#This Row],[Dato]])&amp;")"</f>
        <v>PPM iris (2019)</v>
      </c>
    </row>
    <row r="2622" spans="1:6" hidden="1" x14ac:dyDescent="0.25">
      <c r="A2622" s="4" t="s">
        <v>6142</v>
      </c>
      <c r="B2622" s="4" t="s">
        <v>6143</v>
      </c>
      <c r="C2622" s="5">
        <v>41830</v>
      </c>
      <c r="D2622" s="5">
        <v>43581</v>
      </c>
      <c r="E2622" s="4" t="s">
        <v>19817</v>
      </c>
      <c r="F2622" t="str">
        <f>+_xlfn.XLOOKUP(Tabell3[[#This Row],[Diagnose]],Tabell7[Diagnose],Tabell7[DiagnoseKort])&amp;" ("&amp;YEAR(Tabell3[[#This Row],[Dato]])&amp;")"</f>
        <v>Retinal Dysplasi (2019)</v>
      </c>
    </row>
    <row r="2623" spans="1:6" hidden="1" x14ac:dyDescent="0.25">
      <c r="A2623" s="4" t="s">
        <v>8272</v>
      </c>
      <c r="B2623" s="4" t="s">
        <v>8273</v>
      </c>
      <c r="C2623" s="5">
        <v>42807</v>
      </c>
      <c r="D2623" s="5">
        <v>43580</v>
      </c>
      <c r="E2623" s="4" t="s">
        <v>19752</v>
      </c>
      <c r="F2623" t="str">
        <f>+_xlfn.XLOOKUP(Tabell3[[#This Row],[Diagnose]],Tabell7[Diagnose],Tabell7[DiagnoseKort])&amp;" ("&amp;YEAR(Tabell3[[#This Row],[Dato]])&amp;")"</f>
        <v>Intet påvist (2019)</v>
      </c>
    </row>
    <row r="2624" spans="1:6" hidden="1" x14ac:dyDescent="0.25">
      <c r="A2624" s="4" t="s">
        <v>6980</v>
      </c>
      <c r="B2624" s="4" t="s">
        <v>6981</v>
      </c>
      <c r="C2624" s="5">
        <v>42255</v>
      </c>
      <c r="D2624" s="5">
        <v>43570</v>
      </c>
      <c r="E2624" s="4" t="s">
        <v>19752</v>
      </c>
      <c r="F2624" t="str">
        <f>+_xlfn.XLOOKUP(Tabell3[[#This Row],[Diagnose]],Tabell7[Diagnose],Tabell7[DiagnoseKort])&amp;" ("&amp;YEAR(Tabell3[[#This Row],[Dato]])&amp;")"</f>
        <v>Intet påvist (2019)</v>
      </c>
    </row>
    <row r="2625" spans="1:6" hidden="1" x14ac:dyDescent="0.25">
      <c r="A2625" s="4" t="s">
        <v>8800</v>
      </c>
      <c r="B2625" s="4" t="s">
        <v>8801</v>
      </c>
      <c r="C2625" s="5">
        <v>43016</v>
      </c>
      <c r="D2625" s="5">
        <v>43567</v>
      </c>
      <c r="E2625" s="4" t="s">
        <v>19752</v>
      </c>
      <c r="F2625" t="str">
        <f>+_xlfn.XLOOKUP(Tabell3[[#This Row],[Diagnose]],Tabell7[Diagnose],Tabell7[DiagnoseKort])&amp;" ("&amp;YEAR(Tabell3[[#This Row],[Dato]])&amp;")"</f>
        <v>Intet påvist (2019)</v>
      </c>
    </row>
    <row r="2626" spans="1:6" hidden="1" x14ac:dyDescent="0.25">
      <c r="A2626" s="4" t="s">
        <v>9235</v>
      </c>
      <c r="B2626" s="4" t="s">
        <v>9236</v>
      </c>
      <c r="C2626" s="5">
        <v>43186</v>
      </c>
      <c r="D2626" s="5">
        <v>43565</v>
      </c>
      <c r="E2626" s="4" t="s">
        <v>19752</v>
      </c>
      <c r="F2626" t="str">
        <f>+_xlfn.XLOOKUP(Tabell3[[#This Row],[Diagnose]],Tabell7[Diagnose],Tabell7[DiagnoseKort])&amp;" ("&amp;YEAR(Tabell3[[#This Row],[Dato]])&amp;")"</f>
        <v>Intet påvist (2019)</v>
      </c>
    </row>
    <row r="2627" spans="1:6" hidden="1" x14ac:dyDescent="0.25">
      <c r="A2627" s="4" t="s">
        <v>8985</v>
      </c>
      <c r="B2627" s="4" t="s">
        <v>8986</v>
      </c>
      <c r="C2627" s="5">
        <v>43093</v>
      </c>
      <c r="D2627" s="5">
        <v>43564</v>
      </c>
      <c r="E2627" s="4" t="s">
        <v>19752</v>
      </c>
      <c r="F2627" t="str">
        <f>+_xlfn.XLOOKUP(Tabell3[[#This Row],[Diagnose]],Tabell7[Diagnose],Tabell7[DiagnoseKort])&amp;" ("&amp;YEAR(Tabell3[[#This Row],[Dato]])&amp;")"</f>
        <v>Intet påvist (2019)</v>
      </c>
    </row>
    <row r="2628" spans="1:6" hidden="1" x14ac:dyDescent="0.25">
      <c r="A2628" s="4" t="s">
        <v>7550</v>
      </c>
      <c r="B2628" s="4" t="s">
        <v>7551</v>
      </c>
      <c r="C2628" s="5">
        <v>42513</v>
      </c>
      <c r="D2628" s="5">
        <v>43563</v>
      </c>
      <c r="E2628" s="4" t="s">
        <v>19799</v>
      </c>
      <c r="F2628" t="str">
        <f>+_xlfn.XLOOKUP(Tabell3[[#This Row],[Diagnose]],Tabell7[Diagnose],Tabell7[DiagnoseKort])&amp;" ("&amp;YEAR(Tabell3[[#This Row],[Dato]])&amp;")"</f>
        <v>Katarakt, ikke medfødt (2019)</v>
      </c>
    </row>
    <row r="2629" spans="1:6" hidden="1" x14ac:dyDescent="0.25">
      <c r="A2629" s="4" t="s">
        <v>9064</v>
      </c>
      <c r="B2629" s="4" t="s">
        <v>9065</v>
      </c>
      <c r="C2629" s="5">
        <v>43126</v>
      </c>
      <c r="D2629" s="5">
        <v>43559</v>
      </c>
      <c r="E2629" s="4" t="s">
        <v>19756</v>
      </c>
      <c r="F2629" t="str">
        <f>+_xlfn.XLOOKUP(Tabell3[[#This Row],[Diagnose]],Tabell7[Diagnose],Tabell7[DiagnoseKort])&amp;" ("&amp;YEAR(Tabell3[[#This Row],[Dato]])&amp;")"</f>
        <v>Distichiasis/Ektopiske Cillier (2019)</v>
      </c>
    </row>
    <row r="2630" spans="1:6" hidden="1" x14ac:dyDescent="0.25">
      <c r="A2630" s="4" t="s">
        <v>8440</v>
      </c>
      <c r="B2630" s="4" t="s">
        <v>8441</v>
      </c>
      <c r="C2630" s="5">
        <v>42869</v>
      </c>
      <c r="D2630" s="5">
        <v>43559</v>
      </c>
      <c r="E2630" s="4" t="s">
        <v>19752</v>
      </c>
      <c r="F2630" t="str">
        <f>+_xlfn.XLOOKUP(Tabell3[[#This Row],[Diagnose]],Tabell7[Diagnose],Tabell7[DiagnoseKort])&amp;" ("&amp;YEAR(Tabell3[[#This Row],[Dato]])&amp;")"</f>
        <v>Intet påvist (2019)</v>
      </c>
    </row>
    <row r="2631" spans="1:6" hidden="1" x14ac:dyDescent="0.25">
      <c r="A2631" s="4" t="s">
        <v>7231</v>
      </c>
      <c r="B2631" s="4" t="s">
        <v>7232</v>
      </c>
      <c r="C2631" s="5">
        <v>42355</v>
      </c>
      <c r="D2631" s="5">
        <v>43557</v>
      </c>
      <c r="E2631" s="4" t="s">
        <v>19752</v>
      </c>
      <c r="F2631" t="str">
        <f>+_xlfn.XLOOKUP(Tabell3[[#This Row],[Diagnose]],Tabell7[Diagnose],Tabell7[DiagnoseKort])&amp;" ("&amp;YEAR(Tabell3[[#This Row],[Dato]])&amp;")"</f>
        <v>Intet påvist (2019)</v>
      </c>
    </row>
    <row r="2632" spans="1:6" hidden="1" x14ac:dyDescent="0.25">
      <c r="A2632" s="4" t="s">
        <v>5902</v>
      </c>
      <c r="B2632" s="4" t="s">
        <v>5903</v>
      </c>
      <c r="C2632" s="5">
        <v>41742</v>
      </c>
      <c r="D2632" s="5">
        <v>43557</v>
      </c>
      <c r="E2632" s="4" t="s">
        <v>19752</v>
      </c>
      <c r="F2632" t="str">
        <f>+_xlfn.XLOOKUP(Tabell3[[#This Row],[Diagnose]],Tabell7[Diagnose],Tabell7[DiagnoseKort])&amp;" ("&amp;YEAR(Tabell3[[#This Row],[Dato]])&amp;")"</f>
        <v>Intet påvist (2019)</v>
      </c>
    </row>
    <row r="2633" spans="1:6" hidden="1" x14ac:dyDescent="0.25">
      <c r="A2633" s="4" t="s">
        <v>8108</v>
      </c>
      <c r="B2633" s="4" t="s">
        <v>8109</v>
      </c>
      <c r="C2633" s="5">
        <v>42759</v>
      </c>
      <c r="D2633" s="5">
        <v>43552</v>
      </c>
      <c r="E2633" s="4" t="s">
        <v>19752</v>
      </c>
      <c r="F2633" t="str">
        <f>+_xlfn.XLOOKUP(Tabell3[[#This Row],[Diagnose]],Tabell7[Diagnose],Tabell7[DiagnoseKort])&amp;" ("&amp;YEAR(Tabell3[[#This Row],[Dato]])&amp;")"</f>
        <v>Intet påvist (2019)</v>
      </c>
    </row>
    <row r="2634" spans="1:6" hidden="1" x14ac:dyDescent="0.25">
      <c r="A2634" s="4" t="s">
        <v>9240</v>
      </c>
      <c r="B2634" s="4" t="s">
        <v>9241</v>
      </c>
      <c r="C2634" s="5">
        <v>43186</v>
      </c>
      <c r="D2634" s="5">
        <v>43551</v>
      </c>
      <c r="E2634" s="4" t="s">
        <v>19752</v>
      </c>
      <c r="F2634" t="str">
        <f>+_xlfn.XLOOKUP(Tabell3[[#This Row],[Diagnose]],Tabell7[Diagnose],Tabell7[DiagnoseKort])&amp;" ("&amp;YEAR(Tabell3[[#This Row],[Dato]])&amp;")"</f>
        <v>Intet påvist (2019)</v>
      </c>
    </row>
    <row r="2635" spans="1:6" hidden="1" x14ac:dyDescent="0.25">
      <c r="A2635" s="4" t="s">
        <v>8338</v>
      </c>
      <c r="B2635" s="4" t="s">
        <v>8339</v>
      </c>
      <c r="C2635" s="5">
        <v>42836</v>
      </c>
      <c r="D2635" s="5">
        <v>43551</v>
      </c>
      <c r="E2635" s="4" t="s">
        <v>19752</v>
      </c>
      <c r="F2635" t="str">
        <f>+_xlfn.XLOOKUP(Tabell3[[#This Row],[Diagnose]],Tabell7[Diagnose],Tabell7[DiagnoseKort])&amp;" ("&amp;YEAR(Tabell3[[#This Row],[Dato]])&amp;")"</f>
        <v>Intet påvist (2019)</v>
      </c>
    </row>
    <row r="2636" spans="1:6" hidden="1" x14ac:dyDescent="0.25">
      <c r="A2636" s="4" t="s">
        <v>9761</v>
      </c>
      <c r="B2636" s="4" t="s">
        <v>9762</v>
      </c>
      <c r="C2636" s="5">
        <v>43366</v>
      </c>
      <c r="D2636" s="5">
        <v>43551</v>
      </c>
      <c r="E2636" s="4" t="s">
        <v>19752</v>
      </c>
      <c r="F2636" t="str">
        <f>+_xlfn.XLOOKUP(Tabell3[[#This Row],[Diagnose]],Tabell7[Diagnose],Tabell7[DiagnoseKort])&amp;" ("&amp;YEAR(Tabell3[[#This Row],[Dato]])&amp;")"</f>
        <v>Intet påvist (2019)</v>
      </c>
    </row>
    <row r="2637" spans="1:6" hidden="1" x14ac:dyDescent="0.25">
      <c r="A2637" s="4" t="s">
        <v>8389</v>
      </c>
      <c r="B2637" s="4" t="s">
        <v>8390</v>
      </c>
      <c r="C2637" s="5">
        <v>42846</v>
      </c>
      <c r="D2637" s="5">
        <v>43550</v>
      </c>
      <c r="E2637" s="4" t="s">
        <v>19752</v>
      </c>
      <c r="F2637" t="str">
        <f>+_xlfn.XLOOKUP(Tabell3[[#This Row],[Diagnose]],Tabell7[Diagnose],Tabell7[DiagnoseKort])&amp;" ("&amp;YEAR(Tabell3[[#This Row],[Dato]])&amp;")"</f>
        <v>Intet påvist (2019)</v>
      </c>
    </row>
    <row r="2638" spans="1:6" hidden="1" x14ac:dyDescent="0.25">
      <c r="A2638" s="4" t="s">
        <v>7981</v>
      </c>
      <c r="B2638" s="4" t="s">
        <v>7982</v>
      </c>
      <c r="C2638" s="5">
        <v>42694</v>
      </c>
      <c r="D2638" s="5">
        <v>43549</v>
      </c>
      <c r="E2638" s="4" t="s">
        <v>19752</v>
      </c>
      <c r="F2638" t="str">
        <f>+_xlfn.XLOOKUP(Tabell3[[#This Row],[Diagnose]],Tabell7[Diagnose],Tabell7[DiagnoseKort])&amp;" ("&amp;YEAR(Tabell3[[#This Row],[Dato]])&amp;")"</f>
        <v>Intet påvist (2019)</v>
      </c>
    </row>
    <row r="2639" spans="1:6" hidden="1" x14ac:dyDescent="0.25">
      <c r="A2639" s="4" t="s">
        <v>7368</v>
      </c>
      <c r="B2639" s="4" t="s">
        <v>7369</v>
      </c>
      <c r="C2639" s="5">
        <v>42426</v>
      </c>
      <c r="D2639" s="5">
        <v>43546</v>
      </c>
      <c r="E2639" s="4" t="s">
        <v>19752</v>
      </c>
      <c r="F2639" t="str">
        <f>+_xlfn.XLOOKUP(Tabell3[[#This Row],[Diagnose]],Tabell7[Diagnose],Tabell7[DiagnoseKort])&amp;" ("&amp;YEAR(Tabell3[[#This Row],[Dato]])&amp;")"</f>
        <v>Intet påvist (2019)</v>
      </c>
    </row>
    <row r="2640" spans="1:6" hidden="1" x14ac:dyDescent="0.25">
      <c r="A2640" s="4" t="s">
        <v>7175</v>
      </c>
      <c r="B2640" s="4" t="s">
        <v>7176</v>
      </c>
      <c r="C2640" s="5">
        <v>42328</v>
      </c>
      <c r="D2640" s="5">
        <v>43546</v>
      </c>
      <c r="E2640" s="4" t="s">
        <v>19752</v>
      </c>
      <c r="F2640" t="str">
        <f>+_xlfn.XLOOKUP(Tabell3[[#This Row],[Diagnose]],Tabell7[Diagnose],Tabell7[DiagnoseKort])&amp;" ("&amp;YEAR(Tabell3[[#This Row],[Dato]])&amp;")"</f>
        <v>Intet påvist (2019)</v>
      </c>
    </row>
    <row r="2641" spans="1:6" hidden="1" x14ac:dyDescent="0.25">
      <c r="A2641" s="4" t="s">
        <v>9313</v>
      </c>
      <c r="B2641" s="4" t="s">
        <v>9314</v>
      </c>
      <c r="C2641" s="5">
        <v>43205</v>
      </c>
      <c r="D2641" s="5">
        <v>43541</v>
      </c>
      <c r="E2641" s="4" t="s">
        <v>19752</v>
      </c>
      <c r="F2641" t="str">
        <f>+_xlfn.XLOOKUP(Tabell3[[#This Row],[Diagnose]],Tabell7[Diagnose],Tabell7[DiagnoseKort])&amp;" ("&amp;YEAR(Tabell3[[#This Row],[Dato]])&amp;")"</f>
        <v>Intet påvist (2019)</v>
      </c>
    </row>
    <row r="2642" spans="1:6" hidden="1" x14ac:dyDescent="0.25">
      <c r="A2642" s="4" t="s">
        <v>7156</v>
      </c>
      <c r="B2642" s="4" t="s">
        <v>7157</v>
      </c>
      <c r="C2642" s="5">
        <v>42313</v>
      </c>
      <c r="D2642" s="5">
        <v>43541</v>
      </c>
      <c r="E2642" s="4" t="s">
        <v>19864</v>
      </c>
      <c r="F2642" t="str">
        <f>+_xlfn.XLOOKUP(Tabell3[[#This Row],[Diagnose]],Tabell7[Diagnose],Tabell7[DiagnoseKort])&amp;" ("&amp;YEAR(Tabell3[[#This Row],[Dato]])&amp;")"</f>
        <v>Distichiasis/Ektopiske Cillier (2019)</v>
      </c>
    </row>
    <row r="2643" spans="1:6" hidden="1" x14ac:dyDescent="0.25">
      <c r="A2643" s="4" t="s">
        <v>4347</v>
      </c>
      <c r="B2643" s="4" t="s">
        <v>4348</v>
      </c>
      <c r="C2643" s="5">
        <v>40930</v>
      </c>
      <c r="D2643" s="5">
        <v>43538</v>
      </c>
      <c r="E2643" s="4" t="s">
        <v>19752</v>
      </c>
      <c r="F2643" t="str">
        <f>+_xlfn.XLOOKUP(Tabell3[[#This Row],[Diagnose]],Tabell7[Diagnose],Tabell7[DiagnoseKort])&amp;" ("&amp;YEAR(Tabell3[[#This Row],[Dato]])&amp;")"</f>
        <v>Intet påvist (2019)</v>
      </c>
    </row>
    <row r="2644" spans="1:6" hidden="1" x14ac:dyDescent="0.25">
      <c r="A2644" s="4" t="s">
        <v>7317</v>
      </c>
      <c r="B2644" s="4" t="s">
        <v>7318</v>
      </c>
      <c r="C2644" s="5">
        <v>42416</v>
      </c>
      <c r="D2644" s="5">
        <v>43537</v>
      </c>
      <c r="E2644" s="4" t="s">
        <v>19752</v>
      </c>
      <c r="F2644" t="str">
        <f>+_xlfn.XLOOKUP(Tabell3[[#This Row],[Diagnose]],Tabell7[Diagnose],Tabell7[DiagnoseKort])&amp;" ("&amp;YEAR(Tabell3[[#This Row],[Dato]])&amp;")"</f>
        <v>Intet påvist (2019)</v>
      </c>
    </row>
    <row r="2645" spans="1:6" hidden="1" x14ac:dyDescent="0.25">
      <c r="A2645" s="4" t="s">
        <v>8397</v>
      </c>
      <c r="B2645" s="4" t="s">
        <v>8398</v>
      </c>
      <c r="C2645" s="5">
        <v>42846</v>
      </c>
      <c r="D2645" s="5">
        <v>43531</v>
      </c>
      <c r="E2645" s="4" t="s">
        <v>19752</v>
      </c>
      <c r="F2645" t="str">
        <f>+_xlfn.XLOOKUP(Tabell3[[#This Row],[Diagnose]],Tabell7[Diagnose],Tabell7[DiagnoseKort])&amp;" ("&amp;YEAR(Tabell3[[#This Row],[Dato]])&amp;")"</f>
        <v>Intet påvist (2019)</v>
      </c>
    </row>
    <row r="2646" spans="1:6" hidden="1" x14ac:dyDescent="0.25">
      <c r="A2646" s="4" t="s">
        <v>8808</v>
      </c>
      <c r="B2646" s="4" t="s">
        <v>8809</v>
      </c>
      <c r="C2646" s="5">
        <v>43023</v>
      </c>
      <c r="D2646" s="5">
        <v>43530</v>
      </c>
      <c r="E2646" s="4" t="s">
        <v>19884</v>
      </c>
      <c r="F2646" t="str">
        <f>+_xlfn.XLOOKUP(Tabell3[[#This Row],[Diagnose]],Tabell7[Diagnose],Tabell7[DiagnoseKort])&amp;" ("&amp;YEAR(Tabell3[[#This Row],[Dato]])&amp;")"</f>
        <v>Katarakt, ikke medfødt (2019)</v>
      </c>
    </row>
    <row r="2647" spans="1:6" hidden="1" x14ac:dyDescent="0.25">
      <c r="A2647" s="4" t="s">
        <v>7081</v>
      </c>
      <c r="B2647" s="4" t="s">
        <v>7082</v>
      </c>
      <c r="C2647" s="5">
        <v>42292</v>
      </c>
      <c r="D2647" s="5">
        <v>43529</v>
      </c>
      <c r="E2647" s="4" t="s">
        <v>19752</v>
      </c>
      <c r="F2647" t="str">
        <f>+_xlfn.XLOOKUP(Tabell3[[#This Row],[Diagnose]],Tabell7[Diagnose],Tabell7[DiagnoseKort])&amp;" ("&amp;YEAR(Tabell3[[#This Row],[Dato]])&amp;")"</f>
        <v>Intet påvist (2019)</v>
      </c>
    </row>
    <row r="2648" spans="1:6" hidden="1" x14ac:dyDescent="0.25">
      <c r="A2648" s="4" t="s">
        <v>6106</v>
      </c>
      <c r="B2648" s="4" t="s">
        <v>6107</v>
      </c>
      <c r="C2648" s="5">
        <v>41824</v>
      </c>
      <c r="D2648" s="5">
        <v>43529</v>
      </c>
      <c r="E2648" s="4" t="s">
        <v>19752</v>
      </c>
      <c r="F2648" t="str">
        <f>+_xlfn.XLOOKUP(Tabell3[[#This Row],[Diagnose]],Tabell7[Diagnose],Tabell7[DiagnoseKort])&amp;" ("&amp;YEAR(Tabell3[[#This Row],[Dato]])&amp;")"</f>
        <v>Intet påvist (2019)</v>
      </c>
    </row>
    <row r="2649" spans="1:6" hidden="1" x14ac:dyDescent="0.25">
      <c r="A2649" s="4" t="s">
        <v>6874</v>
      </c>
      <c r="B2649" s="4" t="s">
        <v>6875</v>
      </c>
      <c r="C2649" s="5">
        <v>42186</v>
      </c>
      <c r="D2649" s="5">
        <v>43529</v>
      </c>
      <c r="E2649" s="4" t="s">
        <v>19752</v>
      </c>
      <c r="F2649" t="str">
        <f>+_xlfn.XLOOKUP(Tabell3[[#This Row],[Diagnose]],Tabell7[Diagnose],Tabell7[DiagnoseKort])&amp;" ("&amp;YEAR(Tabell3[[#This Row],[Dato]])&amp;")"</f>
        <v>Intet påvist (2019)</v>
      </c>
    </row>
    <row r="2650" spans="1:6" hidden="1" x14ac:dyDescent="0.25">
      <c r="A2650" s="4" t="s">
        <v>8851</v>
      </c>
      <c r="B2650" s="4" t="s">
        <v>8852</v>
      </c>
      <c r="C2650" s="5">
        <v>43030</v>
      </c>
      <c r="D2650" s="5">
        <v>43528</v>
      </c>
      <c r="E2650" s="4" t="s">
        <v>19752</v>
      </c>
      <c r="F2650" t="str">
        <f>+_xlfn.XLOOKUP(Tabell3[[#This Row],[Diagnose]],Tabell7[Diagnose],Tabell7[DiagnoseKort])&amp;" ("&amp;YEAR(Tabell3[[#This Row],[Dato]])&amp;")"</f>
        <v>Intet påvist (2019)</v>
      </c>
    </row>
    <row r="2651" spans="1:6" hidden="1" x14ac:dyDescent="0.25">
      <c r="A2651" s="4" t="s">
        <v>4590</v>
      </c>
      <c r="B2651" s="4" t="s">
        <v>4591</v>
      </c>
      <c r="C2651" s="5">
        <v>41080</v>
      </c>
      <c r="D2651" s="5">
        <v>43528</v>
      </c>
      <c r="E2651" s="4" t="s">
        <v>19799</v>
      </c>
      <c r="F2651" t="str">
        <f>+_xlfn.XLOOKUP(Tabell3[[#This Row],[Diagnose]],Tabell7[Diagnose],Tabell7[DiagnoseKort])&amp;" ("&amp;YEAR(Tabell3[[#This Row],[Dato]])&amp;")"</f>
        <v>Katarakt, ikke medfødt (2019)</v>
      </c>
    </row>
    <row r="2652" spans="1:6" hidden="1" x14ac:dyDescent="0.25">
      <c r="A2652" s="4" t="s">
        <v>9297</v>
      </c>
      <c r="B2652" s="4" t="s">
        <v>9298</v>
      </c>
      <c r="C2652" s="5">
        <v>43204</v>
      </c>
      <c r="D2652" s="5">
        <v>43528</v>
      </c>
      <c r="E2652" s="4" t="s">
        <v>19752</v>
      </c>
      <c r="F2652" t="str">
        <f>+_xlfn.XLOOKUP(Tabell3[[#This Row],[Diagnose]],Tabell7[Diagnose],Tabell7[DiagnoseKort])&amp;" ("&amp;YEAR(Tabell3[[#This Row],[Dato]])&amp;")"</f>
        <v>Intet påvist (2019)</v>
      </c>
    </row>
    <row r="2653" spans="1:6" hidden="1" x14ac:dyDescent="0.25">
      <c r="A2653" s="4" t="s">
        <v>8260</v>
      </c>
      <c r="B2653" s="4" t="s">
        <v>8261</v>
      </c>
      <c r="C2653" s="5">
        <v>42807</v>
      </c>
      <c r="D2653" s="5">
        <v>43528</v>
      </c>
      <c r="E2653" s="4" t="s">
        <v>19752</v>
      </c>
      <c r="F2653" t="str">
        <f>+_xlfn.XLOOKUP(Tabell3[[#This Row],[Diagnose]],Tabell7[Diagnose],Tabell7[DiagnoseKort])&amp;" ("&amp;YEAR(Tabell3[[#This Row],[Dato]])&amp;")"</f>
        <v>Intet påvist (2019)</v>
      </c>
    </row>
    <row r="2654" spans="1:6" hidden="1" x14ac:dyDescent="0.25">
      <c r="A2654" s="4" t="s">
        <v>2833</v>
      </c>
      <c r="B2654" s="4" t="s">
        <v>2834</v>
      </c>
      <c r="C2654" s="5">
        <v>39950</v>
      </c>
      <c r="D2654" s="5">
        <v>43528</v>
      </c>
      <c r="E2654" s="4" t="s">
        <v>19752</v>
      </c>
      <c r="F2654" t="str">
        <f>+_xlfn.XLOOKUP(Tabell3[[#This Row],[Diagnose]],Tabell7[Diagnose],Tabell7[DiagnoseKort])&amp;" ("&amp;YEAR(Tabell3[[#This Row],[Dato]])&amp;")"</f>
        <v>Intet påvist (2019)</v>
      </c>
    </row>
    <row r="2655" spans="1:6" hidden="1" x14ac:dyDescent="0.25">
      <c r="A2655" s="4" t="s">
        <v>5039</v>
      </c>
      <c r="B2655" s="4" t="s">
        <v>5040</v>
      </c>
      <c r="C2655" s="5">
        <v>41302</v>
      </c>
      <c r="D2655" s="5">
        <v>43528</v>
      </c>
      <c r="E2655" s="4" t="s">
        <v>19752</v>
      </c>
      <c r="F2655" t="str">
        <f>+_xlfn.XLOOKUP(Tabell3[[#This Row],[Diagnose]],Tabell7[Diagnose],Tabell7[DiagnoseKort])&amp;" ("&amp;YEAR(Tabell3[[#This Row],[Dato]])&amp;")"</f>
        <v>Intet påvist (2019)</v>
      </c>
    </row>
    <row r="2656" spans="1:6" hidden="1" x14ac:dyDescent="0.25">
      <c r="A2656" s="4" t="s">
        <v>4588</v>
      </c>
      <c r="B2656" s="4" t="s">
        <v>4589</v>
      </c>
      <c r="C2656" s="5">
        <v>41080</v>
      </c>
      <c r="D2656" s="5">
        <v>43528</v>
      </c>
      <c r="E2656" s="4" t="s">
        <v>19752</v>
      </c>
      <c r="F2656" t="str">
        <f>+_xlfn.XLOOKUP(Tabell3[[#This Row],[Diagnose]],Tabell7[Diagnose],Tabell7[DiagnoseKort])&amp;" ("&amp;YEAR(Tabell3[[#This Row],[Dato]])&amp;")"</f>
        <v>Intet påvist (2019)</v>
      </c>
    </row>
    <row r="2657" spans="1:6" hidden="1" x14ac:dyDescent="0.25">
      <c r="A2657" s="4" t="s">
        <v>7207</v>
      </c>
      <c r="B2657" s="4" t="s">
        <v>7208</v>
      </c>
      <c r="C2657" s="5">
        <v>42353</v>
      </c>
      <c r="D2657" s="5">
        <v>43528</v>
      </c>
      <c r="E2657" s="4" t="s">
        <v>19752</v>
      </c>
      <c r="F2657" t="str">
        <f>+_xlfn.XLOOKUP(Tabell3[[#This Row],[Diagnose]],Tabell7[Diagnose],Tabell7[DiagnoseKort])&amp;" ("&amp;YEAR(Tabell3[[#This Row],[Dato]])&amp;")"</f>
        <v>Intet påvist (2019)</v>
      </c>
    </row>
    <row r="2658" spans="1:6" hidden="1" x14ac:dyDescent="0.25">
      <c r="A2658" s="4" t="s">
        <v>8776</v>
      </c>
      <c r="B2658" s="4" t="s">
        <v>8777</v>
      </c>
      <c r="C2658" s="5">
        <v>43011</v>
      </c>
      <c r="D2658" s="5">
        <v>43528</v>
      </c>
      <c r="E2658" s="4" t="s">
        <v>19752</v>
      </c>
      <c r="F2658" t="str">
        <f>+_xlfn.XLOOKUP(Tabell3[[#This Row],[Diagnose]],Tabell7[Diagnose],Tabell7[DiagnoseKort])&amp;" ("&amp;YEAR(Tabell3[[#This Row],[Dato]])&amp;")"</f>
        <v>Intet påvist (2019)</v>
      </c>
    </row>
    <row r="2659" spans="1:6" hidden="1" x14ac:dyDescent="0.25">
      <c r="A2659" s="4" t="s">
        <v>6408</v>
      </c>
      <c r="B2659" s="4" t="s">
        <v>6409</v>
      </c>
      <c r="C2659" s="5">
        <v>41983</v>
      </c>
      <c r="D2659" s="5">
        <v>43528</v>
      </c>
      <c r="E2659" s="4" t="s">
        <v>19752</v>
      </c>
      <c r="F2659" t="str">
        <f>+_xlfn.XLOOKUP(Tabell3[[#This Row],[Diagnose]],Tabell7[Diagnose],Tabell7[DiagnoseKort])&amp;" ("&amp;YEAR(Tabell3[[#This Row],[Dato]])&amp;")"</f>
        <v>Intet påvist (2019)</v>
      </c>
    </row>
    <row r="2660" spans="1:6" hidden="1" x14ac:dyDescent="0.25">
      <c r="A2660" s="4" t="s">
        <v>9108</v>
      </c>
      <c r="B2660" s="4" t="s">
        <v>9109</v>
      </c>
      <c r="C2660" s="5">
        <v>43132</v>
      </c>
      <c r="D2660" s="5">
        <v>43528</v>
      </c>
      <c r="E2660" s="4" t="s">
        <v>19802</v>
      </c>
      <c r="F2660" t="str">
        <f>+_xlfn.XLOOKUP(Tabell3[[#This Row],[Diagnose]],Tabell7[Diagnose],Tabell7[DiagnoseKort])&amp;" ("&amp;YEAR(Tabell3[[#This Row],[Dato]])&amp;")"</f>
        <v>PPM iris (2019)</v>
      </c>
    </row>
    <row r="2661" spans="1:6" hidden="1" x14ac:dyDescent="0.25">
      <c r="A2661" s="4" t="s">
        <v>9460</v>
      </c>
      <c r="B2661" s="4" t="s">
        <v>9461</v>
      </c>
      <c r="C2661" s="5">
        <v>43259</v>
      </c>
      <c r="D2661" s="5">
        <v>43528</v>
      </c>
      <c r="E2661" s="4" t="s">
        <v>19752</v>
      </c>
      <c r="F2661" t="str">
        <f>+_xlfn.XLOOKUP(Tabell3[[#This Row],[Diagnose]],Tabell7[Diagnose],Tabell7[DiagnoseKort])&amp;" ("&amp;YEAR(Tabell3[[#This Row],[Dato]])&amp;")"</f>
        <v>Intet påvist (2019)</v>
      </c>
    </row>
    <row r="2662" spans="1:6" hidden="1" x14ac:dyDescent="0.25">
      <c r="A2662" s="4" t="s">
        <v>6645</v>
      </c>
      <c r="B2662" s="4" t="s">
        <v>6646</v>
      </c>
      <c r="C2662" s="5">
        <v>42079</v>
      </c>
      <c r="D2662" s="5">
        <v>43528</v>
      </c>
      <c r="E2662" s="4" t="s">
        <v>19752</v>
      </c>
      <c r="F2662" t="str">
        <f>+_xlfn.XLOOKUP(Tabell3[[#This Row],[Diagnose]],Tabell7[Diagnose],Tabell7[DiagnoseKort])&amp;" ("&amp;YEAR(Tabell3[[#This Row],[Dato]])&amp;")"</f>
        <v>Intet påvist (2019)</v>
      </c>
    </row>
    <row r="2663" spans="1:6" hidden="1" x14ac:dyDescent="0.25">
      <c r="A2663" s="4" t="s">
        <v>4820</v>
      </c>
      <c r="B2663" s="4" t="s">
        <v>4821</v>
      </c>
      <c r="C2663" s="5">
        <v>41155</v>
      </c>
      <c r="D2663" s="5">
        <v>43528</v>
      </c>
      <c r="E2663" s="4" t="s">
        <v>19894</v>
      </c>
      <c r="F2663" t="str">
        <f>+_xlfn.XLOOKUP(Tabell3[[#This Row],[Diagnose]],Tabell7[Diagnose],Tabell7[DiagnoseKort])&amp;" ("&amp;YEAR(Tabell3[[#This Row],[Dato]])&amp;")"</f>
        <v>Cornea Dystrofi (2019)</v>
      </c>
    </row>
    <row r="2664" spans="1:6" hidden="1" x14ac:dyDescent="0.25">
      <c r="A2664" s="4" t="s">
        <v>4949</v>
      </c>
      <c r="B2664" s="4" t="s">
        <v>4950</v>
      </c>
      <c r="C2664" s="5">
        <v>41252</v>
      </c>
      <c r="D2664" s="5">
        <v>43528</v>
      </c>
      <c r="E2664" s="4" t="s">
        <v>19912</v>
      </c>
      <c r="F2664" t="str">
        <f>+_xlfn.XLOOKUP(Tabell3[[#This Row],[Diagnose]],Tabell7[Diagnose],Tabell7[DiagnoseKort])&amp;" ("&amp;YEAR(Tabell3[[#This Row],[Dato]])&amp;")"</f>
        <v xml:space="preserve"> (2019)</v>
      </c>
    </row>
    <row r="2665" spans="1:6" hidden="1" x14ac:dyDescent="0.25">
      <c r="A2665" s="4" t="s">
        <v>6904</v>
      </c>
      <c r="B2665" s="4" t="s">
        <v>6905</v>
      </c>
      <c r="C2665" s="5">
        <v>42216</v>
      </c>
      <c r="D2665" s="5">
        <v>43528</v>
      </c>
      <c r="E2665" s="4" t="s">
        <v>19752</v>
      </c>
      <c r="F2665" t="str">
        <f>+_xlfn.XLOOKUP(Tabell3[[#This Row],[Diagnose]],Tabell7[Diagnose],Tabell7[DiagnoseKort])&amp;" ("&amp;YEAR(Tabell3[[#This Row],[Dato]])&amp;")"</f>
        <v>Intet påvist (2019)</v>
      </c>
    </row>
    <row r="2666" spans="1:6" hidden="1" x14ac:dyDescent="0.25">
      <c r="A2666" s="4" t="s">
        <v>7205</v>
      </c>
      <c r="B2666" s="4" t="s">
        <v>7206</v>
      </c>
      <c r="C2666" s="5">
        <v>42353</v>
      </c>
      <c r="D2666" s="5">
        <v>43528</v>
      </c>
      <c r="E2666" s="4" t="s">
        <v>19752</v>
      </c>
      <c r="F2666" t="str">
        <f>+_xlfn.XLOOKUP(Tabell3[[#This Row],[Diagnose]],Tabell7[Diagnose],Tabell7[DiagnoseKort])&amp;" ("&amp;YEAR(Tabell3[[#This Row],[Dato]])&amp;")"</f>
        <v>Intet påvist (2019)</v>
      </c>
    </row>
    <row r="2667" spans="1:6" hidden="1" x14ac:dyDescent="0.25">
      <c r="A2667" s="4" t="s">
        <v>4855</v>
      </c>
      <c r="B2667" s="4" t="s">
        <v>4856</v>
      </c>
      <c r="C2667" s="5">
        <v>41174</v>
      </c>
      <c r="D2667" s="5">
        <v>43528</v>
      </c>
      <c r="E2667" s="4" t="s">
        <v>19752</v>
      </c>
      <c r="F2667" t="str">
        <f>+_xlfn.XLOOKUP(Tabell3[[#This Row],[Diagnose]],Tabell7[Diagnose],Tabell7[DiagnoseKort])&amp;" ("&amp;YEAR(Tabell3[[#This Row],[Dato]])&amp;")"</f>
        <v>Intet påvist (2019)</v>
      </c>
    </row>
    <row r="2668" spans="1:6" hidden="1" x14ac:dyDescent="0.25">
      <c r="A2668" s="4" t="s">
        <v>8422</v>
      </c>
      <c r="B2668" s="4" t="s">
        <v>8423</v>
      </c>
      <c r="C2668" s="5">
        <v>42859</v>
      </c>
      <c r="D2668" s="5">
        <v>43525</v>
      </c>
      <c r="E2668" s="4" t="s">
        <v>19817</v>
      </c>
      <c r="F2668" t="str">
        <f>+_xlfn.XLOOKUP(Tabell3[[#This Row],[Diagnose]],Tabell7[Diagnose],Tabell7[DiagnoseKort])&amp;" ("&amp;YEAR(Tabell3[[#This Row],[Dato]])&amp;")"</f>
        <v>Retinal Dysplasi (2019)</v>
      </c>
    </row>
    <row r="2669" spans="1:6" hidden="1" x14ac:dyDescent="0.25">
      <c r="A2669" s="4" t="s">
        <v>8548</v>
      </c>
      <c r="B2669" s="4" t="s">
        <v>8549</v>
      </c>
      <c r="C2669" s="5">
        <v>42942</v>
      </c>
      <c r="D2669" s="5">
        <v>43522</v>
      </c>
      <c r="E2669" s="4" t="s">
        <v>19770</v>
      </c>
      <c r="F2669" t="str">
        <f>+_xlfn.XLOOKUP(Tabell3[[#This Row],[Diagnose]],Tabell7[Diagnose],Tabell7[DiagnoseKort])&amp;" ("&amp;YEAR(Tabell3[[#This Row],[Dato]])&amp;")"</f>
        <v>Cortical &amp; Katarakt, ikke medfødt (2019)</v>
      </c>
    </row>
    <row r="2670" spans="1:6" hidden="1" x14ac:dyDescent="0.25">
      <c r="A2670" s="4" t="s">
        <v>5706</v>
      </c>
      <c r="B2670" s="4" t="s">
        <v>5707</v>
      </c>
      <c r="C2670" s="5">
        <v>41637</v>
      </c>
      <c r="D2670" s="5">
        <v>43521</v>
      </c>
      <c r="E2670" s="4" t="s">
        <v>19752</v>
      </c>
      <c r="F2670" t="str">
        <f>+_xlfn.XLOOKUP(Tabell3[[#This Row],[Diagnose]],Tabell7[Diagnose],Tabell7[DiagnoseKort])&amp;" ("&amp;YEAR(Tabell3[[#This Row],[Dato]])&amp;")"</f>
        <v>Intet påvist (2019)</v>
      </c>
    </row>
    <row r="2671" spans="1:6" hidden="1" x14ac:dyDescent="0.25">
      <c r="A2671" s="4" t="s">
        <v>6160</v>
      </c>
      <c r="B2671" s="4" t="s">
        <v>6161</v>
      </c>
      <c r="C2671" s="5">
        <v>41838</v>
      </c>
      <c r="D2671" s="5">
        <v>43514</v>
      </c>
      <c r="E2671" s="4" t="s">
        <v>19752</v>
      </c>
      <c r="F2671" t="str">
        <f>+_xlfn.XLOOKUP(Tabell3[[#This Row],[Diagnose]],Tabell7[Diagnose],Tabell7[DiagnoseKort])&amp;" ("&amp;YEAR(Tabell3[[#This Row],[Dato]])&amp;")"</f>
        <v>Intet påvist (2019)</v>
      </c>
    </row>
    <row r="2672" spans="1:6" hidden="1" x14ac:dyDescent="0.25">
      <c r="A2672" s="4" t="s">
        <v>8137</v>
      </c>
      <c r="B2672" s="4" t="s">
        <v>8138</v>
      </c>
      <c r="C2672" s="5">
        <v>42763</v>
      </c>
      <c r="D2672" s="5">
        <v>43512</v>
      </c>
      <c r="E2672" s="4" t="s">
        <v>19752</v>
      </c>
      <c r="F2672" t="str">
        <f>+_xlfn.XLOOKUP(Tabell3[[#This Row],[Diagnose]],Tabell7[Diagnose],Tabell7[DiagnoseKort])&amp;" ("&amp;YEAR(Tabell3[[#This Row],[Dato]])&amp;")"</f>
        <v>Intet påvist (2019)</v>
      </c>
    </row>
    <row r="2673" spans="1:6" hidden="1" x14ac:dyDescent="0.25">
      <c r="A2673" s="4" t="s">
        <v>8346</v>
      </c>
      <c r="B2673" s="4" t="s">
        <v>8347</v>
      </c>
      <c r="C2673" s="5">
        <v>42838</v>
      </c>
      <c r="D2673" s="5">
        <v>43511</v>
      </c>
      <c r="E2673" s="4" t="s">
        <v>19752</v>
      </c>
      <c r="F2673" t="str">
        <f>+_xlfn.XLOOKUP(Tabell3[[#This Row],[Diagnose]],Tabell7[Diagnose],Tabell7[DiagnoseKort])&amp;" ("&amp;YEAR(Tabell3[[#This Row],[Dato]])&amp;")"</f>
        <v>Intet påvist (2019)</v>
      </c>
    </row>
    <row r="2674" spans="1:6" hidden="1" x14ac:dyDescent="0.25">
      <c r="A2674" s="4" t="s">
        <v>8798</v>
      </c>
      <c r="B2674" s="4" t="s">
        <v>8799</v>
      </c>
      <c r="C2674" s="5">
        <v>43016</v>
      </c>
      <c r="D2674" s="5">
        <v>43511</v>
      </c>
      <c r="E2674" s="4" t="s">
        <v>19752</v>
      </c>
      <c r="F2674" t="str">
        <f>+_xlfn.XLOOKUP(Tabell3[[#This Row],[Diagnose]],Tabell7[Diagnose],Tabell7[DiagnoseKort])&amp;" ("&amp;YEAR(Tabell3[[#This Row],[Dato]])&amp;")"</f>
        <v>Intet påvist (2019)</v>
      </c>
    </row>
    <row r="2675" spans="1:6" hidden="1" x14ac:dyDescent="0.25">
      <c r="A2675" s="4" t="s">
        <v>7083</v>
      </c>
      <c r="B2675" s="4" t="s">
        <v>7084</v>
      </c>
      <c r="C2675" s="5">
        <v>42292</v>
      </c>
      <c r="D2675" s="5">
        <v>43511</v>
      </c>
      <c r="E2675" s="4" t="s">
        <v>19882</v>
      </c>
      <c r="F2675" t="str">
        <f>+_xlfn.XLOOKUP(Tabell3[[#This Row],[Diagnose]],Tabell7[Diagnose],Tabell7[DiagnoseKort])&amp;" ("&amp;YEAR(Tabell3[[#This Row],[Dato]])&amp;")"</f>
        <v>Katarakt, ikke medfødt (2019)</v>
      </c>
    </row>
    <row r="2676" spans="1:6" hidden="1" x14ac:dyDescent="0.25">
      <c r="A2676" s="4" t="s">
        <v>7833</v>
      </c>
      <c r="B2676" s="4" t="s">
        <v>7834</v>
      </c>
      <c r="C2676" s="5">
        <v>42613</v>
      </c>
      <c r="D2676" s="5">
        <v>43511</v>
      </c>
      <c r="E2676" s="4" t="s">
        <v>19752</v>
      </c>
      <c r="F2676" t="str">
        <f>+_xlfn.XLOOKUP(Tabell3[[#This Row],[Diagnose]],Tabell7[Diagnose],Tabell7[DiagnoseKort])&amp;" ("&amp;YEAR(Tabell3[[#This Row],[Dato]])&amp;")"</f>
        <v>Intet påvist (2019)</v>
      </c>
    </row>
    <row r="2677" spans="1:6" hidden="1" x14ac:dyDescent="0.25">
      <c r="A2677" s="4" t="s">
        <v>5922</v>
      </c>
      <c r="B2677" s="4" t="s">
        <v>5923</v>
      </c>
      <c r="C2677" s="5">
        <v>41747</v>
      </c>
      <c r="D2677" s="5">
        <v>43510</v>
      </c>
      <c r="E2677" s="4" t="s">
        <v>19752</v>
      </c>
      <c r="F2677" t="str">
        <f>+_xlfn.XLOOKUP(Tabell3[[#This Row],[Diagnose]],Tabell7[Diagnose],Tabell7[DiagnoseKort])&amp;" ("&amp;YEAR(Tabell3[[#This Row],[Dato]])&amp;")"</f>
        <v>Intet påvist (2019)</v>
      </c>
    </row>
    <row r="2678" spans="1:6" hidden="1" x14ac:dyDescent="0.25">
      <c r="A2678" s="4" t="s">
        <v>8700</v>
      </c>
      <c r="B2678" s="4" t="s">
        <v>8701</v>
      </c>
      <c r="C2678" s="5">
        <v>42992</v>
      </c>
      <c r="D2678" s="5">
        <v>43509</v>
      </c>
      <c r="E2678" s="4" t="s">
        <v>19752</v>
      </c>
      <c r="F2678" t="str">
        <f>+_xlfn.XLOOKUP(Tabell3[[#This Row],[Diagnose]],Tabell7[Diagnose],Tabell7[DiagnoseKort])&amp;" ("&amp;YEAR(Tabell3[[#This Row],[Dato]])&amp;")"</f>
        <v>Intet påvist (2019)</v>
      </c>
    </row>
    <row r="2679" spans="1:6" hidden="1" x14ac:dyDescent="0.25">
      <c r="A2679" s="4" t="s">
        <v>7254</v>
      </c>
      <c r="B2679" s="4" t="s">
        <v>7255</v>
      </c>
      <c r="C2679" s="5">
        <v>42372</v>
      </c>
      <c r="D2679" s="5">
        <v>43507</v>
      </c>
      <c r="E2679" s="4" t="s">
        <v>19752</v>
      </c>
      <c r="F2679" t="str">
        <f>+_xlfn.XLOOKUP(Tabell3[[#This Row],[Diagnose]],Tabell7[Diagnose],Tabell7[DiagnoseKort])&amp;" ("&amp;YEAR(Tabell3[[#This Row],[Dato]])&amp;")"</f>
        <v>Intet påvist (2019)</v>
      </c>
    </row>
    <row r="2680" spans="1:6" hidden="1" x14ac:dyDescent="0.25">
      <c r="A2680" s="4" t="s">
        <v>6156</v>
      </c>
      <c r="B2680" s="4" t="s">
        <v>6157</v>
      </c>
      <c r="C2680" s="5">
        <v>41838</v>
      </c>
      <c r="D2680" s="5">
        <v>43506</v>
      </c>
      <c r="E2680" s="4" t="s">
        <v>19802</v>
      </c>
      <c r="F2680" t="str">
        <f>+_xlfn.XLOOKUP(Tabell3[[#This Row],[Diagnose]],Tabell7[Diagnose],Tabell7[DiagnoseKort])&amp;" ("&amp;YEAR(Tabell3[[#This Row],[Dato]])&amp;")"</f>
        <v>PPM iris (2019)</v>
      </c>
    </row>
    <row r="2681" spans="1:6" hidden="1" x14ac:dyDescent="0.25">
      <c r="A2681" s="4" t="s">
        <v>8950</v>
      </c>
      <c r="B2681" s="4" t="s">
        <v>8951</v>
      </c>
      <c r="C2681" s="5">
        <v>43060</v>
      </c>
      <c r="D2681" s="5">
        <v>43505</v>
      </c>
      <c r="E2681" s="4" t="s">
        <v>19752</v>
      </c>
      <c r="F2681" t="str">
        <f>+_xlfn.XLOOKUP(Tabell3[[#This Row],[Diagnose]],Tabell7[Diagnose],Tabell7[DiagnoseKort])&amp;" ("&amp;YEAR(Tabell3[[#This Row],[Dato]])&amp;")"</f>
        <v>Intet påvist (2019)</v>
      </c>
    </row>
    <row r="2682" spans="1:6" hidden="1" x14ac:dyDescent="0.25">
      <c r="A2682" s="4" t="s">
        <v>9551</v>
      </c>
      <c r="B2682" s="4" t="s">
        <v>9552</v>
      </c>
      <c r="C2682" s="5">
        <v>43279</v>
      </c>
      <c r="D2682" s="5">
        <v>43505</v>
      </c>
      <c r="E2682" s="4" t="s">
        <v>19752</v>
      </c>
      <c r="F2682" t="str">
        <f>+_xlfn.XLOOKUP(Tabell3[[#This Row],[Diagnose]],Tabell7[Diagnose],Tabell7[DiagnoseKort])&amp;" ("&amp;YEAR(Tabell3[[#This Row],[Dato]])&amp;")"</f>
        <v>Intet påvist (2019)</v>
      </c>
    </row>
    <row r="2683" spans="1:6" hidden="1" x14ac:dyDescent="0.25">
      <c r="A2683" s="4" t="s">
        <v>9036</v>
      </c>
      <c r="B2683" s="4" t="s">
        <v>9037</v>
      </c>
      <c r="C2683" s="5">
        <v>43112</v>
      </c>
      <c r="D2683" s="5">
        <v>43505</v>
      </c>
      <c r="E2683" s="4" t="s">
        <v>19752</v>
      </c>
      <c r="F2683" t="str">
        <f>+_xlfn.XLOOKUP(Tabell3[[#This Row],[Diagnose]],Tabell7[Diagnose],Tabell7[DiagnoseKort])&amp;" ("&amp;YEAR(Tabell3[[#This Row],[Dato]])&amp;")"</f>
        <v>Intet påvist (2019)</v>
      </c>
    </row>
    <row r="2684" spans="1:6" hidden="1" x14ac:dyDescent="0.25">
      <c r="A2684" s="4" t="s">
        <v>5830</v>
      </c>
      <c r="B2684" s="4" t="s">
        <v>5831</v>
      </c>
      <c r="C2684" s="5">
        <v>41700</v>
      </c>
      <c r="D2684" s="5">
        <v>43505</v>
      </c>
      <c r="E2684" s="4" t="s">
        <v>19752</v>
      </c>
      <c r="F2684" t="str">
        <f>+_xlfn.XLOOKUP(Tabell3[[#This Row],[Diagnose]],Tabell7[Diagnose],Tabell7[DiagnoseKort])&amp;" ("&amp;YEAR(Tabell3[[#This Row],[Dato]])&amp;")"</f>
        <v>Intet påvist (2019)</v>
      </c>
    </row>
    <row r="2685" spans="1:6" hidden="1" x14ac:dyDescent="0.25">
      <c r="A2685" s="4" t="s">
        <v>7762</v>
      </c>
      <c r="B2685" s="4" t="s">
        <v>7763</v>
      </c>
      <c r="C2685" s="5">
        <v>42572</v>
      </c>
      <c r="D2685" s="5">
        <v>43505</v>
      </c>
      <c r="E2685" s="4" t="s">
        <v>19752</v>
      </c>
      <c r="F2685" t="str">
        <f>+_xlfn.XLOOKUP(Tabell3[[#This Row],[Diagnose]],Tabell7[Diagnose],Tabell7[DiagnoseKort])&amp;" ("&amp;YEAR(Tabell3[[#This Row],[Dato]])&amp;")"</f>
        <v>Intet påvist (2019)</v>
      </c>
    </row>
    <row r="2686" spans="1:6" hidden="1" x14ac:dyDescent="0.25">
      <c r="A2686" s="4" t="s">
        <v>8597</v>
      </c>
      <c r="B2686" s="4" t="s">
        <v>8598</v>
      </c>
      <c r="C2686" s="5">
        <v>42952</v>
      </c>
      <c r="D2686" s="5">
        <v>43503</v>
      </c>
      <c r="E2686" s="4" t="s">
        <v>19752</v>
      </c>
      <c r="F2686" t="str">
        <f>+_xlfn.XLOOKUP(Tabell3[[#This Row],[Diagnose]],Tabell7[Diagnose],Tabell7[DiagnoseKort])&amp;" ("&amp;YEAR(Tabell3[[#This Row],[Dato]])&amp;")"</f>
        <v>Intet påvist (2019)</v>
      </c>
    </row>
    <row r="2687" spans="1:6" hidden="1" x14ac:dyDescent="0.25">
      <c r="A2687" s="4" t="s">
        <v>9837</v>
      </c>
      <c r="B2687" s="4" t="s">
        <v>9838</v>
      </c>
      <c r="C2687" s="5">
        <v>43381</v>
      </c>
      <c r="D2687" s="5">
        <v>43497</v>
      </c>
      <c r="E2687" s="4" t="s">
        <v>19752</v>
      </c>
      <c r="F2687" t="str">
        <f>+_xlfn.XLOOKUP(Tabell3[[#This Row],[Diagnose]],Tabell7[Diagnose],Tabell7[DiagnoseKort])&amp;" ("&amp;YEAR(Tabell3[[#This Row],[Dato]])&amp;")"</f>
        <v>Intet påvist (2019)</v>
      </c>
    </row>
    <row r="2688" spans="1:6" hidden="1" x14ac:dyDescent="0.25">
      <c r="A2688" s="4" t="s">
        <v>8723</v>
      </c>
      <c r="B2688" s="4" t="s">
        <v>8724</v>
      </c>
      <c r="C2688" s="5">
        <v>43001</v>
      </c>
      <c r="D2688" s="5">
        <v>43494</v>
      </c>
      <c r="E2688" s="4" t="s">
        <v>19752</v>
      </c>
      <c r="F2688" t="str">
        <f>+_xlfn.XLOOKUP(Tabell3[[#This Row],[Diagnose]],Tabell7[Diagnose],Tabell7[DiagnoseKort])&amp;" ("&amp;YEAR(Tabell3[[#This Row],[Dato]])&amp;")"</f>
        <v>Intet påvist (2019)</v>
      </c>
    </row>
    <row r="2689" spans="1:6" hidden="1" x14ac:dyDescent="0.25">
      <c r="A2689" s="4" t="s">
        <v>8711</v>
      </c>
      <c r="B2689" s="4" t="s">
        <v>8712</v>
      </c>
      <c r="C2689" s="5">
        <v>43001</v>
      </c>
      <c r="D2689" s="5">
        <v>43494</v>
      </c>
      <c r="E2689" s="4" t="s">
        <v>19752</v>
      </c>
      <c r="F2689" t="str">
        <f>+_xlfn.XLOOKUP(Tabell3[[#This Row],[Diagnose]],Tabell7[Diagnose],Tabell7[DiagnoseKort])&amp;" ("&amp;YEAR(Tabell3[[#This Row],[Dato]])&amp;")"</f>
        <v>Intet påvist (2019)</v>
      </c>
    </row>
    <row r="2690" spans="1:6" hidden="1" x14ac:dyDescent="0.25">
      <c r="A2690" s="4" t="s">
        <v>8727</v>
      </c>
      <c r="B2690" s="4" t="s">
        <v>8728</v>
      </c>
      <c r="C2690" s="5">
        <v>43002</v>
      </c>
      <c r="D2690" s="5">
        <v>43493</v>
      </c>
      <c r="E2690" s="4" t="s">
        <v>19799</v>
      </c>
      <c r="F2690" t="str">
        <f>+_xlfn.XLOOKUP(Tabell3[[#This Row],[Diagnose]],Tabell7[Diagnose],Tabell7[DiagnoseKort])&amp;" ("&amp;YEAR(Tabell3[[#This Row],[Dato]])&amp;")"</f>
        <v>Katarakt, ikke medfødt (2019)</v>
      </c>
    </row>
    <row r="2691" spans="1:6" hidden="1" x14ac:dyDescent="0.25">
      <c r="A2691" s="4" t="s">
        <v>8381</v>
      </c>
      <c r="B2691" s="4" t="s">
        <v>8382</v>
      </c>
      <c r="C2691" s="5">
        <v>42844</v>
      </c>
      <c r="D2691" s="5">
        <v>43490</v>
      </c>
      <c r="E2691" s="4" t="s">
        <v>19752</v>
      </c>
      <c r="F2691" t="str">
        <f>+_xlfn.XLOOKUP(Tabell3[[#This Row],[Diagnose]],Tabell7[Diagnose],Tabell7[DiagnoseKort])&amp;" ("&amp;YEAR(Tabell3[[#This Row],[Dato]])&amp;")"</f>
        <v>Intet påvist (2019)</v>
      </c>
    </row>
    <row r="2692" spans="1:6" hidden="1" x14ac:dyDescent="0.25">
      <c r="A2692" s="4" t="s">
        <v>8863</v>
      </c>
      <c r="B2692" s="4" t="s">
        <v>8864</v>
      </c>
      <c r="C2692" s="5">
        <v>43042</v>
      </c>
      <c r="D2692" s="5">
        <v>43489</v>
      </c>
      <c r="E2692" s="4" t="s">
        <v>19911</v>
      </c>
      <c r="F2692" t="str">
        <f>+_xlfn.XLOOKUP(Tabell3[[#This Row],[Diagnose]],Tabell7[Diagnose],Tabell7[DiagnoseKort])&amp;" ("&amp;YEAR(Tabell3[[#This Row],[Dato]])&amp;")"</f>
        <v xml:space="preserve"> (2019)</v>
      </c>
    </row>
    <row r="2693" spans="1:6" hidden="1" x14ac:dyDescent="0.25">
      <c r="A2693" s="4" t="s">
        <v>8601</v>
      </c>
      <c r="B2693" s="4" t="s">
        <v>8602</v>
      </c>
      <c r="C2693" s="5">
        <v>42952</v>
      </c>
      <c r="D2693" s="5">
        <v>43489</v>
      </c>
      <c r="E2693" s="4" t="s">
        <v>19752</v>
      </c>
      <c r="F2693" t="str">
        <f>+_xlfn.XLOOKUP(Tabell3[[#This Row],[Diagnose]],Tabell7[Diagnose],Tabell7[DiagnoseKort])&amp;" ("&amp;YEAR(Tabell3[[#This Row],[Dato]])&amp;")"</f>
        <v>Intet påvist (2019)</v>
      </c>
    </row>
    <row r="2694" spans="1:6" hidden="1" x14ac:dyDescent="0.25">
      <c r="A2694" s="4" t="s">
        <v>3397</v>
      </c>
      <c r="B2694" s="4" t="s">
        <v>3398</v>
      </c>
      <c r="C2694" s="5">
        <v>40320</v>
      </c>
      <c r="D2694" s="5">
        <v>43489</v>
      </c>
      <c r="E2694" s="4" t="s">
        <v>19801</v>
      </c>
      <c r="F2694" t="str">
        <f>+_xlfn.XLOOKUP(Tabell3[[#This Row],[Diagnose]],Tabell7[Diagnose],Tabell7[DiagnoseKort])&amp;" ("&amp;YEAR(Tabell3[[#This Row],[Dato]])&amp;")"</f>
        <v>Annet medfødt (2019)</v>
      </c>
    </row>
    <row r="2695" spans="1:6" hidden="1" x14ac:dyDescent="0.25">
      <c r="A2695" s="4" t="s">
        <v>5939</v>
      </c>
      <c r="B2695" s="4" t="s">
        <v>5940</v>
      </c>
      <c r="C2695" s="5">
        <v>41750</v>
      </c>
      <c r="D2695" s="5">
        <v>43488</v>
      </c>
      <c r="E2695" s="4" t="s">
        <v>19752</v>
      </c>
      <c r="F2695" t="str">
        <f>+_xlfn.XLOOKUP(Tabell3[[#This Row],[Diagnose]],Tabell7[Diagnose],Tabell7[DiagnoseKort])&amp;" ("&amp;YEAR(Tabell3[[#This Row],[Dato]])&amp;")"</f>
        <v>Intet påvist (2019)</v>
      </c>
    </row>
    <row r="2696" spans="1:6" hidden="1" x14ac:dyDescent="0.25">
      <c r="A2696" s="4" t="s">
        <v>7069</v>
      </c>
      <c r="B2696" s="4" t="s">
        <v>7070</v>
      </c>
      <c r="C2696" s="5">
        <v>42280</v>
      </c>
      <c r="D2696" s="5">
        <v>43487</v>
      </c>
      <c r="E2696" s="4" t="s">
        <v>19752</v>
      </c>
      <c r="F2696" t="str">
        <f>+_xlfn.XLOOKUP(Tabell3[[#This Row],[Diagnose]],Tabell7[Diagnose],Tabell7[DiagnoseKort])&amp;" ("&amp;YEAR(Tabell3[[#This Row],[Dato]])&amp;")"</f>
        <v>Intet påvist (2019)</v>
      </c>
    </row>
    <row r="2697" spans="1:6" hidden="1" x14ac:dyDescent="0.25">
      <c r="A2697" s="4" t="s">
        <v>5814</v>
      </c>
      <c r="B2697" s="4" t="s">
        <v>5815</v>
      </c>
      <c r="C2697" s="5">
        <v>41689</v>
      </c>
      <c r="D2697" s="5">
        <v>43487</v>
      </c>
      <c r="E2697" s="4" t="s">
        <v>19752</v>
      </c>
      <c r="F2697" t="str">
        <f>+_xlfn.XLOOKUP(Tabell3[[#This Row],[Diagnose]],Tabell7[Diagnose],Tabell7[DiagnoseKort])&amp;" ("&amp;YEAR(Tabell3[[#This Row],[Dato]])&amp;")"</f>
        <v>Intet påvist (2019)</v>
      </c>
    </row>
    <row r="2698" spans="1:6" hidden="1" x14ac:dyDescent="0.25">
      <c r="A2698" s="4" t="s">
        <v>5483</v>
      </c>
      <c r="B2698" s="4" t="s">
        <v>5484</v>
      </c>
      <c r="C2698" s="5">
        <v>41510</v>
      </c>
      <c r="D2698" s="5">
        <v>43487</v>
      </c>
      <c r="E2698" s="4" t="s">
        <v>19752</v>
      </c>
      <c r="F2698" t="str">
        <f>+_xlfn.XLOOKUP(Tabell3[[#This Row],[Diagnose]],Tabell7[Diagnose],Tabell7[DiagnoseKort])&amp;" ("&amp;YEAR(Tabell3[[#This Row],[Dato]])&amp;")"</f>
        <v>Intet påvist (2019)</v>
      </c>
    </row>
    <row r="2699" spans="1:6" hidden="1" x14ac:dyDescent="0.25">
      <c r="A2699" s="4" t="s">
        <v>8940</v>
      </c>
      <c r="B2699" s="4" t="s">
        <v>8941</v>
      </c>
      <c r="C2699" s="5">
        <v>43060</v>
      </c>
      <c r="D2699" s="5">
        <v>43486</v>
      </c>
      <c r="E2699" s="4" t="s">
        <v>19752</v>
      </c>
      <c r="F2699" t="str">
        <f>+_xlfn.XLOOKUP(Tabell3[[#This Row],[Diagnose]],Tabell7[Diagnose],Tabell7[DiagnoseKort])&amp;" ("&amp;YEAR(Tabell3[[#This Row],[Dato]])&amp;")"</f>
        <v>Intet påvist (2019)</v>
      </c>
    </row>
    <row r="2700" spans="1:6" hidden="1" x14ac:dyDescent="0.25">
      <c r="A2700" s="4" t="s">
        <v>7739</v>
      </c>
      <c r="B2700" s="4" t="s">
        <v>7740</v>
      </c>
      <c r="C2700" s="5">
        <v>42569</v>
      </c>
      <c r="D2700" s="5">
        <v>43483</v>
      </c>
      <c r="E2700" s="4" t="s">
        <v>19752</v>
      </c>
      <c r="F2700" t="str">
        <f>+_xlfn.XLOOKUP(Tabell3[[#This Row],[Diagnose]],Tabell7[Diagnose],Tabell7[DiagnoseKort])&amp;" ("&amp;YEAR(Tabell3[[#This Row],[Dato]])&amp;")"</f>
        <v>Intet påvist (2019)</v>
      </c>
    </row>
    <row r="2701" spans="1:6" hidden="1" x14ac:dyDescent="0.25">
      <c r="A2701" s="4" t="s">
        <v>8006</v>
      </c>
      <c r="B2701" s="4" t="s">
        <v>8007</v>
      </c>
      <c r="C2701" s="5">
        <v>42713</v>
      </c>
      <c r="D2701" s="5">
        <v>43483</v>
      </c>
      <c r="E2701" s="4" t="s">
        <v>19752</v>
      </c>
      <c r="F2701" t="str">
        <f>+_xlfn.XLOOKUP(Tabell3[[#This Row],[Diagnose]],Tabell7[Diagnose],Tabell7[DiagnoseKort])&amp;" ("&amp;YEAR(Tabell3[[#This Row],[Dato]])&amp;")"</f>
        <v>Intet påvist (2019)</v>
      </c>
    </row>
    <row r="2702" spans="1:6" hidden="1" x14ac:dyDescent="0.25">
      <c r="A2702" s="4" t="s">
        <v>8089</v>
      </c>
      <c r="B2702" s="4" t="s">
        <v>300</v>
      </c>
      <c r="C2702" s="5">
        <v>42757</v>
      </c>
      <c r="D2702" s="5">
        <v>43483</v>
      </c>
      <c r="E2702" s="4" t="s">
        <v>19884</v>
      </c>
      <c r="F2702" t="str">
        <f>+_xlfn.XLOOKUP(Tabell3[[#This Row],[Diagnose]],Tabell7[Diagnose],Tabell7[DiagnoseKort])&amp;" ("&amp;YEAR(Tabell3[[#This Row],[Dato]])&amp;")"</f>
        <v>Katarakt, ikke medfødt (2019)</v>
      </c>
    </row>
    <row r="2703" spans="1:6" hidden="1" x14ac:dyDescent="0.25">
      <c r="A2703" s="4" t="s">
        <v>3076</v>
      </c>
      <c r="B2703" s="4" t="s">
        <v>3077</v>
      </c>
      <c r="C2703" s="5">
        <v>40138</v>
      </c>
      <c r="D2703" s="5">
        <v>43483</v>
      </c>
      <c r="E2703" s="4" t="s">
        <v>19752</v>
      </c>
      <c r="F2703" t="str">
        <f>+_xlfn.XLOOKUP(Tabell3[[#This Row],[Diagnose]],Tabell7[Diagnose],Tabell7[DiagnoseKort])&amp;" ("&amp;YEAR(Tabell3[[#This Row],[Dato]])&amp;")"</f>
        <v>Intet påvist (2019)</v>
      </c>
    </row>
    <row r="2704" spans="1:6" hidden="1" x14ac:dyDescent="0.25">
      <c r="A2704" s="4" t="s">
        <v>8405</v>
      </c>
      <c r="B2704" s="4" t="s">
        <v>8406</v>
      </c>
      <c r="C2704" s="5">
        <v>42851</v>
      </c>
      <c r="D2704" s="5">
        <v>43482</v>
      </c>
      <c r="E2704" s="4" t="s">
        <v>19752</v>
      </c>
      <c r="F2704" t="str">
        <f>+_xlfn.XLOOKUP(Tabell3[[#This Row],[Diagnose]],Tabell7[Diagnose],Tabell7[DiagnoseKort])&amp;" ("&amp;YEAR(Tabell3[[#This Row],[Dato]])&amp;")"</f>
        <v>Intet påvist (2019)</v>
      </c>
    </row>
    <row r="2705" spans="1:6" hidden="1" x14ac:dyDescent="0.25">
      <c r="A2705" s="4" t="s">
        <v>6226</v>
      </c>
      <c r="B2705" s="4" t="s">
        <v>6227</v>
      </c>
      <c r="C2705" s="5">
        <v>41884</v>
      </c>
      <c r="D2705" s="5">
        <v>43481</v>
      </c>
      <c r="E2705" s="4" t="s">
        <v>19752</v>
      </c>
      <c r="F2705" t="str">
        <f>+_xlfn.XLOOKUP(Tabell3[[#This Row],[Diagnose]],Tabell7[Diagnose],Tabell7[DiagnoseKort])&amp;" ("&amp;YEAR(Tabell3[[#This Row],[Dato]])&amp;")"</f>
        <v>Intet påvist (2019)</v>
      </c>
    </row>
    <row r="2706" spans="1:6" hidden="1" x14ac:dyDescent="0.25">
      <c r="A2706" s="4" t="s">
        <v>8973</v>
      </c>
      <c r="B2706" s="4" t="s">
        <v>8974</v>
      </c>
      <c r="C2706" s="5">
        <v>43086</v>
      </c>
      <c r="D2706" s="5">
        <v>43481</v>
      </c>
      <c r="E2706" s="4" t="s">
        <v>19752</v>
      </c>
      <c r="F2706" t="str">
        <f>+_xlfn.XLOOKUP(Tabell3[[#This Row],[Diagnose]],Tabell7[Diagnose],Tabell7[DiagnoseKort])&amp;" ("&amp;YEAR(Tabell3[[#This Row],[Dato]])&amp;")"</f>
        <v>Intet påvist (2019)</v>
      </c>
    </row>
    <row r="2707" spans="1:6" hidden="1" x14ac:dyDescent="0.25">
      <c r="A2707" s="4" t="s">
        <v>4870</v>
      </c>
      <c r="B2707" s="4" t="s">
        <v>4871</v>
      </c>
      <c r="C2707" s="5">
        <v>41194</v>
      </c>
      <c r="D2707" s="5">
        <v>43481</v>
      </c>
      <c r="E2707" s="4" t="s">
        <v>19864</v>
      </c>
      <c r="F2707" t="str">
        <f>+_xlfn.XLOOKUP(Tabell3[[#This Row],[Diagnose]],Tabell7[Diagnose],Tabell7[DiagnoseKort])&amp;" ("&amp;YEAR(Tabell3[[#This Row],[Dato]])&amp;")"</f>
        <v>Distichiasis/Ektopiske Cillier (2019)</v>
      </c>
    </row>
    <row r="2708" spans="1:6" hidden="1" x14ac:dyDescent="0.25">
      <c r="A2708" s="4" t="s">
        <v>5656</v>
      </c>
      <c r="B2708" s="4" t="s">
        <v>5657</v>
      </c>
      <c r="C2708" s="5">
        <v>41621</v>
      </c>
      <c r="D2708" s="5">
        <v>43480</v>
      </c>
      <c r="E2708" s="4" t="s">
        <v>19752</v>
      </c>
      <c r="F2708" t="str">
        <f>+_xlfn.XLOOKUP(Tabell3[[#This Row],[Diagnose]],Tabell7[Diagnose],Tabell7[DiagnoseKort])&amp;" ("&amp;YEAR(Tabell3[[#This Row],[Dato]])&amp;")"</f>
        <v>Intet påvist (2019)</v>
      </c>
    </row>
    <row r="2709" spans="1:6" hidden="1" x14ac:dyDescent="0.25">
      <c r="A2709" s="4" t="s">
        <v>7841</v>
      </c>
      <c r="B2709" s="4" t="s">
        <v>7842</v>
      </c>
      <c r="C2709" s="5">
        <v>42618</v>
      </c>
      <c r="D2709" s="5">
        <v>43480</v>
      </c>
      <c r="E2709" s="4" t="s">
        <v>19752</v>
      </c>
      <c r="F2709" t="str">
        <f>+_xlfn.XLOOKUP(Tabell3[[#This Row],[Diagnose]],Tabell7[Diagnose],Tabell7[DiagnoseKort])&amp;" ("&amp;YEAR(Tabell3[[#This Row],[Dato]])&amp;")"</f>
        <v>Intet påvist (2019)</v>
      </c>
    </row>
    <row r="2710" spans="1:6" hidden="1" x14ac:dyDescent="0.25">
      <c r="A2710" s="4" t="s">
        <v>6995</v>
      </c>
      <c r="B2710" s="4" t="s">
        <v>6996</v>
      </c>
      <c r="C2710" s="5">
        <v>42264</v>
      </c>
      <c r="D2710" s="5">
        <v>43480</v>
      </c>
      <c r="E2710" s="4" t="s">
        <v>19752</v>
      </c>
      <c r="F2710" t="str">
        <f>+_xlfn.XLOOKUP(Tabell3[[#This Row],[Diagnose]],Tabell7[Diagnose],Tabell7[DiagnoseKort])&amp;" ("&amp;YEAR(Tabell3[[#This Row],[Dato]])&amp;")"</f>
        <v>Intet påvist (2019)</v>
      </c>
    </row>
    <row r="2711" spans="1:6" hidden="1" x14ac:dyDescent="0.25">
      <c r="A2711" s="4" t="s">
        <v>8078</v>
      </c>
      <c r="B2711" s="4" t="s">
        <v>8079</v>
      </c>
      <c r="C2711" s="5">
        <v>42748</v>
      </c>
      <c r="D2711" s="5">
        <v>43477</v>
      </c>
      <c r="E2711" s="4" t="s">
        <v>19752</v>
      </c>
      <c r="F2711" t="str">
        <f>+_xlfn.XLOOKUP(Tabell3[[#This Row],[Diagnose]],Tabell7[Diagnose],Tabell7[DiagnoseKort])&amp;" ("&amp;YEAR(Tabell3[[#This Row],[Dato]])&amp;")"</f>
        <v>Intet påvist (2019)</v>
      </c>
    </row>
    <row r="2712" spans="1:6" hidden="1" x14ac:dyDescent="0.25">
      <c r="A2712" s="4" t="s">
        <v>4762</v>
      </c>
      <c r="B2712" s="4" t="s">
        <v>4763</v>
      </c>
      <c r="C2712" s="5">
        <v>41129</v>
      </c>
      <c r="D2712" s="5">
        <v>43477</v>
      </c>
      <c r="E2712" s="4" t="s">
        <v>19752</v>
      </c>
      <c r="F2712" t="str">
        <f>+_xlfn.XLOOKUP(Tabell3[[#This Row],[Diagnose]],Tabell7[Diagnose],Tabell7[DiagnoseKort])&amp;" ("&amp;YEAR(Tabell3[[#This Row],[Dato]])&amp;")"</f>
        <v>Intet påvist (2019)</v>
      </c>
    </row>
    <row r="2713" spans="1:6" hidden="1" x14ac:dyDescent="0.25">
      <c r="A2713" s="4" t="s">
        <v>6639</v>
      </c>
      <c r="B2713" s="4" t="s">
        <v>6640</v>
      </c>
      <c r="C2713" s="5">
        <v>42076</v>
      </c>
      <c r="D2713" s="5">
        <v>43475</v>
      </c>
      <c r="E2713" s="4" t="s">
        <v>19752</v>
      </c>
      <c r="F2713" t="str">
        <f>+_xlfn.XLOOKUP(Tabell3[[#This Row],[Diagnose]],Tabell7[Diagnose],Tabell7[DiagnoseKort])&amp;" ("&amp;YEAR(Tabell3[[#This Row],[Dato]])&amp;")"</f>
        <v>Intet påvist (2019)</v>
      </c>
    </row>
    <row r="2714" spans="1:6" hidden="1" x14ac:dyDescent="0.25">
      <c r="A2714" s="4" t="s">
        <v>6633</v>
      </c>
      <c r="B2714" s="4" t="s">
        <v>6634</v>
      </c>
      <c r="C2714" s="5">
        <v>42076</v>
      </c>
      <c r="D2714" s="5">
        <v>43472</v>
      </c>
      <c r="E2714" s="4" t="s">
        <v>19894</v>
      </c>
      <c r="F2714" t="str">
        <f>+_xlfn.XLOOKUP(Tabell3[[#This Row],[Diagnose]],Tabell7[Diagnose],Tabell7[DiagnoseKort])&amp;" ("&amp;YEAR(Tabell3[[#This Row],[Dato]])&amp;")"</f>
        <v>Cornea Dystrofi (2019)</v>
      </c>
    </row>
    <row r="2715" spans="1:6" hidden="1" x14ac:dyDescent="0.25">
      <c r="A2715" s="4" t="s">
        <v>6556</v>
      </c>
      <c r="B2715" s="4" t="s">
        <v>6557</v>
      </c>
      <c r="C2715" s="5">
        <v>42037</v>
      </c>
      <c r="D2715" s="5">
        <v>43468</v>
      </c>
      <c r="E2715" s="4" t="s">
        <v>19752</v>
      </c>
      <c r="F2715" t="str">
        <f>+_xlfn.XLOOKUP(Tabell3[[#This Row],[Diagnose]],Tabell7[Diagnose],Tabell7[DiagnoseKort])&amp;" ("&amp;YEAR(Tabell3[[#This Row],[Dato]])&amp;")"</f>
        <v>Intet påvist (2019)</v>
      </c>
    </row>
    <row r="2716" spans="1:6" hidden="1" x14ac:dyDescent="0.25">
      <c r="A2716" s="4" t="s">
        <v>6396</v>
      </c>
      <c r="B2716" s="4" t="s">
        <v>6397</v>
      </c>
      <c r="C2716" s="5">
        <v>41978</v>
      </c>
      <c r="D2716" s="5">
        <v>43453</v>
      </c>
      <c r="E2716" s="4" t="s">
        <v>19752</v>
      </c>
      <c r="F2716" t="str">
        <f>+_xlfn.XLOOKUP(Tabell3[[#This Row],[Diagnose]],Tabell7[Diagnose],Tabell7[DiagnoseKort])&amp;" ("&amp;YEAR(Tabell3[[#This Row],[Dato]])&amp;")"</f>
        <v>Intet påvist (2018)</v>
      </c>
    </row>
    <row r="2717" spans="1:6" hidden="1" x14ac:dyDescent="0.25">
      <c r="A2717" s="4" t="s">
        <v>7035</v>
      </c>
      <c r="B2717" s="4" t="s">
        <v>7036</v>
      </c>
      <c r="C2717" s="5">
        <v>42274</v>
      </c>
      <c r="D2717" s="5">
        <v>43453</v>
      </c>
      <c r="E2717" s="4" t="s">
        <v>19752</v>
      </c>
      <c r="F2717" t="str">
        <f>+_xlfn.XLOOKUP(Tabell3[[#This Row],[Diagnose]],Tabell7[Diagnose],Tabell7[DiagnoseKort])&amp;" ("&amp;YEAR(Tabell3[[#This Row],[Dato]])&amp;")"</f>
        <v>Intet påvist (2018)</v>
      </c>
    </row>
    <row r="2718" spans="1:6" hidden="1" x14ac:dyDescent="0.25">
      <c r="A2718" s="4" t="s">
        <v>7266</v>
      </c>
      <c r="B2718" s="4" t="s">
        <v>7267</v>
      </c>
      <c r="C2718" s="5">
        <v>42375</v>
      </c>
      <c r="D2718" s="5">
        <v>43451</v>
      </c>
      <c r="E2718" s="4" t="s">
        <v>19752</v>
      </c>
      <c r="F2718" t="str">
        <f>+_xlfn.XLOOKUP(Tabell3[[#This Row],[Diagnose]],Tabell7[Diagnose],Tabell7[DiagnoseKort])&amp;" ("&amp;YEAR(Tabell3[[#This Row],[Dato]])&amp;")"</f>
        <v>Intet påvist (2018)</v>
      </c>
    </row>
    <row r="2719" spans="1:6" hidden="1" x14ac:dyDescent="0.25">
      <c r="A2719" s="4" t="s">
        <v>7534</v>
      </c>
      <c r="B2719" s="4" t="s">
        <v>7535</v>
      </c>
      <c r="C2719" s="5">
        <v>42501</v>
      </c>
      <c r="D2719" s="5">
        <v>43445</v>
      </c>
      <c r="E2719" s="4" t="s">
        <v>19752</v>
      </c>
      <c r="F2719" t="str">
        <f>+_xlfn.XLOOKUP(Tabell3[[#This Row],[Diagnose]],Tabell7[Diagnose],Tabell7[DiagnoseKort])&amp;" ("&amp;YEAR(Tabell3[[#This Row],[Dato]])&amp;")"</f>
        <v>Intet påvist (2018)</v>
      </c>
    </row>
    <row r="2720" spans="1:6" hidden="1" x14ac:dyDescent="0.25">
      <c r="A2720" s="4" t="s">
        <v>7089</v>
      </c>
      <c r="B2720" s="4" t="s">
        <v>7090</v>
      </c>
      <c r="C2720" s="5">
        <v>42292</v>
      </c>
      <c r="D2720" s="5">
        <v>43445</v>
      </c>
      <c r="E2720" s="4" t="s">
        <v>19752</v>
      </c>
      <c r="F2720" t="str">
        <f>+_xlfn.XLOOKUP(Tabell3[[#This Row],[Diagnose]],Tabell7[Diagnose],Tabell7[DiagnoseKort])&amp;" ("&amp;YEAR(Tabell3[[#This Row],[Dato]])&amp;")"</f>
        <v>Intet påvist (2018)</v>
      </c>
    </row>
    <row r="2721" spans="1:6" hidden="1" x14ac:dyDescent="0.25">
      <c r="A2721" s="4" t="s">
        <v>8085</v>
      </c>
      <c r="B2721" s="4" t="s">
        <v>8086</v>
      </c>
      <c r="C2721" s="5">
        <v>42752</v>
      </c>
      <c r="D2721" s="5">
        <v>43444</v>
      </c>
      <c r="E2721" s="4" t="s">
        <v>19752</v>
      </c>
      <c r="F2721" t="str">
        <f>+_xlfn.XLOOKUP(Tabell3[[#This Row],[Diagnose]],Tabell7[Diagnose],Tabell7[DiagnoseKort])&amp;" ("&amp;YEAR(Tabell3[[#This Row],[Dato]])&amp;")"</f>
        <v>Intet påvist (2018)</v>
      </c>
    </row>
    <row r="2722" spans="1:6" hidden="1" x14ac:dyDescent="0.25">
      <c r="A2722" s="4" t="s">
        <v>3719</v>
      </c>
      <c r="B2722" s="4" t="s">
        <v>3720</v>
      </c>
      <c r="C2722" s="5">
        <v>40555</v>
      </c>
      <c r="D2722" s="5">
        <v>43440</v>
      </c>
      <c r="E2722" s="4" t="s">
        <v>19752</v>
      </c>
      <c r="F2722" t="str">
        <f>+_xlfn.XLOOKUP(Tabell3[[#This Row],[Diagnose]],Tabell7[Diagnose],Tabell7[DiagnoseKort])&amp;" ("&amp;YEAR(Tabell3[[#This Row],[Dato]])&amp;")"</f>
        <v>Intet påvist (2018)</v>
      </c>
    </row>
    <row r="2723" spans="1:6" hidden="1" x14ac:dyDescent="0.25">
      <c r="A2723" s="4" t="s">
        <v>8702</v>
      </c>
      <c r="B2723" s="4" t="s">
        <v>8703</v>
      </c>
      <c r="C2723" s="5">
        <v>42992</v>
      </c>
      <c r="D2723" s="5">
        <v>43438</v>
      </c>
      <c r="E2723" s="4" t="s">
        <v>19752</v>
      </c>
      <c r="F2723" t="str">
        <f>+_xlfn.XLOOKUP(Tabell3[[#This Row],[Diagnose]],Tabell7[Diagnose],Tabell7[DiagnoseKort])&amp;" ("&amp;YEAR(Tabell3[[#This Row],[Dato]])&amp;")"</f>
        <v>Intet påvist (2018)</v>
      </c>
    </row>
    <row r="2724" spans="1:6" hidden="1" x14ac:dyDescent="0.25">
      <c r="A2724" s="4" t="s">
        <v>7007</v>
      </c>
      <c r="B2724" s="4" t="s">
        <v>7008</v>
      </c>
      <c r="C2724" s="5">
        <v>42267</v>
      </c>
      <c r="D2724" s="5">
        <v>43431</v>
      </c>
      <c r="E2724" s="4" t="s">
        <v>19752</v>
      </c>
      <c r="F2724" t="str">
        <f>+_xlfn.XLOOKUP(Tabell3[[#This Row],[Diagnose]],Tabell7[Diagnose],Tabell7[DiagnoseKort])&amp;" ("&amp;YEAR(Tabell3[[#This Row],[Dato]])&amp;")"</f>
        <v>Intet påvist (2018)</v>
      </c>
    </row>
    <row r="2725" spans="1:6" hidden="1" x14ac:dyDescent="0.25">
      <c r="A2725" s="4" t="s">
        <v>8282</v>
      </c>
      <c r="B2725" s="4" t="s">
        <v>8283</v>
      </c>
      <c r="C2725" s="5">
        <v>42807</v>
      </c>
      <c r="D2725" s="5">
        <v>43431</v>
      </c>
      <c r="E2725" s="4" t="s">
        <v>19752</v>
      </c>
      <c r="F2725" t="str">
        <f>+_xlfn.XLOOKUP(Tabell3[[#This Row],[Diagnose]],Tabell7[Diagnose],Tabell7[DiagnoseKort])&amp;" ("&amp;YEAR(Tabell3[[#This Row],[Dato]])&amp;")"</f>
        <v>Intet påvist (2018)</v>
      </c>
    </row>
    <row r="2726" spans="1:6" hidden="1" x14ac:dyDescent="0.25">
      <c r="A2726" s="4" t="s">
        <v>7937</v>
      </c>
      <c r="B2726" s="4" t="s">
        <v>7938</v>
      </c>
      <c r="C2726" s="5">
        <v>42655</v>
      </c>
      <c r="D2726" s="5">
        <v>43427</v>
      </c>
      <c r="E2726" s="4" t="s">
        <v>19756</v>
      </c>
      <c r="F2726" t="str">
        <f>+_xlfn.XLOOKUP(Tabell3[[#This Row],[Diagnose]],Tabell7[Diagnose],Tabell7[DiagnoseKort])&amp;" ("&amp;YEAR(Tabell3[[#This Row],[Dato]])&amp;")"</f>
        <v>Distichiasis/Ektopiske Cillier (2018)</v>
      </c>
    </row>
    <row r="2727" spans="1:6" hidden="1" x14ac:dyDescent="0.25">
      <c r="A2727" s="4" t="s">
        <v>5341</v>
      </c>
      <c r="B2727" s="4" t="s">
        <v>5342</v>
      </c>
      <c r="C2727" s="5">
        <v>41465</v>
      </c>
      <c r="D2727" s="5">
        <v>43425</v>
      </c>
      <c r="E2727" s="4" t="s">
        <v>19752</v>
      </c>
      <c r="F2727" t="str">
        <f>+_xlfn.XLOOKUP(Tabell3[[#This Row],[Diagnose]],Tabell7[Diagnose],Tabell7[DiagnoseKort])&amp;" ("&amp;YEAR(Tabell3[[#This Row],[Dato]])&amp;")"</f>
        <v>Intet påvist (2018)</v>
      </c>
    </row>
    <row r="2728" spans="1:6" hidden="1" x14ac:dyDescent="0.25">
      <c r="A2728" s="4" t="s">
        <v>6970</v>
      </c>
      <c r="B2728" s="4" t="s">
        <v>6971</v>
      </c>
      <c r="C2728" s="5">
        <v>42247</v>
      </c>
      <c r="D2728" s="5">
        <v>43425</v>
      </c>
      <c r="E2728" s="4" t="s">
        <v>19752</v>
      </c>
      <c r="F2728" t="str">
        <f>+_xlfn.XLOOKUP(Tabell3[[#This Row],[Diagnose]],Tabell7[Diagnose],Tabell7[DiagnoseKort])&amp;" ("&amp;YEAR(Tabell3[[#This Row],[Dato]])&amp;")"</f>
        <v>Intet påvist (2018)</v>
      </c>
    </row>
    <row r="2729" spans="1:6" hidden="1" x14ac:dyDescent="0.25">
      <c r="A2729" s="4" t="s">
        <v>4811</v>
      </c>
      <c r="B2729" s="4" t="s">
        <v>4812</v>
      </c>
      <c r="C2729" s="5">
        <v>41152</v>
      </c>
      <c r="D2729" s="5">
        <v>43425</v>
      </c>
      <c r="E2729" s="4" t="s">
        <v>19752</v>
      </c>
      <c r="F2729" t="str">
        <f>+_xlfn.XLOOKUP(Tabell3[[#This Row],[Diagnose]],Tabell7[Diagnose],Tabell7[DiagnoseKort])&amp;" ("&amp;YEAR(Tabell3[[#This Row],[Dato]])&amp;")"</f>
        <v>Intet påvist (2018)</v>
      </c>
    </row>
    <row r="2730" spans="1:6" hidden="1" x14ac:dyDescent="0.25">
      <c r="A2730" s="4" t="s">
        <v>8250</v>
      </c>
      <c r="B2730" s="4" t="s">
        <v>8251</v>
      </c>
      <c r="C2730" s="5">
        <v>42805</v>
      </c>
      <c r="D2730" s="5">
        <v>43425</v>
      </c>
      <c r="E2730" s="4" t="s">
        <v>19752</v>
      </c>
      <c r="F2730" t="str">
        <f>+_xlfn.XLOOKUP(Tabell3[[#This Row],[Diagnose]],Tabell7[Diagnose],Tabell7[DiagnoseKort])&amp;" ("&amp;YEAR(Tabell3[[#This Row],[Dato]])&amp;")"</f>
        <v>Intet påvist (2018)</v>
      </c>
    </row>
    <row r="2731" spans="1:6" hidden="1" x14ac:dyDescent="0.25">
      <c r="A2731" s="4" t="s">
        <v>6199</v>
      </c>
      <c r="B2731" s="4" t="s">
        <v>6200</v>
      </c>
      <c r="C2731" s="5">
        <v>41856</v>
      </c>
      <c r="D2731" s="5">
        <v>43969</v>
      </c>
      <c r="E2731" s="4" t="s">
        <v>19897</v>
      </c>
      <c r="F2731" t="str">
        <f>+_xlfn.XLOOKUP(Tabell3[[#This Row],[Diagnose]],Tabell7[Diagnose],Tabell7[DiagnoseKort])&amp;" ("&amp;YEAR(Tabell3[[#This Row],[Dato]])&amp;")"</f>
        <v>PPM (2020)</v>
      </c>
    </row>
    <row r="2732" spans="1:6" hidden="1" x14ac:dyDescent="0.25">
      <c r="A2732" s="4" t="s">
        <v>7315</v>
      </c>
      <c r="B2732" s="4" t="s">
        <v>7316</v>
      </c>
      <c r="C2732" s="5">
        <v>42416</v>
      </c>
      <c r="D2732" s="5">
        <v>43424</v>
      </c>
      <c r="E2732" s="4" t="s">
        <v>19752</v>
      </c>
      <c r="F2732" t="str">
        <f>+_xlfn.XLOOKUP(Tabell3[[#This Row],[Diagnose]],Tabell7[Diagnose],Tabell7[DiagnoseKort])&amp;" ("&amp;YEAR(Tabell3[[#This Row],[Dato]])&amp;")"</f>
        <v>Intet påvist (2018)</v>
      </c>
    </row>
    <row r="2733" spans="1:6" hidden="1" x14ac:dyDescent="0.25">
      <c r="A2733" s="4" t="s">
        <v>6991</v>
      </c>
      <c r="B2733" s="4" t="s">
        <v>6992</v>
      </c>
      <c r="C2733" s="5">
        <v>42264</v>
      </c>
      <c r="D2733" s="5">
        <v>43420</v>
      </c>
      <c r="E2733" s="4" t="s">
        <v>19752</v>
      </c>
      <c r="F2733" t="str">
        <f>+_xlfn.XLOOKUP(Tabell3[[#This Row],[Diagnose]],Tabell7[Diagnose],Tabell7[DiagnoseKort])&amp;" ("&amp;YEAR(Tabell3[[#This Row],[Dato]])&amp;")"</f>
        <v>Intet påvist (2018)</v>
      </c>
    </row>
    <row r="2734" spans="1:6" hidden="1" x14ac:dyDescent="0.25">
      <c r="A2734" s="4" t="s">
        <v>7939</v>
      </c>
      <c r="B2734" s="4" t="s">
        <v>7539</v>
      </c>
      <c r="C2734" s="5">
        <v>42655</v>
      </c>
      <c r="D2734" s="5">
        <v>43420</v>
      </c>
      <c r="E2734" s="4" t="s">
        <v>19752</v>
      </c>
      <c r="F2734" t="str">
        <f>+_xlfn.XLOOKUP(Tabell3[[#This Row],[Diagnose]],Tabell7[Diagnose],Tabell7[DiagnoseKort])&amp;" ("&amp;YEAR(Tabell3[[#This Row],[Dato]])&amp;")"</f>
        <v>Intet påvist (2018)</v>
      </c>
    </row>
    <row r="2735" spans="1:6" hidden="1" x14ac:dyDescent="0.25">
      <c r="A2735" s="4" t="s">
        <v>7471</v>
      </c>
      <c r="B2735" s="4" t="s">
        <v>7472</v>
      </c>
      <c r="C2735" s="5">
        <v>42475</v>
      </c>
      <c r="D2735" s="5">
        <v>43420</v>
      </c>
      <c r="E2735" s="4" t="s">
        <v>19752</v>
      </c>
      <c r="F2735" t="str">
        <f>+_xlfn.XLOOKUP(Tabell3[[#This Row],[Diagnose]],Tabell7[Diagnose],Tabell7[DiagnoseKort])&amp;" ("&amp;YEAR(Tabell3[[#This Row],[Dato]])&amp;")"</f>
        <v>Intet påvist (2018)</v>
      </c>
    </row>
    <row r="2736" spans="1:6" hidden="1" x14ac:dyDescent="0.25">
      <c r="A2736" s="4" t="s">
        <v>8568</v>
      </c>
      <c r="B2736" s="4" t="s">
        <v>8569</v>
      </c>
      <c r="C2736" s="5">
        <v>42944</v>
      </c>
      <c r="D2736" s="5">
        <v>43420</v>
      </c>
      <c r="E2736" s="4" t="s">
        <v>19752</v>
      </c>
      <c r="F2736" t="str">
        <f>+_xlfn.XLOOKUP(Tabell3[[#This Row],[Diagnose]],Tabell7[Diagnose],Tabell7[DiagnoseKort])&amp;" ("&amp;YEAR(Tabell3[[#This Row],[Dato]])&amp;")"</f>
        <v>Intet påvist (2018)</v>
      </c>
    </row>
    <row r="2737" spans="1:6" hidden="1" x14ac:dyDescent="0.25">
      <c r="A2737" s="4" t="s">
        <v>5445</v>
      </c>
      <c r="B2737" s="4" t="s">
        <v>5446</v>
      </c>
      <c r="C2737" s="5">
        <v>41502</v>
      </c>
      <c r="D2737" s="5">
        <v>43420</v>
      </c>
      <c r="E2737" s="4" t="s">
        <v>19752</v>
      </c>
      <c r="F2737" t="str">
        <f>+_xlfn.XLOOKUP(Tabell3[[#This Row],[Diagnose]],Tabell7[Diagnose],Tabell7[DiagnoseKort])&amp;" ("&amp;YEAR(Tabell3[[#This Row],[Dato]])&amp;")"</f>
        <v>Intet påvist (2018)</v>
      </c>
    </row>
    <row r="2738" spans="1:6" hidden="1" x14ac:dyDescent="0.25">
      <c r="A2738" s="4" t="s">
        <v>7201</v>
      </c>
      <c r="B2738" s="4" t="s">
        <v>7202</v>
      </c>
      <c r="C2738" s="5">
        <v>42353</v>
      </c>
      <c r="D2738" s="5">
        <v>43420</v>
      </c>
      <c r="E2738" s="4" t="s">
        <v>19752</v>
      </c>
      <c r="F2738" t="str">
        <f>+_xlfn.XLOOKUP(Tabell3[[#This Row],[Diagnose]],Tabell7[Diagnose],Tabell7[DiagnoseKort])&amp;" ("&amp;YEAR(Tabell3[[#This Row],[Dato]])&amp;")"</f>
        <v>Intet påvist (2018)</v>
      </c>
    </row>
    <row r="2739" spans="1:6" hidden="1" x14ac:dyDescent="0.25">
      <c r="A2739" s="4" t="s">
        <v>6201</v>
      </c>
      <c r="B2739" s="4" t="s">
        <v>6202</v>
      </c>
      <c r="C2739" s="5">
        <v>41856</v>
      </c>
      <c r="D2739" s="5">
        <v>43419</v>
      </c>
      <c r="E2739" s="4" t="s">
        <v>19756</v>
      </c>
      <c r="F2739" t="str">
        <f>+_xlfn.XLOOKUP(Tabell3[[#This Row],[Diagnose]],Tabell7[Diagnose],Tabell7[DiagnoseKort])&amp;" ("&amp;YEAR(Tabell3[[#This Row],[Dato]])&amp;")"</f>
        <v>Distichiasis/Ektopiske Cillier (2018)</v>
      </c>
    </row>
    <row r="2740" spans="1:6" hidden="1" x14ac:dyDescent="0.25">
      <c r="A2740" s="4" t="s">
        <v>8696</v>
      </c>
      <c r="B2740" s="4" t="s">
        <v>8697</v>
      </c>
      <c r="C2740" s="5">
        <v>42992</v>
      </c>
      <c r="D2740" s="5">
        <v>43419</v>
      </c>
      <c r="E2740" s="4" t="s">
        <v>19752</v>
      </c>
      <c r="F2740" t="str">
        <f>+_xlfn.XLOOKUP(Tabell3[[#This Row],[Diagnose]],Tabell7[Diagnose],Tabell7[DiagnoseKort])&amp;" ("&amp;YEAR(Tabell3[[#This Row],[Dato]])&amp;")"</f>
        <v>Intet påvist (2018)</v>
      </c>
    </row>
    <row r="2741" spans="1:6" hidden="1" x14ac:dyDescent="0.25">
      <c r="A2741" s="4" t="s">
        <v>8731</v>
      </c>
      <c r="B2741" s="4" t="s">
        <v>8732</v>
      </c>
      <c r="C2741" s="5">
        <v>43002</v>
      </c>
      <c r="D2741" s="5">
        <v>43411</v>
      </c>
      <c r="E2741" s="4" t="s">
        <v>19752</v>
      </c>
      <c r="F2741" t="str">
        <f>+_xlfn.XLOOKUP(Tabell3[[#This Row],[Diagnose]],Tabell7[Diagnose],Tabell7[DiagnoseKort])&amp;" ("&amp;YEAR(Tabell3[[#This Row],[Dato]])&amp;")"</f>
        <v>Intet påvist (2018)</v>
      </c>
    </row>
    <row r="2742" spans="1:6" hidden="1" x14ac:dyDescent="0.25">
      <c r="A2742" s="4" t="s">
        <v>7901</v>
      </c>
      <c r="B2742" s="4" t="s">
        <v>7902</v>
      </c>
      <c r="C2742" s="5">
        <v>42648</v>
      </c>
      <c r="D2742" s="5">
        <v>43409</v>
      </c>
      <c r="E2742" s="4" t="s">
        <v>19752</v>
      </c>
      <c r="F2742" t="str">
        <f>+_xlfn.XLOOKUP(Tabell3[[#This Row],[Diagnose]],Tabell7[Diagnose],Tabell7[DiagnoseKort])&amp;" ("&amp;YEAR(Tabell3[[#This Row],[Dato]])&amp;")"</f>
        <v>Intet påvist (2018)</v>
      </c>
    </row>
    <row r="2743" spans="1:6" hidden="1" x14ac:dyDescent="0.25">
      <c r="A2743" s="4" t="s">
        <v>7105</v>
      </c>
      <c r="B2743" s="4" t="s">
        <v>7106</v>
      </c>
      <c r="C2743" s="5">
        <v>42298</v>
      </c>
      <c r="D2743" s="5">
        <v>43409</v>
      </c>
      <c r="E2743" s="4" t="s">
        <v>19752</v>
      </c>
      <c r="F2743" t="str">
        <f>+_xlfn.XLOOKUP(Tabell3[[#This Row],[Diagnose]],Tabell7[Diagnose],Tabell7[DiagnoseKort])&amp;" ("&amp;YEAR(Tabell3[[#This Row],[Dato]])&amp;")"</f>
        <v>Intet påvist (2018)</v>
      </c>
    </row>
    <row r="2744" spans="1:6" hidden="1" x14ac:dyDescent="0.25">
      <c r="A2744" s="4" t="s">
        <v>8709</v>
      </c>
      <c r="B2744" s="4" t="s">
        <v>8710</v>
      </c>
      <c r="C2744" s="5">
        <v>43001</v>
      </c>
      <c r="D2744" s="5">
        <v>43409</v>
      </c>
      <c r="E2744" s="4" t="s">
        <v>19802</v>
      </c>
      <c r="F2744" t="str">
        <f>+_xlfn.XLOOKUP(Tabell3[[#This Row],[Diagnose]],Tabell7[Diagnose],Tabell7[DiagnoseKort])&amp;" ("&amp;YEAR(Tabell3[[#This Row],[Dato]])&amp;")"</f>
        <v>PPM iris (2018)</v>
      </c>
    </row>
    <row r="2745" spans="1:6" hidden="1" x14ac:dyDescent="0.25">
      <c r="A2745" s="4" t="s">
        <v>7770</v>
      </c>
      <c r="B2745" s="4" t="s">
        <v>7771</v>
      </c>
      <c r="C2745" s="5">
        <v>42574</v>
      </c>
      <c r="D2745" s="5">
        <v>43407</v>
      </c>
      <c r="E2745" s="4" t="s">
        <v>19752</v>
      </c>
      <c r="F2745" t="str">
        <f>+_xlfn.XLOOKUP(Tabell3[[#This Row],[Diagnose]],Tabell7[Diagnose],Tabell7[DiagnoseKort])&amp;" ("&amp;YEAR(Tabell3[[#This Row],[Dato]])&amp;")"</f>
        <v>Intet påvist (2018)</v>
      </c>
    </row>
    <row r="2746" spans="1:6" hidden="1" x14ac:dyDescent="0.25">
      <c r="A2746" s="4" t="s">
        <v>3506</v>
      </c>
      <c r="B2746" s="4" t="s">
        <v>3507</v>
      </c>
      <c r="C2746" s="5">
        <v>40360</v>
      </c>
      <c r="D2746" s="5">
        <v>43406</v>
      </c>
      <c r="E2746" s="4" t="s">
        <v>19801</v>
      </c>
      <c r="F2746" t="str">
        <f>+_xlfn.XLOOKUP(Tabell3[[#This Row],[Diagnose]],Tabell7[Diagnose],Tabell7[DiagnoseKort])&amp;" ("&amp;YEAR(Tabell3[[#This Row],[Dato]])&amp;")"</f>
        <v>Annet medfødt (2018)</v>
      </c>
    </row>
    <row r="2747" spans="1:6" hidden="1" x14ac:dyDescent="0.25">
      <c r="A2747" s="4" t="s">
        <v>2529</v>
      </c>
      <c r="B2747" s="4" t="s">
        <v>2530</v>
      </c>
      <c r="C2747" s="5">
        <v>39750</v>
      </c>
      <c r="D2747" s="5">
        <v>43406</v>
      </c>
      <c r="E2747" s="4" t="s">
        <v>19881</v>
      </c>
      <c r="F2747" t="str">
        <f>+_xlfn.XLOOKUP(Tabell3[[#This Row],[Diagnose]],Tabell7[Diagnose],Tabell7[DiagnoseKort])&amp;" ("&amp;YEAR(Tabell3[[#This Row],[Dato]])&amp;")"</f>
        <v>Annet, ikke medfødt (2018)</v>
      </c>
    </row>
    <row r="2748" spans="1:6" hidden="1" x14ac:dyDescent="0.25">
      <c r="A2748" s="4" t="s">
        <v>7935</v>
      </c>
      <c r="B2748" s="4" t="s">
        <v>5188</v>
      </c>
      <c r="C2748" s="5">
        <v>42655</v>
      </c>
      <c r="D2748" s="5">
        <v>43405</v>
      </c>
      <c r="E2748" s="4" t="s">
        <v>19752</v>
      </c>
      <c r="F2748" t="str">
        <f>+_xlfn.XLOOKUP(Tabell3[[#This Row],[Diagnose]],Tabell7[Diagnose],Tabell7[DiagnoseKort])&amp;" ("&amp;YEAR(Tabell3[[#This Row],[Dato]])&amp;")"</f>
        <v>Intet påvist (2018)</v>
      </c>
    </row>
    <row r="2749" spans="1:6" hidden="1" x14ac:dyDescent="0.25">
      <c r="A2749" s="4" t="s">
        <v>8865</v>
      </c>
      <c r="B2749" s="4" t="s">
        <v>8866</v>
      </c>
      <c r="C2749" s="5">
        <v>43042</v>
      </c>
      <c r="D2749" s="5">
        <v>43404</v>
      </c>
      <c r="E2749" s="4" t="s">
        <v>19752</v>
      </c>
      <c r="F2749" t="str">
        <f>+_xlfn.XLOOKUP(Tabell3[[#This Row],[Diagnose]],Tabell7[Diagnose],Tabell7[DiagnoseKort])&amp;" ("&amp;YEAR(Tabell3[[#This Row],[Dato]])&amp;")"</f>
        <v>Intet påvist (2018)</v>
      </c>
    </row>
    <row r="2750" spans="1:6" hidden="1" x14ac:dyDescent="0.25">
      <c r="A2750" s="4" t="s">
        <v>8861</v>
      </c>
      <c r="B2750" s="4" t="s">
        <v>8862</v>
      </c>
      <c r="C2750" s="5">
        <v>43042</v>
      </c>
      <c r="D2750" s="5">
        <v>43404</v>
      </c>
      <c r="E2750" s="4" t="s">
        <v>19752</v>
      </c>
      <c r="F2750" t="str">
        <f>+_xlfn.XLOOKUP(Tabell3[[#This Row],[Diagnose]],Tabell7[Diagnose],Tabell7[DiagnoseKort])&amp;" ("&amp;YEAR(Tabell3[[#This Row],[Dato]])&amp;")"</f>
        <v>Intet påvist (2018)</v>
      </c>
    </row>
    <row r="2751" spans="1:6" hidden="1" x14ac:dyDescent="0.25">
      <c r="A2751" s="4" t="s">
        <v>5718</v>
      </c>
      <c r="B2751" s="4" t="s">
        <v>5719</v>
      </c>
      <c r="C2751" s="5">
        <v>41642</v>
      </c>
      <c r="D2751" s="5">
        <v>43404</v>
      </c>
      <c r="E2751" s="4" t="s">
        <v>19864</v>
      </c>
      <c r="F2751" t="str">
        <f>+_xlfn.XLOOKUP(Tabell3[[#This Row],[Diagnose]],Tabell7[Diagnose],Tabell7[DiagnoseKort])&amp;" ("&amp;YEAR(Tabell3[[#This Row],[Dato]])&amp;")"</f>
        <v>Distichiasis/Ektopiske Cillier (2018)</v>
      </c>
    </row>
    <row r="2752" spans="1:6" hidden="1" x14ac:dyDescent="0.25">
      <c r="A2752" s="4" t="s">
        <v>8956</v>
      </c>
      <c r="B2752" s="4" t="s">
        <v>8957</v>
      </c>
      <c r="C2752" s="5">
        <v>43078</v>
      </c>
      <c r="D2752" s="5">
        <v>43404</v>
      </c>
      <c r="E2752" s="4" t="s">
        <v>19752</v>
      </c>
      <c r="F2752" t="str">
        <f>+_xlfn.XLOOKUP(Tabell3[[#This Row],[Diagnose]],Tabell7[Diagnose],Tabell7[DiagnoseKort])&amp;" ("&amp;YEAR(Tabell3[[#This Row],[Dato]])&amp;")"</f>
        <v>Intet påvist (2018)</v>
      </c>
    </row>
    <row r="2753" spans="1:6" hidden="1" x14ac:dyDescent="0.25">
      <c r="A2753" s="4" t="s">
        <v>8733</v>
      </c>
      <c r="B2753" s="4" t="s">
        <v>8734</v>
      </c>
      <c r="C2753" s="5">
        <v>43002</v>
      </c>
      <c r="D2753" s="5">
        <v>43404</v>
      </c>
      <c r="E2753" s="4" t="s">
        <v>19752</v>
      </c>
      <c r="F2753" t="str">
        <f>+_xlfn.XLOOKUP(Tabell3[[#This Row],[Diagnose]],Tabell7[Diagnose],Tabell7[DiagnoseKort])&amp;" ("&amp;YEAR(Tabell3[[#This Row],[Dato]])&amp;")"</f>
        <v>Intet påvist (2018)</v>
      </c>
    </row>
    <row r="2754" spans="1:6" hidden="1" x14ac:dyDescent="0.25">
      <c r="A2754" s="4" t="s">
        <v>8340</v>
      </c>
      <c r="B2754" s="4" t="s">
        <v>8341</v>
      </c>
      <c r="C2754" s="5">
        <v>42836</v>
      </c>
      <c r="D2754" s="5">
        <v>43404</v>
      </c>
      <c r="E2754" s="4" t="s">
        <v>19752</v>
      </c>
      <c r="F2754" t="str">
        <f>+_xlfn.XLOOKUP(Tabell3[[#This Row],[Diagnose]],Tabell7[Diagnose],Tabell7[DiagnoseKort])&amp;" ("&amp;YEAR(Tabell3[[#This Row],[Dato]])&amp;")"</f>
        <v>Intet påvist (2018)</v>
      </c>
    </row>
    <row r="2755" spans="1:6" hidden="1" x14ac:dyDescent="0.25">
      <c r="A2755" s="4" t="s">
        <v>8183</v>
      </c>
      <c r="B2755" s="4" t="s">
        <v>8184</v>
      </c>
      <c r="C2755" s="5">
        <v>42773</v>
      </c>
      <c r="D2755" s="5">
        <v>43404</v>
      </c>
      <c r="E2755" s="4" t="s">
        <v>19752</v>
      </c>
      <c r="F2755" t="str">
        <f>+_xlfn.XLOOKUP(Tabell3[[#This Row],[Diagnose]],Tabell7[Diagnose],Tabell7[DiagnoseKort])&amp;" ("&amp;YEAR(Tabell3[[#This Row],[Dato]])&amp;")"</f>
        <v>Intet påvist (2018)</v>
      </c>
    </row>
    <row r="2756" spans="1:6" hidden="1" x14ac:dyDescent="0.25">
      <c r="A2756" s="4" t="s">
        <v>3188</v>
      </c>
      <c r="B2756" s="4" t="s">
        <v>3189</v>
      </c>
      <c r="C2756" s="5">
        <v>40202</v>
      </c>
      <c r="D2756" s="5">
        <v>43402</v>
      </c>
      <c r="E2756" s="4" t="s">
        <v>19909</v>
      </c>
      <c r="F2756" t="str">
        <f>+_xlfn.XLOOKUP(Tabell3[[#This Row],[Diagnose]],Tabell7[Diagnose],Tabell7[DiagnoseKort])&amp;" ("&amp;YEAR(Tabell3[[#This Row],[Dato]])&amp;")"</f>
        <v xml:space="preserve"> (2018)</v>
      </c>
    </row>
    <row r="2757" spans="1:6" hidden="1" x14ac:dyDescent="0.25">
      <c r="A2757" s="4" t="s">
        <v>5304</v>
      </c>
      <c r="B2757" s="4" t="s">
        <v>5305</v>
      </c>
      <c r="C2757" s="5">
        <v>41453</v>
      </c>
      <c r="D2757" s="5">
        <v>43398</v>
      </c>
      <c r="E2757" s="4" t="s">
        <v>19752</v>
      </c>
      <c r="F2757" t="str">
        <f>+_xlfn.XLOOKUP(Tabell3[[#This Row],[Diagnose]],Tabell7[Diagnose],Tabell7[DiagnoseKort])&amp;" ("&amp;YEAR(Tabell3[[#This Row],[Dato]])&amp;")"</f>
        <v>Intet påvist (2018)</v>
      </c>
    </row>
    <row r="2758" spans="1:6" hidden="1" x14ac:dyDescent="0.25">
      <c r="A2758" s="4" t="s">
        <v>8698</v>
      </c>
      <c r="B2758" s="4" t="s">
        <v>8699</v>
      </c>
      <c r="C2758" s="5">
        <v>42992</v>
      </c>
      <c r="D2758" s="5">
        <v>43398</v>
      </c>
      <c r="E2758" s="4" t="s">
        <v>19752</v>
      </c>
      <c r="F2758" t="str">
        <f>+_xlfn.XLOOKUP(Tabell3[[#This Row],[Diagnose]],Tabell7[Diagnose],Tabell7[DiagnoseKort])&amp;" ("&amp;YEAR(Tabell3[[#This Row],[Dato]])&amp;")"</f>
        <v>Intet påvist (2018)</v>
      </c>
    </row>
    <row r="2759" spans="1:6" hidden="1" x14ac:dyDescent="0.25">
      <c r="A2759" s="4" t="s">
        <v>4430</v>
      </c>
      <c r="B2759" s="4" t="s">
        <v>4431</v>
      </c>
      <c r="C2759" s="5">
        <v>40992</v>
      </c>
      <c r="D2759" s="5">
        <v>43397</v>
      </c>
      <c r="E2759" s="4" t="s">
        <v>19752</v>
      </c>
      <c r="F2759" t="str">
        <f>+_xlfn.XLOOKUP(Tabell3[[#This Row],[Diagnose]],Tabell7[Diagnose],Tabell7[DiagnoseKort])&amp;" ("&amp;YEAR(Tabell3[[#This Row],[Dato]])&amp;")"</f>
        <v>Intet påvist (2018)</v>
      </c>
    </row>
    <row r="2760" spans="1:6" hidden="1" x14ac:dyDescent="0.25">
      <c r="A2760" s="4" t="s">
        <v>8576</v>
      </c>
      <c r="B2760" s="4" t="s">
        <v>8577</v>
      </c>
      <c r="C2760" s="5">
        <v>42944</v>
      </c>
      <c r="D2760" s="5">
        <v>43389</v>
      </c>
      <c r="E2760" s="4" t="s">
        <v>19801</v>
      </c>
      <c r="F2760" t="str">
        <f>+_xlfn.XLOOKUP(Tabell3[[#This Row],[Diagnose]],Tabell7[Diagnose],Tabell7[DiagnoseKort])&amp;" ("&amp;YEAR(Tabell3[[#This Row],[Dato]])&amp;")"</f>
        <v>Annet medfødt (2018)</v>
      </c>
    </row>
    <row r="2761" spans="1:6" hidden="1" x14ac:dyDescent="0.25">
      <c r="A2761" s="4" t="s">
        <v>8580</v>
      </c>
      <c r="B2761" s="4" t="s">
        <v>8581</v>
      </c>
      <c r="C2761" s="5">
        <v>42944</v>
      </c>
      <c r="D2761" s="5">
        <v>43389</v>
      </c>
      <c r="E2761" s="4" t="s">
        <v>19752</v>
      </c>
      <c r="F2761" t="str">
        <f>+_xlfn.XLOOKUP(Tabell3[[#This Row],[Diagnose]],Tabell7[Diagnose],Tabell7[DiagnoseKort])&amp;" ("&amp;YEAR(Tabell3[[#This Row],[Dato]])&amp;")"</f>
        <v>Intet påvist (2018)</v>
      </c>
    </row>
    <row r="2762" spans="1:6" hidden="1" x14ac:dyDescent="0.25">
      <c r="A2762" s="4" t="s">
        <v>8516</v>
      </c>
      <c r="B2762" s="4" t="s">
        <v>8517</v>
      </c>
      <c r="C2762" s="5">
        <v>42917</v>
      </c>
      <c r="D2762" s="5">
        <v>43388</v>
      </c>
      <c r="E2762" s="4" t="s">
        <v>19752</v>
      </c>
      <c r="F2762" t="str">
        <f>+_xlfn.XLOOKUP(Tabell3[[#This Row],[Diagnose]],Tabell7[Diagnose],Tabell7[DiagnoseKort])&amp;" ("&amp;YEAR(Tabell3[[#This Row],[Dato]])&amp;")"</f>
        <v>Intet påvist (2018)</v>
      </c>
    </row>
    <row r="2763" spans="1:6" hidden="1" x14ac:dyDescent="0.25">
      <c r="A2763" s="4" t="s">
        <v>5617</v>
      </c>
      <c r="B2763" s="4" t="s">
        <v>5618</v>
      </c>
      <c r="C2763" s="5">
        <v>41588</v>
      </c>
      <c r="D2763" s="5">
        <v>43388</v>
      </c>
      <c r="E2763" s="4" t="s">
        <v>19752</v>
      </c>
      <c r="F2763" t="str">
        <f>+_xlfn.XLOOKUP(Tabell3[[#This Row],[Diagnose]],Tabell7[Diagnose],Tabell7[DiagnoseKort])&amp;" ("&amp;YEAR(Tabell3[[#This Row],[Dato]])&amp;")"</f>
        <v>Intet påvist (2018)</v>
      </c>
    </row>
    <row r="2764" spans="1:6" hidden="1" x14ac:dyDescent="0.25">
      <c r="A2764" s="4" t="s">
        <v>5004</v>
      </c>
      <c r="B2764" s="4" t="s">
        <v>5005</v>
      </c>
      <c r="C2764" s="5">
        <v>41280</v>
      </c>
      <c r="D2764" s="5">
        <v>43383</v>
      </c>
      <c r="E2764" s="4" t="s">
        <v>19752</v>
      </c>
      <c r="F2764" t="str">
        <f>+_xlfn.XLOOKUP(Tabell3[[#This Row],[Diagnose]],Tabell7[Diagnose],Tabell7[DiagnoseKort])&amp;" ("&amp;YEAR(Tabell3[[#This Row],[Dato]])&amp;")"</f>
        <v>Intet påvist (2018)</v>
      </c>
    </row>
    <row r="2765" spans="1:6" hidden="1" x14ac:dyDescent="0.25">
      <c r="A2765" s="4" t="s">
        <v>8536</v>
      </c>
      <c r="B2765" s="4" t="s">
        <v>8537</v>
      </c>
      <c r="C2765" s="5">
        <v>42932</v>
      </c>
      <c r="D2765" s="5">
        <v>43383</v>
      </c>
      <c r="E2765" s="4" t="s">
        <v>19752</v>
      </c>
      <c r="F2765" t="str">
        <f>+_xlfn.XLOOKUP(Tabell3[[#This Row],[Diagnose]],Tabell7[Diagnose],Tabell7[DiagnoseKort])&amp;" ("&amp;YEAR(Tabell3[[#This Row],[Dato]])&amp;")"</f>
        <v>Intet påvist (2018)</v>
      </c>
    </row>
    <row r="2766" spans="1:6" hidden="1" x14ac:dyDescent="0.25">
      <c r="A2766" s="4" t="s">
        <v>8857</v>
      </c>
      <c r="B2766" s="4" t="s">
        <v>8858</v>
      </c>
      <c r="C2766" s="5">
        <v>43042</v>
      </c>
      <c r="D2766" s="5">
        <v>43379</v>
      </c>
      <c r="E2766" s="4" t="s">
        <v>19752</v>
      </c>
      <c r="F2766" t="str">
        <f>+_xlfn.XLOOKUP(Tabell3[[#This Row],[Diagnose]],Tabell7[Diagnose],Tabell7[DiagnoseKort])&amp;" ("&amp;YEAR(Tabell3[[#This Row],[Dato]])&amp;")"</f>
        <v>Intet påvist (2018)</v>
      </c>
    </row>
    <row r="2767" spans="1:6" hidden="1" x14ac:dyDescent="0.25">
      <c r="A2767" s="4" t="s">
        <v>7659</v>
      </c>
      <c r="B2767" s="4" t="s">
        <v>7660</v>
      </c>
      <c r="C2767" s="5">
        <v>42541</v>
      </c>
      <c r="D2767" s="5">
        <v>43376</v>
      </c>
      <c r="E2767" s="4" t="s">
        <v>19802</v>
      </c>
      <c r="F2767" t="str">
        <f>+_xlfn.XLOOKUP(Tabell3[[#This Row],[Diagnose]],Tabell7[Diagnose],Tabell7[DiagnoseKort])&amp;" ("&amp;YEAR(Tabell3[[#This Row],[Dato]])&amp;")"</f>
        <v>PPM iris (2018)</v>
      </c>
    </row>
    <row r="2768" spans="1:6" hidden="1" x14ac:dyDescent="0.25">
      <c r="A2768" s="4" t="s">
        <v>5324</v>
      </c>
      <c r="B2768" s="4" t="s">
        <v>5325</v>
      </c>
      <c r="C2768" s="5">
        <v>41460</v>
      </c>
      <c r="D2768" s="5">
        <v>43376</v>
      </c>
      <c r="E2768" s="4" t="s">
        <v>19752</v>
      </c>
      <c r="F2768" t="str">
        <f>+_xlfn.XLOOKUP(Tabell3[[#This Row],[Diagnose]],Tabell7[Diagnose],Tabell7[DiagnoseKort])&amp;" ("&amp;YEAR(Tabell3[[#This Row],[Dato]])&amp;")"</f>
        <v>Intet påvist (2018)</v>
      </c>
    </row>
    <row r="2769" spans="1:6" hidden="1" x14ac:dyDescent="0.25">
      <c r="A2769" s="4" t="s">
        <v>7550</v>
      </c>
      <c r="B2769" s="4" t="s">
        <v>7551</v>
      </c>
      <c r="C2769" s="5">
        <v>42513</v>
      </c>
      <c r="D2769" s="5">
        <v>43376</v>
      </c>
      <c r="E2769" s="4" t="s">
        <v>19799</v>
      </c>
      <c r="F2769" t="str">
        <f>+_xlfn.XLOOKUP(Tabell3[[#This Row],[Diagnose]],Tabell7[Diagnose],Tabell7[DiagnoseKort])&amp;" ("&amp;YEAR(Tabell3[[#This Row],[Dato]])&amp;")"</f>
        <v>Katarakt, ikke medfødt (2018)</v>
      </c>
    </row>
    <row r="2770" spans="1:6" hidden="1" x14ac:dyDescent="0.25">
      <c r="A2770" s="4" t="s">
        <v>6005</v>
      </c>
      <c r="B2770" s="4" t="s">
        <v>6006</v>
      </c>
      <c r="C2770" s="5">
        <v>41767</v>
      </c>
      <c r="D2770" s="5">
        <v>43376</v>
      </c>
      <c r="E2770" s="4" t="s">
        <v>19752</v>
      </c>
      <c r="F2770" t="str">
        <f>+_xlfn.XLOOKUP(Tabell3[[#This Row],[Diagnose]],Tabell7[Diagnose],Tabell7[DiagnoseKort])&amp;" ("&amp;YEAR(Tabell3[[#This Row],[Dato]])&amp;")"</f>
        <v>Intet påvist (2018)</v>
      </c>
    </row>
    <row r="2771" spans="1:6" hidden="1" x14ac:dyDescent="0.25">
      <c r="A2771" s="4" t="s">
        <v>7392</v>
      </c>
      <c r="B2771" s="4" t="s">
        <v>7393</v>
      </c>
      <c r="C2771" s="5">
        <v>42441</v>
      </c>
      <c r="D2771" s="5">
        <v>43374</v>
      </c>
      <c r="E2771" s="4" t="s">
        <v>19752</v>
      </c>
      <c r="F2771" t="str">
        <f>+_xlfn.XLOOKUP(Tabell3[[#This Row],[Diagnose]],Tabell7[Diagnose],Tabell7[DiagnoseKort])&amp;" ("&amp;YEAR(Tabell3[[#This Row],[Dato]])&amp;")"</f>
        <v>Intet påvist (2018)</v>
      </c>
    </row>
    <row r="2772" spans="1:6" hidden="1" x14ac:dyDescent="0.25">
      <c r="A2772" s="4" t="s">
        <v>8464</v>
      </c>
      <c r="B2772" s="4" t="s">
        <v>8465</v>
      </c>
      <c r="C2772" s="5">
        <v>42892</v>
      </c>
      <c r="D2772" s="5">
        <v>43370</v>
      </c>
      <c r="E2772" s="4" t="s">
        <v>19802</v>
      </c>
      <c r="F2772" t="str">
        <f>+_xlfn.XLOOKUP(Tabell3[[#This Row],[Diagnose]],Tabell7[Diagnose],Tabell7[DiagnoseKort])&amp;" ("&amp;YEAR(Tabell3[[#This Row],[Dato]])&amp;")"</f>
        <v>PPM iris (2018)</v>
      </c>
    </row>
    <row r="2773" spans="1:6" hidden="1" x14ac:dyDescent="0.25">
      <c r="A2773" s="4" t="s">
        <v>8460</v>
      </c>
      <c r="B2773" s="4" t="s">
        <v>8461</v>
      </c>
      <c r="C2773" s="5">
        <v>42892</v>
      </c>
      <c r="D2773" s="5">
        <v>43369</v>
      </c>
      <c r="E2773" s="4" t="s">
        <v>19752</v>
      </c>
      <c r="F2773" t="str">
        <f>+_xlfn.XLOOKUP(Tabell3[[#This Row],[Diagnose]],Tabell7[Diagnose],Tabell7[DiagnoseKort])&amp;" ("&amp;YEAR(Tabell3[[#This Row],[Dato]])&amp;")"</f>
        <v>Intet påvist (2018)</v>
      </c>
    </row>
    <row r="2774" spans="1:6" hidden="1" x14ac:dyDescent="0.25">
      <c r="A2774" s="4" t="s">
        <v>8721</v>
      </c>
      <c r="B2774" s="4" t="s">
        <v>8722</v>
      </c>
      <c r="C2774" s="5">
        <v>43001</v>
      </c>
      <c r="D2774" s="5">
        <v>43368</v>
      </c>
      <c r="E2774" s="4" t="s">
        <v>19752</v>
      </c>
      <c r="F2774" t="str">
        <f>+_xlfn.XLOOKUP(Tabell3[[#This Row],[Diagnose]],Tabell7[Diagnose],Tabell7[DiagnoseKort])&amp;" ("&amp;YEAR(Tabell3[[#This Row],[Dato]])&amp;")"</f>
        <v>Intet påvist (2018)</v>
      </c>
    </row>
    <row r="2775" spans="1:6" hidden="1" x14ac:dyDescent="0.25">
      <c r="A2775" s="4" t="s">
        <v>8725</v>
      </c>
      <c r="B2775" s="4" t="s">
        <v>8726</v>
      </c>
      <c r="C2775" s="5">
        <v>43001</v>
      </c>
      <c r="D2775" s="5">
        <v>43368</v>
      </c>
      <c r="E2775" s="4" t="s">
        <v>19752</v>
      </c>
      <c r="F2775" t="str">
        <f>+_xlfn.XLOOKUP(Tabell3[[#This Row],[Diagnose]],Tabell7[Diagnose],Tabell7[DiagnoseKort])&amp;" ("&amp;YEAR(Tabell3[[#This Row],[Dato]])&amp;")"</f>
        <v>Intet påvist (2018)</v>
      </c>
    </row>
    <row r="2776" spans="1:6" hidden="1" x14ac:dyDescent="0.25">
      <c r="A2776" s="4" t="s">
        <v>8456</v>
      </c>
      <c r="B2776" s="4" t="s">
        <v>8457</v>
      </c>
      <c r="C2776" s="5">
        <v>42892</v>
      </c>
      <c r="D2776" s="5">
        <v>43368</v>
      </c>
      <c r="E2776" s="4" t="s">
        <v>19752</v>
      </c>
      <c r="F2776" t="str">
        <f>+_xlfn.XLOOKUP(Tabell3[[#This Row],[Diagnose]],Tabell7[Diagnose],Tabell7[DiagnoseKort])&amp;" ("&amp;YEAR(Tabell3[[#This Row],[Dato]])&amp;")"</f>
        <v>Intet påvist (2018)</v>
      </c>
    </row>
    <row r="2777" spans="1:6" hidden="1" x14ac:dyDescent="0.25">
      <c r="A2777" s="4" t="s">
        <v>8692</v>
      </c>
      <c r="B2777" s="4" t="s">
        <v>8693</v>
      </c>
      <c r="C2777" s="5">
        <v>42992</v>
      </c>
      <c r="D2777" s="5">
        <v>43368</v>
      </c>
      <c r="E2777" s="4" t="s">
        <v>19752</v>
      </c>
      <c r="F2777" t="str">
        <f>+_xlfn.XLOOKUP(Tabell3[[#This Row],[Diagnose]],Tabell7[Diagnose],Tabell7[DiagnoseKort])&amp;" ("&amp;YEAR(Tabell3[[#This Row],[Dato]])&amp;")"</f>
        <v>Intet påvist (2018)</v>
      </c>
    </row>
    <row r="2778" spans="1:6" hidden="1" x14ac:dyDescent="0.25">
      <c r="A2778" s="4" t="s">
        <v>6158</v>
      </c>
      <c r="B2778" s="4" t="s">
        <v>6159</v>
      </c>
      <c r="C2778" s="5">
        <v>41838</v>
      </c>
      <c r="D2778" s="5">
        <v>43368</v>
      </c>
      <c r="E2778" s="4" t="s">
        <v>19752</v>
      </c>
      <c r="F2778" t="str">
        <f>+_xlfn.XLOOKUP(Tabell3[[#This Row],[Diagnose]],Tabell7[Diagnose],Tabell7[DiagnoseKort])&amp;" ("&amp;YEAR(Tabell3[[#This Row],[Dato]])&amp;")"</f>
        <v>Intet påvist (2018)</v>
      </c>
    </row>
    <row r="2779" spans="1:6" hidden="1" x14ac:dyDescent="0.25">
      <c r="A2779" s="4" t="s">
        <v>6382</v>
      </c>
      <c r="B2779" s="4" t="s">
        <v>6383</v>
      </c>
      <c r="C2779" s="5">
        <v>41977</v>
      </c>
      <c r="D2779" s="5">
        <v>43368</v>
      </c>
      <c r="E2779" s="4" t="s">
        <v>19752</v>
      </c>
      <c r="F2779" t="str">
        <f>+_xlfn.XLOOKUP(Tabell3[[#This Row],[Diagnose]],Tabell7[Diagnose],Tabell7[DiagnoseKort])&amp;" ("&amp;YEAR(Tabell3[[#This Row],[Dato]])&amp;")"</f>
        <v>Intet påvist (2018)</v>
      </c>
    </row>
    <row r="2780" spans="1:6" hidden="1" x14ac:dyDescent="0.25">
      <c r="A2780" s="4" t="s">
        <v>4498</v>
      </c>
      <c r="B2780" s="4" t="s">
        <v>4499</v>
      </c>
      <c r="C2780" s="5">
        <v>41054</v>
      </c>
      <c r="D2780" s="5">
        <v>43368</v>
      </c>
      <c r="E2780" s="4" t="s">
        <v>19770</v>
      </c>
      <c r="F2780" t="str">
        <f>+_xlfn.XLOOKUP(Tabell3[[#This Row],[Diagnose]],Tabell7[Diagnose],Tabell7[DiagnoseKort])&amp;" ("&amp;YEAR(Tabell3[[#This Row],[Dato]])&amp;")"</f>
        <v>Cortical &amp; Katarakt, ikke medfødt (2018)</v>
      </c>
    </row>
    <row r="2781" spans="1:6" hidden="1" x14ac:dyDescent="0.25">
      <c r="A2781" s="4" t="s">
        <v>5155</v>
      </c>
      <c r="B2781" s="4" t="s">
        <v>5156</v>
      </c>
      <c r="C2781" s="5">
        <v>41365</v>
      </c>
      <c r="D2781" s="5">
        <v>43368</v>
      </c>
      <c r="E2781" s="4" t="s">
        <v>19752</v>
      </c>
      <c r="F2781" t="str">
        <f>+_xlfn.XLOOKUP(Tabell3[[#This Row],[Diagnose]],Tabell7[Diagnose],Tabell7[DiagnoseKort])&amp;" ("&amp;YEAR(Tabell3[[#This Row],[Dato]])&amp;")"</f>
        <v>Intet påvist (2018)</v>
      </c>
    </row>
    <row r="2782" spans="1:6" hidden="1" x14ac:dyDescent="0.25">
      <c r="A2782" s="4" t="s">
        <v>8454</v>
      </c>
      <c r="B2782" s="4" t="s">
        <v>8455</v>
      </c>
      <c r="C2782" s="5">
        <v>42880</v>
      </c>
      <c r="D2782" s="5">
        <v>43368</v>
      </c>
      <c r="E2782" s="4" t="s">
        <v>19752</v>
      </c>
      <c r="F2782" t="str">
        <f>+_xlfn.XLOOKUP(Tabell3[[#This Row],[Diagnose]],Tabell7[Diagnose],Tabell7[DiagnoseKort])&amp;" ("&amp;YEAR(Tabell3[[#This Row],[Dato]])&amp;")"</f>
        <v>Intet påvist (2018)</v>
      </c>
    </row>
    <row r="2783" spans="1:6" hidden="1" x14ac:dyDescent="0.25">
      <c r="A2783" s="4" t="s">
        <v>8110</v>
      </c>
      <c r="B2783" s="4" t="s">
        <v>8111</v>
      </c>
      <c r="C2783" s="5">
        <v>42759</v>
      </c>
      <c r="D2783" s="5">
        <v>43368</v>
      </c>
      <c r="E2783" s="4" t="s">
        <v>19752</v>
      </c>
      <c r="F2783" t="str">
        <f>+_xlfn.XLOOKUP(Tabell3[[#This Row],[Diagnose]],Tabell7[Diagnose],Tabell7[DiagnoseKort])&amp;" ("&amp;YEAR(Tabell3[[#This Row],[Dato]])&amp;")"</f>
        <v>Intet påvist (2018)</v>
      </c>
    </row>
    <row r="2784" spans="1:6" hidden="1" x14ac:dyDescent="0.25">
      <c r="A2784" s="4" t="s">
        <v>8216</v>
      </c>
      <c r="B2784" s="4" t="s">
        <v>8217</v>
      </c>
      <c r="C2784" s="5">
        <v>42794</v>
      </c>
      <c r="D2784" s="5">
        <v>43368</v>
      </c>
      <c r="E2784" s="4" t="s">
        <v>19802</v>
      </c>
      <c r="F2784" t="str">
        <f>+_xlfn.XLOOKUP(Tabell3[[#This Row],[Diagnose]],Tabell7[Diagnose],Tabell7[DiagnoseKort])&amp;" ("&amp;YEAR(Tabell3[[#This Row],[Dato]])&amp;")"</f>
        <v>PPM iris (2018)</v>
      </c>
    </row>
    <row r="2785" spans="1:6" hidden="1" x14ac:dyDescent="0.25">
      <c r="A2785" s="4" t="s">
        <v>7599</v>
      </c>
      <c r="B2785" s="4" t="s">
        <v>7600</v>
      </c>
      <c r="C2785" s="5">
        <v>42524</v>
      </c>
      <c r="D2785" s="5">
        <v>43368</v>
      </c>
      <c r="E2785" s="4" t="s">
        <v>19752</v>
      </c>
      <c r="F2785" t="str">
        <f>+_xlfn.XLOOKUP(Tabell3[[#This Row],[Diagnose]],Tabell7[Diagnose],Tabell7[DiagnoseKort])&amp;" ("&amp;YEAR(Tabell3[[#This Row],[Dato]])&amp;")"</f>
        <v>Intet påvist (2018)</v>
      </c>
    </row>
    <row r="2786" spans="1:6" hidden="1" x14ac:dyDescent="0.25">
      <c r="A2786" s="4" t="s">
        <v>8665</v>
      </c>
      <c r="B2786" s="4" t="s">
        <v>8666</v>
      </c>
      <c r="C2786" s="5">
        <v>42982</v>
      </c>
      <c r="D2786" s="5">
        <v>43362</v>
      </c>
      <c r="E2786" s="4" t="s">
        <v>19752</v>
      </c>
      <c r="F2786" t="str">
        <f>+_xlfn.XLOOKUP(Tabell3[[#This Row],[Diagnose]],Tabell7[Diagnose],Tabell7[DiagnoseKort])&amp;" ("&amp;YEAR(Tabell3[[#This Row],[Dato]])&amp;")"</f>
        <v>Intet påvist (2018)</v>
      </c>
    </row>
    <row r="2787" spans="1:6" hidden="1" x14ac:dyDescent="0.25">
      <c r="A2787" s="4" t="s">
        <v>7675</v>
      </c>
      <c r="B2787" s="4" t="s">
        <v>7676</v>
      </c>
      <c r="C2787" s="5">
        <v>42543</v>
      </c>
      <c r="D2787" s="5">
        <v>43362</v>
      </c>
      <c r="E2787" s="4" t="s">
        <v>19752</v>
      </c>
      <c r="F2787" t="str">
        <f>+_xlfn.XLOOKUP(Tabell3[[#This Row],[Diagnose]],Tabell7[Diagnose],Tabell7[DiagnoseKort])&amp;" ("&amp;YEAR(Tabell3[[#This Row],[Dato]])&amp;")"</f>
        <v>Intet påvist (2018)</v>
      </c>
    </row>
    <row r="2788" spans="1:6" hidden="1" x14ac:dyDescent="0.25">
      <c r="A2788" s="4" t="s">
        <v>8534</v>
      </c>
      <c r="B2788" s="4" t="s">
        <v>8535</v>
      </c>
      <c r="C2788" s="5">
        <v>42932</v>
      </c>
      <c r="D2788" s="5">
        <v>43362</v>
      </c>
      <c r="E2788" s="4" t="s">
        <v>19752</v>
      </c>
      <c r="F2788" t="str">
        <f>+_xlfn.XLOOKUP(Tabell3[[#This Row],[Diagnose]],Tabell7[Diagnose],Tabell7[DiagnoseKort])&amp;" ("&amp;YEAR(Tabell3[[#This Row],[Dato]])&amp;")"</f>
        <v>Intet påvist (2018)</v>
      </c>
    </row>
    <row r="2789" spans="1:6" hidden="1" x14ac:dyDescent="0.25">
      <c r="A2789" s="4" t="s">
        <v>7374</v>
      </c>
      <c r="B2789" s="4" t="s">
        <v>7375</v>
      </c>
      <c r="C2789" s="5">
        <v>42426</v>
      </c>
      <c r="D2789" s="5">
        <v>43358</v>
      </c>
      <c r="E2789" s="4" t="s">
        <v>19752</v>
      </c>
      <c r="F2789" t="str">
        <f>+_xlfn.XLOOKUP(Tabell3[[#This Row],[Diagnose]],Tabell7[Diagnose],Tabell7[DiagnoseKort])&amp;" ("&amp;YEAR(Tabell3[[#This Row],[Dato]])&amp;")"</f>
        <v>Intet påvist (2018)</v>
      </c>
    </row>
    <row r="2790" spans="1:6" hidden="1" x14ac:dyDescent="0.25">
      <c r="A2790" s="4" t="s">
        <v>8530</v>
      </c>
      <c r="B2790" s="4" t="s">
        <v>8531</v>
      </c>
      <c r="C2790" s="5">
        <v>42932</v>
      </c>
      <c r="D2790" s="5">
        <v>43355</v>
      </c>
      <c r="E2790" s="4" t="s">
        <v>19908</v>
      </c>
      <c r="F2790" t="str">
        <f>+_xlfn.XLOOKUP(Tabell3[[#This Row],[Diagnose]],Tabell7[Diagnose],Tabell7[DiagnoseKort])&amp;" ("&amp;YEAR(Tabell3[[#This Row],[Dato]])&amp;")"</f>
        <v xml:space="preserve"> (2018)</v>
      </c>
    </row>
    <row r="2791" spans="1:6" hidden="1" x14ac:dyDescent="0.25">
      <c r="A2791" s="4" t="s">
        <v>3885</v>
      </c>
      <c r="B2791" s="4" t="s">
        <v>3886</v>
      </c>
      <c r="C2791" s="5">
        <v>40651</v>
      </c>
      <c r="D2791" s="5">
        <v>43350</v>
      </c>
      <c r="E2791" s="4" t="s">
        <v>19802</v>
      </c>
      <c r="F2791" t="str">
        <f>+_xlfn.XLOOKUP(Tabell3[[#This Row],[Diagnose]],Tabell7[Diagnose],Tabell7[DiagnoseKort])&amp;" ("&amp;YEAR(Tabell3[[#This Row],[Dato]])&amp;")"</f>
        <v>PPM iris (2018)</v>
      </c>
    </row>
    <row r="2792" spans="1:6" hidden="1" x14ac:dyDescent="0.25">
      <c r="A2792" s="4" t="s">
        <v>5581</v>
      </c>
      <c r="B2792" s="4" t="s">
        <v>5582</v>
      </c>
      <c r="C2792" s="5">
        <v>41585</v>
      </c>
      <c r="D2792" s="5">
        <v>43350</v>
      </c>
      <c r="E2792" s="4" t="s">
        <v>19882</v>
      </c>
      <c r="F2792" t="str">
        <f>+_xlfn.XLOOKUP(Tabell3[[#This Row],[Diagnose]],Tabell7[Diagnose],Tabell7[DiagnoseKort])&amp;" ("&amp;YEAR(Tabell3[[#This Row],[Dato]])&amp;")"</f>
        <v>Katarakt, ikke medfødt (2018)</v>
      </c>
    </row>
    <row r="2793" spans="1:6" hidden="1" x14ac:dyDescent="0.25">
      <c r="A2793" s="4" t="s">
        <v>8538</v>
      </c>
      <c r="B2793" s="4" t="s">
        <v>8539</v>
      </c>
      <c r="C2793" s="5">
        <v>42932</v>
      </c>
      <c r="D2793" s="5">
        <v>43349</v>
      </c>
      <c r="E2793" s="4" t="s">
        <v>19820</v>
      </c>
      <c r="F2793" t="str">
        <f>+_xlfn.XLOOKUP(Tabell3[[#This Row],[Diagnose]],Tabell7[Diagnose],Tabell7[DiagnoseKort])&amp;" ("&amp;YEAR(Tabell3[[#This Row],[Dato]])&amp;")"</f>
        <v>PHTVL/PHPV (2018)</v>
      </c>
    </row>
    <row r="2794" spans="1:6" hidden="1" x14ac:dyDescent="0.25">
      <c r="A2794" s="4" t="s">
        <v>8532</v>
      </c>
      <c r="B2794" s="4" t="s">
        <v>8533</v>
      </c>
      <c r="C2794" s="5">
        <v>42932</v>
      </c>
      <c r="D2794" s="5">
        <v>43348</v>
      </c>
      <c r="E2794" s="4" t="s">
        <v>19752</v>
      </c>
      <c r="F2794" t="str">
        <f>+_xlfn.XLOOKUP(Tabell3[[#This Row],[Diagnose]],Tabell7[Diagnose],Tabell7[DiagnoseKort])&amp;" ("&amp;YEAR(Tabell3[[#This Row],[Dato]])&amp;")"</f>
        <v>Intet påvist (2018)</v>
      </c>
    </row>
    <row r="2795" spans="1:6" hidden="1" x14ac:dyDescent="0.25">
      <c r="A2795" s="4" t="s">
        <v>6792</v>
      </c>
      <c r="B2795" s="4" t="s">
        <v>6793</v>
      </c>
      <c r="C2795" s="5">
        <v>42139</v>
      </c>
      <c r="D2795" s="5">
        <v>43340</v>
      </c>
      <c r="E2795" s="4" t="s">
        <v>19752</v>
      </c>
      <c r="F2795" t="str">
        <f>+_xlfn.XLOOKUP(Tabell3[[#This Row],[Diagnose]],Tabell7[Diagnose],Tabell7[DiagnoseKort])&amp;" ("&amp;YEAR(Tabell3[[#This Row],[Dato]])&amp;")"</f>
        <v>Intet påvist (2018)</v>
      </c>
    </row>
    <row r="2796" spans="1:6" hidden="1" x14ac:dyDescent="0.25">
      <c r="A2796" s="4" t="s">
        <v>7161</v>
      </c>
      <c r="B2796" s="4" t="s">
        <v>7162</v>
      </c>
      <c r="C2796" s="5">
        <v>42319</v>
      </c>
      <c r="D2796" s="5">
        <v>43336</v>
      </c>
      <c r="E2796" s="4" t="s">
        <v>19752</v>
      </c>
      <c r="F2796" t="str">
        <f>+_xlfn.XLOOKUP(Tabell3[[#This Row],[Diagnose]],Tabell7[Diagnose],Tabell7[DiagnoseKort])&amp;" ("&amp;YEAR(Tabell3[[#This Row],[Dato]])&amp;")"</f>
        <v>Intet påvist (2018)</v>
      </c>
    </row>
    <row r="2797" spans="1:6" hidden="1" x14ac:dyDescent="0.25">
      <c r="A2797" s="4" t="s">
        <v>8227</v>
      </c>
      <c r="B2797" s="4" t="s">
        <v>8228</v>
      </c>
      <c r="C2797" s="5">
        <v>42800</v>
      </c>
      <c r="D2797" s="5">
        <v>43335</v>
      </c>
      <c r="E2797" s="4" t="s">
        <v>19752</v>
      </c>
      <c r="F2797" t="str">
        <f>+_xlfn.XLOOKUP(Tabell3[[#This Row],[Diagnose]],Tabell7[Diagnose],Tabell7[DiagnoseKort])&amp;" ("&amp;YEAR(Tabell3[[#This Row],[Dato]])&amp;")"</f>
        <v>Intet påvist (2018)</v>
      </c>
    </row>
    <row r="2798" spans="1:6" hidden="1" x14ac:dyDescent="0.25">
      <c r="A2798" s="4" t="s">
        <v>9198</v>
      </c>
      <c r="B2798" s="4" t="s">
        <v>9199</v>
      </c>
      <c r="C2798" s="5">
        <v>43175</v>
      </c>
      <c r="D2798" s="5">
        <v>43335</v>
      </c>
      <c r="E2798" s="4" t="s">
        <v>19752</v>
      </c>
      <c r="F2798" t="str">
        <f>+_xlfn.XLOOKUP(Tabell3[[#This Row],[Diagnose]],Tabell7[Diagnose],Tabell7[DiagnoseKort])&amp;" ("&amp;YEAR(Tabell3[[#This Row],[Dato]])&amp;")"</f>
        <v>Intet påvist (2018)</v>
      </c>
    </row>
    <row r="2799" spans="1:6" hidden="1" x14ac:dyDescent="0.25">
      <c r="A2799" s="4" t="s">
        <v>8223</v>
      </c>
      <c r="B2799" s="4" t="s">
        <v>8224</v>
      </c>
      <c r="C2799" s="5">
        <v>42800</v>
      </c>
      <c r="D2799" s="5">
        <v>43333</v>
      </c>
      <c r="E2799" s="4" t="s">
        <v>19752</v>
      </c>
      <c r="F2799" t="str">
        <f>+_xlfn.XLOOKUP(Tabell3[[#This Row],[Diagnose]],Tabell7[Diagnose],Tabell7[DiagnoseKort])&amp;" ("&amp;YEAR(Tabell3[[#This Row],[Dato]])&amp;")"</f>
        <v>Intet påvist (2018)</v>
      </c>
    </row>
    <row r="2800" spans="1:6" hidden="1" x14ac:dyDescent="0.25">
      <c r="A2800" s="4" t="s">
        <v>4051</v>
      </c>
      <c r="B2800" s="4" t="s">
        <v>4052</v>
      </c>
      <c r="C2800" s="5">
        <v>40721</v>
      </c>
      <c r="D2800" s="5">
        <v>43326</v>
      </c>
      <c r="E2800" s="4" t="s">
        <v>19882</v>
      </c>
      <c r="F2800" t="str">
        <f>+_xlfn.XLOOKUP(Tabell3[[#This Row],[Diagnose]],Tabell7[Diagnose],Tabell7[DiagnoseKort])&amp;" ("&amp;YEAR(Tabell3[[#This Row],[Dato]])&amp;")"</f>
        <v>Katarakt, ikke medfødt (2018)</v>
      </c>
    </row>
    <row r="2801" spans="1:6" hidden="1" x14ac:dyDescent="0.25">
      <c r="A2801" s="4" t="s">
        <v>8540</v>
      </c>
      <c r="B2801" s="4" t="s">
        <v>8541</v>
      </c>
      <c r="C2801" s="5">
        <v>42932</v>
      </c>
      <c r="D2801" s="5">
        <v>43325</v>
      </c>
      <c r="E2801" s="4" t="s">
        <v>19752</v>
      </c>
      <c r="F2801" t="str">
        <f>+_xlfn.XLOOKUP(Tabell3[[#This Row],[Diagnose]],Tabell7[Diagnose],Tabell7[DiagnoseKort])&amp;" ("&amp;YEAR(Tabell3[[#This Row],[Dato]])&amp;")"</f>
        <v>Intet påvist (2018)</v>
      </c>
    </row>
    <row r="2802" spans="1:6" hidden="1" x14ac:dyDescent="0.25">
      <c r="A2802" s="4" t="s">
        <v>4957</v>
      </c>
      <c r="B2802" s="4" t="s">
        <v>4958</v>
      </c>
      <c r="C2802" s="5">
        <v>41254</v>
      </c>
      <c r="D2802" s="5">
        <v>43325</v>
      </c>
      <c r="E2802" s="4" t="s">
        <v>19752</v>
      </c>
      <c r="F2802" t="str">
        <f>+_xlfn.XLOOKUP(Tabell3[[#This Row],[Diagnose]],Tabell7[Diagnose],Tabell7[DiagnoseKort])&amp;" ("&amp;YEAR(Tabell3[[#This Row],[Dato]])&amp;")"</f>
        <v>Intet påvist (2018)</v>
      </c>
    </row>
    <row r="2803" spans="1:6" hidden="1" x14ac:dyDescent="0.25">
      <c r="A2803" s="4" t="s">
        <v>3912</v>
      </c>
      <c r="B2803" s="4" t="s">
        <v>3913</v>
      </c>
      <c r="C2803" s="5">
        <v>40673</v>
      </c>
      <c r="D2803" s="5">
        <v>43322</v>
      </c>
      <c r="E2803" s="4" t="s">
        <v>19752</v>
      </c>
      <c r="F2803" t="str">
        <f>+_xlfn.XLOOKUP(Tabell3[[#This Row],[Diagnose]],Tabell7[Diagnose],Tabell7[DiagnoseKort])&amp;" ("&amp;YEAR(Tabell3[[#This Row],[Dato]])&amp;")"</f>
        <v>Intet påvist (2018)</v>
      </c>
    </row>
    <row r="2804" spans="1:6" hidden="1" x14ac:dyDescent="0.25">
      <c r="A2804" s="4" t="s">
        <v>8528</v>
      </c>
      <c r="B2804" s="4" t="s">
        <v>8529</v>
      </c>
      <c r="C2804" s="5">
        <v>42932</v>
      </c>
      <c r="D2804" s="5">
        <v>43320</v>
      </c>
      <c r="E2804" s="4" t="s">
        <v>19802</v>
      </c>
      <c r="F2804" t="str">
        <f>+_xlfn.XLOOKUP(Tabell3[[#This Row],[Diagnose]],Tabell7[Diagnose],Tabell7[DiagnoseKort])&amp;" ("&amp;YEAR(Tabell3[[#This Row],[Dato]])&amp;")"</f>
        <v>PPM iris (2018)</v>
      </c>
    </row>
    <row r="2805" spans="1:6" hidden="1" x14ac:dyDescent="0.25">
      <c r="A2805" s="4" t="s">
        <v>8278</v>
      </c>
      <c r="B2805" s="4" t="s">
        <v>8279</v>
      </c>
      <c r="C2805" s="5">
        <v>42807</v>
      </c>
      <c r="D2805" s="5">
        <v>43320</v>
      </c>
      <c r="E2805" s="4" t="s">
        <v>19752</v>
      </c>
      <c r="F2805" t="str">
        <f>+_xlfn.XLOOKUP(Tabell3[[#This Row],[Diagnose]],Tabell7[Diagnose],Tabell7[DiagnoseKort])&amp;" ("&amp;YEAR(Tabell3[[#This Row],[Dato]])&amp;")"</f>
        <v>Intet påvist (2018)</v>
      </c>
    </row>
    <row r="2806" spans="1:6" hidden="1" x14ac:dyDescent="0.25">
      <c r="A2806" s="4" t="s">
        <v>5235</v>
      </c>
      <c r="B2806" s="4" t="s">
        <v>5236</v>
      </c>
      <c r="C2806" s="5">
        <v>41406</v>
      </c>
      <c r="D2806" s="5">
        <v>43318</v>
      </c>
      <c r="E2806" s="4" t="s">
        <v>19770</v>
      </c>
      <c r="F2806" t="str">
        <f>+_xlfn.XLOOKUP(Tabell3[[#This Row],[Diagnose]],Tabell7[Diagnose],Tabell7[DiagnoseKort])&amp;" ("&amp;YEAR(Tabell3[[#This Row],[Dato]])&amp;")"</f>
        <v>Cortical &amp; Katarakt, ikke medfødt (2018)</v>
      </c>
    </row>
    <row r="2807" spans="1:6" hidden="1" x14ac:dyDescent="0.25">
      <c r="A2807" s="4" t="s">
        <v>4159</v>
      </c>
      <c r="B2807" s="4" t="s">
        <v>4160</v>
      </c>
      <c r="C2807" s="5">
        <v>40781</v>
      </c>
      <c r="D2807" s="5">
        <v>43318</v>
      </c>
      <c r="E2807" s="4" t="s">
        <v>19752</v>
      </c>
      <c r="F2807" t="str">
        <f>+_xlfn.XLOOKUP(Tabell3[[#This Row],[Diagnose]],Tabell7[Diagnose],Tabell7[DiagnoseKort])&amp;" ("&amp;YEAR(Tabell3[[#This Row],[Dato]])&amp;")"</f>
        <v>Intet påvist (2018)</v>
      </c>
    </row>
    <row r="2808" spans="1:6" hidden="1" x14ac:dyDescent="0.25">
      <c r="A2808" s="4" t="s">
        <v>7503</v>
      </c>
      <c r="B2808" s="4" t="s">
        <v>5670</v>
      </c>
      <c r="C2808" s="5">
        <v>42485</v>
      </c>
      <c r="D2808" s="5">
        <v>43317</v>
      </c>
      <c r="E2808" s="4" t="s">
        <v>19752</v>
      </c>
      <c r="F2808" t="str">
        <f>+_xlfn.XLOOKUP(Tabell3[[#This Row],[Diagnose]],Tabell7[Diagnose],Tabell7[DiagnoseKort])&amp;" ("&amp;YEAR(Tabell3[[#This Row],[Dato]])&amp;")"</f>
        <v>Intet påvist (2018)</v>
      </c>
    </row>
    <row r="2809" spans="1:6" hidden="1" x14ac:dyDescent="0.25">
      <c r="A2809" s="4" t="s">
        <v>6682</v>
      </c>
      <c r="B2809" s="4" t="s">
        <v>6683</v>
      </c>
      <c r="C2809" s="5">
        <v>42102</v>
      </c>
      <c r="D2809" s="5">
        <v>43317</v>
      </c>
      <c r="E2809" s="4" t="s">
        <v>19752</v>
      </c>
      <c r="F2809" t="str">
        <f>+_xlfn.XLOOKUP(Tabell3[[#This Row],[Diagnose]],Tabell7[Diagnose],Tabell7[DiagnoseKort])&amp;" ("&amp;YEAR(Tabell3[[#This Row],[Dato]])&amp;")"</f>
        <v>Intet påvist (2018)</v>
      </c>
    </row>
    <row r="2810" spans="1:6" hidden="1" x14ac:dyDescent="0.25">
      <c r="A2810" s="4" t="s">
        <v>8871</v>
      </c>
      <c r="B2810" s="4" t="s">
        <v>8872</v>
      </c>
      <c r="C2810" s="5">
        <v>43042</v>
      </c>
      <c r="D2810" s="5">
        <v>43316</v>
      </c>
      <c r="E2810" s="4" t="s">
        <v>19802</v>
      </c>
      <c r="F2810" t="str">
        <f>+_xlfn.XLOOKUP(Tabell3[[#This Row],[Diagnose]],Tabell7[Diagnose],Tabell7[DiagnoseKort])&amp;" ("&amp;YEAR(Tabell3[[#This Row],[Dato]])&amp;")"</f>
        <v>PPM iris (2018)</v>
      </c>
    </row>
    <row r="2811" spans="1:6" hidden="1" x14ac:dyDescent="0.25">
      <c r="A2811" s="4" t="s">
        <v>7197</v>
      </c>
      <c r="B2811" s="4" t="s">
        <v>7198</v>
      </c>
      <c r="C2811" s="5">
        <v>42339</v>
      </c>
      <c r="D2811" s="5">
        <v>43315</v>
      </c>
      <c r="E2811" s="4" t="s">
        <v>19752</v>
      </c>
      <c r="F2811" t="str">
        <f>+_xlfn.XLOOKUP(Tabell3[[#This Row],[Diagnose]],Tabell7[Diagnose],Tabell7[DiagnoseKort])&amp;" ("&amp;YEAR(Tabell3[[#This Row],[Dato]])&amp;")"</f>
        <v>Intet påvist (2018)</v>
      </c>
    </row>
    <row r="2812" spans="1:6" hidden="1" x14ac:dyDescent="0.25">
      <c r="A2812" s="4" t="s">
        <v>8502</v>
      </c>
      <c r="B2812" s="4" t="s">
        <v>8503</v>
      </c>
      <c r="C2812" s="5">
        <v>42914</v>
      </c>
      <c r="D2812" s="5">
        <v>43312</v>
      </c>
      <c r="E2812" s="4" t="s">
        <v>19752</v>
      </c>
      <c r="F2812" t="str">
        <f>+_xlfn.XLOOKUP(Tabell3[[#This Row],[Diagnose]],Tabell7[Diagnose],Tabell7[DiagnoseKort])&amp;" ("&amp;YEAR(Tabell3[[#This Row],[Dato]])&amp;")"</f>
        <v>Intet påvist (2018)</v>
      </c>
    </row>
    <row r="2813" spans="1:6" hidden="1" x14ac:dyDescent="0.25">
      <c r="A2813" s="4" t="s">
        <v>6796</v>
      </c>
      <c r="B2813" s="4" t="s">
        <v>6797</v>
      </c>
      <c r="C2813" s="5">
        <v>42139</v>
      </c>
      <c r="D2813" s="5">
        <v>43311</v>
      </c>
      <c r="E2813" s="4" t="s">
        <v>19752</v>
      </c>
      <c r="F2813" t="str">
        <f>+_xlfn.XLOOKUP(Tabell3[[#This Row],[Diagnose]],Tabell7[Diagnose],Tabell7[DiagnoseKort])&amp;" ("&amp;YEAR(Tabell3[[#This Row],[Dato]])&amp;")"</f>
        <v>Intet påvist (2018)</v>
      </c>
    </row>
    <row r="2814" spans="1:6" hidden="1" x14ac:dyDescent="0.25">
      <c r="A2814" s="4" t="s">
        <v>7694</v>
      </c>
      <c r="B2814" s="4" t="s">
        <v>7695</v>
      </c>
      <c r="C2814" s="5">
        <v>42545</v>
      </c>
      <c r="D2814" s="5">
        <v>43309</v>
      </c>
      <c r="E2814" s="4" t="s">
        <v>19756</v>
      </c>
      <c r="F2814" t="str">
        <f>+_xlfn.XLOOKUP(Tabell3[[#This Row],[Diagnose]],Tabell7[Diagnose],Tabell7[DiagnoseKort])&amp;" ("&amp;YEAR(Tabell3[[#This Row],[Dato]])&amp;")"</f>
        <v>Distichiasis/Ektopiske Cillier (2018)</v>
      </c>
    </row>
    <row r="2815" spans="1:6" hidden="1" x14ac:dyDescent="0.25">
      <c r="A2815" s="4" t="s">
        <v>7187</v>
      </c>
      <c r="B2815" s="4" t="s">
        <v>7188</v>
      </c>
      <c r="C2815" s="5">
        <v>42335</v>
      </c>
      <c r="D2815" s="5">
        <v>43304</v>
      </c>
      <c r="E2815" s="4" t="s">
        <v>19752</v>
      </c>
      <c r="F2815" t="str">
        <f>+_xlfn.XLOOKUP(Tabell3[[#This Row],[Diagnose]],Tabell7[Diagnose],Tabell7[DiagnoseKort])&amp;" ("&amp;YEAR(Tabell3[[#This Row],[Dato]])&amp;")"</f>
        <v>Intet påvist (2018)</v>
      </c>
    </row>
    <row r="2816" spans="1:6" hidden="1" x14ac:dyDescent="0.25">
      <c r="A2816" s="4" t="s">
        <v>4873</v>
      </c>
      <c r="B2816" s="4" t="s">
        <v>4874</v>
      </c>
      <c r="C2816" s="5">
        <v>41194</v>
      </c>
      <c r="D2816" s="5">
        <v>43304</v>
      </c>
      <c r="E2816" s="4" t="s">
        <v>19752</v>
      </c>
      <c r="F2816" t="str">
        <f>+_xlfn.XLOOKUP(Tabell3[[#This Row],[Diagnose]],Tabell7[Diagnose],Tabell7[DiagnoseKort])&amp;" ("&amp;YEAR(Tabell3[[#This Row],[Dato]])&amp;")"</f>
        <v>Intet påvist (2018)</v>
      </c>
    </row>
    <row r="2817" spans="1:6" hidden="1" x14ac:dyDescent="0.25">
      <c r="A2817" s="4" t="s">
        <v>3320</v>
      </c>
      <c r="B2817" s="4" t="s">
        <v>3321</v>
      </c>
      <c r="C2817" s="5">
        <v>40282</v>
      </c>
      <c r="D2817" s="5">
        <v>43294</v>
      </c>
      <c r="E2817" s="4" t="s">
        <v>19752</v>
      </c>
      <c r="F2817" t="str">
        <f>+_xlfn.XLOOKUP(Tabell3[[#This Row],[Diagnose]],Tabell7[Diagnose],Tabell7[DiagnoseKort])&amp;" ("&amp;YEAR(Tabell3[[#This Row],[Dato]])&amp;")"</f>
        <v>Intet påvist (2018)</v>
      </c>
    </row>
    <row r="2818" spans="1:6" hidden="1" x14ac:dyDescent="0.25">
      <c r="A2818" s="4" t="s">
        <v>8542</v>
      </c>
      <c r="B2818" s="4" t="s">
        <v>8543</v>
      </c>
      <c r="C2818" s="5">
        <v>42932</v>
      </c>
      <c r="D2818" s="5">
        <v>43292</v>
      </c>
      <c r="E2818" s="4" t="s">
        <v>19752</v>
      </c>
      <c r="F2818" t="str">
        <f>+_xlfn.XLOOKUP(Tabell3[[#This Row],[Diagnose]],Tabell7[Diagnose],Tabell7[DiagnoseKort])&amp;" ("&amp;YEAR(Tabell3[[#This Row],[Dato]])&amp;")"</f>
        <v>Intet påvist (2018)</v>
      </c>
    </row>
    <row r="2819" spans="1:6" hidden="1" x14ac:dyDescent="0.25">
      <c r="A2819" s="4" t="s">
        <v>4979</v>
      </c>
      <c r="B2819" s="4" t="s">
        <v>4980</v>
      </c>
      <c r="C2819" s="5">
        <v>41261</v>
      </c>
      <c r="D2819" s="5">
        <v>43287</v>
      </c>
      <c r="E2819" s="4" t="s">
        <v>19907</v>
      </c>
      <c r="F2819" t="str">
        <f>+_xlfn.XLOOKUP(Tabell3[[#This Row],[Diagnose]],Tabell7[Diagnose],Tabell7[DiagnoseKort])&amp;" ("&amp;YEAR(Tabell3[[#This Row],[Dato]])&amp;")"</f>
        <v xml:space="preserve"> (2018)</v>
      </c>
    </row>
    <row r="2820" spans="1:6" hidden="1" x14ac:dyDescent="0.25">
      <c r="A2820" s="4" t="s">
        <v>6548</v>
      </c>
      <c r="B2820" s="4" t="s">
        <v>6549</v>
      </c>
      <c r="C2820" s="5">
        <v>42033</v>
      </c>
      <c r="D2820" s="5">
        <v>43287</v>
      </c>
      <c r="E2820" s="4" t="s">
        <v>19752</v>
      </c>
      <c r="F2820" t="str">
        <f>+_xlfn.XLOOKUP(Tabell3[[#This Row],[Diagnose]],Tabell7[Diagnose],Tabell7[DiagnoseKort])&amp;" ("&amp;YEAR(Tabell3[[#This Row],[Dato]])&amp;")"</f>
        <v>Intet påvist (2018)</v>
      </c>
    </row>
    <row r="2821" spans="1:6" hidden="1" x14ac:dyDescent="0.25">
      <c r="A2821" s="4" t="s">
        <v>8274</v>
      </c>
      <c r="B2821" s="4" t="s">
        <v>8275</v>
      </c>
      <c r="C2821" s="5">
        <v>42807</v>
      </c>
      <c r="D2821" s="5">
        <v>43283</v>
      </c>
      <c r="E2821" s="4" t="s">
        <v>19752</v>
      </c>
      <c r="F2821" t="str">
        <f>+_xlfn.XLOOKUP(Tabell3[[#This Row],[Diagnose]],Tabell7[Diagnose],Tabell7[DiagnoseKort])&amp;" ("&amp;YEAR(Tabell3[[#This Row],[Dato]])&amp;")"</f>
        <v>Intet påvist (2018)</v>
      </c>
    </row>
    <row r="2822" spans="1:6" hidden="1" x14ac:dyDescent="0.25">
      <c r="A2822" s="4" t="s">
        <v>7211</v>
      </c>
      <c r="B2822" s="4" t="s">
        <v>7212</v>
      </c>
      <c r="C2822" s="5">
        <v>42353</v>
      </c>
      <c r="D2822" s="5">
        <v>43282</v>
      </c>
      <c r="E2822" s="4" t="s">
        <v>19799</v>
      </c>
      <c r="F2822" t="str">
        <f>+_xlfn.XLOOKUP(Tabell3[[#This Row],[Diagnose]],Tabell7[Diagnose],Tabell7[DiagnoseKort])&amp;" ("&amp;YEAR(Tabell3[[#This Row],[Dato]])&amp;")"</f>
        <v>Katarakt, ikke medfødt (2018)</v>
      </c>
    </row>
    <row r="2823" spans="1:6" hidden="1" x14ac:dyDescent="0.25">
      <c r="A2823" s="4" t="s">
        <v>1707</v>
      </c>
      <c r="B2823" s="4" t="s">
        <v>1708</v>
      </c>
      <c r="C2823" s="5">
        <v>38979</v>
      </c>
      <c r="D2823" s="5">
        <v>43282</v>
      </c>
      <c r="E2823" s="4" t="s">
        <v>19865</v>
      </c>
      <c r="F2823" t="str">
        <f>+_xlfn.XLOOKUP(Tabell3[[#This Row],[Diagnose]],Tabell7[Diagnose],Tabell7[DiagnoseKort])&amp;" ("&amp;YEAR(Tabell3[[#This Row],[Dato]])&amp;")"</f>
        <v>Katarakt, ikke medfødt (2018)</v>
      </c>
    </row>
    <row r="2824" spans="1:6" hidden="1" x14ac:dyDescent="0.25">
      <c r="A2824" s="4" t="s">
        <v>8276</v>
      </c>
      <c r="B2824" s="4" t="s">
        <v>8277</v>
      </c>
      <c r="C2824" s="5">
        <v>42807</v>
      </c>
      <c r="D2824" s="5">
        <v>43280</v>
      </c>
      <c r="E2824" s="4" t="s">
        <v>19752</v>
      </c>
      <c r="F2824" t="str">
        <f>+_xlfn.XLOOKUP(Tabell3[[#This Row],[Diagnose]],Tabell7[Diagnose],Tabell7[DiagnoseKort])&amp;" ("&amp;YEAR(Tabell3[[#This Row],[Dato]])&amp;")"</f>
        <v>Intet påvist (2018)</v>
      </c>
    </row>
    <row r="2825" spans="1:6" hidden="1" x14ac:dyDescent="0.25">
      <c r="A2825" s="4" t="s">
        <v>7580</v>
      </c>
      <c r="B2825" s="4" t="s">
        <v>7581</v>
      </c>
      <c r="C2825" s="5">
        <v>42521</v>
      </c>
      <c r="D2825" s="5">
        <v>43279</v>
      </c>
      <c r="E2825" s="4" t="s">
        <v>19802</v>
      </c>
      <c r="F2825" t="str">
        <f>+_xlfn.XLOOKUP(Tabell3[[#This Row],[Diagnose]],Tabell7[Diagnose],Tabell7[DiagnoseKort])&amp;" ("&amp;YEAR(Tabell3[[#This Row],[Dato]])&amp;")"</f>
        <v>PPM iris (2018)</v>
      </c>
    </row>
    <row r="2826" spans="1:6" hidden="1" x14ac:dyDescent="0.25">
      <c r="A2826" s="4" t="s">
        <v>6091</v>
      </c>
      <c r="B2826" s="4" t="s">
        <v>6092</v>
      </c>
      <c r="C2826" s="5">
        <v>41821</v>
      </c>
      <c r="D2826" s="5">
        <v>43278</v>
      </c>
      <c r="E2826" s="4" t="s">
        <v>19752</v>
      </c>
      <c r="F2826" t="str">
        <f>+_xlfn.XLOOKUP(Tabell3[[#This Row],[Diagnose]],Tabell7[Diagnose],Tabell7[DiagnoseKort])&amp;" ("&amp;YEAR(Tabell3[[#This Row],[Dato]])&amp;")"</f>
        <v>Intet påvist (2018)</v>
      </c>
    </row>
    <row r="2827" spans="1:6" hidden="1" x14ac:dyDescent="0.25">
      <c r="A2827" s="4" t="s">
        <v>6325</v>
      </c>
      <c r="B2827" s="4" t="s">
        <v>6326</v>
      </c>
      <c r="C2827" s="5">
        <v>41934</v>
      </c>
      <c r="D2827" s="5">
        <v>43276</v>
      </c>
      <c r="E2827" s="4" t="s">
        <v>19752</v>
      </c>
      <c r="F2827" t="str">
        <f>+_xlfn.XLOOKUP(Tabell3[[#This Row],[Diagnose]],Tabell7[Diagnose],Tabell7[DiagnoseKort])&amp;" ("&amp;YEAR(Tabell3[[#This Row],[Dato]])&amp;")"</f>
        <v>Intet påvist (2018)</v>
      </c>
    </row>
    <row r="2828" spans="1:6" hidden="1" x14ac:dyDescent="0.25">
      <c r="A2828" s="4" t="s">
        <v>4936</v>
      </c>
      <c r="B2828" s="4" t="s">
        <v>4937</v>
      </c>
      <c r="C2828" s="5">
        <v>41252</v>
      </c>
      <c r="D2828" s="5">
        <v>43271</v>
      </c>
      <c r="E2828" s="4" t="s">
        <v>19752</v>
      </c>
      <c r="F2828" t="str">
        <f>+_xlfn.XLOOKUP(Tabell3[[#This Row],[Diagnose]],Tabell7[Diagnose],Tabell7[DiagnoseKort])&amp;" ("&amp;YEAR(Tabell3[[#This Row],[Dato]])&amp;")"</f>
        <v>Intet påvist (2018)</v>
      </c>
    </row>
    <row r="2829" spans="1:6" hidden="1" x14ac:dyDescent="0.25">
      <c r="A2829" s="4" t="s">
        <v>8627</v>
      </c>
      <c r="B2829" s="4" t="s">
        <v>8628</v>
      </c>
      <c r="C2829" s="5">
        <v>42962</v>
      </c>
      <c r="D2829" s="5">
        <v>43267</v>
      </c>
      <c r="E2829" s="4" t="s">
        <v>19752</v>
      </c>
      <c r="F2829" t="str">
        <f>+_xlfn.XLOOKUP(Tabell3[[#This Row],[Diagnose]],Tabell7[Diagnose],Tabell7[DiagnoseKort])&amp;" ("&amp;YEAR(Tabell3[[#This Row],[Dato]])&amp;")"</f>
        <v>Intet påvist (2018)</v>
      </c>
    </row>
    <row r="2830" spans="1:6" hidden="1" x14ac:dyDescent="0.25">
      <c r="A2830" s="4" t="s">
        <v>6093</v>
      </c>
      <c r="B2830" s="4" t="s">
        <v>1817</v>
      </c>
      <c r="C2830" s="5">
        <v>41821</v>
      </c>
      <c r="D2830" s="5">
        <v>43267</v>
      </c>
      <c r="E2830" s="4" t="s">
        <v>19752</v>
      </c>
      <c r="F2830" t="str">
        <f>+_xlfn.XLOOKUP(Tabell3[[#This Row],[Diagnose]],Tabell7[Diagnose],Tabell7[DiagnoseKort])&amp;" ("&amp;YEAR(Tabell3[[#This Row],[Dato]])&amp;")"</f>
        <v>Intet påvist (2018)</v>
      </c>
    </row>
    <row r="2831" spans="1:6" hidden="1" x14ac:dyDescent="0.25">
      <c r="A2831" s="4" t="s">
        <v>7528</v>
      </c>
      <c r="B2831" s="4" t="s">
        <v>7529</v>
      </c>
      <c r="C2831" s="5">
        <v>42499</v>
      </c>
      <c r="D2831" s="5">
        <v>43267</v>
      </c>
      <c r="E2831" s="4" t="s">
        <v>19756</v>
      </c>
      <c r="F2831" t="str">
        <f>+_xlfn.XLOOKUP(Tabell3[[#This Row],[Diagnose]],Tabell7[Diagnose],Tabell7[DiagnoseKort])&amp;" ("&amp;YEAR(Tabell3[[#This Row],[Dato]])&amp;")"</f>
        <v>Distichiasis/Ektopiske Cillier (2018)</v>
      </c>
    </row>
    <row r="2832" spans="1:6" hidden="1" x14ac:dyDescent="0.25">
      <c r="A2832" s="4" t="s">
        <v>5111</v>
      </c>
      <c r="B2832" s="4" t="s">
        <v>5112</v>
      </c>
      <c r="C2832" s="5">
        <v>41343</v>
      </c>
      <c r="D2832" s="5">
        <v>43263</v>
      </c>
      <c r="E2832" s="4" t="s">
        <v>19756</v>
      </c>
      <c r="F2832" t="str">
        <f>+_xlfn.XLOOKUP(Tabell3[[#This Row],[Diagnose]],Tabell7[Diagnose],Tabell7[DiagnoseKort])&amp;" ("&amp;YEAR(Tabell3[[#This Row],[Dato]])&amp;")"</f>
        <v>Distichiasis/Ektopiske Cillier (2018)</v>
      </c>
    </row>
    <row r="2833" spans="1:6" hidden="1" x14ac:dyDescent="0.25">
      <c r="A2833" s="4" t="s">
        <v>5904</v>
      </c>
      <c r="B2833" s="4" t="s">
        <v>5905</v>
      </c>
      <c r="C2833" s="5">
        <v>41742</v>
      </c>
      <c r="D2833" s="5">
        <v>43262</v>
      </c>
      <c r="E2833" s="4" t="s">
        <v>19817</v>
      </c>
      <c r="F2833" t="str">
        <f>+_xlfn.XLOOKUP(Tabell3[[#This Row],[Diagnose]],Tabell7[Diagnose],Tabell7[DiagnoseKort])&amp;" ("&amp;YEAR(Tabell3[[#This Row],[Dato]])&amp;")"</f>
        <v>Retinal Dysplasi (2018)</v>
      </c>
    </row>
    <row r="2834" spans="1:6" hidden="1" x14ac:dyDescent="0.25">
      <c r="A2834" s="4" t="s">
        <v>6872</v>
      </c>
      <c r="B2834" s="4" t="s">
        <v>6873</v>
      </c>
      <c r="C2834" s="5">
        <v>42183</v>
      </c>
      <c r="D2834" s="5">
        <v>43258</v>
      </c>
      <c r="E2834" s="4" t="s">
        <v>19882</v>
      </c>
      <c r="F2834" t="str">
        <f>+_xlfn.XLOOKUP(Tabell3[[#This Row],[Diagnose]],Tabell7[Diagnose],Tabell7[DiagnoseKort])&amp;" ("&amp;YEAR(Tabell3[[#This Row],[Dato]])&amp;")"</f>
        <v>Katarakt, ikke medfødt (2018)</v>
      </c>
    </row>
    <row r="2835" spans="1:6" hidden="1" x14ac:dyDescent="0.25">
      <c r="A2835" s="4" t="s">
        <v>3334</v>
      </c>
      <c r="B2835" s="4" t="s">
        <v>3335</v>
      </c>
      <c r="C2835" s="5">
        <v>40287</v>
      </c>
      <c r="D2835" s="5">
        <v>43257</v>
      </c>
      <c r="E2835" s="4" t="s">
        <v>19752</v>
      </c>
      <c r="F2835" t="str">
        <f>+_xlfn.XLOOKUP(Tabell3[[#This Row],[Diagnose]],Tabell7[Diagnose],Tabell7[DiagnoseKort])&amp;" ("&amp;YEAR(Tabell3[[#This Row],[Dato]])&amp;")"</f>
        <v>Intet påvist (2018)</v>
      </c>
    </row>
    <row r="2836" spans="1:6" hidden="1" x14ac:dyDescent="0.25">
      <c r="A2836" s="4" t="s">
        <v>4811</v>
      </c>
      <c r="B2836" s="4" t="s">
        <v>4812</v>
      </c>
      <c r="C2836" s="5">
        <v>41152</v>
      </c>
      <c r="D2836" s="5">
        <v>43257</v>
      </c>
      <c r="E2836" s="4" t="s">
        <v>19752</v>
      </c>
      <c r="F2836" t="str">
        <f>+_xlfn.XLOOKUP(Tabell3[[#This Row],[Diagnose]],Tabell7[Diagnose],Tabell7[DiagnoseKort])&amp;" ("&amp;YEAR(Tabell3[[#This Row],[Dato]])&amp;")"</f>
        <v>Intet påvist (2018)</v>
      </c>
    </row>
    <row r="2837" spans="1:6" hidden="1" x14ac:dyDescent="0.25">
      <c r="A2837" s="4" t="s">
        <v>6603</v>
      </c>
      <c r="B2837" s="4" t="s">
        <v>6604</v>
      </c>
      <c r="C2837" s="5">
        <v>42051</v>
      </c>
      <c r="D2837" s="5">
        <v>43253</v>
      </c>
      <c r="E2837" s="4" t="s">
        <v>19752</v>
      </c>
      <c r="F2837" t="str">
        <f>+_xlfn.XLOOKUP(Tabell3[[#This Row],[Diagnose]],Tabell7[Diagnose],Tabell7[DiagnoseKort])&amp;" ("&amp;YEAR(Tabell3[[#This Row],[Dato]])&amp;")"</f>
        <v>Intet påvist (2018)</v>
      </c>
    </row>
    <row r="2838" spans="1:6" hidden="1" x14ac:dyDescent="0.25">
      <c r="A2838" s="4" t="s">
        <v>9192</v>
      </c>
      <c r="B2838" s="4" t="s">
        <v>9193</v>
      </c>
      <c r="C2838" s="5">
        <v>43175</v>
      </c>
      <c r="D2838" s="5">
        <v>43250</v>
      </c>
      <c r="E2838" s="4" t="s">
        <v>19752</v>
      </c>
      <c r="F2838" t="str">
        <f>+_xlfn.XLOOKUP(Tabell3[[#This Row],[Diagnose]],Tabell7[Diagnose],Tabell7[DiagnoseKort])&amp;" ("&amp;YEAR(Tabell3[[#This Row],[Dato]])&amp;")"</f>
        <v>Intet påvist (2018)</v>
      </c>
    </row>
    <row r="2839" spans="1:6" hidden="1" x14ac:dyDescent="0.25">
      <c r="A2839" s="4" t="s">
        <v>7397</v>
      </c>
      <c r="B2839" s="4" t="s">
        <v>7398</v>
      </c>
      <c r="C2839" s="5">
        <v>42441</v>
      </c>
      <c r="D2839" s="5">
        <v>43249</v>
      </c>
      <c r="E2839" s="4" t="s">
        <v>19906</v>
      </c>
      <c r="F2839" t="str">
        <f>+_xlfn.XLOOKUP(Tabell3[[#This Row],[Diagnose]],Tabell7[Diagnose],Tabell7[DiagnoseKort])&amp;" ("&amp;YEAR(Tabell3[[#This Row],[Dato]])&amp;")"</f>
        <v xml:space="preserve"> (2018)</v>
      </c>
    </row>
    <row r="2840" spans="1:6" hidden="1" x14ac:dyDescent="0.25">
      <c r="A2840" s="4" t="s">
        <v>7584</v>
      </c>
      <c r="B2840" s="4" t="s">
        <v>7585</v>
      </c>
      <c r="C2840" s="5">
        <v>42521</v>
      </c>
      <c r="D2840" s="5">
        <v>43244</v>
      </c>
      <c r="E2840" s="4" t="s">
        <v>19802</v>
      </c>
      <c r="F2840" t="str">
        <f>+_xlfn.XLOOKUP(Tabell3[[#This Row],[Diagnose]],Tabell7[Diagnose],Tabell7[DiagnoseKort])&amp;" ("&amp;YEAR(Tabell3[[#This Row],[Dato]])&amp;")"</f>
        <v>PPM iris (2018)</v>
      </c>
    </row>
    <row r="2841" spans="1:6" hidden="1" x14ac:dyDescent="0.25">
      <c r="A2841" s="4" t="s">
        <v>6445</v>
      </c>
      <c r="B2841" s="4" t="s">
        <v>6446</v>
      </c>
      <c r="C2841" s="5">
        <v>41992</v>
      </c>
      <c r="D2841" s="5">
        <v>43235</v>
      </c>
      <c r="E2841" s="4" t="s">
        <v>19752</v>
      </c>
      <c r="F2841" t="str">
        <f>+_xlfn.XLOOKUP(Tabell3[[#This Row],[Diagnose]],Tabell7[Diagnose],Tabell7[DiagnoseKort])&amp;" ("&amp;YEAR(Tabell3[[#This Row],[Dato]])&amp;")"</f>
        <v>Intet påvist (2018)</v>
      </c>
    </row>
    <row r="2842" spans="1:6" hidden="1" x14ac:dyDescent="0.25">
      <c r="A2842" s="4" t="s">
        <v>8027</v>
      </c>
      <c r="B2842" s="4" t="s">
        <v>8028</v>
      </c>
      <c r="C2842" s="5">
        <v>42719</v>
      </c>
      <c r="D2842" s="5">
        <v>43231</v>
      </c>
      <c r="E2842" s="4" t="s">
        <v>19752</v>
      </c>
      <c r="F2842" t="str">
        <f>+_xlfn.XLOOKUP(Tabell3[[#This Row],[Diagnose]],Tabell7[Diagnose],Tabell7[DiagnoseKort])&amp;" ("&amp;YEAR(Tabell3[[#This Row],[Dato]])&amp;")"</f>
        <v>Intet påvist (2018)</v>
      </c>
    </row>
    <row r="2843" spans="1:6" hidden="1" x14ac:dyDescent="0.25">
      <c r="A2843" s="4" t="s">
        <v>5159</v>
      </c>
      <c r="B2843" s="4" t="s">
        <v>5160</v>
      </c>
      <c r="C2843" s="5">
        <v>41378</v>
      </c>
      <c r="D2843" s="5">
        <v>43229</v>
      </c>
      <c r="E2843" s="4" t="s">
        <v>19752</v>
      </c>
      <c r="F2843" t="str">
        <f>+_xlfn.XLOOKUP(Tabell3[[#This Row],[Diagnose]],Tabell7[Diagnose],Tabell7[DiagnoseKort])&amp;" ("&amp;YEAR(Tabell3[[#This Row],[Dato]])&amp;")"</f>
        <v>Intet påvist (2018)</v>
      </c>
    </row>
    <row r="2844" spans="1:6" hidden="1" x14ac:dyDescent="0.25">
      <c r="A2844" s="4" t="s">
        <v>6380</v>
      </c>
      <c r="B2844" s="4" t="s">
        <v>6381</v>
      </c>
      <c r="C2844" s="5">
        <v>41977</v>
      </c>
      <c r="D2844" s="5">
        <v>43229</v>
      </c>
      <c r="E2844" s="4" t="s">
        <v>19752</v>
      </c>
      <c r="F2844" t="str">
        <f>+_xlfn.XLOOKUP(Tabell3[[#This Row],[Diagnose]],Tabell7[Diagnose],Tabell7[DiagnoseKort])&amp;" ("&amp;YEAR(Tabell3[[#This Row],[Dato]])&amp;")"</f>
        <v>Intet påvist (2018)</v>
      </c>
    </row>
    <row r="2845" spans="1:6" hidden="1" x14ac:dyDescent="0.25">
      <c r="A2845" s="4" t="s">
        <v>5961</v>
      </c>
      <c r="B2845" s="4" t="s">
        <v>5962</v>
      </c>
      <c r="C2845" s="5">
        <v>41752</v>
      </c>
      <c r="D2845" s="5">
        <v>43224</v>
      </c>
      <c r="E2845" s="4" t="s">
        <v>19752</v>
      </c>
      <c r="F2845" t="str">
        <f>+_xlfn.XLOOKUP(Tabell3[[#This Row],[Diagnose]],Tabell7[Diagnose],Tabell7[DiagnoseKort])&amp;" ("&amp;YEAR(Tabell3[[#This Row],[Dato]])&amp;")"</f>
        <v>Intet påvist (2018)</v>
      </c>
    </row>
    <row r="2846" spans="1:6" hidden="1" x14ac:dyDescent="0.25">
      <c r="A2846" s="4" t="s">
        <v>6836</v>
      </c>
      <c r="B2846" s="4" t="s">
        <v>6837</v>
      </c>
      <c r="C2846" s="5">
        <v>42161</v>
      </c>
      <c r="D2846" s="5">
        <v>43224</v>
      </c>
      <c r="E2846" s="4" t="s">
        <v>19752</v>
      </c>
      <c r="F2846" t="str">
        <f>+_xlfn.XLOOKUP(Tabell3[[#This Row],[Diagnose]],Tabell7[Diagnose],Tabell7[DiagnoseKort])&amp;" ("&amp;YEAR(Tabell3[[#This Row],[Dato]])&amp;")"</f>
        <v>Intet påvist (2018)</v>
      </c>
    </row>
    <row r="2847" spans="1:6" hidden="1" x14ac:dyDescent="0.25">
      <c r="A2847" s="4" t="s">
        <v>4884</v>
      </c>
      <c r="B2847" s="4" t="s">
        <v>4885</v>
      </c>
      <c r="C2847" s="5">
        <v>41196</v>
      </c>
      <c r="D2847" s="5">
        <v>43224</v>
      </c>
      <c r="E2847" s="4" t="s">
        <v>19864</v>
      </c>
      <c r="F2847" t="str">
        <f>+_xlfn.XLOOKUP(Tabell3[[#This Row],[Diagnose]],Tabell7[Diagnose],Tabell7[DiagnoseKort])&amp;" ("&amp;YEAR(Tabell3[[#This Row],[Dato]])&amp;")"</f>
        <v>Distichiasis/Ektopiske Cillier (2018)</v>
      </c>
    </row>
    <row r="2848" spans="1:6" hidden="1" x14ac:dyDescent="0.25">
      <c r="A2848" s="4" t="s">
        <v>6697</v>
      </c>
      <c r="B2848" s="4" t="s">
        <v>6698</v>
      </c>
      <c r="C2848" s="5">
        <v>42111</v>
      </c>
      <c r="D2848" s="5">
        <v>43224</v>
      </c>
      <c r="E2848" s="4" t="s">
        <v>19752</v>
      </c>
      <c r="F2848" t="str">
        <f>+_xlfn.XLOOKUP(Tabell3[[#This Row],[Diagnose]],Tabell7[Diagnose],Tabell7[DiagnoseKort])&amp;" ("&amp;YEAR(Tabell3[[#This Row],[Dato]])&amp;")"</f>
        <v>Intet påvist (2018)</v>
      </c>
    </row>
    <row r="2849" spans="1:6" hidden="1" x14ac:dyDescent="0.25">
      <c r="A2849" s="4" t="s">
        <v>7095</v>
      </c>
      <c r="B2849" s="4" t="s">
        <v>7096</v>
      </c>
      <c r="C2849" s="5">
        <v>42292</v>
      </c>
      <c r="D2849" s="5">
        <v>43224</v>
      </c>
      <c r="E2849" s="4" t="s">
        <v>19752</v>
      </c>
      <c r="F2849" t="str">
        <f>+_xlfn.XLOOKUP(Tabell3[[#This Row],[Diagnose]],Tabell7[Diagnose],Tabell7[DiagnoseKort])&amp;" ("&amp;YEAR(Tabell3[[#This Row],[Dato]])&amp;")"</f>
        <v>Intet påvist (2018)</v>
      </c>
    </row>
    <row r="2850" spans="1:6" hidden="1" x14ac:dyDescent="0.25">
      <c r="A2850" s="4" t="s">
        <v>5589</v>
      </c>
      <c r="B2850" s="4" t="s">
        <v>5590</v>
      </c>
      <c r="C2850" s="5">
        <v>41585</v>
      </c>
      <c r="D2850" s="5">
        <v>43223</v>
      </c>
      <c r="E2850" s="4" t="s">
        <v>19752</v>
      </c>
      <c r="F2850" t="str">
        <f>+_xlfn.XLOOKUP(Tabell3[[#This Row],[Diagnose]],Tabell7[Diagnose],Tabell7[DiagnoseKort])&amp;" ("&amp;YEAR(Tabell3[[#This Row],[Dato]])&amp;")"</f>
        <v>Intet påvist (2018)</v>
      </c>
    </row>
    <row r="2851" spans="1:6" hidden="1" x14ac:dyDescent="0.25">
      <c r="A2851" s="4" t="s">
        <v>8102</v>
      </c>
      <c r="B2851" s="4" t="s">
        <v>8103</v>
      </c>
      <c r="C2851" s="5">
        <v>42759</v>
      </c>
      <c r="D2851" s="5">
        <v>43223</v>
      </c>
      <c r="E2851" s="4" t="s">
        <v>19752</v>
      </c>
      <c r="F2851" t="str">
        <f>+_xlfn.XLOOKUP(Tabell3[[#This Row],[Diagnose]],Tabell7[Diagnose],Tabell7[DiagnoseKort])&amp;" ("&amp;YEAR(Tabell3[[#This Row],[Dato]])&amp;")"</f>
        <v>Intet påvist (2018)</v>
      </c>
    </row>
    <row r="2852" spans="1:6" hidden="1" x14ac:dyDescent="0.25">
      <c r="A2852" s="4" t="s">
        <v>7362</v>
      </c>
      <c r="B2852" s="4" t="s">
        <v>7363</v>
      </c>
      <c r="C2852" s="5">
        <v>42426</v>
      </c>
      <c r="D2852" s="5">
        <v>43223</v>
      </c>
      <c r="E2852" s="4" t="s">
        <v>19752</v>
      </c>
      <c r="F2852" t="str">
        <f>+_xlfn.XLOOKUP(Tabell3[[#This Row],[Diagnose]],Tabell7[Diagnose],Tabell7[DiagnoseKort])&amp;" ("&amp;YEAR(Tabell3[[#This Row],[Dato]])&amp;")"</f>
        <v>Intet påvist (2018)</v>
      </c>
    </row>
    <row r="2853" spans="1:6" hidden="1" x14ac:dyDescent="0.25">
      <c r="A2853" s="4" t="s">
        <v>8334</v>
      </c>
      <c r="B2853" s="4" t="s">
        <v>8335</v>
      </c>
      <c r="C2853" s="5">
        <v>42836</v>
      </c>
      <c r="D2853" s="5">
        <v>43223</v>
      </c>
      <c r="E2853" s="4" t="s">
        <v>19752</v>
      </c>
      <c r="F2853" t="str">
        <f>+_xlfn.XLOOKUP(Tabell3[[#This Row],[Diagnose]],Tabell7[Diagnose],Tabell7[DiagnoseKort])&amp;" ("&amp;YEAR(Tabell3[[#This Row],[Dato]])&amp;")"</f>
        <v>Intet påvist (2018)</v>
      </c>
    </row>
    <row r="2854" spans="1:6" hidden="1" x14ac:dyDescent="0.25">
      <c r="A2854" s="4" t="s">
        <v>8023</v>
      </c>
      <c r="B2854" s="4" t="s">
        <v>8024</v>
      </c>
      <c r="C2854" s="5">
        <v>42719</v>
      </c>
      <c r="D2854" s="5">
        <v>43215</v>
      </c>
      <c r="E2854" s="4" t="s">
        <v>19752</v>
      </c>
      <c r="F2854" t="str">
        <f>+_xlfn.XLOOKUP(Tabell3[[#This Row],[Diagnose]],Tabell7[Diagnose],Tabell7[DiagnoseKort])&amp;" ("&amp;YEAR(Tabell3[[#This Row],[Dato]])&amp;")"</f>
        <v>Intet påvist (2018)</v>
      </c>
    </row>
    <row r="2855" spans="1:6" hidden="1" x14ac:dyDescent="0.25">
      <c r="A2855" s="4" t="s">
        <v>6980</v>
      </c>
      <c r="B2855" s="4" t="s">
        <v>6981</v>
      </c>
      <c r="C2855" s="5">
        <v>42255</v>
      </c>
      <c r="D2855" s="5">
        <v>43213</v>
      </c>
      <c r="E2855" s="4" t="s">
        <v>19752</v>
      </c>
      <c r="F2855" t="str">
        <f>+_xlfn.XLOOKUP(Tabell3[[#This Row],[Diagnose]],Tabell7[Diagnose],Tabell7[DiagnoseKort])&amp;" ("&amp;YEAR(Tabell3[[#This Row],[Dato]])&amp;")"</f>
        <v>Intet påvist (2018)</v>
      </c>
    </row>
    <row r="2856" spans="1:6" hidden="1" x14ac:dyDescent="0.25">
      <c r="A2856" s="4" t="s">
        <v>6252</v>
      </c>
      <c r="B2856" s="4" t="s">
        <v>6253</v>
      </c>
      <c r="C2856" s="5">
        <v>41894</v>
      </c>
      <c r="D2856" s="5">
        <v>43213</v>
      </c>
      <c r="E2856" s="4" t="s">
        <v>19752</v>
      </c>
      <c r="F2856" t="str">
        <f>+_xlfn.XLOOKUP(Tabell3[[#This Row],[Diagnose]],Tabell7[Diagnose],Tabell7[DiagnoseKort])&amp;" ("&amp;YEAR(Tabell3[[#This Row],[Dato]])&amp;")"</f>
        <v>Intet påvist (2018)</v>
      </c>
    </row>
    <row r="2857" spans="1:6" hidden="1" x14ac:dyDescent="0.25">
      <c r="A2857" s="4" t="s">
        <v>6404</v>
      </c>
      <c r="B2857" s="4" t="s">
        <v>6405</v>
      </c>
      <c r="C2857" s="5">
        <v>41983</v>
      </c>
      <c r="D2857" s="5">
        <v>43213</v>
      </c>
      <c r="E2857" s="4" t="s">
        <v>19752</v>
      </c>
      <c r="F2857" t="str">
        <f>+_xlfn.XLOOKUP(Tabell3[[#This Row],[Diagnose]],Tabell7[Diagnose],Tabell7[DiagnoseKort])&amp;" ("&amp;YEAR(Tabell3[[#This Row],[Dato]])&amp;")"</f>
        <v>Intet påvist (2018)</v>
      </c>
    </row>
    <row r="2858" spans="1:6" hidden="1" x14ac:dyDescent="0.25">
      <c r="A2858" s="4" t="s">
        <v>3918</v>
      </c>
      <c r="B2858" s="4" t="s">
        <v>3919</v>
      </c>
      <c r="C2858" s="5">
        <v>40680</v>
      </c>
      <c r="D2858" s="5">
        <v>43211</v>
      </c>
      <c r="E2858" s="4" t="s">
        <v>19752</v>
      </c>
      <c r="F2858" t="str">
        <f>+_xlfn.XLOOKUP(Tabell3[[#This Row],[Diagnose]],Tabell7[Diagnose],Tabell7[DiagnoseKort])&amp;" ("&amp;YEAR(Tabell3[[#This Row],[Dato]])&amp;")"</f>
        <v>Intet påvist (2018)</v>
      </c>
    </row>
    <row r="2859" spans="1:6" hidden="1" x14ac:dyDescent="0.25">
      <c r="A2859" s="4" t="s">
        <v>7545</v>
      </c>
      <c r="B2859" s="4" t="s">
        <v>7546</v>
      </c>
      <c r="C2859" s="5">
        <v>42513</v>
      </c>
      <c r="D2859" s="5">
        <v>43210</v>
      </c>
      <c r="E2859" s="4" t="s">
        <v>19752</v>
      </c>
      <c r="F2859" t="str">
        <f>+_xlfn.XLOOKUP(Tabell3[[#This Row],[Diagnose]],Tabell7[Diagnose],Tabell7[DiagnoseKort])&amp;" ("&amp;YEAR(Tabell3[[#This Row],[Dato]])&amp;")"</f>
        <v>Intet påvist (2018)</v>
      </c>
    </row>
    <row r="2860" spans="1:6" hidden="1" x14ac:dyDescent="0.25">
      <c r="A2860" s="4" t="s">
        <v>8332</v>
      </c>
      <c r="B2860" s="4" t="s">
        <v>8333</v>
      </c>
      <c r="C2860" s="5">
        <v>42836</v>
      </c>
      <c r="D2860" s="5">
        <v>43210</v>
      </c>
      <c r="E2860" s="4" t="s">
        <v>19752</v>
      </c>
      <c r="F2860" t="str">
        <f>+_xlfn.XLOOKUP(Tabell3[[#This Row],[Diagnose]],Tabell7[Diagnose],Tabell7[DiagnoseKort])&amp;" ("&amp;YEAR(Tabell3[[#This Row],[Dato]])&amp;")"</f>
        <v>Intet påvist (2018)</v>
      </c>
    </row>
    <row r="2861" spans="1:6" hidden="1" x14ac:dyDescent="0.25">
      <c r="A2861" s="4" t="s">
        <v>7631</v>
      </c>
      <c r="B2861" s="4" t="s">
        <v>3260</v>
      </c>
      <c r="C2861" s="5">
        <v>42536</v>
      </c>
      <c r="D2861" s="5">
        <v>43209</v>
      </c>
      <c r="E2861" s="4" t="s">
        <v>19752</v>
      </c>
      <c r="F2861" t="str">
        <f>+_xlfn.XLOOKUP(Tabell3[[#This Row],[Diagnose]],Tabell7[Diagnose],Tabell7[DiagnoseKort])&amp;" ("&amp;YEAR(Tabell3[[#This Row],[Dato]])&amp;")"</f>
        <v>Intet påvist (2018)</v>
      </c>
    </row>
    <row r="2862" spans="1:6" hidden="1" x14ac:dyDescent="0.25">
      <c r="A2862" s="4" t="s">
        <v>6737</v>
      </c>
      <c r="B2862" s="4" t="s">
        <v>6738</v>
      </c>
      <c r="C2862" s="5">
        <v>42119</v>
      </c>
      <c r="D2862" s="5">
        <v>43209</v>
      </c>
      <c r="E2862" s="4" t="s">
        <v>19752</v>
      </c>
      <c r="F2862" t="str">
        <f>+_xlfn.XLOOKUP(Tabell3[[#This Row],[Diagnose]],Tabell7[Diagnose],Tabell7[DiagnoseKort])&amp;" ("&amp;YEAR(Tabell3[[#This Row],[Dato]])&amp;")"</f>
        <v>Intet påvist (2018)</v>
      </c>
    </row>
    <row r="2863" spans="1:6" hidden="1" x14ac:dyDescent="0.25">
      <c r="A2863" s="4" t="s">
        <v>8010</v>
      </c>
      <c r="B2863" s="4" t="s">
        <v>8011</v>
      </c>
      <c r="C2863" s="5">
        <v>42713</v>
      </c>
      <c r="D2863" s="5">
        <v>43209</v>
      </c>
      <c r="E2863" s="4" t="s">
        <v>19752</v>
      </c>
      <c r="F2863" t="str">
        <f>+_xlfn.XLOOKUP(Tabell3[[#This Row],[Diagnose]],Tabell7[Diagnose],Tabell7[DiagnoseKort])&amp;" ("&amp;YEAR(Tabell3[[#This Row],[Dato]])&amp;")"</f>
        <v>Intet påvist (2018)</v>
      </c>
    </row>
    <row r="2864" spans="1:6" hidden="1" x14ac:dyDescent="0.25">
      <c r="A2864" s="4" t="s">
        <v>7737</v>
      </c>
      <c r="B2864" s="4" t="s">
        <v>7738</v>
      </c>
      <c r="C2864" s="5">
        <v>42561</v>
      </c>
      <c r="D2864" s="5">
        <v>43209</v>
      </c>
      <c r="E2864" s="4" t="s">
        <v>19752</v>
      </c>
      <c r="F2864" t="str">
        <f>+_xlfn.XLOOKUP(Tabell3[[#This Row],[Diagnose]],Tabell7[Diagnose],Tabell7[DiagnoseKort])&amp;" ("&amp;YEAR(Tabell3[[#This Row],[Dato]])&amp;")"</f>
        <v>Intet påvist (2018)</v>
      </c>
    </row>
    <row r="2865" spans="1:6" hidden="1" x14ac:dyDescent="0.25">
      <c r="A2865" s="4" t="s">
        <v>7613</v>
      </c>
      <c r="B2865" s="4" t="s">
        <v>7614</v>
      </c>
      <c r="C2865" s="5">
        <v>42536</v>
      </c>
      <c r="D2865" s="5">
        <v>43202</v>
      </c>
      <c r="E2865" s="4" t="s">
        <v>19752</v>
      </c>
      <c r="F2865" t="str">
        <f>+_xlfn.XLOOKUP(Tabell3[[#This Row],[Diagnose]],Tabell7[Diagnose],Tabell7[DiagnoseKort])&amp;" ("&amp;YEAR(Tabell3[[#This Row],[Dato]])&amp;")"</f>
        <v>Intet påvist (2018)</v>
      </c>
    </row>
    <row r="2866" spans="1:6" hidden="1" x14ac:dyDescent="0.25">
      <c r="A2866" s="4" t="s">
        <v>7962</v>
      </c>
      <c r="B2866" s="4" t="s">
        <v>7963</v>
      </c>
      <c r="C2866" s="5">
        <v>42685</v>
      </c>
      <c r="D2866" s="5">
        <v>43202</v>
      </c>
      <c r="E2866" s="4" t="s">
        <v>19752</v>
      </c>
      <c r="F2866" t="str">
        <f>+_xlfn.XLOOKUP(Tabell3[[#This Row],[Diagnose]],Tabell7[Diagnose],Tabell7[DiagnoseKort])&amp;" ("&amp;YEAR(Tabell3[[#This Row],[Dato]])&amp;")"</f>
        <v>Intet påvist (2018)</v>
      </c>
    </row>
    <row r="2867" spans="1:6" hidden="1" x14ac:dyDescent="0.25">
      <c r="A2867" s="4" t="s">
        <v>7268</v>
      </c>
      <c r="B2867" s="4" t="s">
        <v>7269</v>
      </c>
      <c r="C2867" s="5">
        <v>42375</v>
      </c>
      <c r="D2867" s="5">
        <v>43201</v>
      </c>
      <c r="E2867" s="4" t="s">
        <v>19752</v>
      </c>
      <c r="F2867" t="str">
        <f>+_xlfn.XLOOKUP(Tabell3[[#This Row],[Diagnose]],Tabell7[Diagnose],Tabell7[DiagnoseKort])&amp;" ("&amp;YEAR(Tabell3[[#This Row],[Dato]])&amp;")"</f>
        <v>Intet påvist (2018)</v>
      </c>
    </row>
    <row r="2868" spans="1:6" hidden="1" x14ac:dyDescent="0.25">
      <c r="A2868" s="4" t="s">
        <v>7081</v>
      </c>
      <c r="B2868" s="4" t="s">
        <v>7082</v>
      </c>
      <c r="C2868" s="5">
        <v>42292</v>
      </c>
      <c r="D2868" s="5">
        <v>43198</v>
      </c>
      <c r="E2868" s="4" t="s">
        <v>19752</v>
      </c>
      <c r="F2868" t="str">
        <f>+_xlfn.XLOOKUP(Tabell3[[#This Row],[Diagnose]],Tabell7[Diagnose],Tabell7[DiagnoseKort])&amp;" ("&amp;YEAR(Tabell3[[#This Row],[Dato]])&amp;")"</f>
        <v>Intet påvist (2018)</v>
      </c>
    </row>
    <row r="2869" spans="1:6" hidden="1" x14ac:dyDescent="0.25">
      <c r="A2869" s="4" t="s">
        <v>6232</v>
      </c>
      <c r="B2869" s="4" t="s">
        <v>6233</v>
      </c>
      <c r="C2869" s="5">
        <v>41884</v>
      </c>
      <c r="D2869" s="5">
        <v>43198</v>
      </c>
      <c r="E2869" s="4" t="s">
        <v>19752</v>
      </c>
      <c r="F2869" t="str">
        <f>+_xlfn.XLOOKUP(Tabell3[[#This Row],[Diagnose]],Tabell7[Diagnose],Tabell7[DiagnoseKort])&amp;" ("&amp;YEAR(Tabell3[[#This Row],[Dato]])&amp;")"</f>
        <v>Intet påvist (2018)</v>
      </c>
    </row>
    <row r="2870" spans="1:6" hidden="1" x14ac:dyDescent="0.25">
      <c r="A2870" s="4" t="s">
        <v>6853</v>
      </c>
      <c r="B2870" s="4" t="s">
        <v>6854</v>
      </c>
      <c r="C2870" s="5">
        <v>42175</v>
      </c>
      <c r="D2870" s="5">
        <v>43198</v>
      </c>
      <c r="E2870" s="4" t="s">
        <v>19752</v>
      </c>
      <c r="F2870" t="str">
        <f>+_xlfn.XLOOKUP(Tabell3[[#This Row],[Diagnose]],Tabell7[Diagnose],Tabell7[DiagnoseKort])&amp;" ("&amp;YEAR(Tabell3[[#This Row],[Dato]])&amp;")"</f>
        <v>Intet påvist (2018)</v>
      </c>
    </row>
    <row r="2871" spans="1:6" hidden="1" x14ac:dyDescent="0.25">
      <c r="A2871" s="4" t="s">
        <v>7639</v>
      </c>
      <c r="B2871" s="4" t="s">
        <v>7640</v>
      </c>
      <c r="C2871" s="5">
        <v>42538</v>
      </c>
      <c r="D2871" s="5">
        <v>43195</v>
      </c>
      <c r="E2871" s="4" t="s">
        <v>19752</v>
      </c>
      <c r="F2871" t="str">
        <f>+_xlfn.XLOOKUP(Tabell3[[#This Row],[Diagnose]],Tabell7[Diagnose],Tabell7[DiagnoseKort])&amp;" ("&amp;YEAR(Tabell3[[#This Row],[Dato]])&amp;")"</f>
        <v>Intet påvist (2018)</v>
      </c>
    </row>
    <row r="2872" spans="1:6" hidden="1" x14ac:dyDescent="0.25">
      <c r="A2872" s="4" t="s">
        <v>7506</v>
      </c>
      <c r="B2872" s="4" t="s">
        <v>7507</v>
      </c>
      <c r="C2872" s="5">
        <v>42491</v>
      </c>
      <c r="D2872" s="5">
        <v>43182</v>
      </c>
      <c r="E2872" s="4" t="s">
        <v>19752</v>
      </c>
      <c r="F2872" t="str">
        <f>+_xlfn.XLOOKUP(Tabell3[[#This Row],[Diagnose]],Tabell7[Diagnose],Tabell7[DiagnoseKort])&amp;" ("&amp;YEAR(Tabell3[[#This Row],[Dato]])&amp;")"</f>
        <v>Intet påvist (2018)</v>
      </c>
    </row>
    <row r="2873" spans="1:6" hidden="1" x14ac:dyDescent="0.25">
      <c r="A2873" s="4" t="s">
        <v>3977</v>
      </c>
      <c r="B2873" s="4" t="s">
        <v>3978</v>
      </c>
      <c r="C2873" s="5">
        <v>40695</v>
      </c>
      <c r="D2873" s="5">
        <v>43182</v>
      </c>
      <c r="E2873" s="4" t="s">
        <v>19905</v>
      </c>
      <c r="F2873" t="str">
        <f>+_xlfn.XLOOKUP(Tabell3[[#This Row],[Diagnose]],Tabell7[Diagnose],Tabell7[DiagnoseKort])&amp;" ("&amp;YEAR(Tabell3[[#This Row],[Dato]])&amp;")"</f>
        <v xml:space="preserve"> (2018)</v>
      </c>
    </row>
    <row r="2874" spans="1:6" hidden="1" x14ac:dyDescent="0.25">
      <c r="A2874" s="4" t="s">
        <v>6363</v>
      </c>
      <c r="B2874" s="4" t="s">
        <v>6364</v>
      </c>
      <c r="C2874" s="5">
        <v>41969</v>
      </c>
      <c r="D2874" s="5">
        <v>43179</v>
      </c>
      <c r="E2874" s="4" t="s">
        <v>19752</v>
      </c>
      <c r="F2874" t="str">
        <f>+_xlfn.XLOOKUP(Tabell3[[#This Row],[Diagnose]],Tabell7[Diagnose],Tabell7[DiagnoseKort])&amp;" ("&amp;YEAR(Tabell3[[#This Row],[Dato]])&amp;")"</f>
        <v>Intet påvist (2018)</v>
      </c>
    </row>
    <row r="2875" spans="1:6" hidden="1" x14ac:dyDescent="0.25">
      <c r="A2875" s="4" t="s">
        <v>6857</v>
      </c>
      <c r="B2875" s="4" t="s">
        <v>6858</v>
      </c>
      <c r="C2875" s="5">
        <v>42175</v>
      </c>
      <c r="D2875" s="5">
        <v>43179</v>
      </c>
      <c r="E2875" s="4" t="s">
        <v>19864</v>
      </c>
      <c r="F2875" t="str">
        <f>+_xlfn.XLOOKUP(Tabell3[[#This Row],[Diagnose]],Tabell7[Diagnose],Tabell7[DiagnoseKort])&amp;" ("&amp;YEAR(Tabell3[[#This Row],[Dato]])&amp;")"</f>
        <v>Distichiasis/Ektopiske Cillier (2018)</v>
      </c>
    </row>
    <row r="2876" spans="1:6" hidden="1" x14ac:dyDescent="0.25">
      <c r="A2876" s="4" t="s">
        <v>6116</v>
      </c>
      <c r="B2876" s="4" t="s">
        <v>6117</v>
      </c>
      <c r="C2876" s="5">
        <v>41824</v>
      </c>
      <c r="D2876" s="5">
        <v>43179</v>
      </c>
      <c r="E2876" s="4" t="s">
        <v>19752</v>
      </c>
      <c r="F2876" t="str">
        <f>+_xlfn.XLOOKUP(Tabell3[[#This Row],[Diagnose]],Tabell7[Diagnose],Tabell7[DiagnoseKort])&amp;" ("&amp;YEAR(Tabell3[[#This Row],[Dato]])&amp;")"</f>
        <v>Intet påvist (2018)</v>
      </c>
    </row>
    <row r="2877" spans="1:6" hidden="1" x14ac:dyDescent="0.25">
      <c r="A2877" s="4" t="s">
        <v>6870</v>
      </c>
      <c r="B2877" s="4" t="s">
        <v>6871</v>
      </c>
      <c r="C2877" s="5">
        <v>42183</v>
      </c>
      <c r="D2877" s="5">
        <v>43179</v>
      </c>
      <c r="E2877" s="4" t="s">
        <v>19752</v>
      </c>
      <c r="F2877" t="str">
        <f>+_xlfn.XLOOKUP(Tabell3[[#This Row],[Diagnose]],Tabell7[Diagnose],Tabell7[DiagnoseKort])&amp;" ("&amp;YEAR(Tabell3[[#This Row],[Dato]])&amp;")"</f>
        <v>Intet påvist (2018)</v>
      </c>
    </row>
    <row r="2878" spans="1:6" hidden="1" x14ac:dyDescent="0.25">
      <c r="A2878" s="4" t="s">
        <v>8225</v>
      </c>
      <c r="B2878" s="4" t="s">
        <v>8226</v>
      </c>
      <c r="C2878" s="5">
        <v>42800</v>
      </c>
      <c r="D2878" s="5">
        <v>43178</v>
      </c>
      <c r="E2878" s="4" t="s">
        <v>19752</v>
      </c>
      <c r="F2878" t="str">
        <f>+_xlfn.XLOOKUP(Tabell3[[#This Row],[Diagnose]],Tabell7[Diagnose],Tabell7[DiagnoseKort])&amp;" ("&amp;YEAR(Tabell3[[#This Row],[Dato]])&amp;")"</f>
        <v>Intet påvist (2018)</v>
      </c>
    </row>
    <row r="2879" spans="1:6" hidden="1" x14ac:dyDescent="0.25">
      <c r="A2879" s="4" t="s">
        <v>7113</v>
      </c>
      <c r="B2879" s="4" t="s">
        <v>7114</v>
      </c>
      <c r="C2879" s="5">
        <v>42298</v>
      </c>
      <c r="D2879" s="5">
        <v>43178</v>
      </c>
      <c r="E2879" s="4" t="s">
        <v>19752</v>
      </c>
      <c r="F2879" t="str">
        <f>+_xlfn.XLOOKUP(Tabell3[[#This Row],[Diagnose]],Tabell7[Diagnose],Tabell7[DiagnoseKort])&amp;" ("&amp;YEAR(Tabell3[[#This Row],[Dato]])&amp;")"</f>
        <v>Intet påvist (2018)</v>
      </c>
    </row>
    <row r="2880" spans="1:6" hidden="1" x14ac:dyDescent="0.25">
      <c r="A2880" s="4" t="s">
        <v>6242</v>
      </c>
      <c r="B2880" s="4" t="s">
        <v>6243</v>
      </c>
      <c r="C2880" s="5">
        <v>41887</v>
      </c>
      <c r="D2880" s="5">
        <v>43178</v>
      </c>
      <c r="E2880" s="4" t="s">
        <v>19752</v>
      </c>
      <c r="F2880" t="str">
        <f>+_xlfn.XLOOKUP(Tabell3[[#This Row],[Diagnose]],Tabell7[Diagnose],Tabell7[DiagnoseKort])&amp;" ("&amp;YEAR(Tabell3[[#This Row],[Dato]])&amp;")"</f>
        <v>Intet påvist (2018)</v>
      </c>
    </row>
    <row r="2881" spans="1:6" hidden="1" x14ac:dyDescent="0.25">
      <c r="A2881" s="4" t="s">
        <v>2727</v>
      </c>
      <c r="B2881" s="4" t="s">
        <v>2728</v>
      </c>
      <c r="C2881" s="5">
        <v>39891</v>
      </c>
      <c r="D2881" s="5">
        <v>43178</v>
      </c>
      <c r="E2881" s="4" t="s">
        <v>19865</v>
      </c>
      <c r="F2881" t="str">
        <f>+_xlfn.XLOOKUP(Tabell3[[#This Row],[Diagnose]],Tabell7[Diagnose],Tabell7[DiagnoseKort])&amp;" ("&amp;YEAR(Tabell3[[#This Row],[Dato]])&amp;")"</f>
        <v>Katarakt, ikke medfødt (2018)</v>
      </c>
    </row>
    <row r="2882" spans="1:6" hidden="1" x14ac:dyDescent="0.25">
      <c r="A2882" s="4" t="s">
        <v>8208</v>
      </c>
      <c r="B2882" s="4" t="s">
        <v>8209</v>
      </c>
      <c r="C2882" s="5">
        <v>42794</v>
      </c>
      <c r="D2882" s="5">
        <v>43177</v>
      </c>
      <c r="E2882" s="4" t="s">
        <v>19752</v>
      </c>
      <c r="F2882" t="str">
        <f>+_xlfn.XLOOKUP(Tabell3[[#This Row],[Diagnose]],Tabell7[Diagnose],Tabell7[DiagnoseKort])&amp;" ("&amp;YEAR(Tabell3[[#This Row],[Dato]])&amp;")"</f>
        <v>Intet påvist (2018)</v>
      </c>
    </row>
    <row r="2883" spans="1:6" hidden="1" x14ac:dyDescent="0.25">
      <c r="A2883" s="4" t="s">
        <v>7343</v>
      </c>
      <c r="B2883" s="4" t="s">
        <v>7344</v>
      </c>
      <c r="C2883" s="5">
        <v>42424</v>
      </c>
      <c r="D2883" s="5">
        <v>43176</v>
      </c>
      <c r="E2883" s="4" t="s">
        <v>19752</v>
      </c>
      <c r="F2883" t="str">
        <f>+_xlfn.XLOOKUP(Tabell3[[#This Row],[Diagnose]],Tabell7[Diagnose],Tabell7[DiagnoseKort])&amp;" ("&amp;YEAR(Tabell3[[#This Row],[Dato]])&amp;")"</f>
        <v>Intet påvist (2018)</v>
      </c>
    </row>
    <row r="2884" spans="1:6" hidden="1" x14ac:dyDescent="0.25">
      <c r="A2884" s="4" t="s">
        <v>3364</v>
      </c>
      <c r="B2884" s="4" t="s">
        <v>3365</v>
      </c>
      <c r="C2884" s="5">
        <v>40289</v>
      </c>
      <c r="D2884" s="5">
        <v>43173</v>
      </c>
      <c r="E2884" s="4" t="s">
        <v>19752</v>
      </c>
      <c r="F2884" t="str">
        <f>+_xlfn.XLOOKUP(Tabell3[[#This Row],[Diagnose]],Tabell7[Diagnose],Tabell7[DiagnoseKort])&amp;" ("&amp;YEAR(Tabell3[[#This Row],[Dato]])&amp;")"</f>
        <v>Intet påvist (2018)</v>
      </c>
    </row>
    <row r="2885" spans="1:6" hidden="1" x14ac:dyDescent="0.25">
      <c r="A2885" s="4" t="s">
        <v>7609</v>
      </c>
      <c r="B2885" s="4" t="s">
        <v>7610</v>
      </c>
      <c r="C2885" s="5">
        <v>42536</v>
      </c>
      <c r="D2885" s="5">
        <v>43173</v>
      </c>
      <c r="E2885" s="4" t="s">
        <v>19752</v>
      </c>
      <c r="F2885" t="str">
        <f>+_xlfn.XLOOKUP(Tabell3[[#This Row],[Diagnose]],Tabell7[Diagnose],Tabell7[DiagnoseKort])&amp;" ("&amp;YEAR(Tabell3[[#This Row],[Dato]])&amp;")"</f>
        <v>Intet påvist (2018)</v>
      </c>
    </row>
    <row r="2886" spans="1:6" hidden="1" x14ac:dyDescent="0.25">
      <c r="A2886" s="4" t="s">
        <v>7623</v>
      </c>
      <c r="B2886" s="4" t="s">
        <v>7624</v>
      </c>
      <c r="C2886" s="5">
        <v>42536</v>
      </c>
      <c r="D2886" s="5">
        <v>43173</v>
      </c>
      <c r="E2886" s="4" t="s">
        <v>19752</v>
      </c>
      <c r="F2886" t="str">
        <f>+_xlfn.XLOOKUP(Tabell3[[#This Row],[Diagnose]],Tabell7[Diagnose],Tabell7[DiagnoseKort])&amp;" ("&amp;YEAR(Tabell3[[#This Row],[Dato]])&amp;")"</f>
        <v>Intet påvist (2018)</v>
      </c>
    </row>
    <row r="2887" spans="1:6" hidden="1" x14ac:dyDescent="0.25">
      <c r="A2887" s="4" t="s">
        <v>7876</v>
      </c>
      <c r="B2887" s="4" t="s">
        <v>7877</v>
      </c>
      <c r="C2887" s="5">
        <v>42636</v>
      </c>
      <c r="D2887" s="5">
        <v>43173</v>
      </c>
      <c r="E2887" s="4" t="s">
        <v>19752</v>
      </c>
      <c r="F2887" t="str">
        <f>+_xlfn.XLOOKUP(Tabell3[[#This Row],[Diagnose]],Tabell7[Diagnose],Tabell7[DiagnoseKort])&amp;" ("&amp;YEAR(Tabell3[[#This Row],[Dato]])&amp;")"</f>
        <v>Intet påvist (2018)</v>
      </c>
    </row>
    <row r="2888" spans="1:6" hidden="1" x14ac:dyDescent="0.25">
      <c r="A2888" s="4" t="s">
        <v>7925</v>
      </c>
      <c r="B2888" s="4" t="s">
        <v>7926</v>
      </c>
      <c r="C2888" s="5">
        <v>42653</v>
      </c>
      <c r="D2888" s="5">
        <v>43173</v>
      </c>
      <c r="E2888" s="4" t="s">
        <v>19752</v>
      </c>
      <c r="F2888" t="str">
        <f>+_xlfn.XLOOKUP(Tabell3[[#This Row],[Diagnose]],Tabell7[Diagnose],Tabell7[DiagnoseKort])&amp;" ("&amp;YEAR(Tabell3[[#This Row],[Dato]])&amp;")"</f>
        <v>Intet påvist (2018)</v>
      </c>
    </row>
    <row r="2889" spans="1:6" hidden="1" x14ac:dyDescent="0.25">
      <c r="A2889" s="4" t="s">
        <v>7927</v>
      </c>
      <c r="B2889" s="4" t="s">
        <v>7928</v>
      </c>
      <c r="C2889" s="5">
        <v>42653</v>
      </c>
      <c r="D2889" s="5">
        <v>43173</v>
      </c>
      <c r="E2889" s="4" t="s">
        <v>19752</v>
      </c>
      <c r="F2889" t="str">
        <f>+_xlfn.XLOOKUP(Tabell3[[#This Row],[Diagnose]],Tabell7[Diagnose],Tabell7[DiagnoseKort])&amp;" ("&amp;YEAR(Tabell3[[#This Row],[Dato]])&amp;")"</f>
        <v>Intet påvist (2018)</v>
      </c>
    </row>
    <row r="2890" spans="1:6" hidden="1" x14ac:dyDescent="0.25">
      <c r="A2890" s="4" t="s">
        <v>5615</v>
      </c>
      <c r="B2890" s="4" t="s">
        <v>5616</v>
      </c>
      <c r="C2890" s="5">
        <v>41588</v>
      </c>
      <c r="D2890" s="5">
        <v>43173</v>
      </c>
      <c r="E2890" s="4" t="s">
        <v>19756</v>
      </c>
      <c r="F2890" t="str">
        <f>+_xlfn.XLOOKUP(Tabell3[[#This Row],[Diagnose]],Tabell7[Diagnose],Tabell7[DiagnoseKort])&amp;" ("&amp;YEAR(Tabell3[[#This Row],[Dato]])&amp;")"</f>
        <v>Distichiasis/Ektopiske Cillier (2018)</v>
      </c>
    </row>
    <row r="2891" spans="1:6" hidden="1" x14ac:dyDescent="0.25">
      <c r="A2891" s="4" t="s">
        <v>7245</v>
      </c>
      <c r="B2891" s="4" t="s">
        <v>7246</v>
      </c>
      <c r="C2891" s="5">
        <v>42359</v>
      </c>
      <c r="D2891" s="5">
        <v>43173</v>
      </c>
      <c r="E2891" s="4" t="s">
        <v>19752</v>
      </c>
      <c r="F2891" t="str">
        <f>+_xlfn.XLOOKUP(Tabell3[[#This Row],[Diagnose]],Tabell7[Diagnose],Tabell7[DiagnoseKort])&amp;" ("&amp;YEAR(Tabell3[[#This Row],[Dato]])&amp;")"</f>
        <v>Intet påvist (2018)</v>
      </c>
    </row>
    <row r="2892" spans="1:6" hidden="1" x14ac:dyDescent="0.25">
      <c r="A2892" s="4" t="s">
        <v>7864</v>
      </c>
      <c r="B2892" s="4" t="s">
        <v>7865</v>
      </c>
      <c r="C2892" s="5">
        <v>42636</v>
      </c>
      <c r="D2892" s="5">
        <v>43171</v>
      </c>
      <c r="E2892" s="4" t="s">
        <v>19752</v>
      </c>
      <c r="F2892" t="str">
        <f>+_xlfn.XLOOKUP(Tabell3[[#This Row],[Diagnose]],Tabell7[Diagnose],Tabell7[DiagnoseKort])&amp;" ("&amp;YEAR(Tabell3[[#This Row],[Dato]])&amp;")"</f>
        <v>Intet påvist (2018)</v>
      </c>
    </row>
    <row r="2893" spans="1:6" hidden="1" x14ac:dyDescent="0.25">
      <c r="A2893" s="4" t="s">
        <v>7450</v>
      </c>
      <c r="B2893" s="4" t="s">
        <v>7451</v>
      </c>
      <c r="C2893" s="5">
        <v>42456</v>
      </c>
      <c r="D2893" s="5">
        <v>43171</v>
      </c>
      <c r="E2893" s="4" t="s">
        <v>19752</v>
      </c>
      <c r="F2893" t="str">
        <f>+_xlfn.XLOOKUP(Tabell3[[#This Row],[Diagnose]],Tabell7[Diagnose],Tabell7[DiagnoseKort])&amp;" ("&amp;YEAR(Tabell3[[#This Row],[Dato]])&amp;")"</f>
        <v>Intet påvist (2018)</v>
      </c>
    </row>
    <row r="2894" spans="1:6" hidden="1" x14ac:dyDescent="0.25">
      <c r="A2894" s="4" t="s">
        <v>7495</v>
      </c>
      <c r="B2894" s="4" t="s">
        <v>140</v>
      </c>
      <c r="C2894" s="5">
        <v>42482</v>
      </c>
      <c r="D2894" s="5">
        <v>43167</v>
      </c>
      <c r="E2894" s="4" t="s">
        <v>19752</v>
      </c>
      <c r="F2894" t="str">
        <f>+_xlfn.XLOOKUP(Tabell3[[#This Row],[Diagnose]],Tabell7[Diagnose],Tabell7[DiagnoseKort])&amp;" ("&amp;YEAR(Tabell3[[#This Row],[Dato]])&amp;")"</f>
        <v>Intet påvist (2018)</v>
      </c>
    </row>
    <row r="2895" spans="1:6" hidden="1" x14ac:dyDescent="0.25">
      <c r="A2895" s="4" t="s">
        <v>5371</v>
      </c>
      <c r="B2895" s="4" t="s">
        <v>5372</v>
      </c>
      <c r="C2895" s="5">
        <v>41474</v>
      </c>
      <c r="D2895" s="5">
        <v>43167</v>
      </c>
      <c r="E2895" s="4" t="s">
        <v>19770</v>
      </c>
      <c r="F2895" t="str">
        <f>+_xlfn.XLOOKUP(Tabell3[[#This Row],[Diagnose]],Tabell7[Diagnose],Tabell7[DiagnoseKort])&amp;" ("&amp;YEAR(Tabell3[[#This Row],[Dato]])&amp;")"</f>
        <v>Cortical &amp; Katarakt, ikke medfødt (2018)</v>
      </c>
    </row>
    <row r="2896" spans="1:6" hidden="1" x14ac:dyDescent="0.25">
      <c r="A2896" s="4" t="s">
        <v>6834</v>
      </c>
      <c r="B2896" s="4" t="s">
        <v>6835</v>
      </c>
      <c r="C2896" s="5">
        <v>42154</v>
      </c>
      <c r="D2896" s="5">
        <v>43167</v>
      </c>
      <c r="E2896" s="4" t="s">
        <v>19752</v>
      </c>
      <c r="F2896" t="str">
        <f>+_xlfn.XLOOKUP(Tabell3[[#This Row],[Diagnose]],Tabell7[Diagnose],Tabell7[DiagnoseKort])&amp;" ("&amp;YEAR(Tabell3[[#This Row],[Dato]])&amp;")"</f>
        <v>Intet påvist (2018)</v>
      </c>
    </row>
    <row r="2897" spans="1:6" hidden="1" x14ac:dyDescent="0.25">
      <c r="A2897" s="4" t="s">
        <v>6952</v>
      </c>
      <c r="B2897" s="4" t="s">
        <v>6953</v>
      </c>
      <c r="C2897" s="5">
        <v>42243</v>
      </c>
      <c r="D2897" s="5">
        <v>43167</v>
      </c>
      <c r="E2897" s="4" t="s">
        <v>19752</v>
      </c>
      <c r="F2897" t="str">
        <f>+_xlfn.XLOOKUP(Tabell3[[#This Row],[Diagnose]],Tabell7[Diagnose],Tabell7[DiagnoseKort])&amp;" ("&amp;YEAR(Tabell3[[#This Row],[Dato]])&amp;")"</f>
        <v>Intet påvist (2018)</v>
      </c>
    </row>
    <row r="2898" spans="1:6" hidden="1" x14ac:dyDescent="0.25">
      <c r="A2898" s="4" t="s">
        <v>7649</v>
      </c>
      <c r="B2898" s="4" t="s">
        <v>7650</v>
      </c>
      <c r="C2898" s="5">
        <v>42538</v>
      </c>
      <c r="D2898" s="5">
        <v>43167</v>
      </c>
      <c r="E2898" s="4" t="s">
        <v>19802</v>
      </c>
      <c r="F2898" t="str">
        <f>+_xlfn.XLOOKUP(Tabell3[[#This Row],[Diagnose]],Tabell7[Diagnose],Tabell7[DiagnoseKort])&amp;" ("&amp;YEAR(Tabell3[[#This Row],[Dato]])&amp;")"</f>
        <v>PPM iris (2018)</v>
      </c>
    </row>
    <row r="2899" spans="1:6" hidden="1" x14ac:dyDescent="0.25">
      <c r="A2899" s="4" t="s">
        <v>5194</v>
      </c>
      <c r="B2899" s="4" t="s">
        <v>5195</v>
      </c>
      <c r="C2899" s="5">
        <v>41391</v>
      </c>
      <c r="D2899" s="5">
        <v>43167</v>
      </c>
      <c r="E2899" s="4" t="s">
        <v>19752</v>
      </c>
      <c r="F2899" t="str">
        <f>+_xlfn.XLOOKUP(Tabell3[[#This Row],[Diagnose]],Tabell7[Diagnose],Tabell7[DiagnoseKort])&amp;" ("&amp;YEAR(Tabell3[[#This Row],[Dato]])&amp;")"</f>
        <v>Intet påvist (2018)</v>
      </c>
    </row>
    <row r="2900" spans="1:6" hidden="1" x14ac:dyDescent="0.25">
      <c r="A2900" s="4" t="s">
        <v>4131</v>
      </c>
      <c r="B2900" s="4" t="s">
        <v>4132</v>
      </c>
      <c r="C2900" s="5">
        <v>40780</v>
      </c>
      <c r="D2900" s="5">
        <v>43167</v>
      </c>
      <c r="E2900" s="4" t="s">
        <v>19752</v>
      </c>
      <c r="F2900" t="str">
        <f>+_xlfn.XLOOKUP(Tabell3[[#This Row],[Diagnose]],Tabell7[Diagnose],Tabell7[DiagnoseKort])&amp;" ("&amp;YEAR(Tabell3[[#This Row],[Dato]])&amp;")"</f>
        <v>Intet påvist (2018)</v>
      </c>
    </row>
    <row r="2901" spans="1:6" hidden="1" x14ac:dyDescent="0.25">
      <c r="A2901" s="4" t="s">
        <v>7372</v>
      </c>
      <c r="B2901" s="4" t="s">
        <v>7373</v>
      </c>
      <c r="C2901" s="5">
        <v>42426</v>
      </c>
      <c r="D2901" s="5">
        <v>43160</v>
      </c>
      <c r="E2901" s="4" t="s">
        <v>19752</v>
      </c>
      <c r="F2901" t="str">
        <f>+_xlfn.XLOOKUP(Tabell3[[#This Row],[Diagnose]],Tabell7[Diagnose],Tabell7[DiagnoseKort])&amp;" ("&amp;YEAR(Tabell3[[#This Row],[Dato]])&amp;")"</f>
        <v>Intet påvist (2018)</v>
      </c>
    </row>
    <row r="2902" spans="1:6" hidden="1" x14ac:dyDescent="0.25">
      <c r="A2902" s="4" t="s">
        <v>5031</v>
      </c>
      <c r="B2902" s="4" t="s">
        <v>5032</v>
      </c>
      <c r="C2902" s="5">
        <v>41301</v>
      </c>
      <c r="D2902" s="5">
        <v>43157</v>
      </c>
      <c r="E2902" s="4" t="s">
        <v>19752</v>
      </c>
      <c r="F2902" t="str">
        <f>+_xlfn.XLOOKUP(Tabell3[[#This Row],[Diagnose]],Tabell7[Diagnose],Tabell7[DiagnoseKort])&amp;" ("&amp;YEAR(Tabell3[[#This Row],[Dato]])&amp;")"</f>
        <v>Intet påvist (2018)</v>
      </c>
    </row>
    <row r="2903" spans="1:6" hidden="1" x14ac:dyDescent="0.25">
      <c r="A2903" s="4" t="s">
        <v>6647</v>
      </c>
      <c r="B2903" s="4" t="s">
        <v>6648</v>
      </c>
      <c r="C2903" s="5">
        <v>42079</v>
      </c>
      <c r="D2903" s="5">
        <v>43157</v>
      </c>
      <c r="E2903" s="4" t="s">
        <v>19752</v>
      </c>
      <c r="F2903" t="str">
        <f>+_xlfn.XLOOKUP(Tabell3[[#This Row],[Diagnose]],Tabell7[Diagnose],Tabell7[DiagnoseKort])&amp;" ("&amp;YEAR(Tabell3[[#This Row],[Dato]])&amp;")"</f>
        <v>Intet påvist (2018)</v>
      </c>
    </row>
    <row r="2904" spans="1:6" hidden="1" x14ac:dyDescent="0.25">
      <c r="A2904" s="4" t="s">
        <v>7870</v>
      </c>
      <c r="B2904" s="4" t="s">
        <v>7871</v>
      </c>
      <c r="C2904" s="5">
        <v>42636</v>
      </c>
      <c r="D2904" s="5">
        <v>43157</v>
      </c>
      <c r="E2904" s="4" t="s">
        <v>19752</v>
      </c>
      <c r="F2904" t="str">
        <f>+_xlfn.XLOOKUP(Tabell3[[#This Row],[Diagnose]],Tabell7[Diagnose],Tabell7[DiagnoseKort])&amp;" ("&amp;YEAR(Tabell3[[#This Row],[Dato]])&amp;")"</f>
        <v>Intet påvist (2018)</v>
      </c>
    </row>
    <row r="2905" spans="1:6" hidden="1" x14ac:dyDescent="0.25">
      <c r="A2905" s="4" t="s">
        <v>5656</v>
      </c>
      <c r="B2905" s="4" t="s">
        <v>5657</v>
      </c>
      <c r="C2905" s="5">
        <v>41621</v>
      </c>
      <c r="D2905" s="5">
        <v>43153</v>
      </c>
      <c r="E2905" s="4" t="s">
        <v>19752</v>
      </c>
      <c r="F2905" t="str">
        <f>+_xlfn.XLOOKUP(Tabell3[[#This Row],[Diagnose]],Tabell7[Diagnose],Tabell7[DiagnoseKort])&amp;" ("&amp;YEAR(Tabell3[[#This Row],[Dato]])&amp;")"</f>
        <v>Intet påvist (2018)</v>
      </c>
    </row>
    <row r="2906" spans="1:6" hidden="1" x14ac:dyDescent="0.25">
      <c r="A2906" s="4" t="s">
        <v>6777</v>
      </c>
      <c r="B2906" s="4" t="s">
        <v>6778</v>
      </c>
      <c r="C2906" s="5">
        <v>42135</v>
      </c>
      <c r="D2906" s="5">
        <v>43152</v>
      </c>
      <c r="E2906" s="4" t="s">
        <v>19752</v>
      </c>
      <c r="F2906" t="str">
        <f>+_xlfn.XLOOKUP(Tabell3[[#This Row],[Diagnose]],Tabell7[Diagnose],Tabell7[DiagnoseKort])&amp;" ("&amp;YEAR(Tabell3[[#This Row],[Dato]])&amp;")"</f>
        <v>Intet påvist (2018)</v>
      </c>
    </row>
    <row r="2907" spans="1:6" hidden="1" x14ac:dyDescent="0.25">
      <c r="A2907" s="4" t="s">
        <v>6501</v>
      </c>
      <c r="B2907" s="4" t="s">
        <v>6502</v>
      </c>
      <c r="C2907" s="5">
        <v>42021</v>
      </c>
      <c r="D2907" s="5">
        <v>43152</v>
      </c>
      <c r="E2907" s="4" t="s">
        <v>19752</v>
      </c>
      <c r="F2907" t="str">
        <f>+_xlfn.XLOOKUP(Tabell3[[#This Row],[Diagnose]],Tabell7[Diagnose],Tabell7[DiagnoseKort])&amp;" ("&amp;YEAR(Tabell3[[#This Row],[Dato]])&amp;")"</f>
        <v>Intet påvist (2018)</v>
      </c>
    </row>
    <row r="2908" spans="1:6" hidden="1" x14ac:dyDescent="0.25">
      <c r="A2908" s="4" t="s">
        <v>5685</v>
      </c>
      <c r="B2908" s="4" t="s">
        <v>5686</v>
      </c>
      <c r="C2908" s="5">
        <v>41625</v>
      </c>
      <c r="D2908" s="5">
        <v>43151</v>
      </c>
      <c r="E2908" s="4" t="s">
        <v>19752</v>
      </c>
      <c r="F2908" t="str">
        <f>+_xlfn.XLOOKUP(Tabell3[[#This Row],[Diagnose]],Tabell7[Diagnose],Tabell7[DiagnoseKort])&amp;" ("&amp;YEAR(Tabell3[[#This Row],[Dato]])&amp;")"</f>
        <v>Intet påvist (2018)</v>
      </c>
    </row>
    <row r="2909" spans="1:6" hidden="1" x14ac:dyDescent="0.25">
      <c r="A2909" s="4" t="s">
        <v>6428</v>
      </c>
      <c r="B2909" s="4" t="s">
        <v>6429</v>
      </c>
      <c r="C2909" s="5">
        <v>41991</v>
      </c>
      <c r="D2909" s="5">
        <v>43148</v>
      </c>
      <c r="E2909" s="4" t="s">
        <v>19752</v>
      </c>
      <c r="F2909" t="str">
        <f>+_xlfn.XLOOKUP(Tabell3[[#This Row],[Diagnose]],Tabell7[Diagnose],Tabell7[DiagnoseKort])&amp;" ("&amp;YEAR(Tabell3[[#This Row],[Dato]])&amp;")"</f>
        <v>Intet påvist (2018)</v>
      </c>
    </row>
    <row r="2910" spans="1:6" hidden="1" x14ac:dyDescent="0.25">
      <c r="A2910" s="4" t="s">
        <v>7818</v>
      </c>
      <c r="B2910" s="4" t="s">
        <v>7819</v>
      </c>
      <c r="C2910" s="5">
        <v>42608</v>
      </c>
      <c r="D2910" s="5">
        <v>43148</v>
      </c>
      <c r="E2910" s="4" t="s">
        <v>19752</v>
      </c>
      <c r="F2910" t="str">
        <f>+_xlfn.XLOOKUP(Tabell3[[#This Row],[Diagnose]],Tabell7[Diagnose],Tabell7[DiagnoseKort])&amp;" ("&amp;YEAR(Tabell3[[#This Row],[Dato]])&amp;")"</f>
        <v>Intet påvist (2018)</v>
      </c>
    </row>
    <row r="2911" spans="1:6" hidden="1" x14ac:dyDescent="0.25">
      <c r="A2911" s="4" t="s">
        <v>7790</v>
      </c>
      <c r="B2911" s="4" t="s">
        <v>7791</v>
      </c>
      <c r="C2911" s="5">
        <v>42601</v>
      </c>
      <c r="D2911" s="5">
        <v>43148</v>
      </c>
      <c r="E2911" s="4" t="s">
        <v>19752</v>
      </c>
      <c r="F2911" t="str">
        <f>+_xlfn.XLOOKUP(Tabell3[[#This Row],[Diagnose]],Tabell7[Diagnose],Tabell7[DiagnoseKort])&amp;" ("&amp;YEAR(Tabell3[[#This Row],[Dato]])&amp;")"</f>
        <v>Intet påvist (2018)</v>
      </c>
    </row>
    <row r="2912" spans="1:6" hidden="1" x14ac:dyDescent="0.25">
      <c r="A2912" s="4" t="s">
        <v>8137</v>
      </c>
      <c r="B2912" s="4" t="s">
        <v>8138</v>
      </c>
      <c r="C2912" s="5">
        <v>42763</v>
      </c>
      <c r="D2912" s="5">
        <v>43148</v>
      </c>
      <c r="E2912" s="4" t="s">
        <v>19752</v>
      </c>
      <c r="F2912" t="str">
        <f>+_xlfn.XLOOKUP(Tabell3[[#This Row],[Diagnose]],Tabell7[Diagnose],Tabell7[DiagnoseKort])&amp;" ("&amp;YEAR(Tabell3[[#This Row],[Dato]])&amp;")"</f>
        <v>Intet påvist (2018)</v>
      </c>
    </row>
    <row r="2913" spans="1:6" hidden="1" x14ac:dyDescent="0.25">
      <c r="A2913" s="4" t="s">
        <v>5916</v>
      </c>
      <c r="B2913" s="4" t="s">
        <v>5917</v>
      </c>
      <c r="C2913" s="5">
        <v>41747</v>
      </c>
      <c r="D2913" s="5">
        <v>43147</v>
      </c>
      <c r="E2913" s="4" t="s">
        <v>19752</v>
      </c>
      <c r="F2913" t="str">
        <f>+_xlfn.XLOOKUP(Tabell3[[#This Row],[Diagnose]],Tabell7[Diagnose],Tabell7[DiagnoseKort])&amp;" ("&amp;YEAR(Tabell3[[#This Row],[Dato]])&amp;")"</f>
        <v>Intet påvist (2018)</v>
      </c>
    </row>
    <row r="2914" spans="1:6" hidden="1" x14ac:dyDescent="0.25">
      <c r="A2914" s="4" t="s">
        <v>8231</v>
      </c>
      <c r="B2914" s="4" t="s">
        <v>8232</v>
      </c>
      <c r="C2914" s="5">
        <v>42800</v>
      </c>
      <c r="D2914" s="5">
        <v>43141</v>
      </c>
      <c r="E2914" s="4" t="s">
        <v>19752</v>
      </c>
      <c r="F2914" t="str">
        <f>+_xlfn.XLOOKUP(Tabell3[[#This Row],[Diagnose]],Tabell7[Diagnose],Tabell7[DiagnoseKort])&amp;" ("&amp;YEAR(Tabell3[[#This Row],[Dato]])&amp;")"</f>
        <v>Intet påvist (2018)</v>
      </c>
    </row>
    <row r="2915" spans="1:6" hidden="1" x14ac:dyDescent="0.25">
      <c r="A2915" s="4" t="s">
        <v>7504</v>
      </c>
      <c r="B2915" s="4" t="s">
        <v>7505</v>
      </c>
      <c r="C2915" s="5">
        <v>42488</v>
      </c>
      <c r="D2915" s="5">
        <v>43141</v>
      </c>
      <c r="E2915" s="4" t="s">
        <v>19752</v>
      </c>
      <c r="F2915" t="str">
        <f>+_xlfn.XLOOKUP(Tabell3[[#This Row],[Diagnose]],Tabell7[Diagnose],Tabell7[DiagnoseKort])&amp;" ("&amp;YEAR(Tabell3[[#This Row],[Dato]])&amp;")"</f>
        <v>Intet påvist (2018)</v>
      </c>
    </row>
    <row r="2916" spans="1:6" hidden="1" x14ac:dyDescent="0.25">
      <c r="A2916" s="4" t="s">
        <v>4021</v>
      </c>
      <c r="B2916" s="4" t="s">
        <v>4022</v>
      </c>
      <c r="C2916" s="5">
        <v>40703</v>
      </c>
      <c r="D2916" s="5">
        <v>43141</v>
      </c>
      <c r="E2916" s="4" t="s">
        <v>19752</v>
      </c>
      <c r="F2916" t="str">
        <f>+_xlfn.XLOOKUP(Tabell3[[#This Row],[Diagnose]],Tabell7[Diagnose],Tabell7[DiagnoseKort])&amp;" ("&amp;YEAR(Tabell3[[#This Row],[Dato]])&amp;")"</f>
        <v>Intet påvist (2018)</v>
      </c>
    </row>
    <row r="2917" spans="1:6" hidden="1" x14ac:dyDescent="0.25">
      <c r="A2917" s="4" t="s">
        <v>4651</v>
      </c>
      <c r="B2917" s="4" t="s">
        <v>4652</v>
      </c>
      <c r="C2917" s="5">
        <v>41096</v>
      </c>
      <c r="D2917" s="5">
        <v>43141</v>
      </c>
      <c r="E2917" s="4" t="s">
        <v>19752</v>
      </c>
      <c r="F2917" t="str">
        <f>+_xlfn.XLOOKUP(Tabell3[[#This Row],[Diagnose]],Tabell7[Diagnose],Tabell7[DiagnoseKort])&amp;" ("&amp;YEAR(Tabell3[[#This Row],[Dato]])&amp;")"</f>
        <v>Intet påvist (2018)</v>
      </c>
    </row>
    <row r="2918" spans="1:6" hidden="1" x14ac:dyDescent="0.25">
      <c r="A2918" s="4" t="s">
        <v>7083</v>
      </c>
      <c r="B2918" s="4" t="s">
        <v>7084</v>
      </c>
      <c r="C2918" s="5">
        <v>42292</v>
      </c>
      <c r="D2918" s="5">
        <v>43141</v>
      </c>
      <c r="E2918" s="4" t="s">
        <v>19752</v>
      </c>
      <c r="F2918" t="str">
        <f>+_xlfn.XLOOKUP(Tabell3[[#This Row],[Diagnose]],Tabell7[Diagnose],Tabell7[DiagnoseKort])&amp;" ("&amp;YEAR(Tabell3[[#This Row],[Dato]])&amp;")"</f>
        <v>Intet påvist (2018)</v>
      </c>
    </row>
    <row r="2919" spans="1:6" hidden="1" x14ac:dyDescent="0.25">
      <c r="A2919" s="4" t="s">
        <v>4517</v>
      </c>
      <c r="B2919" s="4" t="s">
        <v>4518</v>
      </c>
      <c r="C2919" s="5">
        <v>41054</v>
      </c>
      <c r="D2919" s="5">
        <v>43131</v>
      </c>
      <c r="E2919" s="4" t="s">
        <v>19752</v>
      </c>
      <c r="F2919" t="str">
        <f>+_xlfn.XLOOKUP(Tabell3[[#This Row],[Diagnose]],Tabell7[Diagnose],Tabell7[DiagnoseKort])&amp;" ("&amp;YEAR(Tabell3[[#This Row],[Dato]])&amp;")"</f>
        <v>Intet påvist (2018)</v>
      </c>
    </row>
    <row r="2920" spans="1:6" hidden="1" x14ac:dyDescent="0.25">
      <c r="A2920" s="4" t="s">
        <v>7514</v>
      </c>
      <c r="B2920" s="4" t="s">
        <v>7515</v>
      </c>
      <c r="C2920" s="5">
        <v>42497</v>
      </c>
      <c r="D2920" s="5">
        <v>43130</v>
      </c>
      <c r="E2920" s="4" t="s">
        <v>19752</v>
      </c>
      <c r="F2920" t="str">
        <f>+_xlfn.XLOOKUP(Tabell3[[#This Row],[Diagnose]],Tabell7[Diagnose],Tabell7[DiagnoseKort])&amp;" ("&amp;YEAR(Tabell3[[#This Row],[Dato]])&amp;")"</f>
        <v>Intet påvist (2018)</v>
      </c>
    </row>
    <row r="2921" spans="1:6" hidden="1" x14ac:dyDescent="0.25">
      <c r="A2921" s="4" t="s">
        <v>7997</v>
      </c>
      <c r="B2921" s="4" t="s">
        <v>7998</v>
      </c>
      <c r="C2921" s="5">
        <v>42705</v>
      </c>
      <c r="D2921" s="5">
        <v>43130</v>
      </c>
      <c r="E2921" s="4" t="s">
        <v>19752</v>
      </c>
      <c r="F2921" t="str">
        <f>+_xlfn.XLOOKUP(Tabell3[[#This Row],[Diagnose]],Tabell7[Diagnose],Tabell7[DiagnoseKort])&amp;" ("&amp;YEAR(Tabell3[[#This Row],[Dato]])&amp;")"</f>
        <v>Intet påvist (2018)</v>
      </c>
    </row>
    <row r="2922" spans="1:6" hidden="1" x14ac:dyDescent="0.25">
      <c r="A2922" s="4" t="s">
        <v>7260</v>
      </c>
      <c r="B2922" s="4" t="s">
        <v>7261</v>
      </c>
      <c r="C2922" s="5">
        <v>42372</v>
      </c>
      <c r="D2922" s="5">
        <v>43130</v>
      </c>
      <c r="E2922" s="4" t="s">
        <v>19752</v>
      </c>
      <c r="F2922" t="str">
        <f>+_xlfn.XLOOKUP(Tabell3[[#This Row],[Diagnose]],Tabell7[Diagnose],Tabell7[DiagnoseKort])&amp;" ("&amp;YEAR(Tabell3[[#This Row],[Dato]])&amp;")"</f>
        <v>Intet påvist (2018)</v>
      </c>
    </row>
    <row r="2923" spans="1:6" hidden="1" x14ac:dyDescent="0.25">
      <c r="A2923" s="4" t="s">
        <v>3604</v>
      </c>
      <c r="B2923" s="4" t="s">
        <v>3605</v>
      </c>
      <c r="C2923" s="5">
        <v>40465</v>
      </c>
      <c r="D2923" s="5">
        <v>43130</v>
      </c>
      <c r="E2923" s="4" t="s">
        <v>19752</v>
      </c>
      <c r="F2923" t="str">
        <f>+_xlfn.XLOOKUP(Tabell3[[#This Row],[Diagnose]],Tabell7[Diagnose],Tabell7[DiagnoseKort])&amp;" ("&amp;YEAR(Tabell3[[#This Row],[Dato]])&amp;")"</f>
        <v>Intet påvist (2018)</v>
      </c>
    </row>
    <row r="2924" spans="1:6" hidden="1" x14ac:dyDescent="0.25">
      <c r="A2924" s="4" t="s">
        <v>4412</v>
      </c>
      <c r="B2924" s="4" t="s">
        <v>4413</v>
      </c>
      <c r="C2924" s="5">
        <v>40989</v>
      </c>
      <c r="D2924" s="5">
        <v>43129</v>
      </c>
      <c r="E2924" s="4" t="s">
        <v>19752</v>
      </c>
      <c r="F2924" t="str">
        <f>+_xlfn.XLOOKUP(Tabell3[[#This Row],[Diagnose]],Tabell7[Diagnose],Tabell7[DiagnoseKort])&amp;" ("&amp;YEAR(Tabell3[[#This Row],[Dato]])&amp;")"</f>
        <v>Intet påvist (2018)</v>
      </c>
    </row>
    <row r="2925" spans="1:6" hidden="1" x14ac:dyDescent="0.25">
      <c r="A2925" s="4" t="s">
        <v>7282</v>
      </c>
      <c r="B2925" s="4" t="s">
        <v>7283</v>
      </c>
      <c r="C2925" s="5">
        <v>42384</v>
      </c>
      <c r="D2925" s="5">
        <v>43126</v>
      </c>
      <c r="E2925" s="4" t="s">
        <v>19752</v>
      </c>
      <c r="F2925" t="str">
        <f>+_xlfn.XLOOKUP(Tabell3[[#This Row],[Diagnose]],Tabell7[Diagnose],Tabell7[DiagnoseKort])&amp;" ("&amp;YEAR(Tabell3[[#This Row],[Dato]])&amp;")"</f>
        <v>Intet påvist (2018)</v>
      </c>
    </row>
    <row r="2926" spans="1:6" hidden="1" x14ac:dyDescent="0.25">
      <c r="A2926" s="4" t="s">
        <v>1475</v>
      </c>
      <c r="B2926" s="4" t="s">
        <v>1476</v>
      </c>
      <c r="C2926" s="5">
        <v>38604</v>
      </c>
      <c r="D2926" s="5">
        <v>43122</v>
      </c>
      <c r="E2926" s="4" t="s">
        <v>19769</v>
      </c>
      <c r="F2926" t="str">
        <f>+_xlfn.XLOOKUP(Tabell3[[#This Row],[Diagnose]],Tabell7[Diagnose],Tabell7[DiagnoseKort])&amp;" ("&amp;YEAR(Tabell3[[#This Row],[Dato]])&amp;")"</f>
        <v xml:space="preserve"> (2018)</v>
      </c>
    </row>
    <row r="2927" spans="1:6" hidden="1" x14ac:dyDescent="0.25">
      <c r="A2927" s="4" t="s">
        <v>8019</v>
      </c>
      <c r="B2927" s="4" t="s">
        <v>8020</v>
      </c>
      <c r="C2927" s="5">
        <v>42719</v>
      </c>
      <c r="D2927" s="5">
        <v>43117</v>
      </c>
      <c r="E2927" s="4" t="s">
        <v>19752</v>
      </c>
      <c r="F2927" t="str">
        <f>+_xlfn.XLOOKUP(Tabell3[[#This Row],[Diagnose]],Tabell7[Diagnose],Tabell7[DiagnoseKort])&amp;" ("&amp;YEAR(Tabell3[[#This Row],[Dato]])&amp;")"</f>
        <v>Intet påvist (2018)</v>
      </c>
    </row>
    <row r="2928" spans="1:6" hidden="1" x14ac:dyDescent="0.25">
      <c r="A2928" s="4" t="s">
        <v>5876</v>
      </c>
      <c r="B2928" s="4" t="s">
        <v>5877</v>
      </c>
      <c r="C2928" s="5">
        <v>41736</v>
      </c>
      <c r="D2928" s="5">
        <v>43117</v>
      </c>
      <c r="E2928" s="4" t="s">
        <v>19884</v>
      </c>
      <c r="F2928" t="str">
        <f>+_xlfn.XLOOKUP(Tabell3[[#This Row],[Diagnose]],Tabell7[Diagnose],Tabell7[DiagnoseKort])&amp;" ("&amp;YEAR(Tabell3[[#This Row],[Dato]])&amp;")"</f>
        <v>Katarakt, ikke medfødt (2018)</v>
      </c>
    </row>
    <row r="2929" spans="1:6" hidden="1" x14ac:dyDescent="0.25">
      <c r="A2929" s="4" t="s">
        <v>7370</v>
      </c>
      <c r="B2929" s="4" t="s">
        <v>7371</v>
      </c>
      <c r="C2929" s="5">
        <v>42426</v>
      </c>
      <c r="D2929" s="5">
        <v>43116</v>
      </c>
      <c r="E2929" s="4" t="s">
        <v>19752</v>
      </c>
      <c r="F2929" t="str">
        <f>+_xlfn.XLOOKUP(Tabell3[[#This Row],[Diagnose]],Tabell7[Diagnose],Tabell7[DiagnoseKort])&amp;" ("&amp;YEAR(Tabell3[[#This Row],[Dato]])&amp;")"</f>
        <v>Intet påvist (2018)</v>
      </c>
    </row>
    <row r="2930" spans="1:6" hidden="1" x14ac:dyDescent="0.25">
      <c r="A2930" s="4" t="s">
        <v>7144</v>
      </c>
      <c r="B2930" s="4" t="s">
        <v>7145</v>
      </c>
      <c r="C2930" s="5">
        <v>42312</v>
      </c>
      <c r="D2930" s="5">
        <v>43115</v>
      </c>
      <c r="E2930" s="4" t="s">
        <v>19752</v>
      </c>
      <c r="F2930" t="str">
        <f>+_xlfn.XLOOKUP(Tabell3[[#This Row],[Diagnose]],Tabell7[Diagnose],Tabell7[DiagnoseKort])&amp;" ("&amp;YEAR(Tabell3[[#This Row],[Dato]])&amp;")"</f>
        <v>Intet påvist (2018)</v>
      </c>
    </row>
    <row r="2931" spans="1:6" hidden="1" x14ac:dyDescent="0.25">
      <c r="A2931" s="4" t="s">
        <v>4383</v>
      </c>
      <c r="B2931" s="4" t="s">
        <v>4384</v>
      </c>
      <c r="C2931" s="5">
        <v>40958</v>
      </c>
      <c r="D2931" s="5">
        <v>43115</v>
      </c>
      <c r="E2931" s="4" t="s">
        <v>19752</v>
      </c>
      <c r="F2931" t="str">
        <f>+_xlfn.XLOOKUP(Tabell3[[#This Row],[Diagnose]],Tabell7[Diagnose],Tabell7[DiagnoseKort])&amp;" ("&amp;YEAR(Tabell3[[#This Row],[Dato]])&amp;")"</f>
        <v>Intet påvist (2018)</v>
      </c>
    </row>
    <row r="2932" spans="1:6" hidden="1" x14ac:dyDescent="0.25">
      <c r="A2932" s="4" t="s">
        <v>5939</v>
      </c>
      <c r="B2932" s="4" t="s">
        <v>5940</v>
      </c>
      <c r="C2932" s="5">
        <v>41750</v>
      </c>
      <c r="D2932" s="5">
        <v>43110</v>
      </c>
      <c r="E2932" s="4" t="s">
        <v>19752</v>
      </c>
      <c r="F2932" t="str">
        <f>+_xlfn.XLOOKUP(Tabell3[[#This Row],[Diagnose]],Tabell7[Diagnose],Tabell7[DiagnoseKort])&amp;" ("&amp;YEAR(Tabell3[[#This Row],[Dato]])&amp;")"</f>
        <v>Intet påvist (2018)</v>
      </c>
    </row>
    <row r="2933" spans="1:6" hidden="1" x14ac:dyDescent="0.25">
      <c r="A2933" s="4" t="s">
        <v>7868</v>
      </c>
      <c r="B2933" s="4" t="s">
        <v>7869</v>
      </c>
      <c r="C2933" s="5">
        <v>42636</v>
      </c>
      <c r="D2933" s="5">
        <v>43110</v>
      </c>
      <c r="E2933" s="4" t="s">
        <v>19752</v>
      </c>
      <c r="F2933" t="str">
        <f>+_xlfn.XLOOKUP(Tabell3[[#This Row],[Diagnose]],Tabell7[Diagnose],Tabell7[DiagnoseKort])&amp;" ("&amp;YEAR(Tabell3[[#This Row],[Dato]])&amp;")"</f>
        <v>Intet påvist (2018)</v>
      </c>
    </row>
    <row r="2934" spans="1:6" hidden="1" x14ac:dyDescent="0.25">
      <c r="A2934" s="4" t="s">
        <v>3264</v>
      </c>
      <c r="B2934" s="4" t="s">
        <v>3265</v>
      </c>
      <c r="C2934" s="5">
        <v>40268</v>
      </c>
      <c r="D2934" s="5">
        <v>43108</v>
      </c>
      <c r="E2934" s="4" t="s">
        <v>19882</v>
      </c>
      <c r="F2934" t="str">
        <f>+_xlfn.XLOOKUP(Tabell3[[#This Row],[Diagnose]],Tabell7[Diagnose],Tabell7[DiagnoseKort])&amp;" ("&amp;YEAR(Tabell3[[#This Row],[Dato]])&amp;")"</f>
        <v>Katarakt, ikke medfødt (2018)</v>
      </c>
    </row>
    <row r="2935" spans="1:6" hidden="1" x14ac:dyDescent="0.25">
      <c r="A2935" s="4" t="s">
        <v>8021</v>
      </c>
      <c r="B2935" s="4" t="s">
        <v>8022</v>
      </c>
      <c r="C2935" s="5">
        <v>42719</v>
      </c>
      <c r="D2935" s="5">
        <v>43103</v>
      </c>
      <c r="E2935" s="4" t="s">
        <v>19752</v>
      </c>
      <c r="F2935" t="str">
        <f>+_xlfn.XLOOKUP(Tabell3[[#This Row],[Diagnose]],Tabell7[Diagnose],Tabell7[DiagnoseKort])&amp;" ("&amp;YEAR(Tabell3[[#This Row],[Dato]])&amp;")"</f>
        <v>Intet påvist (2018)</v>
      </c>
    </row>
    <row r="2936" spans="1:6" hidden="1" x14ac:dyDescent="0.25">
      <c r="A2936" s="4" t="s">
        <v>6156</v>
      </c>
      <c r="B2936" s="4" t="s">
        <v>6157</v>
      </c>
      <c r="C2936" s="5">
        <v>41838</v>
      </c>
      <c r="D2936" s="5">
        <v>44361</v>
      </c>
      <c r="E2936" s="4" t="s">
        <v>19904</v>
      </c>
      <c r="F2936" t="str">
        <f>+_xlfn.XLOOKUP(Tabell3[[#This Row],[Diagnose]],Tabell7[Diagnose],Tabell7[DiagnoseKort])&amp;" ("&amp;YEAR(Tabell3[[#This Row],[Dato]])&amp;")"</f>
        <v xml:space="preserve"> (2021)</v>
      </c>
    </row>
    <row r="2937" spans="1:6" hidden="1" x14ac:dyDescent="0.25">
      <c r="A2937" s="4" t="s">
        <v>5474</v>
      </c>
      <c r="B2937" s="4" t="s">
        <v>5475</v>
      </c>
      <c r="C2937" s="5">
        <v>41510</v>
      </c>
      <c r="D2937" s="5">
        <v>43091</v>
      </c>
      <c r="E2937" s="4" t="s">
        <v>19817</v>
      </c>
      <c r="F2937" t="str">
        <f>+_xlfn.XLOOKUP(Tabell3[[#This Row],[Diagnose]],Tabell7[Diagnose],Tabell7[DiagnoseKort])&amp;" ("&amp;YEAR(Tabell3[[#This Row],[Dato]])&amp;")"</f>
        <v>Retinal Dysplasi (2017)</v>
      </c>
    </row>
    <row r="2938" spans="1:6" hidden="1" x14ac:dyDescent="0.25">
      <c r="A2938" s="4" t="s">
        <v>6491</v>
      </c>
      <c r="B2938" s="4" t="s">
        <v>6492</v>
      </c>
      <c r="C2938" s="5">
        <v>42017</v>
      </c>
      <c r="D2938" s="5">
        <v>43087</v>
      </c>
      <c r="E2938" s="4" t="s">
        <v>19752</v>
      </c>
      <c r="F2938" t="str">
        <f>+_xlfn.XLOOKUP(Tabell3[[#This Row],[Diagnose]],Tabell7[Diagnose],Tabell7[DiagnoseKort])&amp;" ("&amp;YEAR(Tabell3[[#This Row],[Dato]])&amp;")"</f>
        <v>Intet påvist (2017)</v>
      </c>
    </row>
    <row r="2939" spans="1:6" hidden="1" x14ac:dyDescent="0.25">
      <c r="A2939" s="4" t="s">
        <v>8025</v>
      </c>
      <c r="B2939" s="4" t="s">
        <v>8026</v>
      </c>
      <c r="C2939" s="5">
        <v>42719</v>
      </c>
      <c r="D2939" s="5">
        <v>43084</v>
      </c>
      <c r="E2939" s="4" t="s">
        <v>19752</v>
      </c>
      <c r="F2939" t="str">
        <f>+_xlfn.XLOOKUP(Tabell3[[#This Row],[Diagnose]],Tabell7[Diagnose],Tabell7[DiagnoseKort])&amp;" ("&amp;YEAR(Tabell3[[#This Row],[Dato]])&amp;")"</f>
        <v>Intet påvist (2017)</v>
      </c>
    </row>
    <row r="2940" spans="1:6" hidden="1" x14ac:dyDescent="0.25">
      <c r="A2940" s="4" t="s">
        <v>5836</v>
      </c>
      <c r="B2940" s="4" t="s">
        <v>5837</v>
      </c>
      <c r="C2940" s="5">
        <v>41707</v>
      </c>
      <c r="D2940" s="5">
        <v>43084</v>
      </c>
      <c r="E2940" s="4" t="s">
        <v>19752</v>
      </c>
      <c r="F2940" t="str">
        <f>+_xlfn.XLOOKUP(Tabell3[[#This Row],[Diagnose]],Tabell7[Diagnose],Tabell7[DiagnoseKort])&amp;" ("&amp;YEAR(Tabell3[[#This Row],[Dato]])&amp;")"</f>
        <v>Intet påvist (2017)</v>
      </c>
    </row>
    <row r="2941" spans="1:6" hidden="1" x14ac:dyDescent="0.25">
      <c r="A2941" s="4" t="s">
        <v>7037</v>
      </c>
      <c r="B2941" s="4" t="s">
        <v>7038</v>
      </c>
      <c r="C2941" s="5">
        <v>42274</v>
      </c>
      <c r="D2941" s="5">
        <v>43083</v>
      </c>
      <c r="E2941" s="4" t="s">
        <v>19752</v>
      </c>
      <c r="F2941" t="str">
        <f>+_xlfn.XLOOKUP(Tabell3[[#This Row],[Diagnose]],Tabell7[Diagnose],Tabell7[DiagnoseKort])&amp;" ("&amp;YEAR(Tabell3[[#This Row],[Dato]])&amp;")"</f>
        <v>Intet påvist (2017)</v>
      </c>
    </row>
    <row r="2942" spans="1:6" hidden="1" x14ac:dyDescent="0.25">
      <c r="A2942" s="4" t="s">
        <v>5039</v>
      </c>
      <c r="B2942" s="4" t="s">
        <v>5040</v>
      </c>
      <c r="C2942" s="5">
        <v>41302</v>
      </c>
      <c r="D2942" s="5">
        <v>43082</v>
      </c>
      <c r="E2942" s="4" t="s">
        <v>19752</v>
      </c>
      <c r="F2942" t="str">
        <f>+_xlfn.XLOOKUP(Tabell3[[#This Row],[Diagnose]],Tabell7[Diagnose],Tabell7[DiagnoseKort])&amp;" ("&amp;YEAR(Tabell3[[#This Row],[Dato]])&amp;")"</f>
        <v>Intet påvist (2017)</v>
      </c>
    </row>
    <row r="2943" spans="1:6" hidden="1" x14ac:dyDescent="0.25">
      <c r="A2943" s="4" t="s">
        <v>2833</v>
      </c>
      <c r="B2943" s="4" t="s">
        <v>2834</v>
      </c>
      <c r="C2943" s="5">
        <v>39950</v>
      </c>
      <c r="D2943" s="5">
        <v>43082</v>
      </c>
      <c r="E2943" s="4" t="s">
        <v>19752</v>
      </c>
      <c r="F2943" t="str">
        <f>+_xlfn.XLOOKUP(Tabell3[[#This Row],[Diagnose]],Tabell7[Diagnose],Tabell7[DiagnoseKort])&amp;" ("&amp;YEAR(Tabell3[[#This Row],[Dato]])&amp;")"</f>
        <v>Intet påvist (2017)</v>
      </c>
    </row>
    <row r="2944" spans="1:6" hidden="1" x14ac:dyDescent="0.25">
      <c r="A2944" s="4" t="s">
        <v>5086</v>
      </c>
      <c r="B2944" s="4" t="s">
        <v>5087</v>
      </c>
      <c r="C2944" s="5">
        <v>41322</v>
      </c>
      <c r="D2944" s="5">
        <v>43958</v>
      </c>
      <c r="E2944" s="4" t="s">
        <v>19897</v>
      </c>
      <c r="F2944" t="str">
        <f>+_xlfn.XLOOKUP(Tabell3[[#This Row],[Diagnose]],Tabell7[Diagnose],Tabell7[DiagnoseKort])&amp;" ("&amp;YEAR(Tabell3[[#This Row],[Dato]])&amp;")"</f>
        <v>PPM (2020)</v>
      </c>
    </row>
    <row r="2945" spans="1:6" hidden="1" x14ac:dyDescent="0.25">
      <c r="A2945" s="4" t="s">
        <v>6435</v>
      </c>
      <c r="B2945" s="4" t="s">
        <v>6436</v>
      </c>
      <c r="C2945" s="5">
        <v>41991</v>
      </c>
      <c r="D2945" s="5">
        <v>43081</v>
      </c>
      <c r="E2945" s="4" t="s">
        <v>19752</v>
      </c>
      <c r="F2945" t="str">
        <f>+_xlfn.XLOOKUP(Tabell3[[#This Row],[Diagnose]],Tabell7[Diagnose],Tabell7[DiagnoseKort])&amp;" ("&amp;YEAR(Tabell3[[#This Row],[Dato]])&amp;")"</f>
        <v>Intet påvist (2017)</v>
      </c>
    </row>
    <row r="2946" spans="1:6" hidden="1" x14ac:dyDescent="0.25">
      <c r="A2946" s="4" t="s">
        <v>7266</v>
      </c>
      <c r="B2946" s="4" t="s">
        <v>7267</v>
      </c>
      <c r="C2946" s="5">
        <v>42375</v>
      </c>
      <c r="D2946" s="5">
        <v>43080</v>
      </c>
      <c r="E2946" s="4" t="s">
        <v>19752</v>
      </c>
      <c r="F2946" t="str">
        <f>+_xlfn.XLOOKUP(Tabell3[[#This Row],[Diagnose]],Tabell7[Diagnose],Tabell7[DiagnoseKort])&amp;" ("&amp;YEAR(Tabell3[[#This Row],[Dato]])&amp;")"</f>
        <v>Intet påvist (2017)</v>
      </c>
    </row>
    <row r="2947" spans="1:6" hidden="1" x14ac:dyDescent="0.25">
      <c r="A2947" s="4" t="s">
        <v>5445</v>
      </c>
      <c r="B2947" s="4" t="s">
        <v>5446</v>
      </c>
      <c r="C2947" s="5">
        <v>41502</v>
      </c>
      <c r="D2947" s="5">
        <v>43077</v>
      </c>
      <c r="E2947" s="4" t="s">
        <v>19752</v>
      </c>
      <c r="F2947" t="str">
        <f>+_xlfn.XLOOKUP(Tabell3[[#This Row],[Diagnose]],Tabell7[Diagnose],Tabell7[DiagnoseKort])&amp;" ("&amp;YEAR(Tabell3[[#This Row],[Dato]])&amp;")"</f>
        <v>Intet påvist (2017)</v>
      </c>
    </row>
    <row r="2948" spans="1:6" hidden="1" x14ac:dyDescent="0.25">
      <c r="A2948" s="4" t="s">
        <v>7207</v>
      </c>
      <c r="B2948" s="4" t="s">
        <v>7208</v>
      </c>
      <c r="C2948" s="5">
        <v>42353</v>
      </c>
      <c r="D2948" s="5">
        <v>43068</v>
      </c>
      <c r="E2948" s="4" t="s">
        <v>19752</v>
      </c>
      <c r="F2948" t="str">
        <f>+_xlfn.XLOOKUP(Tabell3[[#This Row],[Diagnose]],Tabell7[Diagnose],Tabell7[DiagnoseKort])&amp;" ("&amp;YEAR(Tabell3[[#This Row],[Dato]])&amp;")"</f>
        <v>Intet påvist (2017)</v>
      </c>
    </row>
    <row r="2949" spans="1:6" hidden="1" x14ac:dyDescent="0.25">
      <c r="A2949" s="4" t="s">
        <v>4588</v>
      </c>
      <c r="B2949" s="4" t="s">
        <v>4589</v>
      </c>
      <c r="C2949" s="5">
        <v>41080</v>
      </c>
      <c r="D2949" s="5">
        <v>43068</v>
      </c>
      <c r="E2949" s="4" t="s">
        <v>19752</v>
      </c>
      <c r="F2949" t="str">
        <f>+_xlfn.XLOOKUP(Tabell3[[#This Row],[Diagnose]],Tabell7[Diagnose],Tabell7[DiagnoseKort])&amp;" ("&amp;YEAR(Tabell3[[#This Row],[Dato]])&amp;")"</f>
        <v>Intet påvist (2017)</v>
      </c>
    </row>
    <row r="2950" spans="1:6" hidden="1" x14ac:dyDescent="0.25">
      <c r="A2950" s="4" t="s">
        <v>4855</v>
      </c>
      <c r="B2950" s="4" t="s">
        <v>4856</v>
      </c>
      <c r="C2950" s="5">
        <v>41174</v>
      </c>
      <c r="D2950" s="5">
        <v>43068</v>
      </c>
      <c r="E2950" s="4" t="s">
        <v>19752</v>
      </c>
      <c r="F2950" t="str">
        <f>+_xlfn.XLOOKUP(Tabell3[[#This Row],[Diagnose]],Tabell7[Diagnose],Tabell7[DiagnoseKort])&amp;" ("&amp;YEAR(Tabell3[[#This Row],[Dato]])&amp;")"</f>
        <v>Intet påvist (2017)</v>
      </c>
    </row>
    <row r="2951" spans="1:6" hidden="1" x14ac:dyDescent="0.25">
      <c r="A2951" s="4" t="s">
        <v>6904</v>
      </c>
      <c r="B2951" s="4" t="s">
        <v>6905</v>
      </c>
      <c r="C2951" s="5">
        <v>42216</v>
      </c>
      <c r="D2951" s="5">
        <v>43068</v>
      </c>
      <c r="E2951" s="4" t="s">
        <v>19752</v>
      </c>
      <c r="F2951" t="str">
        <f>+_xlfn.XLOOKUP(Tabell3[[#This Row],[Diagnose]],Tabell7[Diagnose],Tabell7[DiagnoseKort])&amp;" ("&amp;YEAR(Tabell3[[#This Row],[Dato]])&amp;")"</f>
        <v>Intet påvist (2017)</v>
      </c>
    </row>
    <row r="2952" spans="1:6" hidden="1" x14ac:dyDescent="0.25">
      <c r="A2952" s="4" t="s">
        <v>6156</v>
      </c>
      <c r="B2952" s="4" t="s">
        <v>6157</v>
      </c>
      <c r="C2952" s="5">
        <v>41838</v>
      </c>
      <c r="D2952" s="5">
        <v>43061</v>
      </c>
      <c r="E2952" s="4" t="s">
        <v>19802</v>
      </c>
      <c r="F2952" t="str">
        <f>+_xlfn.XLOOKUP(Tabell3[[#This Row],[Diagnose]],Tabell7[Diagnose],Tabell7[DiagnoseKort])&amp;" ("&amp;YEAR(Tabell3[[#This Row],[Dato]])&amp;")"</f>
        <v>PPM iris (2017)</v>
      </c>
    </row>
    <row r="2953" spans="1:6" hidden="1" x14ac:dyDescent="0.25">
      <c r="A2953" s="4" t="s">
        <v>6649</v>
      </c>
      <c r="B2953" s="4" t="s">
        <v>6650</v>
      </c>
      <c r="C2953" s="5">
        <v>42079</v>
      </c>
      <c r="D2953" s="5">
        <v>43058</v>
      </c>
      <c r="E2953" s="4" t="s">
        <v>19752</v>
      </c>
      <c r="F2953" t="str">
        <f>+_xlfn.XLOOKUP(Tabell3[[#This Row],[Diagnose]],Tabell7[Diagnose],Tabell7[DiagnoseKort])&amp;" ("&amp;YEAR(Tabell3[[#This Row],[Dato]])&amp;")"</f>
        <v>Intet påvist (2017)</v>
      </c>
    </row>
    <row r="2954" spans="1:6" hidden="1" x14ac:dyDescent="0.25">
      <c r="A2954" s="4" t="s">
        <v>6807</v>
      </c>
      <c r="B2954" s="4" t="s">
        <v>6808</v>
      </c>
      <c r="C2954" s="5">
        <v>42141</v>
      </c>
      <c r="D2954" s="5">
        <v>43057</v>
      </c>
      <c r="E2954" s="4" t="s">
        <v>19752</v>
      </c>
      <c r="F2954" t="str">
        <f>+_xlfn.XLOOKUP(Tabell3[[#This Row],[Diagnose]],Tabell7[Diagnose],Tabell7[DiagnoseKort])&amp;" ("&amp;YEAR(Tabell3[[#This Row],[Dato]])&amp;")"</f>
        <v>Intet påvist (2017)</v>
      </c>
    </row>
    <row r="2955" spans="1:6" hidden="1" x14ac:dyDescent="0.25">
      <c r="A2955" s="4" t="s">
        <v>5961</v>
      </c>
      <c r="B2955" s="4" t="s">
        <v>5962</v>
      </c>
      <c r="C2955" s="5">
        <v>41752</v>
      </c>
      <c r="D2955" s="5">
        <v>43056</v>
      </c>
      <c r="E2955" s="4" t="s">
        <v>19903</v>
      </c>
      <c r="F2955" t="str">
        <f>+_xlfn.XLOOKUP(Tabell3[[#This Row],[Diagnose]],Tabell7[Diagnose],Tabell7[DiagnoseKort])&amp;" ("&amp;YEAR(Tabell3[[#This Row],[Dato]])&amp;")"</f>
        <v xml:space="preserve"> (2017)</v>
      </c>
    </row>
    <row r="2956" spans="1:6" hidden="1" x14ac:dyDescent="0.25">
      <c r="A2956" s="4" t="s">
        <v>6995</v>
      </c>
      <c r="B2956" s="4" t="s">
        <v>6996</v>
      </c>
      <c r="C2956" s="5">
        <v>42264</v>
      </c>
      <c r="D2956" s="5">
        <v>43055</v>
      </c>
      <c r="E2956" s="4" t="s">
        <v>19752</v>
      </c>
      <c r="F2956" t="str">
        <f>+_xlfn.XLOOKUP(Tabell3[[#This Row],[Diagnose]],Tabell7[Diagnose],Tabell7[DiagnoseKort])&amp;" ("&amp;YEAR(Tabell3[[#This Row],[Dato]])&amp;")"</f>
        <v>Intet påvist (2017)</v>
      </c>
    </row>
    <row r="2957" spans="1:6" hidden="1" x14ac:dyDescent="0.25">
      <c r="A2957" s="4" t="s">
        <v>3537</v>
      </c>
      <c r="B2957" s="4" t="s">
        <v>3538</v>
      </c>
      <c r="C2957" s="5">
        <v>40393</v>
      </c>
      <c r="D2957" s="5">
        <v>43055</v>
      </c>
      <c r="E2957" s="4" t="s">
        <v>19752</v>
      </c>
      <c r="F2957" t="str">
        <f>+_xlfn.XLOOKUP(Tabell3[[#This Row],[Diagnose]],Tabell7[Diagnose],Tabell7[DiagnoseKort])&amp;" ("&amp;YEAR(Tabell3[[#This Row],[Dato]])&amp;")"</f>
        <v>Intet påvist (2017)</v>
      </c>
    </row>
    <row r="2958" spans="1:6" hidden="1" x14ac:dyDescent="0.25">
      <c r="A2958" s="4" t="s">
        <v>5322</v>
      </c>
      <c r="B2958" s="4" t="s">
        <v>5323</v>
      </c>
      <c r="C2958" s="5">
        <v>41459</v>
      </c>
      <c r="D2958" s="5">
        <v>43053</v>
      </c>
      <c r="E2958" s="4" t="s">
        <v>19802</v>
      </c>
      <c r="F2958" t="str">
        <f>+_xlfn.XLOOKUP(Tabell3[[#This Row],[Diagnose]],Tabell7[Diagnose],Tabell7[DiagnoseKort])&amp;" ("&amp;YEAR(Tabell3[[#This Row],[Dato]])&amp;")"</f>
        <v>PPM iris (2017)</v>
      </c>
    </row>
    <row r="2959" spans="1:6" hidden="1" x14ac:dyDescent="0.25">
      <c r="A2959" s="4" t="s">
        <v>6864</v>
      </c>
      <c r="B2959" s="4" t="s">
        <v>6865</v>
      </c>
      <c r="C2959" s="5">
        <v>42183</v>
      </c>
      <c r="D2959" s="5">
        <v>43049</v>
      </c>
      <c r="E2959" s="4" t="s">
        <v>19802</v>
      </c>
      <c r="F2959" t="str">
        <f>+_xlfn.XLOOKUP(Tabell3[[#This Row],[Diagnose]],Tabell7[Diagnose],Tabell7[DiagnoseKort])&amp;" ("&amp;YEAR(Tabell3[[#This Row],[Dato]])&amp;")"</f>
        <v>PPM iris (2017)</v>
      </c>
    </row>
    <row r="2960" spans="1:6" hidden="1" x14ac:dyDescent="0.25">
      <c r="A2960" s="4" t="s">
        <v>6658</v>
      </c>
      <c r="B2960" s="4" t="s">
        <v>6659</v>
      </c>
      <c r="C2960" s="5">
        <v>42087</v>
      </c>
      <c r="D2960" s="5">
        <v>43048</v>
      </c>
      <c r="E2960" s="4" t="s">
        <v>19752</v>
      </c>
      <c r="F2960" t="str">
        <f>+_xlfn.XLOOKUP(Tabell3[[#This Row],[Diagnose]],Tabell7[Diagnose],Tabell7[DiagnoseKort])&amp;" ("&amp;YEAR(Tabell3[[#This Row],[Dato]])&amp;")"</f>
        <v>Intet påvist (2017)</v>
      </c>
    </row>
    <row r="2961" spans="1:6" hidden="1" x14ac:dyDescent="0.25">
      <c r="A2961" s="4" t="s">
        <v>8106</v>
      </c>
      <c r="B2961" s="4" t="s">
        <v>8107</v>
      </c>
      <c r="C2961" s="5">
        <v>42759</v>
      </c>
      <c r="D2961" s="5">
        <v>43042</v>
      </c>
      <c r="E2961" s="4" t="s">
        <v>19752</v>
      </c>
      <c r="F2961" t="str">
        <f>+_xlfn.XLOOKUP(Tabell3[[#This Row],[Diagnose]],Tabell7[Diagnose],Tabell7[DiagnoseKort])&amp;" ("&amp;YEAR(Tabell3[[#This Row],[Dato]])&amp;")"</f>
        <v>Intet påvist (2017)</v>
      </c>
    </row>
    <row r="2962" spans="1:6" hidden="1" x14ac:dyDescent="0.25">
      <c r="A2962" s="4" t="s">
        <v>6805</v>
      </c>
      <c r="B2962" s="4" t="s">
        <v>6806</v>
      </c>
      <c r="C2962" s="5">
        <v>42141</v>
      </c>
      <c r="D2962" s="5">
        <v>43039</v>
      </c>
      <c r="E2962" s="4" t="s">
        <v>19752</v>
      </c>
      <c r="F2962" t="str">
        <f>+_xlfn.XLOOKUP(Tabell3[[#This Row],[Diagnose]],Tabell7[Diagnose],Tabell7[DiagnoseKort])&amp;" ("&amp;YEAR(Tabell3[[#This Row],[Dato]])&amp;")"</f>
        <v>Intet påvist (2017)</v>
      </c>
    </row>
    <row r="2963" spans="1:6" hidden="1" x14ac:dyDescent="0.25">
      <c r="A2963" s="4" t="s">
        <v>7931</v>
      </c>
      <c r="B2963" s="4" t="s">
        <v>2446</v>
      </c>
      <c r="C2963" s="5">
        <v>42655</v>
      </c>
      <c r="D2963" s="5">
        <v>43035</v>
      </c>
      <c r="E2963" s="4" t="s">
        <v>19752</v>
      </c>
      <c r="F2963" t="str">
        <f>+_xlfn.XLOOKUP(Tabell3[[#This Row],[Diagnose]],Tabell7[Diagnose],Tabell7[DiagnoseKort])&amp;" ("&amp;YEAR(Tabell3[[#This Row],[Dato]])&amp;")"</f>
        <v>Intet påvist (2017)</v>
      </c>
    </row>
    <row r="2964" spans="1:6" hidden="1" x14ac:dyDescent="0.25">
      <c r="A2964" s="4" t="s">
        <v>4598</v>
      </c>
      <c r="B2964" s="4" t="s">
        <v>4599</v>
      </c>
      <c r="C2964" s="5">
        <v>41083</v>
      </c>
      <c r="D2964" s="5">
        <v>43082</v>
      </c>
      <c r="E2964" s="4" t="s">
        <v>19897</v>
      </c>
      <c r="F2964" t="str">
        <f>+_xlfn.XLOOKUP(Tabell3[[#This Row],[Diagnose]],Tabell7[Diagnose],Tabell7[DiagnoseKort])&amp;" ("&amp;YEAR(Tabell3[[#This Row],[Dato]])&amp;")"</f>
        <v>PPM (2017)</v>
      </c>
    </row>
    <row r="2965" spans="1:6" hidden="1" x14ac:dyDescent="0.25">
      <c r="A2965" s="4" t="s">
        <v>5443</v>
      </c>
      <c r="B2965" s="4" t="s">
        <v>5444</v>
      </c>
      <c r="C2965" s="5">
        <v>41502</v>
      </c>
      <c r="D2965" s="5">
        <v>43034</v>
      </c>
      <c r="E2965" s="4" t="s">
        <v>19752</v>
      </c>
      <c r="F2965" t="str">
        <f>+_xlfn.XLOOKUP(Tabell3[[#This Row],[Diagnose]],Tabell7[Diagnose],Tabell7[DiagnoseKort])&amp;" ("&amp;YEAR(Tabell3[[#This Row],[Dato]])&amp;")"</f>
        <v>Intet påvist (2017)</v>
      </c>
    </row>
    <row r="2966" spans="1:6" hidden="1" x14ac:dyDescent="0.25">
      <c r="A2966" s="4" t="s">
        <v>8183</v>
      </c>
      <c r="B2966" s="4" t="s">
        <v>8184</v>
      </c>
      <c r="C2966" s="5">
        <v>42773</v>
      </c>
      <c r="D2966" s="5">
        <v>43034</v>
      </c>
      <c r="E2966" s="4" t="s">
        <v>19752</v>
      </c>
      <c r="F2966" t="str">
        <f>+_xlfn.XLOOKUP(Tabell3[[#This Row],[Diagnose]],Tabell7[Diagnose],Tabell7[DiagnoseKort])&amp;" ("&amp;YEAR(Tabell3[[#This Row],[Dato]])&amp;")"</f>
        <v>Intet påvist (2017)</v>
      </c>
    </row>
    <row r="2967" spans="1:6" hidden="1" x14ac:dyDescent="0.25">
      <c r="A2967" s="4" t="s">
        <v>6497</v>
      </c>
      <c r="B2967" s="4" t="s">
        <v>6498</v>
      </c>
      <c r="C2967" s="5">
        <v>42021</v>
      </c>
      <c r="D2967" s="5">
        <v>43032</v>
      </c>
      <c r="E2967" s="4" t="s">
        <v>19756</v>
      </c>
      <c r="F2967" t="str">
        <f>+_xlfn.XLOOKUP(Tabell3[[#This Row],[Diagnose]],Tabell7[Diagnose],Tabell7[DiagnoseKort])&amp;" ("&amp;YEAR(Tabell3[[#This Row],[Dato]])&amp;")"</f>
        <v>Distichiasis/Ektopiske Cillier (2017)</v>
      </c>
    </row>
    <row r="2968" spans="1:6" hidden="1" x14ac:dyDescent="0.25">
      <c r="A2968" s="4" t="s">
        <v>7735</v>
      </c>
      <c r="B2968" s="4" t="s">
        <v>7736</v>
      </c>
      <c r="C2968" s="5">
        <v>42561</v>
      </c>
      <c r="D2968" s="5">
        <v>43026</v>
      </c>
      <c r="E2968" s="4" t="s">
        <v>19752</v>
      </c>
      <c r="F2968" t="str">
        <f>+_xlfn.XLOOKUP(Tabell3[[#This Row],[Diagnose]],Tabell7[Diagnose],Tabell7[DiagnoseKort])&amp;" ("&amp;YEAR(Tabell3[[#This Row],[Dato]])&amp;")"</f>
        <v>Intet påvist (2017)</v>
      </c>
    </row>
    <row r="2969" spans="1:6" hidden="1" x14ac:dyDescent="0.25">
      <c r="A2969" s="4" t="s">
        <v>6780</v>
      </c>
      <c r="B2969" s="4" t="s">
        <v>6781</v>
      </c>
      <c r="C2969" s="5">
        <v>42136</v>
      </c>
      <c r="D2969" s="5">
        <v>43025</v>
      </c>
      <c r="E2969" s="4" t="s">
        <v>19752</v>
      </c>
      <c r="F2969" t="str">
        <f>+_xlfn.XLOOKUP(Tabell3[[#This Row],[Diagnose]],Tabell7[Diagnose],Tabell7[DiagnoseKort])&amp;" ("&amp;YEAR(Tabell3[[#This Row],[Dato]])&amp;")"</f>
        <v>Intet påvist (2017)</v>
      </c>
    </row>
    <row r="2970" spans="1:6" hidden="1" x14ac:dyDescent="0.25">
      <c r="A2970" s="4" t="s">
        <v>6954</v>
      </c>
      <c r="B2970" s="4" t="s">
        <v>6955</v>
      </c>
      <c r="C2970" s="5">
        <v>42243</v>
      </c>
      <c r="D2970" s="5">
        <v>43016</v>
      </c>
      <c r="E2970" s="4" t="s">
        <v>19752</v>
      </c>
      <c r="F2970" t="str">
        <f>+_xlfn.XLOOKUP(Tabell3[[#This Row],[Diagnose]],Tabell7[Diagnose],Tabell7[DiagnoseKort])&amp;" ("&amp;YEAR(Tabell3[[#This Row],[Dato]])&amp;")"</f>
        <v>Intet påvist (2017)</v>
      </c>
    </row>
    <row r="2971" spans="1:6" hidden="1" x14ac:dyDescent="0.25">
      <c r="A2971" s="4" t="s">
        <v>7886</v>
      </c>
      <c r="B2971" s="4" t="s">
        <v>7887</v>
      </c>
      <c r="C2971" s="5">
        <v>42641</v>
      </c>
      <c r="D2971" s="5">
        <v>43016</v>
      </c>
      <c r="E2971" s="4" t="s">
        <v>19752</v>
      </c>
      <c r="F2971" t="str">
        <f>+_xlfn.XLOOKUP(Tabell3[[#This Row],[Diagnose]],Tabell7[Diagnose],Tabell7[DiagnoseKort])&amp;" ("&amp;YEAR(Tabell3[[#This Row],[Dato]])&amp;")"</f>
        <v>Intet påvist (2017)</v>
      </c>
    </row>
    <row r="2972" spans="1:6" hidden="1" x14ac:dyDescent="0.25">
      <c r="A2972" s="4" t="s">
        <v>8154</v>
      </c>
      <c r="B2972" s="4" t="s">
        <v>8155</v>
      </c>
      <c r="C2972" s="5">
        <v>42766</v>
      </c>
      <c r="D2972" s="5">
        <v>43015</v>
      </c>
      <c r="E2972" s="4" t="s">
        <v>19752</v>
      </c>
      <c r="F2972" t="str">
        <f>+_xlfn.XLOOKUP(Tabell3[[#This Row],[Diagnose]],Tabell7[Diagnose],Tabell7[DiagnoseKort])&amp;" ("&amp;YEAR(Tabell3[[#This Row],[Dato]])&amp;")"</f>
        <v>Intet påvist (2017)</v>
      </c>
    </row>
    <row r="2973" spans="1:6" hidden="1" x14ac:dyDescent="0.25">
      <c r="A2973" s="4" t="s">
        <v>4803</v>
      </c>
      <c r="B2973" s="4" t="s">
        <v>4804</v>
      </c>
      <c r="C2973" s="5">
        <v>41152</v>
      </c>
      <c r="D2973" s="5">
        <v>43014</v>
      </c>
      <c r="E2973" s="4" t="s">
        <v>19752</v>
      </c>
      <c r="F2973" t="str">
        <f>+_xlfn.XLOOKUP(Tabell3[[#This Row],[Diagnose]],Tabell7[Diagnose],Tabell7[DiagnoseKort])&amp;" ("&amp;YEAR(Tabell3[[#This Row],[Dato]])&amp;")"</f>
        <v>Intet påvist (2017)</v>
      </c>
    </row>
    <row r="2974" spans="1:6" hidden="1" x14ac:dyDescent="0.25">
      <c r="A2974" s="4" t="s">
        <v>7471</v>
      </c>
      <c r="B2974" s="4" t="s">
        <v>7472</v>
      </c>
      <c r="C2974" s="5">
        <v>42475</v>
      </c>
      <c r="D2974" s="5">
        <v>43014</v>
      </c>
      <c r="E2974" s="4" t="s">
        <v>19752</v>
      </c>
      <c r="F2974" t="str">
        <f>+_xlfn.XLOOKUP(Tabell3[[#This Row],[Diagnose]],Tabell7[Diagnose],Tabell7[DiagnoseKort])&amp;" ("&amp;YEAR(Tabell3[[#This Row],[Dato]])&amp;")"</f>
        <v>Intet påvist (2017)</v>
      </c>
    </row>
    <row r="2975" spans="1:6" hidden="1" x14ac:dyDescent="0.25">
      <c r="A2975" s="4" t="s">
        <v>3154</v>
      </c>
      <c r="B2975" s="4" t="s">
        <v>3155</v>
      </c>
      <c r="C2975" s="5">
        <v>40186</v>
      </c>
      <c r="D2975" s="5">
        <v>43013</v>
      </c>
      <c r="E2975" s="4" t="s">
        <v>19752</v>
      </c>
      <c r="F2975" t="str">
        <f>+_xlfn.XLOOKUP(Tabell3[[#This Row],[Diagnose]],Tabell7[Diagnose],Tabell7[DiagnoseKort])&amp;" ("&amp;YEAR(Tabell3[[#This Row],[Dato]])&amp;")"</f>
        <v>Intet påvist (2017)</v>
      </c>
    </row>
    <row r="2976" spans="1:6" hidden="1" x14ac:dyDescent="0.25">
      <c r="A2976" s="4" t="s">
        <v>7615</v>
      </c>
      <c r="B2976" s="4" t="s">
        <v>7616</v>
      </c>
      <c r="C2976" s="5">
        <v>42536</v>
      </c>
      <c r="D2976" s="5">
        <v>43012</v>
      </c>
      <c r="E2976" s="4" t="s">
        <v>19752</v>
      </c>
      <c r="F2976" t="str">
        <f>+_xlfn.XLOOKUP(Tabell3[[#This Row],[Diagnose]],Tabell7[Diagnose],Tabell7[DiagnoseKort])&amp;" ("&amp;YEAR(Tabell3[[#This Row],[Dato]])&amp;")"</f>
        <v>Intet påvist (2017)</v>
      </c>
    </row>
    <row r="2977" spans="1:6" hidden="1" x14ac:dyDescent="0.25">
      <c r="A2977" s="4" t="s">
        <v>7374</v>
      </c>
      <c r="B2977" s="4" t="s">
        <v>7375</v>
      </c>
      <c r="C2977" s="5">
        <v>42426</v>
      </c>
      <c r="D2977" s="5">
        <v>43011</v>
      </c>
      <c r="E2977" s="4" t="s">
        <v>19752</v>
      </c>
      <c r="F2977" t="str">
        <f>+_xlfn.XLOOKUP(Tabell3[[#This Row],[Diagnose]],Tabell7[Diagnose],Tabell7[DiagnoseKort])&amp;" ("&amp;YEAR(Tabell3[[#This Row],[Dato]])&amp;")"</f>
        <v>Intet påvist (2017)</v>
      </c>
    </row>
    <row r="2978" spans="1:6" hidden="1" x14ac:dyDescent="0.25">
      <c r="A2978" s="4" t="s">
        <v>8017</v>
      </c>
      <c r="B2978" s="4" t="s">
        <v>8018</v>
      </c>
      <c r="C2978" s="5">
        <v>42715</v>
      </c>
      <c r="D2978" s="5">
        <v>43005</v>
      </c>
      <c r="E2978" s="4" t="s">
        <v>19754</v>
      </c>
      <c r="F2978" t="str">
        <f>+_xlfn.XLOOKUP(Tabell3[[#This Row],[Diagnose]],Tabell7[Diagnose],Tabell7[DiagnoseKort])&amp;" ("&amp;YEAR(Tabell3[[#This Row],[Dato]])&amp;")"</f>
        <v xml:space="preserve"> (2017)</v>
      </c>
    </row>
    <row r="2979" spans="1:6" hidden="1" x14ac:dyDescent="0.25">
      <c r="A2979" s="4" t="s">
        <v>5587</v>
      </c>
      <c r="B2979" s="4" t="s">
        <v>5588</v>
      </c>
      <c r="C2979" s="5">
        <v>41585</v>
      </c>
      <c r="D2979" s="5">
        <v>43005</v>
      </c>
      <c r="E2979" s="4" t="s">
        <v>19892</v>
      </c>
      <c r="F2979" t="str">
        <f>+_xlfn.XLOOKUP(Tabell3[[#This Row],[Diagnose]],Tabell7[Diagnose],Tabell7[DiagnoseKort])&amp;" ("&amp;YEAR(Tabell3[[#This Row],[Dato]])&amp;")"</f>
        <v xml:space="preserve"> (2017)</v>
      </c>
    </row>
    <row r="2980" spans="1:6" hidden="1" x14ac:dyDescent="0.25">
      <c r="A2980" s="4" t="s">
        <v>6548</v>
      </c>
      <c r="B2980" s="4" t="s">
        <v>6549</v>
      </c>
      <c r="C2980" s="5">
        <v>42033</v>
      </c>
      <c r="D2980" s="5">
        <v>43005</v>
      </c>
      <c r="E2980" s="4" t="s">
        <v>19752</v>
      </c>
      <c r="F2980" t="str">
        <f>+_xlfn.XLOOKUP(Tabell3[[#This Row],[Diagnose]],Tabell7[Diagnose],Tabell7[DiagnoseKort])&amp;" ("&amp;YEAR(Tabell3[[#This Row],[Dato]])&amp;")"</f>
        <v>Intet påvist (2017)</v>
      </c>
    </row>
    <row r="2981" spans="1:6" hidden="1" x14ac:dyDescent="0.25">
      <c r="A2981" s="4" t="s">
        <v>6333</v>
      </c>
      <c r="B2981" s="4" t="s">
        <v>6334</v>
      </c>
      <c r="C2981" s="5">
        <v>41934</v>
      </c>
      <c r="D2981" s="5">
        <v>43004</v>
      </c>
      <c r="E2981" s="4" t="s">
        <v>19752</v>
      </c>
      <c r="F2981" t="str">
        <f>+_xlfn.XLOOKUP(Tabell3[[#This Row],[Diagnose]],Tabell7[Diagnose],Tabell7[DiagnoseKort])&amp;" ("&amp;YEAR(Tabell3[[#This Row],[Dato]])&amp;")"</f>
        <v>Intet påvist (2017)</v>
      </c>
    </row>
    <row r="2982" spans="1:6" hidden="1" x14ac:dyDescent="0.25">
      <c r="A2982" s="4" t="s">
        <v>6106</v>
      </c>
      <c r="B2982" s="4" t="s">
        <v>6107</v>
      </c>
      <c r="C2982" s="5">
        <v>41824</v>
      </c>
      <c r="D2982" s="5">
        <v>42993</v>
      </c>
      <c r="E2982" s="4" t="s">
        <v>19752</v>
      </c>
      <c r="F2982" t="str">
        <f>+_xlfn.XLOOKUP(Tabell3[[#This Row],[Diagnose]],Tabell7[Diagnose],Tabell7[DiagnoseKort])&amp;" ("&amp;YEAR(Tabell3[[#This Row],[Dato]])&amp;")"</f>
        <v>Intet påvist (2017)</v>
      </c>
    </row>
    <row r="2983" spans="1:6" hidden="1" x14ac:dyDescent="0.25">
      <c r="A2983" s="4" t="s">
        <v>6219</v>
      </c>
      <c r="B2983" s="4" t="s">
        <v>6220</v>
      </c>
      <c r="C2983" s="5">
        <v>41877</v>
      </c>
      <c r="D2983" s="5">
        <v>42991</v>
      </c>
      <c r="E2983" s="4" t="s">
        <v>19752</v>
      </c>
      <c r="F2983" t="str">
        <f>+_xlfn.XLOOKUP(Tabell3[[#This Row],[Diagnose]],Tabell7[Diagnose],Tabell7[DiagnoseKort])&amp;" ("&amp;YEAR(Tabell3[[#This Row],[Dato]])&amp;")"</f>
        <v>Intet påvist (2017)</v>
      </c>
    </row>
    <row r="2984" spans="1:6" hidden="1" x14ac:dyDescent="0.25">
      <c r="A2984" s="4" t="s">
        <v>7477</v>
      </c>
      <c r="B2984" s="4" t="s">
        <v>7478</v>
      </c>
      <c r="C2984" s="5">
        <v>42479</v>
      </c>
      <c r="D2984" s="5">
        <v>42990</v>
      </c>
      <c r="E2984" s="4" t="s">
        <v>19752</v>
      </c>
      <c r="F2984" t="str">
        <f>+_xlfn.XLOOKUP(Tabell3[[#This Row],[Diagnose]],Tabell7[Diagnose],Tabell7[DiagnoseKort])&amp;" ("&amp;YEAR(Tabell3[[#This Row],[Dato]])&amp;")"</f>
        <v>Intet påvist (2017)</v>
      </c>
    </row>
    <row r="2985" spans="1:6" hidden="1" x14ac:dyDescent="0.25">
      <c r="A2985" s="4" t="s">
        <v>4498</v>
      </c>
      <c r="B2985" s="4" t="s">
        <v>4499</v>
      </c>
      <c r="C2985" s="5">
        <v>41054</v>
      </c>
      <c r="D2985" s="5">
        <v>42990</v>
      </c>
      <c r="E2985" s="4" t="s">
        <v>19752</v>
      </c>
      <c r="F2985" t="str">
        <f>+_xlfn.XLOOKUP(Tabell3[[#This Row],[Diagnose]],Tabell7[Diagnose],Tabell7[DiagnoseKort])&amp;" ("&amp;YEAR(Tabell3[[#This Row],[Dato]])&amp;")"</f>
        <v>Intet påvist (2017)</v>
      </c>
    </row>
    <row r="2986" spans="1:6" hidden="1" x14ac:dyDescent="0.25">
      <c r="A2986" s="4" t="s">
        <v>5155</v>
      </c>
      <c r="B2986" s="4" t="s">
        <v>5156</v>
      </c>
      <c r="C2986" s="5">
        <v>41365</v>
      </c>
      <c r="D2986" s="5">
        <v>42990</v>
      </c>
      <c r="E2986" s="4" t="s">
        <v>19752</v>
      </c>
      <c r="F2986" t="str">
        <f>+_xlfn.XLOOKUP(Tabell3[[#This Row],[Diagnose]],Tabell7[Diagnose],Tabell7[DiagnoseKort])&amp;" ("&amp;YEAR(Tabell3[[#This Row],[Dato]])&amp;")"</f>
        <v>Intet påvist (2017)</v>
      </c>
    </row>
    <row r="2987" spans="1:6" hidden="1" x14ac:dyDescent="0.25">
      <c r="A2987" s="4" t="s">
        <v>6042</v>
      </c>
      <c r="B2987" s="4" t="s">
        <v>6043</v>
      </c>
      <c r="C2987" s="5">
        <v>41793</v>
      </c>
      <c r="D2987" s="5">
        <v>42990</v>
      </c>
      <c r="E2987" s="4" t="s">
        <v>19752</v>
      </c>
      <c r="F2987" t="str">
        <f>+_xlfn.XLOOKUP(Tabell3[[#This Row],[Diagnose]],Tabell7[Diagnose],Tabell7[DiagnoseKort])&amp;" ("&amp;YEAR(Tabell3[[#This Row],[Dato]])&amp;")"</f>
        <v>Intet påvist (2017)</v>
      </c>
    </row>
    <row r="2988" spans="1:6" hidden="1" x14ac:dyDescent="0.25">
      <c r="A2988" s="4" t="s">
        <v>6382</v>
      </c>
      <c r="B2988" s="4" t="s">
        <v>6383</v>
      </c>
      <c r="C2988" s="5">
        <v>41977</v>
      </c>
      <c r="D2988" s="5">
        <v>42990</v>
      </c>
      <c r="E2988" s="4" t="s">
        <v>19752</v>
      </c>
      <c r="F2988" t="str">
        <f>+_xlfn.XLOOKUP(Tabell3[[#This Row],[Diagnose]],Tabell7[Diagnose],Tabell7[DiagnoseKort])&amp;" ("&amp;YEAR(Tabell3[[#This Row],[Dato]])&amp;")"</f>
        <v>Intet påvist (2017)</v>
      </c>
    </row>
    <row r="2989" spans="1:6" hidden="1" x14ac:dyDescent="0.25">
      <c r="A2989" s="4" t="s">
        <v>4255</v>
      </c>
      <c r="B2989" s="4" t="s">
        <v>4256</v>
      </c>
      <c r="C2989" s="5">
        <v>40888</v>
      </c>
      <c r="D2989" s="5">
        <v>42990</v>
      </c>
      <c r="E2989" s="4" t="s">
        <v>19752</v>
      </c>
      <c r="F2989" t="str">
        <f>+_xlfn.XLOOKUP(Tabell3[[#This Row],[Diagnose]],Tabell7[Diagnose],Tabell7[DiagnoseKort])&amp;" ("&amp;YEAR(Tabell3[[#This Row],[Dato]])&amp;")"</f>
        <v>Intet påvist (2017)</v>
      </c>
    </row>
    <row r="2990" spans="1:6" hidden="1" x14ac:dyDescent="0.25">
      <c r="A2990" s="4" t="s">
        <v>7296</v>
      </c>
      <c r="B2990" s="4" t="s">
        <v>7297</v>
      </c>
      <c r="C2990" s="5">
        <v>42413</v>
      </c>
      <c r="D2990" s="5">
        <v>42990</v>
      </c>
      <c r="E2990" s="4" t="s">
        <v>19752</v>
      </c>
      <c r="F2990" t="str">
        <f>+_xlfn.XLOOKUP(Tabell3[[#This Row],[Diagnose]],Tabell7[Diagnose],Tabell7[DiagnoseKort])&amp;" ("&amp;YEAR(Tabell3[[#This Row],[Dato]])&amp;")"</f>
        <v>Intet påvist (2017)</v>
      </c>
    </row>
    <row r="2991" spans="1:6" hidden="1" x14ac:dyDescent="0.25">
      <c r="A2991" s="4" t="s">
        <v>6682</v>
      </c>
      <c r="B2991" s="4" t="s">
        <v>6683</v>
      </c>
      <c r="C2991" s="5">
        <v>42102</v>
      </c>
      <c r="D2991" s="5">
        <v>42990</v>
      </c>
      <c r="E2991" s="4" t="s">
        <v>19752</v>
      </c>
      <c r="F2991" t="str">
        <f>+_xlfn.XLOOKUP(Tabell3[[#This Row],[Diagnose]],Tabell7[Diagnose],Tabell7[DiagnoseKort])&amp;" ("&amp;YEAR(Tabell3[[#This Row],[Dato]])&amp;")"</f>
        <v>Intet påvist (2017)</v>
      </c>
    </row>
    <row r="2992" spans="1:6" hidden="1" x14ac:dyDescent="0.25">
      <c r="A2992" s="4" t="s">
        <v>7465</v>
      </c>
      <c r="B2992" s="4" t="s">
        <v>7466</v>
      </c>
      <c r="C2992" s="5">
        <v>42471</v>
      </c>
      <c r="D2992" s="5">
        <v>42990</v>
      </c>
      <c r="E2992" s="4" t="s">
        <v>19752</v>
      </c>
      <c r="F2992" t="str">
        <f>+_xlfn.XLOOKUP(Tabell3[[#This Row],[Diagnose]],Tabell7[Diagnose],Tabell7[DiagnoseKort])&amp;" ("&amp;YEAR(Tabell3[[#This Row],[Dato]])&amp;")"</f>
        <v>Intet påvist (2017)</v>
      </c>
    </row>
    <row r="2993" spans="1:6" hidden="1" x14ac:dyDescent="0.25">
      <c r="A2993" s="4" t="s">
        <v>6118</v>
      </c>
      <c r="B2993" s="4" t="s">
        <v>6119</v>
      </c>
      <c r="C2993" s="5">
        <v>41824</v>
      </c>
      <c r="D2993" s="5">
        <v>42987</v>
      </c>
      <c r="E2993" s="4" t="s">
        <v>19756</v>
      </c>
      <c r="F2993" t="str">
        <f>+_xlfn.XLOOKUP(Tabell3[[#This Row],[Diagnose]],Tabell7[Diagnose],Tabell7[DiagnoseKort])&amp;" ("&amp;YEAR(Tabell3[[#This Row],[Dato]])&amp;")"</f>
        <v>Distichiasis/Ektopiske Cillier (2017)</v>
      </c>
    </row>
    <row r="2994" spans="1:6" hidden="1" x14ac:dyDescent="0.25">
      <c r="A2994" s="4" t="s">
        <v>7089</v>
      </c>
      <c r="B2994" s="4" t="s">
        <v>7090</v>
      </c>
      <c r="C2994" s="5">
        <v>42292</v>
      </c>
      <c r="D2994" s="5">
        <v>42986</v>
      </c>
      <c r="E2994" s="4" t="s">
        <v>19752</v>
      </c>
      <c r="F2994" t="str">
        <f>+_xlfn.XLOOKUP(Tabell3[[#This Row],[Diagnose]],Tabell7[Diagnose],Tabell7[DiagnoseKort])&amp;" ("&amp;YEAR(Tabell3[[#This Row],[Dato]])&amp;")"</f>
        <v>Intet påvist (2017)</v>
      </c>
    </row>
    <row r="2995" spans="1:6" hidden="1" x14ac:dyDescent="0.25">
      <c r="A2995" s="4" t="s">
        <v>4772</v>
      </c>
      <c r="B2995" s="4" t="s">
        <v>4773</v>
      </c>
      <c r="C2995" s="5">
        <v>41145</v>
      </c>
      <c r="D2995" s="5">
        <v>42986</v>
      </c>
      <c r="E2995" s="4" t="s">
        <v>19752</v>
      </c>
      <c r="F2995" t="str">
        <f>+_xlfn.XLOOKUP(Tabell3[[#This Row],[Diagnose]],Tabell7[Diagnose],Tabell7[DiagnoseKort])&amp;" ("&amp;YEAR(Tabell3[[#This Row],[Dato]])&amp;")"</f>
        <v>Intet påvist (2017)</v>
      </c>
    </row>
    <row r="2996" spans="1:6" hidden="1" x14ac:dyDescent="0.25">
      <c r="A2996" s="4" t="s">
        <v>5589</v>
      </c>
      <c r="B2996" s="4" t="s">
        <v>5590</v>
      </c>
      <c r="C2996" s="5">
        <v>41585</v>
      </c>
      <c r="D2996" s="5">
        <v>42986</v>
      </c>
      <c r="E2996" s="4" t="s">
        <v>19752</v>
      </c>
      <c r="F2996" t="str">
        <f>+_xlfn.XLOOKUP(Tabell3[[#This Row],[Diagnose]],Tabell7[Diagnose],Tabell7[DiagnoseKort])&amp;" ("&amp;YEAR(Tabell3[[#This Row],[Dato]])&amp;")"</f>
        <v>Intet påvist (2017)</v>
      </c>
    </row>
    <row r="2997" spans="1:6" hidden="1" x14ac:dyDescent="0.25">
      <c r="A2997" s="4" t="s">
        <v>3397</v>
      </c>
      <c r="B2997" s="4" t="s">
        <v>3398</v>
      </c>
      <c r="C2997" s="5">
        <v>40320</v>
      </c>
      <c r="D2997" s="5">
        <v>42986</v>
      </c>
      <c r="E2997" s="4" t="s">
        <v>19801</v>
      </c>
      <c r="F2997" t="str">
        <f>+_xlfn.XLOOKUP(Tabell3[[#This Row],[Diagnose]],Tabell7[Diagnose],Tabell7[DiagnoseKort])&amp;" ("&amp;YEAR(Tabell3[[#This Row],[Dato]])&amp;")"</f>
        <v>Annet medfødt (2017)</v>
      </c>
    </row>
    <row r="2998" spans="1:6" hidden="1" x14ac:dyDescent="0.25">
      <c r="A2998" s="4" t="s">
        <v>3506</v>
      </c>
      <c r="B2998" s="4" t="s">
        <v>3507</v>
      </c>
      <c r="C2998" s="5">
        <v>40360</v>
      </c>
      <c r="D2998" s="5">
        <v>42986</v>
      </c>
      <c r="E2998" s="4" t="s">
        <v>19801</v>
      </c>
      <c r="F2998" t="str">
        <f>+_xlfn.XLOOKUP(Tabell3[[#This Row],[Diagnose]],Tabell7[Diagnose],Tabell7[DiagnoseKort])&amp;" ("&amp;YEAR(Tabell3[[#This Row],[Dato]])&amp;")"</f>
        <v>Annet medfødt (2017)</v>
      </c>
    </row>
    <row r="2999" spans="1:6" hidden="1" x14ac:dyDescent="0.25">
      <c r="A2999" s="4" t="s">
        <v>6170</v>
      </c>
      <c r="B2999" s="4" t="s">
        <v>6171</v>
      </c>
      <c r="C2999" s="5">
        <v>41845</v>
      </c>
      <c r="D2999" s="5">
        <v>42984</v>
      </c>
      <c r="E2999" s="4" t="s">
        <v>19752</v>
      </c>
      <c r="F2999" t="str">
        <f>+_xlfn.XLOOKUP(Tabell3[[#This Row],[Diagnose]],Tabell7[Diagnose],Tabell7[DiagnoseKort])&amp;" ("&amp;YEAR(Tabell3[[#This Row],[Dato]])&amp;")"</f>
        <v>Intet påvist (2017)</v>
      </c>
    </row>
    <row r="3000" spans="1:6" hidden="1" x14ac:dyDescent="0.25">
      <c r="A3000" s="4" t="s">
        <v>7665</v>
      </c>
      <c r="B3000" s="4" t="s">
        <v>7666</v>
      </c>
      <c r="C3000" s="5">
        <v>42541</v>
      </c>
      <c r="D3000" s="5">
        <v>42984</v>
      </c>
      <c r="E3000" s="4" t="s">
        <v>19752</v>
      </c>
      <c r="F3000" t="str">
        <f>+_xlfn.XLOOKUP(Tabell3[[#This Row],[Diagnose]],Tabell7[Diagnose],Tabell7[DiagnoseKort])&amp;" ("&amp;YEAR(Tabell3[[#This Row],[Dato]])&amp;")"</f>
        <v>Intet påvist (2017)</v>
      </c>
    </row>
    <row r="3001" spans="1:6" hidden="1" x14ac:dyDescent="0.25">
      <c r="A3001" s="4" t="s">
        <v>4762</v>
      </c>
      <c r="B3001" s="4" t="s">
        <v>4763</v>
      </c>
      <c r="C3001" s="5">
        <v>41129</v>
      </c>
      <c r="D3001" s="5">
        <v>42982</v>
      </c>
      <c r="E3001" s="4" t="s">
        <v>19752</v>
      </c>
      <c r="F3001" t="str">
        <f>+_xlfn.XLOOKUP(Tabell3[[#This Row],[Diagnose]],Tabell7[Diagnose],Tabell7[DiagnoseKort])&amp;" ("&amp;YEAR(Tabell3[[#This Row],[Dato]])&amp;")"</f>
        <v>Intet påvist (2017)</v>
      </c>
    </row>
    <row r="3002" spans="1:6" hidden="1" x14ac:dyDescent="0.25">
      <c r="A3002" s="4" t="s">
        <v>4988</v>
      </c>
      <c r="B3002" s="4" t="s">
        <v>4989</v>
      </c>
      <c r="C3002" s="5">
        <v>41264</v>
      </c>
      <c r="D3002" s="5">
        <v>42978</v>
      </c>
      <c r="E3002" s="4" t="s">
        <v>19752</v>
      </c>
      <c r="F3002" t="str">
        <f>+_xlfn.XLOOKUP(Tabell3[[#This Row],[Diagnose]],Tabell7[Diagnose],Tabell7[DiagnoseKort])&amp;" ("&amp;YEAR(Tabell3[[#This Row],[Dato]])&amp;")"</f>
        <v>Intet påvist (2017)</v>
      </c>
    </row>
    <row r="3003" spans="1:6" hidden="1" x14ac:dyDescent="0.25">
      <c r="A3003" s="4" t="s">
        <v>7315</v>
      </c>
      <c r="B3003" s="4" t="s">
        <v>7316</v>
      </c>
      <c r="C3003" s="5">
        <v>42416</v>
      </c>
      <c r="D3003" s="5">
        <v>42978</v>
      </c>
      <c r="E3003" s="4" t="s">
        <v>19752</v>
      </c>
      <c r="F3003" t="str">
        <f>+_xlfn.XLOOKUP(Tabell3[[#This Row],[Diagnose]],Tabell7[Diagnose],Tabell7[DiagnoseKort])&amp;" ("&amp;YEAR(Tabell3[[#This Row],[Dato]])&amp;")"</f>
        <v>Intet påvist (2017)</v>
      </c>
    </row>
    <row r="3004" spans="1:6" hidden="1" x14ac:dyDescent="0.25">
      <c r="A3004" s="4" t="s">
        <v>6072</v>
      </c>
      <c r="B3004" s="4" t="s">
        <v>6073</v>
      </c>
      <c r="C3004" s="5">
        <v>41812</v>
      </c>
      <c r="D3004" s="5">
        <v>42976</v>
      </c>
      <c r="E3004" s="4" t="s">
        <v>19902</v>
      </c>
      <c r="F3004" t="str">
        <f>+_xlfn.XLOOKUP(Tabell3[[#This Row],[Diagnose]],Tabell7[Diagnose],Tabell7[DiagnoseKort])&amp;" ("&amp;YEAR(Tabell3[[#This Row],[Dato]])&amp;")"</f>
        <v xml:space="preserve"> (2017)</v>
      </c>
    </row>
    <row r="3005" spans="1:6" hidden="1" x14ac:dyDescent="0.25">
      <c r="A3005" s="4" t="s">
        <v>6678</v>
      </c>
      <c r="B3005" s="4" t="s">
        <v>6679</v>
      </c>
      <c r="C3005" s="5">
        <v>42102</v>
      </c>
      <c r="D3005" s="5">
        <v>42967</v>
      </c>
      <c r="E3005" s="4" t="s">
        <v>19752</v>
      </c>
      <c r="F3005" t="str">
        <f>+_xlfn.XLOOKUP(Tabell3[[#This Row],[Diagnose]],Tabell7[Diagnose],Tabell7[DiagnoseKort])&amp;" ("&amp;YEAR(Tabell3[[#This Row],[Dato]])&amp;")"</f>
        <v>Intet påvist (2017)</v>
      </c>
    </row>
    <row r="3006" spans="1:6" hidden="1" x14ac:dyDescent="0.25">
      <c r="A3006" s="4" t="s">
        <v>7156</v>
      </c>
      <c r="B3006" s="4" t="s">
        <v>7157</v>
      </c>
      <c r="C3006" s="5">
        <v>42313</v>
      </c>
      <c r="D3006" s="5">
        <v>42967</v>
      </c>
      <c r="E3006" s="4" t="s">
        <v>19756</v>
      </c>
      <c r="F3006" t="str">
        <f>+_xlfn.XLOOKUP(Tabell3[[#This Row],[Diagnose]],Tabell7[Diagnose],Tabell7[DiagnoseKort])&amp;" ("&amp;YEAR(Tabell3[[#This Row],[Dato]])&amp;")"</f>
        <v>Distichiasis/Ektopiske Cillier (2017)</v>
      </c>
    </row>
    <row r="3007" spans="1:6" hidden="1" x14ac:dyDescent="0.25">
      <c r="A3007" s="4" t="s">
        <v>7442</v>
      </c>
      <c r="B3007" s="4" t="s">
        <v>7443</v>
      </c>
      <c r="C3007" s="5">
        <v>42455</v>
      </c>
      <c r="D3007" s="5">
        <v>42955</v>
      </c>
      <c r="E3007" s="4" t="s">
        <v>19752</v>
      </c>
      <c r="F3007" t="str">
        <f>+_xlfn.XLOOKUP(Tabell3[[#This Row],[Diagnose]],Tabell7[Diagnose],Tabell7[DiagnoseKort])&amp;" ("&amp;YEAR(Tabell3[[#This Row],[Dato]])&amp;")"</f>
        <v>Intet påvist (2017)</v>
      </c>
    </row>
    <row r="3008" spans="1:6" hidden="1" x14ac:dyDescent="0.25">
      <c r="A3008" s="4" t="s">
        <v>4574</v>
      </c>
      <c r="B3008" s="4" t="s">
        <v>4575</v>
      </c>
      <c r="C3008" s="5">
        <v>41080</v>
      </c>
      <c r="D3008" s="5">
        <v>42955</v>
      </c>
      <c r="E3008" s="4" t="s">
        <v>19752</v>
      </c>
      <c r="F3008" t="str">
        <f>+_xlfn.XLOOKUP(Tabell3[[#This Row],[Diagnose]],Tabell7[Diagnose],Tabell7[DiagnoseKort])&amp;" ("&amp;YEAR(Tabell3[[#This Row],[Dato]])&amp;")"</f>
        <v>Intet påvist (2017)</v>
      </c>
    </row>
    <row r="3009" spans="1:6" hidden="1" x14ac:dyDescent="0.25">
      <c r="A3009" s="4" t="s">
        <v>7185</v>
      </c>
      <c r="B3009" s="4" t="s">
        <v>7186</v>
      </c>
      <c r="C3009" s="5">
        <v>42335</v>
      </c>
      <c r="D3009" s="5">
        <v>42951</v>
      </c>
      <c r="E3009" s="4" t="s">
        <v>19770</v>
      </c>
      <c r="F3009" t="str">
        <f>+_xlfn.XLOOKUP(Tabell3[[#This Row],[Diagnose]],Tabell7[Diagnose],Tabell7[DiagnoseKort])&amp;" ("&amp;YEAR(Tabell3[[#This Row],[Dato]])&amp;")"</f>
        <v>Cortical &amp; Katarakt, ikke medfødt (2017)</v>
      </c>
    </row>
    <row r="3010" spans="1:6" hidden="1" x14ac:dyDescent="0.25">
      <c r="A3010" s="4" t="s">
        <v>5341</v>
      </c>
      <c r="B3010" s="4" t="s">
        <v>5342</v>
      </c>
      <c r="C3010" s="5">
        <v>41465</v>
      </c>
      <c r="D3010" s="5">
        <v>42950</v>
      </c>
      <c r="E3010" s="4" t="s">
        <v>19752</v>
      </c>
      <c r="F3010" t="str">
        <f>+_xlfn.XLOOKUP(Tabell3[[#This Row],[Diagnose]],Tabell7[Diagnose],Tabell7[DiagnoseKort])&amp;" ("&amp;YEAR(Tabell3[[#This Row],[Dato]])&amp;")"</f>
        <v>Intet påvist (2017)</v>
      </c>
    </row>
    <row r="3011" spans="1:6" hidden="1" x14ac:dyDescent="0.25">
      <c r="A3011" s="4" t="s">
        <v>7007</v>
      </c>
      <c r="B3011" s="4" t="s">
        <v>7008</v>
      </c>
      <c r="C3011" s="5">
        <v>42267</v>
      </c>
      <c r="D3011" s="5">
        <v>42945</v>
      </c>
      <c r="E3011" s="4" t="s">
        <v>19752</v>
      </c>
      <c r="F3011" t="str">
        <f>+_xlfn.XLOOKUP(Tabell3[[#This Row],[Diagnose]],Tabell7[Diagnose],Tabell7[DiagnoseKort])&amp;" ("&amp;YEAR(Tabell3[[#This Row],[Dato]])&amp;")"</f>
        <v>Intet påvist (2017)</v>
      </c>
    </row>
    <row r="3012" spans="1:6" hidden="1" x14ac:dyDescent="0.25">
      <c r="A3012" s="4" t="s">
        <v>7829</v>
      </c>
      <c r="B3012" s="4" t="s">
        <v>7830</v>
      </c>
      <c r="C3012" s="5">
        <v>42613</v>
      </c>
      <c r="D3012" s="5">
        <v>42945</v>
      </c>
      <c r="E3012" s="4" t="s">
        <v>19752</v>
      </c>
      <c r="F3012" t="str">
        <f>+_xlfn.XLOOKUP(Tabell3[[#This Row],[Diagnose]],Tabell7[Diagnose],Tabell7[DiagnoseKort])&amp;" ("&amp;YEAR(Tabell3[[#This Row],[Dato]])&amp;")"</f>
        <v>Intet påvist (2017)</v>
      </c>
    </row>
    <row r="3013" spans="1:6" hidden="1" x14ac:dyDescent="0.25">
      <c r="A3013" s="4" t="s">
        <v>7833</v>
      </c>
      <c r="B3013" s="4" t="s">
        <v>7834</v>
      </c>
      <c r="C3013" s="5">
        <v>42613</v>
      </c>
      <c r="D3013" s="5">
        <v>42945</v>
      </c>
      <c r="E3013" s="4" t="s">
        <v>19752</v>
      </c>
      <c r="F3013" t="str">
        <f>+_xlfn.XLOOKUP(Tabell3[[#This Row],[Diagnose]],Tabell7[Diagnose],Tabell7[DiagnoseKort])&amp;" ("&amp;YEAR(Tabell3[[#This Row],[Dato]])&amp;")"</f>
        <v>Intet påvist (2017)</v>
      </c>
    </row>
    <row r="3014" spans="1:6" hidden="1" x14ac:dyDescent="0.25">
      <c r="A3014" s="4" t="s">
        <v>6874</v>
      </c>
      <c r="B3014" s="4" t="s">
        <v>6875</v>
      </c>
      <c r="C3014" s="5">
        <v>42186</v>
      </c>
      <c r="D3014" s="5">
        <v>42945</v>
      </c>
      <c r="E3014" s="4" t="s">
        <v>19752</v>
      </c>
      <c r="F3014" t="str">
        <f>+_xlfn.XLOOKUP(Tabell3[[#This Row],[Diagnose]],Tabell7[Diagnose],Tabell7[DiagnoseKort])&amp;" ("&amp;YEAR(Tabell3[[#This Row],[Dato]])&amp;")"</f>
        <v>Intet påvist (2017)</v>
      </c>
    </row>
    <row r="3015" spans="1:6" hidden="1" x14ac:dyDescent="0.25">
      <c r="A3015" s="4" t="s">
        <v>4891</v>
      </c>
      <c r="B3015" s="4" t="s">
        <v>4892</v>
      </c>
      <c r="C3015" s="5">
        <v>41208</v>
      </c>
      <c r="D3015" s="5">
        <v>42941</v>
      </c>
      <c r="E3015" s="4" t="s">
        <v>19752</v>
      </c>
      <c r="F3015" t="str">
        <f>+_xlfn.XLOOKUP(Tabell3[[#This Row],[Diagnose]],Tabell7[Diagnose],Tabell7[DiagnoseKort])&amp;" ("&amp;YEAR(Tabell3[[#This Row],[Dato]])&amp;")"</f>
        <v>Intet påvist (2017)</v>
      </c>
    </row>
    <row r="3016" spans="1:6" hidden="1" x14ac:dyDescent="0.25">
      <c r="A3016" s="4" t="s">
        <v>6226</v>
      </c>
      <c r="B3016" s="4" t="s">
        <v>6227</v>
      </c>
      <c r="C3016" s="5">
        <v>41884</v>
      </c>
      <c r="D3016" s="5">
        <v>42940</v>
      </c>
      <c r="E3016" s="4" t="s">
        <v>19752</v>
      </c>
      <c r="F3016" t="str">
        <f>+_xlfn.XLOOKUP(Tabell3[[#This Row],[Diagnose]],Tabell7[Diagnose],Tabell7[DiagnoseKort])&amp;" ("&amp;YEAR(Tabell3[[#This Row],[Dato]])&amp;")"</f>
        <v>Intet påvist (2017)</v>
      </c>
    </row>
    <row r="3017" spans="1:6" hidden="1" x14ac:dyDescent="0.25">
      <c r="A3017" s="4" t="s">
        <v>7067</v>
      </c>
      <c r="B3017" s="4" t="s">
        <v>7068</v>
      </c>
      <c r="C3017" s="5">
        <v>42280</v>
      </c>
      <c r="D3017" s="5">
        <v>42936</v>
      </c>
      <c r="E3017" s="4" t="s">
        <v>19752</v>
      </c>
      <c r="F3017" t="str">
        <f>+_xlfn.XLOOKUP(Tabell3[[#This Row],[Diagnose]],Tabell7[Diagnose],Tabell7[DiagnoseKort])&amp;" ("&amp;YEAR(Tabell3[[#This Row],[Dato]])&amp;")"</f>
        <v>Intet påvist (2017)</v>
      </c>
    </row>
    <row r="3018" spans="1:6" hidden="1" x14ac:dyDescent="0.25">
      <c r="A3018" s="4" t="s">
        <v>7161</v>
      </c>
      <c r="B3018" s="4" t="s">
        <v>7162</v>
      </c>
      <c r="C3018" s="5">
        <v>42319</v>
      </c>
      <c r="D3018" s="5">
        <v>42936</v>
      </c>
      <c r="E3018" s="4" t="s">
        <v>19752</v>
      </c>
      <c r="F3018" t="str">
        <f>+_xlfn.XLOOKUP(Tabell3[[#This Row],[Diagnose]],Tabell7[Diagnose],Tabell7[DiagnoseKort])&amp;" ("&amp;YEAR(Tabell3[[#This Row],[Dato]])&amp;")"</f>
        <v>Intet påvist (2017)</v>
      </c>
    </row>
    <row r="3019" spans="1:6" hidden="1" x14ac:dyDescent="0.25">
      <c r="A3019" s="4" t="s">
        <v>6991</v>
      </c>
      <c r="B3019" s="4" t="s">
        <v>6992</v>
      </c>
      <c r="C3019" s="5">
        <v>42264</v>
      </c>
      <c r="D3019" s="5">
        <v>42928</v>
      </c>
      <c r="E3019" s="4" t="s">
        <v>19752</v>
      </c>
      <c r="F3019" t="str">
        <f>+_xlfn.XLOOKUP(Tabell3[[#This Row],[Diagnose]],Tabell7[Diagnose],Tabell7[DiagnoseKort])&amp;" ("&amp;YEAR(Tabell3[[#This Row],[Dato]])&amp;")"</f>
        <v>Intet påvist (2017)</v>
      </c>
    </row>
    <row r="3020" spans="1:6" hidden="1" x14ac:dyDescent="0.25">
      <c r="A3020" s="4" t="s">
        <v>4430</v>
      </c>
      <c r="B3020" s="4" t="s">
        <v>4431</v>
      </c>
      <c r="C3020" s="5">
        <v>40992</v>
      </c>
      <c r="D3020" s="5">
        <v>42926</v>
      </c>
      <c r="E3020" s="4" t="s">
        <v>19752</v>
      </c>
      <c r="F3020" t="str">
        <f>+_xlfn.XLOOKUP(Tabell3[[#This Row],[Diagnose]],Tabell7[Diagnose],Tabell7[DiagnoseKort])&amp;" ("&amp;YEAR(Tabell3[[#This Row],[Dato]])&amp;")"</f>
        <v>Intet påvist (2017)</v>
      </c>
    </row>
    <row r="3021" spans="1:6" hidden="1" x14ac:dyDescent="0.25">
      <c r="A3021" s="4" t="s">
        <v>3958</v>
      </c>
      <c r="B3021" s="4" t="s">
        <v>3959</v>
      </c>
      <c r="C3021" s="5">
        <v>40688</v>
      </c>
      <c r="D3021" s="5">
        <v>42921</v>
      </c>
      <c r="E3021" s="4" t="s">
        <v>19752</v>
      </c>
      <c r="F3021" t="str">
        <f>+_xlfn.XLOOKUP(Tabell3[[#This Row],[Diagnose]],Tabell7[Diagnose],Tabell7[DiagnoseKort])&amp;" ("&amp;YEAR(Tabell3[[#This Row],[Dato]])&amp;")"</f>
        <v>Intet påvist (2017)</v>
      </c>
    </row>
    <row r="3022" spans="1:6" hidden="1" x14ac:dyDescent="0.25">
      <c r="A3022" s="4" t="s">
        <v>5920</v>
      </c>
      <c r="B3022" s="4" t="s">
        <v>5921</v>
      </c>
      <c r="C3022" s="5">
        <v>41747</v>
      </c>
      <c r="D3022" s="5">
        <v>42921</v>
      </c>
      <c r="E3022" s="4" t="s">
        <v>19901</v>
      </c>
      <c r="F3022" t="str">
        <f>+_xlfn.XLOOKUP(Tabell3[[#This Row],[Diagnose]],Tabell7[Diagnose],Tabell7[DiagnoseKort])&amp;" ("&amp;YEAR(Tabell3[[#This Row],[Dato]])&amp;")"</f>
        <v xml:space="preserve"> (2017)</v>
      </c>
    </row>
    <row r="3023" spans="1:6" hidden="1" x14ac:dyDescent="0.25">
      <c r="A3023" s="4" t="s">
        <v>7245</v>
      </c>
      <c r="B3023" s="4" t="s">
        <v>7246</v>
      </c>
      <c r="C3023" s="5">
        <v>42359</v>
      </c>
      <c r="D3023" s="5">
        <v>42921</v>
      </c>
      <c r="E3023" s="4" t="s">
        <v>19752</v>
      </c>
      <c r="F3023" t="str">
        <f>+_xlfn.XLOOKUP(Tabell3[[#This Row],[Diagnose]],Tabell7[Diagnose],Tabell7[DiagnoseKort])&amp;" ("&amp;YEAR(Tabell3[[#This Row],[Dato]])&amp;")"</f>
        <v>Intet påvist (2017)</v>
      </c>
    </row>
    <row r="3024" spans="1:6" hidden="1" x14ac:dyDescent="0.25">
      <c r="A3024" s="4" t="s">
        <v>6384</v>
      </c>
      <c r="B3024" s="4" t="s">
        <v>6385</v>
      </c>
      <c r="C3024" s="5">
        <v>41978</v>
      </c>
      <c r="D3024" s="5">
        <v>42918</v>
      </c>
      <c r="E3024" s="4" t="s">
        <v>19752</v>
      </c>
      <c r="F3024" t="str">
        <f>+_xlfn.XLOOKUP(Tabell3[[#This Row],[Diagnose]],Tabell7[Diagnose],Tabell7[DiagnoseKort])&amp;" ("&amp;YEAR(Tabell3[[#This Row],[Dato]])&amp;")"</f>
        <v>Intet påvist (2017)</v>
      </c>
    </row>
    <row r="3025" spans="1:6" hidden="1" x14ac:dyDescent="0.25">
      <c r="A3025" s="4" t="s">
        <v>4851</v>
      </c>
      <c r="B3025" s="4" t="s">
        <v>4852</v>
      </c>
      <c r="C3025" s="5">
        <v>41171</v>
      </c>
      <c r="D3025" s="5">
        <v>42918</v>
      </c>
      <c r="E3025" s="4" t="s">
        <v>19900</v>
      </c>
      <c r="F3025" t="str">
        <f>+_xlfn.XLOOKUP(Tabell3[[#This Row],[Diagnose]],Tabell7[Diagnose],Tabell7[DiagnoseKort])&amp;" ("&amp;YEAR(Tabell3[[#This Row],[Dato]])&amp;")"</f>
        <v xml:space="preserve"> (2017)</v>
      </c>
    </row>
    <row r="3026" spans="1:6" hidden="1" x14ac:dyDescent="0.25">
      <c r="A3026" s="4" t="s">
        <v>6978</v>
      </c>
      <c r="B3026" s="4" t="s">
        <v>6979</v>
      </c>
      <c r="C3026" s="5">
        <v>42253</v>
      </c>
      <c r="D3026" s="5">
        <v>42915</v>
      </c>
      <c r="E3026" s="4" t="s">
        <v>19801</v>
      </c>
      <c r="F3026" t="str">
        <f>+_xlfn.XLOOKUP(Tabell3[[#This Row],[Diagnose]],Tabell7[Diagnose],Tabell7[DiagnoseKort])&amp;" ("&amp;YEAR(Tabell3[[#This Row],[Dato]])&amp;")"</f>
        <v>Annet medfødt (2017)</v>
      </c>
    </row>
    <row r="3027" spans="1:6" hidden="1" x14ac:dyDescent="0.25">
      <c r="A3027" s="4" t="s">
        <v>3582</v>
      </c>
      <c r="B3027" s="4" t="s">
        <v>3583</v>
      </c>
      <c r="C3027" s="5">
        <v>40435</v>
      </c>
      <c r="D3027" s="5">
        <v>42915</v>
      </c>
      <c r="E3027" s="4" t="s">
        <v>19801</v>
      </c>
      <c r="F3027" t="str">
        <f>+_xlfn.XLOOKUP(Tabell3[[#This Row],[Diagnose]],Tabell7[Diagnose],Tabell7[DiagnoseKort])&amp;" ("&amp;YEAR(Tabell3[[#This Row],[Dato]])&amp;")"</f>
        <v>Annet medfødt (2017)</v>
      </c>
    </row>
    <row r="3028" spans="1:6" hidden="1" x14ac:dyDescent="0.25">
      <c r="A3028" s="4" t="s">
        <v>3076</v>
      </c>
      <c r="B3028" s="4" t="s">
        <v>3077</v>
      </c>
      <c r="C3028" s="5">
        <v>40138</v>
      </c>
      <c r="D3028" s="5">
        <v>42915</v>
      </c>
      <c r="E3028" s="4" t="s">
        <v>19752</v>
      </c>
      <c r="F3028" t="str">
        <f>+_xlfn.XLOOKUP(Tabell3[[#This Row],[Diagnose]],Tabell7[Diagnose],Tabell7[DiagnoseKort])&amp;" ("&amp;YEAR(Tabell3[[#This Row],[Dato]])&amp;")"</f>
        <v>Intet påvist (2017)</v>
      </c>
    </row>
    <row r="3029" spans="1:6" hidden="1" x14ac:dyDescent="0.25">
      <c r="A3029" s="4" t="s">
        <v>7582</v>
      </c>
      <c r="B3029" s="4" t="s">
        <v>7583</v>
      </c>
      <c r="C3029" s="5">
        <v>42521</v>
      </c>
      <c r="D3029" s="5">
        <v>42914</v>
      </c>
      <c r="E3029" s="4" t="s">
        <v>19752</v>
      </c>
      <c r="F3029" t="str">
        <f>+_xlfn.XLOOKUP(Tabell3[[#This Row],[Diagnose]],Tabell7[Diagnose],Tabell7[DiagnoseKort])&amp;" ("&amp;YEAR(Tabell3[[#This Row],[Dato]])&amp;")"</f>
        <v>Intet påvist (2017)</v>
      </c>
    </row>
    <row r="3030" spans="1:6" hidden="1" x14ac:dyDescent="0.25">
      <c r="A3030" s="4" t="s">
        <v>5379</v>
      </c>
      <c r="B3030" s="4" t="s">
        <v>5380</v>
      </c>
      <c r="C3030" s="5">
        <v>41474</v>
      </c>
      <c r="D3030" s="5">
        <v>42909</v>
      </c>
      <c r="E3030" s="4" t="s">
        <v>19892</v>
      </c>
      <c r="F3030" t="str">
        <f>+_xlfn.XLOOKUP(Tabell3[[#This Row],[Diagnose]],Tabell7[Diagnose],Tabell7[DiagnoseKort])&amp;" ("&amp;YEAR(Tabell3[[#This Row],[Dato]])&amp;")"</f>
        <v xml:space="preserve"> (2017)</v>
      </c>
    </row>
    <row r="3031" spans="1:6" hidden="1" x14ac:dyDescent="0.25">
      <c r="A3031" s="4" t="s">
        <v>5363</v>
      </c>
      <c r="B3031" s="4" t="s">
        <v>5364</v>
      </c>
      <c r="C3031" s="5">
        <v>41465</v>
      </c>
      <c r="D3031" s="5">
        <v>42909</v>
      </c>
      <c r="E3031" s="4" t="s">
        <v>19752</v>
      </c>
      <c r="F3031" t="str">
        <f>+_xlfn.XLOOKUP(Tabell3[[#This Row],[Diagnose]],Tabell7[Diagnose],Tabell7[DiagnoseKort])&amp;" ("&amp;YEAR(Tabell3[[#This Row],[Dato]])&amp;")"</f>
        <v>Intet påvist (2017)</v>
      </c>
    </row>
    <row r="3032" spans="1:6" hidden="1" x14ac:dyDescent="0.25">
      <c r="A3032" s="4" t="s">
        <v>5343</v>
      </c>
      <c r="B3032" s="4" t="s">
        <v>5344</v>
      </c>
      <c r="C3032" s="5">
        <v>41465</v>
      </c>
      <c r="D3032" s="5">
        <v>42909</v>
      </c>
      <c r="E3032" s="4" t="s">
        <v>19752</v>
      </c>
      <c r="F3032" t="str">
        <f>+_xlfn.XLOOKUP(Tabell3[[#This Row],[Diagnose]],Tabell7[Diagnose],Tabell7[DiagnoseKort])&amp;" ("&amp;YEAR(Tabell3[[#This Row],[Dato]])&amp;")"</f>
        <v>Intet påvist (2017)</v>
      </c>
    </row>
    <row r="3033" spans="1:6" hidden="1" x14ac:dyDescent="0.25">
      <c r="A3033" s="4" t="s">
        <v>7229</v>
      </c>
      <c r="B3033" s="4" t="s">
        <v>7230</v>
      </c>
      <c r="C3033" s="5">
        <v>42355</v>
      </c>
      <c r="D3033" s="5">
        <v>42909</v>
      </c>
      <c r="E3033" s="4" t="s">
        <v>19802</v>
      </c>
      <c r="F3033" t="str">
        <f>+_xlfn.XLOOKUP(Tabell3[[#This Row],[Diagnose]],Tabell7[Diagnose],Tabell7[DiagnoseKort])&amp;" ("&amp;YEAR(Tabell3[[#This Row],[Dato]])&amp;")"</f>
        <v>PPM iris (2017)</v>
      </c>
    </row>
    <row r="3034" spans="1:6" hidden="1" x14ac:dyDescent="0.25">
      <c r="A3034" s="4" t="s">
        <v>3790</v>
      </c>
      <c r="B3034" s="4" t="s">
        <v>3791</v>
      </c>
      <c r="C3034" s="5">
        <v>40589</v>
      </c>
      <c r="D3034" s="5">
        <v>43103</v>
      </c>
      <c r="E3034" s="4" t="s">
        <v>19904</v>
      </c>
      <c r="F3034" t="str">
        <f>+_xlfn.XLOOKUP(Tabell3[[#This Row],[Diagnose]],Tabell7[Diagnose],Tabell7[DiagnoseKort])&amp;" ("&amp;YEAR(Tabell3[[#This Row],[Dato]])&amp;")"</f>
        <v xml:space="preserve"> (2018)</v>
      </c>
    </row>
    <row r="3035" spans="1:6" hidden="1" x14ac:dyDescent="0.25">
      <c r="A3035" s="4" t="s">
        <v>7584</v>
      </c>
      <c r="B3035" s="4" t="s">
        <v>7585</v>
      </c>
      <c r="C3035" s="5">
        <v>42521</v>
      </c>
      <c r="D3035" s="5">
        <v>42908</v>
      </c>
      <c r="E3035" s="4" t="s">
        <v>19802</v>
      </c>
      <c r="F3035" t="str">
        <f>+_xlfn.XLOOKUP(Tabell3[[#This Row],[Diagnose]],Tabell7[Diagnose],Tabell7[DiagnoseKort])&amp;" ("&amp;YEAR(Tabell3[[#This Row],[Dato]])&amp;")"</f>
        <v>PPM iris (2017)</v>
      </c>
    </row>
    <row r="3036" spans="1:6" hidden="1" x14ac:dyDescent="0.25">
      <c r="A3036" s="4" t="s">
        <v>5718</v>
      </c>
      <c r="B3036" s="4" t="s">
        <v>5719</v>
      </c>
      <c r="C3036" s="5">
        <v>41642</v>
      </c>
      <c r="D3036" s="5">
        <v>42908</v>
      </c>
      <c r="E3036" s="4" t="s">
        <v>19864</v>
      </c>
      <c r="F3036" t="str">
        <f>+_xlfn.XLOOKUP(Tabell3[[#This Row],[Diagnose]],Tabell7[Diagnose],Tabell7[DiagnoseKort])&amp;" ("&amp;YEAR(Tabell3[[#This Row],[Dato]])&amp;")"</f>
        <v>Distichiasis/Ektopiske Cillier (2017)</v>
      </c>
    </row>
    <row r="3037" spans="1:6" hidden="1" x14ac:dyDescent="0.25">
      <c r="A3037" s="4" t="s">
        <v>7354</v>
      </c>
      <c r="B3037" s="4" t="s">
        <v>7355</v>
      </c>
      <c r="C3037" s="5">
        <v>42426</v>
      </c>
      <c r="D3037" s="5">
        <v>42908</v>
      </c>
      <c r="E3037" s="4" t="s">
        <v>19756</v>
      </c>
      <c r="F3037" t="str">
        <f>+_xlfn.XLOOKUP(Tabell3[[#This Row],[Diagnose]],Tabell7[Diagnose],Tabell7[DiagnoseKort])&amp;" ("&amp;YEAR(Tabell3[[#This Row],[Dato]])&amp;")"</f>
        <v>Distichiasis/Ektopiske Cillier (2017)</v>
      </c>
    </row>
    <row r="3038" spans="1:6" hidden="1" x14ac:dyDescent="0.25">
      <c r="A3038" s="4" t="s">
        <v>7033</v>
      </c>
      <c r="B3038" s="4" t="s">
        <v>7034</v>
      </c>
      <c r="C3038" s="5">
        <v>42274</v>
      </c>
      <c r="D3038" s="5">
        <v>42907</v>
      </c>
      <c r="E3038" s="4" t="s">
        <v>19752</v>
      </c>
      <c r="F3038" t="str">
        <f>+_xlfn.XLOOKUP(Tabell3[[#This Row],[Diagnose]],Tabell7[Diagnose],Tabell7[DiagnoseKort])&amp;" ("&amp;YEAR(Tabell3[[#This Row],[Dato]])&amp;")"</f>
        <v>Intet påvist (2017)</v>
      </c>
    </row>
    <row r="3039" spans="1:6" hidden="1" x14ac:dyDescent="0.25">
      <c r="A3039" s="4" t="s">
        <v>4105</v>
      </c>
      <c r="B3039" s="4" t="s">
        <v>4106</v>
      </c>
      <c r="C3039" s="5">
        <v>40756</v>
      </c>
      <c r="D3039" s="5">
        <v>42905</v>
      </c>
      <c r="E3039" s="4" t="s">
        <v>19752</v>
      </c>
      <c r="F3039" t="str">
        <f>+_xlfn.XLOOKUP(Tabell3[[#This Row],[Diagnose]],Tabell7[Diagnose],Tabell7[DiagnoseKort])&amp;" ("&amp;YEAR(Tabell3[[#This Row],[Dato]])&amp;")"</f>
        <v>Intet påvist (2017)</v>
      </c>
    </row>
    <row r="3040" spans="1:6" hidden="1" x14ac:dyDescent="0.25">
      <c r="A3040" s="4" t="s">
        <v>6195</v>
      </c>
      <c r="B3040" s="4" t="s">
        <v>6196</v>
      </c>
      <c r="C3040" s="5">
        <v>41856</v>
      </c>
      <c r="D3040" s="5">
        <v>42903</v>
      </c>
      <c r="E3040" s="4" t="s">
        <v>19865</v>
      </c>
      <c r="F3040" t="str">
        <f>+_xlfn.XLOOKUP(Tabell3[[#This Row],[Diagnose]],Tabell7[Diagnose],Tabell7[DiagnoseKort])&amp;" ("&amp;YEAR(Tabell3[[#This Row],[Dato]])&amp;")"</f>
        <v>Katarakt, ikke medfødt (2017)</v>
      </c>
    </row>
    <row r="3041" spans="1:6" hidden="1" x14ac:dyDescent="0.25">
      <c r="A3041" s="4" t="s">
        <v>5371</v>
      </c>
      <c r="B3041" s="4" t="s">
        <v>5372</v>
      </c>
      <c r="C3041" s="5">
        <v>41474</v>
      </c>
      <c r="D3041" s="5">
        <v>42902</v>
      </c>
      <c r="E3041" s="4" t="s">
        <v>19770</v>
      </c>
      <c r="F3041" t="str">
        <f>+_xlfn.XLOOKUP(Tabell3[[#This Row],[Diagnose]],Tabell7[Diagnose],Tabell7[DiagnoseKort])&amp;" ("&amp;YEAR(Tabell3[[#This Row],[Dato]])&amp;")"</f>
        <v>Cortical &amp; Katarakt, ikke medfødt (2017)</v>
      </c>
    </row>
    <row r="3042" spans="1:6" hidden="1" x14ac:dyDescent="0.25">
      <c r="A3042" s="4" t="s">
        <v>3304</v>
      </c>
      <c r="B3042" s="4" t="s">
        <v>3305</v>
      </c>
      <c r="C3042" s="5">
        <v>40278</v>
      </c>
      <c r="D3042" s="5">
        <v>42900</v>
      </c>
      <c r="E3042" s="4" t="s">
        <v>19752</v>
      </c>
      <c r="F3042" t="str">
        <f>+_xlfn.XLOOKUP(Tabell3[[#This Row],[Diagnose]],Tabell7[Diagnose],Tabell7[DiagnoseKort])&amp;" ("&amp;YEAR(Tabell3[[#This Row],[Dato]])&amp;")"</f>
        <v>Intet påvist (2017)</v>
      </c>
    </row>
    <row r="3043" spans="1:6" hidden="1" x14ac:dyDescent="0.25">
      <c r="A3043" s="4" t="s">
        <v>6790</v>
      </c>
      <c r="B3043" s="4" t="s">
        <v>6791</v>
      </c>
      <c r="C3043" s="5">
        <v>42139</v>
      </c>
      <c r="D3043" s="5">
        <v>42898</v>
      </c>
      <c r="E3043" s="4" t="s">
        <v>19752</v>
      </c>
      <c r="F3043" t="str">
        <f>+_xlfn.XLOOKUP(Tabell3[[#This Row],[Diagnose]],Tabell7[Diagnose],Tabell7[DiagnoseKort])&amp;" ("&amp;YEAR(Tabell3[[#This Row],[Dato]])&amp;")"</f>
        <v>Intet påvist (2017)</v>
      </c>
    </row>
    <row r="3044" spans="1:6" hidden="1" x14ac:dyDescent="0.25">
      <c r="A3044" s="4" t="s">
        <v>4091</v>
      </c>
      <c r="B3044" s="4" t="s">
        <v>4092</v>
      </c>
      <c r="C3044" s="5">
        <v>40744</v>
      </c>
      <c r="D3044" s="5">
        <v>42895</v>
      </c>
      <c r="E3044" s="4" t="s">
        <v>19752</v>
      </c>
      <c r="F3044" t="str">
        <f>+_xlfn.XLOOKUP(Tabell3[[#This Row],[Diagnose]],Tabell7[Diagnose],Tabell7[DiagnoseKort])&amp;" ("&amp;YEAR(Tabell3[[#This Row],[Dato]])&amp;")"</f>
        <v>Intet påvist (2017)</v>
      </c>
    </row>
    <row r="3045" spans="1:6" hidden="1" x14ac:dyDescent="0.25">
      <c r="A3045" s="4" t="s">
        <v>5483</v>
      </c>
      <c r="B3045" s="4" t="s">
        <v>5484</v>
      </c>
      <c r="C3045" s="5">
        <v>41510</v>
      </c>
      <c r="D3045" s="5">
        <v>42888</v>
      </c>
      <c r="E3045" s="4" t="s">
        <v>19752</v>
      </c>
      <c r="F3045" t="str">
        <f>+_xlfn.XLOOKUP(Tabell3[[#This Row],[Diagnose]],Tabell7[Diagnose],Tabell7[DiagnoseKort])&amp;" ("&amp;YEAR(Tabell3[[#This Row],[Dato]])&amp;")"</f>
        <v>Intet påvist (2017)</v>
      </c>
    </row>
    <row r="3046" spans="1:6" hidden="1" x14ac:dyDescent="0.25">
      <c r="A3046" s="4" t="s">
        <v>6054</v>
      </c>
      <c r="B3046" s="4" t="s">
        <v>4939</v>
      </c>
      <c r="C3046" s="4"/>
      <c r="D3046" s="5">
        <v>42887</v>
      </c>
      <c r="E3046" s="4" t="s">
        <v>19752</v>
      </c>
      <c r="F3046" t="str">
        <f>+_xlfn.XLOOKUP(Tabell3[[#This Row],[Diagnose]],Tabell7[Diagnose],Tabell7[DiagnoseKort])&amp;" ("&amp;YEAR(Tabell3[[#This Row],[Dato]])&amp;")"</f>
        <v>Intet påvist (2017)</v>
      </c>
    </row>
    <row r="3047" spans="1:6" hidden="1" x14ac:dyDescent="0.25">
      <c r="A3047" s="4" t="s">
        <v>7187</v>
      </c>
      <c r="B3047" s="4" t="s">
        <v>7188</v>
      </c>
      <c r="C3047" s="5">
        <v>42335</v>
      </c>
      <c r="D3047" s="5">
        <v>42887</v>
      </c>
      <c r="E3047" s="4" t="s">
        <v>19752</v>
      </c>
      <c r="F3047" t="str">
        <f>+_xlfn.XLOOKUP(Tabell3[[#This Row],[Diagnose]],Tabell7[Diagnose],Tabell7[DiagnoseKort])&amp;" ("&amp;YEAR(Tabell3[[#This Row],[Dato]])&amp;")"</f>
        <v>Intet påvist (2017)</v>
      </c>
    </row>
    <row r="3048" spans="1:6" hidden="1" x14ac:dyDescent="0.25">
      <c r="A3048" s="4" t="s">
        <v>5292</v>
      </c>
      <c r="B3048" s="4" t="s">
        <v>5293</v>
      </c>
      <c r="C3048" s="5">
        <v>41451</v>
      </c>
      <c r="D3048" s="5">
        <v>42885</v>
      </c>
      <c r="E3048" s="4" t="s">
        <v>19894</v>
      </c>
      <c r="F3048" t="str">
        <f>+_xlfn.XLOOKUP(Tabell3[[#This Row],[Diagnose]],Tabell7[Diagnose],Tabell7[DiagnoseKort])&amp;" ("&amp;YEAR(Tabell3[[#This Row],[Dato]])&amp;")"</f>
        <v>Cornea Dystrofi (2017)</v>
      </c>
    </row>
    <row r="3049" spans="1:6" hidden="1" x14ac:dyDescent="0.25">
      <c r="A3049" s="4" t="s">
        <v>5671</v>
      </c>
      <c r="B3049" s="4" t="s">
        <v>5672</v>
      </c>
      <c r="C3049" s="5">
        <v>41622</v>
      </c>
      <c r="D3049" s="5">
        <v>42885</v>
      </c>
      <c r="E3049" s="4" t="s">
        <v>19756</v>
      </c>
      <c r="F3049" t="str">
        <f>+_xlfn.XLOOKUP(Tabell3[[#This Row],[Diagnose]],Tabell7[Diagnose],Tabell7[DiagnoseKort])&amp;" ("&amp;YEAR(Tabell3[[#This Row],[Dato]])&amp;")"</f>
        <v>Distichiasis/Ektopiske Cillier (2017)</v>
      </c>
    </row>
    <row r="3050" spans="1:6" hidden="1" x14ac:dyDescent="0.25">
      <c r="A3050" s="4" t="s">
        <v>5585</v>
      </c>
      <c r="B3050" s="4" t="s">
        <v>5586</v>
      </c>
      <c r="C3050" s="5">
        <v>41585</v>
      </c>
      <c r="D3050" s="5">
        <v>42885</v>
      </c>
      <c r="E3050" s="4" t="s">
        <v>19752</v>
      </c>
      <c r="F3050" t="str">
        <f>+_xlfn.XLOOKUP(Tabell3[[#This Row],[Diagnose]],Tabell7[Diagnose],Tabell7[DiagnoseKort])&amp;" ("&amp;YEAR(Tabell3[[#This Row],[Dato]])&amp;")"</f>
        <v>Intet påvist (2017)</v>
      </c>
    </row>
    <row r="3051" spans="1:6" hidden="1" x14ac:dyDescent="0.25">
      <c r="A3051" s="4" t="s">
        <v>7319</v>
      </c>
      <c r="B3051" s="4" t="s">
        <v>7320</v>
      </c>
      <c r="C3051" s="5">
        <v>42416</v>
      </c>
      <c r="D3051" s="5">
        <v>42877</v>
      </c>
      <c r="E3051" s="4" t="s">
        <v>19752</v>
      </c>
      <c r="F3051" t="str">
        <f>+_xlfn.XLOOKUP(Tabell3[[#This Row],[Diagnose]],Tabell7[Diagnose],Tabell7[DiagnoseKort])&amp;" ("&amp;YEAR(Tabell3[[#This Row],[Dato]])&amp;")"</f>
        <v>Intet påvist (2017)</v>
      </c>
    </row>
    <row r="3052" spans="1:6" hidden="1" x14ac:dyDescent="0.25">
      <c r="A3052" s="4" t="s">
        <v>4839</v>
      </c>
      <c r="B3052" s="4" t="s">
        <v>4840</v>
      </c>
      <c r="C3052" s="5">
        <v>41164</v>
      </c>
      <c r="D3052" s="5">
        <v>42870</v>
      </c>
      <c r="E3052" s="4" t="s">
        <v>19752</v>
      </c>
      <c r="F3052" t="str">
        <f>+_xlfn.XLOOKUP(Tabell3[[#This Row],[Diagnose]],Tabell7[Diagnose],Tabell7[DiagnoseKort])&amp;" ("&amp;YEAR(Tabell3[[#This Row],[Dato]])&amp;")"</f>
        <v>Intet påvist (2017)</v>
      </c>
    </row>
    <row r="3053" spans="1:6" hidden="1" x14ac:dyDescent="0.25">
      <c r="A3053" s="4" t="s">
        <v>3136</v>
      </c>
      <c r="B3053" s="4" t="s">
        <v>3137</v>
      </c>
      <c r="C3053" s="5">
        <v>40184</v>
      </c>
      <c r="D3053" s="5">
        <v>42870</v>
      </c>
      <c r="E3053" s="4" t="s">
        <v>19752</v>
      </c>
      <c r="F3053" t="str">
        <f>+_xlfn.XLOOKUP(Tabell3[[#This Row],[Diagnose]],Tabell7[Diagnose],Tabell7[DiagnoseKort])&amp;" ("&amp;YEAR(Tabell3[[#This Row],[Dato]])&amp;")"</f>
        <v>Intet påvist (2017)</v>
      </c>
    </row>
    <row r="3054" spans="1:6" hidden="1" x14ac:dyDescent="0.25">
      <c r="A3054" s="4" t="s">
        <v>6723</v>
      </c>
      <c r="B3054" s="4" t="s">
        <v>6724</v>
      </c>
      <c r="C3054" s="5">
        <v>42117</v>
      </c>
      <c r="D3054" s="5">
        <v>42868</v>
      </c>
      <c r="E3054" s="4" t="s">
        <v>19752</v>
      </c>
      <c r="F3054" t="str">
        <f>+_xlfn.XLOOKUP(Tabell3[[#This Row],[Diagnose]],Tabell7[Diagnose],Tabell7[DiagnoseKort])&amp;" ("&amp;YEAR(Tabell3[[#This Row],[Dato]])&amp;")"</f>
        <v>Intet påvist (2017)</v>
      </c>
    </row>
    <row r="3055" spans="1:6" hidden="1" x14ac:dyDescent="0.25">
      <c r="A3055" s="4" t="s">
        <v>4496</v>
      </c>
      <c r="B3055" s="4" t="s">
        <v>4497</v>
      </c>
      <c r="C3055" s="5">
        <v>41054</v>
      </c>
      <c r="D3055" s="5">
        <v>42868</v>
      </c>
      <c r="E3055" s="4" t="s">
        <v>19899</v>
      </c>
      <c r="F3055" t="str">
        <f>+_xlfn.XLOOKUP(Tabell3[[#This Row],[Diagnose]],Tabell7[Diagnose],Tabell7[DiagnoseKort])&amp;" ("&amp;YEAR(Tabell3[[#This Row],[Dato]])&amp;")"</f>
        <v xml:space="preserve"> (2017)</v>
      </c>
    </row>
    <row r="3056" spans="1:6" hidden="1" x14ac:dyDescent="0.25">
      <c r="A3056" s="4" t="s">
        <v>7570</v>
      </c>
      <c r="B3056" s="4" t="s">
        <v>7571</v>
      </c>
      <c r="C3056" s="5">
        <v>42521</v>
      </c>
      <c r="D3056" s="5">
        <v>42859</v>
      </c>
      <c r="E3056" s="4" t="s">
        <v>19752</v>
      </c>
      <c r="F3056" t="str">
        <f>+_xlfn.XLOOKUP(Tabell3[[#This Row],[Diagnose]],Tabell7[Diagnose],Tabell7[DiagnoseKort])&amp;" ("&amp;YEAR(Tabell3[[#This Row],[Dato]])&amp;")"</f>
        <v>Intet påvist (2017)</v>
      </c>
    </row>
    <row r="3057" spans="1:6" hidden="1" x14ac:dyDescent="0.25">
      <c r="A3057" s="4" t="s">
        <v>7368</v>
      </c>
      <c r="B3057" s="4" t="s">
        <v>7369</v>
      </c>
      <c r="C3057" s="5">
        <v>42426</v>
      </c>
      <c r="D3057" s="5">
        <v>42853</v>
      </c>
      <c r="E3057" s="4" t="s">
        <v>19752</v>
      </c>
      <c r="F3057" t="str">
        <f>+_xlfn.XLOOKUP(Tabell3[[#This Row],[Diagnose]],Tabell7[Diagnose],Tabell7[DiagnoseKort])&amp;" ("&amp;YEAR(Tabell3[[#This Row],[Dato]])&amp;")"</f>
        <v>Intet påvist (2017)</v>
      </c>
    </row>
    <row r="3058" spans="1:6" hidden="1" x14ac:dyDescent="0.25">
      <c r="A3058" s="4" t="s">
        <v>7129</v>
      </c>
      <c r="B3058" s="4" t="s">
        <v>7130</v>
      </c>
      <c r="C3058" s="5">
        <v>42304</v>
      </c>
      <c r="D3058" s="5">
        <v>42849</v>
      </c>
      <c r="E3058" s="4" t="s">
        <v>19756</v>
      </c>
      <c r="F3058" t="str">
        <f>+_xlfn.XLOOKUP(Tabell3[[#This Row],[Diagnose]],Tabell7[Diagnose],Tabell7[DiagnoseKort])&amp;" ("&amp;YEAR(Tabell3[[#This Row],[Dato]])&amp;")"</f>
        <v>Distichiasis/Ektopiske Cillier (2017)</v>
      </c>
    </row>
    <row r="3059" spans="1:6" hidden="1" x14ac:dyDescent="0.25">
      <c r="A3059" s="4" t="s">
        <v>4711</v>
      </c>
      <c r="B3059" s="4" t="s">
        <v>4712</v>
      </c>
      <c r="C3059" s="5">
        <v>41123</v>
      </c>
      <c r="D3059" s="5">
        <v>42849</v>
      </c>
      <c r="E3059" s="4" t="s">
        <v>19752</v>
      </c>
      <c r="F3059" t="str">
        <f>+_xlfn.XLOOKUP(Tabell3[[#This Row],[Diagnose]],Tabell7[Diagnose],Tabell7[DiagnoseKort])&amp;" ("&amp;YEAR(Tabell3[[#This Row],[Dato]])&amp;")"</f>
        <v>Intet påvist (2017)</v>
      </c>
    </row>
    <row r="3060" spans="1:6" hidden="1" x14ac:dyDescent="0.25">
      <c r="A3060" s="4" t="s">
        <v>4870</v>
      </c>
      <c r="B3060" s="4" t="s">
        <v>4871</v>
      </c>
      <c r="C3060" s="5">
        <v>41194</v>
      </c>
      <c r="D3060" s="5">
        <v>42849</v>
      </c>
      <c r="E3060" s="4" t="s">
        <v>19756</v>
      </c>
      <c r="F3060" t="str">
        <f>+_xlfn.XLOOKUP(Tabell3[[#This Row],[Diagnose]],Tabell7[Diagnose],Tabell7[DiagnoseKort])&amp;" ("&amp;YEAR(Tabell3[[#This Row],[Dato]])&amp;")"</f>
        <v>Distichiasis/Ektopiske Cillier (2017)</v>
      </c>
    </row>
    <row r="3061" spans="1:6" hidden="1" x14ac:dyDescent="0.25">
      <c r="A3061" s="4" t="s">
        <v>2969</v>
      </c>
      <c r="B3061" s="4" t="s">
        <v>2970</v>
      </c>
      <c r="C3061" s="5">
        <v>40025</v>
      </c>
      <c r="D3061" s="5">
        <v>42849</v>
      </c>
      <c r="E3061" s="4" t="s">
        <v>19817</v>
      </c>
      <c r="F3061" t="str">
        <f>+_xlfn.XLOOKUP(Tabell3[[#This Row],[Diagnose]],Tabell7[Diagnose],Tabell7[DiagnoseKort])&amp;" ("&amp;YEAR(Tabell3[[#This Row],[Dato]])&amp;")"</f>
        <v>Retinal Dysplasi (2017)</v>
      </c>
    </row>
    <row r="3062" spans="1:6" hidden="1" x14ac:dyDescent="0.25">
      <c r="A3062" s="4" t="s">
        <v>6310</v>
      </c>
      <c r="B3062" s="4" t="s">
        <v>6311</v>
      </c>
      <c r="C3062" s="5">
        <v>41929</v>
      </c>
      <c r="D3062" s="5">
        <v>42846</v>
      </c>
      <c r="E3062" s="4" t="s">
        <v>19752</v>
      </c>
      <c r="F3062" t="str">
        <f>+_xlfn.XLOOKUP(Tabell3[[#This Row],[Diagnose]],Tabell7[Diagnose],Tabell7[DiagnoseKort])&amp;" ("&amp;YEAR(Tabell3[[#This Row],[Dato]])&amp;")"</f>
        <v>Intet påvist (2017)</v>
      </c>
    </row>
    <row r="3063" spans="1:6" hidden="1" x14ac:dyDescent="0.25">
      <c r="A3063" s="4" t="s">
        <v>4147</v>
      </c>
      <c r="B3063" s="4" t="s">
        <v>4148</v>
      </c>
      <c r="C3063" s="5">
        <v>40781</v>
      </c>
      <c r="D3063" s="5">
        <v>42844</v>
      </c>
      <c r="E3063" s="4" t="s">
        <v>19752</v>
      </c>
      <c r="F3063" t="str">
        <f>+_xlfn.XLOOKUP(Tabell3[[#This Row],[Diagnose]],Tabell7[Diagnose],Tabell7[DiagnoseKort])&amp;" ("&amp;YEAR(Tabell3[[#This Row],[Dato]])&amp;")"</f>
        <v>Intet påvist (2017)</v>
      </c>
    </row>
    <row r="3064" spans="1:6" hidden="1" x14ac:dyDescent="0.25">
      <c r="A3064" s="4" t="s">
        <v>7166</v>
      </c>
      <c r="B3064" s="4" t="s">
        <v>7167</v>
      </c>
      <c r="C3064" s="5">
        <v>42328</v>
      </c>
      <c r="D3064" s="5">
        <v>42836</v>
      </c>
      <c r="E3064" s="4" t="s">
        <v>19752</v>
      </c>
      <c r="F3064" t="str">
        <f>+_xlfn.XLOOKUP(Tabell3[[#This Row],[Diagnose]],Tabell7[Diagnose],Tabell7[DiagnoseKort])&amp;" ("&amp;YEAR(Tabell3[[#This Row],[Dato]])&amp;")"</f>
        <v>Intet påvist (2017)</v>
      </c>
    </row>
    <row r="3065" spans="1:6" hidden="1" x14ac:dyDescent="0.25">
      <c r="A3065" s="4" t="s">
        <v>3695</v>
      </c>
      <c r="B3065" s="4" t="s">
        <v>3696</v>
      </c>
      <c r="C3065" s="5">
        <v>40543</v>
      </c>
      <c r="D3065" s="5">
        <v>42831</v>
      </c>
      <c r="E3065" s="4" t="s">
        <v>19752</v>
      </c>
      <c r="F3065" t="str">
        <f>+_xlfn.XLOOKUP(Tabell3[[#This Row],[Diagnose]],Tabell7[Diagnose],Tabell7[DiagnoseKort])&amp;" ("&amp;YEAR(Tabell3[[#This Row],[Dato]])&amp;")"</f>
        <v>Intet påvist (2017)</v>
      </c>
    </row>
    <row r="3066" spans="1:6" hidden="1" x14ac:dyDescent="0.25">
      <c r="A3066" s="4" t="s">
        <v>5298</v>
      </c>
      <c r="B3066" s="4" t="s">
        <v>5299</v>
      </c>
      <c r="C3066" s="5">
        <v>41451</v>
      </c>
      <c r="D3066" s="5">
        <v>42830</v>
      </c>
      <c r="E3066" s="4" t="s">
        <v>19752</v>
      </c>
      <c r="F3066" t="str">
        <f>+_xlfn.XLOOKUP(Tabell3[[#This Row],[Diagnose]],Tabell7[Diagnose],Tabell7[DiagnoseKort])&amp;" ("&amp;YEAR(Tabell3[[#This Row],[Dato]])&amp;")"</f>
        <v>Intet påvist (2017)</v>
      </c>
    </row>
    <row r="3067" spans="1:6" hidden="1" x14ac:dyDescent="0.25">
      <c r="A3067" s="4" t="s">
        <v>6980</v>
      </c>
      <c r="B3067" s="4" t="s">
        <v>6981</v>
      </c>
      <c r="C3067" s="5">
        <v>42255</v>
      </c>
      <c r="D3067" s="5">
        <v>42828</v>
      </c>
      <c r="E3067" s="4" t="s">
        <v>19752</v>
      </c>
      <c r="F3067" t="str">
        <f>+_xlfn.XLOOKUP(Tabell3[[#This Row],[Diagnose]],Tabell7[Diagnose],Tabell7[DiagnoseKort])&amp;" ("&amp;YEAR(Tabell3[[#This Row],[Dato]])&amp;")"</f>
        <v>Intet påvist (2017)</v>
      </c>
    </row>
    <row r="3068" spans="1:6" hidden="1" x14ac:dyDescent="0.25">
      <c r="A3068" s="4" t="s">
        <v>7321</v>
      </c>
      <c r="B3068" s="4" t="s">
        <v>7322</v>
      </c>
      <c r="C3068" s="5">
        <v>42416</v>
      </c>
      <c r="D3068" s="5">
        <v>42822</v>
      </c>
      <c r="E3068" s="4" t="s">
        <v>19752</v>
      </c>
      <c r="F3068" t="str">
        <f>+_xlfn.XLOOKUP(Tabell3[[#This Row],[Diagnose]],Tabell7[Diagnose],Tabell7[DiagnoseKort])&amp;" ("&amp;YEAR(Tabell3[[#This Row],[Dato]])&amp;")"</f>
        <v>Intet påvist (2017)</v>
      </c>
    </row>
    <row r="3069" spans="1:6" hidden="1" x14ac:dyDescent="0.25">
      <c r="A3069" s="4" t="s">
        <v>7085</v>
      </c>
      <c r="B3069" s="4" t="s">
        <v>7086</v>
      </c>
      <c r="C3069" s="5">
        <v>42292</v>
      </c>
      <c r="D3069" s="5">
        <v>42818</v>
      </c>
      <c r="E3069" s="4" t="s">
        <v>19752</v>
      </c>
      <c r="F3069" t="str">
        <f>+_xlfn.XLOOKUP(Tabell3[[#This Row],[Diagnose]],Tabell7[Diagnose],Tabell7[DiagnoseKort])&amp;" ("&amp;YEAR(Tabell3[[#This Row],[Dato]])&amp;")"</f>
        <v>Intet påvist (2017)</v>
      </c>
    </row>
    <row r="3070" spans="1:6" hidden="1" x14ac:dyDescent="0.25">
      <c r="A3070" s="4" t="s">
        <v>7025</v>
      </c>
      <c r="B3070" s="4" t="s">
        <v>7026</v>
      </c>
      <c r="C3070" s="5">
        <v>42274</v>
      </c>
      <c r="D3070" s="5">
        <v>42818</v>
      </c>
      <c r="E3070" s="4" t="s">
        <v>19752</v>
      </c>
      <c r="F3070" t="str">
        <f>+_xlfn.XLOOKUP(Tabell3[[#This Row],[Diagnose]],Tabell7[Diagnose],Tabell7[DiagnoseKort])&amp;" ("&amp;YEAR(Tabell3[[#This Row],[Dato]])&amp;")"</f>
        <v>Intet påvist (2017)</v>
      </c>
    </row>
    <row r="3071" spans="1:6" hidden="1" x14ac:dyDescent="0.25">
      <c r="A3071" s="4" t="s">
        <v>6902</v>
      </c>
      <c r="B3071" s="4" t="s">
        <v>6903</v>
      </c>
      <c r="C3071" s="5">
        <v>42216</v>
      </c>
      <c r="D3071" s="5">
        <v>42818</v>
      </c>
      <c r="E3071" s="4" t="s">
        <v>19752</v>
      </c>
      <c r="F3071" t="str">
        <f>+_xlfn.XLOOKUP(Tabell3[[#This Row],[Diagnose]],Tabell7[Diagnose],Tabell7[DiagnoseKort])&amp;" ("&amp;YEAR(Tabell3[[#This Row],[Dato]])&amp;")"</f>
        <v>Intet påvist (2017)</v>
      </c>
    </row>
    <row r="3072" spans="1:6" hidden="1" x14ac:dyDescent="0.25">
      <c r="A3072" s="4" t="s">
        <v>7364</v>
      </c>
      <c r="B3072" s="4" t="s">
        <v>7365</v>
      </c>
      <c r="C3072" s="5">
        <v>42426</v>
      </c>
      <c r="D3072" s="5">
        <v>42817</v>
      </c>
      <c r="E3072" s="4" t="s">
        <v>19756</v>
      </c>
      <c r="F3072" t="str">
        <f>+_xlfn.XLOOKUP(Tabell3[[#This Row],[Diagnose]],Tabell7[Diagnose],Tabell7[DiagnoseKort])&amp;" ("&amp;YEAR(Tabell3[[#This Row],[Dato]])&amp;")"</f>
        <v>Distichiasis/Ektopiske Cillier (2017)</v>
      </c>
    </row>
    <row r="3073" spans="1:6" hidden="1" x14ac:dyDescent="0.25">
      <c r="A3073" s="4" t="s">
        <v>6717</v>
      </c>
      <c r="B3073" s="4" t="s">
        <v>6718</v>
      </c>
      <c r="C3073" s="5">
        <v>42112</v>
      </c>
      <c r="D3073" s="5">
        <v>42816</v>
      </c>
      <c r="E3073" s="4" t="s">
        <v>19752</v>
      </c>
      <c r="F3073" t="str">
        <f>+_xlfn.XLOOKUP(Tabell3[[#This Row],[Diagnose]],Tabell7[Diagnose],Tabell7[DiagnoseKort])&amp;" ("&amp;YEAR(Tabell3[[#This Row],[Dato]])&amp;")"</f>
        <v>Intet påvist (2017)</v>
      </c>
    </row>
    <row r="3074" spans="1:6" hidden="1" x14ac:dyDescent="0.25">
      <c r="A3074" s="4" t="s">
        <v>5631</v>
      </c>
      <c r="B3074" s="4" t="s">
        <v>5632</v>
      </c>
      <c r="C3074" s="5">
        <v>41591</v>
      </c>
      <c r="D3074" s="5">
        <v>42813</v>
      </c>
      <c r="E3074" s="4" t="s">
        <v>19752</v>
      </c>
      <c r="F3074" t="str">
        <f>+_xlfn.XLOOKUP(Tabell3[[#This Row],[Diagnose]],Tabell7[Diagnose],Tabell7[DiagnoseKort])&amp;" ("&amp;YEAR(Tabell3[[#This Row],[Dato]])&amp;")"</f>
        <v>Intet påvist (2017)</v>
      </c>
    </row>
    <row r="3075" spans="1:6" hidden="1" x14ac:dyDescent="0.25">
      <c r="A3075" s="4" t="s">
        <v>7399</v>
      </c>
      <c r="B3075" s="4" t="s">
        <v>7400</v>
      </c>
      <c r="C3075" s="5">
        <v>42441</v>
      </c>
      <c r="D3075" s="5">
        <v>42812</v>
      </c>
      <c r="E3075" s="4" t="s">
        <v>19752</v>
      </c>
      <c r="F3075" t="str">
        <f>+_xlfn.XLOOKUP(Tabell3[[#This Row],[Diagnose]],Tabell7[Diagnose],Tabell7[DiagnoseKort])&amp;" ("&amp;YEAR(Tabell3[[#This Row],[Dato]])&amp;")"</f>
        <v>Intet påvist (2017)</v>
      </c>
    </row>
    <row r="3076" spans="1:6" hidden="1" x14ac:dyDescent="0.25">
      <c r="A3076" s="4" t="s">
        <v>7069</v>
      </c>
      <c r="B3076" s="4" t="s">
        <v>7070</v>
      </c>
      <c r="C3076" s="5">
        <v>42280</v>
      </c>
      <c r="D3076" s="5">
        <v>42812</v>
      </c>
      <c r="E3076" s="4" t="s">
        <v>19752</v>
      </c>
      <c r="F3076" t="str">
        <f>+_xlfn.XLOOKUP(Tabell3[[#This Row],[Diagnose]],Tabell7[Diagnose],Tabell7[DiagnoseKort])&amp;" ("&amp;YEAR(Tabell3[[#This Row],[Dato]])&amp;")"</f>
        <v>Intet påvist (2017)</v>
      </c>
    </row>
    <row r="3077" spans="1:6" hidden="1" x14ac:dyDescent="0.25">
      <c r="A3077" s="4" t="s">
        <v>6199</v>
      </c>
      <c r="B3077" s="4" t="s">
        <v>6200</v>
      </c>
      <c r="C3077" s="5">
        <v>41856</v>
      </c>
      <c r="D3077" s="5">
        <v>42809</v>
      </c>
      <c r="E3077" s="4" t="s">
        <v>19802</v>
      </c>
      <c r="F3077" t="str">
        <f>+_xlfn.XLOOKUP(Tabell3[[#This Row],[Diagnose]],Tabell7[Diagnose],Tabell7[DiagnoseKort])&amp;" ("&amp;YEAR(Tabell3[[#This Row],[Dato]])&amp;")"</f>
        <v>PPM iris (2017)</v>
      </c>
    </row>
    <row r="3078" spans="1:6" hidden="1" x14ac:dyDescent="0.25">
      <c r="A3078" s="4" t="s">
        <v>4500</v>
      </c>
      <c r="B3078" s="4" t="s">
        <v>4501</v>
      </c>
      <c r="C3078" s="5">
        <v>41054</v>
      </c>
      <c r="D3078" s="5">
        <v>42809</v>
      </c>
      <c r="E3078" s="4" t="s">
        <v>19752</v>
      </c>
      <c r="F3078" t="str">
        <f>+_xlfn.XLOOKUP(Tabell3[[#This Row],[Diagnose]],Tabell7[Diagnose],Tabell7[DiagnoseKort])&amp;" ("&amp;YEAR(Tabell3[[#This Row],[Dato]])&amp;")"</f>
        <v>Intet påvist (2017)</v>
      </c>
    </row>
    <row r="3079" spans="1:6" hidden="1" x14ac:dyDescent="0.25">
      <c r="A3079" s="4" t="s">
        <v>7169</v>
      </c>
      <c r="B3079" s="4" t="s">
        <v>7170</v>
      </c>
      <c r="C3079" s="5">
        <v>42328</v>
      </c>
      <c r="D3079" s="5">
        <v>42804</v>
      </c>
      <c r="E3079" s="4" t="s">
        <v>19752</v>
      </c>
      <c r="F3079" t="str">
        <f>+_xlfn.XLOOKUP(Tabell3[[#This Row],[Diagnose]],Tabell7[Diagnose],Tabell7[DiagnoseKort])&amp;" ("&amp;YEAR(Tabell3[[#This Row],[Dato]])&amp;")"</f>
        <v>Intet påvist (2017)</v>
      </c>
    </row>
    <row r="3080" spans="1:6" hidden="1" x14ac:dyDescent="0.25">
      <c r="A3080" s="4" t="s">
        <v>4347</v>
      </c>
      <c r="B3080" s="4" t="s">
        <v>4348</v>
      </c>
      <c r="C3080" s="5">
        <v>40930</v>
      </c>
      <c r="D3080" s="5">
        <v>42804</v>
      </c>
      <c r="E3080" s="4" t="s">
        <v>19752</v>
      </c>
      <c r="F3080" t="str">
        <f>+_xlfn.XLOOKUP(Tabell3[[#This Row],[Diagnose]],Tabell7[Diagnose],Tabell7[DiagnoseKort])&amp;" ("&amp;YEAR(Tabell3[[#This Row],[Dato]])&amp;")"</f>
        <v>Intet påvist (2017)</v>
      </c>
    </row>
    <row r="3081" spans="1:6" hidden="1" x14ac:dyDescent="0.25">
      <c r="A3081" s="4" t="s">
        <v>5581</v>
      </c>
      <c r="B3081" s="4" t="s">
        <v>5582</v>
      </c>
      <c r="C3081" s="5">
        <v>41585</v>
      </c>
      <c r="D3081" s="5">
        <v>42804</v>
      </c>
      <c r="E3081" s="4" t="s">
        <v>19752</v>
      </c>
      <c r="F3081" t="str">
        <f>+_xlfn.XLOOKUP(Tabell3[[#This Row],[Diagnose]],Tabell7[Diagnose],Tabell7[DiagnoseKort])&amp;" ("&amp;YEAR(Tabell3[[#This Row],[Dato]])&amp;")"</f>
        <v>Intet påvist (2017)</v>
      </c>
    </row>
    <row r="3082" spans="1:6" hidden="1" x14ac:dyDescent="0.25">
      <c r="A3082" s="4" t="s">
        <v>6005</v>
      </c>
      <c r="B3082" s="4" t="s">
        <v>6006</v>
      </c>
      <c r="C3082" s="5">
        <v>41767</v>
      </c>
      <c r="D3082" s="5">
        <v>42803</v>
      </c>
      <c r="E3082" s="4" t="s">
        <v>19752</v>
      </c>
      <c r="F3082" t="str">
        <f>+_xlfn.XLOOKUP(Tabell3[[#This Row],[Diagnose]],Tabell7[Diagnose],Tabell7[DiagnoseKort])&amp;" ("&amp;YEAR(Tabell3[[#This Row],[Dato]])&amp;")"</f>
        <v>Intet påvist (2017)</v>
      </c>
    </row>
    <row r="3083" spans="1:6" hidden="1" x14ac:dyDescent="0.25">
      <c r="A3083" s="4" t="s">
        <v>3885</v>
      </c>
      <c r="B3083" s="4" t="s">
        <v>3886</v>
      </c>
      <c r="C3083" s="5">
        <v>40651</v>
      </c>
      <c r="D3083" s="5">
        <v>42802</v>
      </c>
      <c r="E3083" s="4" t="s">
        <v>19802</v>
      </c>
      <c r="F3083" t="str">
        <f>+_xlfn.XLOOKUP(Tabell3[[#This Row],[Diagnose]],Tabell7[Diagnose],Tabell7[DiagnoseKort])&amp;" ("&amp;YEAR(Tabell3[[#This Row],[Dato]])&amp;")"</f>
        <v>PPM iris (2017)</v>
      </c>
    </row>
    <row r="3084" spans="1:6" hidden="1" x14ac:dyDescent="0.25">
      <c r="A3084" s="4" t="s">
        <v>7366</v>
      </c>
      <c r="B3084" s="4" t="s">
        <v>7367</v>
      </c>
      <c r="C3084" s="5">
        <v>42426</v>
      </c>
      <c r="D3084" s="5">
        <v>42802</v>
      </c>
      <c r="E3084" s="4" t="s">
        <v>19756</v>
      </c>
      <c r="F3084" t="str">
        <f>+_xlfn.XLOOKUP(Tabell3[[#This Row],[Diagnose]],Tabell7[Diagnose],Tabell7[DiagnoseKort])&amp;" ("&amp;YEAR(Tabell3[[#This Row],[Dato]])&amp;")"</f>
        <v>Distichiasis/Ektopiske Cillier (2017)</v>
      </c>
    </row>
    <row r="3085" spans="1:6" hidden="1" x14ac:dyDescent="0.25">
      <c r="A3085" s="4" t="s">
        <v>5918</v>
      </c>
      <c r="B3085" s="4" t="s">
        <v>5919</v>
      </c>
      <c r="C3085" s="5">
        <v>41747</v>
      </c>
      <c r="D3085" s="5">
        <v>42799</v>
      </c>
      <c r="E3085" s="4" t="s">
        <v>19752</v>
      </c>
      <c r="F3085" t="str">
        <f>+_xlfn.XLOOKUP(Tabell3[[#This Row],[Diagnose]],Tabell7[Diagnose],Tabell7[DiagnoseKort])&amp;" ("&amp;YEAR(Tabell3[[#This Row],[Dato]])&amp;")"</f>
        <v>Intet påvist (2017)</v>
      </c>
    </row>
    <row r="3086" spans="1:6" hidden="1" x14ac:dyDescent="0.25">
      <c r="A3086" s="4" t="s">
        <v>3989</v>
      </c>
      <c r="B3086" s="4" t="s">
        <v>3990</v>
      </c>
      <c r="C3086" s="5">
        <v>40703</v>
      </c>
      <c r="D3086" s="5">
        <v>42795</v>
      </c>
      <c r="E3086" s="4" t="s">
        <v>19752</v>
      </c>
      <c r="F3086" t="str">
        <f>+_xlfn.XLOOKUP(Tabell3[[#This Row],[Diagnose]],Tabell7[Diagnose],Tabell7[DiagnoseKort])&amp;" ("&amp;YEAR(Tabell3[[#This Row],[Dato]])&amp;")"</f>
        <v>Intet påvist (2017)</v>
      </c>
    </row>
    <row r="3087" spans="1:6" hidden="1" x14ac:dyDescent="0.25">
      <c r="A3087" s="4" t="s">
        <v>6433</v>
      </c>
      <c r="B3087" s="4" t="s">
        <v>6434</v>
      </c>
      <c r="C3087" s="5">
        <v>41991</v>
      </c>
      <c r="D3087" s="5">
        <v>42793</v>
      </c>
      <c r="E3087" s="4" t="s">
        <v>19752</v>
      </c>
      <c r="F3087" t="str">
        <f>+_xlfn.XLOOKUP(Tabell3[[#This Row],[Diagnose]],Tabell7[Diagnose],Tabell7[DiagnoseKort])&amp;" ("&amp;YEAR(Tabell3[[#This Row],[Dato]])&amp;")"</f>
        <v>Intet påvist (2017)</v>
      </c>
    </row>
    <row r="3088" spans="1:6" hidden="1" x14ac:dyDescent="0.25">
      <c r="A3088" s="4" t="s">
        <v>3318</v>
      </c>
      <c r="B3088" s="4" t="s">
        <v>3319</v>
      </c>
      <c r="C3088" s="5">
        <v>40282</v>
      </c>
      <c r="D3088" s="5">
        <v>42788</v>
      </c>
      <c r="E3088" s="4" t="s">
        <v>19770</v>
      </c>
      <c r="F3088" t="str">
        <f>+_xlfn.XLOOKUP(Tabell3[[#This Row],[Diagnose]],Tabell7[Diagnose],Tabell7[DiagnoseKort])&amp;" ("&amp;YEAR(Tabell3[[#This Row],[Dato]])&amp;")"</f>
        <v>Cortical &amp; Katarakt, ikke medfødt (2017)</v>
      </c>
    </row>
    <row r="3089" spans="1:6" hidden="1" x14ac:dyDescent="0.25">
      <c r="A3089" s="4" t="s">
        <v>6331</v>
      </c>
      <c r="B3089" s="4" t="s">
        <v>6332</v>
      </c>
      <c r="C3089" s="5">
        <v>41934</v>
      </c>
      <c r="D3089" s="5">
        <v>42788</v>
      </c>
      <c r="E3089" s="4" t="s">
        <v>19752</v>
      </c>
      <c r="F3089" t="str">
        <f>+_xlfn.XLOOKUP(Tabell3[[#This Row],[Diagnose]],Tabell7[Diagnose],Tabell7[DiagnoseKort])&amp;" ("&amp;YEAR(Tabell3[[#This Row],[Dato]])&amp;")"</f>
        <v>Intet påvist (2017)</v>
      </c>
    </row>
    <row r="3090" spans="1:6" hidden="1" x14ac:dyDescent="0.25">
      <c r="A3090" s="4" t="s">
        <v>6252</v>
      </c>
      <c r="B3090" s="4" t="s">
        <v>6253</v>
      </c>
      <c r="C3090" s="5">
        <v>41894</v>
      </c>
      <c r="D3090" s="5">
        <v>42788</v>
      </c>
      <c r="E3090" s="4" t="s">
        <v>19752</v>
      </c>
      <c r="F3090" t="str">
        <f>+_xlfn.XLOOKUP(Tabell3[[#This Row],[Diagnose]],Tabell7[Diagnose],Tabell7[DiagnoseKort])&amp;" ("&amp;YEAR(Tabell3[[#This Row],[Dato]])&amp;")"</f>
        <v>Intet påvist (2017)</v>
      </c>
    </row>
    <row r="3091" spans="1:6" hidden="1" x14ac:dyDescent="0.25">
      <c r="A3091" s="4" t="s">
        <v>6160</v>
      </c>
      <c r="B3091" s="4" t="s">
        <v>6161</v>
      </c>
      <c r="C3091" s="5">
        <v>41838</v>
      </c>
      <c r="D3091" s="5">
        <v>42788</v>
      </c>
      <c r="E3091" s="4" t="s">
        <v>19752</v>
      </c>
      <c r="F3091" t="str">
        <f>+_xlfn.XLOOKUP(Tabell3[[#This Row],[Diagnose]],Tabell7[Diagnose],Tabell7[DiagnoseKort])&amp;" ("&amp;YEAR(Tabell3[[#This Row],[Dato]])&amp;")"</f>
        <v>Intet påvist (2017)</v>
      </c>
    </row>
    <row r="3092" spans="1:6" hidden="1" x14ac:dyDescent="0.25">
      <c r="A3092" s="4" t="s">
        <v>6705</v>
      </c>
      <c r="B3092" s="4" t="s">
        <v>6706</v>
      </c>
      <c r="C3092" s="5">
        <v>42111</v>
      </c>
      <c r="D3092" s="5">
        <v>42786</v>
      </c>
      <c r="E3092" s="4" t="s">
        <v>19752</v>
      </c>
      <c r="F3092" t="str">
        <f>+_xlfn.XLOOKUP(Tabell3[[#This Row],[Diagnose]],Tabell7[Diagnose],Tabell7[DiagnoseKort])&amp;" ("&amp;YEAR(Tabell3[[#This Row],[Dato]])&amp;")"</f>
        <v>Intet påvist (2017)</v>
      </c>
    </row>
    <row r="3093" spans="1:6" hidden="1" x14ac:dyDescent="0.25">
      <c r="A3093" s="4" t="s">
        <v>7175</v>
      </c>
      <c r="B3093" s="4" t="s">
        <v>7176</v>
      </c>
      <c r="C3093" s="5">
        <v>42328</v>
      </c>
      <c r="D3093" s="5">
        <v>42784</v>
      </c>
      <c r="E3093" s="4" t="s">
        <v>19752</v>
      </c>
      <c r="F3093" t="str">
        <f>+_xlfn.XLOOKUP(Tabell3[[#This Row],[Diagnose]],Tabell7[Diagnose],Tabell7[DiagnoseKort])&amp;" ("&amp;YEAR(Tabell3[[#This Row],[Dato]])&amp;")"</f>
        <v>Intet påvist (2017)</v>
      </c>
    </row>
    <row r="3094" spans="1:6" hidden="1" x14ac:dyDescent="0.25">
      <c r="A3094" s="4" t="s">
        <v>7177</v>
      </c>
      <c r="B3094" s="4" t="s">
        <v>7178</v>
      </c>
      <c r="C3094" s="5">
        <v>42328</v>
      </c>
      <c r="D3094" s="5">
        <v>42784</v>
      </c>
      <c r="E3094" s="4" t="s">
        <v>19752</v>
      </c>
      <c r="F3094" t="str">
        <f>+_xlfn.XLOOKUP(Tabell3[[#This Row],[Diagnose]],Tabell7[Diagnose],Tabell7[DiagnoseKort])&amp;" ("&amp;YEAR(Tabell3[[#This Row],[Dato]])&amp;")"</f>
        <v>Intet påvist (2017)</v>
      </c>
    </row>
    <row r="3095" spans="1:6" hidden="1" x14ac:dyDescent="0.25">
      <c r="A3095" s="4" t="s">
        <v>4474</v>
      </c>
      <c r="B3095" s="4" t="s">
        <v>4475</v>
      </c>
      <c r="C3095" s="5">
        <v>41044</v>
      </c>
      <c r="D3095" s="5">
        <v>42784</v>
      </c>
      <c r="E3095" s="4" t="s">
        <v>19752</v>
      </c>
      <c r="F3095" t="str">
        <f>+_xlfn.XLOOKUP(Tabell3[[#This Row],[Diagnose]],Tabell7[Diagnose],Tabell7[DiagnoseKort])&amp;" ("&amp;YEAR(Tabell3[[#This Row],[Dato]])&amp;")"</f>
        <v>Intet påvist (2017)</v>
      </c>
    </row>
    <row r="3096" spans="1:6" hidden="1" x14ac:dyDescent="0.25">
      <c r="A3096" s="4" t="s">
        <v>6457</v>
      </c>
      <c r="B3096" s="4" t="s">
        <v>6458</v>
      </c>
      <c r="C3096" s="5">
        <v>41995</v>
      </c>
      <c r="D3096" s="5">
        <v>42783</v>
      </c>
      <c r="E3096" s="4" t="s">
        <v>19760</v>
      </c>
      <c r="F3096" t="str">
        <f>+_xlfn.XLOOKUP(Tabell3[[#This Row],[Diagnose]],Tabell7[Diagnose],Tabell7[DiagnoseKort])&amp;" ("&amp;YEAR(Tabell3[[#This Row],[Dato]])&amp;")"</f>
        <v>Katarakt, ikke medfødt (2017)</v>
      </c>
    </row>
    <row r="3097" spans="1:6" hidden="1" x14ac:dyDescent="0.25">
      <c r="A3097" s="4" t="s">
        <v>7356</v>
      </c>
      <c r="B3097" s="4" t="s">
        <v>7357</v>
      </c>
      <c r="C3097" s="5">
        <v>42426</v>
      </c>
      <c r="D3097" s="5">
        <v>42782</v>
      </c>
      <c r="E3097" s="4" t="s">
        <v>19752</v>
      </c>
      <c r="F3097" t="str">
        <f>+_xlfn.XLOOKUP(Tabell3[[#This Row],[Diagnose]],Tabell7[Diagnose],Tabell7[DiagnoseKort])&amp;" ("&amp;YEAR(Tabell3[[#This Row],[Dato]])&amp;")"</f>
        <v>Intet påvist (2017)</v>
      </c>
    </row>
    <row r="3098" spans="1:6" hidden="1" x14ac:dyDescent="0.25">
      <c r="A3098" s="4" t="s">
        <v>7362</v>
      </c>
      <c r="B3098" s="4" t="s">
        <v>7363</v>
      </c>
      <c r="C3098" s="5">
        <v>42426</v>
      </c>
      <c r="D3098" s="5">
        <v>42782</v>
      </c>
      <c r="E3098" s="4" t="s">
        <v>19752</v>
      </c>
      <c r="F3098" t="str">
        <f>+_xlfn.XLOOKUP(Tabell3[[#This Row],[Diagnose]],Tabell7[Diagnose],Tabell7[DiagnoseKort])&amp;" ("&amp;YEAR(Tabell3[[#This Row],[Dato]])&amp;")"</f>
        <v>Intet påvist (2017)</v>
      </c>
    </row>
    <row r="3099" spans="1:6" hidden="1" x14ac:dyDescent="0.25">
      <c r="A3099" s="4" t="s">
        <v>6556</v>
      </c>
      <c r="B3099" s="4" t="s">
        <v>6557</v>
      </c>
      <c r="C3099" s="5">
        <v>42037</v>
      </c>
      <c r="D3099" s="5">
        <v>42782</v>
      </c>
      <c r="E3099" s="4" t="s">
        <v>19752</v>
      </c>
      <c r="F3099" t="str">
        <f>+_xlfn.XLOOKUP(Tabell3[[#This Row],[Diagnose]],Tabell7[Diagnose],Tabell7[DiagnoseKort])&amp;" ("&amp;YEAR(Tabell3[[#This Row],[Dato]])&amp;")"</f>
        <v>Intet påvist (2017)</v>
      </c>
    </row>
    <row r="3100" spans="1:6" hidden="1" x14ac:dyDescent="0.25">
      <c r="A3100" s="4" t="s">
        <v>7217</v>
      </c>
      <c r="B3100" s="4" t="s">
        <v>7218</v>
      </c>
      <c r="C3100" s="5">
        <v>42353</v>
      </c>
      <c r="D3100" s="5">
        <v>42782</v>
      </c>
      <c r="E3100" s="4" t="s">
        <v>19752</v>
      </c>
      <c r="F3100" t="str">
        <f>+_xlfn.XLOOKUP(Tabell3[[#This Row],[Diagnose]],Tabell7[Diagnose],Tabell7[DiagnoseKort])&amp;" ("&amp;YEAR(Tabell3[[#This Row],[Dato]])&amp;")"</f>
        <v>Intet påvist (2017)</v>
      </c>
    </row>
    <row r="3101" spans="1:6" hidden="1" x14ac:dyDescent="0.25">
      <c r="A3101" s="4" t="s">
        <v>7219</v>
      </c>
      <c r="B3101" s="4" t="s">
        <v>7220</v>
      </c>
      <c r="C3101" s="5">
        <v>42353</v>
      </c>
      <c r="D3101" s="5">
        <v>42782</v>
      </c>
      <c r="E3101" s="4" t="s">
        <v>19752</v>
      </c>
      <c r="F3101" t="str">
        <f>+_xlfn.XLOOKUP(Tabell3[[#This Row],[Diagnose]],Tabell7[Diagnose],Tabell7[DiagnoseKort])&amp;" ("&amp;YEAR(Tabell3[[#This Row],[Dato]])&amp;")"</f>
        <v>Intet påvist (2017)</v>
      </c>
    </row>
    <row r="3102" spans="1:6" hidden="1" x14ac:dyDescent="0.25">
      <c r="A3102" s="4" t="s">
        <v>5878</v>
      </c>
      <c r="B3102" s="4" t="s">
        <v>5879</v>
      </c>
      <c r="C3102" s="5">
        <v>41736</v>
      </c>
      <c r="D3102" s="5">
        <v>42781</v>
      </c>
      <c r="E3102" s="4" t="s">
        <v>19752</v>
      </c>
      <c r="F3102" t="str">
        <f>+_xlfn.XLOOKUP(Tabell3[[#This Row],[Diagnose]],Tabell7[Diagnose],Tabell7[DiagnoseKort])&amp;" ("&amp;YEAR(Tabell3[[#This Row],[Dato]])&amp;")"</f>
        <v>Intet påvist (2017)</v>
      </c>
    </row>
    <row r="3103" spans="1:6" hidden="1" x14ac:dyDescent="0.25">
      <c r="A3103" s="4" t="s">
        <v>6394</v>
      </c>
      <c r="B3103" s="4" t="s">
        <v>6395</v>
      </c>
      <c r="C3103" s="5">
        <v>41978</v>
      </c>
      <c r="D3103" s="5">
        <v>42780</v>
      </c>
      <c r="E3103" s="4" t="s">
        <v>19752</v>
      </c>
      <c r="F3103" t="str">
        <f>+_xlfn.XLOOKUP(Tabell3[[#This Row],[Diagnose]],Tabell7[Diagnose],Tabell7[DiagnoseKort])&amp;" ("&amp;YEAR(Tabell3[[#This Row],[Dato]])&amp;")"</f>
        <v>Intet påvist (2017)</v>
      </c>
    </row>
    <row r="3104" spans="1:6" hidden="1" x14ac:dyDescent="0.25">
      <c r="A3104" s="4" t="s">
        <v>7017</v>
      </c>
      <c r="B3104" s="4" t="s">
        <v>7018</v>
      </c>
      <c r="C3104" s="5">
        <v>42270</v>
      </c>
      <c r="D3104" s="5">
        <v>42779</v>
      </c>
      <c r="E3104" s="4" t="s">
        <v>19752</v>
      </c>
      <c r="F3104" t="str">
        <f>+_xlfn.XLOOKUP(Tabell3[[#This Row],[Diagnose]],Tabell7[Diagnose],Tabell7[DiagnoseKort])&amp;" ("&amp;YEAR(Tabell3[[#This Row],[Dato]])&amp;")"</f>
        <v>Intet påvist (2017)</v>
      </c>
    </row>
    <row r="3105" spans="1:6" hidden="1" x14ac:dyDescent="0.25">
      <c r="A3105" s="4" t="s">
        <v>6368</v>
      </c>
      <c r="B3105" s="4" t="s">
        <v>6369</v>
      </c>
      <c r="C3105" s="5">
        <v>41969</v>
      </c>
      <c r="D3105" s="5">
        <v>42777</v>
      </c>
      <c r="E3105" s="4" t="s">
        <v>19802</v>
      </c>
      <c r="F3105" t="str">
        <f>+_xlfn.XLOOKUP(Tabell3[[#This Row],[Diagnose]],Tabell7[Diagnose],Tabell7[DiagnoseKort])&amp;" ("&amp;YEAR(Tabell3[[#This Row],[Dato]])&amp;")"</f>
        <v>PPM iris (2017)</v>
      </c>
    </row>
    <row r="3106" spans="1:6" hidden="1" x14ac:dyDescent="0.25">
      <c r="A3106" s="4" t="s">
        <v>6410</v>
      </c>
      <c r="B3106" s="4" t="s">
        <v>6411</v>
      </c>
      <c r="C3106" s="5">
        <v>41990</v>
      </c>
      <c r="D3106" s="5">
        <v>42777</v>
      </c>
      <c r="E3106" s="4" t="s">
        <v>19752</v>
      </c>
      <c r="F3106" t="str">
        <f>+_xlfn.XLOOKUP(Tabell3[[#This Row],[Diagnose]],Tabell7[Diagnose],Tabell7[DiagnoseKort])&amp;" ("&amp;YEAR(Tabell3[[#This Row],[Dato]])&amp;")"</f>
        <v>Intet påvist (2017)</v>
      </c>
    </row>
    <row r="3107" spans="1:6" hidden="1" x14ac:dyDescent="0.25">
      <c r="A3107" s="4" t="s">
        <v>6562</v>
      </c>
      <c r="B3107" s="4" t="s">
        <v>6563</v>
      </c>
      <c r="C3107" s="5">
        <v>42037</v>
      </c>
      <c r="D3107" s="5">
        <v>42777</v>
      </c>
      <c r="E3107" s="4" t="s">
        <v>19752</v>
      </c>
      <c r="F3107" t="str">
        <f>+_xlfn.XLOOKUP(Tabell3[[#This Row],[Diagnose]],Tabell7[Diagnose],Tabell7[DiagnoseKort])&amp;" ("&amp;YEAR(Tabell3[[#This Row],[Dato]])&amp;")"</f>
        <v>Intet påvist (2017)</v>
      </c>
    </row>
    <row r="3108" spans="1:6" hidden="1" x14ac:dyDescent="0.25">
      <c r="A3108" s="4" t="s">
        <v>6240</v>
      </c>
      <c r="B3108" s="4" t="s">
        <v>6241</v>
      </c>
      <c r="C3108" s="5">
        <v>41887</v>
      </c>
      <c r="D3108" s="5">
        <v>42774</v>
      </c>
      <c r="E3108" s="4" t="s">
        <v>19752</v>
      </c>
      <c r="F3108" t="str">
        <f>+_xlfn.XLOOKUP(Tabell3[[#This Row],[Diagnose]],Tabell7[Diagnose],Tabell7[DiagnoseKort])&amp;" ("&amp;YEAR(Tabell3[[#This Row],[Dato]])&amp;")"</f>
        <v>Intet påvist (2017)</v>
      </c>
    </row>
    <row r="3109" spans="1:6" hidden="1" x14ac:dyDescent="0.25">
      <c r="A3109" s="4" t="s">
        <v>6495</v>
      </c>
      <c r="B3109" s="4" t="s">
        <v>6496</v>
      </c>
      <c r="C3109" s="5">
        <v>42021</v>
      </c>
      <c r="D3109" s="5">
        <v>42769</v>
      </c>
      <c r="E3109" s="4" t="s">
        <v>19752</v>
      </c>
      <c r="F3109" t="str">
        <f>+_xlfn.XLOOKUP(Tabell3[[#This Row],[Diagnose]],Tabell7[Diagnose],Tabell7[DiagnoseKort])&amp;" ("&amp;YEAR(Tabell3[[#This Row],[Dato]])&amp;")"</f>
        <v>Intet påvist (2017)</v>
      </c>
    </row>
    <row r="3110" spans="1:6" hidden="1" x14ac:dyDescent="0.25">
      <c r="A3110" s="4" t="s">
        <v>4513</v>
      </c>
      <c r="B3110" s="4" t="s">
        <v>4514</v>
      </c>
      <c r="C3110" s="5">
        <v>41054</v>
      </c>
      <c r="D3110" s="5">
        <v>42769</v>
      </c>
      <c r="E3110" s="4" t="s">
        <v>19752</v>
      </c>
      <c r="F3110" t="str">
        <f>+_xlfn.XLOOKUP(Tabell3[[#This Row],[Diagnose]],Tabell7[Diagnose],Tabell7[DiagnoseKort])&amp;" ("&amp;YEAR(Tabell3[[#This Row],[Dato]])&amp;")"</f>
        <v>Intet påvist (2017)</v>
      </c>
    </row>
    <row r="3111" spans="1:6" hidden="1" x14ac:dyDescent="0.25">
      <c r="A3111" s="4" t="s">
        <v>6662</v>
      </c>
      <c r="B3111" s="4" t="s">
        <v>6663</v>
      </c>
      <c r="C3111" s="5">
        <v>42091</v>
      </c>
      <c r="D3111" s="5">
        <v>42769</v>
      </c>
      <c r="E3111" s="4" t="s">
        <v>19752</v>
      </c>
      <c r="F3111" t="str">
        <f>+_xlfn.XLOOKUP(Tabell3[[#This Row],[Diagnose]],Tabell7[Diagnose],Tabell7[DiagnoseKort])&amp;" ("&amp;YEAR(Tabell3[[#This Row],[Dato]])&amp;")"</f>
        <v>Intet påvist (2017)</v>
      </c>
    </row>
    <row r="3112" spans="1:6" hidden="1" x14ac:dyDescent="0.25">
      <c r="A3112" s="4" t="s">
        <v>6753</v>
      </c>
      <c r="B3112" s="4" t="s">
        <v>6754</v>
      </c>
      <c r="C3112" s="5">
        <v>42127</v>
      </c>
      <c r="D3112" s="5">
        <v>42767</v>
      </c>
      <c r="E3112" s="4" t="s">
        <v>19752</v>
      </c>
      <c r="F3112" t="str">
        <f>+_xlfn.XLOOKUP(Tabell3[[#This Row],[Diagnose]],Tabell7[Diagnose],Tabell7[DiagnoseKort])&amp;" ("&amp;YEAR(Tabell3[[#This Row],[Dato]])&amp;")"</f>
        <v>Intet påvist (2017)</v>
      </c>
    </row>
    <row r="3113" spans="1:6" hidden="1" x14ac:dyDescent="0.25">
      <c r="A3113" s="4" t="s">
        <v>7091</v>
      </c>
      <c r="B3113" s="4" t="s">
        <v>7092</v>
      </c>
      <c r="C3113" s="5">
        <v>42292</v>
      </c>
      <c r="D3113" s="5">
        <v>42767</v>
      </c>
      <c r="E3113" s="4" t="s">
        <v>19817</v>
      </c>
      <c r="F3113" t="str">
        <f>+_xlfn.XLOOKUP(Tabell3[[#This Row],[Diagnose]],Tabell7[Diagnose],Tabell7[DiagnoseKort])&amp;" ("&amp;YEAR(Tabell3[[#This Row],[Dato]])&amp;")"</f>
        <v>Retinal Dysplasi (2017)</v>
      </c>
    </row>
    <row r="3114" spans="1:6" hidden="1" x14ac:dyDescent="0.25">
      <c r="A3114" s="4" t="s">
        <v>2636</v>
      </c>
      <c r="B3114" s="4" t="s">
        <v>2637</v>
      </c>
      <c r="C3114" s="5">
        <v>39845</v>
      </c>
      <c r="D3114" s="5">
        <v>42767</v>
      </c>
      <c r="E3114" s="4" t="s">
        <v>19801</v>
      </c>
      <c r="F3114" t="str">
        <f>+_xlfn.XLOOKUP(Tabell3[[#This Row],[Diagnose]],Tabell7[Diagnose],Tabell7[DiagnoseKort])&amp;" ("&amp;YEAR(Tabell3[[#This Row],[Dato]])&amp;")"</f>
        <v>Annet medfødt (2017)</v>
      </c>
    </row>
    <row r="3115" spans="1:6" hidden="1" x14ac:dyDescent="0.25">
      <c r="A3115" s="4" t="s">
        <v>7317</v>
      </c>
      <c r="B3115" s="4" t="s">
        <v>7318</v>
      </c>
      <c r="C3115" s="5">
        <v>42416</v>
      </c>
      <c r="D3115" s="5">
        <v>42767</v>
      </c>
      <c r="E3115" s="4" t="s">
        <v>19752</v>
      </c>
      <c r="F3115" t="str">
        <f>+_xlfn.XLOOKUP(Tabell3[[#This Row],[Diagnose]],Tabell7[Diagnose],Tabell7[DiagnoseKort])&amp;" ("&amp;YEAR(Tabell3[[#This Row],[Dato]])&amp;")"</f>
        <v>Intet påvist (2017)</v>
      </c>
    </row>
    <row r="3116" spans="1:6" hidden="1" x14ac:dyDescent="0.25">
      <c r="A3116" s="4" t="s">
        <v>7215</v>
      </c>
      <c r="B3116" s="4" t="s">
        <v>7216</v>
      </c>
      <c r="C3116" s="5">
        <v>42353</v>
      </c>
      <c r="D3116" s="5">
        <v>42767</v>
      </c>
      <c r="E3116" s="4" t="s">
        <v>19752</v>
      </c>
      <c r="F3116" t="str">
        <f>+_xlfn.XLOOKUP(Tabell3[[#This Row],[Diagnose]],Tabell7[Diagnose],Tabell7[DiagnoseKort])&amp;" ("&amp;YEAR(Tabell3[[#This Row],[Dato]])&amp;")"</f>
        <v>Intet påvist (2017)</v>
      </c>
    </row>
    <row r="3117" spans="1:6" hidden="1" x14ac:dyDescent="0.25">
      <c r="A3117" s="4" t="s">
        <v>7225</v>
      </c>
      <c r="B3117" s="4" t="s">
        <v>7226</v>
      </c>
      <c r="C3117" s="5">
        <v>42353</v>
      </c>
      <c r="D3117" s="5">
        <v>42765</v>
      </c>
      <c r="E3117" s="4" t="s">
        <v>19802</v>
      </c>
      <c r="F3117" t="str">
        <f>+_xlfn.XLOOKUP(Tabell3[[#This Row],[Diagnose]],Tabell7[Diagnose],Tabell7[DiagnoseKort])&amp;" ("&amp;YEAR(Tabell3[[#This Row],[Dato]])&amp;")"</f>
        <v>PPM iris (2017)</v>
      </c>
    </row>
    <row r="3118" spans="1:6" hidden="1" x14ac:dyDescent="0.25">
      <c r="A3118" s="4" t="s">
        <v>6857</v>
      </c>
      <c r="B3118" s="4" t="s">
        <v>6858</v>
      </c>
      <c r="C3118" s="5">
        <v>42175</v>
      </c>
      <c r="D3118" s="5">
        <v>42762</v>
      </c>
      <c r="E3118" s="4" t="s">
        <v>19756</v>
      </c>
      <c r="F3118" t="str">
        <f>+_xlfn.XLOOKUP(Tabell3[[#This Row],[Diagnose]],Tabell7[Diagnose],Tabell7[DiagnoseKort])&amp;" ("&amp;YEAR(Tabell3[[#This Row],[Dato]])&amp;")"</f>
        <v>Distichiasis/Ektopiske Cillier (2017)</v>
      </c>
    </row>
    <row r="3119" spans="1:6" hidden="1" x14ac:dyDescent="0.25">
      <c r="A3119" s="4" t="s">
        <v>6870</v>
      </c>
      <c r="B3119" s="4" t="s">
        <v>6871</v>
      </c>
      <c r="C3119" s="5">
        <v>42183</v>
      </c>
      <c r="D3119" s="5">
        <v>42762</v>
      </c>
      <c r="E3119" s="4" t="s">
        <v>19752</v>
      </c>
      <c r="F3119" t="str">
        <f>+_xlfn.XLOOKUP(Tabell3[[#This Row],[Diagnose]],Tabell7[Diagnose],Tabell7[DiagnoseKort])&amp;" ("&amp;YEAR(Tabell3[[#This Row],[Dato]])&amp;")"</f>
        <v>Intet påvist (2017)</v>
      </c>
    </row>
    <row r="3120" spans="1:6" hidden="1" x14ac:dyDescent="0.25">
      <c r="A3120" s="4" t="s">
        <v>6872</v>
      </c>
      <c r="B3120" s="4" t="s">
        <v>6873</v>
      </c>
      <c r="C3120" s="5">
        <v>42183</v>
      </c>
      <c r="D3120" s="5">
        <v>42762</v>
      </c>
      <c r="E3120" s="4" t="s">
        <v>19752</v>
      </c>
      <c r="F3120" t="str">
        <f>+_xlfn.XLOOKUP(Tabell3[[#This Row],[Diagnose]],Tabell7[Diagnose],Tabell7[DiagnoseKort])&amp;" ("&amp;YEAR(Tabell3[[#This Row],[Dato]])&amp;")"</f>
        <v>Intet påvist (2017)</v>
      </c>
    </row>
    <row r="3121" spans="1:6" hidden="1" x14ac:dyDescent="0.25">
      <c r="A3121" s="4" t="s">
        <v>4772</v>
      </c>
      <c r="B3121" s="4" t="s">
        <v>4773</v>
      </c>
      <c r="C3121" s="5">
        <v>41145</v>
      </c>
      <c r="D3121" s="5">
        <v>42762</v>
      </c>
      <c r="E3121" s="4" t="s">
        <v>19752</v>
      </c>
      <c r="F3121" t="str">
        <f>+_xlfn.XLOOKUP(Tabell3[[#This Row],[Diagnose]],Tabell7[Diagnose],Tabell7[DiagnoseKort])&amp;" ("&amp;YEAR(Tabell3[[#This Row],[Dato]])&amp;")"</f>
        <v>Intet påvist (2017)</v>
      </c>
    </row>
    <row r="3122" spans="1:6" hidden="1" x14ac:dyDescent="0.25">
      <c r="A3122" s="4" t="s">
        <v>7574</v>
      </c>
      <c r="B3122" s="4" t="s">
        <v>7575</v>
      </c>
      <c r="C3122" s="5">
        <v>42521</v>
      </c>
      <c r="D3122" s="5">
        <v>42761</v>
      </c>
      <c r="E3122" s="4" t="s">
        <v>19752</v>
      </c>
      <c r="F3122" t="str">
        <f>+_xlfn.XLOOKUP(Tabell3[[#This Row],[Diagnose]],Tabell7[Diagnose],Tabell7[DiagnoseKort])&amp;" ("&amp;YEAR(Tabell3[[#This Row],[Dato]])&amp;")"</f>
        <v>Intet påvist (2017)</v>
      </c>
    </row>
    <row r="3123" spans="1:6" hidden="1" x14ac:dyDescent="0.25">
      <c r="A3123" s="4" t="s">
        <v>7213</v>
      </c>
      <c r="B3123" s="4" t="s">
        <v>7214</v>
      </c>
      <c r="C3123" s="5">
        <v>42353</v>
      </c>
      <c r="D3123" s="5">
        <v>42761</v>
      </c>
      <c r="E3123" s="4" t="s">
        <v>19752</v>
      </c>
      <c r="F3123" t="str">
        <f>+_xlfn.XLOOKUP(Tabell3[[#This Row],[Diagnose]],Tabell7[Diagnose],Tabell7[DiagnoseKort])&amp;" ("&amp;YEAR(Tabell3[[#This Row],[Dato]])&amp;")"</f>
        <v>Intet påvist (2017)</v>
      </c>
    </row>
    <row r="3124" spans="1:6" hidden="1" x14ac:dyDescent="0.25">
      <c r="A3124" s="4" t="s">
        <v>5282</v>
      </c>
      <c r="B3124" s="4" t="s">
        <v>5283</v>
      </c>
      <c r="C3124" s="5">
        <v>41451</v>
      </c>
      <c r="D3124" s="5">
        <v>42759</v>
      </c>
      <c r="E3124" s="4" t="s">
        <v>19802</v>
      </c>
      <c r="F3124" t="str">
        <f>+_xlfn.XLOOKUP(Tabell3[[#This Row],[Diagnose]],Tabell7[Diagnose],Tabell7[DiagnoseKort])&amp;" ("&amp;YEAR(Tabell3[[#This Row],[Dato]])&amp;")"</f>
        <v>PPM iris (2017)</v>
      </c>
    </row>
    <row r="3125" spans="1:6" hidden="1" x14ac:dyDescent="0.25">
      <c r="A3125" s="4" t="s">
        <v>7197</v>
      </c>
      <c r="B3125" s="4" t="s">
        <v>7198</v>
      </c>
      <c r="C3125" s="5">
        <v>42339</v>
      </c>
      <c r="D3125" s="5">
        <v>42758</v>
      </c>
      <c r="E3125" s="4" t="s">
        <v>19752</v>
      </c>
      <c r="F3125" t="str">
        <f>+_xlfn.XLOOKUP(Tabell3[[#This Row],[Diagnose]],Tabell7[Diagnose],Tabell7[DiagnoseKort])&amp;" ("&amp;YEAR(Tabell3[[#This Row],[Dato]])&amp;")"</f>
        <v>Intet påvist (2017)</v>
      </c>
    </row>
    <row r="3126" spans="1:6" hidden="1" x14ac:dyDescent="0.25">
      <c r="A3126" s="4" t="s">
        <v>7223</v>
      </c>
      <c r="B3126" s="4" t="s">
        <v>7224</v>
      </c>
      <c r="C3126" s="5">
        <v>42353</v>
      </c>
      <c r="D3126" s="5">
        <v>42753</v>
      </c>
      <c r="E3126" s="4" t="s">
        <v>19752</v>
      </c>
      <c r="F3126" t="str">
        <f>+_xlfn.XLOOKUP(Tabell3[[#This Row],[Diagnose]],Tabell7[Diagnose],Tabell7[DiagnoseKort])&amp;" ("&amp;YEAR(Tabell3[[#This Row],[Dato]])&amp;")"</f>
        <v>Intet påvist (2017)</v>
      </c>
    </row>
    <row r="3127" spans="1:6" hidden="1" x14ac:dyDescent="0.25">
      <c r="A3127" s="4" t="s">
        <v>7270</v>
      </c>
      <c r="B3127" s="4" t="s">
        <v>7271</v>
      </c>
      <c r="C3127" s="5">
        <v>42384</v>
      </c>
      <c r="D3127" s="5">
        <v>42753</v>
      </c>
      <c r="E3127" s="4" t="s">
        <v>19752</v>
      </c>
      <c r="F3127" t="str">
        <f>+_xlfn.XLOOKUP(Tabell3[[#This Row],[Diagnose]],Tabell7[Diagnose],Tabell7[DiagnoseKort])&amp;" ("&amp;YEAR(Tabell3[[#This Row],[Dato]])&amp;")"</f>
        <v>Intet påvist (2017)</v>
      </c>
    </row>
    <row r="3128" spans="1:6" hidden="1" x14ac:dyDescent="0.25">
      <c r="A3128" s="4" t="s">
        <v>7183</v>
      </c>
      <c r="B3128" s="4" t="s">
        <v>7184</v>
      </c>
      <c r="C3128" s="5">
        <v>42335</v>
      </c>
      <c r="D3128" s="5">
        <v>42753</v>
      </c>
      <c r="E3128" s="4" t="s">
        <v>19752</v>
      </c>
      <c r="F3128" t="str">
        <f>+_xlfn.XLOOKUP(Tabell3[[#This Row],[Diagnose]],Tabell7[Diagnose],Tabell7[DiagnoseKort])&amp;" ("&amp;YEAR(Tabell3[[#This Row],[Dato]])&amp;")"</f>
        <v>Intet påvist (2017)</v>
      </c>
    </row>
    <row r="3129" spans="1:6" hidden="1" x14ac:dyDescent="0.25">
      <c r="A3129" s="4" t="s">
        <v>6431</v>
      </c>
      <c r="B3129" s="4" t="s">
        <v>6432</v>
      </c>
      <c r="C3129" s="5">
        <v>41991</v>
      </c>
      <c r="D3129" s="5">
        <v>42752</v>
      </c>
      <c r="E3129" s="4" t="s">
        <v>19802</v>
      </c>
      <c r="F3129" t="str">
        <f>+_xlfn.XLOOKUP(Tabell3[[#This Row],[Diagnose]],Tabell7[Diagnose],Tabell7[DiagnoseKort])&amp;" ("&amp;YEAR(Tabell3[[#This Row],[Dato]])&amp;")"</f>
        <v>PPM iris (2017)</v>
      </c>
    </row>
    <row r="3130" spans="1:6" hidden="1" x14ac:dyDescent="0.25">
      <c r="A3130" s="4" t="s">
        <v>6697</v>
      </c>
      <c r="B3130" s="4" t="s">
        <v>6698</v>
      </c>
      <c r="C3130" s="5">
        <v>42111</v>
      </c>
      <c r="D3130" s="5">
        <v>42746</v>
      </c>
      <c r="E3130" s="4" t="s">
        <v>19752</v>
      </c>
      <c r="F3130" t="str">
        <f>+_xlfn.XLOOKUP(Tabell3[[#This Row],[Diagnose]],Tabell7[Diagnose],Tabell7[DiagnoseKort])&amp;" ("&amp;YEAR(Tabell3[[#This Row],[Dato]])&amp;")"</f>
        <v>Intet påvist (2017)</v>
      </c>
    </row>
    <row r="3131" spans="1:6" hidden="1" x14ac:dyDescent="0.25">
      <c r="A3131" s="4" t="s">
        <v>6088</v>
      </c>
      <c r="B3131" s="4" t="s">
        <v>6089</v>
      </c>
      <c r="C3131" s="5">
        <v>41818</v>
      </c>
      <c r="D3131" s="5">
        <v>42746</v>
      </c>
      <c r="E3131" s="4" t="s">
        <v>19752</v>
      </c>
      <c r="F3131" t="str">
        <f>+_xlfn.XLOOKUP(Tabell3[[#This Row],[Diagnose]],Tabell7[Diagnose],Tabell7[DiagnoseKort])&amp;" ("&amp;YEAR(Tabell3[[#This Row],[Dato]])&amp;")"</f>
        <v>Intet påvist (2017)</v>
      </c>
    </row>
    <row r="3132" spans="1:6" hidden="1" x14ac:dyDescent="0.25">
      <c r="A3132" s="4" t="s">
        <v>4573</v>
      </c>
      <c r="B3132" s="4" t="s">
        <v>1278</v>
      </c>
      <c r="C3132" s="5">
        <v>41078</v>
      </c>
      <c r="D3132" s="5">
        <v>42745</v>
      </c>
      <c r="E3132" s="4" t="s">
        <v>19752</v>
      </c>
      <c r="F3132" t="str">
        <f>+_xlfn.XLOOKUP(Tabell3[[#This Row],[Diagnose]],Tabell7[Diagnose],Tabell7[DiagnoseKort])&amp;" ("&amp;YEAR(Tabell3[[#This Row],[Dato]])&amp;")"</f>
        <v>Intet påvist (2017)</v>
      </c>
    </row>
    <row r="3133" spans="1:6" hidden="1" x14ac:dyDescent="0.25">
      <c r="A3133" s="4" t="s">
        <v>5037</v>
      </c>
      <c r="B3133" s="4" t="s">
        <v>5038</v>
      </c>
      <c r="C3133" s="5">
        <v>41302</v>
      </c>
      <c r="D3133" s="5">
        <v>42739</v>
      </c>
      <c r="E3133" s="4" t="s">
        <v>19770</v>
      </c>
      <c r="F3133" t="str">
        <f>+_xlfn.XLOOKUP(Tabell3[[#This Row],[Diagnose]],Tabell7[Diagnose],Tabell7[DiagnoseKort])&amp;" ("&amp;YEAR(Tabell3[[#This Row],[Dato]])&amp;")"</f>
        <v>Cortical &amp; Katarakt, ikke medfødt (2017)</v>
      </c>
    </row>
    <row r="3134" spans="1:6" hidden="1" x14ac:dyDescent="0.25">
      <c r="A3134" s="4" t="s">
        <v>6242</v>
      </c>
      <c r="B3134" s="4" t="s">
        <v>6243</v>
      </c>
      <c r="C3134" s="5">
        <v>41887</v>
      </c>
      <c r="D3134" s="5">
        <v>42739</v>
      </c>
      <c r="E3134" s="4" t="s">
        <v>19752</v>
      </c>
      <c r="F3134" t="str">
        <f>+_xlfn.XLOOKUP(Tabell3[[#This Row],[Diagnose]],Tabell7[Diagnose],Tabell7[DiagnoseKort])&amp;" ("&amp;YEAR(Tabell3[[#This Row],[Dato]])&amp;")"</f>
        <v>Intet påvist (2017)</v>
      </c>
    </row>
    <row r="3135" spans="1:6" hidden="1" x14ac:dyDescent="0.25">
      <c r="A3135" s="4" t="s">
        <v>3332</v>
      </c>
      <c r="B3135" s="4" t="s">
        <v>3333</v>
      </c>
      <c r="C3135" s="5">
        <v>40287</v>
      </c>
      <c r="D3135" s="5">
        <v>42739</v>
      </c>
      <c r="E3135" s="4" t="s">
        <v>19752</v>
      </c>
      <c r="F3135" t="str">
        <f>+_xlfn.XLOOKUP(Tabell3[[#This Row],[Diagnose]],Tabell7[Diagnose],Tabell7[DiagnoseKort])&amp;" ("&amp;YEAR(Tabell3[[#This Row],[Dato]])&amp;")"</f>
        <v>Intet påvist (2017)</v>
      </c>
    </row>
    <row r="3136" spans="1:6" hidden="1" x14ac:dyDescent="0.25">
      <c r="A3136" s="4" t="s">
        <v>5633</v>
      </c>
      <c r="B3136" s="4" t="s">
        <v>5634</v>
      </c>
      <c r="C3136" s="5">
        <v>41591</v>
      </c>
      <c r="D3136" s="5">
        <v>42731</v>
      </c>
      <c r="E3136" s="4" t="s">
        <v>19752</v>
      </c>
      <c r="F3136" t="str">
        <f>+_xlfn.XLOOKUP(Tabell3[[#This Row],[Diagnose]],Tabell7[Diagnose],Tabell7[DiagnoseKort])&amp;" ("&amp;YEAR(Tabell3[[#This Row],[Dato]])&amp;")"</f>
        <v>Intet påvist (2016)</v>
      </c>
    </row>
    <row r="3137" spans="1:6" hidden="1" x14ac:dyDescent="0.25">
      <c r="A3137" s="4" t="s">
        <v>7195</v>
      </c>
      <c r="B3137" s="4" t="s">
        <v>7196</v>
      </c>
      <c r="C3137" s="5">
        <v>42339</v>
      </c>
      <c r="D3137" s="5">
        <v>42726</v>
      </c>
      <c r="E3137" s="4" t="s">
        <v>19752</v>
      </c>
      <c r="F3137" t="str">
        <f>+_xlfn.XLOOKUP(Tabell3[[#This Row],[Diagnose]],Tabell7[Diagnose],Tabell7[DiagnoseKort])&amp;" ("&amp;YEAR(Tabell3[[#This Row],[Dato]])&amp;")"</f>
        <v>Intet påvist (2016)</v>
      </c>
    </row>
    <row r="3138" spans="1:6" hidden="1" x14ac:dyDescent="0.25">
      <c r="A3138" s="4" t="s">
        <v>5525</v>
      </c>
      <c r="B3138" s="4" t="s">
        <v>5526</v>
      </c>
      <c r="C3138" s="5">
        <v>41527</v>
      </c>
      <c r="D3138" s="5">
        <v>42724</v>
      </c>
      <c r="E3138" s="4" t="s">
        <v>19752</v>
      </c>
      <c r="F3138" t="str">
        <f>+_xlfn.XLOOKUP(Tabell3[[#This Row],[Diagnose]],Tabell7[Diagnose],Tabell7[DiagnoseKort])&amp;" ("&amp;YEAR(Tabell3[[#This Row],[Dato]])&amp;")"</f>
        <v>Intet påvist (2016)</v>
      </c>
    </row>
    <row r="3139" spans="1:6" hidden="1" x14ac:dyDescent="0.25">
      <c r="A3139" s="4" t="s">
        <v>6906</v>
      </c>
      <c r="B3139" s="4" t="s">
        <v>6907</v>
      </c>
      <c r="C3139" s="5">
        <v>42216</v>
      </c>
      <c r="D3139" s="5">
        <v>42723</v>
      </c>
      <c r="E3139" s="4" t="s">
        <v>19752</v>
      </c>
      <c r="F3139" t="str">
        <f>+_xlfn.XLOOKUP(Tabell3[[#This Row],[Diagnose]],Tabell7[Diagnose],Tabell7[DiagnoseKort])&amp;" ("&amp;YEAR(Tabell3[[#This Row],[Dato]])&amp;")"</f>
        <v>Intet påvist (2016)</v>
      </c>
    </row>
    <row r="3140" spans="1:6" hidden="1" x14ac:dyDescent="0.25">
      <c r="A3140" s="4" t="s">
        <v>7119</v>
      </c>
      <c r="B3140" s="4" t="s">
        <v>7120</v>
      </c>
      <c r="C3140" s="5">
        <v>42299</v>
      </c>
      <c r="D3140" s="5">
        <v>42723</v>
      </c>
      <c r="E3140" s="4" t="s">
        <v>19752</v>
      </c>
      <c r="F3140" t="str">
        <f>+_xlfn.XLOOKUP(Tabell3[[#This Row],[Diagnose]],Tabell7[Diagnose],Tabell7[DiagnoseKort])&amp;" ("&amp;YEAR(Tabell3[[#This Row],[Dato]])&amp;")"</f>
        <v>Intet påvist (2016)</v>
      </c>
    </row>
    <row r="3141" spans="1:6" hidden="1" x14ac:dyDescent="0.25">
      <c r="A3141" s="4" t="s">
        <v>5519</v>
      </c>
      <c r="B3141" s="4" t="s">
        <v>5520</v>
      </c>
      <c r="C3141" s="5">
        <v>41527</v>
      </c>
      <c r="D3141" s="5">
        <v>42720</v>
      </c>
      <c r="E3141" s="4" t="s">
        <v>19752</v>
      </c>
      <c r="F3141" t="str">
        <f>+_xlfn.XLOOKUP(Tabell3[[#This Row],[Diagnose]],Tabell7[Diagnose],Tabell7[DiagnoseKort])&amp;" ("&amp;YEAR(Tabell3[[#This Row],[Dato]])&amp;")"</f>
        <v>Intet påvist (2016)</v>
      </c>
    </row>
    <row r="3142" spans="1:6" hidden="1" x14ac:dyDescent="0.25">
      <c r="A3142" s="4" t="s">
        <v>7103</v>
      </c>
      <c r="B3142" s="4" t="s">
        <v>7104</v>
      </c>
      <c r="C3142" s="5">
        <v>42292</v>
      </c>
      <c r="D3142" s="5">
        <v>42712</v>
      </c>
      <c r="E3142" s="4" t="s">
        <v>19752</v>
      </c>
      <c r="F3142" t="str">
        <f>+_xlfn.XLOOKUP(Tabell3[[#This Row],[Diagnose]],Tabell7[Diagnose],Tabell7[DiagnoseKort])&amp;" ("&amp;YEAR(Tabell3[[#This Row],[Dato]])&amp;")"</f>
        <v>Intet påvist (2016)</v>
      </c>
    </row>
    <row r="3143" spans="1:6" hidden="1" x14ac:dyDescent="0.25">
      <c r="A3143" s="4" t="s">
        <v>4884</v>
      </c>
      <c r="B3143" s="4" t="s">
        <v>4885</v>
      </c>
      <c r="C3143" s="5">
        <v>41196</v>
      </c>
      <c r="D3143" s="5">
        <v>42711</v>
      </c>
      <c r="E3143" s="4" t="s">
        <v>19752</v>
      </c>
      <c r="F3143" t="str">
        <f>+_xlfn.XLOOKUP(Tabell3[[#This Row],[Diagnose]],Tabell7[Diagnose],Tabell7[DiagnoseKort])&amp;" ("&amp;YEAR(Tabell3[[#This Row],[Dato]])&amp;")"</f>
        <v>Intet påvist (2016)</v>
      </c>
    </row>
    <row r="3144" spans="1:6" hidden="1" x14ac:dyDescent="0.25">
      <c r="A3144" s="4" t="s">
        <v>5916</v>
      </c>
      <c r="B3144" s="4" t="s">
        <v>5917</v>
      </c>
      <c r="C3144" s="5">
        <v>41747</v>
      </c>
      <c r="D3144" s="5">
        <v>42709</v>
      </c>
      <c r="E3144" s="4" t="s">
        <v>19752</v>
      </c>
      <c r="F3144" t="str">
        <f>+_xlfn.XLOOKUP(Tabell3[[#This Row],[Diagnose]],Tabell7[Diagnose],Tabell7[DiagnoseKort])&amp;" ("&amp;YEAR(Tabell3[[#This Row],[Dato]])&amp;")"</f>
        <v>Intet påvist (2016)</v>
      </c>
    </row>
    <row r="3145" spans="1:6" hidden="1" x14ac:dyDescent="0.25">
      <c r="A3145" s="4" t="s">
        <v>5178</v>
      </c>
      <c r="B3145" s="4" t="s">
        <v>5179</v>
      </c>
      <c r="C3145" s="5">
        <v>41390</v>
      </c>
      <c r="D3145" s="5">
        <v>42706</v>
      </c>
      <c r="E3145" s="4" t="s">
        <v>19752</v>
      </c>
      <c r="F3145" t="str">
        <f>+_xlfn.XLOOKUP(Tabell3[[#This Row],[Diagnose]],Tabell7[Diagnose],Tabell7[DiagnoseKort])&amp;" ("&amp;YEAR(Tabell3[[#This Row],[Dato]])&amp;")"</f>
        <v>Intet påvist (2016)</v>
      </c>
    </row>
    <row r="3146" spans="1:6" hidden="1" x14ac:dyDescent="0.25">
      <c r="A3146" s="4" t="s">
        <v>4588</v>
      </c>
      <c r="B3146" s="4" t="s">
        <v>4589</v>
      </c>
      <c r="C3146" s="5">
        <v>41080</v>
      </c>
      <c r="D3146" s="5">
        <v>42704</v>
      </c>
      <c r="E3146" s="4" t="s">
        <v>19752</v>
      </c>
      <c r="F3146" t="str">
        <f>+_xlfn.XLOOKUP(Tabell3[[#This Row],[Diagnose]],Tabell7[Diagnose],Tabell7[DiagnoseKort])&amp;" ("&amp;YEAR(Tabell3[[#This Row],[Dato]])&amp;")"</f>
        <v>Intet påvist (2016)</v>
      </c>
    </row>
    <row r="3147" spans="1:6" hidden="1" x14ac:dyDescent="0.25">
      <c r="A3147" s="4" t="s">
        <v>2324</v>
      </c>
      <c r="B3147" s="4" t="s">
        <v>2325</v>
      </c>
      <c r="C3147" s="5">
        <v>39556</v>
      </c>
      <c r="D3147" s="5">
        <v>42704</v>
      </c>
      <c r="E3147" s="4" t="s">
        <v>19881</v>
      </c>
      <c r="F3147" t="str">
        <f>+_xlfn.XLOOKUP(Tabell3[[#This Row],[Diagnose]],Tabell7[Diagnose],Tabell7[DiagnoseKort])&amp;" ("&amp;YEAR(Tabell3[[#This Row],[Dato]])&amp;")"</f>
        <v>Annet, ikke medfødt (2016)</v>
      </c>
    </row>
    <row r="3148" spans="1:6" hidden="1" x14ac:dyDescent="0.25">
      <c r="A3148" s="4" t="s">
        <v>6675</v>
      </c>
      <c r="B3148" s="4" t="s">
        <v>6676</v>
      </c>
      <c r="C3148" s="5">
        <v>42102</v>
      </c>
      <c r="D3148" s="5">
        <v>42703</v>
      </c>
      <c r="E3148" s="4" t="s">
        <v>19752</v>
      </c>
      <c r="F3148" t="str">
        <f>+_xlfn.XLOOKUP(Tabell3[[#This Row],[Diagnose]],Tabell7[Diagnose],Tabell7[DiagnoseKort])&amp;" ("&amp;YEAR(Tabell3[[#This Row],[Dato]])&amp;")"</f>
        <v>Intet påvist (2016)</v>
      </c>
    </row>
    <row r="3149" spans="1:6" hidden="1" x14ac:dyDescent="0.25">
      <c r="A3149" s="4" t="s">
        <v>6158</v>
      </c>
      <c r="B3149" s="4" t="s">
        <v>6159</v>
      </c>
      <c r="C3149" s="5">
        <v>41838</v>
      </c>
      <c r="D3149" s="5">
        <v>42703</v>
      </c>
      <c r="E3149" s="4" t="s">
        <v>19752</v>
      </c>
      <c r="F3149" t="str">
        <f>+_xlfn.XLOOKUP(Tabell3[[#This Row],[Diagnose]],Tabell7[Diagnose],Tabell7[DiagnoseKort])&amp;" ("&amp;YEAR(Tabell3[[#This Row],[Dato]])&amp;")"</f>
        <v>Intet påvist (2016)</v>
      </c>
    </row>
    <row r="3150" spans="1:6" hidden="1" x14ac:dyDescent="0.25">
      <c r="A3150" s="4" t="s">
        <v>4266</v>
      </c>
      <c r="B3150" s="4" t="s">
        <v>4267</v>
      </c>
      <c r="C3150" s="5">
        <v>40891</v>
      </c>
      <c r="D3150" s="5">
        <v>42702</v>
      </c>
      <c r="E3150" s="4" t="s">
        <v>19752</v>
      </c>
      <c r="F3150" t="str">
        <f>+_xlfn.XLOOKUP(Tabell3[[#This Row],[Diagnose]],Tabell7[Diagnose],Tabell7[DiagnoseKort])&amp;" ("&amp;YEAR(Tabell3[[#This Row],[Dato]])&amp;")"</f>
        <v>Intet påvist (2016)</v>
      </c>
    </row>
    <row r="3151" spans="1:6" hidden="1" x14ac:dyDescent="0.25">
      <c r="A3151" s="4" t="s">
        <v>6451</v>
      </c>
      <c r="B3151" s="4" t="s">
        <v>6452</v>
      </c>
      <c r="C3151" s="5">
        <v>41995</v>
      </c>
      <c r="D3151" s="5">
        <v>42702</v>
      </c>
      <c r="E3151" s="4" t="s">
        <v>19752</v>
      </c>
      <c r="F3151" t="str">
        <f>+_xlfn.XLOOKUP(Tabell3[[#This Row],[Diagnose]],Tabell7[Diagnose],Tabell7[DiagnoseKort])&amp;" ("&amp;YEAR(Tabell3[[#This Row],[Dato]])&amp;")"</f>
        <v>Intet påvist (2016)</v>
      </c>
    </row>
    <row r="3152" spans="1:6" hidden="1" x14ac:dyDescent="0.25">
      <c r="A3152" s="4" t="s">
        <v>2763</v>
      </c>
      <c r="B3152" s="4" t="s">
        <v>2764</v>
      </c>
      <c r="C3152" s="5">
        <v>39927</v>
      </c>
      <c r="D3152" s="5">
        <v>42702</v>
      </c>
      <c r="E3152" s="4" t="s">
        <v>19752</v>
      </c>
      <c r="F3152" t="str">
        <f>+_xlfn.XLOOKUP(Tabell3[[#This Row],[Diagnose]],Tabell7[Diagnose],Tabell7[DiagnoseKort])&amp;" ("&amp;YEAR(Tabell3[[#This Row],[Dato]])&amp;")"</f>
        <v>Intet påvist (2016)</v>
      </c>
    </row>
    <row r="3153" spans="1:6" hidden="1" x14ac:dyDescent="0.25">
      <c r="A3153" s="4" t="s">
        <v>4655</v>
      </c>
      <c r="B3153" s="4" t="s">
        <v>4656</v>
      </c>
      <c r="C3153" s="5">
        <v>41096</v>
      </c>
      <c r="D3153" s="5">
        <v>42699</v>
      </c>
      <c r="E3153" s="4" t="s">
        <v>19752</v>
      </c>
      <c r="F3153" t="str">
        <f>+_xlfn.XLOOKUP(Tabell3[[#This Row],[Diagnose]],Tabell7[Diagnose],Tabell7[DiagnoseKort])&amp;" ("&amp;YEAR(Tabell3[[#This Row],[Dato]])&amp;")"</f>
        <v>Intet påvist (2016)</v>
      </c>
    </row>
    <row r="3154" spans="1:6" hidden="1" x14ac:dyDescent="0.25">
      <c r="A3154" s="4" t="s">
        <v>3206</v>
      </c>
      <c r="B3154" s="4" t="s">
        <v>3207</v>
      </c>
      <c r="C3154" s="5">
        <v>40207</v>
      </c>
      <c r="D3154" s="5">
        <v>42696</v>
      </c>
      <c r="E3154" s="4" t="s">
        <v>19752</v>
      </c>
      <c r="F3154" t="str">
        <f>+_xlfn.XLOOKUP(Tabell3[[#This Row],[Diagnose]],Tabell7[Diagnose],Tabell7[DiagnoseKort])&amp;" ("&amp;YEAR(Tabell3[[#This Row],[Dato]])&amp;")"</f>
        <v>Intet påvist (2016)</v>
      </c>
    </row>
    <row r="3155" spans="1:6" hidden="1" x14ac:dyDescent="0.25">
      <c r="A3155" s="4" t="s">
        <v>4910</v>
      </c>
      <c r="B3155" s="4" t="s">
        <v>4911</v>
      </c>
      <c r="C3155" s="5">
        <v>41218</v>
      </c>
      <c r="D3155" s="5">
        <v>42694</v>
      </c>
      <c r="E3155" s="4" t="s">
        <v>19752</v>
      </c>
      <c r="F3155" t="str">
        <f>+_xlfn.XLOOKUP(Tabell3[[#This Row],[Diagnose]],Tabell7[Diagnose],Tabell7[DiagnoseKort])&amp;" ("&amp;YEAR(Tabell3[[#This Row],[Dato]])&amp;")"</f>
        <v>Intet påvist (2016)</v>
      </c>
    </row>
    <row r="3156" spans="1:6" hidden="1" x14ac:dyDescent="0.25">
      <c r="A3156" s="4" t="s">
        <v>4820</v>
      </c>
      <c r="B3156" s="4" t="s">
        <v>4821</v>
      </c>
      <c r="C3156" s="5">
        <v>41155</v>
      </c>
      <c r="D3156" s="5">
        <v>42693</v>
      </c>
      <c r="E3156" s="4" t="s">
        <v>19894</v>
      </c>
      <c r="F3156" t="str">
        <f>+_xlfn.XLOOKUP(Tabell3[[#This Row],[Diagnose]],Tabell7[Diagnose],Tabell7[DiagnoseKort])&amp;" ("&amp;YEAR(Tabell3[[#This Row],[Dato]])&amp;")"</f>
        <v>Cornea Dystrofi (2016)</v>
      </c>
    </row>
    <row r="3157" spans="1:6" hidden="1" x14ac:dyDescent="0.25">
      <c r="A3157" s="4" t="s">
        <v>5420</v>
      </c>
      <c r="B3157" s="4" t="s">
        <v>5421</v>
      </c>
      <c r="C3157" s="5">
        <v>41488</v>
      </c>
      <c r="D3157" s="5">
        <v>42690</v>
      </c>
      <c r="E3157" s="4" t="s">
        <v>19752</v>
      </c>
      <c r="F3157" t="str">
        <f>+_xlfn.XLOOKUP(Tabell3[[#This Row],[Diagnose]],Tabell7[Diagnose],Tabell7[DiagnoseKort])&amp;" ("&amp;YEAR(Tabell3[[#This Row],[Dato]])&amp;")"</f>
        <v>Intet påvist (2016)</v>
      </c>
    </row>
    <row r="3158" spans="1:6" hidden="1" x14ac:dyDescent="0.25">
      <c r="A3158" s="4" t="s">
        <v>3272</v>
      </c>
      <c r="B3158" s="4" t="s">
        <v>3273</v>
      </c>
      <c r="C3158" s="5">
        <v>40268</v>
      </c>
      <c r="D3158" s="5">
        <v>42690</v>
      </c>
      <c r="E3158" s="4" t="s">
        <v>19752</v>
      </c>
      <c r="F3158" t="str">
        <f>+_xlfn.XLOOKUP(Tabell3[[#This Row],[Diagnose]],Tabell7[Diagnose],Tabell7[DiagnoseKort])&amp;" ("&amp;YEAR(Tabell3[[#This Row],[Dato]])&amp;")"</f>
        <v>Intet påvist (2016)</v>
      </c>
    </row>
    <row r="3159" spans="1:6" hidden="1" x14ac:dyDescent="0.25">
      <c r="A3159" s="4" t="s">
        <v>7095</v>
      </c>
      <c r="B3159" s="4" t="s">
        <v>7096</v>
      </c>
      <c r="C3159" s="5">
        <v>42292</v>
      </c>
      <c r="D3159" s="5">
        <v>42689</v>
      </c>
      <c r="E3159" s="4" t="s">
        <v>19752</v>
      </c>
      <c r="F3159" t="str">
        <f>+_xlfn.XLOOKUP(Tabell3[[#This Row],[Diagnose]],Tabell7[Diagnose],Tabell7[DiagnoseKort])&amp;" ("&amp;YEAR(Tabell3[[#This Row],[Dato]])&amp;")"</f>
        <v>Intet påvist (2016)</v>
      </c>
    </row>
    <row r="3160" spans="1:6" hidden="1" x14ac:dyDescent="0.25">
      <c r="A3160" s="4" t="s">
        <v>5257</v>
      </c>
      <c r="B3160" s="4" t="s">
        <v>5258</v>
      </c>
      <c r="C3160" s="5">
        <v>41446</v>
      </c>
      <c r="D3160" s="5">
        <v>42689</v>
      </c>
      <c r="E3160" s="4" t="s">
        <v>19752</v>
      </c>
      <c r="F3160" t="str">
        <f>+_xlfn.XLOOKUP(Tabell3[[#This Row],[Diagnose]],Tabell7[Diagnose],Tabell7[DiagnoseKort])&amp;" ("&amp;YEAR(Tabell3[[#This Row],[Dato]])&amp;")"</f>
        <v>Intet påvist (2016)</v>
      </c>
    </row>
    <row r="3161" spans="1:6" hidden="1" x14ac:dyDescent="0.25">
      <c r="A3161" s="4" t="s">
        <v>7081</v>
      </c>
      <c r="B3161" s="4" t="s">
        <v>7082</v>
      </c>
      <c r="C3161" s="5">
        <v>42292</v>
      </c>
      <c r="D3161" s="5">
        <v>42686</v>
      </c>
      <c r="E3161" s="4" t="s">
        <v>19752</v>
      </c>
      <c r="F3161" t="str">
        <f>+_xlfn.XLOOKUP(Tabell3[[#This Row],[Diagnose]],Tabell7[Diagnose],Tabell7[DiagnoseKort])&amp;" ("&amp;YEAR(Tabell3[[#This Row],[Dato]])&amp;")"</f>
        <v>Intet påvist (2016)</v>
      </c>
    </row>
    <row r="3162" spans="1:6" hidden="1" x14ac:dyDescent="0.25">
      <c r="A3162" s="4" t="s">
        <v>7087</v>
      </c>
      <c r="B3162" s="4" t="s">
        <v>7088</v>
      </c>
      <c r="C3162" s="5">
        <v>42292</v>
      </c>
      <c r="D3162" s="5">
        <v>42686</v>
      </c>
      <c r="E3162" s="4" t="s">
        <v>19752</v>
      </c>
      <c r="F3162" t="str">
        <f>+_xlfn.XLOOKUP(Tabell3[[#This Row],[Diagnose]],Tabell7[Diagnose],Tabell7[DiagnoseKort])&amp;" ("&amp;YEAR(Tabell3[[#This Row],[Dato]])&amp;")"</f>
        <v>Intet påvist (2016)</v>
      </c>
    </row>
    <row r="3163" spans="1:6" hidden="1" x14ac:dyDescent="0.25">
      <c r="A3163" s="4" t="s">
        <v>7007</v>
      </c>
      <c r="B3163" s="4" t="s">
        <v>7008</v>
      </c>
      <c r="C3163" s="5">
        <v>42267</v>
      </c>
      <c r="D3163" s="5">
        <v>42686</v>
      </c>
      <c r="E3163" s="4" t="s">
        <v>19752</v>
      </c>
      <c r="F3163" t="str">
        <f>+_xlfn.XLOOKUP(Tabell3[[#This Row],[Diagnose]],Tabell7[Diagnose],Tabell7[DiagnoseKort])&amp;" ("&amp;YEAR(Tabell3[[#This Row],[Dato]])&amp;")"</f>
        <v>Intet påvist (2016)</v>
      </c>
    </row>
    <row r="3164" spans="1:6" hidden="1" x14ac:dyDescent="0.25">
      <c r="A3164" s="4" t="s">
        <v>7039</v>
      </c>
      <c r="B3164" s="4" t="s">
        <v>7040</v>
      </c>
      <c r="C3164" s="5">
        <v>42274</v>
      </c>
      <c r="D3164" s="5">
        <v>42683</v>
      </c>
      <c r="E3164" s="4" t="s">
        <v>19752</v>
      </c>
      <c r="F3164" t="str">
        <f>+_xlfn.XLOOKUP(Tabell3[[#This Row],[Diagnose]],Tabell7[Diagnose],Tabell7[DiagnoseKort])&amp;" ("&amp;YEAR(Tabell3[[#This Row],[Dato]])&amp;")"</f>
        <v>Intet påvist (2016)</v>
      </c>
    </row>
    <row r="3165" spans="1:6" hidden="1" x14ac:dyDescent="0.25">
      <c r="A3165" s="4" t="s">
        <v>3590</v>
      </c>
      <c r="B3165" s="4" t="s">
        <v>3591</v>
      </c>
      <c r="C3165" s="5">
        <v>40448</v>
      </c>
      <c r="D3165" s="5">
        <v>42681</v>
      </c>
      <c r="E3165" s="4" t="s">
        <v>19882</v>
      </c>
      <c r="F3165" t="str">
        <f>+_xlfn.XLOOKUP(Tabell3[[#This Row],[Diagnose]],Tabell7[Diagnose],Tabell7[DiagnoseKort])&amp;" ("&amp;YEAR(Tabell3[[#This Row],[Dato]])&amp;")"</f>
        <v>Katarakt, ikke medfødt (2016)</v>
      </c>
    </row>
    <row r="3166" spans="1:6" hidden="1" x14ac:dyDescent="0.25">
      <c r="A3166" s="4" t="s">
        <v>4657</v>
      </c>
      <c r="B3166" s="4" t="s">
        <v>4658</v>
      </c>
      <c r="C3166" s="5">
        <v>41096</v>
      </c>
      <c r="D3166" s="5">
        <v>42681</v>
      </c>
      <c r="E3166" s="4" t="s">
        <v>19752</v>
      </c>
      <c r="F3166" t="str">
        <f>+_xlfn.XLOOKUP(Tabell3[[#This Row],[Diagnose]],Tabell7[Diagnose],Tabell7[DiagnoseKort])&amp;" ("&amp;YEAR(Tabell3[[#This Row],[Dato]])&amp;")"</f>
        <v>Intet påvist (2016)</v>
      </c>
    </row>
    <row r="3167" spans="1:6" hidden="1" x14ac:dyDescent="0.25">
      <c r="A3167" s="4" t="s">
        <v>7041</v>
      </c>
      <c r="B3167" s="4" t="s">
        <v>7042</v>
      </c>
      <c r="C3167" s="5">
        <v>42274</v>
      </c>
      <c r="D3167" s="5">
        <v>42681</v>
      </c>
      <c r="E3167" s="4" t="s">
        <v>19752</v>
      </c>
      <c r="F3167" t="str">
        <f>+_xlfn.XLOOKUP(Tabell3[[#This Row],[Diagnose]],Tabell7[Diagnose],Tabell7[DiagnoseKort])&amp;" ("&amp;YEAR(Tabell3[[#This Row],[Dato]])&amp;")"</f>
        <v>Intet påvist (2016)</v>
      </c>
    </row>
    <row r="3168" spans="1:6" hidden="1" x14ac:dyDescent="0.25">
      <c r="A3168" s="4" t="s">
        <v>3158</v>
      </c>
      <c r="B3168" s="4" t="s">
        <v>3159</v>
      </c>
      <c r="C3168" s="5">
        <v>40186</v>
      </c>
      <c r="D3168" s="5">
        <v>42677</v>
      </c>
      <c r="E3168" s="4" t="s">
        <v>19894</v>
      </c>
      <c r="F3168" t="str">
        <f>+_xlfn.XLOOKUP(Tabell3[[#This Row],[Diagnose]],Tabell7[Diagnose],Tabell7[DiagnoseKort])&amp;" ("&amp;YEAR(Tabell3[[#This Row],[Dato]])&amp;")"</f>
        <v>Cornea Dystrofi (2016)</v>
      </c>
    </row>
    <row r="3169" spans="1:6" hidden="1" x14ac:dyDescent="0.25">
      <c r="A3169" s="4" t="s">
        <v>7061</v>
      </c>
      <c r="B3169" s="4" t="s">
        <v>7062</v>
      </c>
      <c r="C3169" s="5">
        <v>42280</v>
      </c>
      <c r="D3169" s="5">
        <v>42675</v>
      </c>
      <c r="E3169" s="4" t="s">
        <v>19752</v>
      </c>
      <c r="F3169" t="str">
        <f>+_xlfn.XLOOKUP(Tabell3[[#This Row],[Diagnose]],Tabell7[Diagnose],Tabell7[DiagnoseKort])&amp;" ("&amp;YEAR(Tabell3[[#This Row],[Dato]])&amp;")"</f>
        <v>Intet påvist (2016)</v>
      </c>
    </row>
    <row r="3170" spans="1:6" hidden="1" x14ac:dyDescent="0.25">
      <c r="A3170" s="4" t="s">
        <v>5573</v>
      </c>
      <c r="B3170" s="4" t="s">
        <v>5574</v>
      </c>
      <c r="C3170" s="5">
        <v>41579</v>
      </c>
      <c r="D3170" s="5">
        <v>42675</v>
      </c>
      <c r="E3170" s="4" t="s">
        <v>19752</v>
      </c>
      <c r="F3170" t="str">
        <f>+_xlfn.XLOOKUP(Tabell3[[#This Row],[Diagnose]],Tabell7[Diagnose],Tabell7[DiagnoseKort])&amp;" ("&amp;YEAR(Tabell3[[#This Row],[Dato]])&amp;")"</f>
        <v>Intet påvist (2016)</v>
      </c>
    </row>
    <row r="3171" spans="1:6" hidden="1" x14ac:dyDescent="0.25">
      <c r="A3171" s="4" t="s">
        <v>7101</v>
      </c>
      <c r="B3171" s="4" t="s">
        <v>7102</v>
      </c>
      <c r="C3171" s="5">
        <v>42292</v>
      </c>
      <c r="D3171" s="5">
        <v>42669</v>
      </c>
      <c r="E3171" s="4" t="s">
        <v>19752</v>
      </c>
      <c r="F3171" t="str">
        <f>+_xlfn.XLOOKUP(Tabell3[[#This Row],[Diagnose]],Tabell7[Diagnose],Tabell7[DiagnoseKort])&amp;" ("&amp;YEAR(Tabell3[[#This Row],[Dato]])&amp;")"</f>
        <v>Intet påvist (2016)</v>
      </c>
    </row>
    <row r="3172" spans="1:6" hidden="1" x14ac:dyDescent="0.25">
      <c r="A3172" s="4" t="s">
        <v>6798</v>
      </c>
      <c r="B3172" s="4" t="s">
        <v>6799</v>
      </c>
      <c r="C3172" s="5">
        <v>42141</v>
      </c>
      <c r="D3172" s="5">
        <v>42668</v>
      </c>
      <c r="E3172" s="4" t="s">
        <v>19752</v>
      </c>
      <c r="F3172" t="str">
        <f>+_xlfn.XLOOKUP(Tabell3[[#This Row],[Diagnose]],Tabell7[Diagnose],Tabell7[DiagnoseKort])&amp;" ("&amp;YEAR(Tabell3[[#This Row],[Dato]])&amp;")"</f>
        <v>Intet påvist (2016)</v>
      </c>
    </row>
    <row r="3173" spans="1:6" hidden="1" x14ac:dyDescent="0.25">
      <c r="A3173" s="4" t="s">
        <v>6497</v>
      </c>
      <c r="B3173" s="4" t="s">
        <v>6498</v>
      </c>
      <c r="C3173" s="5">
        <v>42021</v>
      </c>
      <c r="D3173" s="5">
        <v>42663</v>
      </c>
      <c r="E3173" s="4" t="s">
        <v>19756</v>
      </c>
      <c r="F3173" t="str">
        <f>+_xlfn.XLOOKUP(Tabell3[[#This Row],[Diagnose]],Tabell7[Diagnose],Tabell7[DiagnoseKort])&amp;" ("&amp;YEAR(Tabell3[[#This Row],[Dato]])&amp;")"</f>
        <v>Distichiasis/Ektopiske Cillier (2016)</v>
      </c>
    </row>
    <row r="3174" spans="1:6" hidden="1" x14ac:dyDescent="0.25">
      <c r="A3174" s="4" t="s">
        <v>3699</v>
      </c>
      <c r="B3174" s="4" t="s">
        <v>3700</v>
      </c>
      <c r="C3174" s="5">
        <v>40543</v>
      </c>
      <c r="D3174" s="5">
        <v>42657</v>
      </c>
      <c r="E3174" s="4" t="s">
        <v>19752</v>
      </c>
      <c r="F3174" t="str">
        <f>+_xlfn.XLOOKUP(Tabell3[[#This Row],[Diagnose]],Tabell7[Diagnose],Tabell7[DiagnoseKort])&amp;" ("&amp;YEAR(Tabell3[[#This Row],[Dato]])&amp;")"</f>
        <v>Intet påvist (2016)</v>
      </c>
    </row>
    <row r="3175" spans="1:6" hidden="1" x14ac:dyDescent="0.25">
      <c r="A3175" s="4" t="s">
        <v>5656</v>
      </c>
      <c r="B3175" s="4" t="s">
        <v>5657</v>
      </c>
      <c r="C3175" s="5">
        <v>41621</v>
      </c>
      <c r="D3175" s="5">
        <v>42656</v>
      </c>
      <c r="E3175" s="4" t="s">
        <v>19752</v>
      </c>
      <c r="F3175" t="str">
        <f>+_xlfn.XLOOKUP(Tabell3[[#This Row],[Diagnose]],Tabell7[Diagnose],Tabell7[DiagnoseKort])&amp;" ("&amp;YEAR(Tabell3[[#This Row],[Dato]])&amp;")"</f>
        <v>Intet påvist (2016)</v>
      </c>
    </row>
    <row r="3176" spans="1:6" hidden="1" x14ac:dyDescent="0.25">
      <c r="A3176" s="4" t="s">
        <v>6645</v>
      </c>
      <c r="B3176" s="4" t="s">
        <v>6646</v>
      </c>
      <c r="C3176" s="5">
        <v>42079</v>
      </c>
      <c r="D3176" s="5">
        <v>42655</v>
      </c>
      <c r="E3176" s="4" t="s">
        <v>19752</v>
      </c>
      <c r="F3176" t="str">
        <f>+_xlfn.XLOOKUP(Tabell3[[#This Row],[Diagnose]],Tabell7[Diagnose],Tabell7[DiagnoseKort])&amp;" ("&amp;YEAR(Tabell3[[#This Row],[Dato]])&amp;")"</f>
        <v>Intet påvist (2016)</v>
      </c>
    </row>
    <row r="3177" spans="1:6" hidden="1" x14ac:dyDescent="0.25">
      <c r="A3177" s="4" t="s">
        <v>7035</v>
      </c>
      <c r="B3177" s="4" t="s">
        <v>7036</v>
      </c>
      <c r="C3177" s="5">
        <v>42274</v>
      </c>
      <c r="D3177" s="5">
        <v>42653</v>
      </c>
      <c r="E3177" s="4" t="s">
        <v>19752</v>
      </c>
      <c r="F3177" t="str">
        <f>+_xlfn.XLOOKUP(Tabell3[[#This Row],[Diagnose]],Tabell7[Diagnose],Tabell7[DiagnoseKort])&amp;" ("&amp;YEAR(Tabell3[[#This Row],[Dato]])&amp;")"</f>
        <v>Intet påvist (2016)</v>
      </c>
    </row>
    <row r="3178" spans="1:6" hidden="1" x14ac:dyDescent="0.25">
      <c r="A3178" s="4" t="s">
        <v>5832</v>
      </c>
      <c r="B3178" s="4" t="s">
        <v>5833</v>
      </c>
      <c r="C3178" s="5">
        <v>41700</v>
      </c>
      <c r="D3178" s="5">
        <v>42650</v>
      </c>
      <c r="E3178" s="4" t="s">
        <v>19801</v>
      </c>
      <c r="F3178" t="str">
        <f>+_xlfn.XLOOKUP(Tabell3[[#This Row],[Diagnose]],Tabell7[Diagnose],Tabell7[DiagnoseKort])&amp;" ("&amp;YEAR(Tabell3[[#This Row],[Dato]])&amp;")"</f>
        <v>Annet medfødt (2016)</v>
      </c>
    </row>
    <row r="3179" spans="1:6" hidden="1" x14ac:dyDescent="0.25">
      <c r="A3179" s="4" t="s">
        <v>3174</v>
      </c>
      <c r="B3179" s="4" t="s">
        <v>3175</v>
      </c>
      <c r="C3179" s="5">
        <v>40202</v>
      </c>
      <c r="D3179" s="5">
        <v>42645</v>
      </c>
      <c r="E3179" s="4" t="s">
        <v>19752</v>
      </c>
      <c r="F3179" t="str">
        <f>+_xlfn.XLOOKUP(Tabell3[[#This Row],[Diagnose]],Tabell7[Diagnose],Tabell7[DiagnoseKort])&amp;" ("&amp;YEAR(Tabell3[[#This Row],[Dato]])&amp;")"</f>
        <v>Intet påvist (2016)</v>
      </c>
    </row>
    <row r="3180" spans="1:6" hidden="1" x14ac:dyDescent="0.25">
      <c r="A3180" s="4" t="s">
        <v>7089</v>
      </c>
      <c r="B3180" s="4" t="s">
        <v>7090</v>
      </c>
      <c r="C3180" s="5">
        <v>42292</v>
      </c>
      <c r="D3180" s="5">
        <v>42642</v>
      </c>
      <c r="E3180" s="4" t="s">
        <v>19752</v>
      </c>
      <c r="F3180" t="str">
        <f>+_xlfn.XLOOKUP(Tabell3[[#This Row],[Diagnose]],Tabell7[Diagnose],Tabell7[DiagnoseKort])&amp;" ("&amp;YEAR(Tabell3[[#This Row],[Dato]])&amp;")"</f>
        <v>Intet påvist (2016)</v>
      </c>
    </row>
    <row r="3181" spans="1:6" hidden="1" x14ac:dyDescent="0.25">
      <c r="A3181" s="4" t="s">
        <v>3391</v>
      </c>
      <c r="B3181" s="4" t="s">
        <v>3392</v>
      </c>
      <c r="C3181" s="5">
        <v>40318</v>
      </c>
      <c r="D3181" s="5">
        <v>42642</v>
      </c>
      <c r="E3181" s="4" t="s">
        <v>19882</v>
      </c>
      <c r="F3181" t="str">
        <f>+_xlfn.XLOOKUP(Tabell3[[#This Row],[Diagnose]],Tabell7[Diagnose],Tabell7[DiagnoseKort])&amp;" ("&amp;YEAR(Tabell3[[#This Row],[Dato]])&amp;")"</f>
        <v>Katarakt, ikke medfødt (2016)</v>
      </c>
    </row>
    <row r="3182" spans="1:6" hidden="1" x14ac:dyDescent="0.25">
      <c r="A3182" s="4" t="s">
        <v>3397</v>
      </c>
      <c r="B3182" s="4" t="s">
        <v>3398</v>
      </c>
      <c r="C3182" s="5">
        <v>40320</v>
      </c>
      <c r="D3182" s="5">
        <v>42642</v>
      </c>
      <c r="E3182" s="4" t="s">
        <v>19801</v>
      </c>
      <c r="F3182" t="str">
        <f>+_xlfn.XLOOKUP(Tabell3[[#This Row],[Diagnose]],Tabell7[Diagnose],Tabell7[DiagnoseKort])&amp;" ("&amp;YEAR(Tabell3[[#This Row],[Dato]])&amp;")"</f>
        <v>Annet medfødt (2016)</v>
      </c>
    </row>
    <row r="3183" spans="1:6" hidden="1" x14ac:dyDescent="0.25">
      <c r="A3183" s="4" t="s">
        <v>3506</v>
      </c>
      <c r="B3183" s="4" t="s">
        <v>3507</v>
      </c>
      <c r="C3183" s="5">
        <v>40360</v>
      </c>
      <c r="D3183" s="5">
        <v>42642</v>
      </c>
      <c r="E3183" s="4" t="s">
        <v>19801</v>
      </c>
      <c r="F3183" t="str">
        <f>+_xlfn.XLOOKUP(Tabell3[[#This Row],[Diagnose]],Tabell7[Diagnose],Tabell7[DiagnoseKort])&amp;" ("&amp;YEAR(Tabell3[[#This Row],[Dato]])&amp;")"</f>
        <v>Annet medfødt (2016)</v>
      </c>
    </row>
    <row r="3184" spans="1:6" hidden="1" x14ac:dyDescent="0.25">
      <c r="A3184" s="4" t="s">
        <v>5246</v>
      </c>
      <c r="B3184" s="4" t="s">
        <v>5247</v>
      </c>
      <c r="C3184" s="5">
        <v>41420</v>
      </c>
      <c r="D3184" s="5">
        <v>42642</v>
      </c>
      <c r="E3184" s="4" t="s">
        <v>19752</v>
      </c>
      <c r="F3184" t="str">
        <f>+_xlfn.XLOOKUP(Tabell3[[#This Row],[Diagnose]],Tabell7[Diagnose],Tabell7[DiagnoseKort])&amp;" ("&amp;YEAR(Tabell3[[#This Row],[Dato]])&amp;")"</f>
        <v>Intet påvist (2016)</v>
      </c>
    </row>
    <row r="3185" spans="1:6" hidden="1" x14ac:dyDescent="0.25">
      <c r="A3185" s="4" t="s">
        <v>5084</v>
      </c>
      <c r="B3185" s="4" t="s">
        <v>5085</v>
      </c>
      <c r="C3185" s="5">
        <v>41322</v>
      </c>
      <c r="D3185" s="5">
        <v>42640</v>
      </c>
      <c r="E3185" s="4" t="s">
        <v>19752</v>
      </c>
      <c r="F3185" t="str">
        <f>+_xlfn.XLOOKUP(Tabell3[[#This Row],[Diagnose]],Tabell7[Diagnose],Tabell7[DiagnoseKort])&amp;" ("&amp;YEAR(Tabell3[[#This Row],[Dato]])&amp;")"</f>
        <v>Intet påvist (2016)</v>
      </c>
    </row>
    <row r="3186" spans="1:6" hidden="1" x14ac:dyDescent="0.25">
      <c r="A3186" s="4" t="s">
        <v>6221</v>
      </c>
      <c r="B3186" s="4" t="s">
        <v>6222</v>
      </c>
      <c r="C3186" s="5">
        <v>41877</v>
      </c>
      <c r="D3186" s="5">
        <v>42640</v>
      </c>
      <c r="E3186" s="4" t="s">
        <v>19752</v>
      </c>
      <c r="F3186" t="str">
        <f>+_xlfn.XLOOKUP(Tabell3[[#This Row],[Diagnose]],Tabell7[Diagnose],Tabell7[DiagnoseKort])&amp;" ("&amp;YEAR(Tabell3[[#This Row],[Dato]])&amp;")"</f>
        <v>Intet påvist (2016)</v>
      </c>
    </row>
    <row r="3187" spans="1:6" hidden="1" x14ac:dyDescent="0.25">
      <c r="A3187" s="4" t="s">
        <v>5587</v>
      </c>
      <c r="B3187" s="4" t="s">
        <v>5588</v>
      </c>
      <c r="C3187" s="5">
        <v>41585</v>
      </c>
      <c r="D3187" s="5">
        <v>42639</v>
      </c>
      <c r="E3187" s="4" t="s">
        <v>19892</v>
      </c>
      <c r="F3187" t="str">
        <f>+_xlfn.XLOOKUP(Tabell3[[#This Row],[Diagnose]],Tabell7[Diagnose],Tabell7[DiagnoseKort])&amp;" ("&amp;YEAR(Tabell3[[#This Row],[Dato]])&amp;")"</f>
        <v xml:space="preserve"> (2016)</v>
      </c>
    </row>
    <row r="3188" spans="1:6" hidden="1" x14ac:dyDescent="0.25">
      <c r="A3188" s="4" t="s">
        <v>5725</v>
      </c>
      <c r="B3188" s="4" t="s">
        <v>5726</v>
      </c>
      <c r="C3188" s="5">
        <v>41646</v>
      </c>
      <c r="D3188" s="5">
        <v>42639</v>
      </c>
      <c r="E3188" s="4" t="s">
        <v>19864</v>
      </c>
      <c r="F3188" t="str">
        <f>+_xlfn.XLOOKUP(Tabell3[[#This Row],[Diagnose]],Tabell7[Diagnose],Tabell7[DiagnoseKort])&amp;" ("&amp;YEAR(Tabell3[[#This Row],[Dato]])&amp;")"</f>
        <v>Distichiasis/Ektopiske Cillier (2016)</v>
      </c>
    </row>
    <row r="3189" spans="1:6" hidden="1" x14ac:dyDescent="0.25">
      <c r="A3189" s="4" t="s">
        <v>6548</v>
      </c>
      <c r="B3189" s="4" t="s">
        <v>6549</v>
      </c>
      <c r="C3189" s="5">
        <v>42033</v>
      </c>
      <c r="D3189" s="5">
        <v>42639</v>
      </c>
      <c r="E3189" s="4" t="s">
        <v>19752</v>
      </c>
      <c r="F3189" t="str">
        <f>+_xlfn.XLOOKUP(Tabell3[[#This Row],[Diagnose]],Tabell7[Diagnose],Tabell7[DiagnoseKort])&amp;" ("&amp;YEAR(Tabell3[[#This Row],[Dato]])&amp;")"</f>
        <v>Intet påvist (2016)</v>
      </c>
    </row>
    <row r="3190" spans="1:6" hidden="1" x14ac:dyDescent="0.25">
      <c r="A3190" s="4" t="s">
        <v>4979</v>
      </c>
      <c r="B3190" s="4" t="s">
        <v>4980</v>
      </c>
      <c r="C3190" s="5">
        <v>41261</v>
      </c>
      <c r="D3190" s="5">
        <v>42639</v>
      </c>
      <c r="E3190" s="4" t="s">
        <v>19898</v>
      </c>
      <c r="F3190" t="str">
        <f>+_xlfn.XLOOKUP(Tabell3[[#This Row],[Diagnose]],Tabell7[Diagnose],Tabell7[DiagnoseKort])&amp;" ("&amp;YEAR(Tabell3[[#This Row],[Dato]])&amp;")"</f>
        <v xml:space="preserve"> (2016)</v>
      </c>
    </row>
    <row r="3191" spans="1:6" hidden="1" x14ac:dyDescent="0.25">
      <c r="A3191" s="4" t="s">
        <v>4153</v>
      </c>
      <c r="B3191" s="4" t="s">
        <v>4154</v>
      </c>
      <c r="C3191" s="5">
        <v>40781</v>
      </c>
      <c r="D3191" s="5">
        <v>42634</v>
      </c>
      <c r="E3191" s="4" t="s">
        <v>19752</v>
      </c>
      <c r="F3191" t="str">
        <f>+_xlfn.XLOOKUP(Tabell3[[#This Row],[Diagnose]],Tabell7[Diagnose],Tabell7[DiagnoseKort])&amp;" ("&amp;YEAR(Tabell3[[#This Row],[Dato]])&amp;")"</f>
        <v>Intet påvist (2016)</v>
      </c>
    </row>
    <row r="3192" spans="1:6" hidden="1" x14ac:dyDescent="0.25">
      <c r="A3192" s="4" t="s">
        <v>4317</v>
      </c>
      <c r="B3192" s="4" t="s">
        <v>4318</v>
      </c>
      <c r="C3192" s="5">
        <v>40919</v>
      </c>
      <c r="D3192" s="5">
        <v>42627</v>
      </c>
      <c r="E3192" s="4" t="s">
        <v>19752</v>
      </c>
      <c r="F3192" t="str">
        <f>+_xlfn.XLOOKUP(Tabell3[[#This Row],[Diagnose]],Tabell7[Diagnose],Tabell7[DiagnoseKort])&amp;" ("&amp;YEAR(Tabell3[[#This Row],[Dato]])&amp;")"</f>
        <v>Intet påvist (2016)</v>
      </c>
    </row>
    <row r="3193" spans="1:6" hidden="1" x14ac:dyDescent="0.25">
      <c r="A3193" s="4" t="s">
        <v>4928</v>
      </c>
      <c r="B3193" s="4" t="s">
        <v>4929</v>
      </c>
      <c r="C3193" s="5">
        <v>41251</v>
      </c>
      <c r="D3193" s="5">
        <v>42626</v>
      </c>
      <c r="E3193" s="4" t="s">
        <v>19752</v>
      </c>
      <c r="F3193" t="str">
        <f>+_xlfn.XLOOKUP(Tabell3[[#This Row],[Diagnose]],Tabell7[Diagnose],Tabell7[DiagnoseKort])&amp;" ("&amp;YEAR(Tabell3[[#This Row],[Dato]])&amp;")"</f>
        <v>Intet påvist (2016)</v>
      </c>
    </row>
    <row r="3194" spans="1:6" hidden="1" x14ac:dyDescent="0.25">
      <c r="A3194" s="4" t="s">
        <v>6592</v>
      </c>
      <c r="B3194" s="4" t="s">
        <v>6593</v>
      </c>
      <c r="C3194" s="5">
        <v>42049</v>
      </c>
      <c r="D3194" s="5">
        <v>42626</v>
      </c>
      <c r="E3194" s="4" t="s">
        <v>19752</v>
      </c>
      <c r="F3194" t="str">
        <f>+_xlfn.XLOOKUP(Tabell3[[#This Row],[Diagnose]],Tabell7[Diagnose],Tabell7[DiagnoseKort])&amp;" ("&amp;YEAR(Tabell3[[#This Row],[Dato]])&amp;")"</f>
        <v>Intet påvist (2016)</v>
      </c>
    </row>
    <row r="3195" spans="1:6" hidden="1" x14ac:dyDescent="0.25">
      <c r="A3195" s="4" t="s">
        <v>5862</v>
      </c>
      <c r="B3195" s="4" t="s">
        <v>5863</v>
      </c>
      <c r="C3195" s="5">
        <v>41735</v>
      </c>
      <c r="D3195" s="5">
        <v>42626</v>
      </c>
      <c r="E3195" s="4" t="s">
        <v>19756</v>
      </c>
      <c r="F3195" t="str">
        <f>+_xlfn.XLOOKUP(Tabell3[[#This Row],[Diagnose]],Tabell7[Diagnose],Tabell7[DiagnoseKort])&amp;" ("&amp;YEAR(Tabell3[[#This Row],[Dato]])&amp;")"</f>
        <v>Distichiasis/Ektopiske Cillier (2016)</v>
      </c>
    </row>
    <row r="3196" spans="1:6" hidden="1" x14ac:dyDescent="0.25">
      <c r="A3196" s="4" t="s">
        <v>5322</v>
      </c>
      <c r="B3196" s="4" t="s">
        <v>5323</v>
      </c>
      <c r="C3196" s="5">
        <v>41459</v>
      </c>
      <c r="D3196" s="5">
        <v>42626</v>
      </c>
      <c r="E3196" s="4" t="s">
        <v>19802</v>
      </c>
      <c r="F3196" t="str">
        <f>+_xlfn.XLOOKUP(Tabell3[[#This Row],[Diagnose]],Tabell7[Diagnose],Tabell7[DiagnoseKort])&amp;" ("&amp;YEAR(Tabell3[[#This Row],[Dato]])&amp;")"</f>
        <v>PPM iris (2016)</v>
      </c>
    </row>
    <row r="3197" spans="1:6" hidden="1" x14ac:dyDescent="0.25">
      <c r="A3197" s="4" t="s">
        <v>4769</v>
      </c>
      <c r="B3197" s="4" t="s">
        <v>4770</v>
      </c>
      <c r="C3197" s="5">
        <v>41145</v>
      </c>
      <c r="D3197" s="5">
        <v>42626</v>
      </c>
      <c r="E3197" s="4" t="s">
        <v>19752</v>
      </c>
      <c r="F3197" t="str">
        <f>+_xlfn.XLOOKUP(Tabell3[[#This Row],[Diagnose]],Tabell7[Diagnose],Tabell7[DiagnoseKort])&amp;" ("&amp;YEAR(Tabell3[[#This Row],[Dato]])&amp;")"</f>
        <v>Intet påvist (2016)</v>
      </c>
    </row>
    <row r="3198" spans="1:6" hidden="1" x14ac:dyDescent="0.25">
      <c r="A3198" s="4" t="s">
        <v>6692</v>
      </c>
      <c r="B3198" s="4" t="s">
        <v>6693</v>
      </c>
      <c r="C3198" s="5">
        <v>42103</v>
      </c>
      <c r="D3198" s="5">
        <v>42626</v>
      </c>
      <c r="E3198" s="4" t="s">
        <v>19752</v>
      </c>
      <c r="F3198" t="str">
        <f>+_xlfn.XLOOKUP(Tabell3[[#This Row],[Diagnose]],Tabell7[Diagnose],Tabell7[DiagnoseKort])&amp;" ("&amp;YEAR(Tabell3[[#This Row],[Dato]])&amp;")"</f>
        <v>Intet påvist (2016)</v>
      </c>
    </row>
    <row r="3199" spans="1:6" hidden="1" x14ac:dyDescent="0.25">
      <c r="A3199" s="4" t="s">
        <v>6308</v>
      </c>
      <c r="B3199" s="4" t="s">
        <v>6309</v>
      </c>
      <c r="C3199" s="5">
        <v>41928</v>
      </c>
      <c r="D3199" s="5">
        <v>42626</v>
      </c>
      <c r="E3199" s="4" t="s">
        <v>19752</v>
      </c>
      <c r="F3199" t="str">
        <f>+_xlfn.XLOOKUP(Tabell3[[#This Row],[Diagnose]],Tabell7[Diagnose],Tabell7[DiagnoseKort])&amp;" ("&amp;YEAR(Tabell3[[#This Row],[Dato]])&amp;")"</f>
        <v>Intet påvist (2016)</v>
      </c>
    </row>
    <row r="3200" spans="1:6" hidden="1" x14ac:dyDescent="0.25">
      <c r="A3200" s="4" t="s">
        <v>7083</v>
      </c>
      <c r="B3200" s="4" t="s">
        <v>7084</v>
      </c>
      <c r="C3200" s="5">
        <v>42292</v>
      </c>
      <c r="D3200" s="5">
        <v>42624</v>
      </c>
      <c r="E3200" s="4" t="s">
        <v>19752</v>
      </c>
      <c r="F3200" t="str">
        <f>+_xlfn.XLOOKUP(Tabell3[[#This Row],[Diagnose]],Tabell7[Diagnose],Tabell7[DiagnoseKort])&amp;" ("&amp;YEAR(Tabell3[[#This Row],[Dato]])&amp;")"</f>
        <v>Intet påvist (2016)</v>
      </c>
    </row>
    <row r="3201" spans="1:6" hidden="1" x14ac:dyDescent="0.25">
      <c r="A3201" s="4" t="s">
        <v>4021</v>
      </c>
      <c r="B3201" s="4" t="s">
        <v>4022</v>
      </c>
      <c r="C3201" s="5">
        <v>40703</v>
      </c>
      <c r="D3201" s="5">
        <v>42624</v>
      </c>
      <c r="E3201" s="4" t="s">
        <v>19752</v>
      </c>
      <c r="F3201" t="str">
        <f>+_xlfn.XLOOKUP(Tabell3[[#This Row],[Diagnose]],Tabell7[Diagnose],Tabell7[DiagnoseKort])&amp;" ("&amp;YEAR(Tabell3[[#This Row],[Dato]])&amp;")"</f>
        <v>Intet påvist (2016)</v>
      </c>
    </row>
    <row r="3202" spans="1:6" hidden="1" x14ac:dyDescent="0.25">
      <c r="A3202" s="4" t="s">
        <v>5627</v>
      </c>
      <c r="B3202" s="4" t="s">
        <v>5628</v>
      </c>
      <c r="C3202" s="5">
        <v>41591</v>
      </c>
      <c r="D3202" s="5">
        <v>42624</v>
      </c>
      <c r="E3202" s="4" t="s">
        <v>19752</v>
      </c>
      <c r="F3202" t="str">
        <f>+_xlfn.XLOOKUP(Tabell3[[#This Row],[Diagnose]],Tabell7[Diagnose],Tabell7[DiagnoseKort])&amp;" ("&amp;YEAR(Tabell3[[#This Row],[Dato]])&amp;")"</f>
        <v>Intet påvist (2016)</v>
      </c>
    </row>
    <row r="3203" spans="1:6" hidden="1" x14ac:dyDescent="0.25">
      <c r="A3203" s="4" t="s">
        <v>5939</v>
      </c>
      <c r="B3203" s="4" t="s">
        <v>5940</v>
      </c>
      <c r="C3203" s="5">
        <v>41750</v>
      </c>
      <c r="D3203" s="5">
        <v>42622</v>
      </c>
      <c r="E3203" s="4" t="s">
        <v>19752</v>
      </c>
      <c r="F3203" t="str">
        <f>+_xlfn.XLOOKUP(Tabell3[[#This Row],[Diagnose]],Tabell7[Diagnose],Tabell7[DiagnoseKort])&amp;" ("&amp;YEAR(Tabell3[[#This Row],[Dato]])&amp;")"</f>
        <v>Intet påvist (2016)</v>
      </c>
    </row>
    <row r="3204" spans="1:6" hidden="1" x14ac:dyDescent="0.25">
      <c r="A3204" s="4" t="s">
        <v>5466</v>
      </c>
      <c r="B3204" s="4" t="s">
        <v>5467</v>
      </c>
      <c r="C3204" s="5">
        <v>41504</v>
      </c>
      <c r="D3204" s="5">
        <v>42605</v>
      </c>
      <c r="E3204" s="4" t="s">
        <v>19752</v>
      </c>
      <c r="F3204" t="str">
        <f>+_xlfn.XLOOKUP(Tabell3[[#This Row],[Diagnose]],Tabell7[Diagnose],Tabell7[DiagnoseKort])&amp;" ("&amp;YEAR(Tabell3[[#This Row],[Dato]])&amp;")"</f>
        <v>Intet påvist (2016)</v>
      </c>
    </row>
    <row r="3205" spans="1:6" hidden="1" x14ac:dyDescent="0.25">
      <c r="A3205" s="4" t="s">
        <v>7313</v>
      </c>
      <c r="B3205" s="4" t="s">
        <v>7314</v>
      </c>
      <c r="C3205" s="5">
        <v>42416</v>
      </c>
      <c r="D3205" s="5">
        <v>42601</v>
      </c>
      <c r="E3205" s="4" t="s">
        <v>19752</v>
      </c>
      <c r="F3205" t="str">
        <f>+_xlfn.XLOOKUP(Tabell3[[#This Row],[Diagnose]],Tabell7[Diagnose],Tabell7[DiagnoseKort])&amp;" ("&amp;YEAR(Tabell3[[#This Row],[Dato]])&amp;")"</f>
        <v>Intet påvist (2016)</v>
      </c>
    </row>
    <row r="3206" spans="1:6" hidden="1" x14ac:dyDescent="0.25">
      <c r="A3206" s="4" t="s">
        <v>6106</v>
      </c>
      <c r="B3206" s="4" t="s">
        <v>6107</v>
      </c>
      <c r="C3206" s="5">
        <v>41824</v>
      </c>
      <c r="D3206" s="5">
        <v>42601</v>
      </c>
      <c r="E3206" s="4" t="s">
        <v>19752</v>
      </c>
      <c r="F3206" t="str">
        <f>+_xlfn.XLOOKUP(Tabell3[[#This Row],[Diagnose]],Tabell7[Diagnose],Tabell7[DiagnoseKort])&amp;" ("&amp;YEAR(Tabell3[[#This Row],[Dato]])&amp;")"</f>
        <v>Intet påvist (2016)</v>
      </c>
    </row>
    <row r="3207" spans="1:6" hidden="1" x14ac:dyDescent="0.25">
      <c r="A3207" s="4" t="s">
        <v>4772</v>
      </c>
      <c r="B3207" s="4" t="s">
        <v>4773</v>
      </c>
      <c r="C3207" s="5">
        <v>41145</v>
      </c>
      <c r="D3207" s="5">
        <v>42601</v>
      </c>
      <c r="E3207" s="4" t="s">
        <v>19792</v>
      </c>
      <c r="F3207" t="str">
        <f>+_xlfn.XLOOKUP(Tabell3[[#This Row],[Diagnose]],Tabell7[Diagnose],Tabell7[DiagnoseKort])&amp;" ("&amp;YEAR(Tabell3[[#This Row],[Dato]])&amp;")"</f>
        <v xml:space="preserve"> (2016)</v>
      </c>
    </row>
    <row r="3208" spans="1:6" hidden="1" x14ac:dyDescent="0.25">
      <c r="A3208" s="4" t="s">
        <v>6428</v>
      </c>
      <c r="B3208" s="4" t="s">
        <v>6429</v>
      </c>
      <c r="C3208" s="5">
        <v>41991</v>
      </c>
      <c r="D3208" s="5">
        <v>42599</v>
      </c>
      <c r="E3208" s="4" t="s">
        <v>19752</v>
      </c>
      <c r="F3208" t="str">
        <f>+_xlfn.XLOOKUP(Tabell3[[#This Row],[Diagnose]],Tabell7[Diagnose],Tabell7[DiagnoseKort])&amp;" ("&amp;YEAR(Tabell3[[#This Row],[Dato]])&amp;")"</f>
        <v>Intet påvist (2016)</v>
      </c>
    </row>
    <row r="3209" spans="1:6" hidden="1" x14ac:dyDescent="0.25">
      <c r="A3209" s="4" t="s">
        <v>6435</v>
      </c>
      <c r="B3209" s="4" t="s">
        <v>6436</v>
      </c>
      <c r="C3209" s="5">
        <v>41991</v>
      </c>
      <c r="D3209" s="5">
        <v>42599</v>
      </c>
      <c r="E3209" s="4" t="s">
        <v>19752</v>
      </c>
      <c r="F3209" t="str">
        <f>+_xlfn.XLOOKUP(Tabell3[[#This Row],[Diagnose]],Tabell7[Diagnose],Tabell7[DiagnoseKort])&amp;" ("&amp;YEAR(Tabell3[[#This Row],[Dato]])&amp;")"</f>
        <v>Intet påvist (2016)</v>
      </c>
    </row>
    <row r="3210" spans="1:6" hidden="1" x14ac:dyDescent="0.25">
      <c r="A3210" s="4" t="s">
        <v>5171</v>
      </c>
      <c r="B3210" s="4" t="s">
        <v>5172</v>
      </c>
      <c r="C3210" s="5">
        <v>41378</v>
      </c>
      <c r="D3210" s="5">
        <v>42587</v>
      </c>
      <c r="E3210" s="4" t="s">
        <v>19752</v>
      </c>
      <c r="F3210" t="str">
        <f>+_xlfn.XLOOKUP(Tabell3[[#This Row],[Diagnose]],Tabell7[Diagnose],Tabell7[DiagnoseKort])&amp;" ("&amp;YEAR(Tabell3[[#This Row],[Dato]])&amp;")"</f>
        <v>Intet påvist (2016)</v>
      </c>
    </row>
    <row r="3211" spans="1:6" hidden="1" x14ac:dyDescent="0.25">
      <c r="A3211" s="4" t="s">
        <v>5953</v>
      </c>
      <c r="B3211" s="4" t="s">
        <v>5954</v>
      </c>
      <c r="C3211" s="5">
        <v>41751</v>
      </c>
      <c r="D3211" s="5">
        <v>42573</v>
      </c>
      <c r="E3211" s="4" t="s">
        <v>19752</v>
      </c>
      <c r="F3211" t="str">
        <f>+_xlfn.XLOOKUP(Tabell3[[#This Row],[Diagnose]],Tabell7[Diagnose],Tabell7[DiagnoseKort])&amp;" ("&amp;YEAR(Tabell3[[#This Row],[Dato]])&amp;")"</f>
        <v>Intet påvist (2016)</v>
      </c>
    </row>
    <row r="3212" spans="1:6" hidden="1" x14ac:dyDescent="0.25">
      <c r="A3212" s="4" t="s">
        <v>4412</v>
      </c>
      <c r="B3212" s="4" t="s">
        <v>4413</v>
      </c>
      <c r="C3212" s="5">
        <v>40989</v>
      </c>
      <c r="D3212" s="5">
        <v>42572</v>
      </c>
      <c r="E3212" s="4" t="s">
        <v>19752</v>
      </c>
      <c r="F3212" t="str">
        <f>+_xlfn.XLOOKUP(Tabell3[[#This Row],[Diagnose]],Tabell7[Diagnose],Tabell7[DiagnoseKort])&amp;" ("&amp;YEAR(Tabell3[[#This Row],[Dato]])&amp;")"</f>
        <v>Intet påvist (2016)</v>
      </c>
    </row>
    <row r="3213" spans="1:6" hidden="1" x14ac:dyDescent="0.25">
      <c r="A3213" s="4" t="s">
        <v>5836</v>
      </c>
      <c r="B3213" s="4" t="s">
        <v>5837</v>
      </c>
      <c r="C3213" s="5">
        <v>41707</v>
      </c>
      <c r="D3213" s="5">
        <v>42571</v>
      </c>
      <c r="E3213" s="4" t="s">
        <v>19752</v>
      </c>
      <c r="F3213" t="str">
        <f>+_xlfn.XLOOKUP(Tabell3[[#This Row],[Diagnose]],Tabell7[Diagnose],Tabell7[DiagnoseKort])&amp;" ("&amp;YEAR(Tabell3[[#This Row],[Dato]])&amp;")"</f>
        <v>Intet påvist (2016)</v>
      </c>
    </row>
    <row r="3214" spans="1:6" hidden="1" x14ac:dyDescent="0.25">
      <c r="A3214" s="4" t="s">
        <v>6363</v>
      </c>
      <c r="B3214" s="4" t="s">
        <v>6364</v>
      </c>
      <c r="C3214" s="5">
        <v>41969</v>
      </c>
      <c r="D3214" s="5">
        <v>42564</v>
      </c>
      <c r="E3214" s="4" t="s">
        <v>19752</v>
      </c>
      <c r="F3214" t="str">
        <f>+_xlfn.XLOOKUP(Tabell3[[#This Row],[Diagnose]],Tabell7[Diagnose],Tabell7[DiagnoseKort])&amp;" ("&amp;YEAR(Tabell3[[#This Row],[Dato]])&amp;")"</f>
        <v>Intet påvist (2016)</v>
      </c>
    </row>
    <row r="3215" spans="1:6" hidden="1" x14ac:dyDescent="0.25">
      <c r="A3215" s="4" t="s">
        <v>5615</v>
      </c>
      <c r="B3215" s="4" t="s">
        <v>5616</v>
      </c>
      <c r="C3215" s="5">
        <v>41588</v>
      </c>
      <c r="D3215" s="5">
        <v>42563</v>
      </c>
      <c r="E3215" s="4" t="s">
        <v>19752</v>
      </c>
      <c r="F3215" t="str">
        <f>+_xlfn.XLOOKUP(Tabell3[[#This Row],[Diagnose]],Tabell7[Diagnose],Tabell7[DiagnoseKort])&amp;" ("&amp;YEAR(Tabell3[[#This Row],[Dato]])&amp;")"</f>
        <v>Intet påvist (2016)</v>
      </c>
    </row>
    <row r="3216" spans="1:6" hidden="1" x14ac:dyDescent="0.25">
      <c r="A3216" s="4" t="s">
        <v>2326</v>
      </c>
      <c r="B3216" s="4" t="s">
        <v>2327</v>
      </c>
      <c r="C3216" s="5">
        <v>39556</v>
      </c>
      <c r="D3216" s="5">
        <v>42557</v>
      </c>
      <c r="E3216" s="4" t="s">
        <v>19882</v>
      </c>
      <c r="F3216" t="str">
        <f>+_xlfn.XLOOKUP(Tabell3[[#This Row],[Diagnose]],Tabell7[Diagnose],Tabell7[DiagnoseKort])&amp;" ("&amp;YEAR(Tabell3[[#This Row],[Dato]])&amp;")"</f>
        <v>Katarakt, ikke medfødt (2016)</v>
      </c>
    </row>
    <row r="3217" spans="1:6" hidden="1" x14ac:dyDescent="0.25">
      <c r="A3217" s="4" t="s">
        <v>3914</v>
      </c>
      <c r="B3217" s="4" t="s">
        <v>3915</v>
      </c>
      <c r="C3217" s="5">
        <v>40673</v>
      </c>
      <c r="D3217" s="5">
        <v>42557</v>
      </c>
      <c r="E3217" s="4" t="s">
        <v>19752</v>
      </c>
      <c r="F3217" t="str">
        <f>+_xlfn.XLOOKUP(Tabell3[[#This Row],[Diagnose]],Tabell7[Diagnose],Tabell7[DiagnoseKort])&amp;" ("&amp;YEAR(Tabell3[[#This Row],[Dato]])&amp;")"</f>
        <v>Intet påvist (2016)</v>
      </c>
    </row>
    <row r="3218" spans="1:6" hidden="1" x14ac:dyDescent="0.25">
      <c r="A3218" s="4" t="s">
        <v>4855</v>
      </c>
      <c r="B3218" s="4" t="s">
        <v>4856</v>
      </c>
      <c r="C3218" s="5">
        <v>41174</v>
      </c>
      <c r="D3218" s="5">
        <v>42554</v>
      </c>
      <c r="E3218" s="4" t="s">
        <v>19752</v>
      </c>
      <c r="F3218" t="str">
        <f>+_xlfn.XLOOKUP(Tabell3[[#This Row],[Diagnose]],Tabell7[Diagnose],Tabell7[DiagnoseKort])&amp;" ("&amp;YEAR(Tabell3[[#This Row],[Dato]])&amp;")"</f>
        <v>Intet påvist (2016)</v>
      </c>
    </row>
    <row r="3219" spans="1:6" hidden="1" x14ac:dyDescent="0.25">
      <c r="A3219" s="4" t="s">
        <v>6475</v>
      </c>
      <c r="B3219" s="4" t="s">
        <v>6476</v>
      </c>
      <c r="C3219" s="5">
        <v>42009</v>
      </c>
      <c r="D3219" s="5">
        <v>42552</v>
      </c>
      <c r="E3219" s="4" t="s">
        <v>19752</v>
      </c>
      <c r="F3219" t="str">
        <f>+_xlfn.XLOOKUP(Tabell3[[#This Row],[Diagnose]],Tabell7[Diagnose],Tabell7[DiagnoseKort])&amp;" ("&amp;YEAR(Tabell3[[#This Row],[Dato]])&amp;")"</f>
        <v>Intet påvist (2016)</v>
      </c>
    </row>
    <row r="3220" spans="1:6" hidden="1" x14ac:dyDescent="0.25">
      <c r="A3220" s="4" t="s">
        <v>5447</v>
      </c>
      <c r="B3220" s="4" t="s">
        <v>5448</v>
      </c>
      <c r="C3220" s="5">
        <v>41502</v>
      </c>
      <c r="D3220" s="5">
        <v>42551</v>
      </c>
      <c r="E3220" s="4" t="s">
        <v>19752</v>
      </c>
      <c r="F3220" t="str">
        <f>+_xlfn.XLOOKUP(Tabell3[[#This Row],[Diagnose]],Tabell7[Diagnose],Tabell7[DiagnoseKort])&amp;" ("&amp;YEAR(Tabell3[[#This Row],[Dato]])&amp;")"</f>
        <v>Intet påvist (2016)</v>
      </c>
    </row>
    <row r="3221" spans="1:6" hidden="1" x14ac:dyDescent="0.25">
      <c r="A3221" s="4" t="s">
        <v>4159</v>
      </c>
      <c r="B3221" s="4" t="s">
        <v>4160</v>
      </c>
      <c r="C3221" s="5">
        <v>40781</v>
      </c>
      <c r="D3221" s="5">
        <v>42544</v>
      </c>
      <c r="E3221" s="4" t="s">
        <v>19752</v>
      </c>
      <c r="F3221" t="str">
        <f>+_xlfn.XLOOKUP(Tabell3[[#This Row],[Diagnose]],Tabell7[Diagnose],Tabell7[DiagnoseKort])&amp;" ("&amp;YEAR(Tabell3[[#This Row],[Dato]])&amp;")"</f>
        <v>Intet påvist (2016)</v>
      </c>
    </row>
    <row r="3222" spans="1:6" hidden="1" x14ac:dyDescent="0.25">
      <c r="A3222" s="4" t="s">
        <v>4651</v>
      </c>
      <c r="B3222" s="4" t="s">
        <v>4652</v>
      </c>
      <c r="C3222" s="5">
        <v>41096</v>
      </c>
      <c r="D3222" s="5">
        <v>42544</v>
      </c>
      <c r="E3222" s="4" t="s">
        <v>19752</v>
      </c>
      <c r="F3222" t="str">
        <f>+_xlfn.XLOOKUP(Tabell3[[#This Row],[Diagnose]],Tabell7[Diagnose],Tabell7[DiagnoseKort])&amp;" ("&amp;YEAR(Tabell3[[#This Row],[Dato]])&amp;")"</f>
        <v>Intet påvist (2016)</v>
      </c>
    </row>
    <row r="3223" spans="1:6" hidden="1" x14ac:dyDescent="0.25">
      <c r="A3223" s="4" t="s">
        <v>4410</v>
      </c>
      <c r="B3223" s="4" t="s">
        <v>4411</v>
      </c>
      <c r="C3223" s="5">
        <v>40989</v>
      </c>
      <c r="D3223" s="5">
        <v>42544</v>
      </c>
      <c r="E3223" s="4" t="s">
        <v>19752</v>
      </c>
      <c r="F3223" t="str">
        <f>+_xlfn.XLOOKUP(Tabell3[[#This Row],[Diagnose]],Tabell7[Diagnose],Tabell7[DiagnoseKort])&amp;" ("&amp;YEAR(Tabell3[[#This Row],[Dato]])&amp;")"</f>
        <v>Intet påvist (2016)</v>
      </c>
    </row>
    <row r="3224" spans="1:6" hidden="1" x14ac:dyDescent="0.25">
      <c r="A3224" s="4" t="s">
        <v>6441</v>
      </c>
      <c r="B3224" s="4" t="s">
        <v>6442</v>
      </c>
      <c r="C3224" s="5">
        <v>41992</v>
      </c>
      <c r="D3224" s="5">
        <v>42543</v>
      </c>
      <c r="E3224" s="4" t="s">
        <v>19752</v>
      </c>
      <c r="F3224" t="str">
        <f>+_xlfn.XLOOKUP(Tabell3[[#This Row],[Diagnose]],Tabell7[Diagnose],Tabell7[DiagnoseKort])&amp;" ("&amp;YEAR(Tabell3[[#This Row],[Dato]])&amp;")"</f>
        <v>Intet påvist (2016)</v>
      </c>
    </row>
    <row r="3225" spans="1:6" hidden="1" x14ac:dyDescent="0.25">
      <c r="A3225" s="4" t="s">
        <v>5194</v>
      </c>
      <c r="B3225" s="4" t="s">
        <v>5195</v>
      </c>
      <c r="C3225" s="5">
        <v>41391</v>
      </c>
      <c r="D3225" s="5">
        <v>42539</v>
      </c>
      <c r="E3225" s="4" t="s">
        <v>19752</v>
      </c>
      <c r="F3225" t="str">
        <f>+_xlfn.XLOOKUP(Tabell3[[#This Row],[Diagnose]],Tabell7[Diagnose],Tabell7[DiagnoseKort])&amp;" ("&amp;YEAR(Tabell3[[#This Row],[Dato]])&amp;")"</f>
        <v>Intet påvist (2016)</v>
      </c>
    </row>
    <row r="3226" spans="1:6" hidden="1" x14ac:dyDescent="0.25">
      <c r="A3226" s="4" t="s">
        <v>6093</v>
      </c>
      <c r="B3226" s="4" t="s">
        <v>1817</v>
      </c>
      <c r="C3226" s="5">
        <v>41821</v>
      </c>
      <c r="D3226" s="5">
        <v>42539</v>
      </c>
      <c r="E3226" s="4" t="s">
        <v>19752</v>
      </c>
      <c r="F3226" t="str">
        <f>+_xlfn.XLOOKUP(Tabell3[[#This Row],[Diagnose]],Tabell7[Diagnose],Tabell7[DiagnoseKort])&amp;" ("&amp;YEAR(Tabell3[[#This Row],[Dato]])&amp;")"</f>
        <v>Intet påvist (2016)</v>
      </c>
    </row>
    <row r="3227" spans="1:6" hidden="1" x14ac:dyDescent="0.25">
      <c r="A3227" s="4" t="s">
        <v>5629</v>
      </c>
      <c r="B3227" s="4" t="s">
        <v>5630</v>
      </c>
      <c r="C3227" s="5">
        <v>41591</v>
      </c>
      <c r="D3227" s="5">
        <v>42537</v>
      </c>
      <c r="E3227" s="4" t="s">
        <v>19752</v>
      </c>
      <c r="F3227" t="str">
        <f>+_xlfn.XLOOKUP(Tabell3[[#This Row],[Diagnose]],Tabell7[Diagnose],Tabell7[DiagnoseKort])&amp;" ("&amp;YEAR(Tabell3[[#This Row],[Dato]])&amp;")"</f>
        <v>Intet påvist (2016)</v>
      </c>
    </row>
    <row r="3228" spans="1:6" hidden="1" x14ac:dyDescent="0.25">
      <c r="A3228" s="4" t="s">
        <v>3204</v>
      </c>
      <c r="B3228" s="4" t="s">
        <v>3205</v>
      </c>
      <c r="C3228" s="5">
        <v>40207</v>
      </c>
      <c r="D3228" s="5">
        <v>42536</v>
      </c>
      <c r="E3228" s="4" t="s">
        <v>19752</v>
      </c>
      <c r="F3228" t="str">
        <f>+_xlfn.XLOOKUP(Tabell3[[#This Row],[Diagnose]],Tabell7[Diagnose],Tabell7[DiagnoseKort])&amp;" ("&amp;YEAR(Tabell3[[#This Row],[Dato]])&amp;")"</f>
        <v>Intet påvist (2016)</v>
      </c>
    </row>
    <row r="3229" spans="1:6" hidden="1" x14ac:dyDescent="0.25">
      <c r="A3229" s="4" t="s">
        <v>1790</v>
      </c>
      <c r="B3229" s="4" t="s">
        <v>1791</v>
      </c>
      <c r="C3229" s="5">
        <v>39110</v>
      </c>
      <c r="D3229" s="5">
        <v>42534</v>
      </c>
      <c r="E3229" s="4" t="s">
        <v>19752</v>
      </c>
      <c r="F3229" t="str">
        <f>+_xlfn.XLOOKUP(Tabell3[[#This Row],[Diagnose]],Tabell7[Diagnose],Tabell7[DiagnoseKort])&amp;" ("&amp;YEAR(Tabell3[[#This Row],[Dato]])&amp;")"</f>
        <v>Intet påvist (2016)</v>
      </c>
    </row>
    <row r="3230" spans="1:6" hidden="1" x14ac:dyDescent="0.25">
      <c r="A3230" s="4" t="s">
        <v>5920</v>
      </c>
      <c r="B3230" s="4" t="s">
        <v>5921</v>
      </c>
      <c r="C3230" s="5">
        <v>41747</v>
      </c>
      <c r="D3230" s="5">
        <v>42525</v>
      </c>
      <c r="E3230" s="4" t="s">
        <v>19820</v>
      </c>
      <c r="F3230" t="str">
        <f>+_xlfn.XLOOKUP(Tabell3[[#This Row],[Diagnose]],Tabell7[Diagnose],Tabell7[DiagnoseKort])&amp;" ("&amp;YEAR(Tabell3[[#This Row],[Dato]])&amp;")"</f>
        <v>PHTVL/PHPV (2016)</v>
      </c>
    </row>
    <row r="3231" spans="1:6" hidden="1" x14ac:dyDescent="0.25">
      <c r="A3231" s="4" t="s">
        <v>6031</v>
      </c>
      <c r="B3231" s="4" t="s">
        <v>6032</v>
      </c>
      <c r="C3231" s="5">
        <v>41779</v>
      </c>
      <c r="D3231" s="5">
        <v>42520</v>
      </c>
      <c r="E3231" s="4" t="s">
        <v>19752</v>
      </c>
      <c r="F3231" t="str">
        <f>+_xlfn.XLOOKUP(Tabell3[[#This Row],[Diagnose]],Tabell7[Diagnose],Tabell7[DiagnoseKort])&amp;" ("&amp;YEAR(Tabell3[[#This Row],[Dato]])&amp;")"</f>
        <v>Intet påvist (2016)</v>
      </c>
    </row>
    <row r="3232" spans="1:6" hidden="1" x14ac:dyDescent="0.25">
      <c r="A3232" s="4" t="s">
        <v>6633</v>
      </c>
      <c r="B3232" s="4" t="s">
        <v>6634</v>
      </c>
      <c r="C3232" s="5">
        <v>42076</v>
      </c>
      <c r="D3232" s="5">
        <v>42515</v>
      </c>
      <c r="E3232" s="4" t="s">
        <v>19752</v>
      </c>
      <c r="F3232" t="str">
        <f>+_xlfn.XLOOKUP(Tabell3[[#This Row],[Diagnose]],Tabell7[Diagnose],Tabell7[DiagnoseKort])&amp;" ("&amp;YEAR(Tabell3[[#This Row],[Dato]])&amp;")"</f>
        <v>Intet påvist (2016)</v>
      </c>
    </row>
    <row r="3233" spans="1:6" hidden="1" x14ac:dyDescent="0.25">
      <c r="A3233" s="4" t="s">
        <v>6647</v>
      </c>
      <c r="B3233" s="4" t="s">
        <v>6648</v>
      </c>
      <c r="C3233" s="5">
        <v>42079</v>
      </c>
      <c r="D3233" s="5">
        <v>42513</v>
      </c>
      <c r="E3233" s="4" t="s">
        <v>19752</v>
      </c>
      <c r="F3233" t="str">
        <f>+_xlfn.XLOOKUP(Tabell3[[#This Row],[Diagnose]],Tabell7[Diagnose],Tabell7[DiagnoseKort])&amp;" ("&amp;YEAR(Tabell3[[#This Row],[Dato]])&amp;")"</f>
        <v>Intet påvist (2016)</v>
      </c>
    </row>
    <row r="3234" spans="1:6" hidden="1" x14ac:dyDescent="0.25">
      <c r="A3234" s="4" t="s">
        <v>2955</v>
      </c>
      <c r="B3234" s="4" t="s">
        <v>2956</v>
      </c>
      <c r="C3234" s="5">
        <v>40021</v>
      </c>
      <c r="D3234" s="5">
        <v>42502</v>
      </c>
      <c r="E3234" s="4" t="s">
        <v>19752</v>
      </c>
      <c r="F3234" t="str">
        <f>+_xlfn.XLOOKUP(Tabell3[[#This Row],[Diagnose]],Tabell7[Diagnose],Tabell7[DiagnoseKort])&amp;" ("&amp;YEAR(Tabell3[[#This Row],[Dato]])&amp;")"</f>
        <v>Intet påvist (2016)</v>
      </c>
    </row>
    <row r="3235" spans="1:6" hidden="1" x14ac:dyDescent="0.25">
      <c r="A3235" s="4" t="s">
        <v>6396</v>
      </c>
      <c r="B3235" s="4" t="s">
        <v>6397</v>
      </c>
      <c r="C3235" s="5">
        <v>41978</v>
      </c>
      <c r="D3235" s="5">
        <v>42500</v>
      </c>
      <c r="E3235" s="4" t="s">
        <v>19752</v>
      </c>
      <c r="F3235" t="str">
        <f>+_xlfn.XLOOKUP(Tabell3[[#This Row],[Diagnose]],Tabell7[Diagnose],Tabell7[DiagnoseKort])&amp;" ("&amp;YEAR(Tabell3[[#This Row],[Dato]])&amp;")"</f>
        <v>Intet påvist (2016)</v>
      </c>
    </row>
    <row r="3236" spans="1:6" hidden="1" x14ac:dyDescent="0.25">
      <c r="A3236" s="4" t="s">
        <v>6156</v>
      </c>
      <c r="B3236" s="4" t="s">
        <v>6157</v>
      </c>
      <c r="C3236" s="5">
        <v>41838</v>
      </c>
      <c r="D3236" s="5">
        <v>42496</v>
      </c>
      <c r="E3236" s="4" t="s">
        <v>19752</v>
      </c>
      <c r="F3236" t="str">
        <f>+_xlfn.XLOOKUP(Tabell3[[#This Row],[Diagnose]],Tabell7[Diagnose],Tabell7[DiagnoseKort])&amp;" ("&amp;YEAR(Tabell3[[#This Row],[Dato]])&amp;")"</f>
        <v>Intet påvist (2016)</v>
      </c>
    </row>
    <row r="3237" spans="1:6" hidden="1" x14ac:dyDescent="0.25">
      <c r="A3237" s="4" t="s">
        <v>6166</v>
      </c>
      <c r="B3237" s="4" t="s">
        <v>6167</v>
      </c>
      <c r="C3237" s="5">
        <v>41845</v>
      </c>
      <c r="D3237" s="5">
        <v>42494</v>
      </c>
      <c r="E3237" s="4" t="s">
        <v>19752</v>
      </c>
      <c r="F3237" t="str">
        <f>+_xlfn.XLOOKUP(Tabell3[[#This Row],[Diagnose]],Tabell7[Diagnose],Tabell7[DiagnoseKort])&amp;" ("&amp;YEAR(Tabell3[[#This Row],[Dato]])&amp;")"</f>
        <v>Intet påvist (2016)</v>
      </c>
    </row>
    <row r="3238" spans="1:6" hidden="1" x14ac:dyDescent="0.25">
      <c r="A3238" s="4" t="s">
        <v>4031</v>
      </c>
      <c r="B3238" s="4" t="s">
        <v>4032</v>
      </c>
      <c r="C3238" s="5">
        <v>40720</v>
      </c>
      <c r="D3238" s="5">
        <v>42494</v>
      </c>
      <c r="E3238" s="4" t="s">
        <v>19752</v>
      </c>
      <c r="F3238" t="str">
        <f>+_xlfn.XLOOKUP(Tabell3[[#This Row],[Diagnose]],Tabell7[Diagnose],Tabell7[DiagnoseKort])&amp;" ("&amp;YEAR(Tabell3[[#This Row],[Dato]])&amp;")"</f>
        <v>Intet påvist (2016)</v>
      </c>
    </row>
    <row r="3239" spans="1:6" hidden="1" x14ac:dyDescent="0.25">
      <c r="A3239" s="4" t="s">
        <v>6635</v>
      </c>
      <c r="B3239" s="4" t="s">
        <v>6636</v>
      </c>
      <c r="C3239" s="5">
        <v>42076</v>
      </c>
      <c r="D3239" s="5">
        <v>42492</v>
      </c>
      <c r="E3239" s="4" t="s">
        <v>19752</v>
      </c>
      <c r="F3239" t="str">
        <f>+_xlfn.XLOOKUP(Tabell3[[#This Row],[Diagnose]],Tabell7[Diagnose],Tabell7[DiagnoseKort])&amp;" ("&amp;YEAR(Tabell3[[#This Row],[Dato]])&amp;")"</f>
        <v>Intet påvist (2016)</v>
      </c>
    </row>
    <row r="3240" spans="1:6" hidden="1" x14ac:dyDescent="0.25">
      <c r="A3240" s="4" t="s">
        <v>5602</v>
      </c>
      <c r="B3240" s="4" t="s">
        <v>5603</v>
      </c>
      <c r="C3240" s="5">
        <v>41587</v>
      </c>
      <c r="D3240" s="5">
        <v>42492</v>
      </c>
      <c r="E3240" s="4" t="s">
        <v>19752</v>
      </c>
      <c r="F3240" t="str">
        <f>+_xlfn.XLOOKUP(Tabell3[[#This Row],[Diagnose]],Tabell7[Diagnose],Tabell7[DiagnoseKort])&amp;" ("&amp;YEAR(Tabell3[[#This Row],[Dato]])&amp;")"</f>
        <v>Intet påvist (2016)</v>
      </c>
    </row>
    <row r="3241" spans="1:6" hidden="1" x14ac:dyDescent="0.25">
      <c r="A3241" s="4" t="s">
        <v>4023</v>
      </c>
      <c r="B3241" s="4" t="s">
        <v>4024</v>
      </c>
      <c r="C3241" s="5">
        <v>40703</v>
      </c>
      <c r="D3241" s="5">
        <v>42489</v>
      </c>
      <c r="E3241" s="4" t="s">
        <v>19752</v>
      </c>
      <c r="F3241" t="str">
        <f>+_xlfn.XLOOKUP(Tabell3[[#This Row],[Diagnose]],Tabell7[Diagnose],Tabell7[DiagnoseKort])&amp;" ("&amp;YEAR(Tabell3[[#This Row],[Dato]])&amp;")"</f>
        <v>Intet påvist (2016)</v>
      </c>
    </row>
    <row r="3242" spans="1:6" hidden="1" x14ac:dyDescent="0.25">
      <c r="A3242" s="4" t="s">
        <v>5265</v>
      </c>
      <c r="B3242" s="4" t="s">
        <v>5266</v>
      </c>
      <c r="C3242" s="5">
        <v>41446</v>
      </c>
      <c r="D3242" s="5">
        <v>42489</v>
      </c>
      <c r="E3242" s="4" t="s">
        <v>19752</v>
      </c>
      <c r="F3242" t="str">
        <f>+_xlfn.XLOOKUP(Tabell3[[#This Row],[Diagnose]],Tabell7[Diagnose],Tabell7[DiagnoseKort])&amp;" ("&amp;YEAR(Tabell3[[#This Row],[Dato]])&amp;")"</f>
        <v>Intet påvist (2016)</v>
      </c>
    </row>
    <row r="3243" spans="1:6" hidden="1" x14ac:dyDescent="0.25">
      <c r="A3243" s="4" t="s">
        <v>5555</v>
      </c>
      <c r="B3243" s="4" t="s">
        <v>5556</v>
      </c>
      <c r="C3243" s="5">
        <v>41569</v>
      </c>
      <c r="D3243" s="5">
        <v>42489</v>
      </c>
      <c r="E3243" s="4" t="s">
        <v>19752</v>
      </c>
      <c r="F3243" t="str">
        <f>+_xlfn.XLOOKUP(Tabell3[[#This Row],[Diagnose]],Tabell7[Diagnose],Tabell7[DiagnoseKort])&amp;" ("&amp;YEAR(Tabell3[[#This Row],[Dato]])&amp;")"</f>
        <v>Intet påvist (2016)</v>
      </c>
    </row>
    <row r="3244" spans="1:6" hidden="1" x14ac:dyDescent="0.25">
      <c r="A3244" s="4" t="s">
        <v>4971</v>
      </c>
      <c r="B3244" s="4" t="s">
        <v>4972</v>
      </c>
      <c r="C3244" s="5">
        <v>41256</v>
      </c>
      <c r="D3244" s="5">
        <v>42489</v>
      </c>
      <c r="E3244" s="4" t="s">
        <v>19752</v>
      </c>
      <c r="F3244" t="str">
        <f>+_xlfn.XLOOKUP(Tabell3[[#This Row],[Diagnose]],Tabell7[Diagnose],Tabell7[DiagnoseKort])&amp;" ("&amp;YEAR(Tabell3[[#This Row],[Dato]])&amp;")"</f>
        <v>Intet påvist (2016)</v>
      </c>
    </row>
    <row r="3245" spans="1:6" hidden="1" x14ac:dyDescent="0.25">
      <c r="A3245" s="4" t="s">
        <v>5495</v>
      </c>
      <c r="B3245" s="4" t="s">
        <v>5496</v>
      </c>
      <c r="C3245" s="5">
        <v>41512</v>
      </c>
      <c r="D3245" s="5">
        <v>42488</v>
      </c>
      <c r="E3245" s="4" t="s">
        <v>19752</v>
      </c>
      <c r="F3245" t="str">
        <f>+_xlfn.XLOOKUP(Tabell3[[#This Row],[Diagnose]],Tabell7[Diagnose],Tabell7[DiagnoseKort])&amp;" ("&amp;YEAR(Tabell3[[#This Row],[Dato]])&amp;")"</f>
        <v>Intet påvist (2016)</v>
      </c>
    </row>
    <row r="3246" spans="1:6" hidden="1" x14ac:dyDescent="0.25">
      <c r="A3246" s="4" t="s">
        <v>5553</v>
      </c>
      <c r="B3246" s="4" t="s">
        <v>5554</v>
      </c>
      <c r="C3246" s="5">
        <v>41562</v>
      </c>
      <c r="D3246" s="5">
        <v>42486</v>
      </c>
      <c r="E3246" s="4" t="s">
        <v>19752</v>
      </c>
      <c r="F3246" t="str">
        <f>+_xlfn.XLOOKUP(Tabell3[[#This Row],[Diagnose]],Tabell7[Diagnose],Tabell7[DiagnoseKort])&amp;" ("&amp;YEAR(Tabell3[[#This Row],[Dato]])&amp;")"</f>
        <v>Intet påvist (2016)</v>
      </c>
    </row>
    <row r="3247" spans="1:6" hidden="1" x14ac:dyDescent="0.25">
      <c r="A3247" s="4" t="s">
        <v>5806</v>
      </c>
      <c r="B3247" s="4" t="s">
        <v>5807</v>
      </c>
      <c r="C3247" s="5">
        <v>41689</v>
      </c>
      <c r="D3247" s="5">
        <v>42486</v>
      </c>
      <c r="E3247" s="4" t="s">
        <v>19752</v>
      </c>
      <c r="F3247" t="str">
        <f>+_xlfn.XLOOKUP(Tabell3[[#This Row],[Diagnose]],Tabell7[Diagnose],Tabell7[DiagnoseKort])&amp;" ("&amp;YEAR(Tabell3[[#This Row],[Dato]])&amp;")"</f>
        <v>Intet påvist (2016)</v>
      </c>
    </row>
    <row r="3248" spans="1:6" hidden="1" x14ac:dyDescent="0.25">
      <c r="A3248" s="4" t="s">
        <v>5373</v>
      </c>
      <c r="B3248" s="4" t="s">
        <v>5374</v>
      </c>
      <c r="C3248" s="5">
        <v>41474</v>
      </c>
      <c r="D3248" s="5">
        <v>42486</v>
      </c>
      <c r="E3248" s="4" t="s">
        <v>19802</v>
      </c>
      <c r="F3248" t="str">
        <f>+_xlfn.XLOOKUP(Tabell3[[#This Row],[Diagnose]],Tabell7[Diagnose],Tabell7[DiagnoseKort])&amp;" ("&amp;YEAR(Tabell3[[#This Row],[Dato]])&amp;")"</f>
        <v>PPM iris (2016)</v>
      </c>
    </row>
    <row r="3249" spans="1:6" hidden="1" x14ac:dyDescent="0.25">
      <c r="A3249" s="4" t="s">
        <v>5379</v>
      </c>
      <c r="B3249" s="4" t="s">
        <v>5380</v>
      </c>
      <c r="C3249" s="5">
        <v>41474</v>
      </c>
      <c r="D3249" s="5">
        <v>42486</v>
      </c>
      <c r="E3249" s="4" t="s">
        <v>19802</v>
      </c>
      <c r="F3249" t="str">
        <f>+_xlfn.XLOOKUP(Tabell3[[#This Row],[Diagnose]],Tabell7[Diagnose],Tabell7[DiagnoseKort])&amp;" ("&amp;YEAR(Tabell3[[#This Row],[Dato]])&amp;")"</f>
        <v>PPM iris (2016)</v>
      </c>
    </row>
    <row r="3250" spans="1:6" hidden="1" x14ac:dyDescent="0.25">
      <c r="A3250" s="4" t="s">
        <v>6642</v>
      </c>
      <c r="B3250" s="4" t="s">
        <v>6643</v>
      </c>
      <c r="C3250" s="5">
        <v>42079</v>
      </c>
      <c r="D3250" s="5">
        <v>42485</v>
      </c>
      <c r="E3250" s="4" t="s">
        <v>19802</v>
      </c>
      <c r="F3250" t="str">
        <f>+_xlfn.XLOOKUP(Tabell3[[#This Row],[Diagnose]],Tabell7[Diagnose],Tabell7[DiagnoseKort])&amp;" ("&amp;YEAR(Tabell3[[#This Row],[Dato]])&amp;")"</f>
        <v>PPM iris (2016)</v>
      </c>
    </row>
    <row r="3251" spans="1:6" hidden="1" x14ac:dyDescent="0.25">
      <c r="A3251" s="4" t="s">
        <v>2707</v>
      </c>
      <c r="B3251" s="4" t="s">
        <v>2708</v>
      </c>
      <c r="C3251" s="5">
        <v>39875</v>
      </c>
      <c r="D3251" s="5">
        <v>42482</v>
      </c>
      <c r="E3251" s="4" t="s">
        <v>19752</v>
      </c>
      <c r="F3251" t="str">
        <f>+_xlfn.XLOOKUP(Tabell3[[#This Row],[Diagnose]],Tabell7[Diagnose],Tabell7[DiagnoseKort])&amp;" ("&amp;YEAR(Tabell3[[#This Row],[Dato]])&amp;")"</f>
        <v>Intet påvist (2016)</v>
      </c>
    </row>
    <row r="3252" spans="1:6" hidden="1" x14ac:dyDescent="0.25">
      <c r="A3252" s="4" t="s">
        <v>5718</v>
      </c>
      <c r="B3252" s="4" t="s">
        <v>5719</v>
      </c>
      <c r="C3252" s="5">
        <v>41642</v>
      </c>
      <c r="D3252" s="5">
        <v>42481</v>
      </c>
      <c r="E3252" s="4" t="s">
        <v>19752</v>
      </c>
      <c r="F3252" t="str">
        <f>+_xlfn.XLOOKUP(Tabell3[[#This Row],[Diagnose]],Tabell7[Diagnose],Tabell7[DiagnoseKort])&amp;" ("&amp;YEAR(Tabell3[[#This Row],[Dato]])&amp;")"</f>
        <v>Intet påvist (2016)</v>
      </c>
    </row>
    <row r="3253" spans="1:6" hidden="1" x14ac:dyDescent="0.25">
      <c r="A3253" s="4" t="s">
        <v>5589</v>
      </c>
      <c r="B3253" s="4" t="s">
        <v>5590</v>
      </c>
      <c r="C3253" s="5">
        <v>41585</v>
      </c>
      <c r="D3253" s="5">
        <v>42481</v>
      </c>
      <c r="E3253" s="4" t="s">
        <v>19752</v>
      </c>
      <c r="F3253" t="str">
        <f>+_xlfn.XLOOKUP(Tabell3[[#This Row],[Diagnose]],Tabell7[Diagnose],Tabell7[DiagnoseKort])&amp;" ("&amp;YEAR(Tabell3[[#This Row],[Dato]])&amp;")"</f>
        <v>Intet påvist (2016)</v>
      </c>
    </row>
    <row r="3254" spans="1:6" hidden="1" x14ac:dyDescent="0.25">
      <c r="A3254" s="4" t="s">
        <v>3490</v>
      </c>
      <c r="B3254" s="4" t="s">
        <v>3491</v>
      </c>
      <c r="C3254" s="5">
        <v>40351</v>
      </c>
      <c r="D3254" s="5">
        <v>42481</v>
      </c>
      <c r="E3254" s="4" t="s">
        <v>19897</v>
      </c>
      <c r="F3254" t="str">
        <f>+_xlfn.XLOOKUP(Tabell3[[#This Row],[Diagnose]],Tabell7[Diagnose],Tabell7[DiagnoseKort])&amp;" ("&amp;YEAR(Tabell3[[#This Row],[Dato]])&amp;")"</f>
        <v>PPM (2016)</v>
      </c>
    </row>
    <row r="3255" spans="1:6" hidden="1" x14ac:dyDescent="0.25">
      <c r="A3255" s="4" t="s">
        <v>4482</v>
      </c>
      <c r="B3255" s="4" t="s">
        <v>4483</v>
      </c>
      <c r="C3255" s="5">
        <v>41049</v>
      </c>
      <c r="D3255" s="5">
        <v>42481</v>
      </c>
      <c r="E3255" s="4" t="s">
        <v>19752</v>
      </c>
      <c r="F3255" t="str">
        <f>+_xlfn.XLOOKUP(Tabell3[[#This Row],[Diagnose]],Tabell7[Diagnose],Tabell7[DiagnoseKort])&amp;" ("&amp;YEAR(Tabell3[[#This Row],[Dato]])&amp;")"</f>
        <v>Intet påvist (2016)</v>
      </c>
    </row>
    <row r="3256" spans="1:6" hidden="1" x14ac:dyDescent="0.25">
      <c r="A3256" s="4" t="s">
        <v>6515</v>
      </c>
      <c r="B3256" s="4" t="s">
        <v>6516</v>
      </c>
      <c r="C3256" s="5">
        <v>42021</v>
      </c>
      <c r="D3256" s="5">
        <v>42481</v>
      </c>
      <c r="E3256" s="4" t="s">
        <v>19752</v>
      </c>
      <c r="F3256" t="str">
        <f>+_xlfn.XLOOKUP(Tabell3[[#This Row],[Diagnose]],Tabell7[Diagnose],Tabell7[DiagnoseKort])&amp;" ("&amp;YEAR(Tabell3[[#This Row],[Dato]])&amp;")"</f>
        <v>Intet påvist (2016)</v>
      </c>
    </row>
    <row r="3257" spans="1:6" hidden="1" x14ac:dyDescent="0.25">
      <c r="A3257" s="4" t="s">
        <v>3977</v>
      </c>
      <c r="B3257" s="4" t="s">
        <v>3978</v>
      </c>
      <c r="C3257" s="5">
        <v>40695</v>
      </c>
      <c r="D3257" s="5">
        <v>42478</v>
      </c>
      <c r="E3257" s="4" t="s">
        <v>19752</v>
      </c>
      <c r="F3257" t="str">
        <f>+_xlfn.XLOOKUP(Tabell3[[#This Row],[Diagnose]],Tabell7[Diagnose],Tabell7[DiagnoseKort])&amp;" ("&amp;YEAR(Tabell3[[#This Row],[Dato]])&amp;")"</f>
        <v>Intet påvist (2016)</v>
      </c>
    </row>
    <row r="3258" spans="1:6" hidden="1" x14ac:dyDescent="0.25">
      <c r="A3258" s="4" t="s">
        <v>5961</v>
      </c>
      <c r="B3258" s="4" t="s">
        <v>5962</v>
      </c>
      <c r="C3258" s="5">
        <v>41752</v>
      </c>
      <c r="D3258" s="5">
        <v>42478</v>
      </c>
      <c r="E3258" s="4" t="s">
        <v>19752</v>
      </c>
      <c r="F3258" t="str">
        <f>+_xlfn.XLOOKUP(Tabell3[[#This Row],[Diagnose]],Tabell7[Diagnose],Tabell7[DiagnoseKort])&amp;" ("&amp;YEAR(Tabell3[[#This Row],[Dato]])&amp;")"</f>
        <v>Intet påvist (2016)</v>
      </c>
    </row>
    <row r="3259" spans="1:6" hidden="1" x14ac:dyDescent="0.25">
      <c r="A3259" s="4" t="s">
        <v>6116</v>
      </c>
      <c r="B3259" s="4" t="s">
        <v>6117</v>
      </c>
      <c r="C3259" s="5">
        <v>41824</v>
      </c>
      <c r="D3259" s="5">
        <v>42478</v>
      </c>
      <c r="E3259" s="4" t="s">
        <v>19752</v>
      </c>
      <c r="F3259" t="str">
        <f>+_xlfn.XLOOKUP(Tabell3[[#This Row],[Diagnose]],Tabell7[Diagnose],Tabell7[DiagnoseKort])&amp;" ("&amp;YEAR(Tabell3[[#This Row],[Dato]])&amp;")"</f>
        <v>Intet påvist (2016)</v>
      </c>
    </row>
    <row r="3260" spans="1:6" hidden="1" x14ac:dyDescent="0.25">
      <c r="A3260" s="4" t="s">
        <v>6441</v>
      </c>
      <c r="B3260" s="4" t="s">
        <v>6442</v>
      </c>
      <c r="C3260" s="5">
        <v>41992</v>
      </c>
      <c r="D3260" s="5">
        <v>42467</v>
      </c>
      <c r="E3260" s="4" t="s">
        <v>19752</v>
      </c>
      <c r="F3260" t="str">
        <f>+_xlfn.XLOOKUP(Tabell3[[#This Row],[Diagnose]],Tabell7[Diagnose],Tabell7[DiagnoseKort])&amp;" ("&amp;YEAR(Tabell3[[#This Row],[Dato]])&amp;")"</f>
        <v>Intet påvist (2016)</v>
      </c>
    </row>
    <row r="3261" spans="1:6" hidden="1" x14ac:dyDescent="0.25">
      <c r="A3261" s="4" t="s">
        <v>5086</v>
      </c>
      <c r="B3261" s="4" t="s">
        <v>5087</v>
      </c>
      <c r="C3261" s="5">
        <v>41322</v>
      </c>
      <c r="D3261" s="5">
        <v>42467</v>
      </c>
      <c r="E3261" s="4" t="s">
        <v>19896</v>
      </c>
      <c r="F3261" t="str">
        <f>+_xlfn.XLOOKUP(Tabell3[[#This Row],[Diagnose]],Tabell7[Diagnose],Tabell7[DiagnoseKort])&amp;" ("&amp;YEAR(Tabell3[[#This Row],[Dato]])&amp;")"</f>
        <v xml:space="preserve"> (2016)</v>
      </c>
    </row>
    <row r="3262" spans="1:6" hidden="1" x14ac:dyDescent="0.25">
      <c r="A3262" s="4" t="s">
        <v>5918</v>
      </c>
      <c r="B3262" s="4" t="s">
        <v>5919</v>
      </c>
      <c r="C3262" s="5">
        <v>41747</v>
      </c>
      <c r="D3262" s="5">
        <v>42464</v>
      </c>
      <c r="E3262" s="4" t="s">
        <v>19752</v>
      </c>
      <c r="F3262" t="str">
        <f>+_xlfn.XLOOKUP(Tabell3[[#This Row],[Diagnose]],Tabell7[Diagnose],Tabell7[DiagnoseKort])&amp;" ("&amp;YEAR(Tabell3[[#This Row],[Dato]])&amp;")"</f>
        <v>Intet påvist (2016)</v>
      </c>
    </row>
    <row r="3263" spans="1:6" hidden="1" x14ac:dyDescent="0.25">
      <c r="A3263" s="4" t="s">
        <v>6335</v>
      </c>
      <c r="B3263" s="4" t="s">
        <v>6336</v>
      </c>
      <c r="C3263" s="5">
        <v>41940</v>
      </c>
      <c r="D3263" s="5">
        <v>42464</v>
      </c>
      <c r="E3263" s="4" t="s">
        <v>19752</v>
      </c>
      <c r="F3263" t="str">
        <f>+_xlfn.XLOOKUP(Tabell3[[#This Row],[Diagnose]],Tabell7[Diagnose],Tabell7[DiagnoseKort])&amp;" ("&amp;YEAR(Tabell3[[#This Row],[Dato]])&amp;")"</f>
        <v>Intet påvist (2016)</v>
      </c>
    </row>
    <row r="3264" spans="1:6" hidden="1" x14ac:dyDescent="0.25">
      <c r="A3264" s="4" t="s">
        <v>6320</v>
      </c>
      <c r="B3264" s="4" t="s">
        <v>6321</v>
      </c>
      <c r="C3264" s="5">
        <v>41929</v>
      </c>
      <c r="D3264" s="5">
        <v>42461</v>
      </c>
      <c r="E3264" s="4" t="s">
        <v>19752</v>
      </c>
      <c r="F3264" t="str">
        <f>+_xlfn.XLOOKUP(Tabell3[[#This Row],[Diagnose]],Tabell7[Diagnose],Tabell7[DiagnoseKort])&amp;" ("&amp;YEAR(Tabell3[[#This Row],[Dato]])&amp;")"</f>
        <v>Intet påvist (2016)</v>
      </c>
    </row>
    <row r="3265" spans="1:6" hidden="1" x14ac:dyDescent="0.25">
      <c r="A3265" s="4" t="s">
        <v>5902</v>
      </c>
      <c r="B3265" s="4" t="s">
        <v>5903</v>
      </c>
      <c r="C3265" s="5">
        <v>41742</v>
      </c>
      <c r="D3265" s="5">
        <v>42461</v>
      </c>
      <c r="E3265" s="4" t="s">
        <v>19752</v>
      </c>
      <c r="F3265" t="str">
        <f>+_xlfn.XLOOKUP(Tabell3[[#This Row],[Diagnose]],Tabell7[Diagnose],Tabell7[DiagnoseKort])&amp;" ("&amp;YEAR(Tabell3[[#This Row],[Dato]])&amp;")"</f>
        <v>Intet påvist (2016)</v>
      </c>
    </row>
    <row r="3266" spans="1:6" hidden="1" x14ac:dyDescent="0.25">
      <c r="A3266" s="4" t="s">
        <v>5078</v>
      </c>
      <c r="B3266" s="4" t="s">
        <v>5079</v>
      </c>
      <c r="C3266" s="5">
        <v>41321</v>
      </c>
      <c r="D3266" s="5">
        <v>42461</v>
      </c>
      <c r="E3266" s="4" t="s">
        <v>19752</v>
      </c>
      <c r="F3266" t="str">
        <f>+_xlfn.XLOOKUP(Tabell3[[#This Row],[Diagnose]],Tabell7[Diagnose],Tabell7[DiagnoseKort])&amp;" ("&amp;YEAR(Tabell3[[#This Row],[Dato]])&amp;")"</f>
        <v>Intet påvist (2016)</v>
      </c>
    </row>
    <row r="3267" spans="1:6" hidden="1" x14ac:dyDescent="0.25">
      <c r="A3267" s="4" t="s">
        <v>5761</v>
      </c>
      <c r="B3267" s="4" t="s">
        <v>5762</v>
      </c>
      <c r="C3267" s="5">
        <v>41667</v>
      </c>
      <c r="D3267" s="5">
        <v>42460</v>
      </c>
      <c r="E3267" s="4" t="s">
        <v>19752</v>
      </c>
      <c r="F3267" t="str">
        <f>+_xlfn.XLOOKUP(Tabell3[[#This Row],[Diagnose]],Tabell7[Diagnose],Tabell7[DiagnoseKort])&amp;" ("&amp;YEAR(Tabell3[[#This Row],[Dato]])&amp;")"</f>
        <v>Intet påvist (2016)</v>
      </c>
    </row>
    <row r="3268" spans="1:6" hidden="1" x14ac:dyDescent="0.25">
      <c r="A3268" s="4" t="s">
        <v>4122</v>
      </c>
      <c r="B3268" s="4" t="s">
        <v>4123</v>
      </c>
      <c r="C3268" s="5">
        <v>40770</v>
      </c>
      <c r="D3268" s="5">
        <v>42459</v>
      </c>
      <c r="E3268" s="4" t="s">
        <v>19752</v>
      </c>
      <c r="F3268" t="str">
        <f>+_xlfn.XLOOKUP(Tabell3[[#This Row],[Diagnose]],Tabell7[Diagnose],Tabell7[DiagnoseKort])&amp;" ("&amp;YEAR(Tabell3[[#This Row],[Dato]])&amp;")"</f>
        <v>Intet påvist (2016)</v>
      </c>
    </row>
    <row r="3269" spans="1:6" hidden="1" x14ac:dyDescent="0.25">
      <c r="A3269" s="4" t="s">
        <v>6029</v>
      </c>
      <c r="B3269" s="4" t="s">
        <v>6030</v>
      </c>
      <c r="C3269" s="5">
        <v>41779</v>
      </c>
      <c r="D3269" s="5">
        <v>42452</v>
      </c>
      <c r="E3269" s="4" t="s">
        <v>19752</v>
      </c>
      <c r="F3269" t="str">
        <f>+_xlfn.XLOOKUP(Tabell3[[#This Row],[Diagnose]],Tabell7[Diagnose],Tabell7[DiagnoseKort])&amp;" ("&amp;YEAR(Tabell3[[#This Row],[Dato]])&amp;")"</f>
        <v>Intet påvist (2016)</v>
      </c>
    </row>
    <row r="3270" spans="1:6" hidden="1" x14ac:dyDescent="0.25">
      <c r="A3270" s="4" t="s">
        <v>6086</v>
      </c>
      <c r="B3270" s="4" t="s">
        <v>6087</v>
      </c>
      <c r="C3270" s="5">
        <v>41815</v>
      </c>
      <c r="D3270" s="5">
        <v>42450</v>
      </c>
      <c r="E3270" s="4" t="s">
        <v>19752</v>
      </c>
      <c r="F3270" t="str">
        <f>+_xlfn.XLOOKUP(Tabell3[[#This Row],[Diagnose]],Tabell7[Diagnose],Tabell7[DiagnoseKort])&amp;" ("&amp;YEAR(Tabell3[[#This Row],[Dato]])&amp;")"</f>
        <v>Intet påvist (2016)</v>
      </c>
    </row>
    <row r="3271" spans="1:6" hidden="1" x14ac:dyDescent="0.25">
      <c r="A3271" s="4" t="s">
        <v>6021</v>
      </c>
      <c r="B3271" s="4" t="s">
        <v>6022</v>
      </c>
      <c r="C3271" s="5">
        <v>41779</v>
      </c>
      <c r="D3271" s="5">
        <v>42446</v>
      </c>
      <c r="E3271" s="4" t="s">
        <v>19752</v>
      </c>
      <c r="F3271" t="str">
        <f>+_xlfn.XLOOKUP(Tabell3[[#This Row],[Diagnose]],Tabell7[Diagnose],Tabell7[DiagnoseKort])&amp;" ("&amp;YEAR(Tabell3[[#This Row],[Dato]])&amp;")"</f>
        <v>Intet påvist (2016)</v>
      </c>
    </row>
    <row r="3272" spans="1:6" hidden="1" x14ac:dyDescent="0.25">
      <c r="A3272" s="4" t="s">
        <v>6124</v>
      </c>
      <c r="B3272" s="4" t="s">
        <v>6125</v>
      </c>
      <c r="C3272" s="5">
        <v>41826</v>
      </c>
      <c r="D3272" s="5">
        <v>42445</v>
      </c>
      <c r="E3272" s="4" t="s">
        <v>19802</v>
      </c>
      <c r="F3272" t="str">
        <f>+_xlfn.XLOOKUP(Tabell3[[#This Row],[Diagnose]],Tabell7[Diagnose],Tabell7[DiagnoseKort])&amp;" ("&amp;YEAR(Tabell3[[#This Row],[Dato]])&amp;")"</f>
        <v>PPM iris (2016)</v>
      </c>
    </row>
    <row r="3273" spans="1:6" hidden="1" x14ac:dyDescent="0.25">
      <c r="A3273" s="4" t="s">
        <v>6511</v>
      </c>
      <c r="B3273" s="4" t="s">
        <v>6512</v>
      </c>
      <c r="C3273" s="5">
        <v>42021</v>
      </c>
      <c r="D3273" s="5">
        <v>42444</v>
      </c>
      <c r="E3273" s="4" t="s">
        <v>19752</v>
      </c>
      <c r="F3273" t="str">
        <f>+_xlfn.XLOOKUP(Tabell3[[#This Row],[Diagnose]],Tabell7[Diagnose],Tabell7[DiagnoseKort])&amp;" ("&amp;YEAR(Tabell3[[#This Row],[Dato]])&amp;")"</f>
        <v>Intet påvist (2016)</v>
      </c>
    </row>
    <row r="3274" spans="1:6" hidden="1" x14ac:dyDescent="0.25">
      <c r="A3274" s="4" t="s">
        <v>6639</v>
      </c>
      <c r="B3274" s="4" t="s">
        <v>6640</v>
      </c>
      <c r="C3274" s="5">
        <v>42076</v>
      </c>
      <c r="D3274" s="5">
        <v>42444</v>
      </c>
      <c r="E3274" s="4" t="s">
        <v>19752</v>
      </c>
      <c r="F3274" t="str">
        <f>+_xlfn.XLOOKUP(Tabell3[[#This Row],[Diagnose]],Tabell7[Diagnose],Tabell7[DiagnoseKort])&amp;" ("&amp;YEAR(Tabell3[[#This Row],[Dato]])&amp;")"</f>
        <v>Intet påvist (2016)</v>
      </c>
    </row>
    <row r="3275" spans="1:6" hidden="1" x14ac:dyDescent="0.25">
      <c r="A3275" s="4" t="s">
        <v>4508</v>
      </c>
      <c r="B3275" s="4" t="s">
        <v>4509</v>
      </c>
      <c r="C3275" s="5">
        <v>41054</v>
      </c>
      <c r="D3275" s="5">
        <v>42444</v>
      </c>
      <c r="E3275" s="4" t="s">
        <v>19752</v>
      </c>
      <c r="F3275" t="str">
        <f>+_xlfn.XLOOKUP(Tabell3[[#This Row],[Diagnose]],Tabell7[Diagnose],Tabell7[DiagnoseKort])&amp;" ("&amp;YEAR(Tabell3[[#This Row],[Dato]])&amp;")"</f>
        <v>Intet påvist (2016)</v>
      </c>
    </row>
    <row r="3276" spans="1:6" hidden="1" x14ac:dyDescent="0.25">
      <c r="A3276" s="4" t="s">
        <v>6538</v>
      </c>
      <c r="B3276" s="4" t="s">
        <v>6539</v>
      </c>
      <c r="C3276" s="5">
        <v>42032</v>
      </c>
      <c r="D3276" s="5">
        <v>42440</v>
      </c>
      <c r="E3276" s="4" t="s">
        <v>19752</v>
      </c>
      <c r="F3276" t="str">
        <f>+_xlfn.XLOOKUP(Tabell3[[#This Row],[Diagnose]],Tabell7[Diagnose],Tabell7[DiagnoseKort])&amp;" ("&amp;YEAR(Tabell3[[#This Row],[Dato]])&amp;")"</f>
        <v>Intet påvist (2016)</v>
      </c>
    </row>
    <row r="3277" spans="1:6" hidden="1" x14ac:dyDescent="0.25">
      <c r="A3277" s="4" t="s">
        <v>5685</v>
      </c>
      <c r="B3277" s="4" t="s">
        <v>5686</v>
      </c>
      <c r="C3277" s="5">
        <v>41625</v>
      </c>
      <c r="D3277" s="5">
        <v>42440</v>
      </c>
      <c r="E3277" s="4" t="s">
        <v>19752</v>
      </c>
      <c r="F3277" t="str">
        <f>+_xlfn.XLOOKUP(Tabell3[[#This Row],[Diagnose]],Tabell7[Diagnose],Tabell7[DiagnoseKort])&amp;" ("&amp;YEAR(Tabell3[[#This Row],[Dato]])&amp;")"</f>
        <v>Intet påvist (2016)</v>
      </c>
    </row>
    <row r="3278" spans="1:6" hidden="1" x14ac:dyDescent="0.25">
      <c r="A3278" s="4" t="s">
        <v>6455</v>
      </c>
      <c r="B3278" s="4" t="s">
        <v>6456</v>
      </c>
      <c r="C3278" s="5">
        <v>41995</v>
      </c>
      <c r="D3278" s="5">
        <v>42440</v>
      </c>
      <c r="E3278" s="4" t="s">
        <v>19752</v>
      </c>
      <c r="F3278" t="str">
        <f>+_xlfn.XLOOKUP(Tabell3[[#This Row],[Diagnose]],Tabell7[Diagnose],Tabell7[DiagnoseKort])&amp;" ("&amp;YEAR(Tabell3[[#This Row],[Dato]])&amp;")"</f>
        <v>Intet påvist (2016)</v>
      </c>
    </row>
    <row r="3279" spans="1:6" hidden="1" x14ac:dyDescent="0.25">
      <c r="A3279" s="4" t="s">
        <v>5151</v>
      </c>
      <c r="B3279" s="4" t="s">
        <v>5152</v>
      </c>
      <c r="C3279" s="5">
        <v>41365</v>
      </c>
      <c r="D3279" s="5">
        <v>42438</v>
      </c>
      <c r="E3279" s="4" t="s">
        <v>19752</v>
      </c>
      <c r="F3279" t="str">
        <f>+_xlfn.XLOOKUP(Tabell3[[#This Row],[Diagnose]],Tabell7[Diagnose],Tabell7[DiagnoseKort])&amp;" ("&amp;YEAR(Tabell3[[#This Row],[Dato]])&amp;")"</f>
        <v>Intet påvist (2016)</v>
      </c>
    </row>
    <row r="3280" spans="1:6" hidden="1" x14ac:dyDescent="0.25">
      <c r="A3280" s="4" t="s">
        <v>3136</v>
      </c>
      <c r="B3280" s="4" t="s">
        <v>3137</v>
      </c>
      <c r="C3280" s="5">
        <v>40184</v>
      </c>
      <c r="D3280" s="5">
        <v>42436</v>
      </c>
      <c r="E3280" s="4" t="s">
        <v>19752</v>
      </c>
      <c r="F3280" t="str">
        <f>+_xlfn.XLOOKUP(Tabell3[[#This Row],[Diagnose]],Tabell7[Diagnose],Tabell7[DiagnoseKort])&amp;" ("&amp;YEAR(Tabell3[[#This Row],[Dato]])&amp;")"</f>
        <v>Intet påvist (2016)</v>
      </c>
    </row>
    <row r="3281" spans="1:6" hidden="1" x14ac:dyDescent="0.25">
      <c r="A3281" s="4" t="s">
        <v>3072</v>
      </c>
      <c r="B3281" s="4" t="s">
        <v>3073</v>
      </c>
      <c r="C3281" s="5">
        <v>40111</v>
      </c>
      <c r="D3281" s="5">
        <v>42433</v>
      </c>
      <c r="E3281" s="4" t="s">
        <v>19752</v>
      </c>
      <c r="F3281" t="str">
        <f>+_xlfn.XLOOKUP(Tabell3[[#This Row],[Diagnose]],Tabell7[Diagnose],Tabell7[DiagnoseKort])&amp;" ("&amp;YEAR(Tabell3[[#This Row],[Dato]])&amp;")"</f>
        <v>Intet påvist (2016)</v>
      </c>
    </row>
    <row r="3282" spans="1:6" hidden="1" x14ac:dyDescent="0.25">
      <c r="A3282" s="4" t="s">
        <v>4576</v>
      </c>
      <c r="B3282" s="4" t="s">
        <v>4577</v>
      </c>
      <c r="C3282" s="5">
        <v>41080</v>
      </c>
      <c r="D3282" s="5">
        <v>42433</v>
      </c>
      <c r="E3282" s="4" t="s">
        <v>19752</v>
      </c>
      <c r="F3282" t="str">
        <f>+_xlfn.XLOOKUP(Tabell3[[#This Row],[Diagnose]],Tabell7[Diagnose],Tabell7[DiagnoseKort])&amp;" ("&amp;YEAR(Tabell3[[#This Row],[Dato]])&amp;")"</f>
        <v>Intet påvist (2016)</v>
      </c>
    </row>
    <row r="3283" spans="1:6" hidden="1" x14ac:dyDescent="0.25">
      <c r="A3283" s="4" t="s">
        <v>4019</v>
      </c>
      <c r="B3283" s="4" t="s">
        <v>4020</v>
      </c>
      <c r="C3283" s="5">
        <v>40703</v>
      </c>
      <c r="D3283" s="5">
        <v>42433</v>
      </c>
      <c r="E3283" s="4" t="s">
        <v>19752</v>
      </c>
      <c r="F3283" t="str">
        <f>+_xlfn.XLOOKUP(Tabell3[[#This Row],[Diagnose]],Tabell7[Diagnose],Tabell7[DiagnoseKort])&amp;" ("&amp;YEAR(Tabell3[[#This Row],[Dato]])&amp;")"</f>
        <v>Intet påvist (2016)</v>
      </c>
    </row>
    <row r="3284" spans="1:6" hidden="1" x14ac:dyDescent="0.25">
      <c r="A3284" s="4" t="s">
        <v>5878</v>
      </c>
      <c r="B3284" s="4" t="s">
        <v>5879</v>
      </c>
      <c r="C3284" s="5">
        <v>41736</v>
      </c>
      <c r="D3284" s="5">
        <v>42431</v>
      </c>
      <c r="E3284" s="4" t="s">
        <v>19752</v>
      </c>
      <c r="F3284" t="str">
        <f>+_xlfn.XLOOKUP(Tabell3[[#This Row],[Diagnose]],Tabell7[Diagnose],Tabell7[DiagnoseKort])&amp;" ("&amp;YEAR(Tabell3[[#This Row],[Dato]])&amp;")"</f>
        <v>Intet påvist (2016)</v>
      </c>
    </row>
    <row r="3285" spans="1:6" hidden="1" x14ac:dyDescent="0.25">
      <c r="A3285" s="4" t="s">
        <v>6025</v>
      </c>
      <c r="B3285" s="4" t="s">
        <v>6026</v>
      </c>
      <c r="C3285" s="5">
        <v>41779</v>
      </c>
      <c r="D3285" s="5">
        <v>42431</v>
      </c>
      <c r="E3285" s="4" t="s">
        <v>19895</v>
      </c>
      <c r="F3285" t="str">
        <f>+_xlfn.XLOOKUP(Tabell3[[#This Row],[Diagnose]],Tabell7[Diagnose],Tabell7[DiagnoseKort])&amp;" ("&amp;YEAR(Tabell3[[#This Row],[Dato]])&amp;")"</f>
        <v xml:space="preserve"> (2016)</v>
      </c>
    </row>
    <row r="3286" spans="1:6" hidden="1" x14ac:dyDescent="0.25">
      <c r="A3286" s="4" t="s">
        <v>6445</v>
      </c>
      <c r="B3286" s="4" t="s">
        <v>6446</v>
      </c>
      <c r="C3286" s="5">
        <v>41992</v>
      </c>
      <c r="D3286" s="5">
        <v>42425</v>
      </c>
      <c r="E3286" s="4" t="s">
        <v>19752</v>
      </c>
      <c r="F3286" t="str">
        <f>+_xlfn.XLOOKUP(Tabell3[[#This Row],[Diagnose]],Tabell7[Diagnose],Tabell7[DiagnoseKort])&amp;" ("&amp;YEAR(Tabell3[[#This Row],[Dato]])&amp;")"</f>
        <v>Intet påvist (2016)</v>
      </c>
    </row>
    <row r="3287" spans="1:6" hidden="1" x14ac:dyDescent="0.25">
      <c r="A3287" s="4" t="s">
        <v>2426</v>
      </c>
      <c r="B3287" s="4" t="s">
        <v>2425</v>
      </c>
      <c r="C3287" s="5">
        <v>39677</v>
      </c>
      <c r="D3287" s="5">
        <v>42424</v>
      </c>
      <c r="E3287" s="4" t="s">
        <v>19752</v>
      </c>
      <c r="F3287" t="str">
        <f>+_xlfn.XLOOKUP(Tabell3[[#This Row],[Diagnose]],Tabell7[Diagnose],Tabell7[DiagnoseKort])&amp;" ("&amp;YEAR(Tabell3[[#This Row],[Dato]])&amp;")"</f>
        <v>Intet påvist (2016)</v>
      </c>
    </row>
    <row r="3288" spans="1:6" hidden="1" x14ac:dyDescent="0.25">
      <c r="A3288" s="4" t="s">
        <v>3958</v>
      </c>
      <c r="B3288" s="4" t="s">
        <v>3959</v>
      </c>
      <c r="C3288" s="5">
        <v>40688</v>
      </c>
      <c r="D3288" s="5">
        <v>42420</v>
      </c>
      <c r="E3288" s="4" t="s">
        <v>19752</v>
      </c>
      <c r="F3288" t="str">
        <f>+_xlfn.XLOOKUP(Tabell3[[#This Row],[Diagnose]],Tabell7[Diagnose],Tabell7[DiagnoseKort])&amp;" ("&amp;YEAR(Tabell3[[#This Row],[Dato]])&amp;")"</f>
        <v>Intet påvist (2016)</v>
      </c>
    </row>
    <row r="3289" spans="1:6" hidden="1" x14ac:dyDescent="0.25">
      <c r="A3289" s="4" t="s">
        <v>4891</v>
      </c>
      <c r="B3289" s="4" t="s">
        <v>4892</v>
      </c>
      <c r="C3289" s="5">
        <v>41208</v>
      </c>
      <c r="D3289" s="5">
        <v>42420</v>
      </c>
      <c r="E3289" s="4" t="s">
        <v>19752</v>
      </c>
      <c r="F3289" t="str">
        <f>+_xlfn.XLOOKUP(Tabell3[[#This Row],[Diagnose]],Tabell7[Diagnose],Tabell7[DiagnoseKort])&amp;" ("&amp;YEAR(Tabell3[[#This Row],[Dato]])&amp;")"</f>
        <v>Intet påvist (2016)</v>
      </c>
    </row>
    <row r="3290" spans="1:6" hidden="1" x14ac:dyDescent="0.25">
      <c r="A3290" s="4" t="s">
        <v>4624</v>
      </c>
      <c r="B3290" s="4" t="s">
        <v>4625</v>
      </c>
      <c r="C3290" s="5">
        <v>41093</v>
      </c>
      <c r="D3290" s="5">
        <v>42419</v>
      </c>
      <c r="E3290" s="4" t="s">
        <v>19752</v>
      </c>
      <c r="F3290" t="str">
        <f>+_xlfn.XLOOKUP(Tabell3[[#This Row],[Diagnose]],Tabell7[Diagnose],Tabell7[DiagnoseKort])&amp;" ("&amp;YEAR(Tabell3[[#This Row],[Dato]])&amp;")"</f>
        <v>Intet påvist (2016)</v>
      </c>
    </row>
    <row r="3291" spans="1:6" hidden="1" x14ac:dyDescent="0.25">
      <c r="A3291" s="4" t="s">
        <v>6536</v>
      </c>
      <c r="B3291" s="4" t="s">
        <v>6537</v>
      </c>
      <c r="C3291" s="5">
        <v>42032</v>
      </c>
      <c r="D3291" s="5">
        <v>42413</v>
      </c>
      <c r="E3291" s="4" t="s">
        <v>19752</v>
      </c>
      <c r="F3291" t="str">
        <f>+_xlfn.XLOOKUP(Tabell3[[#This Row],[Diagnose]],Tabell7[Diagnose],Tabell7[DiagnoseKort])&amp;" ("&amp;YEAR(Tabell3[[#This Row],[Dato]])&amp;")"</f>
        <v>Intet påvist (2016)</v>
      </c>
    </row>
    <row r="3292" spans="1:6" hidden="1" x14ac:dyDescent="0.25">
      <c r="A3292" s="4" t="s">
        <v>3259</v>
      </c>
      <c r="B3292" s="4" t="s">
        <v>3260</v>
      </c>
      <c r="C3292" s="5">
        <v>40262</v>
      </c>
      <c r="D3292" s="5">
        <v>42413</v>
      </c>
      <c r="E3292" s="4" t="s">
        <v>19752</v>
      </c>
      <c r="F3292" t="str">
        <f>+_xlfn.XLOOKUP(Tabell3[[#This Row],[Diagnose]],Tabell7[Diagnose],Tabell7[DiagnoseKort])&amp;" ("&amp;YEAR(Tabell3[[#This Row],[Dato]])&amp;")"</f>
        <v>Intet påvist (2016)</v>
      </c>
    </row>
    <row r="3293" spans="1:6" hidden="1" x14ac:dyDescent="0.25">
      <c r="A3293" s="4" t="s">
        <v>5937</v>
      </c>
      <c r="B3293" s="4" t="s">
        <v>5938</v>
      </c>
      <c r="C3293" s="5">
        <v>41750</v>
      </c>
      <c r="D3293" s="5">
        <v>42413</v>
      </c>
      <c r="E3293" s="4" t="s">
        <v>19772</v>
      </c>
      <c r="F3293" t="str">
        <f>+_xlfn.XLOOKUP(Tabell3[[#This Row],[Diagnose]],Tabell7[Diagnose],Tabell7[DiagnoseKort])&amp;" ("&amp;YEAR(Tabell3[[#This Row],[Dato]])&amp;")"</f>
        <v xml:space="preserve"> (2016)</v>
      </c>
    </row>
    <row r="3294" spans="1:6" hidden="1" x14ac:dyDescent="0.25">
      <c r="A3294" s="4" t="s">
        <v>5854</v>
      </c>
      <c r="B3294" s="4" t="s">
        <v>5855</v>
      </c>
      <c r="C3294" s="5">
        <v>41717</v>
      </c>
      <c r="D3294" s="5">
        <v>42413</v>
      </c>
      <c r="E3294" s="4" t="s">
        <v>19752</v>
      </c>
      <c r="F3294" t="str">
        <f>+_xlfn.XLOOKUP(Tabell3[[#This Row],[Diagnose]],Tabell7[Diagnose],Tabell7[DiagnoseKort])&amp;" ("&amp;YEAR(Tabell3[[#This Row],[Dato]])&amp;")"</f>
        <v>Intet påvist (2016)</v>
      </c>
    </row>
    <row r="3295" spans="1:6" hidden="1" x14ac:dyDescent="0.25">
      <c r="A3295" s="4" t="s">
        <v>6499</v>
      </c>
      <c r="B3295" s="4" t="s">
        <v>6500</v>
      </c>
      <c r="C3295" s="5">
        <v>42021</v>
      </c>
      <c r="D3295" s="5">
        <v>42411</v>
      </c>
      <c r="E3295" s="4" t="s">
        <v>19752</v>
      </c>
      <c r="F3295" t="str">
        <f>+_xlfn.XLOOKUP(Tabell3[[#This Row],[Diagnose]],Tabell7[Diagnose],Tabell7[DiagnoseKort])&amp;" ("&amp;YEAR(Tabell3[[#This Row],[Dato]])&amp;")"</f>
        <v>Intet påvist (2016)</v>
      </c>
    </row>
    <row r="3296" spans="1:6" hidden="1" x14ac:dyDescent="0.25">
      <c r="A3296" s="4" t="s">
        <v>3228</v>
      </c>
      <c r="B3296" s="4" t="s">
        <v>3229</v>
      </c>
      <c r="C3296" s="5">
        <v>40255</v>
      </c>
      <c r="D3296" s="5">
        <v>42404</v>
      </c>
      <c r="E3296" s="4" t="s">
        <v>19770</v>
      </c>
      <c r="F3296" t="str">
        <f>+_xlfn.XLOOKUP(Tabell3[[#This Row],[Diagnose]],Tabell7[Diagnose],Tabell7[DiagnoseKort])&amp;" ("&amp;YEAR(Tabell3[[#This Row],[Dato]])&amp;")"</f>
        <v>Cortical &amp; Katarakt, ikke medfødt (2016)</v>
      </c>
    </row>
    <row r="3297" spans="1:6" hidden="1" x14ac:dyDescent="0.25">
      <c r="A3297" s="4" t="s">
        <v>3885</v>
      </c>
      <c r="B3297" s="4" t="s">
        <v>3886</v>
      </c>
      <c r="C3297" s="5">
        <v>40651</v>
      </c>
      <c r="D3297" s="5">
        <v>42404</v>
      </c>
      <c r="E3297" s="4" t="s">
        <v>19802</v>
      </c>
      <c r="F3297" t="str">
        <f>+_xlfn.XLOOKUP(Tabell3[[#This Row],[Diagnose]],Tabell7[Diagnose],Tabell7[DiagnoseKort])&amp;" ("&amp;YEAR(Tabell3[[#This Row],[Dato]])&amp;")"</f>
        <v>PPM iris (2016)</v>
      </c>
    </row>
    <row r="3298" spans="1:6" hidden="1" x14ac:dyDescent="0.25">
      <c r="A3298" s="4" t="s">
        <v>6219</v>
      </c>
      <c r="B3298" s="4" t="s">
        <v>6220</v>
      </c>
      <c r="C3298" s="5">
        <v>41877</v>
      </c>
      <c r="D3298" s="5">
        <v>42403</v>
      </c>
      <c r="E3298" s="4" t="s">
        <v>19752</v>
      </c>
      <c r="F3298" t="str">
        <f>+_xlfn.XLOOKUP(Tabell3[[#This Row],[Diagnose]],Tabell7[Diagnose],Tabell7[DiagnoseKort])&amp;" ("&amp;YEAR(Tabell3[[#This Row],[Dato]])&amp;")"</f>
        <v>Intet påvist (2016)</v>
      </c>
    </row>
    <row r="3299" spans="1:6" hidden="1" x14ac:dyDescent="0.25">
      <c r="A3299" s="4" t="s">
        <v>3658</v>
      </c>
      <c r="B3299" s="4" t="s">
        <v>3659</v>
      </c>
      <c r="C3299" s="5">
        <v>40519</v>
      </c>
      <c r="D3299" s="5">
        <v>42403</v>
      </c>
      <c r="E3299" s="4" t="s">
        <v>19752</v>
      </c>
      <c r="F3299" t="str">
        <f>+_xlfn.XLOOKUP(Tabell3[[#This Row],[Diagnose]],Tabell7[Diagnose],Tabell7[DiagnoseKort])&amp;" ("&amp;YEAR(Tabell3[[#This Row],[Dato]])&amp;")"</f>
        <v>Intet påvist (2016)</v>
      </c>
    </row>
    <row r="3300" spans="1:6" hidden="1" x14ac:dyDescent="0.25">
      <c r="A3300" s="4" t="s">
        <v>4598</v>
      </c>
      <c r="B3300" s="4" t="s">
        <v>4599</v>
      </c>
      <c r="C3300" s="5">
        <v>41083</v>
      </c>
      <c r="D3300" s="5">
        <v>42403</v>
      </c>
      <c r="E3300" s="4" t="s">
        <v>19752</v>
      </c>
      <c r="F3300" t="str">
        <f>+_xlfn.XLOOKUP(Tabell3[[#This Row],[Diagnose]],Tabell7[Diagnose],Tabell7[DiagnoseKort])&amp;" ("&amp;YEAR(Tabell3[[#This Row],[Dato]])&amp;")"</f>
        <v>Intet påvist (2016)</v>
      </c>
    </row>
    <row r="3301" spans="1:6" hidden="1" x14ac:dyDescent="0.25">
      <c r="A3301" s="4" t="s">
        <v>4353</v>
      </c>
      <c r="B3301" s="4" t="s">
        <v>4354</v>
      </c>
      <c r="C3301" s="5">
        <v>40934</v>
      </c>
      <c r="D3301" s="5">
        <v>42398</v>
      </c>
      <c r="E3301" s="4" t="s">
        <v>19752</v>
      </c>
      <c r="F3301" t="str">
        <f>+_xlfn.XLOOKUP(Tabell3[[#This Row],[Diagnose]],Tabell7[Diagnose],Tabell7[DiagnoseKort])&amp;" ("&amp;YEAR(Tabell3[[#This Row],[Dato]])&amp;")"</f>
        <v>Intet påvist (2016)</v>
      </c>
    </row>
    <row r="3302" spans="1:6" hidden="1" x14ac:dyDescent="0.25">
      <c r="A3302" s="4" t="s">
        <v>2312</v>
      </c>
      <c r="B3302" s="4" t="s">
        <v>2313</v>
      </c>
      <c r="C3302" s="5">
        <v>39554</v>
      </c>
      <c r="D3302" s="5">
        <v>42395</v>
      </c>
      <c r="E3302" s="4" t="s">
        <v>19752</v>
      </c>
      <c r="F3302" t="str">
        <f>+_xlfn.XLOOKUP(Tabell3[[#This Row],[Diagnose]],Tabell7[Diagnose],Tabell7[DiagnoseKort])&amp;" ("&amp;YEAR(Tabell3[[#This Row],[Dato]])&amp;")"</f>
        <v>Intet påvist (2016)</v>
      </c>
    </row>
    <row r="3303" spans="1:6" hidden="1" x14ac:dyDescent="0.25">
      <c r="A3303" s="4" t="s">
        <v>5292</v>
      </c>
      <c r="B3303" s="4" t="s">
        <v>5293</v>
      </c>
      <c r="C3303" s="5">
        <v>41451</v>
      </c>
      <c r="D3303" s="5">
        <v>42390</v>
      </c>
      <c r="E3303" s="4" t="s">
        <v>19752</v>
      </c>
      <c r="F3303" t="str">
        <f>+_xlfn.XLOOKUP(Tabell3[[#This Row],[Diagnose]],Tabell7[Diagnose],Tabell7[DiagnoseKort])&amp;" ("&amp;YEAR(Tabell3[[#This Row],[Dato]])&amp;")"</f>
        <v>Intet påvist (2016)</v>
      </c>
    </row>
    <row r="3304" spans="1:6" hidden="1" x14ac:dyDescent="0.25">
      <c r="A3304" s="4" t="s">
        <v>5671</v>
      </c>
      <c r="B3304" s="4" t="s">
        <v>5672</v>
      </c>
      <c r="C3304" s="5">
        <v>41622</v>
      </c>
      <c r="D3304" s="5">
        <v>42390</v>
      </c>
      <c r="E3304" s="4" t="s">
        <v>19756</v>
      </c>
      <c r="F3304" t="str">
        <f>+_xlfn.XLOOKUP(Tabell3[[#This Row],[Diagnose]],Tabell7[Diagnose],Tabell7[DiagnoseKort])&amp;" ("&amp;YEAR(Tabell3[[#This Row],[Dato]])&amp;")"</f>
        <v>Distichiasis/Ektopiske Cillier (2016)</v>
      </c>
    </row>
    <row r="3305" spans="1:6" hidden="1" x14ac:dyDescent="0.25">
      <c r="A3305" s="4" t="s">
        <v>3236</v>
      </c>
      <c r="B3305" s="4" t="s">
        <v>3237</v>
      </c>
      <c r="C3305" s="5">
        <v>40261</v>
      </c>
      <c r="D3305" s="5">
        <v>42381</v>
      </c>
      <c r="E3305" s="4" t="s">
        <v>19752</v>
      </c>
      <c r="F3305" t="str">
        <f>+_xlfn.XLOOKUP(Tabell3[[#This Row],[Diagnose]],Tabell7[Diagnose],Tabell7[DiagnoseKort])&amp;" ("&amp;YEAR(Tabell3[[#This Row],[Dato]])&amp;")"</f>
        <v>Intet påvist (2016)</v>
      </c>
    </row>
    <row r="3306" spans="1:6" hidden="1" x14ac:dyDescent="0.25">
      <c r="A3306" s="4" t="s">
        <v>5255</v>
      </c>
      <c r="B3306" s="4" t="s">
        <v>5256</v>
      </c>
      <c r="C3306" s="5">
        <v>41446</v>
      </c>
      <c r="D3306" s="5">
        <v>42381</v>
      </c>
      <c r="E3306" s="4" t="s">
        <v>19752</v>
      </c>
      <c r="F3306" t="str">
        <f>+_xlfn.XLOOKUP(Tabell3[[#This Row],[Diagnose]],Tabell7[Diagnose],Tabell7[DiagnoseKort])&amp;" ("&amp;YEAR(Tabell3[[#This Row],[Dato]])&amp;")"</f>
        <v>Intet påvist (2016)</v>
      </c>
    </row>
    <row r="3307" spans="1:6" hidden="1" x14ac:dyDescent="0.25">
      <c r="A3307" s="4" t="s">
        <v>6517</v>
      </c>
      <c r="B3307" s="4" t="s">
        <v>6518</v>
      </c>
      <c r="C3307" s="5">
        <v>42021</v>
      </c>
      <c r="D3307" s="5">
        <v>42377</v>
      </c>
      <c r="E3307" s="4" t="s">
        <v>19802</v>
      </c>
      <c r="F3307" t="str">
        <f>+_xlfn.XLOOKUP(Tabell3[[#This Row],[Diagnose]],Tabell7[Diagnose],Tabell7[DiagnoseKort])&amp;" ("&amp;YEAR(Tabell3[[#This Row],[Dato]])&amp;")"</f>
        <v>PPM iris (2016)</v>
      </c>
    </row>
    <row r="3308" spans="1:6" hidden="1" x14ac:dyDescent="0.25">
      <c r="A3308" s="4" t="s">
        <v>6339</v>
      </c>
      <c r="B3308" s="4" t="s">
        <v>6340</v>
      </c>
      <c r="C3308" s="5">
        <v>41946</v>
      </c>
      <c r="D3308" s="5">
        <v>42377</v>
      </c>
      <c r="E3308" s="4" t="s">
        <v>19752</v>
      </c>
      <c r="F3308" t="str">
        <f>+_xlfn.XLOOKUP(Tabell3[[#This Row],[Diagnose]],Tabell7[Diagnose],Tabell7[DiagnoseKort])&amp;" ("&amp;YEAR(Tabell3[[#This Row],[Dato]])&amp;")"</f>
        <v>Intet påvist (2016)</v>
      </c>
    </row>
    <row r="3309" spans="1:6" hidden="1" x14ac:dyDescent="0.25">
      <c r="A3309" s="4" t="s">
        <v>3096</v>
      </c>
      <c r="B3309" s="4" t="s">
        <v>3097</v>
      </c>
      <c r="C3309" s="5">
        <v>40140</v>
      </c>
      <c r="D3309" s="5">
        <v>42377</v>
      </c>
      <c r="E3309" s="4" t="s">
        <v>19752</v>
      </c>
      <c r="F3309" t="str">
        <f>+_xlfn.XLOOKUP(Tabell3[[#This Row],[Diagnose]],Tabell7[Diagnose],Tabell7[DiagnoseKort])&amp;" ("&amp;YEAR(Tabell3[[#This Row],[Dato]])&amp;")"</f>
        <v>Intet påvist (2016)</v>
      </c>
    </row>
    <row r="3310" spans="1:6" hidden="1" x14ac:dyDescent="0.25">
      <c r="A3310" s="4" t="s">
        <v>5933</v>
      </c>
      <c r="B3310" s="4" t="s">
        <v>5934</v>
      </c>
      <c r="C3310" s="5">
        <v>41750</v>
      </c>
      <c r="D3310" s="5">
        <v>42376</v>
      </c>
      <c r="E3310" s="4" t="s">
        <v>19752</v>
      </c>
      <c r="F3310" t="str">
        <f>+_xlfn.XLOOKUP(Tabell3[[#This Row],[Diagnose]],Tabell7[Diagnose],Tabell7[DiagnoseKort])&amp;" ("&amp;YEAR(Tabell3[[#This Row],[Dato]])&amp;")"</f>
        <v>Intet påvist (2016)</v>
      </c>
    </row>
    <row r="3311" spans="1:6" hidden="1" x14ac:dyDescent="0.25">
      <c r="A3311" s="4" t="s">
        <v>6122</v>
      </c>
      <c r="B3311" s="4" t="s">
        <v>6123</v>
      </c>
      <c r="C3311" s="5">
        <v>41826</v>
      </c>
      <c r="D3311" s="5">
        <v>42374</v>
      </c>
      <c r="E3311" s="4" t="s">
        <v>19752</v>
      </c>
      <c r="F3311" t="str">
        <f>+_xlfn.XLOOKUP(Tabell3[[#This Row],[Diagnose]],Tabell7[Diagnose],Tabell7[DiagnoseKort])&amp;" ("&amp;YEAR(Tabell3[[#This Row],[Dato]])&amp;")"</f>
        <v>Intet påvist (2016)</v>
      </c>
    </row>
    <row r="3312" spans="1:6" hidden="1" x14ac:dyDescent="0.25">
      <c r="A3312" s="4" t="s">
        <v>1888</v>
      </c>
      <c r="B3312" s="4" t="s">
        <v>1889</v>
      </c>
      <c r="C3312" s="5">
        <v>39237</v>
      </c>
      <c r="D3312" s="5">
        <v>42361</v>
      </c>
      <c r="E3312" s="4" t="s">
        <v>19770</v>
      </c>
      <c r="F3312" t="str">
        <f>+_xlfn.XLOOKUP(Tabell3[[#This Row],[Diagnose]],Tabell7[Diagnose],Tabell7[DiagnoseKort])&amp;" ("&amp;YEAR(Tabell3[[#This Row],[Dato]])&amp;")"</f>
        <v>Cortical &amp; Katarakt, ikke medfødt (2015)</v>
      </c>
    </row>
    <row r="3313" spans="1:6" hidden="1" x14ac:dyDescent="0.25">
      <c r="A3313" s="4" t="s">
        <v>4058</v>
      </c>
      <c r="B3313" s="4" t="s">
        <v>4059</v>
      </c>
      <c r="C3313" s="5">
        <v>40721</v>
      </c>
      <c r="D3313" s="5">
        <v>42355</v>
      </c>
      <c r="E3313" s="4" t="s">
        <v>19820</v>
      </c>
      <c r="F3313" t="str">
        <f>+_xlfn.XLOOKUP(Tabell3[[#This Row],[Diagnose]],Tabell7[Diagnose],Tabell7[DiagnoseKort])&amp;" ("&amp;YEAR(Tabell3[[#This Row],[Dato]])&amp;")"</f>
        <v>PHTVL/PHPV (2015)</v>
      </c>
    </row>
    <row r="3314" spans="1:6" hidden="1" x14ac:dyDescent="0.25">
      <c r="A3314" s="4" t="s">
        <v>5884</v>
      </c>
      <c r="B3314" s="4" t="s">
        <v>5885</v>
      </c>
      <c r="C3314" s="5">
        <v>41738</v>
      </c>
      <c r="D3314" s="5">
        <v>42341</v>
      </c>
      <c r="E3314" s="4" t="s">
        <v>19752</v>
      </c>
      <c r="F3314" t="str">
        <f>+_xlfn.XLOOKUP(Tabell3[[#This Row],[Diagnose]],Tabell7[Diagnose],Tabell7[DiagnoseKort])&amp;" ("&amp;YEAR(Tabell3[[#This Row],[Dato]])&amp;")"</f>
        <v>Intet påvist (2015)</v>
      </c>
    </row>
    <row r="3315" spans="1:6" hidden="1" x14ac:dyDescent="0.25">
      <c r="A3315" s="4" t="s">
        <v>5343</v>
      </c>
      <c r="B3315" s="4" t="s">
        <v>5344</v>
      </c>
      <c r="C3315" s="5">
        <v>41465</v>
      </c>
      <c r="D3315" s="5">
        <v>42338</v>
      </c>
      <c r="E3315" s="4" t="s">
        <v>19752</v>
      </c>
      <c r="F3315" t="str">
        <f>+_xlfn.XLOOKUP(Tabell3[[#This Row],[Diagnose]],Tabell7[Diagnose],Tabell7[DiagnoseKort])&amp;" ("&amp;YEAR(Tabell3[[#This Row],[Dato]])&amp;")"</f>
        <v>Intet påvist (2015)</v>
      </c>
    </row>
    <row r="3316" spans="1:6" hidden="1" x14ac:dyDescent="0.25">
      <c r="A3316" s="4" t="s">
        <v>4131</v>
      </c>
      <c r="B3316" s="4" t="s">
        <v>4132</v>
      </c>
      <c r="C3316" s="5">
        <v>40780</v>
      </c>
      <c r="D3316" s="5">
        <v>42338</v>
      </c>
      <c r="E3316" s="4" t="s">
        <v>19752</v>
      </c>
      <c r="F3316" t="str">
        <f>+_xlfn.XLOOKUP(Tabell3[[#This Row],[Diagnose]],Tabell7[Diagnose],Tabell7[DiagnoseKort])&amp;" ("&amp;YEAR(Tabell3[[#This Row],[Dato]])&amp;")"</f>
        <v>Intet påvist (2015)</v>
      </c>
    </row>
    <row r="3317" spans="1:6" hidden="1" x14ac:dyDescent="0.25">
      <c r="A3317" s="4" t="s">
        <v>4903</v>
      </c>
      <c r="B3317" s="4" t="s">
        <v>4904</v>
      </c>
      <c r="C3317" s="5">
        <v>41218</v>
      </c>
      <c r="D3317" s="5">
        <v>42338</v>
      </c>
      <c r="E3317" s="4" t="s">
        <v>19752</v>
      </c>
      <c r="F3317" t="str">
        <f>+_xlfn.XLOOKUP(Tabell3[[#This Row],[Diagnose]],Tabell7[Diagnose],Tabell7[DiagnoseKort])&amp;" ("&amp;YEAR(Tabell3[[#This Row],[Dato]])&amp;")"</f>
        <v>Intet påvist (2015)</v>
      </c>
    </row>
    <row r="3318" spans="1:6" hidden="1" x14ac:dyDescent="0.25">
      <c r="A3318" s="4" t="s">
        <v>4500</v>
      </c>
      <c r="B3318" s="4" t="s">
        <v>4501</v>
      </c>
      <c r="C3318" s="5">
        <v>41054</v>
      </c>
      <c r="D3318" s="5">
        <v>42338</v>
      </c>
      <c r="E3318" s="4" t="s">
        <v>19752</v>
      </c>
      <c r="F3318" t="str">
        <f>+_xlfn.XLOOKUP(Tabell3[[#This Row],[Diagnose]],Tabell7[Diagnose],Tabell7[DiagnoseKort])&amp;" ("&amp;YEAR(Tabell3[[#This Row],[Dato]])&amp;")"</f>
        <v>Intet påvist (2015)</v>
      </c>
    </row>
    <row r="3319" spans="1:6" hidden="1" x14ac:dyDescent="0.25">
      <c r="A3319" s="4" t="s">
        <v>6027</v>
      </c>
      <c r="B3319" s="4" t="s">
        <v>6028</v>
      </c>
      <c r="C3319" s="5">
        <v>41779</v>
      </c>
      <c r="D3319" s="5">
        <v>42338</v>
      </c>
      <c r="E3319" s="4" t="s">
        <v>19752</v>
      </c>
      <c r="F3319" t="str">
        <f>+_xlfn.XLOOKUP(Tabell3[[#This Row],[Diagnose]],Tabell7[Diagnose],Tabell7[DiagnoseKort])&amp;" ("&amp;YEAR(Tabell3[[#This Row],[Dato]])&amp;")"</f>
        <v>Intet påvist (2015)</v>
      </c>
    </row>
    <row r="3320" spans="1:6" hidden="1" x14ac:dyDescent="0.25">
      <c r="A3320" s="4" t="s">
        <v>3441</v>
      </c>
      <c r="B3320" s="4" t="s">
        <v>3442</v>
      </c>
      <c r="C3320" s="5">
        <v>40337</v>
      </c>
      <c r="D3320" s="5">
        <v>42338</v>
      </c>
      <c r="E3320" s="4" t="s">
        <v>19752</v>
      </c>
      <c r="F3320" t="str">
        <f>+_xlfn.XLOOKUP(Tabell3[[#This Row],[Diagnose]],Tabell7[Diagnose],Tabell7[DiagnoseKort])&amp;" ("&amp;YEAR(Tabell3[[#This Row],[Dato]])&amp;")"</f>
        <v>Intet påvist (2015)</v>
      </c>
    </row>
    <row r="3321" spans="1:6" hidden="1" x14ac:dyDescent="0.25">
      <c r="A3321" s="4" t="s">
        <v>3184</v>
      </c>
      <c r="B3321" s="4" t="s">
        <v>3185</v>
      </c>
      <c r="C3321" s="5">
        <v>40202</v>
      </c>
      <c r="D3321" s="5">
        <v>42338</v>
      </c>
      <c r="E3321" s="4" t="s">
        <v>19756</v>
      </c>
      <c r="F3321" t="str">
        <f>+_xlfn.XLOOKUP(Tabell3[[#This Row],[Diagnose]],Tabell7[Diagnose],Tabell7[DiagnoseKort])&amp;" ("&amp;YEAR(Tabell3[[#This Row],[Dato]])&amp;")"</f>
        <v>Distichiasis/Ektopiske Cillier (2015)</v>
      </c>
    </row>
    <row r="3322" spans="1:6" hidden="1" x14ac:dyDescent="0.25">
      <c r="A3322" s="4" t="s">
        <v>5816</v>
      </c>
      <c r="B3322" s="4" t="s">
        <v>5817</v>
      </c>
      <c r="C3322" s="5">
        <v>41689</v>
      </c>
      <c r="D3322" s="5">
        <v>42337</v>
      </c>
      <c r="E3322" s="4" t="s">
        <v>19817</v>
      </c>
      <c r="F3322" t="str">
        <f>+_xlfn.XLOOKUP(Tabell3[[#This Row],[Diagnose]],Tabell7[Diagnose],Tabell7[DiagnoseKort])&amp;" ("&amp;YEAR(Tabell3[[#This Row],[Dato]])&amp;")"</f>
        <v>Retinal Dysplasi (2015)</v>
      </c>
    </row>
    <row r="3323" spans="1:6" hidden="1" x14ac:dyDescent="0.25">
      <c r="A3323" s="4" t="s">
        <v>3178</v>
      </c>
      <c r="B3323" s="4" t="s">
        <v>3179</v>
      </c>
      <c r="C3323" s="5">
        <v>40202</v>
      </c>
      <c r="D3323" s="5">
        <v>42337</v>
      </c>
      <c r="E3323" s="4" t="s">
        <v>19752</v>
      </c>
      <c r="F3323" t="str">
        <f>+_xlfn.XLOOKUP(Tabell3[[#This Row],[Diagnose]],Tabell7[Diagnose],Tabell7[DiagnoseKort])&amp;" ("&amp;YEAR(Tabell3[[#This Row],[Dato]])&amp;")"</f>
        <v>Intet påvist (2015)</v>
      </c>
    </row>
    <row r="3324" spans="1:6" hidden="1" x14ac:dyDescent="0.25">
      <c r="A3324" s="4" t="s">
        <v>5361</v>
      </c>
      <c r="B3324" s="4" t="s">
        <v>5362</v>
      </c>
      <c r="C3324" s="5">
        <v>41465</v>
      </c>
      <c r="D3324" s="5">
        <v>42337</v>
      </c>
      <c r="E3324" s="4" t="s">
        <v>19752</v>
      </c>
      <c r="F3324" t="str">
        <f>+_xlfn.XLOOKUP(Tabell3[[#This Row],[Diagnose]],Tabell7[Diagnose],Tabell7[DiagnoseKort])&amp;" ("&amp;YEAR(Tabell3[[#This Row],[Dato]])&amp;")"</f>
        <v>Intet påvist (2015)</v>
      </c>
    </row>
    <row r="3325" spans="1:6" hidden="1" x14ac:dyDescent="0.25">
      <c r="A3325" s="4" t="s">
        <v>5218</v>
      </c>
      <c r="B3325" s="4" t="s">
        <v>5219</v>
      </c>
      <c r="C3325" s="5">
        <v>41395</v>
      </c>
      <c r="D3325" s="5">
        <v>42335</v>
      </c>
      <c r="E3325" s="4" t="s">
        <v>19752</v>
      </c>
      <c r="F3325" t="str">
        <f>+_xlfn.XLOOKUP(Tabell3[[#This Row],[Diagnose]],Tabell7[Diagnose],Tabell7[DiagnoseKort])&amp;" ("&amp;YEAR(Tabell3[[#This Row],[Dato]])&amp;")"</f>
        <v>Intet påvist (2015)</v>
      </c>
    </row>
    <row r="3326" spans="1:6" hidden="1" x14ac:dyDescent="0.25">
      <c r="A3326" s="4" t="s">
        <v>6126</v>
      </c>
      <c r="B3326" s="4" t="s">
        <v>6127</v>
      </c>
      <c r="C3326" s="5">
        <v>41826</v>
      </c>
      <c r="D3326" s="5">
        <v>42335</v>
      </c>
      <c r="E3326" s="4" t="s">
        <v>19752</v>
      </c>
      <c r="F3326" t="str">
        <f>+_xlfn.XLOOKUP(Tabell3[[#This Row],[Diagnose]],Tabell7[Diagnose],Tabell7[DiagnoseKort])&amp;" ("&amp;YEAR(Tabell3[[#This Row],[Dato]])&amp;")"</f>
        <v>Intet påvist (2015)</v>
      </c>
    </row>
    <row r="3327" spans="1:6" hidden="1" x14ac:dyDescent="0.25">
      <c r="A3327" s="4" t="s">
        <v>2042</v>
      </c>
      <c r="B3327" s="4" t="s">
        <v>2043</v>
      </c>
      <c r="C3327" s="5">
        <v>39336</v>
      </c>
      <c r="D3327" s="5">
        <v>42335</v>
      </c>
      <c r="E3327" s="4" t="s">
        <v>19752</v>
      </c>
      <c r="F3327" t="str">
        <f>+_xlfn.XLOOKUP(Tabell3[[#This Row],[Diagnose]],Tabell7[Diagnose],Tabell7[DiagnoseKort])&amp;" ("&amp;YEAR(Tabell3[[#This Row],[Dato]])&amp;")"</f>
        <v>Intet påvist (2015)</v>
      </c>
    </row>
    <row r="3328" spans="1:6" hidden="1" x14ac:dyDescent="0.25">
      <c r="A3328" s="4" t="s">
        <v>2509</v>
      </c>
      <c r="B3328" s="4" t="s">
        <v>2510</v>
      </c>
      <c r="C3328" s="5">
        <v>39737</v>
      </c>
      <c r="D3328" s="5">
        <v>42335</v>
      </c>
      <c r="E3328" s="4" t="s">
        <v>19752</v>
      </c>
      <c r="F3328" t="str">
        <f>+_xlfn.XLOOKUP(Tabell3[[#This Row],[Diagnose]],Tabell7[Diagnose],Tabell7[DiagnoseKort])&amp;" ("&amp;YEAR(Tabell3[[#This Row],[Dato]])&amp;")"</f>
        <v>Intet påvist (2015)</v>
      </c>
    </row>
    <row r="3329" spans="1:6" hidden="1" x14ac:dyDescent="0.25">
      <c r="A3329" s="4" t="s">
        <v>5991</v>
      </c>
      <c r="B3329" s="4" t="s">
        <v>5992</v>
      </c>
      <c r="C3329" s="5">
        <v>41762</v>
      </c>
      <c r="D3329" s="5">
        <v>42326</v>
      </c>
      <c r="E3329" s="4" t="s">
        <v>19752</v>
      </c>
      <c r="F3329" t="str">
        <f>+_xlfn.XLOOKUP(Tabell3[[#This Row],[Diagnose]],Tabell7[Diagnose],Tabell7[DiagnoseKort])&amp;" ("&amp;YEAR(Tabell3[[#This Row],[Dato]])&amp;")"</f>
        <v>Intet påvist (2015)</v>
      </c>
    </row>
    <row r="3330" spans="1:6" hidden="1" x14ac:dyDescent="0.25">
      <c r="A3330" s="4" t="s">
        <v>5460</v>
      </c>
      <c r="B3330" s="4" t="s">
        <v>5461</v>
      </c>
      <c r="C3330" s="5">
        <v>41504</v>
      </c>
      <c r="D3330" s="5">
        <v>42325</v>
      </c>
      <c r="E3330" s="4" t="s">
        <v>19752</v>
      </c>
      <c r="F3330" t="str">
        <f>+_xlfn.XLOOKUP(Tabell3[[#This Row],[Diagnose]],Tabell7[Diagnose],Tabell7[DiagnoseKort])&amp;" ("&amp;YEAR(Tabell3[[#This Row],[Dato]])&amp;")"</f>
        <v>Intet påvist (2015)</v>
      </c>
    </row>
    <row r="3331" spans="1:6" hidden="1" x14ac:dyDescent="0.25">
      <c r="A3331" s="4" t="s">
        <v>4105</v>
      </c>
      <c r="B3331" s="4" t="s">
        <v>4106</v>
      </c>
      <c r="C3331" s="5">
        <v>40756</v>
      </c>
      <c r="D3331" s="5">
        <v>42325</v>
      </c>
      <c r="E3331" s="4" t="s">
        <v>19752</v>
      </c>
      <c r="F3331" t="str">
        <f>+_xlfn.XLOOKUP(Tabell3[[#This Row],[Diagnose]],Tabell7[Diagnose],Tabell7[DiagnoseKort])&amp;" ("&amp;YEAR(Tabell3[[#This Row],[Dato]])&amp;")"</f>
        <v>Intet påvist (2015)</v>
      </c>
    </row>
    <row r="3332" spans="1:6" hidden="1" x14ac:dyDescent="0.25">
      <c r="A3332" s="4" t="s">
        <v>4147</v>
      </c>
      <c r="B3332" s="4" t="s">
        <v>4148</v>
      </c>
      <c r="C3332" s="5">
        <v>40781</v>
      </c>
      <c r="D3332" s="5">
        <v>42324</v>
      </c>
      <c r="E3332" s="4" t="s">
        <v>19752</v>
      </c>
      <c r="F3332" t="str">
        <f>+_xlfn.XLOOKUP(Tabell3[[#This Row],[Diagnose]],Tabell7[Diagnose],Tabell7[DiagnoseKort])&amp;" ("&amp;YEAR(Tabell3[[#This Row],[Dato]])&amp;")"</f>
        <v>Intet påvist (2015)</v>
      </c>
    </row>
    <row r="3333" spans="1:6" hidden="1" x14ac:dyDescent="0.25">
      <c r="A3333" s="4" t="s">
        <v>3076</v>
      </c>
      <c r="B3333" s="4" t="s">
        <v>3077</v>
      </c>
      <c r="C3333" s="5">
        <v>40138</v>
      </c>
      <c r="D3333" s="5">
        <v>42321</v>
      </c>
      <c r="E3333" s="4" t="s">
        <v>19752</v>
      </c>
      <c r="F3333" t="str">
        <f>+_xlfn.XLOOKUP(Tabell3[[#This Row],[Diagnose]],Tabell7[Diagnose],Tabell7[DiagnoseKort])&amp;" ("&amp;YEAR(Tabell3[[#This Row],[Dato]])&amp;")"</f>
        <v>Intet påvist (2015)</v>
      </c>
    </row>
    <row r="3334" spans="1:6" hidden="1" x14ac:dyDescent="0.25">
      <c r="A3334" s="4" t="s">
        <v>4820</v>
      </c>
      <c r="B3334" s="4" t="s">
        <v>4821</v>
      </c>
      <c r="C3334" s="5">
        <v>41155</v>
      </c>
      <c r="D3334" s="5">
        <v>42319</v>
      </c>
      <c r="E3334" s="4" t="s">
        <v>19894</v>
      </c>
      <c r="F3334" t="str">
        <f>+_xlfn.XLOOKUP(Tabell3[[#This Row],[Diagnose]],Tabell7[Diagnose],Tabell7[DiagnoseKort])&amp;" ("&amp;YEAR(Tabell3[[#This Row],[Dato]])&amp;")"</f>
        <v>Cornea Dystrofi (2015)</v>
      </c>
    </row>
    <row r="3335" spans="1:6" hidden="1" x14ac:dyDescent="0.25">
      <c r="A3335" s="4" t="s">
        <v>5371</v>
      </c>
      <c r="B3335" s="4" t="s">
        <v>5372</v>
      </c>
      <c r="C3335" s="5">
        <v>41474</v>
      </c>
      <c r="D3335" s="5">
        <v>42317</v>
      </c>
      <c r="E3335" s="4" t="s">
        <v>19752</v>
      </c>
      <c r="F3335" t="str">
        <f>+_xlfn.XLOOKUP(Tabell3[[#This Row],[Diagnose]],Tabell7[Diagnose],Tabell7[DiagnoseKort])&amp;" ("&amp;YEAR(Tabell3[[#This Row],[Dato]])&amp;")"</f>
        <v>Intet påvist (2015)</v>
      </c>
    </row>
    <row r="3336" spans="1:6" hidden="1" x14ac:dyDescent="0.25">
      <c r="A3336" s="4" t="s">
        <v>5573</v>
      </c>
      <c r="B3336" s="4" t="s">
        <v>5574</v>
      </c>
      <c r="C3336" s="5">
        <v>41579</v>
      </c>
      <c r="D3336" s="5">
        <v>42317</v>
      </c>
      <c r="E3336" s="4" t="s">
        <v>19752</v>
      </c>
      <c r="F3336" t="str">
        <f>+_xlfn.XLOOKUP(Tabell3[[#This Row],[Diagnose]],Tabell7[Diagnose],Tabell7[DiagnoseKort])&amp;" ("&amp;YEAR(Tabell3[[#This Row],[Dato]])&amp;")"</f>
        <v>Intet påvist (2015)</v>
      </c>
    </row>
    <row r="3337" spans="1:6" hidden="1" x14ac:dyDescent="0.25">
      <c r="A3337" s="4" t="s">
        <v>5868</v>
      </c>
      <c r="B3337" s="4" t="s">
        <v>5869</v>
      </c>
      <c r="C3337" s="5">
        <v>41735</v>
      </c>
      <c r="D3337" s="5">
        <v>42315</v>
      </c>
      <c r="E3337" s="4" t="s">
        <v>19756</v>
      </c>
      <c r="F3337" t="str">
        <f>+_xlfn.XLOOKUP(Tabell3[[#This Row],[Diagnose]],Tabell7[Diagnose],Tabell7[DiagnoseKort])&amp;" ("&amp;YEAR(Tabell3[[#This Row],[Dato]])&amp;")"</f>
        <v>Distichiasis/Ektopiske Cillier (2015)</v>
      </c>
    </row>
    <row r="3338" spans="1:6" hidden="1" x14ac:dyDescent="0.25">
      <c r="A3338" s="4" t="s">
        <v>6038</v>
      </c>
      <c r="B3338" s="4" t="s">
        <v>6039</v>
      </c>
      <c r="C3338" s="5">
        <v>41793</v>
      </c>
      <c r="D3338" s="5">
        <v>42314</v>
      </c>
      <c r="E3338" s="4" t="s">
        <v>19752</v>
      </c>
      <c r="F3338" t="str">
        <f>+_xlfn.XLOOKUP(Tabell3[[#This Row],[Diagnose]],Tabell7[Diagnose],Tabell7[DiagnoseKort])&amp;" ("&amp;YEAR(Tabell3[[#This Row],[Dato]])&amp;")"</f>
        <v>Intet påvist (2015)</v>
      </c>
    </row>
    <row r="3339" spans="1:6" hidden="1" x14ac:dyDescent="0.25">
      <c r="A3339" s="4" t="s">
        <v>5261</v>
      </c>
      <c r="B3339" s="4" t="s">
        <v>5262</v>
      </c>
      <c r="C3339" s="5">
        <v>41446</v>
      </c>
      <c r="D3339" s="5">
        <v>42313</v>
      </c>
      <c r="E3339" s="4" t="s">
        <v>19799</v>
      </c>
      <c r="F3339" t="str">
        <f>+_xlfn.XLOOKUP(Tabell3[[#This Row],[Diagnose]],Tabell7[Diagnose],Tabell7[DiagnoseKort])&amp;" ("&amp;YEAR(Tabell3[[#This Row],[Dato]])&amp;")"</f>
        <v>Katarakt, ikke medfødt (2015)</v>
      </c>
    </row>
    <row r="3340" spans="1:6" hidden="1" x14ac:dyDescent="0.25">
      <c r="A3340" s="4" t="s">
        <v>3590</v>
      </c>
      <c r="B3340" s="4" t="s">
        <v>3591</v>
      </c>
      <c r="C3340" s="5">
        <v>40448</v>
      </c>
      <c r="D3340" s="5">
        <v>42312</v>
      </c>
      <c r="E3340" s="4" t="s">
        <v>19760</v>
      </c>
      <c r="F3340" t="str">
        <f>+_xlfn.XLOOKUP(Tabell3[[#This Row],[Diagnose]],Tabell7[Diagnose],Tabell7[DiagnoseKort])&amp;" ("&amp;YEAR(Tabell3[[#This Row],[Dato]])&amp;")"</f>
        <v>Katarakt, ikke medfødt (2015)</v>
      </c>
    </row>
    <row r="3341" spans="1:6" hidden="1" x14ac:dyDescent="0.25">
      <c r="A3341" s="4" t="s">
        <v>6158</v>
      </c>
      <c r="B3341" s="4" t="s">
        <v>6159</v>
      </c>
      <c r="C3341" s="5">
        <v>41838</v>
      </c>
      <c r="D3341" s="5">
        <v>42306</v>
      </c>
      <c r="E3341" s="4" t="s">
        <v>19752</v>
      </c>
      <c r="F3341" t="str">
        <f>+_xlfn.XLOOKUP(Tabell3[[#This Row],[Diagnose]],Tabell7[Diagnose],Tabell7[DiagnoseKort])&amp;" ("&amp;YEAR(Tabell3[[#This Row],[Dato]])&amp;")"</f>
        <v>Intet påvist (2015)</v>
      </c>
    </row>
    <row r="3342" spans="1:6" hidden="1" x14ac:dyDescent="0.25">
      <c r="A3342" s="4" t="s">
        <v>6213</v>
      </c>
      <c r="B3342" s="4" t="s">
        <v>6214</v>
      </c>
      <c r="C3342" s="5">
        <v>41877</v>
      </c>
      <c r="D3342" s="5">
        <v>42306</v>
      </c>
      <c r="E3342" s="4" t="s">
        <v>19752</v>
      </c>
      <c r="F3342" t="str">
        <f>+_xlfn.XLOOKUP(Tabell3[[#This Row],[Diagnose]],Tabell7[Diagnose],Tabell7[DiagnoseKort])&amp;" ("&amp;YEAR(Tabell3[[#This Row],[Dato]])&amp;")"</f>
        <v>Intet påvist (2015)</v>
      </c>
    </row>
    <row r="3343" spans="1:6" hidden="1" x14ac:dyDescent="0.25">
      <c r="A3343" s="4" t="s">
        <v>1108</v>
      </c>
      <c r="B3343" s="4" t="s">
        <v>1109</v>
      </c>
      <c r="C3343" s="5">
        <v>38006</v>
      </c>
      <c r="D3343" s="5">
        <v>42306</v>
      </c>
      <c r="E3343" s="4" t="s">
        <v>19752</v>
      </c>
      <c r="F3343" t="str">
        <f>+_xlfn.XLOOKUP(Tabell3[[#This Row],[Diagnose]],Tabell7[Diagnose],Tabell7[DiagnoseKort])&amp;" ("&amp;YEAR(Tabell3[[#This Row],[Dato]])&amp;")"</f>
        <v>Intet påvist (2015)</v>
      </c>
    </row>
    <row r="3344" spans="1:6" hidden="1" x14ac:dyDescent="0.25">
      <c r="A3344" s="4" t="s">
        <v>5129</v>
      </c>
      <c r="B3344" s="4" t="s">
        <v>5130</v>
      </c>
      <c r="C3344" s="5">
        <v>41346</v>
      </c>
      <c r="D3344" s="5">
        <v>42306</v>
      </c>
      <c r="E3344" s="4" t="s">
        <v>19752</v>
      </c>
      <c r="F3344" t="str">
        <f>+_xlfn.XLOOKUP(Tabell3[[#This Row],[Diagnose]],Tabell7[Diagnose],Tabell7[DiagnoseKort])&amp;" ("&amp;YEAR(Tabell3[[#This Row],[Dato]])&amp;")"</f>
        <v>Intet påvist (2015)</v>
      </c>
    </row>
    <row r="3345" spans="1:6" hidden="1" x14ac:dyDescent="0.25">
      <c r="A3345" s="4" t="s">
        <v>6042</v>
      </c>
      <c r="B3345" s="4" t="s">
        <v>6043</v>
      </c>
      <c r="C3345" s="5">
        <v>41793</v>
      </c>
      <c r="D3345" s="5">
        <v>42306</v>
      </c>
      <c r="E3345" s="4" t="s">
        <v>19752</v>
      </c>
      <c r="F3345" t="str">
        <f>+_xlfn.XLOOKUP(Tabell3[[#This Row],[Diagnose]],Tabell7[Diagnose],Tabell7[DiagnoseKort])&amp;" ("&amp;YEAR(Tabell3[[#This Row],[Dato]])&amp;")"</f>
        <v>Intet påvist (2015)</v>
      </c>
    </row>
    <row r="3346" spans="1:6" hidden="1" x14ac:dyDescent="0.25">
      <c r="A3346" s="4" t="s">
        <v>4498</v>
      </c>
      <c r="B3346" s="4" t="s">
        <v>4499</v>
      </c>
      <c r="C3346" s="5">
        <v>41054</v>
      </c>
      <c r="D3346" s="5">
        <v>42306</v>
      </c>
      <c r="E3346" s="4" t="s">
        <v>19752</v>
      </c>
      <c r="F3346" t="str">
        <f>+_xlfn.XLOOKUP(Tabell3[[#This Row],[Diagnose]],Tabell7[Diagnose],Tabell7[DiagnoseKort])&amp;" ("&amp;YEAR(Tabell3[[#This Row],[Dato]])&amp;")"</f>
        <v>Intet påvist (2015)</v>
      </c>
    </row>
    <row r="3347" spans="1:6" hidden="1" x14ac:dyDescent="0.25">
      <c r="A3347" s="4" t="s">
        <v>5633</v>
      </c>
      <c r="B3347" s="4" t="s">
        <v>5634</v>
      </c>
      <c r="C3347" s="5">
        <v>41591</v>
      </c>
      <c r="D3347" s="5">
        <v>42306</v>
      </c>
      <c r="E3347" s="4" t="s">
        <v>19752</v>
      </c>
      <c r="F3347" t="str">
        <f>+_xlfn.XLOOKUP(Tabell3[[#This Row],[Diagnose]],Tabell7[Diagnose],Tabell7[DiagnoseKort])&amp;" ("&amp;YEAR(Tabell3[[#This Row],[Dato]])&amp;")"</f>
        <v>Intet påvist (2015)</v>
      </c>
    </row>
    <row r="3348" spans="1:6" hidden="1" x14ac:dyDescent="0.25">
      <c r="A3348" s="4" t="s">
        <v>2574</v>
      </c>
      <c r="B3348" s="4" t="s">
        <v>2575</v>
      </c>
      <c r="C3348" s="5">
        <v>39808</v>
      </c>
      <c r="D3348" s="5">
        <v>42306</v>
      </c>
      <c r="E3348" s="4" t="s">
        <v>19752</v>
      </c>
      <c r="F3348" t="str">
        <f>+_xlfn.XLOOKUP(Tabell3[[#This Row],[Diagnose]],Tabell7[Diagnose],Tabell7[DiagnoseKort])&amp;" ("&amp;YEAR(Tabell3[[#This Row],[Dato]])&amp;")"</f>
        <v>Intet påvist (2015)</v>
      </c>
    </row>
    <row r="3349" spans="1:6" hidden="1" x14ac:dyDescent="0.25">
      <c r="A3349" s="4" t="s">
        <v>1870</v>
      </c>
      <c r="B3349" s="4" t="s">
        <v>1871</v>
      </c>
      <c r="C3349" s="5">
        <v>39207</v>
      </c>
      <c r="D3349" s="5">
        <v>42306</v>
      </c>
      <c r="E3349" s="4" t="s">
        <v>19760</v>
      </c>
      <c r="F3349" t="str">
        <f>+_xlfn.XLOOKUP(Tabell3[[#This Row],[Diagnose]],Tabell7[Diagnose],Tabell7[DiagnoseKort])&amp;" ("&amp;YEAR(Tabell3[[#This Row],[Dato]])&amp;")"</f>
        <v>Katarakt, ikke medfødt (2015)</v>
      </c>
    </row>
    <row r="3350" spans="1:6" hidden="1" x14ac:dyDescent="0.25">
      <c r="A3350" s="4" t="s">
        <v>6140</v>
      </c>
      <c r="B3350" s="4" t="s">
        <v>6141</v>
      </c>
      <c r="C3350" s="5">
        <v>41828</v>
      </c>
      <c r="D3350" s="5">
        <v>42306</v>
      </c>
      <c r="E3350" s="4" t="s">
        <v>19752</v>
      </c>
      <c r="F3350" t="str">
        <f>+_xlfn.XLOOKUP(Tabell3[[#This Row],[Diagnose]],Tabell7[Diagnose],Tabell7[DiagnoseKort])&amp;" ("&amp;YEAR(Tabell3[[#This Row],[Dato]])&amp;")"</f>
        <v>Intet påvist (2015)</v>
      </c>
    </row>
    <row r="3351" spans="1:6" hidden="1" x14ac:dyDescent="0.25">
      <c r="A3351" s="4" t="s">
        <v>4255</v>
      </c>
      <c r="B3351" s="4" t="s">
        <v>4256</v>
      </c>
      <c r="C3351" s="5">
        <v>40888</v>
      </c>
      <c r="D3351" s="5">
        <v>42306</v>
      </c>
      <c r="E3351" s="4" t="s">
        <v>19752</v>
      </c>
      <c r="F3351" t="str">
        <f>+_xlfn.XLOOKUP(Tabell3[[#This Row],[Diagnose]],Tabell7[Diagnose],Tabell7[DiagnoseKort])&amp;" ("&amp;YEAR(Tabell3[[#This Row],[Dato]])&amp;")"</f>
        <v>Intet påvist (2015)</v>
      </c>
    </row>
    <row r="3352" spans="1:6" hidden="1" x14ac:dyDescent="0.25">
      <c r="A3352" s="4" t="s">
        <v>2729</v>
      </c>
      <c r="B3352" s="4" t="s">
        <v>2730</v>
      </c>
      <c r="C3352" s="5">
        <v>39892</v>
      </c>
      <c r="D3352" s="5">
        <v>42306</v>
      </c>
      <c r="E3352" s="4" t="s">
        <v>19752</v>
      </c>
      <c r="F3352" t="str">
        <f>+_xlfn.XLOOKUP(Tabell3[[#This Row],[Diagnose]],Tabell7[Diagnose],Tabell7[DiagnoseKort])&amp;" ("&amp;YEAR(Tabell3[[#This Row],[Dato]])&amp;")"</f>
        <v>Intet påvist (2015)</v>
      </c>
    </row>
    <row r="3353" spans="1:6" hidden="1" x14ac:dyDescent="0.25">
      <c r="A3353" s="4" t="s">
        <v>5420</v>
      </c>
      <c r="B3353" s="4" t="s">
        <v>5421</v>
      </c>
      <c r="C3353" s="5">
        <v>41488</v>
      </c>
      <c r="D3353" s="5">
        <v>42305</v>
      </c>
      <c r="E3353" s="4" t="s">
        <v>19752</v>
      </c>
      <c r="F3353" t="str">
        <f>+_xlfn.XLOOKUP(Tabell3[[#This Row],[Diagnose]],Tabell7[Diagnose],Tabell7[DiagnoseKort])&amp;" ("&amp;YEAR(Tabell3[[#This Row],[Dato]])&amp;")"</f>
        <v>Intet påvist (2015)</v>
      </c>
    </row>
    <row r="3354" spans="1:6" hidden="1" x14ac:dyDescent="0.25">
      <c r="A3354" s="4" t="s">
        <v>5537</v>
      </c>
      <c r="B3354" s="4" t="s">
        <v>5538</v>
      </c>
      <c r="C3354" s="5">
        <v>41544</v>
      </c>
      <c r="D3354" s="5">
        <v>42296</v>
      </c>
      <c r="E3354" s="4" t="s">
        <v>19752</v>
      </c>
      <c r="F3354" t="str">
        <f>+_xlfn.XLOOKUP(Tabell3[[#This Row],[Diagnose]],Tabell7[Diagnose],Tabell7[DiagnoseKort])&amp;" ("&amp;YEAR(Tabell3[[#This Row],[Dato]])&amp;")"</f>
        <v>Intet påvist (2015)</v>
      </c>
    </row>
    <row r="3355" spans="1:6" hidden="1" x14ac:dyDescent="0.25">
      <c r="A3355" s="4" t="s">
        <v>6509</v>
      </c>
      <c r="B3355" s="4" t="s">
        <v>6510</v>
      </c>
      <c r="C3355" s="5">
        <v>42021</v>
      </c>
      <c r="D3355" s="5">
        <v>42294</v>
      </c>
      <c r="E3355" s="4" t="s">
        <v>19752</v>
      </c>
      <c r="F3355" t="str">
        <f>+_xlfn.XLOOKUP(Tabell3[[#This Row],[Diagnose]],Tabell7[Diagnose],Tabell7[DiagnoseKort])&amp;" ("&amp;YEAR(Tabell3[[#This Row],[Dato]])&amp;")"</f>
        <v>Intet påvist (2015)</v>
      </c>
    </row>
    <row r="3356" spans="1:6" hidden="1" x14ac:dyDescent="0.25">
      <c r="A3356" s="4" t="s">
        <v>4711</v>
      </c>
      <c r="B3356" s="4" t="s">
        <v>4712</v>
      </c>
      <c r="C3356" s="5">
        <v>41123</v>
      </c>
      <c r="D3356" s="5">
        <v>42294</v>
      </c>
      <c r="E3356" s="4" t="s">
        <v>19752</v>
      </c>
      <c r="F3356" t="str">
        <f>+_xlfn.XLOOKUP(Tabell3[[#This Row],[Diagnose]],Tabell7[Diagnose],Tabell7[DiagnoseKort])&amp;" ("&amp;YEAR(Tabell3[[#This Row],[Dato]])&amp;")"</f>
        <v>Intet påvist (2015)</v>
      </c>
    </row>
    <row r="3357" spans="1:6" hidden="1" x14ac:dyDescent="0.25">
      <c r="A3357" s="4" t="s">
        <v>4347</v>
      </c>
      <c r="B3357" s="4" t="s">
        <v>4348</v>
      </c>
      <c r="C3357" s="5">
        <v>40930</v>
      </c>
      <c r="D3357" s="5">
        <v>42293</v>
      </c>
      <c r="E3357" s="4" t="s">
        <v>19752</v>
      </c>
      <c r="F3357" t="str">
        <f>+_xlfn.XLOOKUP(Tabell3[[#This Row],[Diagnose]],Tabell7[Diagnose],Tabell7[DiagnoseKort])&amp;" ("&amp;YEAR(Tabell3[[#This Row],[Dato]])&amp;")"</f>
        <v>Intet påvist (2015)</v>
      </c>
    </row>
    <row r="3358" spans="1:6" hidden="1" x14ac:dyDescent="0.25">
      <c r="A3358" s="4" t="s">
        <v>5569</v>
      </c>
      <c r="B3358" s="4" t="s">
        <v>5570</v>
      </c>
      <c r="C3358" s="5">
        <v>41579</v>
      </c>
      <c r="D3358" s="5">
        <v>42292</v>
      </c>
      <c r="E3358" s="4" t="s">
        <v>19756</v>
      </c>
      <c r="F3358" t="str">
        <f>+_xlfn.XLOOKUP(Tabell3[[#This Row],[Diagnose]],Tabell7[Diagnose],Tabell7[DiagnoseKort])&amp;" ("&amp;YEAR(Tabell3[[#This Row],[Dato]])&amp;")"</f>
        <v>Distichiasis/Ektopiske Cillier (2015)</v>
      </c>
    </row>
    <row r="3359" spans="1:6" hidden="1" x14ac:dyDescent="0.25">
      <c r="A3359" s="4" t="s">
        <v>5443</v>
      </c>
      <c r="B3359" s="4" t="s">
        <v>5444</v>
      </c>
      <c r="C3359" s="5">
        <v>41502</v>
      </c>
      <c r="D3359" s="5">
        <v>42291</v>
      </c>
      <c r="E3359" s="4" t="s">
        <v>19752</v>
      </c>
      <c r="F3359" t="str">
        <f>+_xlfn.XLOOKUP(Tabell3[[#This Row],[Diagnose]],Tabell7[Diagnose],Tabell7[DiagnoseKort])&amp;" ("&amp;YEAR(Tabell3[[#This Row],[Dato]])&amp;")"</f>
        <v>Intet påvist (2015)</v>
      </c>
    </row>
    <row r="3360" spans="1:6" hidden="1" x14ac:dyDescent="0.25">
      <c r="A3360" s="4" t="s">
        <v>5300</v>
      </c>
      <c r="B3360" s="4" t="s">
        <v>5301</v>
      </c>
      <c r="C3360" s="5">
        <v>41453</v>
      </c>
      <c r="D3360" s="5">
        <v>42291</v>
      </c>
      <c r="E3360" s="4" t="s">
        <v>19770</v>
      </c>
      <c r="F3360" t="str">
        <f>+_xlfn.XLOOKUP(Tabell3[[#This Row],[Diagnose]],Tabell7[Diagnose],Tabell7[DiagnoseKort])&amp;" ("&amp;YEAR(Tabell3[[#This Row],[Dato]])&amp;")"</f>
        <v>Cortical &amp; Katarakt, ikke medfødt (2015)</v>
      </c>
    </row>
    <row r="3361" spans="1:6" hidden="1" x14ac:dyDescent="0.25">
      <c r="A3361" s="4" t="s">
        <v>3391</v>
      </c>
      <c r="B3361" s="4" t="s">
        <v>3392</v>
      </c>
      <c r="C3361" s="5">
        <v>40318</v>
      </c>
      <c r="D3361" s="5">
        <v>42291</v>
      </c>
      <c r="E3361" s="4" t="s">
        <v>19752</v>
      </c>
      <c r="F3361" t="str">
        <f>+_xlfn.XLOOKUP(Tabell3[[#This Row],[Diagnose]],Tabell7[Diagnose],Tabell7[DiagnoseKort])&amp;" ("&amp;YEAR(Tabell3[[#This Row],[Dato]])&amp;")"</f>
        <v>Intet påvist (2015)</v>
      </c>
    </row>
    <row r="3362" spans="1:6" hidden="1" x14ac:dyDescent="0.25">
      <c r="A3362" s="4" t="s">
        <v>3506</v>
      </c>
      <c r="B3362" s="4" t="s">
        <v>3507</v>
      </c>
      <c r="C3362" s="5">
        <v>40360</v>
      </c>
      <c r="D3362" s="5">
        <v>42291</v>
      </c>
      <c r="E3362" s="4" t="s">
        <v>19801</v>
      </c>
      <c r="F3362" t="str">
        <f>+_xlfn.XLOOKUP(Tabell3[[#This Row],[Diagnose]],Tabell7[Diagnose],Tabell7[DiagnoseKort])&amp;" ("&amp;YEAR(Tabell3[[#This Row],[Dato]])&amp;")"</f>
        <v>Annet medfødt (2015)</v>
      </c>
    </row>
    <row r="3363" spans="1:6" hidden="1" x14ac:dyDescent="0.25">
      <c r="A3363" s="4" t="s">
        <v>2390</v>
      </c>
      <c r="B3363" s="4" t="s">
        <v>2391</v>
      </c>
      <c r="C3363" s="5">
        <v>39630</v>
      </c>
      <c r="D3363" s="5">
        <v>42291</v>
      </c>
      <c r="E3363" s="4" t="s">
        <v>19770</v>
      </c>
      <c r="F3363" t="str">
        <f>+_xlfn.XLOOKUP(Tabell3[[#This Row],[Diagnose]],Tabell7[Diagnose],Tabell7[DiagnoseKort])&amp;" ("&amp;YEAR(Tabell3[[#This Row],[Dato]])&amp;")"</f>
        <v>Cortical &amp; Katarakt, ikke medfødt (2015)</v>
      </c>
    </row>
    <row r="3364" spans="1:6" hidden="1" x14ac:dyDescent="0.25">
      <c r="A3364" s="4" t="s">
        <v>5718</v>
      </c>
      <c r="B3364" s="4" t="s">
        <v>5719</v>
      </c>
      <c r="C3364" s="5">
        <v>41642</v>
      </c>
      <c r="D3364" s="5">
        <v>42291</v>
      </c>
      <c r="E3364" s="4" t="s">
        <v>19756</v>
      </c>
      <c r="F3364" t="str">
        <f>+_xlfn.XLOOKUP(Tabell3[[#This Row],[Diagnose]],Tabell7[Diagnose],Tabell7[DiagnoseKort])&amp;" ("&amp;YEAR(Tabell3[[#This Row],[Dato]])&amp;")"</f>
        <v>Distichiasis/Ektopiske Cillier (2015)</v>
      </c>
    </row>
    <row r="3365" spans="1:6" hidden="1" x14ac:dyDescent="0.25">
      <c r="A3365" s="4" t="s">
        <v>2359</v>
      </c>
      <c r="B3365" s="4" t="s">
        <v>2360</v>
      </c>
      <c r="C3365" s="5">
        <v>39579</v>
      </c>
      <c r="D3365" s="5">
        <v>42291</v>
      </c>
      <c r="E3365" s="4" t="s">
        <v>19769</v>
      </c>
      <c r="F3365" t="str">
        <f>+_xlfn.XLOOKUP(Tabell3[[#This Row],[Diagnose]],Tabell7[Diagnose],Tabell7[DiagnoseKort])&amp;" ("&amp;YEAR(Tabell3[[#This Row],[Dato]])&amp;")"</f>
        <v xml:space="preserve"> (2015)</v>
      </c>
    </row>
    <row r="3366" spans="1:6" hidden="1" x14ac:dyDescent="0.25">
      <c r="A3366" s="4" t="s">
        <v>6513</v>
      </c>
      <c r="B3366" s="4" t="s">
        <v>6514</v>
      </c>
      <c r="C3366" s="5">
        <v>42021</v>
      </c>
      <c r="D3366" s="5">
        <v>42291</v>
      </c>
      <c r="E3366" s="4" t="s">
        <v>19802</v>
      </c>
      <c r="F3366" t="str">
        <f>+_xlfn.XLOOKUP(Tabell3[[#This Row],[Diagnose]],Tabell7[Diagnose],Tabell7[DiagnoseKort])&amp;" ("&amp;YEAR(Tabell3[[#This Row],[Dato]])&amp;")"</f>
        <v>PPM iris (2015)</v>
      </c>
    </row>
    <row r="3367" spans="1:6" hidden="1" x14ac:dyDescent="0.25">
      <c r="A3367" s="4" t="s">
        <v>6023</v>
      </c>
      <c r="B3367" s="4" t="s">
        <v>6024</v>
      </c>
      <c r="C3367" s="5">
        <v>41779</v>
      </c>
      <c r="D3367" s="5">
        <v>42285</v>
      </c>
      <c r="E3367" s="4" t="s">
        <v>19752</v>
      </c>
      <c r="F3367" t="str">
        <f>+_xlfn.XLOOKUP(Tabell3[[#This Row],[Diagnose]],Tabell7[Diagnose],Tabell7[DiagnoseKort])&amp;" ("&amp;YEAR(Tabell3[[#This Row],[Dato]])&amp;")"</f>
        <v>Intet påvist (2015)</v>
      </c>
    </row>
    <row r="3368" spans="1:6" hidden="1" x14ac:dyDescent="0.25">
      <c r="A3368" s="4" t="s">
        <v>4550</v>
      </c>
      <c r="B3368" s="4" t="s">
        <v>4551</v>
      </c>
      <c r="C3368" s="5">
        <v>41076</v>
      </c>
      <c r="D3368" s="5">
        <v>42285</v>
      </c>
      <c r="E3368" s="4" t="s">
        <v>19752</v>
      </c>
      <c r="F3368" t="str">
        <f>+_xlfn.XLOOKUP(Tabell3[[#This Row],[Diagnose]],Tabell7[Diagnose],Tabell7[DiagnoseKort])&amp;" ("&amp;YEAR(Tabell3[[#This Row],[Dato]])&amp;")"</f>
        <v>Intet påvist (2015)</v>
      </c>
    </row>
    <row r="3369" spans="1:6" hidden="1" x14ac:dyDescent="0.25">
      <c r="A3369" s="4" t="s">
        <v>6515</v>
      </c>
      <c r="B3369" s="4" t="s">
        <v>6516</v>
      </c>
      <c r="C3369" s="5">
        <v>42021</v>
      </c>
      <c r="D3369" s="5">
        <v>42284</v>
      </c>
      <c r="E3369" s="4" t="s">
        <v>19752</v>
      </c>
      <c r="F3369" t="str">
        <f>+_xlfn.XLOOKUP(Tabell3[[#This Row],[Diagnose]],Tabell7[Diagnose],Tabell7[DiagnoseKort])&amp;" ("&amp;YEAR(Tabell3[[#This Row],[Dato]])&amp;")"</f>
        <v>Intet påvist (2015)</v>
      </c>
    </row>
    <row r="3370" spans="1:6" hidden="1" x14ac:dyDescent="0.25">
      <c r="A3370" s="4" t="s">
        <v>4772</v>
      </c>
      <c r="B3370" s="4" t="s">
        <v>4773</v>
      </c>
      <c r="C3370" s="5">
        <v>41145</v>
      </c>
      <c r="D3370" s="5">
        <v>42284</v>
      </c>
      <c r="E3370" s="4" t="s">
        <v>19752</v>
      </c>
      <c r="F3370" t="str">
        <f>+_xlfn.XLOOKUP(Tabell3[[#This Row],[Diagnose]],Tabell7[Diagnose],Tabell7[DiagnoseKort])&amp;" ("&amp;YEAR(Tabell3[[#This Row],[Dato]])&amp;")"</f>
        <v>Intet påvist (2015)</v>
      </c>
    </row>
    <row r="3371" spans="1:6" hidden="1" x14ac:dyDescent="0.25">
      <c r="A3371" s="4" t="s">
        <v>3397</v>
      </c>
      <c r="B3371" s="4" t="s">
        <v>3398</v>
      </c>
      <c r="C3371" s="5">
        <v>40320</v>
      </c>
      <c r="D3371" s="5">
        <v>42284</v>
      </c>
      <c r="E3371" s="4" t="s">
        <v>19752</v>
      </c>
      <c r="F3371" t="str">
        <f>+_xlfn.XLOOKUP(Tabell3[[#This Row],[Diagnose]],Tabell7[Diagnose],Tabell7[DiagnoseKort])&amp;" ("&amp;YEAR(Tabell3[[#This Row],[Dato]])&amp;")"</f>
        <v>Intet påvist (2015)</v>
      </c>
    </row>
    <row r="3372" spans="1:6" hidden="1" x14ac:dyDescent="0.25">
      <c r="A3372" s="4" t="s">
        <v>6631</v>
      </c>
      <c r="B3372" s="4" t="s">
        <v>6632</v>
      </c>
      <c r="C3372" s="5">
        <v>42076</v>
      </c>
      <c r="D3372" s="5">
        <v>42283</v>
      </c>
      <c r="E3372" s="4" t="s">
        <v>19752</v>
      </c>
      <c r="F3372" t="str">
        <f>+_xlfn.XLOOKUP(Tabell3[[#This Row],[Diagnose]],Tabell7[Diagnose],Tabell7[DiagnoseKort])&amp;" ("&amp;YEAR(Tabell3[[#This Row],[Dato]])&amp;")"</f>
        <v>Intet påvist (2015)</v>
      </c>
    </row>
    <row r="3373" spans="1:6" hidden="1" x14ac:dyDescent="0.25">
      <c r="A3373" s="4" t="s">
        <v>6507</v>
      </c>
      <c r="B3373" s="4" t="s">
        <v>6508</v>
      </c>
      <c r="C3373" s="5">
        <v>42021</v>
      </c>
      <c r="D3373" s="5">
        <v>42283</v>
      </c>
      <c r="E3373" s="4" t="s">
        <v>19752</v>
      </c>
      <c r="F3373" t="str">
        <f>+_xlfn.XLOOKUP(Tabell3[[#This Row],[Diagnose]],Tabell7[Diagnose],Tabell7[DiagnoseKort])&amp;" ("&amp;YEAR(Tabell3[[#This Row],[Dato]])&amp;")"</f>
        <v>Intet påvist (2015)</v>
      </c>
    </row>
    <row r="3374" spans="1:6" hidden="1" x14ac:dyDescent="0.25">
      <c r="A3374" s="4" t="s">
        <v>4193</v>
      </c>
      <c r="B3374" s="4" t="s">
        <v>4194</v>
      </c>
      <c r="C3374" s="5">
        <v>40800</v>
      </c>
      <c r="D3374" s="5">
        <v>42282</v>
      </c>
      <c r="E3374" s="4" t="s">
        <v>19752</v>
      </c>
      <c r="F3374" t="str">
        <f>+_xlfn.XLOOKUP(Tabell3[[#This Row],[Diagnose]],Tabell7[Diagnose],Tabell7[DiagnoseKort])&amp;" ("&amp;YEAR(Tabell3[[#This Row],[Dato]])&amp;")"</f>
        <v>Intet påvist (2015)</v>
      </c>
    </row>
    <row r="3375" spans="1:6" hidden="1" x14ac:dyDescent="0.25">
      <c r="A3375" s="4" t="s">
        <v>1693</v>
      </c>
      <c r="B3375" s="4" t="s">
        <v>1694</v>
      </c>
      <c r="C3375" s="5">
        <v>38954</v>
      </c>
      <c r="D3375" s="5">
        <v>42282</v>
      </c>
      <c r="E3375" s="4" t="s">
        <v>19752</v>
      </c>
      <c r="F3375" t="str">
        <f>+_xlfn.XLOOKUP(Tabell3[[#This Row],[Diagnose]],Tabell7[Diagnose],Tabell7[DiagnoseKort])&amp;" ("&amp;YEAR(Tabell3[[#This Row],[Dato]])&amp;")"</f>
        <v>Intet påvist (2015)</v>
      </c>
    </row>
    <row r="3376" spans="1:6" hidden="1" x14ac:dyDescent="0.25">
      <c r="A3376" s="4" t="s">
        <v>5267</v>
      </c>
      <c r="B3376" s="4" t="s">
        <v>5268</v>
      </c>
      <c r="C3376" s="5">
        <v>41450</v>
      </c>
      <c r="D3376" s="5">
        <v>42278</v>
      </c>
      <c r="E3376" s="4" t="s">
        <v>19752</v>
      </c>
      <c r="F3376" t="str">
        <f>+_xlfn.XLOOKUP(Tabell3[[#This Row],[Diagnose]],Tabell7[Diagnose],Tabell7[DiagnoseKort])&amp;" ("&amp;YEAR(Tabell3[[#This Row],[Dato]])&amp;")"</f>
        <v>Intet påvist (2015)</v>
      </c>
    </row>
    <row r="3377" spans="1:6" hidden="1" x14ac:dyDescent="0.25">
      <c r="A3377" s="4" t="s">
        <v>3342</v>
      </c>
      <c r="B3377" s="4" t="s">
        <v>3343</v>
      </c>
      <c r="C3377" s="5">
        <v>40288</v>
      </c>
      <c r="D3377" s="5">
        <v>42278</v>
      </c>
      <c r="E3377" s="4" t="s">
        <v>19752</v>
      </c>
      <c r="F3377" t="str">
        <f>+_xlfn.XLOOKUP(Tabell3[[#This Row],[Diagnose]],Tabell7[Diagnose],Tabell7[DiagnoseKort])&amp;" ("&amp;YEAR(Tabell3[[#This Row],[Dato]])&amp;")"</f>
        <v>Intet påvist (2015)</v>
      </c>
    </row>
    <row r="3378" spans="1:6" hidden="1" x14ac:dyDescent="0.25">
      <c r="A3378" s="4" t="s">
        <v>3989</v>
      </c>
      <c r="B3378" s="4" t="s">
        <v>3990</v>
      </c>
      <c r="C3378" s="5">
        <v>40703</v>
      </c>
      <c r="D3378" s="5">
        <v>42277</v>
      </c>
      <c r="E3378" s="4" t="s">
        <v>19752</v>
      </c>
      <c r="F3378" t="str">
        <f>+_xlfn.XLOOKUP(Tabell3[[#This Row],[Diagnose]],Tabell7[Diagnose],Tabell7[DiagnoseKort])&amp;" ("&amp;YEAR(Tabell3[[#This Row],[Dato]])&amp;")"</f>
        <v>Intet påvist (2015)</v>
      </c>
    </row>
    <row r="3379" spans="1:6" hidden="1" x14ac:dyDescent="0.25">
      <c r="A3379" s="4" t="s">
        <v>2939</v>
      </c>
      <c r="B3379" s="4" t="s">
        <v>2940</v>
      </c>
      <c r="C3379" s="5">
        <v>40003</v>
      </c>
      <c r="D3379" s="5">
        <v>42275</v>
      </c>
      <c r="E3379" s="4" t="s">
        <v>19893</v>
      </c>
      <c r="F3379" t="str">
        <f>+_xlfn.XLOOKUP(Tabell3[[#This Row],[Diagnose]],Tabell7[Diagnose],Tabell7[DiagnoseKort])&amp;" ("&amp;YEAR(Tabell3[[#This Row],[Dato]])&amp;")"</f>
        <v xml:space="preserve"> (2015)</v>
      </c>
    </row>
    <row r="3380" spans="1:6" hidden="1" x14ac:dyDescent="0.25">
      <c r="A3380" s="4" t="s">
        <v>4118</v>
      </c>
      <c r="B3380" s="4" t="s">
        <v>4119</v>
      </c>
      <c r="C3380" s="5">
        <v>40770</v>
      </c>
      <c r="D3380" s="5">
        <v>42275</v>
      </c>
      <c r="E3380" s="4" t="s">
        <v>19752</v>
      </c>
      <c r="F3380" t="str">
        <f>+_xlfn.XLOOKUP(Tabell3[[#This Row],[Diagnose]],Tabell7[Diagnose],Tabell7[DiagnoseKort])&amp;" ("&amp;YEAR(Tabell3[[#This Row],[Dato]])&amp;")"</f>
        <v>Intet påvist (2015)</v>
      </c>
    </row>
    <row r="3381" spans="1:6" hidden="1" x14ac:dyDescent="0.25">
      <c r="A3381" s="4" t="s">
        <v>3389</v>
      </c>
      <c r="B3381" s="4" t="s">
        <v>3390</v>
      </c>
      <c r="C3381" s="5">
        <v>40301</v>
      </c>
      <c r="D3381" s="5">
        <v>42270</v>
      </c>
      <c r="E3381" s="4" t="s">
        <v>19752</v>
      </c>
      <c r="F3381" t="str">
        <f>+_xlfn.XLOOKUP(Tabell3[[#This Row],[Diagnose]],Tabell7[Diagnose],Tabell7[DiagnoseKort])&amp;" ("&amp;YEAR(Tabell3[[#This Row],[Dato]])&amp;")"</f>
        <v>Intet påvist (2015)</v>
      </c>
    </row>
    <row r="3382" spans="1:6" hidden="1" x14ac:dyDescent="0.25">
      <c r="A3382" s="4" t="s">
        <v>4124</v>
      </c>
      <c r="B3382" s="4" t="s">
        <v>4125</v>
      </c>
      <c r="C3382" s="5">
        <v>40777</v>
      </c>
      <c r="D3382" s="5">
        <v>42268</v>
      </c>
      <c r="E3382" s="4" t="s">
        <v>19752</v>
      </c>
      <c r="F3382" t="str">
        <f>+_xlfn.XLOOKUP(Tabell3[[#This Row],[Diagnose]],Tabell7[Diagnose],Tabell7[DiagnoseKort])&amp;" ("&amp;YEAR(Tabell3[[#This Row],[Dato]])&amp;")"</f>
        <v>Intet påvist (2015)</v>
      </c>
    </row>
    <row r="3383" spans="1:6" hidden="1" x14ac:dyDescent="0.25">
      <c r="A3383" s="4" t="s">
        <v>4756</v>
      </c>
      <c r="B3383" s="4" t="s">
        <v>4757</v>
      </c>
      <c r="C3383" s="5">
        <v>41129</v>
      </c>
      <c r="D3383" s="5">
        <v>42265</v>
      </c>
      <c r="E3383" s="4" t="s">
        <v>19752</v>
      </c>
      <c r="F3383" t="str">
        <f>+_xlfn.XLOOKUP(Tabell3[[#This Row],[Diagnose]],Tabell7[Diagnose],Tabell7[DiagnoseKort])&amp;" ("&amp;YEAR(Tabell3[[#This Row],[Dato]])&amp;")"</f>
        <v>Intet påvist (2015)</v>
      </c>
    </row>
    <row r="3384" spans="1:6" hidden="1" x14ac:dyDescent="0.25">
      <c r="A3384" s="4" t="s">
        <v>4574</v>
      </c>
      <c r="B3384" s="4" t="s">
        <v>4575</v>
      </c>
      <c r="C3384" s="5">
        <v>41080</v>
      </c>
      <c r="D3384" s="5">
        <v>42264</v>
      </c>
      <c r="E3384" s="4" t="s">
        <v>19752</v>
      </c>
      <c r="F3384" t="str">
        <f>+_xlfn.XLOOKUP(Tabell3[[#This Row],[Diagnose]],Tabell7[Diagnose],Tabell7[DiagnoseKort])&amp;" ("&amp;YEAR(Tabell3[[#This Row],[Dato]])&amp;")"</f>
        <v>Intet påvist (2015)</v>
      </c>
    </row>
    <row r="3385" spans="1:6" hidden="1" x14ac:dyDescent="0.25">
      <c r="A3385" s="4" t="s">
        <v>4979</v>
      </c>
      <c r="B3385" s="4" t="s">
        <v>4980</v>
      </c>
      <c r="C3385" s="5">
        <v>41261</v>
      </c>
      <c r="D3385" s="5">
        <v>42263</v>
      </c>
      <c r="E3385" s="4" t="s">
        <v>19802</v>
      </c>
      <c r="F3385" t="str">
        <f>+_xlfn.XLOOKUP(Tabell3[[#This Row],[Diagnose]],Tabell7[Diagnose],Tabell7[DiagnoseKort])&amp;" ("&amp;YEAR(Tabell3[[#This Row],[Dato]])&amp;")"</f>
        <v>PPM iris (2015)</v>
      </c>
    </row>
    <row r="3386" spans="1:6" hidden="1" x14ac:dyDescent="0.25">
      <c r="A3386" s="4" t="s">
        <v>5587</v>
      </c>
      <c r="B3386" s="4" t="s">
        <v>5588</v>
      </c>
      <c r="C3386" s="5">
        <v>41585</v>
      </c>
      <c r="D3386" s="5">
        <v>42263</v>
      </c>
      <c r="E3386" s="4" t="s">
        <v>19892</v>
      </c>
      <c r="F3386" t="str">
        <f>+_xlfn.XLOOKUP(Tabell3[[#This Row],[Diagnose]],Tabell7[Diagnose],Tabell7[DiagnoseKort])&amp;" ("&amp;YEAR(Tabell3[[#This Row],[Dato]])&amp;")"</f>
        <v xml:space="preserve"> (2015)</v>
      </c>
    </row>
    <row r="3387" spans="1:6" hidden="1" x14ac:dyDescent="0.25">
      <c r="A3387" s="4" t="s">
        <v>5322</v>
      </c>
      <c r="B3387" s="4" t="s">
        <v>5323</v>
      </c>
      <c r="C3387" s="5">
        <v>41459</v>
      </c>
      <c r="D3387" s="5">
        <v>42262</v>
      </c>
      <c r="E3387" s="4" t="s">
        <v>19802</v>
      </c>
      <c r="F3387" t="str">
        <f>+_xlfn.XLOOKUP(Tabell3[[#This Row],[Diagnose]],Tabell7[Diagnose],Tabell7[DiagnoseKort])&amp;" ("&amp;YEAR(Tabell3[[#This Row],[Dato]])&amp;")"</f>
        <v>PPM iris (2015)</v>
      </c>
    </row>
    <row r="3388" spans="1:6" hidden="1" x14ac:dyDescent="0.25">
      <c r="A3388" s="4" t="s">
        <v>4649</v>
      </c>
      <c r="B3388" s="4" t="s">
        <v>4650</v>
      </c>
      <c r="C3388" s="5">
        <v>41096</v>
      </c>
      <c r="D3388" s="5">
        <v>42262</v>
      </c>
      <c r="E3388" s="4" t="s">
        <v>19752</v>
      </c>
      <c r="F3388" t="str">
        <f>+_xlfn.XLOOKUP(Tabell3[[#This Row],[Diagnose]],Tabell7[Diagnose],Tabell7[DiagnoseKort])&amp;" ("&amp;YEAR(Tabell3[[#This Row],[Dato]])&amp;")"</f>
        <v>Intet påvist (2015)</v>
      </c>
    </row>
    <row r="3389" spans="1:6" hidden="1" x14ac:dyDescent="0.25">
      <c r="A3389" s="4" t="s">
        <v>5888</v>
      </c>
      <c r="B3389" s="4" t="s">
        <v>5889</v>
      </c>
      <c r="C3389" s="5">
        <v>41738</v>
      </c>
      <c r="D3389" s="5">
        <v>42262</v>
      </c>
      <c r="E3389" s="4" t="s">
        <v>19752</v>
      </c>
      <c r="F3389" t="str">
        <f>+_xlfn.XLOOKUP(Tabell3[[#This Row],[Diagnose]],Tabell7[Diagnose],Tabell7[DiagnoseKort])&amp;" ("&amp;YEAR(Tabell3[[#This Row],[Dato]])&amp;")"</f>
        <v>Intet påvist (2015)</v>
      </c>
    </row>
    <row r="3390" spans="1:6" hidden="1" x14ac:dyDescent="0.25">
      <c r="A3390" s="4" t="s">
        <v>2300</v>
      </c>
      <c r="B3390" s="4" t="s">
        <v>2301</v>
      </c>
      <c r="C3390" s="5">
        <v>39552</v>
      </c>
      <c r="D3390" s="5">
        <v>42261</v>
      </c>
      <c r="E3390" s="4" t="s">
        <v>19882</v>
      </c>
      <c r="F3390" t="str">
        <f>+_xlfn.XLOOKUP(Tabell3[[#This Row],[Diagnose]],Tabell7[Diagnose],Tabell7[DiagnoseKort])&amp;" ("&amp;YEAR(Tabell3[[#This Row],[Dato]])&amp;")"</f>
        <v>Katarakt, ikke medfødt (2015)</v>
      </c>
    </row>
    <row r="3391" spans="1:6" hidden="1" x14ac:dyDescent="0.25">
      <c r="A3391" s="4" t="s">
        <v>3887</v>
      </c>
      <c r="B3391" s="4" t="s">
        <v>3888</v>
      </c>
      <c r="C3391" s="5">
        <v>40651</v>
      </c>
      <c r="D3391" s="5">
        <v>42261</v>
      </c>
      <c r="E3391" s="4" t="s">
        <v>19752</v>
      </c>
      <c r="F3391" t="str">
        <f>+_xlfn.XLOOKUP(Tabell3[[#This Row],[Diagnose]],Tabell7[Diagnose],Tabell7[DiagnoseKort])&amp;" ("&amp;YEAR(Tabell3[[#This Row],[Dato]])&amp;")"</f>
        <v>Intet påvist (2015)</v>
      </c>
    </row>
    <row r="3392" spans="1:6" hidden="1" x14ac:dyDescent="0.25">
      <c r="A3392" s="4" t="s">
        <v>3445</v>
      </c>
      <c r="B3392" s="4" t="s">
        <v>3446</v>
      </c>
      <c r="C3392" s="5">
        <v>40337</v>
      </c>
      <c r="D3392" s="5">
        <v>42258</v>
      </c>
      <c r="E3392" s="4" t="s">
        <v>19890</v>
      </c>
      <c r="F3392" t="str">
        <f>+_xlfn.XLOOKUP(Tabell3[[#This Row],[Diagnose]],Tabell7[Diagnose],Tabell7[DiagnoseKort])&amp;" ("&amp;YEAR(Tabell3[[#This Row],[Dato]])&amp;")"</f>
        <v xml:space="preserve"> (2015)</v>
      </c>
    </row>
    <row r="3393" spans="1:6" hidden="1" x14ac:dyDescent="0.25">
      <c r="A3393" s="4" t="s">
        <v>3608</v>
      </c>
      <c r="B3393" s="4" t="s">
        <v>3609</v>
      </c>
      <c r="C3393" s="5">
        <v>40479</v>
      </c>
      <c r="D3393" s="5">
        <v>42258</v>
      </c>
      <c r="E3393" s="4" t="s">
        <v>19891</v>
      </c>
      <c r="F3393" t="str">
        <f>+_xlfn.XLOOKUP(Tabell3[[#This Row],[Diagnose]],Tabell7[Diagnose],Tabell7[DiagnoseKort])&amp;" ("&amp;YEAR(Tabell3[[#This Row],[Dato]])&amp;")"</f>
        <v xml:space="preserve"> (2015)</v>
      </c>
    </row>
    <row r="3394" spans="1:6" hidden="1" x14ac:dyDescent="0.25">
      <c r="A3394" s="4" t="s">
        <v>5631</v>
      </c>
      <c r="B3394" s="4" t="s">
        <v>5632</v>
      </c>
      <c r="C3394" s="5">
        <v>41591</v>
      </c>
      <c r="D3394" s="5">
        <v>42253</v>
      </c>
      <c r="E3394" s="4" t="s">
        <v>19752</v>
      </c>
      <c r="F3394" t="str">
        <f>+_xlfn.XLOOKUP(Tabell3[[#This Row],[Diagnose]],Tabell7[Diagnose],Tabell7[DiagnoseKort])&amp;" ("&amp;YEAR(Tabell3[[#This Row],[Dato]])&amp;")"</f>
        <v>Intet påvist (2015)</v>
      </c>
    </row>
    <row r="3395" spans="1:6" hidden="1" x14ac:dyDescent="0.25">
      <c r="A3395" s="4" t="s">
        <v>5876</v>
      </c>
      <c r="B3395" s="4" t="s">
        <v>5877</v>
      </c>
      <c r="C3395" s="5">
        <v>41736</v>
      </c>
      <c r="D3395" s="5">
        <v>42252</v>
      </c>
      <c r="E3395" s="4" t="s">
        <v>19752</v>
      </c>
      <c r="F3395" t="str">
        <f>+_xlfn.XLOOKUP(Tabell3[[#This Row],[Diagnose]],Tabell7[Diagnose],Tabell7[DiagnoseKort])&amp;" ("&amp;YEAR(Tabell3[[#This Row],[Dato]])&amp;")"</f>
        <v>Intet påvist (2015)</v>
      </c>
    </row>
    <row r="3396" spans="1:6" hidden="1" x14ac:dyDescent="0.25">
      <c r="A3396" s="4" t="s">
        <v>5084</v>
      </c>
      <c r="B3396" s="4" t="s">
        <v>5085</v>
      </c>
      <c r="C3396" s="5">
        <v>41322</v>
      </c>
      <c r="D3396" s="5">
        <v>42247</v>
      </c>
      <c r="E3396" s="4" t="s">
        <v>19752</v>
      </c>
      <c r="F3396" t="str">
        <f>+_xlfn.XLOOKUP(Tabell3[[#This Row],[Diagnose]],Tabell7[Diagnose],Tabell7[DiagnoseKort])&amp;" ("&amp;YEAR(Tabell3[[#This Row],[Dato]])&amp;")"</f>
        <v>Intet påvist (2015)</v>
      </c>
    </row>
    <row r="3397" spans="1:6" hidden="1" x14ac:dyDescent="0.25">
      <c r="A3397" s="4" t="s">
        <v>4762</v>
      </c>
      <c r="B3397" s="4" t="s">
        <v>4763</v>
      </c>
      <c r="C3397" s="5">
        <v>41129</v>
      </c>
      <c r="D3397" s="5">
        <v>42247</v>
      </c>
      <c r="E3397" s="4" t="s">
        <v>19752</v>
      </c>
      <c r="F3397" t="str">
        <f>+_xlfn.XLOOKUP(Tabell3[[#This Row],[Diagnose]],Tabell7[Diagnose],Tabell7[DiagnoseKort])&amp;" ("&amp;YEAR(Tabell3[[#This Row],[Dato]])&amp;")"</f>
        <v>Intet påvist (2015)</v>
      </c>
    </row>
    <row r="3398" spans="1:6" hidden="1" x14ac:dyDescent="0.25">
      <c r="A3398" s="4" t="s">
        <v>4870</v>
      </c>
      <c r="B3398" s="4" t="s">
        <v>4871</v>
      </c>
      <c r="C3398" s="5">
        <v>41194</v>
      </c>
      <c r="D3398" s="5">
        <v>42247</v>
      </c>
      <c r="E3398" s="4" t="s">
        <v>19756</v>
      </c>
      <c r="F3398" t="str">
        <f>+_xlfn.XLOOKUP(Tabell3[[#This Row],[Diagnose]],Tabell7[Diagnose],Tabell7[DiagnoseKort])&amp;" ("&amp;YEAR(Tabell3[[#This Row],[Dato]])&amp;")"</f>
        <v>Distichiasis/Ektopiske Cillier (2015)</v>
      </c>
    </row>
    <row r="3399" spans="1:6" hidden="1" x14ac:dyDescent="0.25">
      <c r="A3399" s="4" t="s">
        <v>2443</v>
      </c>
      <c r="B3399" s="4" t="s">
        <v>2444</v>
      </c>
      <c r="C3399" s="5">
        <v>39703</v>
      </c>
      <c r="D3399" s="5">
        <v>42244</v>
      </c>
      <c r="E3399" s="4" t="s">
        <v>19889</v>
      </c>
      <c r="F3399" t="str">
        <f>+_xlfn.XLOOKUP(Tabell3[[#This Row],[Diagnose]],Tabell7[Diagnose],Tabell7[DiagnoseKort])&amp;" ("&amp;YEAR(Tabell3[[#This Row],[Dato]])&amp;")"</f>
        <v xml:space="preserve"> (2015)</v>
      </c>
    </row>
    <row r="3400" spans="1:6" hidden="1" x14ac:dyDescent="0.25">
      <c r="A3400" s="4" t="s">
        <v>4957</v>
      </c>
      <c r="B3400" s="4" t="s">
        <v>4958</v>
      </c>
      <c r="C3400" s="5">
        <v>41254</v>
      </c>
      <c r="D3400" s="5">
        <v>42242</v>
      </c>
      <c r="E3400" s="4" t="s">
        <v>19752</v>
      </c>
      <c r="F3400" t="str">
        <f>+_xlfn.XLOOKUP(Tabell3[[#This Row],[Diagnose]],Tabell7[Diagnose],Tabell7[DiagnoseKort])&amp;" ("&amp;YEAR(Tabell3[[#This Row],[Dato]])&amp;")"</f>
        <v>Intet påvist (2015)</v>
      </c>
    </row>
    <row r="3401" spans="1:6" hidden="1" x14ac:dyDescent="0.25">
      <c r="A3401" s="4" t="s">
        <v>5298</v>
      </c>
      <c r="B3401" s="4" t="s">
        <v>5299</v>
      </c>
      <c r="C3401" s="5">
        <v>41451</v>
      </c>
      <c r="D3401" s="5">
        <v>42234</v>
      </c>
      <c r="E3401" s="4" t="s">
        <v>19752</v>
      </c>
      <c r="F3401" t="str">
        <f>+_xlfn.XLOOKUP(Tabell3[[#This Row],[Diagnose]],Tabell7[Diagnose],Tabell7[DiagnoseKort])&amp;" ("&amp;YEAR(Tabell3[[#This Row],[Dato]])&amp;")"</f>
        <v>Intet påvist (2015)</v>
      </c>
    </row>
    <row r="3402" spans="1:6" hidden="1" x14ac:dyDescent="0.25">
      <c r="A3402" s="4" t="s">
        <v>4824</v>
      </c>
      <c r="B3402" s="4" t="s">
        <v>4825</v>
      </c>
      <c r="C3402" s="5">
        <v>41161</v>
      </c>
      <c r="D3402" s="5">
        <v>42230</v>
      </c>
      <c r="E3402" s="4" t="s">
        <v>19752</v>
      </c>
      <c r="F3402" t="str">
        <f>+_xlfn.XLOOKUP(Tabell3[[#This Row],[Diagnose]],Tabell7[Diagnose],Tabell7[DiagnoseKort])&amp;" ("&amp;YEAR(Tabell3[[#This Row],[Dato]])&amp;")"</f>
        <v>Intet påvist (2015)</v>
      </c>
    </row>
    <row r="3403" spans="1:6" hidden="1" x14ac:dyDescent="0.25">
      <c r="A3403" s="4" t="s">
        <v>1898</v>
      </c>
      <c r="B3403" s="4" t="s">
        <v>1899</v>
      </c>
      <c r="C3403" s="5">
        <v>39239</v>
      </c>
      <c r="D3403" s="5">
        <v>42228</v>
      </c>
      <c r="E3403" s="4" t="s">
        <v>19770</v>
      </c>
      <c r="F3403" t="str">
        <f>+_xlfn.XLOOKUP(Tabell3[[#This Row],[Diagnose]],Tabell7[Diagnose],Tabell7[DiagnoseKort])&amp;" ("&amp;YEAR(Tabell3[[#This Row],[Dato]])&amp;")"</f>
        <v>Cortical &amp; Katarakt, ikke medfødt (2015)</v>
      </c>
    </row>
    <row r="3404" spans="1:6" hidden="1" x14ac:dyDescent="0.25">
      <c r="A3404" s="4" t="s">
        <v>3604</v>
      </c>
      <c r="B3404" s="4" t="s">
        <v>3605</v>
      </c>
      <c r="C3404" s="5">
        <v>40465</v>
      </c>
      <c r="D3404" s="5">
        <v>42221</v>
      </c>
      <c r="E3404" s="4" t="s">
        <v>19752</v>
      </c>
      <c r="F3404" t="str">
        <f>+_xlfn.XLOOKUP(Tabell3[[#This Row],[Diagnose]],Tabell7[Diagnose],Tabell7[DiagnoseKort])&amp;" ("&amp;YEAR(Tabell3[[#This Row],[Dato]])&amp;")"</f>
        <v>Intet påvist (2015)</v>
      </c>
    </row>
    <row r="3405" spans="1:6" hidden="1" x14ac:dyDescent="0.25">
      <c r="A3405" s="4" t="s">
        <v>4213</v>
      </c>
      <c r="B3405" s="4" t="s">
        <v>4214</v>
      </c>
      <c r="C3405" s="5">
        <v>40835</v>
      </c>
      <c r="D3405" s="5">
        <v>42219</v>
      </c>
      <c r="E3405" s="4" t="s">
        <v>19752</v>
      </c>
      <c r="F3405" t="str">
        <f>+_xlfn.XLOOKUP(Tabell3[[#This Row],[Diagnose]],Tabell7[Diagnose],Tabell7[DiagnoseKort])&amp;" ("&amp;YEAR(Tabell3[[#This Row],[Dato]])&amp;")"</f>
        <v>Intet påvist (2015)</v>
      </c>
    </row>
    <row r="3406" spans="1:6" hidden="1" x14ac:dyDescent="0.25">
      <c r="A3406" s="4" t="s">
        <v>3502</v>
      </c>
      <c r="B3406" s="4" t="s">
        <v>3503</v>
      </c>
      <c r="C3406" s="5">
        <v>40360</v>
      </c>
      <c r="D3406" s="5">
        <v>42214</v>
      </c>
      <c r="E3406" s="4" t="s">
        <v>19752</v>
      </c>
      <c r="F3406" t="str">
        <f>+_xlfn.XLOOKUP(Tabell3[[#This Row],[Diagnose]],Tabell7[Diagnose],Tabell7[DiagnoseKort])&amp;" ("&amp;YEAR(Tabell3[[#This Row],[Dato]])&amp;")"</f>
        <v>Intet påvist (2015)</v>
      </c>
    </row>
    <row r="3407" spans="1:6" hidden="1" x14ac:dyDescent="0.25">
      <c r="A3407" s="4" t="s">
        <v>3445</v>
      </c>
      <c r="B3407" s="4" t="s">
        <v>3446</v>
      </c>
      <c r="C3407" s="5">
        <v>40337</v>
      </c>
      <c r="D3407" s="5">
        <v>42212</v>
      </c>
      <c r="E3407" s="4" t="s">
        <v>19888</v>
      </c>
      <c r="F3407" t="str">
        <f>+_xlfn.XLOOKUP(Tabell3[[#This Row],[Diagnose]],Tabell7[Diagnose],Tabell7[DiagnoseKort])&amp;" ("&amp;YEAR(Tabell3[[#This Row],[Dato]])&amp;")"</f>
        <v xml:space="preserve"> (2015)</v>
      </c>
    </row>
    <row r="3408" spans="1:6" hidden="1" x14ac:dyDescent="0.25">
      <c r="A3408" s="4" t="s">
        <v>4474</v>
      </c>
      <c r="B3408" s="4" t="s">
        <v>4475</v>
      </c>
      <c r="C3408" s="5">
        <v>41044</v>
      </c>
      <c r="D3408" s="5">
        <v>42212</v>
      </c>
      <c r="E3408" s="4" t="s">
        <v>19752</v>
      </c>
      <c r="F3408" t="str">
        <f>+_xlfn.XLOOKUP(Tabell3[[#This Row],[Diagnose]],Tabell7[Diagnose],Tabell7[DiagnoseKort])&amp;" ("&amp;YEAR(Tabell3[[#This Row],[Dato]])&amp;")"</f>
        <v>Intet påvist (2015)</v>
      </c>
    </row>
    <row r="3409" spans="1:6" hidden="1" x14ac:dyDescent="0.25">
      <c r="A3409" s="4" t="s">
        <v>2777</v>
      </c>
      <c r="B3409" s="4" t="s">
        <v>2778</v>
      </c>
      <c r="C3409" s="5">
        <v>39938</v>
      </c>
      <c r="D3409" s="5">
        <v>42212</v>
      </c>
      <c r="E3409" s="4" t="s">
        <v>19799</v>
      </c>
      <c r="F3409" t="str">
        <f>+_xlfn.XLOOKUP(Tabell3[[#This Row],[Diagnose]],Tabell7[Diagnose],Tabell7[DiagnoseKort])&amp;" ("&amp;YEAR(Tabell3[[#This Row],[Dato]])&amp;")"</f>
        <v>Katarakt, ikke medfødt (2015)</v>
      </c>
    </row>
    <row r="3410" spans="1:6" hidden="1" x14ac:dyDescent="0.25">
      <c r="A3410" s="4" t="s">
        <v>4079</v>
      </c>
      <c r="B3410" s="4" t="s">
        <v>4080</v>
      </c>
      <c r="C3410" s="5">
        <v>40744</v>
      </c>
      <c r="D3410" s="5">
        <v>42211</v>
      </c>
      <c r="E3410" s="4" t="s">
        <v>19752</v>
      </c>
      <c r="F3410" t="str">
        <f>+_xlfn.XLOOKUP(Tabell3[[#This Row],[Diagnose]],Tabell7[Diagnose],Tabell7[DiagnoseKort])&amp;" ("&amp;YEAR(Tabell3[[#This Row],[Dato]])&amp;")"</f>
        <v>Intet påvist (2015)</v>
      </c>
    </row>
    <row r="3411" spans="1:6" hidden="1" x14ac:dyDescent="0.25">
      <c r="A3411" s="4" t="s">
        <v>5208</v>
      </c>
      <c r="B3411" s="4" t="s">
        <v>5209</v>
      </c>
      <c r="C3411" s="5">
        <v>41395</v>
      </c>
      <c r="D3411" s="5">
        <v>42205</v>
      </c>
      <c r="E3411" s="4" t="s">
        <v>19752</v>
      </c>
      <c r="F3411" t="str">
        <f>+_xlfn.XLOOKUP(Tabell3[[#This Row],[Diagnose]],Tabell7[Diagnose],Tabell7[DiagnoseKort])&amp;" ("&amp;YEAR(Tabell3[[#This Row],[Dato]])&amp;")"</f>
        <v>Intet påvist (2015)</v>
      </c>
    </row>
    <row r="3412" spans="1:6" hidden="1" x14ac:dyDescent="0.25">
      <c r="A3412" s="4" t="s">
        <v>4137</v>
      </c>
      <c r="B3412" s="4" t="s">
        <v>4138</v>
      </c>
      <c r="C3412" s="5">
        <v>40781</v>
      </c>
      <c r="D3412" s="5">
        <v>42204</v>
      </c>
      <c r="E3412" s="4" t="s">
        <v>19752</v>
      </c>
      <c r="F3412" t="str">
        <f>+_xlfn.XLOOKUP(Tabell3[[#This Row],[Diagnose]],Tabell7[Diagnose],Tabell7[DiagnoseKort])&amp;" ("&amp;YEAR(Tabell3[[#This Row],[Dato]])&amp;")"</f>
        <v>Intet påvist (2015)</v>
      </c>
    </row>
    <row r="3413" spans="1:6" hidden="1" x14ac:dyDescent="0.25">
      <c r="A3413" s="4" t="s">
        <v>5836</v>
      </c>
      <c r="B3413" s="4" t="s">
        <v>5837</v>
      </c>
      <c r="C3413" s="5">
        <v>41707</v>
      </c>
      <c r="D3413" s="5">
        <v>42204</v>
      </c>
      <c r="E3413" s="4" t="s">
        <v>19752</v>
      </c>
      <c r="F3413" t="str">
        <f>+_xlfn.XLOOKUP(Tabell3[[#This Row],[Diagnose]],Tabell7[Diagnose],Tabell7[DiagnoseKort])&amp;" ("&amp;YEAR(Tabell3[[#This Row],[Dato]])&amp;")"</f>
        <v>Intet påvist (2015)</v>
      </c>
    </row>
    <row r="3414" spans="1:6" hidden="1" x14ac:dyDescent="0.25">
      <c r="A3414" s="4" t="s">
        <v>3364</v>
      </c>
      <c r="B3414" s="4" t="s">
        <v>3365</v>
      </c>
      <c r="C3414" s="5">
        <v>40289</v>
      </c>
      <c r="D3414" s="5">
        <v>42204</v>
      </c>
      <c r="E3414" s="4" t="s">
        <v>19752</v>
      </c>
      <c r="F3414" t="str">
        <f>+_xlfn.XLOOKUP(Tabell3[[#This Row],[Diagnose]],Tabell7[Diagnose],Tabell7[DiagnoseKort])&amp;" ("&amp;YEAR(Tabell3[[#This Row],[Dato]])&amp;")"</f>
        <v>Intet påvist (2015)</v>
      </c>
    </row>
    <row r="3415" spans="1:6" hidden="1" x14ac:dyDescent="0.25">
      <c r="A3415" s="4" t="s">
        <v>5656</v>
      </c>
      <c r="B3415" s="4" t="s">
        <v>5657</v>
      </c>
      <c r="C3415" s="5">
        <v>41621</v>
      </c>
      <c r="D3415" s="5">
        <v>42200</v>
      </c>
      <c r="E3415" s="4" t="s">
        <v>19752</v>
      </c>
      <c r="F3415" t="str">
        <f>+_xlfn.XLOOKUP(Tabell3[[#This Row],[Diagnose]],Tabell7[Diagnose],Tabell7[DiagnoseKort])&amp;" ("&amp;YEAR(Tabell3[[#This Row],[Dato]])&amp;")"</f>
        <v>Intet påvist (2015)</v>
      </c>
    </row>
    <row r="3416" spans="1:6" hidden="1" x14ac:dyDescent="0.25">
      <c r="A3416" s="4" t="s">
        <v>4588</v>
      </c>
      <c r="B3416" s="4" t="s">
        <v>4589</v>
      </c>
      <c r="C3416" s="5">
        <v>41080</v>
      </c>
      <c r="D3416" s="5">
        <v>42190</v>
      </c>
      <c r="E3416" s="4" t="s">
        <v>19752</v>
      </c>
      <c r="F3416" t="str">
        <f>+_xlfn.XLOOKUP(Tabell3[[#This Row],[Diagnose]],Tabell7[Diagnose],Tabell7[DiagnoseKort])&amp;" ("&amp;YEAR(Tabell3[[#This Row],[Dato]])&amp;")"</f>
        <v>Intet påvist (2015)</v>
      </c>
    </row>
    <row r="3417" spans="1:6" hidden="1" x14ac:dyDescent="0.25">
      <c r="A3417" s="4" t="s">
        <v>5261</v>
      </c>
      <c r="B3417" s="4" t="s">
        <v>5262</v>
      </c>
      <c r="C3417" s="5">
        <v>41446</v>
      </c>
      <c r="D3417" s="5">
        <v>42190</v>
      </c>
      <c r="E3417" s="4" t="s">
        <v>19799</v>
      </c>
      <c r="F3417" t="str">
        <f>+_xlfn.XLOOKUP(Tabell3[[#This Row],[Diagnose]],Tabell7[Diagnose],Tabell7[DiagnoseKort])&amp;" ("&amp;YEAR(Tabell3[[#This Row],[Dato]])&amp;")"</f>
        <v>Katarakt, ikke medfødt (2015)</v>
      </c>
    </row>
    <row r="3418" spans="1:6" hidden="1" x14ac:dyDescent="0.25">
      <c r="A3418" s="4" t="s">
        <v>3152</v>
      </c>
      <c r="B3418" s="4" t="s">
        <v>3153</v>
      </c>
      <c r="C3418" s="5">
        <v>40186</v>
      </c>
      <c r="D3418" s="5">
        <v>42190</v>
      </c>
      <c r="E3418" s="4" t="s">
        <v>19752</v>
      </c>
      <c r="F3418" t="str">
        <f>+_xlfn.XLOOKUP(Tabell3[[#This Row],[Diagnose]],Tabell7[Diagnose],Tabell7[DiagnoseKort])&amp;" ("&amp;YEAR(Tabell3[[#This Row],[Dato]])&amp;")"</f>
        <v>Intet påvist (2015)</v>
      </c>
    </row>
    <row r="3419" spans="1:6" hidden="1" x14ac:dyDescent="0.25">
      <c r="A3419" s="4" t="s">
        <v>5615</v>
      </c>
      <c r="B3419" s="4" t="s">
        <v>5616</v>
      </c>
      <c r="C3419" s="5">
        <v>41588</v>
      </c>
      <c r="D3419" s="5">
        <v>42187</v>
      </c>
      <c r="E3419" s="4" t="s">
        <v>19752</v>
      </c>
      <c r="F3419" t="str">
        <f>+_xlfn.XLOOKUP(Tabell3[[#This Row],[Diagnose]],Tabell7[Diagnose],Tabell7[DiagnoseKort])&amp;" ("&amp;YEAR(Tabell3[[#This Row],[Dato]])&amp;")"</f>
        <v>Intet påvist (2015)</v>
      </c>
    </row>
    <row r="3420" spans="1:6" hidden="1" x14ac:dyDescent="0.25">
      <c r="A3420" s="4" t="s">
        <v>5561</v>
      </c>
      <c r="B3420" s="4" t="s">
        <v>5562</v>
      </c>
      <c r="C3420" s="5">
        <v>41569</v>
      </c>
      <c r="D3420" s="5">
        <v>42186</v>
      </c>
      <c r="E3420" s="4" t="s">
        <v>19752</v>
      </c>
      <c r="F3420" t="str">
        <f>+_xlfn.XLOOKUP(Tabell3[[#This Row],[Diagnose]],Tabell7[Diagnose],Tabell7[DiagnoseKort])&amp;" ("&amp;YEAR(Tabell3[[#This Row],[Dato]])&amp;")"</f>
        <v>Intet påvist (2015)</v>
      </c>
    </row>
    <row r="3421" spans="1:6" hidden="1" x14ac:dyDescent="0.25">
      <c r="A3421" s="4" t="s">
        <v>2636</v>
      </c>
      <c r="B3421" s="4" t="s">
        <v>2637</v>
      </c>
      <c r="C3421" s="5">
        <v>39845</v>
      </c>
      <c r="D3421" s="5">
        <v>42178</v>
      </c>
      <c r="E3421" s="4" t="s">
        <v>19801</v>
      </c>
      <c r="F3421" t="str">
        <f>+_xlfn.XLOOKUP(Tabell3[[#This Row],[Diagnose]],Tabell7[Diagnose],Tabell7[DiagnoseKort])&amp;" ("&amp;YEAR(Tabell3[[#This Row],[Dato]])&amp;")"</f>
        <v>Annet medfødt (2015)</v>
      </c>
    </row>
    <row r="3422" spans="1:6" hidden="1" x14ac:dyDescent="0.25">
      <c r="A3422" s="4" t="s">
        <v>5194</v>
      </c>
      <c r="B3422" s="4" t="s">
        <v>5195</v>
      </c>
      <c r="C3422" s="5">
        <v>41391</v>
      </c>
      <c r="D3422" s="5">
        <v>42176</v>
      </c>
      <c r="E3422" s="4" t="s">
        <v>19752</v>
      </c>
      <c r="F3422" t="str">
        <f>+_xlfn.XLOOKUP(Tabell3[[#This Row],[Diagnose]],Tabell7[Diagnose],Tabell7[DiagnoseKort])&amp;" ("&amp;YEAR(Tabell3[[#This Row],[Dato]])&amp;")"</f>
        <v>Intet påvist (2015)</v>
      </c>
    </row>
    <row r="3423" spans="1:6" hidden="1" x14ac:dyDescent="0.25">
      <c r="A3423" s="4" t="s">
        <v>4266</v>
      </c>
      <c r="B3423" s="4" t="s">
        <v>4267</v>
      </c>
      <c r="C3423" s="5">
        <v>40891</v>
      </c>
      <c r="D3423" s="5">
        <v>42171</v>
      </c>
      <c r="E3423" s="4" t="s">
        <v>19752</v>
      </c>
      <c r="F3423" t="str">
        <f>+_xlfn.XLOOKUP(Tabell3[[#This Row],[Diagnose]],Tabell7[Diagnose],Tabell7[DiagnoseKort])&amp;" ("&amp;YEAR(Tabell3[[#This Row],[Dato]])&amp;")"</f>
        <v>Intet påvist (2015)</v>
      </c>
    </row>
    <row r="3424" spans="1:6" hidden="1" x14ac:dyDescent="0.25">
      <c r="A3424" s="4" t="s">
        <v>3385</v>
      </c>
      <c r="B3424" s="4" t="s">
        <v>3386</v>
      </c>
      <c r="C3424" s="5">
        <v>40301</v>
      </c>
      <c r="D3424" s="5">
        <v>42171</v>
      </c>
      <c r="E3424" s="4" t="s">
        <v>19752</v>
      </c>
      <c r="F3424" t="str">
        <f>+_xlfn.XLOOKUP(Tabell3[[#This Row],[Diagnose]],Tabell7[Diagnose],Tabell7[DiagnoseKort])&amp;" ("&amp;YEAR(Tabell3[[#This Row],[Dato]])&amp;")"</f>
        <v>Intet påvist (2015)</v>
      </c>
    </row>
    <row r="3425" spans="1:6" hidden="1" x14ac:dyDescent="0.25">
      <c r="A3425" s="4" t="s">
        <v>5341</v>
      </c>
      <c r="B3425" s="4" t="s">
        <v>5342</v>
      </c>
      <c r="C3425" s="5">
        <v>41465</v>
      </c>
      <c r="D3425" s="5">
        <v>42171</v>
      </c>
      <c r="E3425" s="4" t="s">
        <v>19752</v>
      </c>
      <c r="F3425" t="str">
        <f>+_xlfn.XLOOKUP(Tabell3[[#This Row],[Diagnose]],Tabell7[Diagnose],Tabell7[DiagnoseKort])&amp;" ("&amp;YEAR(Tabell3[[#This Row],[Dato]])&amp;")"</f>
        <v>Intet påvist (2015)</v>
      </c>
    </row>
    <row r="3426" spans="1:6" hidden="1" x14ac:dyDescent="0.25">
      <c r="A3426" s="4" t="s">
        <v>4928</v>
      </c>
      <c r="B3426" s="4" t="s">
        <v>4929</v>
      </c>
      <c r="C3426" s="5">
        <v>41251</v>
      </c>
      <c r="D3426" s="5">
        <v>42170</v>
      </c>
      <c r="E3426" s="4" t="s">
        <v>19752</v>
      </c>
      <c r="F3426" t="str">
        <f>+_xlfn.XLOOKUP(Tabell3[[#This Row],[Diagnose]],Tabell7[Diagnose],Tabell7[DiagnoseKort])&amp;" ("&amp;YEAR(Tabell3[[#This Row],[Dato]])&amp;")"</f>
        <v>Intet påvist (2015)</v>
      </c>
    </row>
    <row r="3427" spans="1:6" hidden="1" x14ac:dyDescent="0.25">
      <c r="A3427" s="4" t="s">
        <v>3072</v>
      </c>
      <c r="B3427" s="4" t="s">
        <v>3073</v>
      </c>
      <c r="C3427" s="5">
        <v>40111</v>
      </c>
      <c r="D3427" s="5">
        <v>42166</v>
      </c>
      <c r="E3427" s="4" t="s">
        <v>19752</v>
      </c>
      <c r="F3427" t="str">
        <f>+_xlfn.XLOOKUP(Tabell3[[#This Row],[Diagnose]],Tabell7[Diagnose],Tabell7[DiagnoseKort])&amp;" ("&amp;YEAR(Tabell3[[#This Row],[Dato]])&amp;")"</f>
        <v>Intet påvist (2015)</v>
      </c>
    </row>
    <row r="3428" spans="1:6" hidden="1" x14ac:dyDescent="0.25">
      <c r="A3428" s="4" t="s">
        <v>6112</v>
      </c>
      <c r="B3428" s="4" t="s">
        <v>6113</v>
      </c>
      <c r="C3428" s="5">
        <v>41824</v>
      </c>
      <c r="D3428" s="5">
        <v>42166</v>
      </c>
      <c r="E3428" s="4" t="s">
        <v>19752</v>
      </c>
      <c r="F3428" t="str">
        <f>+_xlfn.XLOOKUP(Tabell3[[#This Row],[Diagnose]],Tabell7[Diagnose],Tabell7[DiagnoseKort])&amp;" ("&amp;YEAR(Tabell3[[#This Row],[Dato]])&amp;")"</f>
        <v>Intet påvist (2015)</v>
      </c>
    </row>
    <row r="3429" spans="1:6" hidden="1" x14ac:dyDescent="0.25">
      <c r="A3429" s="4" t="s">
        <v>5257</v>
      </c>
      <c r="B3429" s="4" t="s">
        <v>5258</v>
      </c>
      <c r="C3429" s="5">
        <v>41446</v>
      </c>
      <c r="D3429" s="5">
        <v>42166</v>
      </c>
      <c r="E3429" s="4" t="s">
        <v>19752</v>
      </c>
      <c r="F3429" t="str">
        <f>+_xlfn.XLOOKUP(Tabell3[[#This Row],[Diagnose]],Tabell7[Diagnose],Tabell7[DiagnoseKort])&amp;" ("&amp;YEAR(Tabell3[[#This Row],[Dato]])&amp;")"</f>
        <v>Intet påvist (2015)</v>
      </c>
    </row>
    <row r="3430" spans="1:6" hidden="1" x14ac:dyDescent="0.25">
      <c r="A3430" s="4" t="s">
        <v>4023</v>
      </c>
      <c r="B3430" s="4" t="s">
        <v>4024</v>
      </c>
      <c r="C3430" s="5">
        <v>40703</v>
      </c>
      <c r="D3430" s="5">
        <v>42166</v>
      </c>
      <c r="E3430" s="4" t="s">
        <v>19752</v>
      </c>
      <c r="F3430" t="str">
        <f>+_xlfn.XLOOKUP(Tabell3[[#This Row],[Diagnose]],Tabell7[Diagnose],Tabell7[DiagnoseKort])&amp;" ("&amp;YEAR(Tabell3[[#This Row],[Dato]])&amp;")"</f>
        <v>Intet påvist (2015)</v>
      </c>
    </row>
    <row r="3431" spans="1:6" hidden="1" x14ac:dyDescent="0.25">
      <c r="A3431" s="4" t="s">
        <v>4021</v>
      </c>
      <c r="B3431" s="4" t="s">
        <v>4022</v>
      </c>
      <c r="C3431" s="5">
        <v>40703</v>
      </c>
      <c r="D3431" s="5">
        <v>42166</v>
      </c>
      <c r="E3431" s="4" t="s">
        <v>19752</v>
      </c>
      <c r="F3431" t="str">
        <f>+_xlfn.XLOOKUP(Tabell3[[#This Row],[Diagnose]],Tabell7[Diagnose],Tabell7[DiagnoseKort])&amp;" ("&amp;YEAR(Tabell3[[#This Row],[Dato]])&amp;")"</f>
        <v>Intet påvist (2015)</v>
      </c>
    </row>
    <row r="3432" spans="1:6" hidden="1" x14ac:dyDescent="0.25">
      <c r="A3432" s="4" t="s">
        <v>1790</v>
      </c>
      <c r="B3432" s="4" t="s">
        <v>1791</v>
      </c>
      <c r="C3432" s="5">
        <v>39110</v>
      </c>
      <c r="D3432" s="5">
        <v>42166</v>
      </c>
      <c r="E3432" s="4" t="s">
        <v>19752</v>
      </c>
      <c r="F3432" t="str">
        <f>+_xlfn.XLOOKUP(Tabell3[[#This Row],[Diagnose]],Tabell7[Diagnose],Tabell7[DiagnoseKort])&amp;" ("&amp;YEAR(Tabell3[[#This Row],[Dato]])&amp;")"</f>
        <v>Intet påvist (2015)</v>
      </c>
    </row>
    <row r="3433" spans="1:6" hidden="1" x14ac:dyDescent="0.25">
      <c r="A3433" s="4" t="s">
        <v>4839</v>
      </c>
      <c r="B3433" s="4" t="s">
        <v>4840</v>
      </c>
      <c r="C3433" s="5">
        <v>41164</v>
      </c>
      <c r="D3433" s="5">
        <v>42166</v>
      </c>
      <c r="E3433" s="4" t="s">
        <v>19752</v>
      </c>
      <c r="F3433" t="str">
        <f>+_xlfn.XLOOKUP(Tabell3[[#This Row],[Diagnose]],Tabell7[Diagnose],Tabell7[DiagnoseKort])&amp;" ("&amp;YEAR(Tabell3[[#This Row],[Dato]])&amp;")"</f>
        <v>Intet påvist (2015)</v>
      </c>
    </row>
    <row r="3434" spans="1:6" hidden="1" x14ac:dyDescent="0.25">
      <c r="A3434" s="4" t="s">
        <v>3204</v>
      </c>
      <c r="B3434" s="4" t="s">
        <v>3205</v>
      </c>
      <c r="C3434" s="5">
        <v>40207</v>
      </c>
      <c r="D3434" s="5">
        <v>42161</v>
      </c>
      <c r="E3434" s="4" t="s">
        <v>19752</v>
      </c>
      <c r="F3434" t="str">
        <f>+_xlfn.XLOOKUP(Tabell3[[#This Row],[Diagnose]],Tabell7[Diagnose],Tabell7[DiagnoseKort])&amp;" ("&amp;YEAR(Tabell3[[#This Row],[Dato]])&amp;")"</f>
        <v>Intet påvist (2015)</v>
      </c>
    </row>
    <row r="3435" spans="1:6" hidden="1" x14ac:dyDescent="0.25">
      <c r="A3435" s="4" t="s">
        <v>3914</v>
      </c>
      <c r="B3435" s="4" t="s">
        <v>3915</v>
      </c>
      <c r="C3435" s="5">
        <v>40673</v>
      </c>
      <c r="D3435" s="5">
        <v>42157</v>
      </c>
      <c r="E3435" s="4" t="s">
        <v>19752</v>
      </c>
      <c r="F3435" t="str">
        <f>+_xlfn.XLOOKUP(Tabell3[[#This Row],[Diagnose]],Tabell7[Diagnose],Tabell7[DiagnoseKort])&amp;" ("&amp;YEAR(Tabell3[[#This Row],[Dato]])&amp;")"</f>
        <v>Intet påvist (2015)</v>
      </c>
    </row>
    <row r="3436" spans="1:6" hidden="1" x14ac:dyDescent="0.25">
      <c r="A3436" s="4" t="s">
        <v>5894</v>
      </c>
      <c r="B3436" s="4" t="s">
        <v>5895</v>
      </c>
      <c r="C3436" s="5">
        <v>41738</v>
      </c>
      <c r="D3436" s="5">
        <v>42157</v>
      </c>
      <c r="E3436" s="4" t="s">
        <v>19752</v>
      </c>
      <c r="F3436" t="str">
        <f>+_xlfn.XLOOKUP(Tabell3[[#This Row],[Diagnose]],Tabell7[Diagnose],Tabell7[DiagnoseKort])&amp;" ("&amp;YEAR(Tabell3[[#This Row],[Dato]])&amp;")"</f>
        <v>Intet påvist (2015)</v>
      </c>
    </row>
    <row r="3437" spans="1:6" hidden="1" x14ac:dyDescent="0.25">
      <c r="A3437" s="4" t="s">
        <v>6040</v>
      </c>
      <c r="B3437" s="4" t="s">
        <v>6041</v>
      </c>
      <c r="C3437" s="5">
        <v>41793</v>
      </c>
      <c r="D3437" s="5">
        <v>42152</v>
      </c>
      <c r="E3437" s="4" t="s">
        <v>19752</v>
      </c>
      <c r="F3437" t="str">
        <f>+_xlfn.XLOOKUP(Tabell3[[#This Row],[Diagnose]],Tabell7[Diagnose],Tabell7[DiagnoseKort])&amp;" ("&amp;YEAR(Tabell3[[#This Row],[Dato]])&amp;")"</f>
        <v>Intet påvist (2015)</v>
      </c>
    </row>
    <row r="3438" spans="1:6" hidden="1" x14ac:dyDescent="0.25">
      <c r="A3438" s="4" t="s">
        <v>5178</v>
      </c>
      <c r="B3438" s="4" t="s">
        <v>5179</v>
      </c>
      <c r="C3438" s="5">
        <v>41390</v>
      </c>
      <c r="D3438" s="5">
        <v>42151</v>
      </c>
      <c r="E3438" s="4" t="s">
        <v>19752</v>
      </c>
      <c r="F3438" t="str">
        <f>+_xlfn.XLOOKUP(Tabell3[[#This Row],[Diagnose]],Tabell7[Diagnose],Tabell7[DiagnoseKort])&amp;" ("&amp;YEAR(Tabell3[[#This Row],[Dato]])&amp;")"</f>
        <v>Intet påvist (2015)</v>
      </c>
    </row>
    <row r="3439" spans="1:6" hidden="1" x14ac:dyDescent="0.25">
      <c r="A3439" s="4" t="s">
        <v>5786</v>
      </c>
      <c r="B3439" s="4" t="s">
        <v>5787</v>
      </c>
      <c r="C3439" s="5">
        <v>41684</v>
      </c>
      <c r="D3439" s="5">
        <v>42145</v>
      </c>
      <c r="E3439" s="4" t="s">
        <v>19752</v>
      </c>
      <c r="F3439" t="str">
        <f>+_xlfn.XLOOKUP(Tabell3[[#This Row],[Diagnose]],Tabell7[Diagnose],Tabell7[DiagnoseKort])&amp;" ("&amp;YEAR(Tabell3[[#This Row],[Dato]])&amp;")"</f>
        <v>Intet påvist (2015)</v>
      </c>
    </row>
    <row r="3440" spans="1:6" hidden="1" x14ac:dyDescent="0.25">
      <c r="A3440" s="4" t="s">
        <v>6665</v>
      </c>
      <c r="B3440" s="4" t="s">
        <v>6666</v>
      </c>
      <c r="C3440" s="5">
        <v>42095</v>
      </c>
      <c r="D3440" s="5">
        <v>42144</v>
      </c>
      <c r="E3440" s="4" t="s">
        <v>19752</v>
      </c>
      <c r="F3440" t="str">
        <f>+_xlfn.XLOOKUP(Tabell3[[#This Row],[Diagnose]],Tabell7[Diagnose],Tabell7[DiagnoseKort])&amp;" ("&amp;YEAR(Tabell3[[#This Row],[Dato]])&amp;")"</f>
        <v>Intet påvist (2015)</v>
      </c>
    </row>
    <row r="3441" spans="1:6" hidden="1" x14ac:dyDescent="0.25">
      <c r="A3441" s="4" t="s">
        <v>6667</v>
      </c>
      <c r="B3441" s="4" t="s">
        <v>6668</v>
      </c>
      <c r="C3441" s="5">
        <v>42095</v>
      </c>
      <c r="D3441" s="5">
        <v>42144</v>
      </c>
      <c r="E3441" s="4" t="s">
        <v>19752</v>
      </c>
      <c r="F3441" t="str">
        <f>+_xlfn.XLOOKUP(Tabell3[[#This Row],[Diagnose]],Tabell7[Diagnose],Tabell7[DiagnoseKort])&amp;" ("&amp;YEAR(Tabell3[[#This Row],[Dato]])&amp;")"</f>
        <v>Intet påvist (2015)</v>
      </c>
    </row>
    <row r="3442" spans="1:6" hidden="1" x14ac:dyDescent="0.25">
      <c r="A3442" s="4" t="s">
        <v>6669</v>
      </c>
      <c r="B3442" s="4" t="s">
        <v>6670</v>
      </c>
      <c r="C3442" s="5">
        <v>42095</v>
      </c>
      <c r="D3442" s="5">
        <v>42144</v>
      </c>
      <c r="E3442" s="4" t="s">
        <v>19752</v>
      </c>
      <c r="F3442" t="str">
        <f>+_xlfn.XLOOKUP(Tabell3[[#This Row],[Diagnose]],Tabell7[Diagnose],Tabell7[DiagnoseKort])&amp;" ("&amp;YEAR(Tabell3[[#This Row],[Dato]])&amp;")"</f>
        <v>Intet påvist (2015)</v>
      </c>
    </row>
    <row r="3443" spans="1:6" hidden="1" x14ac:dyDescent="0.25">
      <c r="A3443" s="4" t="s">
        <v>6671</v>
      </c>
      <c r="B3443" s="4" t="s">
        <v>6672</v>
      </c>
      <c r="C3443" s="5">
        <v>42095</v>
      </c>
      <c r="D3443" s="5">
        <v>42144</v>
      </c>
      <c r="E3443" s="4" t="s">
        <v>19752</v>
      </c>
      <c r="F3443" t="str">
        <f>+_xlfn.XLOOKUP(Tabell3[[#This Row],[Diagnose]],Tabell7[Diagnose],Tabell7[DiagnoseKort])&amp;" ("&amp;YEAR(Tabell3[[#This Row],[Dato]])&amp;")"</f>
        <v>Intet påvist (2015)</v>
      </c>
    </row>
    <row r="3444" spans="1:6" hidden="1" x14ac:dyDescent="0.25">
      <c r="A3444" s="4" t="s">
        <v>6673</v>
      </c>
      <c r="B3444" s="4" t="s">
        <v>6674</v>
      </c>
      <c r="C3444" s="5">
        <v>42095</v>
      </c>
      <c r="D3444" s="5">
        <v>42144</v>
      </c>
      <c r="E3444" s="4" t="s">
        <v>19752</v>
      </c>
      <c r="F3444" t="str">
        <f>+_xlfn.XLOOKUP(Tabell3[[#This Row],[Diagnose]],Tabell7[Diagnose],Tabell7[DiagnoseKort])&amp;" ("&amp;YEAR(Tabell3[[#This Row],[Dato]])&amp;")"</f>
        <v>Intet påvist (2015)</v>
      </c>
    </row>
    <row r="3445" spans="1:6" hidden="1" x14ac:dyDescent="0.25">
      <c r="A3445" s="4" t="s">
        <v>3977</v>
      </c>
      <c r="B3445" s="4" t="s">
        <v>3978</v>
      </c>
      <c r="C3445" s="5">
        <v>40695</v>
      </c>
      <c r="D3445" s="5">
        <v>42143</v>
      </c>
      <c r="E3445" s="4" t="s">
        <v>19752</v>
      </c>
      <c r="F3445" t="str">
        <f>+_xlfn.XLOOKUP(Tabell3[[#This Row],[Diagnose]],Tabell7[Diagnose],Tabell7[DiagnoseKort])&amp;" ("&amp;YEAR(Tabell3[[#This Row],[Dato]])&amp;")"</f>
        <v>Intet påvist (2015)</v>
      </c>
    </row>
    <row r="3446" spans="1:6" hidden="1" x14ac:dyDescent="0.25">
      <c r="A3446" s="4" t="s">
        <v>3522</v>
      </c>
      <c r="B3446" s="4" t="s">
        <v>3523</v>
      </c>
      <c r="C3446" s="5">
        <v>40371</v>
      </c>
      <c r="D3446" s="5">
        <v>42142</v>
      </c>
      <c r="E3446" s="4" t="s">
        <v>19752</v>
      </c>
      <c r="F3446" t="str">
        <f>+_xlfn.XLOOKUP(Tabell3[[#This Row],[Diagnose]],Tabell7[Diagnose],Tabell7[DiagnoseKort])&amp;" ("&amp;YEAR(Tabell3[[#This Row],[Dato]])&amp;")"</f>
        <v>Intet påvist (2015)</v>
      </c>
    </row>
    <row r="3447" spans="1:6" hidden="1" x14ac:dyDescent="0.25">
      <c r="A3447" s="4" t="s">
        <v>2707</v>
      </c>
      <c r="B3447" s="4" t="s">
        <v>2708</v>
      </c>
      <c r="C3447" s="5">
        <v>39875</v>
      </c>
      <c r="D3447" s="5">
        <v>42131</v>
      </c>
      <c r="E3447" s="4" t="s">
        <v>19752</v>
      </c>
      <c r="F3447" t="str">
        <f>+_xlfn.XLOOKUP(Tabell3[[#This Row],[Diagnose]],Tabell7[Diagnose],Tabell7[DiagnoseKort])&amp;" ("&amp;YEAR(Tabell3[[#This Row],[Dato]])&amp;")"</f>
        <v>Intet påvist (2015)</v>
      </c>
    </row>
    <row r="3448" spans="1:6" hidden="1" x14ac:dyDescent="0.25">
      <c r="A3448" s="4" t="s">
        <v>5585</v>
      </c>
      <c r="B3448" s="4" t="s">
        <v>5586</v>
      </c>
      <c r="C3448" s="5">
        <v>41585</v>
      </c>
      <c r="D3448" s="5">
        <v>42129</v>
      </c>
      <c r="E3448" s="4" t="s">
        <v>19752</v>
      </c>
      <c r="F3448" t="str">
        <f>+_xlfn.XLOOKUP(Tabell3[[#This Row],[Diagnose]],Tabell7[Diagnose],Tabell7[DiagnoseKort])&amp;" ("&amp;YEAR(Tabell3[[#This Row],[Dato]])&amp;")"</f>
        <v>Intet påvist (2015)</v>
      </c>
    </row>
    <row r="3449" spans="1:6" hidden="1" x14ac:dyDescent="0.25">
      <c r="A3449" s="4" t="s">
        <v>3776</v>
      </c>
      <c r="B3449" s="4" t="s">
        <v>3777</v>
      </c>
      <c r="C3449" s="5">
        <v>40584</v>
      </c>
      <c r="D3449" s="5">
        <v>42123</v>
      </c>
      <c r="E3449" s="4" t="s">
        <v>19752</v>
      </c>
      <c r="F3449" t="str">
        <f>+_xlfn.XLOOKUP(Tabell3[[#This Row],[Diagnose]],Tabell7[Diagnose],Tabell7[DiagnoseKort])&amp;" ("&amp;YEAR(Tabell3[[#This Row],[Dato]])&amp;")"</f>
        <v>Intet påvist (2015)</v>
      </c>
    </row>
    <row r="3450" spans="1:6" hidden="1" x14ac:dyDescent="0.25">
      <c r="A3450" s="4" t="s">
        <v>5589</v>
      </c>
      <c r="B3450" s="4" t="s">
        <v>5590</v>
      </c>
      <c r="C3450" s="5">
        <v>41585</v>
      </c>
      <c r="D3450" s="5">
        <v>42123</v>
      </c>
      <c r="E3450" s="4" t="s">
        <v>19752</v>
      </c>
      <c r="F3450" t="str">
        <f>+_xlfn.XLOOKUP(Tabell3[[#This Row],[Diagnose]],Tabell7[Diagnose],Tabell7[DiagnoseKort])&amp;" ("&amp;YEAR(Tabell3[[#This Row],[Dato]])&amp;")"</f>
        <v>Intet påvist (2015)</v>
      </c>
    </row>
    <row r="3451" spans="1:6" hidden="1" x14ac:dyDescent="0.25">
      <c r="A3451" s="4" t="s">
        <v>5718</v>
      </c>
      <c r="B3451" s="4" t="s">
        <v>5719</v>
      </c>
      <c r="C3451" s="5">
        <v>41642</v>
      </c>
      <c r="D3451" s="5">
        <v>42123</v>
      </c>
      <c r="E3451" s="4" t="s">
        <v>19756</v>
      </c>
      <c r="F3451" t="str">
        <f>+_xlfn.XLOOKUP(Tabell3[[#This Row],[Diagnose]],Tabell7[Diagnose],Tabell7[DiagnoseKort])&amp;" ("&amp;YEAR(Tabell3[[#This Row],[Dato]])&amp;")"</f>
        <v>Distichiasis/Ektopiske Cillier (2015)</v>
      </c>
    </row>
    <row r="3452" spans="1:6" hidden="1" x14ac:dyDescent="0.25">
      <c r="A3452" s="4" t="s">
        <v>4532</v>
      </c>
      <c r="B3452" s="4" t="s">
        <v>4533</v>
      </c>
      <c r="C3452" s="5">
        <v>41063</v>
      </c>
      <c r="D3452" s="5">
        <v>42123</v>
      </c>
      <c r="E3452" s="4" t="s">
        <v>19752</v>
      </c>
      <c r="F3452" t="str">
        <f>+_xlfn.XLOOKUP(Tabell3[[#This Row],[Diagnose]],Tabell7[Diagnose],Tabell7[DiagnoseKort])&amp;" ("&amp;YEAR(Tabell3[[#This Row],[Dato]])&amp;")"</f>
        <v>Intet påvist (2015)</v>
      </c>
    </row>
    <row r="3453" spans="1:6" hidden="1" x14ac:dyDescent="0.25">
      <c r="A3453" s="4" t="s">
        <v>4573</v>
      </c>
      <c r="B3453" s="4" t="s">
        <v>1278</v>
      </c>
      <c r="C3453" s="5">
        <v>41078</v>
      </c>
      <c r="D3453" s="5">
        <v>42121</v>
      </c>
      <c r="E3453" s="4" t="s">
        <v>19752</v>
      </c>
      <c r="F3453" t="str">
        <f>+_xlfn.XLOOKUP(Tabell3[[#This Row],[Diagnose]],Tabell7[Diagnose],Tabell7[DiagnoseKort])&amp;" ("&amp;YEAR(Tabell3[[#This Row],[Dato]])&amp;")"</f>
        <v>Intet påvist (2015)</v>
      </c>
    </row>
    <row r="3454" spans="1:6" hidden="1" x14ac:dyDescent="0.25">
      <c r="A3454" s="4" t="s">
        <v>6104</v>
      </c>
      <c r="B3454" s="4" t="s">
        <v>6105</v>
      </c>
      <c r="C3454" s="5">
        <v>41824</v>
      </c>
      <c r="D3454" s="5">
        <v>42117</v>
      </c>
      <c r="E3454" s="4" t="s">
        <v>19752</v>
      </c>
      <c r="F3454" t="str">
        <f>+_xlfn.XLOOKUP(Tabell3[[#This Row],[Diagnose]],Tabell7[Diagnose],Tabell7[DiagnoseKort])&amp;" ("&amp;YEAR(Tabell3[[#This Row],[Dato]])&amp;")"</f>
        <v>Intet påvist (2015)</v>
      </c>
    </row>
    <row r="3455" spans="1:6" hidden="1" x14ac:dyDescent="0.25">
      <c r="A3455" s="4" t="s">
        <v>5123</v>
      </c>
      <c r="B3455" s="4" t="s">
        <v>5124</v>
      </c>
      <c r="C3455" s="5">
        <v>41346</v>
      </c>
      <c r="D3455" s="5">
        <v>42102</v>
      </c>
      <c r="E3455" s="4" t="s">
        <v>19752</v>
      </c>
      <c r="F3455" t="str">
        <f>+_xlfn.XLOOKUP(Tabell3[[#This Row],[Diagnose]],Tabell7[Diagnose],Tabell7[DiagnoseKort])&amp;" ("&amp;YEAR(Tabell3[[#This Row],[Dato]])&amp;")"</f>
        <v>Intet påvist (2015)</v>
      </c>
    </row>
    <row r="3456" spans="1:6" hidden="1" x14ac:dyDescent="0.25">
      <c r="A3456" s="4" t="s">
        <v>5379</v>
      </c>
      <c r="B3456" s="4" t="s">
        <v>5380</v>
      </c>
      <c r="C3456" s="5">
        <v>41474</v>
      </c>
      <c r="D3456" s="5">
        <v>42102</v>
      </c>
      <c r="E3456" s="4" t="s">
        <v>19802</v>
      </c>
      <c r="F3456" t="str">
        <f>+_xlfn.XLOOKUP(Tabell3[[#This Row],[Diagnose]],Tabell7[Diagnose],Tabell7[DiagnoseKort])&amp;" ("&amp;YEAR(Tabell3[[#This Row],[Dato]])&amp;")"</f>
        <v>PPM iris (2015)</v>
      </c>
    </row>
    <row r="3457" spans="1:6" hidden="1" x14ac:dyDescent="0.25">
      <c r="A3457" s="4" t="s">
        <v>4185</v>
      </c>
      <c r="B3457" s="4" t="s">
        <v>4186</v>
      </c>
      <c r="C3457" s="5">
        <v>40800</v>
      </c>
      <c r="D3457" s="5">
        <v>42102</v>
      </c>
      <c r="E3457" s="4" t="s">
        <v>19752</v>
      </c>
      <c r="F3457" t="str">
        <f>+_xlfn.XLOOKUP(Tabell3[[#This Row],[Diagnose]],Tabell7[Diagnose],Tabell7[DiagnoseKort])&amp;" ("&amp;YEAR(Tabell3[[#This Row],[Dato]])&amp;")"</f>
        <v>Intet påvist (2015)</v>
      </c>
    </row>
    <row r="3458" spans="1:6" hidden="1" x14ac:dyDescent="0.25">
      <c r="A3458" s="4" t="s">
        <v>2592</v>
      </c>
      <c r="B3458" s="4" t="s">
        <v>2593</v>
      </c>
      <c r="C3458" s="5">
        <v>39810</v>
      </c>
      <c r="D3458" s="5">
        <v>42102</v>
      </c>
      <c r="E3458" s="4" t="s">
        <v>19882</v>
      </c>
      <c r="F3458" t="str">
        <f>+_xlfn.XLOOKUP(Tabell3[[#This Row],[Diagnose]],Tabell7[Diagnose],Tabell7[DiagnoseKort])&amp;" ("&amp;YEAR(Tabell3[[#This Row],[Dato]])&amp;")"</f>
        <v>Katarakt, ikke medfødt (2015)</v>
      </c>
    </row>
    <row r="3459" spans="1:6" hidden="1" x14ac:dyDescent="0.25">
      <c r="A3459" s="4" t="s">
        <v>5553</v>
      </c>
      <c r="B3459" s="4" t="s">
        <v>5554</v>
      </c>
      <c r="C3459" s="5">
        <v>41562</v>
      </c>
      <c r="D3459" s="5">
        <v>42102</v>
      </c>
      <c r="E3459" s="4" t="s">
        <v>19752</v>
      </c>
      <c r="F3459" t="str">
        <f>+_xlfn.XLOOKUP(Tabell3[[#This Row],[Diagnose]],Tabell7[Diagnose],Tabell7[DiagnoseKort])&amp;" ("&amp;YEAR(Tabell3[[#This Row],[Dato]])&amp;")"</f>
        <v>Intet påvist (2015)</v>
      </c>
    </row>
    <row r="3460" spans="1:6" hidden="1" x14ac:dyDescent="0.25">
      <c r="A3460" s="4" t="s">
        <v>5116</v>
      </c>
      <c r="B3460" s="4" t="s">
        <v>5117</v>
      </c>
      <c r="C3460" s="5">
        <v>41345</v>
      </c>
      <c r="D3460" s="5">
        <v>42091</v>
      </c>
      <c r="E3460" s="4" t="s">
        <v>19752</v>
      </c>
      <c r="F3460" t="str">
        <f>+_xlfn.XLOOKUP(Tabell3[[#This Row],[Diagnose]],Tabell7[Diagnose],Tabell7[DiagnoseKort])&amp;" ("&amp;YEAR(Tabell3[[#This Row],[Dato]])&amp;")"</f>
        <v>Intet påvist (2015)</v>
      </c>
    </row>
    <row r="3461" spans="1:6" hidden="1" x14ac:dyDescent="0.25">
      <c r="A3461" s="4" t="s">
        <v>4187</v>
      </c>
      <c r="B3461" s="4" t="s">
        <v>4188</v>
      </c>
      <c r="C3461" s="5">
        <v>40800</v>
      </c>
      <c r="D3461" s="5">
        <v>42086</v>
      </c>
      <c r="E3461" s="4" t="s">
        <v>19752</v>
      </c>
      <c r="F3461" t="str">
        <f>+_xlfn.XLOOKUP(Tabell3[[#This Row],[Diagnose]],Tabell7[Diagnose],Tabell7[DiagnoseKort])&amp;" ("&amp;YEAR(Tabell3[[#This Row],[Dato]])&amp;")"</f>
        <v>Intet påvist (2015)</v>
      </c>
    </row>
    <row r="3462" spans="1:6" hidden="1" x14ac:dyDescent="0.25">
      <c r="A3462" s="4" t="s">
        <v>5167</v>
      </c>
      <c r="B3462" s="4" t="s">
        <v>5168</v>
      </c>
      <c r="C3462" s="5">
        <v>41378</v>
      </c>
      <c r="D3462" s="5">
        <v>42074</v>
      </c>
      <c r="E3462" s="4" t="s">
        <v>19752</v>
      </c>
      <c r="F3462" t="str">
        <f>+_xlfn.XLOOKUP(Tabell3[[#This Row],[Diagnose]],Tabell7[Diagnose],Tabell7[DiagnoseKort])&amp;" ("&amp;YEAR(Tabell3[[#This Row],[Dato]])&amp;")"</f>
        <v>Intet påvist (2015)</v>
      </c>
    </row>
    <row r="3463" spans="1:6" hidden="1" x14ac:dyDescent="0.25">
      <c r="A3463" s="4" t="s">
        <v>5171</v>
      </c>
      <c r="B3463" s="4" t="s">
        <v>5172</v>
      </c>
      <c r="C3463" s="5">
        <v>41378</v>
      </c>
      <c r="D3463" s="5">
        <v>42072</v>
      </c>
      <c r="E3463" s="4" t="s">
        <v>19752</v>
      </c>
      <c r="F3463" t="str">
        <f>+_xlfn.XLOOKUP(Tabell3[[#This Row],[Diagnose]],Tabell7[Diagnose],Tabell7[DiagnoseKort])&amp;" ("&amp;YEAR(Tabell3[[#This Row],[Dato]])&amp;")"</f>
        <v>Intet påvist (2015)</v>
      </c>
    </row>
    <row r="3464" spans="1:6" hidden="1" x14ac:dyDescent="0.25">
      <c r="A3464" s="4" t="s">
        <v>3276</v>
      </c>
      <c r="B3464" s="4" t="s">
        <v>3277</v>
      </c>
      <c r="C3464" s="5">
        <v>40268</v>
      </c>
      <c r="D3464" s="5">
        <v>42066</v>
      </c>
      <c r="E3464" s="4" t="s">
        <v>19752</v>
      </c>
      <c r="F3464" t="str">
        <f>+_xlfn.XLOOKUP(Tabell3[[#This Row],[Diagnose]],Tabell7[Diagnose],Tabell7[DiagnoseKort])&amp;" ("&amp;YEAR(Tabell3[[#This Row],[Dato]])&amp;")"</f>
        <v>Intet påvist (2015)</v>
      </c>
    </row>
    <row r="3465" spans="1:6" hidden="1" x14ac:dyDescent="0.25">
      <c r="A3465" s="4" t="s">
        <v>4884</v>
      </c>
      <c r="B3465" s="4" t="s">
        <v>4885</v>
      </c>
      <c r="C3465" s="5">
        <v>41196</v>
      </c>
      <c r="D3465" s="5">
        <v>42065</v>
      </c>
      <c r="E3465" s="4" t="s">
        <v>19756</v>
      </c>
      <c r="F3465" t="str">
        <f>+_xlfn.XLOOKUP(Tabell3[[#This Row],[Diagnose]],Tabell7[Diagnose],Tabell7[DiagnoseKort])&amp;" ("&amp;YEAR(Tabell3[[#This Row],[Dato]])&amp;")"</f>
        <v>Distichiasis/Ektopiske Cillier (2015)</v>
      </c>
    </row>
    <row r="3466" spans="1:6" hidden="1" x14ac:dyDescent="0.25">
      <c r="A3466" s="4" t="s">
        <v>4261</v>
      </c>
      <c r="B3466" s="4" t="s">
        <v>4262</v>
      </c>
      <c r="C3466" s="5">
        <v>40888</v>
      </c>
      <c r="D3466" s="5">
        <v>42061</v>
      </c>
      <c r="E3466" s="4" t="s">
        <v>19752</v>
      </c>
      <c r="F3466" t="str">
        <f>+_xlfn.XLOOKUP(Tabell3[[#This Row],[Diagnose]],Tabell7[Diagnose],Tabell7[DiagnoseKort])&amp;" ("&amp;YEAR(Tabell3[[#This Row],[Dato]])&amp;")"</f>
        <v>Intet påvist (2015)</v>
      </c>
    </row>
    <row r="3467" spans="1:6" hidden="1" x14ac:dyDescent="0.25">
      <c r="A3467" s="4" t="s">
        <v>6106</v>
      </c>
      <c r="B3467" s="4" t="s">
        <v>6107</v>
      </c>
      <c r="C3467" s="5">
        <v>41824</v>
      </c>
      <c r="D3467" s="5">
        <v>42061</v>
      </c>
      <c r="E3467" s="4" t="s">
        <v>19752</v>
      </c>
      <c r="F3467" t="str">
        <f>+_xlfn.XLOOKUP(Tabell3[[#This Row],[Diagnose]],Tabell7[Diagnose],Tabell7[DiagnoseKort])&amp;" ("&amp;YEAR(Tabell3[[#This Row],[Dato]])&amp;")"</f>
        <v>Intet påvist (2015)</v>
      </c>
    </row>
    <row r="3468" spans="1:6" hidden="1" x14ac:dyDescent="0.25">
      <c r="A3468" s="4" t="s">
        <v>4699</v>
      </c>
      <c r="B3468" s="4" t="s">
        <v>4700</v>
      </c>
      <c r="C3468" s="5">
        <v>41121</v>
      </c>
      <c r="D3468" s="5">
        <v>42061</v>
      </c>
      <c r="E3468" s="4" t="s">
        <v>19752</v>
      </c>
      <c r="F3468" t="str">
        <f>+_xlfn.XLOOKUP(Tabell3[[#This Row],[Diagnose]],Tabell7[Diagnose],Tabell7[DiagnoseKort])&amp;" ("&amp;YEAR(Tabell3[[#This Row],[Dato]])&amp;")"</f>
        <v>Intet påvist (2015)</v>
      </c>
    </row>
    <row r="3469" spans="1:6" hidden="1" x14ac:dyDescent="0.25">
      <c r="A3469" s="4" t="s">
        <v>6003</v>
      </c>
      <c r="B3469" s="4" t="s">
        <v>6004</v>
      </c>
      <c r="C3469" s="5">
        <v>41762</v>
      </c>
      <c r="D3469" s="5">
        <v>42061</v>
      </c>
      <c r="E3469" s="4" t="s">
        <v>19752</v>
      </c>
      <c r="F3469" t="str">
        <f>+_xlfn.XLOOKUP(Tabell3[[#This Row],[Diagnose]],Tabell7[Diagnose],Tabell7[DiagnoseKort])&amp;" ("&amp;YEAR(Tabell3[[#This Row],[Dato]])&amp;")"</f>
        <v>Intet påvist (2015)</v>
      </c>
    </row>
    <row r="3470" spans="1:6" hidden="1" x14ac:dyDescent="0.25">
      <c r="A3470" s="4" t="s">
        <v>3620</v>
      </c>
      <c r="B3470" s="4" t="s">
        <v>3621</v>
      </c>
      <c r="C3470" s="5">
        <v>40489</v>
      </c>
      <c r="D3470" s="5">
        <v>42059</v>
      </c>
      <c r="E3470" s="4" t="s">
        <v>19752</v>
      </c>
      <c r="F3470" t="str">
        <f>+_xlfn.XLOOKUP(Tabell3[[#This Row],[Diagnose]],Tabell7[Diagnose],Tabell7[DiagnoseKort])&amp;" ("&amp;YEAR(Tabell3[[#This Row],[Dato]])&amp;")"</f>
        <v>Intet påvist (2015)</v>
      </c>
    </row>
    <row r="3471" spans="1:6" hidden="1" x14ac:dyDescent="0.25">
      <c r="A3471" s="4" t="s">
        <v>5414</v>
      </c>
      <c r="B3471" s="4" t="s">
        <v>5415</v>
      </c>
      <c r="C3471" s="5">
        <v>41480</v>
      </c>
      <c r="D3471" s="5">
        <v>42057</v>
      </c>
      <c r="E3471" s="4" t="s">
        <v>19752</v>
      </c>
      <c r="F3471" t="str">
        <f>+_xlfn.XLOOKUP(Tabell3[[#This Row],[Diagnose]],Tabell7[Diagnose],Tabell7[DiagnoseKort])&amp;" ("&amp;YEAR(Tabell3[[#This Row],[Dato]])&amp;")"</f>
        <v>Intet påvist (2015)</v>
      </c>
    </row>
    <row r="3472" spans="1:6" hidden="1" x14ac:dyDescent="0.25">
      <c r="A3472" s="4" t="s">
        <v>4910</v>
      </c>
      <c r="B3472" s="4" t="s">
        <v>4911</v>
      </c>
      <c r="C3472" s="5">
        <v>41218</v>
      </c>
      <c r="D3472" s="5">
        <v>42056</v>
      </c>
      <c r="E3472" s="4" t="s">
        <v>19752</v>
      </c>
      <c r="F3472" t="str">
        <f>+_xlfn.XLOOKUP(Tabell3[[#This Row],[Diagnose]],Tabell7[Diagnose],Tabell7[DiagnoseKort])&amp;" ("&amp;YEAR(Tabell3[[#This Row],[Dato]])&amp;")"</f>
        <v>Intet påvist (2015)</v>
      </c>
    </row>
    <row r="3473" spans="1:6" hidden="1" x14ac:dyDescent="0.25">
      <c r="A3473" s="4" t="s">
        <v>3685</v>
      </c>
      <c r="B3473" s="4" t="s">
        <v>3686</v>
      </c>
      <c r="C3473" s="5">
        <v>40540</v>
      </c>
      <c r="D3473" s="5">
        <v>42054</v>
      </c>
      <c r="E3473" s="4" t="s">
        <v>19752</v>
      </c>
      <c r="F3473" t="str">
        <f>+_xlfn.XLOOKUP(Tabell3[[#This Row],[Diagnose]],Tabell7[Diagnose],Tabell7[DiagnoseKort])&amp;" ("&amp;YEAR(Tabell3[[#This Row],[Dato]])&amp;")"</f>
        <v>Intet påvist (2015)</v>
      </c>
    </row>
    <row r="3474" spans="1:6" hidden="1" x14ac:dyDescent="0.25">
      <c r="A3474" s="4" t="s">
        <v>3885</v>
      </c>
      <c r="B3474" s="4" t="s">
        <v>3886</v>
      </c>
      <c r="C3474" s="5">
        <v>40651</v>
      </c>
      <c r="D3474" s="5">
        <v>42045</v>
      </c>
      <c r="E3474" s="4" t="s">
        <v>19802</v>
      </c>
      <c r="F3474" t="str">
        <f>+_xlfn.XLOOKUP(Tabell3[[#This Row],[Diagnose]],Tabell7[Diagnose],Tabell7[DiagnoseKort])&amp;" ("&amp;YEAR(Tabell3[[#This Row],[Dato]])&amp;")"</f>
        <v>PPM iris (2015)</v>
      </c>
    </row>
    <row r="3475" spans="1:6" hidden="1" x14ac:dyDescent="0.25">
      <c r="A3475" s="4" t="s">
        <v>2665</v>
      </c>
      <c r="B3475" s="4" t="s">
        <v>2666</v>
      </c>
      <c r="C3475" s="5">
        <v>39858</v>
      </c>
      <c r="D3475" s="5">
        <v>42044</v>
      </c>
      <c r="E3475" s="4" t="s">
        <v>19752</v>
      </c>
      <c r="F3475" t="str">
        <f>+_xlfn.XLOOKUP(Tabell3[[#This Row],[Diagnose]],Tabell7[Diagnose],Tabell7[DiagnoseKort])&amp;" ("&amp;YEAR(Tabell3[[#This Row],[Dato]])&amp;")"</f>
        <v>Intet påvist (2015)</v>
      </c>
    </row>
    <row r="3476" spans="1:6" hidden="1" x14ac:dyDescent="0.25">
      <c r="A3476" s="4" t="s">
        <v>4998</v>
      </c>
      <c r="B3476" s="4" t="s">
        <v>4999</v>
      </c>
      <c r="C3476" s="5">
        <v>41280</v>
      </c>
      <c r="D3476" s="5">
        <v>42025</v>
      </c>
      <c r="E3476" s="4" t="s">
        <v>19752</v>
      </c>
      <c r="F3476" t="str">
        <f>+_xlfn.XLOOKUP(Tabell3[[#This Row],[Diagnose]],Tabell7[Diagnose],Tabell7[DiagnoseKort])&amp;" ("&amp;YEAR(Tabell3[[#This Row],[Dato]])&amp;")"</f>
        <v>Intet påvist (2015)</v>
      </c>
    </row>
    <row r="3477" spans="1:6" hidden="1" x14ac:dyDescent="0.25">
      <c r="A3477" s="4" t="s">
        <v>3154</v>
      </c>
      <c r="B3477" s="4" t="s">
        <v>3155</v>
      </c>
      <c r="C3477" s="5">
        <v>40186</v>
      </c>
      <c r="D3477" s="5">
        <v>42020</v>
      </c>
      <c r="E3477" s="4" t="s">
        <v>19752</v>
      </c>
      <c r="F3477" t="str">
        <f>+_xlfn.XLOOKUP(Tabell3[[#This Row],[Diagnose]],Tabell7[Diagnose],Tabell7[DiagnoseKort])&amp;" ("&amp;YEAR(Tabell3[[#This Row],[Dato]])&amp;")"</f>
        <v>Intet påvist (2015)</v>
      </c>
    </row>
    <row r="3478" spans="1:6" hidden="1" x14ac:dyDescent="0.25">
      <c r="A3478" s="4" t="s">
        <v>5037</v>
      </c>
      <c r="B3478" s="4" t="s">
        <v>5038</v>
      </c>
      <c r="C3478" s="5">
        <v>41302</v>
      </c>
      <c r="D3478" s="5">
        <v>42018</v>
      </c>
      <c r="E3478" s="4" t="s">
        <v>19770</v>
      </c>
      <c r="F3478" t="str">
        <f>+_xlfn.XLOOKUP(Tabell3[[#This Row],[Diagnose]],Tabell7[Diagnose],Tabell7[DiagnoseKort])&amp;" ("&amp;YEAR(Tabell3[[#This Row],[Dato]])&amp;")"</f>
        <v>Cortical &amp; Katarakt, ikke medfødt (2015)</v>
      </c>
    </row>
    <row r="3479" spans="1:6" hidden="1" x14ac:dyDescent="0.25">
      <c r="A3479" s="4" t="s">
        <v>3332</v>
      </c>
      <c r="B3479" s="4" t="s">
        <v>3333</v>
      </c>
      <c r="C3479" s="5">
        <v>40287</v>
      </c>
      <c r="D3479" s="5">
        <v>42018</v>
      </c>
      <c r="E3479" s="4" t="s">
        <v>19752</v>
      </c>
      <c r="F3479" t="str">
        <f>+_xlfn.XLOOKUP(Tabell3[[#This Row],[Diagnose]],Tabell7[Diagnose],Tabell7[DiagnoseKort])&amp;" ("&amp;YEAR(Tabell3[[#This Row],[Dato]])&amp;")"</f>
        <v>Intet påvist (2015)</v>
      </c>
    </row>
    <row r="3480" spans="1:6" hidden="1" x14ac:dyDescent="0.25">
      <c r="A3480" s="4" t="s">
        <v>3320</v>
      </c>
      <c r="B3480" s="4" t="s">
        <v>3321</v>
      </c>
      <c r="C3480" s="5">
        <v>40282</v>
      </c>
      <c r="D3480" s="5">
        <v>42013</v>
      </c>
      <c r="E3480" s="4" t="s">
        <v>19752</v>
      </c>
      <c r="F3480" t="str">
        <f>+_xlfn.XLOOKUP(Tabell3[[#This Row],[Diagnose]],Tabell7[Diagnose],Tabell7[DiagnoseKort])&amp;" ("&amp;YEAR(Tabell3[[#This Row],[Dato]])&amp;")"</f>
        <v>Intet påvist (2015)</v>
      </c>
    </row>
    <row r="3481" spans="1:6" hidden="1" x14ac:dyDescent="0.25">
      <c r="A3481" s="4" t="s">
        <v>4914</v>
      </c>
      <c r="B3481" s="4" t="s">
        <v>4915</v>
      </c>
      <c r="C3481" s="5">
        <v>41218</v>
      </c>
      <c r="D3481" s="5">
        <v>42012</v>
      </c>
      <c r="E3481" s="4" t="s">
        <v>19752</v>
      </c>
      <c r="F3481" t="str">
        <f>+_xlfn.XLOOKUP(Tabell3[[#This Row],[Diagnose]],Tabell7[Diagnose],Tabell7[DiagnoseKort])&amp;" ("&amp;YEAR(Tabell3[[#This Row],[Dato]])&amp;")"</f>
        <v>Intet påvist (2015)</v>
      </c>
    </row>
    <row r="3482" spans="1:6" hidden="1" x14ac:dyDescent="0.25">
      <c r="A3482" s="4" t="s">
        <v>3362</v>
      </c>
      <c r="B3482" s="4" t="s">
        <v>3363</v>
      </c>
      <c r="C3482" s="5">
        <v>40289</v>
      </c>
      <c r="D3482" s="5">
        <v>42011</v>
      </c>
      <c r="E3482" s="4" t="s">
        <v>19752</v>
      </c>
      <c r="F3482" t="str">
        <f>+_xlfn.XLOOKUP(Tabell3[[#This Row],[Diagnose]],Tabell7[Diagnose],Tabell7[DiagnoseKort])&amp;" ("&amp;YEAR(Tabell3[[#This Row],[Dato]])&amp;")"</f>
        <v>Intet påvist (2015)</v>
      </c>
    </row>
    <row r="3483" spans="1:6" hidden="1" x14ac:dyDescent="0.25">
      <c r="A3483" s="4" t="s">
        <v>4598</v>
      </c>
      <c r="B3483" s="4" t="s">
        <v>4599</v>
      </c>
      <c r="C3483" s="5">
        <v>41083</v>
      </c>
      <c r="D3483" s="5">
        <v>42011</v>
      </c>
      <c r="E3483" s="4" t="s">
        <v>19802</v>
      </c>
      <c r="F3483" t="str">
        <f>+_xlfn.XLOOKUP(Tabell3[[#This Row],[Diagnose]],Tabell7[Diagnose],Tabell7[DiagnoseKort])&amp;" ("&amp;YEAR(Tabell3[[#This Row],[Dato]])&amp;")"</f>
        <v>PPM iris (2015)</v>
      </c>
    </row>
    <row r="3484" spans="1:6" hidden="1" x14ac:dyDescent="0.25">
      <c r="A3484" s="4" t="s">
        <v>4051</v>
      </c>
      <c r="B3484" s="4" t="s">
        <v>4052</v>
      </c>
      <c r="C3484" s="5">
        <v>40721</v>
      </c>
      <c r="D3484" s="5">
        <v>42011</v>
      </c>
      <c r="E3484" s="4" t="s">
        <v>19752</v>
      </c>
      <c r="F3484" t="str">
        <f>+_xlfn.XLOOKUP(Tabell3[[#This Row],[Diagnose]],Tabell7[Diagnose],Tabell7[DiagnoseKort])&amp;" ("&amp;YEAR(Tabell3[[#This Row],[Dato]])&amp;")"</f>
        <v>Intet påvist (2015)</v>
      </c>
    </row>
    <row r="3485" spans="1:6" hidden="1" x14ac:dyDescent="0.25">
      <c r="A3485" s="4" t="s">
        <v>5284</v>
      </c>
      <c r="B3485" s="4" t="s">
        <v>5285</v>
      </c>
      <c r="C3485" s="5">
        <v>41451</v>
      </c>
      <c r="D3485" s="5">
        <v>42007</v>
      </c>
      <c r="E3485" s="4" t="s">
        <v>19752</v>
      </c>
      <c r="F3485" t="str">
        <f>+_xlfn.XLOOKUP(Tabell3[[#This Row],[Diagnose]],Tabell7[Diagnose],Tabell7[DiagnoseKort])&amp;" ("&amp;YEAR(Tabell3[[#This Row],[Dato]])&amp;")"</f>
        <v>Intet påvist (2015)</v>
      </c>
    </row>
    <row r="3486" spans="1:6" hidden="1" x14ac:dyDescent="0.25">
      <c r="A3486" s="4" t="s">
        <v>3502</v>
      </c>
      <c r="B3486" s="4" t="s">
        <v>3503</v>
      </c>
      <c r="C3486" s="5">
        <v>40360</v>
      </c>
      <c r="D3486" s="5">
        <v>42003</v>
      </c>
      <c r="E3486" s="4" t="s">
        <v>19865</v>
      </c>
      <c r="F3486" t="str">
        <f>+_xlfn.XLOOKUP(Tabell3[[#This Row],[Diagnose]],Tabell7[Diagnose],Tabell7[DiagnoseKort])&amp;" ("&amp;YEAR(Tabell3[[#This Row],[Dato]])&amp;")"</f>
        <v>Katarakt, ikke medfødt (2014)</v>
      </c>
    </row>
    <row r="3487" spans="1:6" hidden="1" x14ac:dyDescent="0.25">
      <c r="A3487" s="4" t="s">
        <v>5449</v>
      </c>
      <c r="B3487" s="4" t="s">
        <v>5450</v>
      </c>
      <c r="C3487" s="5">
        <v>41503</v>
      </c>
      <c r="D3487" s="5">
        <v>41990</v>
      </c>
      <c r="E3487" s="4" t="s">
        <v>19752</v>
      </c>
      <c r="F3487" t="str">
        <f>+_xlfn.XLOOKUP(Tabell3[[#This Row],[Diagnose]],Tabell7[Diagnose],Tabell7[DiagnoseKort])&amp;" ("&amp;YEAR(Tabell3[[#This Row],[Dato]])&amp;")"</f>
        <v>Intet påvist (2014)</v>
      </c>
    </row>
    <row r="3488" spans="1:6" hidden="1" x14ac:dyDescent="0.25">
      <c r="A3488" s="4" t="s">
        <v>3946</v>
      </c>
      <c r="B3488" s="4" t="s">
        <v>3947</v>
      </c>
      <c r="C3488" s="5">
        <v>40687</v>
      </c>
      <c r="D3488" s="5">
        <v>41989</v>
      </c>
      <c r="E3488" s="4" t="s">
        <v>19752</v>
      </c>
      <c r="F3488" t="str">
        <f>+_xlfn.XLOOKUP(Tabell3[[#This Row],[Diagnose]],Tabell7[Diagnose],Tabell7[DiagnoseKort])&amp;" ("&amp;YEAR(Tabell3[[#This Row],[Dato]])&amp;")"</f>
        <v>Intet påvist (2014)</v>
      </c>
    </row>
    <row r="3489" spans="1:6" hidden="1" x14ac:dyDescent="0.25">
      <c r="A3489" s="4" t="s">
        <v>4795</v>
      </c>
      <c r="B3489" s="4" t="s">
        <v>4796</v>
      </c>
      <c r="C3489" s="5">
        <v>41150</v>
      </c>
      <c r="D3489" s="5">
        <v>41988</v>
      </c>
      <c r="E3489" s="4" t="s">
        <v>19752</v>
      </c>
      <c r="F3489" t="str">
        <f>+_xlfn.XLOOKUP(Tabell3[[#This Row],[Diagnose]],Tabell7[Diagnose],Tabell7[DiagnoseKort])&amp;" ("&amp;YEAR(Tabell3[[#This Row],[Dato]])&amp;")"</f>
        <v>Intet påvist (2014)</v>
      </c>
    </row>
    <row r="3490" spans="1:6" hidden="1" x14ac:dyDescent="0.25">
      <c r="A3490" s="4" t="s">
        <v>5155</v>
      </c>
      <c r="B3490" s="4" t="s">
        <v>5156</v>
      </c>
      <c r="C3490" s="5">
        <v>41365</v>
      </c>
      <c r="D3490" s="5">
        <v>41975</v>
      </c>
      <c r="E3490" s="4" t="s">
        <v>19752</v>
      </c>
      <c r="F3490" t="str">
        <f>+_xlfn.XLOOKUP(Tabell3[[#This Row],[Diagnose]],Tabell7[Diagnose],Tabell7[DiagnoseKort])&amp;" ("&amp;YEAR(Tabell3[[#This Row],[Dato]])&amp;")"</f>
        <v>Intet påvist (2014)</v>
      </c>
    </row>
    <row r="3491" spans="1:6" hidden="1" x14ac:dyDescent="0.25">
      <c r="A3491" s="4" t="s">
        <v>4517</v>
      </c>
      <c r="B3491" s="4" t="s">
        <v>4518</v>
      </c>
      <c r="C3491" s="5">
        <v>41054</v>
      </c>
      <c r="D3491" s="5">
        <v>41975</v>
      </c>
      <c r="E3491" s="4" t="s">
        <v>19752</v>
      </c>
      <c r="F3491" t="str">
        <f>+_xlfn.XLOOKUP(Tabell3[[#This Row],[Diagnose]],Tabell7[Diagnose],Tabell7[DiagnoseKort])&amp;" ("&amp;YEAR(Tabell3[[#This Row],[Dato]])&amp;")"</f>
        <v>Intet påvist (2014)</v>
      </c>
    </row>
    <row r="3492" spans="1:6" hidden="1" x14ac:dyDescent="0.25">
      <c r="A3492" s="4" t="s">
        <v>2574</v>
      </c>
      <c r="B3492" s="4" t="s">
        <v>2575</v>
      </c>
      <c r="C3492" s="5">
        <v>39808</v>
      </c>
      <c r="D3492" s="5">
        <v>41975</v>
      </c>
      <c r="E3492" s="4" t="s">
        <v>19752</v>
      </c>
      <c r="F3492" t="str">
        <f>+_xlfn.XLOOKUP(Tabell3[[#This Row],[Diagnose]],Tabell7[Diagnose],Tabell7[DiagnoseKort])&amp;" ("&amp;YEAR(Tabell3[[#This Row],[Dato]])&amp;")"</f>
        <v>Intet påvist (2014)</v>
      </c>
    </row>
    <row r="3493" spans="1:6" hidden="1" x14ac:dyDescent="0.25">
      <c r="A3493" s="4" t="s">
        <v>5078</v>
      </c>
      <c r="B3493" s="4" t="s">
        <v>5079</v>
      </c>
      <c r="C3493" s="5">
        <v>41321</v>
      </c>
      <c r="D3493" s="5">
        <v>41975</v>
      </c>
      <c r="E3493" s="4" t="s">
        <v>19752</v>
      </c>
      <c r="F3493" t="str">
        <f>+_xlfn.XLOOKUP(Tabell3[[#This Row],[Diagnose]],Tabell7[Diagnose],Tabell7[DiagnoseKort])&amp;" ("&amp;YEAR(Tabell3[[#This Row],[Dato]])&amp;")"</f>
        <v>Intet påvist (2014)</v>
      </c>
    </row>
    <row r="3494" spans="1:6" hidden="1" x14ac:dyDescent="0.25">
      <c r="A3494" s="4" t="s">
        <v>4891</v>
      </c>
      <c r="B3494" s="4" t="s">
        <v>4892</v>
      </c>
      <c r="C3494" s="5">
        <v>41208</v>
      </c>
      <c r="D3494" s="5">
        <v>41975</v>
      </c>
      <c r="E3494" s="4" t="s">
        <v>19752</v>
      </c>
      <c r="F3494" t="str">
        <f>+_xlfn.XLOOKUP(Tabell3[[#This Row],[Diagnose]],Tabell7[Diagnose],Tabell7[DiagnoseKort])&amp;" ("&amp;YEAR(Tabell3[[#This Row],[Dato]])&amp;")"</f>
        <v>Intet påvist (2014)</v>
      </c>
    </row>
    <row r="3495" spans="1:6" hidden="1" x14ac:dyDescent="0.25">
      <c r="A3495" s="4" t="s">
        <v>4659</v>
      </c>
      <c r="B3495" s="4" t="s">
        <v>4660</v>
      </c>
      <c r="C3495" s="5">
        <v>41096</v>
      </c>
      <c r="D3495" s="5">
        <v>41971</v>
      </c>
      <c r="E3495" s="4" t="s">
        <v>19752</v>
      </c>
      <c r="F3495" t="str">
        <f>+_xlfn.XLOOKUP(Tabell3[[#This Row],[Diagnose]],Tabell7[Diagnose],Tabell7[DiagnoseKort])&amp;" ("&amp;YEAR(Tabell3[[#This Row],[Dato]])&amp;")"</f>
        <v>Intet påvist (2014)</v>
      </c>
    </row>
    <row r="3496" spans="1:6" hidden="1" x14ac:dyDescent="0.25">
      <c r="A3496" s="4" t="s">
        <v>5063</v>
      </c>
      <c r="B3496" s="4" t="s">
        <v>5064</v>
      </c>
      <c r="C3496" s="5">
        <v>41318</v>
      </c>
      <c r="D3496" s="5">
        <v>41970</v>
      </c>
      <c r="E3496" s="4" t="s">
        <v>19752</v>
      </c>
      <c r="F3496" t="str">
        <f>+_xlfn.XLOOKUP(Tabell3[[#This Row],[Diagnose]],Tabell7[Diagnose],Tabell7[DiagnoseKort])&amp;" ("&amp;YEAR(Tabell3[[#This Row],[Dato]])&amp;")"</f>
        <v>Intet påvist (2014)</v>
      </c>
    </row>
    <row r="3497" spans="1:6" hidden="1" x14ac:dyDescent="0.25">
      <c r="A3497" s="4" t="s">
        <v>3800</v>
      </c>
      <c r="B3497" s="4" t="s">
        <v>3801</v>
      </c>
      <c r="C3497" s="5">
        <v>40595</v>
      </c>
      <c r="D3497" s="5">
        <v>41970</v>
      </c>
      <c r="E3497" s="4" t="s">
        <v>19752</v>
      </c>
      <c r="F3497" t="str">
        <f>+_xlfn.XLOOKUP(Tabell3[[#This Row],[Diagnose]],Tabell7[Diagnose],Tabell7[DiagnoseKort])&amp;" ("&amp;YEAR(Tabell3[[#This Row],[Dato]])&amp;")"</f>
        <v>Intet påvist (2014)</v>
      </c>
    </row>
    <row r="3498" spans="1:6" hidden="1" x14ac:dyDescent="0.25">
      <c r="A3498" s="4" t="s">
        <v>3893</v>
      </c>
      <c r="B3498" s="4" t="s">
        <v>3894</v>
      </c>
      <c r="C3498" s="5">
        <v>40655</v>
      </c>
      <c r="D3498" s="5">
        <v>41969</v>
      </c>
      <c r="E3498" s="4" t="s">
        <v>19802</v>
      </c>
      <c r="F3498" t="str">
        <f>+_xlfn.XLOOKUP(Tabell3[[#This Row],[Diagnose]],Tabell7[Diagnose],Tabell7[DiagnoseKort])&amp;" ("&amp;YEAR(Tabell3[[#This Row],[Dato]])&amp;")"</f>
        <v>PPM iris (2014)</v>
      </c>
    </row>
    <row r="3499" spans="1:6" hidden="1" x14ac:dyDescent="0.25">
      <c r="A3499" s="4" t="s">
        <v>5300</v>
      </c>
      <c r="B3499" s="4" t="s">
        <v>5301</v>
      </c>
      <c r="C3499" s="5">
        <v>41453</v>
      </c>
      <c r="D3499" s="5">
        <v>41962</v>
      </c>
      <c r="E3499" s="4" t="s">
        <v>19770</v>
      </c>
      <c r="F3499" t="str">
        <f>+_xlfn.XLOOKUP(Tabell3[[#This Row],[Diagnose]],Tabell7[Diagnose],Tabell7[DiagnoseKort])&amp;" ("&amp;YEAR(Tabell3[[#This Row],[Dato]])&amp;")"</f>
        <v>Cortical &amp; Katarakt, ikke medfødt (2014)</v>
      </c>
    </row>
    <row r="3500" spans="1:6" hidden="1" x14ac:dyDescent="0.25">
      <c r="A3500" s="4" t="s">
        <v>5302</v>
      </c>
      <c r="B3500" s="4" t="s">
        <v>5303</v>
      </c>
      <c r="C3500" s="5">
        <v>41453</v>
      </c>
      <c r="D3500" s="5">
        <v>41962</v>
      </c>
      <c r="E3500" s="4" t="s">
        <v>19752</v>
      </c>
      <c r="F3500" t="str">
        <f>+_xlfn.XLOOKUP(Tabell3[[#This Row],[Diagnose]],Tabell7[Diagnose],Tabell7[DiagnoseKort])&amp;" ("&amp;YEAR(Tabell3[[#This Row],[Dato]])&amp;")"</f>
        <v>Intet påvist (2014)</v>
      </c>
    </row>
    <row r="3501" spans="1:6" hidden="1" x14ac:dyDescent="0.25">
      <c r="A3501" s="4" t="s">
        <v>5322</v>
      </c>
      <c r="B3501" s="4" t="s">
        <v>5323</v>
      </c>
      <c r="C3501" s="5">
        <v>41459</v>
      </c>
      <c r="D3501" s="5">
        <v>41962</v>
      </c>
      <c r="E3501" s="4" t="s">
        <v>19752</v>
      </c>
      <c r="F3501" t="str">
        <f>+_xlfn.XLOOKUP(Tabell3[[#This Row],[Diagnose]],Tabell7[Diagnose],Tabell7[DiagnoseKort])&amp;" ("&amp;YEAR(Tabell3[[#This Row],[Dato]])&amp;")"</f>
        <v>Intet påvist (2014)</v>
      </c>
    </row>
    <row r="3502" spans="1:6" hidden="1" x14ac:dyDescent="0.25">
      <c r="A3502" s="4" t="s">
        <v>4772</v>
      </c>
      <c r="B3502" s="4" t="s">
        <v>4773</v>
      </c>
      <c r="C3502" s="5">
        <v>41145</v>
      </c>
      <c r="D3502" s="5">
        <v>41962</v>
      </c>
      <c r="E3502" s="4" t="s">
        <v>19752</v>
      </c>
      <c r="F3502" t="str">
        <f>+_xlfn.XLOOKUP(Tabell3[[#This Row],[Diagnose]],Tabell7[Diagnose],Tabell7[DiagnoseKort])&amp;" ("&amp;YEAR(Tabell3[[#This Row],[Dato]])&amp;")"</f>
        <v>Intet påvist (2014)</v>
      </c>
    </row>
    <row r="3503" spans="1:6" hidden="1" x14ac:dyDescent="0.25">
      <c r="A3503" s="4" t="s">
        <v>3506</v>
      </c>
      <c r="B3503" s="4" t="s">
        <v>3507</v>
      </c>
      <c r="C3503" s="5">
        <v>40360</v>
      </c>
      <c r="D3503" s="5">
        <v>41962</v>
      </c>
      <c r="E3503" s="4" t="s">
        <v>19752</v>
      </c>
      <c r="F3503" t="str">
        <f>+_xlfn.XLOOKUP(Tabell3[[#This Row],[Diagnose]],Tabell7[Diagnose],Tabell7[DiagnoseKort])&amp;" ("&amp;YEAR(Tabell3[[#This Row],[Dato]])&amp;")"</f>
        <v>Intet påvist (2014)</v>
      </c>
    </row>
    <row r="3504" spans="1:6" hidden="1" x14ac:dyDescent="0.25">
      <c r="A3504" s="4" t="s">
        <v>3397</v>
      </c>
      <c r="B3504" s="4" t="s">
        <v>3398</v>
      </c>
      <c r="C3504" s="5">
        <v>40320</v>
      </c>
      <c r="D3504" s="5">
        <v>41962</v>
      </c>
      <c r="E3504" s="4" t="s">
        <v>19801</v>
      </c>
      <c r="F3504" t="str">
        <f>+_xlfn.XLOOKUP(Tabell3[[#This Row],[Diagnose]],Tabell7[Diagnose],Tabell7[DiagnoseKort])&amp;" ("&amp;YEAR(Tabell3[[#This Row],[Dato]])&amp;")"</f>
        <v>Annet medfødt (2014)</v>
      </c>
    </row>
    <row r="3505" spans="1:6" hidden="1" x14ac:dyDescent="0.25">
      <c r="A3505" s="4" t="s">
        <v>5246</v>
      </c>
      <c r="B3505" s="4" t="s">
        <v>5247</v>
      </c>
      <c r="C3505" s="5">
        <v>41420</v>
      </c>
      <c r="D3505" s="5">
        <v>41962</v>
      </c>
      <c r="E3505" s="4" t="s">
        <v>19752</v>
      </c>
      <c r="F3505" t="str">
        <f>+_xlfn.XLOOKUP(Tabell3[[#This Row],[Diagnose]],Tabell7[Diagnose],Tabell7[DiagnoseKort])&amp;" ("&amp;YEAR(Tabell3[[#This Row],[Dato]])&amp;")"</f>
        <v>Intet påvist (2014)</v>
      </c>
    </row>
    <row r="3506" spans="1:6" hidden="1" x14ac:dyDescent="0.25">
      <c r="A3506" s="4" t="s">
        <v>4087</v>
      </c>
      <c r="B3506" s="4" t="s">
        <v>4088</v>
      </c>
      <c r="C3506" s="5">
        <v>40744</v>
      </c>
      <c r="D3506" s="5">
        <v>41961</v>
      </c>
      <c r="E3506" s="4" t="s">
        <v>19802</v>
      </c>
      <c r="F3506" t="str">
        <f>+_xlfn.XLOOKUP(Tabell3[[#This Row],[Diagnose]],Tabell7[Diagnose],Tabell7[DiagnoseKort])&amp;" ("&amp;YEAR(Tabell3[[#This Row],[Dato]])&amp;")"</f>
        <v>PPM iris (2014)</v>
      </c>
    </row>
    <row r="3507" spans="1:6" hidden="1" x14ac:dyDescent="0.25">
      <c r="A3507" s="4" t="s">
        <v>4077</v>
      </c>
      <c r="B3507" s="4" t="s">
        <v>4078</v>
      </c>
      <c r="C3507" s="5">
        <v>40744</v>
      </c>
      <c r="D3507" s="5">
        <v>41961</v>
      </c>
      <c r="E3507" s="4" t="s">
        <v>19752</v>
      </c>
      <c r="F3507" t="str">
        <f>+_xlfn.XLOOKUP(Tabell3[[#This Row],[Diagnose]],Tabell7[Diagnose],Tabell7[DiagnoseKort])&amp;" ("&amp;YEAR(Tabell3[[#This Row],[Dato]])&amp;")"</f>
        <v>Intet påvist (2014)</v>
      </c>
    </row>
    <row r="3508" spans="1:6" hidden="1" x14ac:dyDescent="0.25">
      <c r="A3508" s="4" t="s">
        <v>4085</v>
      </c>
      <c r="B3508" s="4" t="s">
        <v>4086</v>
      </c>
      <c r="C3508" s="5">
        <v>40744</v>
      </c>
      <c r="D3508" s="5">
        <v>41959</v>
      </c>
      <c r="E3508" s="4" t="s">
        <v>19752</v>
      </c>
      <c r="F3508" t="str">
        <f>+_xlfn.XLOOKUP(Tabell3[[#This Row],[Diagnose]],Tabell7[Diagnose],Tabell7[DiagnoseKort])&amp;" ("&amp;YEAR(Tabell3[[#This Row],[Dato]])&amp;")"</f>
        <v>Intet påvist (2014)</v>
      </c>
    </row>
    <row r="3509" spans="1:6" hidden="1" x14ac:dyDescent="0.25">
      <c r="A3509" s="4" t="s">
        <v>4416</v>
      </c>
      <c r="B3509" s="4" t="s">
        <v>4417</v>
      </c>
      <c r="C3509" s="5">
        <v>40989</v>
      </c>
      <c r="D3509" s="5">
        <v>41959</v>
      </c>
      <c r="E3509" s="4" t="s">
        <v>19752</v>
      </c>
      <c r="F3509" t="str">
        <f>+_xlfn.XLOOKUP(Tabell3[[#This Row],[Diagnose]],Tabell7[Diagnose],Tabell7[DiagnoseKort])&amp;" ("&amp;YEAR(Tabell3[[#This Row],[Dato]])&amp;")"</f>
        <v>Intet påvist (2014)</v>
      </c>
    </row>
    <row r="3510" spans="1:6" hidden="1" x14ac:dyDescent="0.25">
      <c r="A3510" s="4" t="s">
        <v>3958</v>
      </c>
      <c r="B3510" s="4" t="s">
        <v>3959</v>
      </c>
      <c r="C3510" s="5">
        <v>40688</v>
      </c>
      <c r="D3510" s="5">
        <v>41959</v>
      </c>
      <c r="E3510" s="4" t="s">
        <v>19752</v>
      </c>
      <c r="F3510" t="str">
        <f>+_xlfn.XLOOKUP(Tabell3[[#This Row],[Diagnose]],Tabell7[Diagnose],Tabell7[DiagnoseKort])&amp;" ("&amp;YEAR(Tabell3[[#This Row],[Dato]])&amp;")"</f>
        <v>Intet påvist (2014)</v>
      </c>
    </row>
    <row r="3511" spans="1:6" hidden="1" x14ac:dyDescent="0.25">
      <c r="A3511" s="4" t="s">
        <v>4083</v>
      </c>
      <c r="B3511" s="4" t="s">
        <v>4084</v>
      </c>
      <c r="C3511" s="5">
        <v>40744</v>
      </c>
      <c r="D3511" s="5">
        <v>41957</v>
      </c>
      <c r="E3511" s="4" t="s">
        <v>19820</v>
      </c>
      <c r="F3511" t="str">
        <f>+_xlfn.XLOOKUP(Tabell3[[#This Row],[Diagnose]],Tabell7[Diagnose],Tabell7[DiagnoseKort])&amp;" ("&amp;YEAR(Tabell3[[#This Row],[Dato]])&amp;")"</f>
        <v>PHTVL/PHPV (2014)</v>
      </c>
    </row>
    <row r="3512" spans="1:6" hidden="1" x14ac:dyDescent="0.25">
      <c r="A3512" s="4" t="s">
        <v>5233</v>
      </c>
      <c r="B3512" s="4" t="s">
        <v>5234</v>
      </c>
      <c r="C3512" s="5">
        <v>41406</v>
      </c>
      <c r="D3512" s="5">
        <v>41956</v>
      </c>
      <c r="E3512" s="4" t="s">
        <v>19752</v>
      </c>
      <c r="F3512" t="str">
        <f>+_xlfn.XLOOKUP(Tabell3[[#This Row],[Diagnose]],Tabell7[Diagnose],Tabell7[DiagnoseKort])&amp;" ("&amp;YEAR(Tabell3[[#This Row],[Dato]])&amp;")"</f>
        <v>Intet påvist (2014)</v>
      </c>
    </row>
    <row r="3513" spans="1:6" hidden="1" x14ac:dyDescent="0.25">
      <c r="A3513" s="4" t="s">
        <v>4081</v>
      </c>
      <c r="B3513" s="4" t="s">
        <v>4082</v>
      </c>
      <c r="C3513" s="5">
        <v>40744</v>
      </c>
      <c r="D3513" s="5">
        <v>41949</v>
      </c>
      <c r="E3513" s="4" t="s">
        <v>19884</v>
      </c>
      <c r="F3513" t="str">
        <f>+_xlfn.XLOOKUP(Tabell3[[#This Row],[Diagnose]],Tabell7[Diagnose],Tabell7[DiagnoseKort])&amp;" ("&amp;YEAR(Tabell3[[#This Row],[Dato]])&amp;")"</f>
        <v>Katarakt, ikke medfødt (2014)</v>
      </c>
    </row>
    <row r="3514" spans="1:6" hidden="1" x14ac:dyDescent="0.25">
      <c r="A3514" s="4" t="s">
        <v>4089</v>
      </c>
      <c r="B3514" s="4" t="s">
        <v>4090</v>
      </c>
      <c r="C3514" s="5">
        <v>40744</v>
      </c>
      <c r="D3514" s="5">
        <v>41949</v>
      </c>
      <c r="E3514" s="4" t="s">
        <v>19884</v>
      </c>
      <c r="F3514" t="str">
        <f>+_xlfn.XLOOKUP(Tabell3[[#This Row],[Diagnose]],Tabell7[Diagnose],Tabell7[DiagnoseKort])&amp;" ("&amp;YEAR(Tabell3[[#This Row],[Dato]])&amp;")"</f>
        <v>Katarakt, ikke medfødt (2014)</v>
      </c>
    </row>
    <row r="3515" spans="1:6" hidden="1" x14ac:dyDescent="0.25">
      <c r="A3515" s="4" t="s">
        <v>4014</v>
      </c>
      <c r="B3515" s="4" t="s">
        <v>4015</v>
      </c>
      <c r="C3515" s="5">
        <v>40703</v>
      </c>
      <c r="D3515" s="5">
        <v>41949</v>
      </c>
      <c r="E3515" s="4" t="s">
        <v>19752</v>
      </c>
      <c r="F3515" t="str">
        <f>+_xlfn.XLOOKUP(Tabell3[[#This Row],[Diagnose]],Tabell7[Diagnose],Tabell7[DiagnoseKort])&amp;" ("&amp;YEAR(Tabell3[[#This Row],[Dato]])&amp;")"</f>
        <v>Intet påvist (2014)</v>
      </c>
    </row>
    <row r="3516" spans="1:6" hidden="1" x14ac:dyDescent="0.25">
      <c r="A3516" s="4" t="s">
        <v>4908</v>
      </c>
      <c r="B3516" s="4" t="s">
        <v>4909</v>
      </c>
      <c r="C3516" s="5">
        <v>41218</v>
      </c>
      <c r="D3516" s="5">
        <v>41949</v>
      </c>
      <c r="E3516" s="4" t="s">
        <v>19752</v>
      </c>
      <c r="F3516" t="str">
        <f>+_xlfn.XLOOKUP(Tabell3[[#This Row],[Diagnose]],Tabell7[Diagnose],Tabell7[DiagnoseKort])&amp;" ("&amp;YEAR(Tabell3[[#This Row],[Dato]])&amp;")"</f>
        <v>Intet påvist (2014)</v>
      </c>
    </row>
    <row r="3517" spans="1:6" hidden="1" x14ac:dyDescent="0.25">
      <c r="A3517" s="4" t="s">
        <v>3391</v>
      </c>
      <c r="B3517" s="4" t="s">
        <v>3392</v>
      </c>
      <c r="C3517" s="5">
        <v>40318</v>
      </c>
      <c r="D3517" s="5">
        <v>41948</v>
      </c>
      <c r="E3517" s="4" t="s">
        <v>19752</v>
      </c>
      <c r="F3517" t="str">
        <f>+_xlfn.XLOOKUP(Tabell3[[#This Row],[Diagnose]],Tabell7[Diagnose],Tabell7[DiagnoseKort])&amp;" ("&amp;YEAR(Tabell3[[#This Row],[Dato]])&amp;")"</f>
        <v>Intet påvist (2014)</v>
      </c>
    </row>
    <row r="3518" spans="1:6" hidden="1" x14ac:dyDescent="0.25">
      <c r="A3518" s="4" t="s">
        <v>3490</v>
      </c>
      <c r="B3518" s="4" t="s">
        <v>3491</v>
      </c>
      <c r="C3518" s="5">
        <v>40351</v>
      </c>
      <c r="D3518" s="5">
        <v>41948</v>
      </c>
      <c r="E3518" s="4" t="s">
        <v>19802</v>
      </c>
      <c r="F3518" t="str">
        <f>+_xlfn.XLOOKUP(Tabell3[[#This Row],[Diagnose]],Tabell7[Diagnose],Tabell7[DiagnoseKort])&amp;" ("&amp;YEAR(Tabell3[[#This Row],[Dato]])&amp;")"</f>
        <v>PPM iris (2014)</v>
      </c>
    </row>
    <row r="3519" spans="1:6" hidden="1" x14ac:dyDescent="0.25">
      <c r="A3519" s="4" t="s">
        <v>4820</v>
      </c>
      <c r="B3519" s="4" t="s">
        <v>4821</v>
      </c>
      <c r="C3519" s="5">
        <v>41155</v>
      </c>
      <c r="D3519" s="5">
        <v>41948</v>
      </c>
      <c r="E3519" s="4" t="s">
        <v>19752</v>
      </c>
      <c r="F3519" t="str">
        <f>+_xlfn.XLOOKUP(Tabell3[[#This Row],[Diagnose]],Tabell7[Diagnose],Tabell7[DiagnoseKort])&amp;" ("&amp;YEAR(Tabell3[[#This Row],[Dato]])&amp;")"</f>
        <v>Intet påvist (2014)</v>
      </c>
    </row>
    <row r="3520" spans="1:6" hidden="1" x14ac:dyDescent="0.25">
      <c r="A3520" s="4" t="s">
        <v>5567</v>
      </c>
      <c r="B3520" s="4" t="s">
        <v>5568</v>
      </c>
      <c r="C3520" s="5">
        <v>41572</v>
      </c>
      <c r="D3520" s="5">
        <v>41941</v>
      </c>
      <c r="E3520" s="4" t="s">
        <v>19752</v>
      </c>
      <c r="F3520" t="str">
        <f>+_xlfn.XLOOKUP(Tabell3[[#This Row],[Diagnose]],Tabell7[Diagnose],Tabell7[DiagnoseKort])&amp;" ("&amp;YEAR(Tabell3[[#This Row],[Dato]])&amp;")"</f>
        <v>Intet påvist (2014)</v>
      </c>
    </row>
    <row r="3521" spans="1:6" hidden="1" x14ac:dyDescent="0.25">
      <c r="A3521" s="4" t="s">
        <v>4147</v>
      </c>
      <c r="B3521" s="4" t="s">
        <v>4148</v>
      </c>
      <c r="C3521" s="5">
        <v>40781</v>
      </c>
      <c r="D3521" s="5">
        <v>41940</v>
      </c>
      <c r="E3521" s="4" t="s">
        <v>19752</v>
      </c>
      <c r="F3521" t="str">
        <f>+_xlfn.XLOOKUP(Tabell3[[#This Row],[Diagnose]],Tabell7[Diagnose],Tabell7[DiagnoseKort])&amp;" ("&amp;YEAR(Tabell3[[#This Row],[Dato]])&amp;")"</f>
        <v>Intet påvist (2014)</v>
      </c>
    </row>
    <row r="3522" spans="1:6" hidden="1" x14ac:dyDescent="0.25">
      <c r="A3522" s="4" t="s">
        <v>3780</v>
      </c>
      <c r="B3522" s="4" t="s">
        <v>3781</v>
      </c>
      <c r="C3522" s="5">
        <v>40587</v>
      </c>
      <c r="D3522" s="5">
        <v>41940</v>
      </c>
      <c r="E3522" s="4" t="s">
        <v>19752</v>
      </c>
      <c r="F3522" t="str">
        <f>+_xlfn.XLOOKUP(Tabell3[[#This Row],[Diagnose]],Tabell7[Diagnose],Tabell7[DiagnoseKort])&amp;" ("&amp;YEAR(Tabell3[[#This Row],[Dato]])&amp;")"</f>
        <v>Intet påvist (2014)</v>
      </c>
    </row>
    <row r="3523" spans="1:6" hidden="1" x14ac:dyDescent="0.25">
      <c r="A3523" s="4" t="s">
        <v>4347</v>
      </c>
      <c r="B3523" s="4" t="s">
        <v>4348</v>
      </c>
      <c r="C3523" s="5">
        <v>40930</v>
      </c>
      <c r="D3523" s="5">
        <v>41939</v>
      </c>
      <c r="E3523" s="4" t="s">
        <v>19752</v>
      </c>
      <c r="F3523" t="str">
        <f>+_xlfn.XLOOKUP(Tabell3[[#This Row],[Diagnose]],Tabell7[Diagnose],Tabell7[DiagnoseKort])&amp;" ("&amp;YEAR(Tabell3[[#This Row],[Dato]])&amp;")"</f>
        <v>Intet påvist (2014)</v>
      </c>
    </row>
    <row r="3524" spans="1:6" hidden="1" x14ac:dyDescent="0.25">
      <c r="A3524" s="4" t="s">
        <v>5304</v>
      </c>
      <c r="B3524" s="4" t="s">
        <v>5305</v>
      </c>
      <c r="C3524" s="5">
        <v>41453</v>
      </c>
      <c r="D3524" s="5">
        <v>41932</v>
      </c>
      <c r="E3524" s="4" t="s">
        <v>19752</v>
      </c>
      <c r="F3524" t="str">
        <f>+_xlfn.XLOOKUP(Tabell3[[#This Row],[Diagnose]],Tabell7[Diagnose],Tabell7[DiagnoseKort])&amp;" ("&amp;YEAR(Tabell3[[#This Row],[Dato]])&amp;")"</f>
        <v>Intet påvist (2014)</v>
      </c>
    </row>
    <row r="3525" spans="1:6" hidden="1" x14ac:dyDescent="0.25">
      <c r="A3525" s="4" t="s">
        <v>5308</v>
      </c>
      <c r="B3525" s="4" t="s">
        <v>5309</v>
      </c>
      <c r="C3525" s="5">
        <v>41453</v>
      </c>
      <c r="D3525" s="5">
        <v>41929</v>
      </c>
      <c r="E3525" s="4" t="s">
        <v>19770</v>
      </c>
      <c r="F3525" t="str">
        <f>+_xlfn.XLOOKUP(Tabell3[[#This Row],[Diagnose]],Tabell7[Diagnose],Tabell7[DiagnoseKort])&amp;" ("&amp;YEAR(Tabell3[[#This Row],[Dato]])&amp;")"</f>
        <v>Cortical &amp; Katarakt, ikke medfødt (2014)</v>
      </c>
    </row>
    <row r="3526" spans="1:6" hidden="1" x14ac:dyDescent="0.25">
      <c r="A3526" s="4" t="s">
        <v>3248</v>
      </c>
      <c r="B3526" s="4" t="s">
        <v>3249</v>
      </c>
      <c r="C3526" s="5">
        <v>40261</v>
      </c>
      <c r="D3526" s="5">
        <v>41920</v>
      </c>
      <c r="E3526" s="4" t="s">
        <v>19752</v>
      </c>
      <c r="F3526" t="str">
        <f>+_xlfn.XLOOKUP(Tabell3[[#This Row],[Diagnose]],Tabell7[Diagnose],Tabell7[DiagnoseKort])&amp;" ("&amp;YEAR(Tabell3[[#This Row],[Dato]])&amp;")"</f>
        <v>Intet påvist (2014)</v>
      </c>
    </row>
    <row r="3527" spans="1:6" hidden="1" x14ac:dyDescent="0.25">
      <c r="A3527" s="4" t="s">
        <v>4903</v>
      </c>
      <c r="B3527" s="4" t="s">
        <v>4904</v>
      </c>
      <c r="C3527" s="5">
        <v>41218</v>
      </c>
      <c r="D3527" s="5">
        <v>41917</v>
      </c>
      <c r="E3527" s="4" t="s">
        <v>19752</v>
      </c>
      <c r="F3527" t="str">
        <f>+_xlfn.XLOOKUP(Tabell3[[#This Row],[Diagnose]],Tabell7[Diagnose],Tabell7[DiagnoseKort])&amp;" ("&amp;YEAR(Tabell3[[#This Row],[Dato]])&amp;")"</f>
        <v>Intet påvist (2014)</v>
      </c>
    </row>
    <row r="3528" spans="1:6" hidden="1" x14ac:dyDescent="0.25">
      <c r="A3528" s="4" t="s">
        <v>4131</v>
      </c>
      <c r="B3528" s="4" t="s">
        <v>4132</v>
      </c>
      <c r="C3528" s="5">
        <v>40780</v>
      </c>
      <c r="D3528" s="5">
        <v>41917</v>
      </c>
      <c r="E3528" s="4" t="s">
        <v>19752</v>
      </c>
      <c r="F3528" t="str">
        <f>+_xlfn.XLOOKUP(Tabell3[[#This Row],[Diagnose]],Tabell7[Diagnose],Tabell7[DiagnoseKort])&amp;" ("&amp;YEAR(Tabell3[[#This Row],[Dato]])&amp;")"</f>
        <v>Intet påvist (2014)</v>
      </c>
    </row>
    <row r="3529" spans="1:6" hidden="1" x14ac:dyDescent="0.25">
      <c r="A3529" s="4" t="s">
        <v>5274</v>
      </c>
      <c r="B3529" s="4" t="s">
        <v>5275</v>
      </c>
      <c r="C3529" s="5">
        <v>41450</v>
      </c>
      <c r="D3529" s="5">
        <v>41917</v>
      </c>
      <c r="E3529" s="4" t="s">
        <v>19752</v>
      </c>
      <c r="F3529" t="str">
        <f>+_xlfn.XLOOKUP(Tabell3[[#This Row],[Diagnose]],Tabell7[Diagnose],Tabell7[DiagnoseKort])&amp;" ("&amp;YEAR(Tabell3[[#This Row],[Dato]])&amp;")"</f>
        <v>Intet påvist (2014)</v>
      </c>
    </row>
    <row r="3530" spans="1:6" hidden="1" x14ac:dyDescent="0.25">
      <c r="A3530" s="4" t="s">
        <v>3407</v>
      </c>
      <c r="B3530" s="4" t="s">
        <v>3408</v>
      </c>
      <c r="C3530" s="5">
        <v>40320</v>
      </c>
      <c r="D3530" s="5">
        <v>41916</v>
      </c>
      <c r="E3530" s="4" t="s">
        <v>19752</v>
      </c>
      <c r="F3530" t="str">
        <f>+_xlfn.XLOOKUP(Tabell3[[#This Row],[Diagnose]],Tabell7[Diagnose],Tabell7[DiagnoseKort])&amp;" ("&amp;YEAR(Tabell3[[#This Row],[Dato]])&amp;")"</f>
        <v>Intet påvist (2014)</v>
      </c>
    </row>
    <row r="3531" spans="1:6" hidden="1" x14ac:dyDescent="0.25">
      <c r="A3531" s="4" t="s">
        <v>2256</v>
      </c>
      <c r="B3531" s="4" t="s">
        <v>2257</v>
      </c>
      <c r="C3531" s="5">
        <v>39541</v>
      </c>
      <c r="D3531" s="5">
        <v>41916</v>
      </c>
      <c r="E3531" s="4" t="s">
        <v>19752</v>
      </c>
      <c r="F3531" t="str">
        <f>+_xlfn.XLOOKUP(Tabell3[[#This Row],[Diagnose]],Tabell7[Diagnose],Tabell7[DiagnoseKort])&amp;" ("&amp;YEAR(Tabell3[[#This Row],[Dato]])&amp;")"</f>
        <v>Intet påvist (2014)</v>
      </c>
    </row>
    <row r="3532" spans="1:6" hidden="1" x14ac:dyDescent="0.25">
      <c r="A3532" s="4" t="s">
        <v>4951</v>
      </c>
      <c r="B3532" s="4" t="s">
        <v>4952</v>
      </c>
      <c r="C3532" s="5">
        <v>41254</v>
      </c>
      <c r="D3532" s="5">
        <v>41911</v>
      </c>
      <c r="E3532" s="4" t="s">
        <v>19752</v>
      </c>
      <c r="F3532" t="str">
        <f>+_xlfn.XLOOKUP(Tabell3[[#This Row],[Diagnose]],Tabell7[Diagnose],Tabell7[DiagnoseKort])&amp;" ("&amp;YEAR(Tabell3[[#This Row],[Dato]])&amp;")"</f>
        <v>Intet påvist (2014)</v>
      </c>
    </row>
    <row r="3533" spans="1:6" hidden="1" x14ac:dyDescent="0.25">
      <c r="A3533" s="4" t="s">
        <v>3699</v>
      </c>
      <c r="B3533" s="4" t="s">
        <v>3700</v>
      </c>
      <c r="C3533" s="5">
        <v>40543</v>
      </c>
      <c r="D3533" s="5">
        <v>41911</v>
      </c>
      <c r="E3533" s="4" t="s">
        <v>19752</v>
      </c>
      <c r="F3533" t="str">
        <f>+_xlfn.XLOOKUP(Tabell3[[#This Row],[Diagnose]],Tabell7[Diagnose],Tabell7[DiagnoseKort])&amp;" ("&amp;YEAR(Tabell3[[#This Row],[Dato]])&amp;")"</f>
        <v>Intet påvist (2014)</v>
      </c>
    </row>
    <row r="3534" spans="1:6" hidden="1" x14ac:dyDescent="0.25">
      <c r="A3534" s="4" t="s">
        <v>1239</v>
      </c>
      <c r="B3534" s="4" t="s">
        <v>1240</v>
      </c>
      <c r="C3534" s="5">
        <v>38187</v>
      </c>
      <c r="D3534" s="5">
        <v>41906</v>
      </c>
      <c r="E3534" s="4" t="s">
        <v>19769</v>
      </c>
      <c r="F3534" t="str">
        <f>+_xlfn.XLOOKUP(Tabell3[[#This Row],[Diagnose]],Tabell7[Diagnose],Tabell7[DiagnoseKort])&amp;" ("&amp;YEAR(Tabell3[[#This Row],[Dato]])&amp;")"</f>
        <v xml:space="preserve"> (2014)</v>
      </c>
    </row>
    <row r="3535" spans="1:6" hidden="1" x14ac:dyDescent="0.25">
      <c r="A3535" s="4" t="s">
        <v>3150</v>
      </c>
      <c r="B3535" s="4" t="s">
        <v>3151</v>
      </c>
      <c r="C3535" s="5">
        <v>40186</v>
      </c>
      <c r="D3535" s="5">
        <v>41905</v>
      </c>
      <c r="E3535" s="4" t="s">
        <v>19752</v>
      </c>
      <c r="F3535" t="str">
        <f>+_xlfn.XLOOKUP(Tabell3[[#This Row],[Diagnose]],Tabell7[Diagnose],Tabell7[DiagnoseKort])&amp;" ("&amp;YEAR(Tabell3[[#This Row],[Dato]])&amp;")"</f>
        <v>Intet påvist (2014)</v>
      </c>
    </row>
    <row r="3536" spans="1:6" hidden="1" x14ac:dyDescent="0.25">
      <c r="A3536" s="4" t="s">
        <v>5725</v>
      </c>
      <c r="B3536" s="4" t="s">
        <v>5726</v>
      </c>
      <c r="C3536" s="5">
        <v>41646</v>
      </c>
      <c r="D3536" s="5">
        <v>41905</v>
      </c>
      <c r="E3536" s="4" t="s">
        <v>19772</v>
      </c>
      <c r="F3536" t="str">
        <f>+_xlfn.XLOOKUP(Tabell3[[#This Row],[Diagnose]],Tabell7[Diagnose],Tabell7[DiagnoseKort])&amp;" ("&amp;YEAR(Tabell3[[#This Row],[Dato]])&amp;")"</f>
        <v xml:space="preserve"> (2014)</v>
      </c>
    </row>
    <row r="3537" spans="1:6" hidden="1" x14ac:dyDescent="0.25">
      <c r="A3537" s="4" t="s">
        <v>5735</v>
      </c>
      <c r="B3537" s="4" t="s">
        <v>5736</v>
      </c>
      <c r="C3537" s="5">
        <v>41646</v>
      </c>
      <c r="D3537" s="5">
        <v>41905</v>
      </c>
      <c r="E3537" s="4" t="s">
        <v>19756</v>
      </c>
      <c r="F3537" t="str">
        <f>+_xlfn.XLOOKUP(Tabell3[[#This Row],[Diagnose]],Tabell7[Diagnose],Tabell7[DiagnoseKort])&amp;" ("&amp;YEAR(Tabell3[[#This Row],[Dato]])&amp;")"</f>
        <v>Distichiasis/Ektopiske Cillier (2014)</v>
      </c>
    </row>
    <row r="3538" spans="1:6" hidden="1" x14ac:dyDescent="0.25">
      <c r="A3538" s="4" t="s">
        <v>5587</v>
      </c>
      <c r="B3538" s="4" t="s">
        <v>5588</v>
      </c>
      <c r="C3538" s="5">
        <v>41585</v>
      </c>
      <c r="D3538" s="5">
        <v>41905</v>
      </c>
      <c r="E3538" s="4" t="s">
        <v>19756</v>
      </c>
      <c r="F3538" t="str">
        <f>+_xlfn.XLOOKUP(Tabell3[[#This Row],[Diagnose]],Tabell7[Diagnose],Tabell7[DiagnoseKort])&amp;" ("&amp;YEAR(Tabell3[[#This Row],[Dato]])&amp;")"</f>
        <v>Distichiasis/Ektopiske Cillier (2014)</v>
      </c>
    </row>
    <row r="3539" spans="1:6" hidden="1" x14ac:dyDescent="0.25">
      <c r="A3539" s="4" t="s">
        <v>4979</v>
      </c>
      <c r="B3539" s="4" t="s">
        <v>4980</v>
      </c>
      <c r="C3539" s="5">
        <v>41261</v>
      </c>
      <c r="D3539" s="5">
        <v>41905</v>
      </c>
      <c r="E3539" s="4" t="s">
        <v>19802</v>
      </c>
      <c r="F3539" t="str">
        <f>+_xlfn.XLOOKUP(Tabell3[[#This Row],[Diagnose]],Tabell7[Diagnose],Tabell7[DiagnoseKort])&amp;" ("&amp;YEAR(Tabell3[[#This Row],[Dato]])&amp;")"</f>
        <v>PPM iris (2014)</v>
      </c>
    </row>
    <row r="3540" spans="1:6" hidden="1" x14ac:dyDescent="0.25">
      <c r="A3540" s="4" t="s">
        <v>5202</v>
      </c>
      <c r="B3540" s="4" t="s">
        <v>5203</v>
      </c>
      <c r="C3540" s="5">
        <v>41395</v>
      </c>
      <c r="D3540" s="5">
        <v>41905</v>
      </c>
      <c r="E3540" s="4" t="s">
        <v>19756</v>
      </c>
      <c r="F3540" t="str">
        <f>+_xlfn.XLOOKUP(Tabell3[[#This Row],[Diagnose]],Tabell7[Diagnose],Tabell7[DiagnoseKort])&amp;" ("&amp;YEAR(Tabell3[[#This Row],[Dato]])&amp;")"</f>
        <v>Distichiasis/Ektopiske Cillier (2014)</v>
      </c>
    </row>
    <row r="3541" spans="1:6" hidden="1" x14ac:dyDescent="0.25">
      <c r="A3541" s="4" t="s">
        <v>4159</v>
      </c>
      <c r="B3541" s="4" t="s">
        <v>4160</v>
      </c>
      <c r="C3541" s="5">
        <v>40781</v>
      </c>
      <c r="D3541" s="5">
        <v>41905</v>
      </c>
      <c r="E3541" s="4" t="s">
        <v>19752</v>
      </c>
      <c r="F3541" t="str">
        <f>+_xlfn.XLOOKUP(Tabell3[[#This Row],[Diagnose]],Tabell7[Diagnose],Tabell7[DiagnoseKort])&amp;" ("&amp;YEAR(Tabell3[[#This Row],[Dato]])&amp;")"</f>
        <v>Intet påvist (2014)</v>
      </c>
    </row>
    <row r="3542" spans="1:6" hidden="1" x14ac:dyDescent="0.25">
      <c r="A3542" s="4" t="s">
        <v>5084</v>
      </c>
      <c r="B3542" s="4" t="s">
        <v>5085</v>
      </c>
      <c r="C3542" s="5">
        <v>41322</v>
      </c>
      <c r="D3542" s="5">
        <v>41904</v>
      </c>
      <c r="E3542" s="4" t="s">
        <v>19752</v>
      </c>
      <c r="F3542" t="str">
        <f>+_xlfn.XLOOKUP(Tabell3[[#This Row],[Diagnose]],Tabell7[Diagnose],Tabell7[DiagnoseKort])&amp;" ("&amp;YEAR(Tabell3[[#This Row],[Dato]])&amp;")"</f>
        <v>Intet påvist (2014)</v>
      </c>
    </row>
    <row r="3543" spans="1:6" hidden="1" x14ac:dyDescent="0.25">
      <c r="A3543" s="4" t="s">
        <v>4508</v>
      </c>
      <c r="B3543" s="4" t="s">
        <v>4509</v>
      </c>
      <c r="C3543" s="5">
        <v>41054</v>
      </c>
      <c r="D3543" s="5">
        <v>41900</v>
      </c>
      <c r="E3543" s="4" t="s">
        <v>19752</v>
      </c>
      <c r="F3543" t="str">
        <f>+_xlfn.XLOOKUP(Tabell3[[#This Row],[Diagnose]],Tabell7[Diagnose],Tabell7[DiagnoseKort])&amp;" ("&amp;YEAR(Tabell3[[#This Row],[Dato]])&amp;")"</f>
        <v>Intet påvist (2014)</v>
      </c>
    </row>
    <row r="3544" spans="1:6" hidden="1" x14ac:dyDescent="0.25">
      <c r="A3544" s="4" t="s">
        <v>5102</v>
      </c>
      <c r="B3544" s="4" t="s">
        <v>5103</v>
      </c>
      <c r="C3544" s="5">
        <v>41330</v>
      </c>
      <c r="D3544" s="5">
        <v>41898</v>
      </c>
      <c r="E3544" s="4" t="s">
        <v>19752</v>
      </c>
      <c r="F3544" t="str">
        <f>+_xlfn.XLOOKUP(Tabell3[[#This Row],[Diagnose]],Tabell7[Diagnose],Tabell7[DiagnoseKort])&amp;" ("&amp;YEAR(Tabell3[[#This Row],[Dato]])&amp;")"</f>
        <v>Intet påvist (2014)</v>
      </c>
    </row>
    <row r="3545" spans="1:6" hidden="1" x14ac:dyDescent="0.25">
      <c r="A3545" s="4" t="s">
        <v>2312</v>
      </c>
      <c r="B3545" s="4" t="s">
        <v>2313</v>
      </c>
      <c r="C3545" s="5">
        <v>39554</v>
      </c>
      <c r="D3545" s="5">
        <v>41884</v>
      </c>
      <c r="E3545" s="4" t="s">
        <v>19752</v>
      </c>
      <c r="F3545" t="str">
        <f>+_xlfn.XLOOKUP(Tabell3[[#This Row],[Diagnose]],Tabell7[Diagnose],Tabell7[DiagnoseKort])&amp;" ("&amp;YEAR(Tabell3[[#This Row],[Dato]])&amp;")"</f>
        <v>Intet påvist (2014)</v>
      </c>
    </row>
    <row r="3546" spans="1:6" hidden="1" x14ac:dyDescent="0.25">
      <c r="A3546" s="4" t="s">
        <v>2963</v>
      </c>
      <c r="B3546" s="4" t="s">
        <v>2964</v>
      </c>
      <c r="C3546" s="5">
        <v>40024</v>
      </c>
      <c r="D3546" s="5">
        <v>41884</v>
      </c>
      <c r="E3546" s="4" t="s">
        <v>19770</v>
      </c>
      <c r="F3546" t="str">
        <f>+_xlfn.XLOOKUP(Tabell3[[#This Row],[Diagnose]],Tabell7[Diagnose],Tabell7[DiagnoseKort])&amp;" ("&amp;YEAR(Tabell3[[#This Row],[Dato]])&amp;")"</f>
        <v>Cortical &amp; Katarakt, ikke medfødt (2014)</v>
      </c>
    </row>
    <row r="3547" spans="1:6" hidden="1" x14ac:dyDescent="0.25">
      <c r="A3547" s="4" t="s">
        <v>2418</v>
      </c>
      <c r="B3547" s="4" t="s">
        <v>2419</v>
      </c>
      <c r="C3547" s="5">
        <v>39669</v>
      </c>
      <c r="D3547" s="5">
        <v>41880</v>
      </c>
      <c r="E3547" s="4" t="s">
        <v>19752</v>
      </c>
      <c r="F3547" t="str">
        <f>+_xlfn.XLOOKUP(Tabell3[[#This Row],[Diagnose]],Tabell7[Diagnose],Tabell7[DiagnoseKort])&amp;" ("&amp;YEAR(Tabell3[[#This Row],[Dato]])&amp;")"</f>
        <v>Intet påvist (2014)</v>
      </c>
    </row>
    <row r="3548" spans="1:6" hidden="1" x14ac:dyDescent="0.25">
      <c r="A3548" s="4" t="s">
        <v>4750</v>
      </c>
      <c r="B3548" s="4" t="s">
        <v>4751</v>
      </c>
      <c r="C3548" s="5">
        <v>41129</v>
      </c>
      <c r="D3548" s="5">
        <v>41879</v>
      </c>
      <c r="E3548" s="4" t="s">
        <v>19756</v>
      </c>
      <c r="F3548" t="str">
        <f>+_xlfn.XLOOKUP(Tabell3[[#This Row],[Diagnose]],Tabell7[Diagnose],Tabell7[DiagnoseKort])&amp;" ("&amp;YEAR(Tabell3[[#This Row],[Dato]])&amp;")"</f>
        <v>Distichiasis/Ektopiske Cillier (2014)</v>
      </c>
    </row>
    <row r="3549" spans="1:6" hidden="1" x14ac:dyDescent="0.25">
      <c r="A3549" s="4" t="s">
        <v>4574</v>
      </c>
      <c r="B3549" s="4" t="s">
        <v>4575</v>
      </c>
      <c r="C3549" s="5">
        <v>41080</v>
      </c>
      <c r="D3549" s="5">
        <v>41877</v>
      </c>
      <c r="E3549" s="4" t="s">
        <v>19752</v>
      </c>
      <c r="F3549" t="str">
        <f>+_xlfn.XLOOKUP(Tabell3[[#This Row],[Diagnose]],Tabell7[Diagnose],Tabell7[DiagnoseKort])&amp;" ("&amp;YEAR(Tabell3[[#This Row],[Dato]])&amp;")"</f>
        <v>Intet påvist (2014)</v>
      </c>
    </row>
    <row r="3550" spans="1:6" hidden="1" x14ac:dyDescent="0.25">
      <c r="A3550" s="4" t="s">
        <v>4649</v>
      </c>
      <c r="B3550" s="4" t="s">
        <v>4650</v>
      </c>
      <c r="C3550" s="5">
        <v>41096</v>
      </c>
      <c r="D3550" s="5">
        <v>41877</v>
      </c>
      <c r="E3550" s="4" t="s">
        <v>19752</v>
      </c>
      <c r="F3550" t="str">
        <f>+_xlfn.XLOOKUP(Tabell3[[#This Row],[Diagnose]],Tabell7[Diagnose],Tabell7[DiagnoseKort])&amp;" ("&amp;YEAR(Tabell3[[#This Row],[Dato]])&amp;")"</f>
        <v>Intet påvist (2014)</v>
      </c>
    </row>
    <row r="3551" spans="1:6" hidden="1" x14ac:dyDescent="0.25">
      <c r="A3551" s="4" t="s">
        <v>4058</v>
      </c>
      <c r="B3551" s="4" t="s">
        <v>4059</v>
      </c>
      <c r="C3551" s="5">
        <v>40721</v>
      </c>
      <c r="D3551" s="5">
        <v>41872</v>
      </c>
      <c r="E3551" s="4" t="s">
        <v>19820</v>
      </c>
      <c r="F3551" t="str">
        <f>+_xlfn.XLOOKUP(Tabell3[[#This Row],[Diagnose]],Tabell7[Diagnose],Tabell7[DiagnoseKort])&amp;" ("&amp;YEAR(Tabell3[[#This Row],[Dato]])&amp;")"</f>
        <v>PHTVL/PHPV (2014)</v>
      </c>
    </row>
    <row r="3552" spans="1:6" hidden="1" x14ac:dyDescent="0.25">
      <c r="A3552" s="4" t="s">
        <v>3318</v>
      </c>
      <c r="B3552" s="4" t="s">
        <v>3319</v>
      </c>
      <c r="C3552" s="5">
        <v>40282</v>
      </c>
      <c r="D3552" s="5">
        <v>41872</v>
      </c>
      <c r="E3552" s="4" t="s">
        <v>19770</v>
      </c>
      <c r="F3552" t="str">
        <f>+_xlfn.XLOOKUP(Tabell3[[#This Row],[Diagnose]],Tabell7[Diagnose],Tabell7[DiagnoseKort])&amp;" ("&amp;YEAR(Tabell3[[#This Row],[Dato]])&amp;")"</f>
        <v>Cortical &amp; Katarakt, ikke medfødt (2014)</v>
      </c>
    </row>
    <row r="3553" spans="1:6" hidden="1" x14ac:dyDescent="0.25">
      <c r="A3553" s="4" t="s">
        <v>2032</v>
      </c>
      <c r="B3553" s="4" t="s">
        <v>2033</v>
      </c>
      <c r="C3553" s="5">
        <v>39335</v>
      </c>
      <c r="D3553" s="5">
        <v>41870</v>
      </c>
      <c r="E3553" s="4" t="s">
        <v>19887</v>
      </c>
      <c r="F3553" t="str">
        <f>+_xlfn.XLOOKUP(Tabell3[[#This Row],[Diagnose]],Tabell7[Diagnose],Tabell7[DiagnoseKort])&amp;" ("&amp;YEAR(Tabell3[[#This Row],[Dato]])&amp;")"</f>
        <v xml:space="preserve"> (2014)</v>
      </c>
    </row>
    <row r="3554" spans="1:6" hidden="1" x14ac:dyDescent="0.25">
      <c r="A3554" s="4" t="s">
        <v>3752</v>
      </c>
      <c r="B3554" s="4" t="s">
        <v>3753</v>
      </c>
      <c r="C3554" s="5">
        <v>40566</v>
      </c>
      <c r="D3554" s="5">
        <v>41867</v>
      </c>
      <c r="E3554" s="4" t="s">
        <v>19752</v>
      </c>
      <c r="F3554" t="str">
        <f>+_xlfn.XLOOKUP(Tabell3[[#This Row],[Diagnose]],Tabell7[Diagnose],Tabell7[DiagnoseKort])&amp;" ("&amp;YEAR(Tabell3[[#This Row],[Dato]])&amp;")"</f>
        <v>Intet påvist (2014)</v>
      </c>
    </row>
    <row r="3555" spans="1:6" hidden="1" x14ac:dyDescent="0.25">
      <c r="A3555" s="4" t="s">
        <v>3096</v>
      </c>
      <c r="B3555" s="4" t="s">
        <v>3097</v>
      </c>
      <c r="C3555" s="5">
        <v>40140</v>
      </c>
      <c r="D3555" s="5">
        <v>41857</v>
      </c>
      <c r="E3555" s="4" t="s">
        <v>19752</v>
      </c>
      <c r="F3555" t="str">
        <f>+_xlfn.XLOOKUP(Tabell3[[#This Row],[Diagnose]],Tabell7[Diagnose],Tabell7[DiagnoseKort])&amp;" ("&amp;YEAR(Tabell3[[#This Row],[Dato]])&amp;")"</f>
        <v>Intet påvist (2014)</v>
      </c>
    </row>
    <row r="3556" spans="1:6" hidden="1" x14ac:dyDescent="0.25">
      <c r="A3556" s="4" t="s">
        <v>3206</v>
      </c>
      <c r="B3556" s="4" t="s">
        <v>3207</v>
      </c>
      <c r="C3556" s="5">
        <v>40207</v>
      </c>
      <c r="D3556" s="5">
        <v>41857</v>
      </c>
      <c r="E3556" s="4" t="s">
        <v>19752</v>
      </c>
      <c r="F3556" t="str">
        <f>+_xlfn.XLOOKUP(Tabell3[[#This Row],[Diagnose]],Tabell7[Diagnose],Tabell7[DiagnoseKort])&amp;" ("&amp;YEAR(Tabell3[[#This Row],[Dato]])&amp;")"</f>
        <v>Intet påvist (2014)</v>
      </c>
    </row>
    <row r="3557" spans="1:6" hidden="1" x14ac:dyDescent="0.25">
      <c r="A3557" s="4" t="s">
        <v>3236</v>
      </c>
      <c r="B3557" s="4" t="s">
        <v>3237</v>
      </c>
      <c r="C3557" s="5">
        <v>40261</v>
      </c>
      <c r="D3557" s="5">
        <v>41857</v>
      </c>
      <c r="E3557" s="4" t="s">
        <v>19752</v>
      </c>
      <c r="F3557" t="str">
        <f>+_xlfn.XLOOKUP(Tabell3[[#This Row],[Diagnose]],Tabell7[Diagnose],Tabell7[DiagnoseKort])&amp;" ("&amp;YEAR(Tabell3[[#This Row],[Dato]])&amp;")"</f>
        <v>Intet påvist (2014)</v>
      </c>
    </row>
    <row r="3558" spans="1:6" hidden="1" x14ac:dyDescent="0.25">
      <c r="A3558" s="4" t="s">
        <v>4764</v>
      </c>
      <c r="B3558" s="4" t="s">
        <v>4765</v>
      </c>
      <c r="C3558" s="5">
        <v>41134</v>
      </c>
      <c r="D3558" s="5">
        <v>41857</v>
      </c>
      <c r="E3558" s="4" t="s">
        <v>19752</v>
      </c>
      <c r="F3558" t="str">
        <f>+_xlfn.XLOOKUP(Tabell3[[#This Row],[Diagnose]],Tabell7[Diagnose],Tabell7[DiagnoseKort])&amp;" ("&amp;YEAR(Tabell3[[#This Row],[Dato]])&amp;")"</f>
        <v>Intet påvist (2014)</v>
      </c>
    </row>
    <row r="3559" spans="1:6" hidden="1" x14ac:dyDescent="0.25">
      <c r="A3559" s="4" t="s">
        <v>4988</v>
      </c>
      <c r="B3559" s="4" t="s">
        <v>4989</v>
      </c>
      <c r="C3559" s="5">
        <v>41264</v>
      </c>
      <c r="D3559" s="5">
        <v>41847</v>
      </c>
      <c r="E3559" s="4" t="s">
        <v>19752</v>
      </c>
      <c r="F3559" t="str">
        <f>+_xlfn.XLOOKUP(Tabell3[[#This Row],[Diagnose]],Tabell7[Diagnose],Tabell7[DiagnoseKort])&amp;" ("&amp;YEAR(Tabell3[[#This Row],[Dato]])&amp;")"</f>
        <v>Intet påvist (2014)</v>
      </c>
    </row>
    <row r="3560" spans="1:6" hidden="1" x14ac:dyDescent="0.25">
      <c r="A3560" s="4" t="s">
        <v>3880</v>
      </c>
      <c r="B3560" s="4" t="s">
        <v>3881</v>
      </c>
      <c r="C3560" s="5">
        <v>40648</v>
      </c>
      <c r="D3560" s="5">
        <v>41847</v>
      </c>
      <c r="E3560" s="4" t="s">
        <v>19802</v>
      </c>
      <c r="F3560" t="str">
        <f>+_xlfn.XLOOKUP(Tabell3[[#This Row],[Diagnose]],Tabell7[Diagnose],Tabell7[DiagnoseKort])&amp;" ("&amp;YEAR(Tabell3[[#This Row],[Dato]])&amp;")"</f>
        <v>PPM iris (2014)</v>
      </c>
    </row>
    <row r="3561" spans="1:6" hidden="1" x14ac:dyDescent="0.25">
      <c r="A3561" s="4" t="s">
        <v>4655</v>
      </c>
      <c r="B3561" s="4" t="s">
        <v>4656</v>
      </c>
      <c r="C3561" s="5">
        <v>41096</v>
      </c>
      <c r="D3561" s="5">
        <v>41847</v>
      </c>
      <c r="E3561" s="4" t="s">
        <v>19752</v>
      </c>
      <c r="F3561" t="str">
        <f>+_xlfn.XLOOKUP(Tabell3[[#This Row],[Diagnose]],Tabell7[Diagnose],Tabell7[DiagnoseKort])&amp;" ("&amp;YEAR(Tabell3[[#This Row],[Dato]])&amp;")"</f>
        <v>Intet påvist (2014)</v>
      </c>
    </row>
    <row r="3562" spans="1:6" hidden="1" x14ac:dyDescent="0.25">
      <c r="A3562" s="4" t="s">
        <v>4381</v>
      </c>
      <c r="B3562" s="4" t="s">
        <v>4382</v>
      </c>
      <c r="C3562" s="5">
        <v>40956</v>
      </c>
      <c r="D3562" s="5">
        <v>41838</v>
      </c>
      <c r="E3562" s="4" t="s">
        <v>19752</v>
      </c>
      <c r="F3562" t="str">
        <f>+_xlfn.XLOOKUP(Tabell3[[#This Row],[Diagnose]],Tabell7[Diagnose],Tabell7[DiagnoseKort])&amp;" ("&amp;YEAR(Tabell3[[#This Row],[Dato]])&amp;")"</f>
        <v>Intet påvist (2014)</v>
      </c>
    </row>
    <row r="3563" spans="1:6" hidden="1" x14ac:dyDescent="0.25">
      <c r="A3563" s="4" t="s">
        <v>4870</v>
      </c>
      <c r="B3563" s="4" t="s">
        <v>4871</v>
      </c>
      <c r="C3563" s="5">
        <v>41194</v>
      </c>
      <c r="D3563" s="5">
        <v>41836</v>
      </c>
      <c r="E3563" s="4" t="s">
        <v>19756</v>
      </c>
      <c r="F3563" t="str">
        <f>+_xlfn.XLOOKUP(Tabell3[[#This Row],[Diagnose]],Tabell7[Diagnose],Tabell7[DiagnoseKort])&amp;" ("&amp;YEAR(Tabell3[[#This Row],[Dato]])&amp;")"</f>
        <v>Distichiasis/Ektopiske Cillier (2014)</v>
      </c>
    </row>
    <row r="3564" spans="1:6" hidden="1" x14ac:dyDescent="0.25">
      <c r="A3564" s="4" t="s">
        <v>3342</v>
      </c>
      <c r="B3564" s="4" t="s">
        <v>3343</v>
      </c>
      <c r="C3564" s="5">
        <v>40288</v>
      </c>
      <c r="D3564" s="5">
        <v>41825</v>
      </c>
      <c r="E3564" s="4" t="s">
        <v>19752</v>
      </c>
      <c r="F3564" t="str">
        <f>+_xlfn.XLOOKUP(Tabell3[[#This Row],[Diagnose]],Tabell7[Diagnose],Tabell7[DiagnoseKort])&amp;" ("&amp;YEAR(Tabell3[[#This Row],[Dato]])&amp;")"</f>
        <v>Intet påvist (2014)</v>
      </c>
    </row>
    <row r="3565" spans="1:6" hidden="1" x14ac:dyDescent="0.25">
      <c r="A3565" s="4" t="s">
        <v>5267</v>
      </c>
      <c r="B3565" s="4" t="s">
        <v>5268</v>
      </c>
      <c r="C3565" s="5">
        <v>41450</v>
      </c>
      <c r="D3565" s="5">
        <v>41825</v>
      </c>
      <c r="E3565" s="4" t="s">
        <v>19752</v>
      </c>
      <c r="F3565" t="str">
        <f>+_xlfn.XLOOKUP(Tabell3[[#This Row],[Diagnose]],Tabell7[Diagnose],Tabell7[DiagnoseKort])&amp;" ("&amp;YEAR(Tabell3[[#This Row],[Dato]])&amp;")"</f>
        <v>Intet påvist (2014)</v>
      </c>
    </row>
    <row r="3566" spans="1:6" hidden="1" x14ac:dyDescent="0.25">
      <c r="A3566" s="4" t="s">
        <v>3970</v>
      </c>
      <c r="B3566" s="4" t="s">
        <v>3971</v>
      </c>
      <c r="C3566" s="5">
        <v>40690</v>
      </c>
      <c r="D3566" s="5">
        <v>41816</v>
      </c>
      <c r="E3566" s="4" t="s">
        <v>19752</v>
      </c>
      <c r="F3566" t="str">
        <f>+_xlfn.XLOOKUP(Tabell3[[#This Row],[Diagnose]],Tabell7[Diagnose],Tabell7[DiagnoseKort])&amp;" ("&amp;YEAR(Tabell3[[#This Row],[Dato]])&amp;")"</f>
        <v>Intet påvist (2014)</v>
      </c>
    </row>
    <row r="3567" spans="1:6" hidden="1" x14ac:dyDescent="0.25">
      <c r="A3567" s="4" t="s">
        <v>1898</v>
      </c>
      <c r="B3567" s="4" t="s">
        <v>1899</v>
      </c>
      <c r="C3567" s="5">
        <v>39239</v>
      </c>
      <c r="D3567" s="5">
        <v>41815</v>
      </c>
      <c r="E3567" s="4" t="s">
        <v>19770</v>
      </c>
      <c r="F3567" t="str">
        <f>+_xlfn.XLOOKUP(Tabell3[[#This Row],[Diagnose]],Tabell7[Diagnose],Tabell7[DiagnoseKort])&amp;" ("&amp;YEAR(Tabell3[[#This Row],[Dato]])&amp;")"</f>
        <v>Cortical &amp; Katarakt, ikke medfødt (2014)</v>
      </c>
    </row>
    <row r="3568" spans="1:6" hidden="1" x14ac:dyDescent="0.25">
      <c r="A3568" s="4" t="s">
        <v>2355</v>
      </c>
      <c r="B3568" s="4" t="s">
        <v>2356</v>
      </c>
      <c r="C3568" s="5">
        <v>39578</v>
      </c>
      <c r="D3568" s="5">
        <v>41807</v>
      </c>
      <c r="E3568" s="4" t="s">
        <v>19882</v>
      </c>
      <c r="F3568" t="str">
        <f>+_xlfn.XLOOKUP(Tabell3[[#This Row],[Diagnose]],Tabell7[Diagnose],Tabell7[DiagnoseKort])&amp;" ("&amp;YEAR(Tabell3[[#This Row],[Dato]])&amp;")"</f>
        <v>Katarakt, ikke medfødt (2014)</v>
      </c>
    </row>
    <row r="3569" spans="1:6" hidden="1" x14ac:dyDescent="0.25">
      <c r="A3569" s="4" t="s">
        <v>4677</v>
      </c>
      <c r="B3569" s="4" t="s">
        <v>4678</v>
      </c>
      <c r="C3569" s="5">
        <v>41109</v>
      </c>
      <c r="D3569" s="5">
        <v>41805</v>
      </c>
      <c r="E3569" s="4" t="s">
        <v>19752</v>
      </c>
      <c r="F3569" t="str">
        <f>+_xlfn.XLOOKUP(Tabell3[[#This Row],[Diagnose]],Tabell7[Diagnose],Tabell7[DiagnoseKort])&amp;" ("&amp;YEAR(Tabell3[[#This Row],[Dato]])&amp;")"</f>
        <v>Intet påvist (2014)</v>
      </c>
    </row>
    <row r="3570" spans="1:6" hidden="1" x14ac:dyDescent="0.25">
      <c r="A3570" s="4" t="s">
        <v>3168</v>
      </c>
      <c r="B3570" s="4" t="s">
        <v>3169</v>
      </c>
      <c r="C3570" s="5">
        <v>40187</v>
      </c>
      <c r="D3570" s="5">
        <v>41800</v>
      </c>
      <c r="E3570" s="4" t="s">
        <v>19752</v>
      </c>
      <c r="F3570" t="str">
        <f>+_xlfn.XLOOKUP(Tabell3[[#This Row],[Diagnose]],Tabell7[Diagnose],Tabell7[DiagnoseKort])&amp;" ("&amp;YEAR(Tabell3[[#This Row],[Dato]])&amp;")"</f>
        <v>Intet påvist (2014)</v>
      </c>
    </row>
    <row r="3571" spans="1:6" hidden="1" x14ac:dyDescent="0.25">
      <c r="A3571" s="4" t="s">
        <v>5159</v>
      </c>
      <c r="B3571" s="4" t="s">
        <v>5160</v>
      </c>
      <c r="C3571" s="5">
        <v>41378</v>
      </c>
      <c r="D3571" s="5">
        <v>41794</v>
      </c>
      <c r="E3571" s="4" t="s">
        <v>19752</v>
      </c>
      <c r="F3571" t="str">
        <f>+_xlfn.XLOOKUP(Tabell3[[#This Row],[Diagnose]],Tabell7[Diagnose],Tabell7[DiagnoseKort])&amp;" ("&amp;YEAR(Tabell3[[#This Row],[Dato]])&amp;")"</f>
        <v>Intet påvist (2014)</v>
      </c>
    </row>
    <row r="3572" spans="1:6" hidden="1" x14ac:dyDescent="0.25">
      <c r="A3572" s="4" t="s">
        <v>4494</v>
      </c>
      <c r="B3572" s="4" t="s">
        <v>4495</v>
      </c>
      <c r="C3572" s="5">
        <v>41054</v>
      </c>
      <c r="D3572" s="5">
        <v>41794</v>
      </c>
      <c r="E3572" s="4" t="s">
        <v>19752</v>
      </c>
      <c r="F3572" t="str">
        <f>+_xlfn.XLOOKUP(Tabell3[[#This Row],[Diagnose]],Tabell7[Diagnose],Tabell7[DiagnoseKort])&amp;" ("&amp;YEAR(Tabell3[[#This Row],[Dato]])&amp;")"</f>
        <v>Intet påvist (2014)</v>
      </c>
    </row>
    <row r="3573" spans="1:6" hidden="1" x14ac:dyDescent="0.25">
      <c r="A3573" s="4" t="s">
        <v>2902</v>
      </c>
      <c r="B3573" s="4" t="s">
        <v>2903</v>
      </c>
      <c r="C3573" s="5">
        <v>39985</v>
      </c>
      <c r="D3573" s="5">
        <v>41794</v>
      </c>
      <c r="E3573" s="4" t="s">
        <v>19752</v>
      </c>
      <c r="F3573" t="str">
        <f>+_xlfn.XLOOKUP(Tabell3[[#This Row],[Diagnose]],Tabell7[Diagnose],Tabell7[DiagnoseKort])&amp;" ("&amp;YEAR(Tabell3[[#This Row],[Dato]])&amp;")"</f>
        <v>Intet påvist (2014)</v>
      </c>
    </row>
    <row r="3574" spans="1:6" hidden="1" x14ac:dyDescent="0.25">
      <c r="A3574" s="4" t="s">
        <v>4089</v>
      </c>
      <c r="B3574" s="4" t="s">
        <v>4090</v>
      </c>
      <c r="C3574" s="5">
        <v>40744</v>
      </c>
      <c r="D3574" s="5">
        <v>41790</v>
      </c>
      <c r="E3574" s="4" t="s">
        <v>19883</v>
      </c>
      <c r="F3574" t="str">
        <f>+_xlfn.XLOOKUP(Tabell3[[#This Row],[Diagnose]],Tabell7[Diagnose],Tabell7[DiagnoseKort])&amp;" ("&amp;YEAR(Tabell3[[#This Row],[Dato]])&amp;")"</f>
        <v xml:space="preserve"> (2014)</v>
      </c>
    </row>
    <row r="3575" spans="1:6" hidden="1" x14ac:dyDescent="0.25">
      <c r="A3575" s="4" t="s">
        <v>4019</v>
      </c>
      <c r="B3575" s="4" t="s">
        <v>4020</v>
      </c>
      <c r="C3575" s="5">
        <v>40703</v>
      </c>
      <c r="D3575" s="5">
        <v>41790</v>
      </c>
      <c r="E3575" s="4" t="s">
        <v>19752</v>
      </c>
      <c r="F3575" t="str">
        <f>+_xlfn.XLOOKUP(Tabell3[[#This Row],[Diagnose]],Tabell7[Diagnose],Tabell7[DiagnoseKort])&amp;" ("&amp;YEAR(Tabell3[[#This Row],[Dato]])&amp;")"</f>
        <v>Intet påvist (2014)</v>
      </c>
    </row>
    <row r="3576" spans="1:6" hidden="1" x14ac:dyDescent="0.25">
      <c r="A3576" s="4" t="s">
        <v>4728</v>
      </c>
      <c r="B3576" s="4" t="s">
        <v>4729</v>
      </c>
      <c r="C3576" s="5">
        <v>41127</v>
      </c>
      <c r="D3576" s="5">
        <v>41787</v>
      </c>
      <c r="E3576" s="4" t="s">
        <v>19884</v>
      </c>
      <c r="F3576" t="str">
        <f>+_xlfn.XLOOKUP(Tabell3[[#This Row],[Diagnose]],Tabell7[Diagnose],Tabell7[DiagnoseKort])&amp;" ("&amp;YEAR(Tabell3[[#This Row],[Dato]])&amp;")"</f>
        <v>Katarakt, ikke medfødt (2014)</v>
      </c>
    </row>
    <row r="3577" spans="1:6" hidden="1" x14ac:dyDescent="0.25">
      <c r="A3577" s="4" t="s">
        <v>3977</v>
      </c>
      <c r="B3577" s="4" t="s">
        <v>3978</v>
      </c>
      <c r="C3577" s="5">
        <v>40695</v>
      </c>
      <c r="D3577" s="5">
        <v>41781</v>
      </c>
      <c r="E3577" s="4" t="s">
        <v>19752</v>
      </c>
      <c r="F3577" t="str">
        <f>+_xlfn.XLOOKUP(Tabell3[[#This Row],[Diagnose]],Tabell7[Diagnose],Tabell7[DiagnoseKort])&amp;" ("&amp;YEAR(Tabell3[[#This Row],[Dato]])&amp;")"</f>
        <v>Intet påvist (2014)</v>
      </c>
    </row>
    <row r="3578" spans="1:6" hidden="1" x14ac:dyDescent="0.25">
      <c r="A3578" s="4" t="s">
        <v>4584</v>
      </c>
      <c r="B3578" s="4" t="s">
        <v>4585</v>
      </c>
      <c r="C3578" s="5">
        <v>41080</v>
      </c>
      <c r="D3578" s="5">
        <v>41778</v>
      </c>
      <c r="E3578" s="4" t="s">
        <v>19752</v>
      </c>
      <c r="F3578" t="str">
        <f>+_xlfn.XLOOKUP(Tabell3[[#This Row],[Diagnose]],Tabell7[Diagnose],Tabell7[DiagnoseKort])&amp;" ("&amp;YEAR(Tabell3[[#This Row],[Dato]])&amp;")"</f>
        <v>Intet påvist (2014)</v>
      </c>
    </row>
    <row r="3579" spans="1:6" hidden="1" x14ac:dyDescent="0.25">
      <c r="A3579" s="4" t="s">
        <v>4253</v>
      </c>
      <c r="B3579" s="4" t="s">
        <v>4254</v>
      </c>
      <c r="C3579" s="5">
        <v>40888</v>
      </c>
      <c r="D3579" s="5">
        <v>41774</v>
      </c>
      <c r="E3579" s="4" t="s">
        <v>19752</v>
      </c>
      <c r="F3579" t="str">
        <f>+_xlfn.XLOOKUP(Tabell3[[#This Row],[Diagnose]],Tabell7[Diagnose],Tabell7[DiagnoseKort])&amp;" ("&amp;YEAR(Tabell3[[#This Row],[Dato]])&amp;")"</f>
        <v>Intet påvist (2014)</v>
      </c>
    </row>
    <row r="3580" spans="1:6" hidden="1" x14ac:dyDescent="0.25">
      <c r="A3580" s="4" t="s">
        <v>5153</v>
      </c>
      <c r="B3580" s="4" t="s">
        <v>5154</v>
      </c>
      <c r="C3580" s="5">
        <v>41365</v>
      </c>
      <c r="D3580" s="5">
        <v>41774</v>
      </c>
      <c r="E3580" s="4" t="s">
        <v>19752</v>
      </c>
      <c r="F3580" t="str">
        <f>+_xlfn.XLOOKUP(Tabell3[[#This Row],[Diagnose]],Tabell7[Diagnose],Tabell7[DiagnoseKort])&amp;" ("&amp;YEAR(Tabell3[[#This Row],[Dato]])&amp;")"</f>
        <v>Intet påvist (2014)</v>
      </c>
    </row>
    <row r="3581" spans="1:6" hidden="1" x14ac:dyDescent="0.25">
      <c r="A3581" s="4" t="s">
        <v>1972</v>
      </c>
      <c r="B3581" s="4" t="s">
        <v>1973</v>
      </c>
      <c r="C3581" s="5">
        <v>39296</v>
      </c>
      <c r="D3581" s="5">
        <v>41773</v>
      </c>
      <c r="E3581" s="4" t="s">
        <v>19752</v>
      </c>
      <c r="F3581" t="str">
        <f>+_xlfn.XLOOKUP(Tabell3[[#This Row],[Diagnose]],Tabell7[Diagnose],Tabell7[DiagnoseKort])&amp;" ("&amp;YEAR(Tabell3[[#This Row],[Dato]])&amp;")"</f>
        <v>Intet påvist (2014)</v>
      </c>
    </row>
    <row r="3582" spans="1:6" hidden="1" x14ac:dyDescent="0.25">
      <c r="A3582" s="4" t="s">
        <v>4633</v>
      </c>
      <c r="B3582" s="4" t="s">
        <v>4634</v>
      </c>
      <c r="C3582" s="5">
        <v>41093</v>
      </c>
      <c r="D3582" s="5">
        <v>41773</v>
      </c>
      <c r="E3582" s="4" t="s">
        <v>19886</v>
      </c>
      <c r="F3582" t="str">
        <f>+_xlfn.XLOOKUP(Tabell3[[#This Row],[Diagnose]],Tabell7[Diagnose],Tabell7[DiagnoseKort])&amp;" ("&amp;YEAR(Tabell3[[#This Row],[Dato]])&amp;")"</f>
        <v xml:space="preserve"> (2014)</v>
      </c>
    </row>
    <row r="3583" spans="1:6" hidden="1" x14ac:dyDescent="0.25">
      <c r="A3583" s="4" t="s">
        <v>4109</v>
      </c>
      <c r="B3583" s="4" t="s">
        <v>4110</v>
      </c>
      <c r="C3583" s="5">
        <v>40756</v>
      </c>
      <c r="D3583" s="5">
        <v>41767</v>
      </c>
      <c r="E3583" s="4" t="s">
        <v>19752</v>
      </c>
      <c r="F3583" t="str">
        <f>+_xlfn.XLOOKUP(Tabell3[[#This Row],[Diagnose]],Tabell7[Diagnose],Tabell7[DiagnoseKort])&amp;" ("&amp;YEAR(Tabell3[[#This Row],[Dato]])&amp;")"</f>
        <v>Intet påvist (2014)</v>
      </c>
    </row>
    <row r="3584" spans="1:6" hidden="1" x14ac:dyDescent="0.25">
      <c r="A3584" s="4" t="s">
        <v>3914</v>
      </c>
      <c r="B3584" s="4" t="s">
        <v>3915</v>
      </c>
      <c r="C3584" s="5">
        <v>40673</v>
      </c>
      <c r="D3584" s="5">
        <v>41766</v>
      </c>
      <c r="E3584" s="4" t="s">
        <v>19752</v>
      </c>
      <c r="F3584" t="str">
        <f>+_xlfn.XLOOKUP(Tabell3[[#This Row],[Diagnose]],Tabell7[Diagnose],Tabell7[DiagnoseKort])&amp;" ("&amp;YEAR(Tabell3[[#This Row],[Dato]])&amp;")"</f>
        <v>Intet påvist (2014)</v>
      </c>
    </row>
    <row r="3585" spans="1:6" hidden="1" x14ac:dyDescent="0.25">
      <c r="A3585" s="4" t="s">
        <v>4839</v>
      </c>
      <c r="B3585" s="4" t="s">
        <v>4840</v>
      </c>
      <c r="C3585" s="5">
        <v>41164</v>
      </c>
      <c r="D3585" s="5">
        <v>41765</v>
      </c>
      <c r="E3585" s="4" t="s">
        <v>19752</v>
      </c>
      <c r="F3585" t="str">
        <f>+_xlfn.XLOOKUP(Tabell3[[#This Row],[Diagnose]],Tabell7[Diagnose],Tabell7[DiagnoseKort])&amp;" ("&amp;YEAR(Tabell3[[#This Row],[Dato]])&amp;")"</f>
        <v>Intet påvist (2014)</v>
      </c>
    </row>
    <row r="3586" spans="1:6" hidden="1" x14ac:dyDescent="0.25">
      <c r="A3586" s="4" t="s">
        <v>4500</v>
      </c>
      <c r="B3586" s="4" t="s">
        <v>4501</v>
      </c>
      <c r="C3586" s="5">
        <v>41054</v>
      </c>
      <c r="D3586" s="5">
        <v>41764</v>
      </c>
      <c r="E3586" s="4" t="s">
        <v>19752</v>
      </c>
      <c r="F3586" t="str">
        <f>+_xlfn.XLOOKUP(Tabell3[[#This Row],[Diagnose]],Tabell7[Diagnose],Tabell7[DiagnoseKort])&amp;" ("&amp;YEAR(Tabell3[[#This Row],[Dato]])&amp;")"</f>
        <v>Intet påvist (2014)</v>
      </c>
    </row>
    <row r="3587" spans="1:6" hidden="1" x14ac:dyDescent="0.25">
      <c r="A3587" s="4" t="s">
        <v>4456</v>
      </c>
      <c r="B3587" s="4" t="s">
        <v>4457</v>
      </c>
      <c r="C3587" s="5">
        <v>41015</v>
      </c>
      <c r="D3587" s="5">
        <v>41764</v>
      </c>
      <c r="E3587" s="4" t="s">
        <v>19752</v>
      </c>
      <c r="F3587" t="str">
        <f>+_xlfn.XLOOKUP(Tabell3[[#This Row],[Diagnose]],Tabell7[Diagnose],Tabell7[DiagnoseKort])&amp;" ("&amp;YEAR(Tabell3[[#This Row],[Dato]])&amp;")"</f>
        <v>Intet påvist (2014)</v>
      </c>
    </row>
    <row r="3588" spans="1:6" hidden="1" x14ac:dyDescent="0.25">
      <c r="A3588" s="4" t="s">
        <v>1790</v>
      </c>
      <c r="B3588" s="4" t="s">
        <v>1791</v>
      </c>
      <c r="C3588" s="5">
        <v>39110</v>
      </c>
      <c r="D3588" s="5">
        <v>41752</v>
      </c>
      <c r="E3588" s="4" t="s">
        <v>19752</v>
      </c>
      <c r="F3588" t="str">
        <f>+_xlfn.XLOOKUP(Tabell3[[#This Row],[Diagnose]],Tabell7[Diagnose],Tabell7[DiagnoseKort])&amp;" ("&amp;YEAR(Tabell3[[#This Row],[Dato]])&amp;")"</f>
        <v>Intet påvist (2014)</v>
      </c>
    </row>
    <row r="3589" spans="1:6" hidden="1" x14ac:dyDescent="0.25">
      <c r="A3589" s="4" t="s">
        <v>4835</v>
      </c>
      <c r="B3589" s="4" t="s">
        <v>4836</v>
      </c>
      <c r="C3589" s="5">
        <v>41161</v>
      </c>
      <c r="D3589" s="5">
        <v>41751</v>
      </c>
      <c r="E3589" s="4" t="s">
        <v>19752</v>
      </c>
      <c r="F3589" t="str">
        <f>+_xlfn.XLOOKUP(Tabell3[[#This Row],[Diagnose]],Tabell7[Diagnose],Tabell7[DiagnoseKort])&amp;" ("&amp;YEAR(Tabell3[[#This Row],[Dato]])&amp;")"</f>
        <v>Intet påvist (2014)</v>
      </c>
    </row>
    <row r="3590" spans="1:6" hidden="1" x14ac:dyDescent="0.25">
      <c r="A3590" s="4" t="s">
        <v>3685</v>
      </c>
      <c r="B3590" s="4" t="s">
        <v>3686</v>
      </c>
      <c r="C3590" s="5">
        <v>40540</v>
      </c>
      <c r="D3590" s="5">
        <v>41738</v>
      </c>
      <c r="E3590" s="4" t="s">
        <v>19752</v>
      </c>
      <c r="F3590" t="str">
        <f>+_xlfn.XLOOKUP(Tabell3[[#This Row],[Diagnose]],Tabell7[Diagnose],Tabell7[DiagnoseKort])&amp;" ("&amp;YEAR(Tabell3[[#This Row],[Dato]])&amp;")"</f>
        <v>Intet påvist (2014)</v>
      </c>
    </row>
    <row r="3591" spans="1:6" hidden="1" x14ac:dyDescent="0.25">
      <c r="A3591" s="4" t="s">
        <v>4824</v>
      </c>
      <c r="B3591" s="4" t="s">
        <v>4825</v>
      </c>
      <c r="C3591" s="5">
        <v>41161</v>
      </c>
      <c r="D3591" s="5">
        <v>41734</v>
      </c>
      <c r="E3591" s="4" t="s">
        <v>19752</v>
      </c>
      <c r="F3591" t="str">
        <f>+_xlfn.XLOOKUP(Tabell3[[#This Row],[Diagnose]],Tabell7[Diagnose],Tabell7[DiagnoseKort])&amp;" ("&amp;YEAR(Tabell3[[#This Row],[Dato]])&amp;")"</f>
        <v>Intet påvist (2014)</v>
      </c>
    </row>
    <row r="3592" spans="1:6" hidden="1" x14ac:dyDescent="0.25">
      <c r="A3592" s="4" t="s">
        <v>4079</v>
      </c>
      <c r="B3592" s="4" t="s">
        <v>4080</v>
      </c>
      <c r="C3592" s="5">
        <v>40744</v>
      </c>
      <c r="D3592" s="5">
        <v>41734</v>
      </c>
      <c r="E3592" s="4" t="s">
        <v>19752</v>
      </c>
      <c r="F3592" t="str">
        <f>+_xlfn.XLOOKUP(Tabell3[[#This Row],[Diagnose]],Tabell7[Diagnose],Tabell7[DiagnoseKort])&amp;" ("&amp;YEAR(Tabell3[[#This Row],[Dato]])&amp;")"</f>
        <v>Intet påvist (2014)</v>
      </c>
    </row>
    <row r="3593" spans="1:6" hidden="1" x14ac:dyDescent="0.25">
      <c r="A3593" s="4" t="s">
        <v>4498</v>
      </c>
      <c r="B3593" s="4" t="s">
        <v>4499</v>
      </c>
      <c r="C3593" s="5">
        <v>41054</v>
      </c>
      <c r="D3593" s="5">
        <v>41724</v>
      </c>
      <c r="E3593" s="4" t="s">
        <v>19752</v>
      </c>
      <c r="F3593" t="str">
        <f>+_xlfn.XLOOKUP(Tabell3[[#This Row],[Diagnose]],Tabell7[Diagnose],Tabell7[DiagnoseKort])&amp;" ("&amp;YEAR(Tabell3[[#This Row],[Dato]])&amp;")"</f>
        <v>Intet påvist (2014)</v>
      </c>
    </row>
    <row r="3594" spans="1:6" hidden="1" x14ac:dyDescent="0.25">
      <c r="A3594" s="4" t="s">
        <v>4496</v>
      </c>
      <c r="B3594" s="4" t="s">
        <v>4497</v>
      </c>
      <c r="C3594" s="5">
        <v>41054</v>
      </c>
      <c r="D3594" s="5">
        <v>41724</v>
      </c>
      <c r="E3594" s="4" t="s">
        <v>19799</v>
      </c>
      <c r="F3594" t="str">
        <f>+_xlfn.XLOOKUP(Tabell3[[#This Row],[Diagnose]],Tabell7[Diagnose],Tabell7[DiagnoseKort])&amp;" ("&amp;YEAR(Tabell3[[#This Row],[Dato]])&amp;")"</f>
        <v>Katarakt, ikke medfødt (2014)</v>
      </c>
    </row>
    <row r="3595" spans="1:6" hidden="1" x14ac:dyDescent="0.25">
      <c r="A3595" s="4" t="s">
        <v>4255</v>
      </c>
      <c r="B3595" s="4" t="s">
        <v>4256</v>
      </c>
      <c r="C3595" s="5">
        <v>40888</v>
      </c>
      <c r="D3595" s="5">
        <v>41724</v>
      </c>
      <c r="E3595" s="4" t="s">
        <v>19752</v>
      </c>
      <c r="F3595" t="str">
        <f>+_xlfn.XLOOKUP(Tabell3[[#This Row],[Diagnose]],Tabell7[Diagnose],Tabell7[DiagnoseKort])&amp;" ("&amp;YEAR(Tabell3[[#This Row],[Dato]])&amp;")"</f>
        <v>Intet påvist (2014)</v>
      </c>
    </row>
    <row r="3596" spans="1:6" hidden="1" x14ac:dyDescent="0.25">
      <c r="A3596" s="4" t="s">
        <v>3230</v>
      </c>
      <c r="B3596" s="4" t="s">
        <v>3231</v>
      </c>
      <c r="C3596" s="5">
        <v>40261</v>
      </c>
      <c r="D3596" s="5">
        <v>41724</v>
      </c>
      <c r="E3596" s="4" t="s">
        <v>19752</v>
      </c>
      <c r="F3596" t="str">
        <f>+_xlfn.XLOOKUP(Tabell3[[#This Row],[Diagnose]],Tabell7[Diagnose],Tabell7[DiagnoseKort])&amp;" ("&amp;YEAR(Tabell3[[#This Row],[Dato]])&amp;")"</f>
        <v>Intet påvist (2014)</v>
      </c>
    </row>
    <row r="3597" spans="1:6" hidden="1" x14ac:dyDescent="0.25">
      <c r="A3597" s="4" t="s">
        <v>4118</v>
      </c>
      <c r="B3597" s="4" t="s">
        <v>4119</v>
      </c>
      <c r="C3597" s="5">
        <v>40770</v>
      </c>
      <c r="D3597" s="5">
        <v>41723</v>
      </c>
      <c r="E3597" s="4" t="s">
        <v>19752</v>
      </c>
      <c r="F3597" t="str">
        <f>+_xlfn.XLOOKUP(Tabell3[[#This Row],[Diagnose]],Tabell7[Diagnose],Tabell7[DiagnoseKort])&amp;" ("&amp;YEAR(Tabell3[[#This Row],[Dato]])&amp;")"</f>
        <v>Intet påvist (2014)</v>
      </c>
    </row>
    <row r="3598" spans="1:6" hidden="1" x14ac:dyDescent="0.25">
      <c r="A3598" s="4" t="s">
        <v>4149</v>
      </c>
      <c r="B3598" s="4" t="s">
        <v>4150</v>
      </c>
      <c r="C3598" s="5">
        <v>40781</v>
      </c>
      <c r="D3598" s="5">
        <v>41722</v>
      </c>
      <c r="E3598" s="4" t="s">
        <v>19817</v>
      </c>
      <c r="F3598" t="str">
        <f>+_xlfn.XLOOKUP(Tabell3[[#This Row],[Diagnose]],Tabell7[Diagnose],Tabell7[DiagnoseKort])&amp;" ("&amp;YEAR(Tabell3[[#This Row],[Dato]])&amp;")"</f>
        <v>Retinal Dysplasi (2014)</v>
      </c>
    </row>
    <row r="3599" spans="1:6" hidden="1" x14ac:dyDescent="0.25">
      <c r="A3599" s="4" t="s">
        <v>3658</v>
      </c>
      <c r="B3599" s="4" t="s">
        <v>3659</v>
      </c>
      <c r="C3599" s="5">
        <v>40519</v>
      </c>
      <c r="D3599" s="5">
        <v>41717</v>
      </c>
      <c r="E3599" s="4" t="s">
        <v>19752</v>
      </c>
      <c r="F3599" t="str">
        <f>+_xlfn.XLOOKUP(Tabell3[[#This Row],[Diagnose]],Tabell7[Diagnose],Tabell7[DiagnoseKort])&amp;" ("&amp;YEAR(Tabell3[[#This Row],[Dato]])&amp;")"</f>
        <v>Intet påvist (2014)</v>
      </c>
    </row>
    <row r="3600" spans="1:6" hidden="1" x14ac:dyDescent="0.25">
      <c r="A3600" s="4" t="s">
        <v>2331</v>
      </c>
      <c r="B3600" s="4" t="s">
        <v>2332</v>
      </c>
      <c r="C3600" s="5">
        <v>39558</v>
      </c>
      <c r="D3600" s="5">
        <v>41715</v>
      </c>
      <c r="E3600" s="4" t="s">
        <v>19752</v>
      </c>
      <c r="F3600" t="str">
        <f>+_xlfn.XLOOKUP(Tabell3[[#This Row],[Diagnose]],Tabell7[Diagnose],Tabell7[DiagnoseKort])&amp;" ("&amp;YEAR(Tabell3[[#This Row],[Dato]])&amp;")"</f>
        <v>Intet påvist (2014)</v>
      </c>
    </row>
    <row r="3601" spans="1:6" hidden="1" x14ac:dyDescent="0.25">
      <c r="A3601" s="4" t="s">
        <v>4430</v>
      </c>
      <c r="B3601" s="4" t="s">
        <v>4431</v>
      </c>
      <c r="C3601" s="5">
        <v>40992</v>
      </c>
      <c r="D3601" s="5">
        <v>41715</v>
      </c>
      <c r="E3601" s="4" t="s">
        <v>19752</v>
      </c>
      <c r="F3601" t="str">
        <f>+_xlfn.XLOOKUP(Tabell3[[#This Row],[Diagnose]],Tabell7[Diagnose],Tabell7[DiagnoseKort])&amp;" ("&amp;YEAR(Tabell3[[#This Row],[Dato]])&amp;")"</f>
        <v>Intet påvist (2014)</v>
      </c>
    </row>
    <row r="3602" spans="1:6" hidden="1" x14ac:dyDescent="0.25">
      <c r="A3602" s="4" t="s">
        <v>4412</v>
      </c>
      <c r="B3602" s="4" t="s">
        <v>4413</v>
      </c>
      <c r="C3602" s="5">
        <v>40989</v>
      </c>
      <c r="D3602" s="5">
        <v>41697</v>
      </c>
      <c r="E3602" s="4" t="s">
        <v>19752</v>
      </c>
      <c r="F3602" t="str">
        <f>+_xlfn.XLOOKUP(Tabell3[[#This Row],[Diagnose]],Tabell7[Diagnose],Tabell7[DiagnoseKort])&amp;" ("&amp;YEAR(Tabell3[[#This Row],[Dato]])&amp;")"</f>
        <v>Intet påvist (2014)</v>
      </c>
    </row>
    <row r="3603" spans="1:6" hidden="1" x14ac:dyDescent="0.25">
      <c r="A3603" s="4" t="s">
        <v>3397</v>
      </c>
      <c r="B3603" s="4" t="s">
        <v>3398</v>
      </c>
      <c r="C3603" s="5">
        <v>40320</v>
      </c>
      <c r="D3603" s="5">
        <v>41695</v>
      </c>
      <c r="E3603" s="4" t="s">
        <v>19801</v>
      </c>
      <c r="F3603" t="str">
        <f>+_xlfn.XLOOKUP(Tabell3[[#This Row],[Diagnose]],Tabell7[Diagnose],Tabell7[DiagnoseKort])&amp;" ("&amp;YEAR(Tabell3[[#This Row],[Dato]])&amp;")"</f>
        <v>Annet medfødt (2014)</v>
      </c>
    </row>
    <row r="3604" spans="1:6" hidden="1" x14ac:dyDescent="0.25">
      <c r="A3604" s="4" t="s">
        <v>3391</v>
      </c>
      <c r="B3604" s="4" t="s">
        <v>3392</v>
      </c>
      <c r="C3604" s="5">
        <v>40318</v>
      </c>
      <c r="D3604" s="5">
        <v>41695</v>
      </c>
      <c r="E3604" s="4" t="s">
        <v>19752</v>
      </c>
      <c r="F3604" t="str">
        <f>+_xlfn.XLOOKUP(Tabell3[[#This Row],[Diagnose]],Tabell7[Diagnose],Tabell7[DiagnoseKort])&amp;" ("&amp;YEAR(Tabell3[[#This Row],[Dato]])&amp;")"</f>
        <v>Intet påvist (2014)</v>
      </c>
    </row>
    <row r="3605" spans="1:6" hidden="1" x14ac:dyDescent="0.25">
      <c r="A3605" s="4" t="s">
        <v>4474</v>
      </c>
      <c r="B3605" s="4" t="s">
        <v>4475</v>
      </c>
      <c r="C3605" s="5">
        <v>41044</v>
      </c>
      <c r="D3605" s="5">
        <v>41692</v>
      </c>
      <c r="E3605" s="4" t="s">
        <v>19752</v>
      </c>
      <c r="F3605" t="str">
        <f>+_xlfn.XLOOKUP(Tabell3[[#This Row],[Diagnose]],Tabell7[Diagnose],Tabell7[DiagnoseKort])&amp;" ("&amp;YEAR(Tabell3[[#This Row],[Dato]])&amp;")"</f>
        <v>Intet påvist (2014)</v>
      </c>
    </row>
    <row r="3606" spans="1:6" hidden="1" x14ac:dyDescent="0.25">
      <c r="A3606" s="4" t="s">
        <v>3272</v>
      </c>
      <c r="B3606" s="4" t="s">
        <v>3273</v>
      </c>
      <c r="C3606" s="5">
        <v>40268</v>
      </c>
      <c r="D3606" s="5">
        <v>41692</v>
      </c>
      <c r="E3606" s="4" t="s">
        <v>19752</v>
      </c>
      <c r="F3606" t="str">
        <f>+_xlfn.XLOOKUP(Tabell3[[#This Row],[Diagnose]],Tabell7[Diagnose],Tabell7[DiagnoseKort])&amp;" ("&amp;YEAR(Tabell3[[#This Row],[Dato]])&amp;")"</f>
        <v>Intet påvist (2014)</v>
      </c>
    </row>
    <row r="3607" spans="1:6" hidden="1" x14ac:dyDescent="0.25">
      <c r="A3607" s="4" t="s">
        <v>2335</v>
      </c>
      <c r="B3607" s="4" t="s">
        <v>2336</v>
      </c>
      <c r="C3607" s="5">
        <v>39558</v>
      </c>
      <c r="D3607" s="5">
        <v>41690</v>
      </c>
      <c r="E3607" s="4" t="s">
        <v>19752</v>
      </c>
      <c r="F3607" t="str">
        <f>+_xlfn.XLOOKUP(Tabell3[[#This Row],[Diagnose]],Tabell7[Diagnose],Tabell7[DiagnoseKort])&amp;" ("&amp;YEAR(Tabell3[[#This Row],[Dato]])&amp;")"</f>
        <v>Intet påvist (2014)</v>
      </c>
    </row>
    <row r="3608" spans="1:6" hidden="1" x14ac:dyDescent="0.25">
      <c r="A3608" s="4" t="s">
        <v>2326</v>
      </c>
      <c r="B3608" s="4" t="s">
        <v>2327</v>
      </c>
      <c r="C3608" s="5">
        <v>39556</v>
      </c>
      <c r="D3608" s="5">
        <v>41682</v>
      </c>
      <c r="E3608" s="4" t="s">
        <v>19882</v>
      </c>
      <c r="F3608" t="str">
        <f>+_xlfn.XLOOKUP(Tabell3[[#This Row],[Diagnose]],Tabell7[Diagnose],Tabell7[DiagnoseKort])&amp;" ("&amp;YEAR(Tabell3[[#This Row],[Dato]])&amp;")"</f>
        <v>Katarakt, ikke medfødt (2014)</v>
      </c>
    </row>
    <row r="3609" spans="1:6" hidden="1" x14ac:dyDescent="0.25">
      <c r="A3609" s="4" t="s">
        <v>3790</v>
      </c>
      <c r="B3609" s="4" t="s">
        <v>3791</v>
      </c>
      <c r="C3609" s="5">
        <v>40589</v>
      </c>
      <c r="D3609" s="5">
        <v>41681</v>
      </c>
      <c r="E3609" s="4" t="s">
        <v>19802</v>
      </c>
      <c r="F3609" t="str">
        <f>+_xlfn.XLOOKUP(Tabell3[[#This Row],[Diagnose]],Tabell7[Diagnose],Tabell7[DiagnoseKort])&amp;" ("&amp;YEAR(Tabell3[[#This Row],[Dato]])&amp;")"</f>
        <v>PPM iris (2014)</v>
      </c>
    </row>
    <row r="3610" spans="1:6" hidden="1" x14ac:dyDescent="0.25">
      <c r="A3610" s="4" t="s">
        <v>4266</v>
      </c>
      <c r="B3610" s="4" t="s">
        <v>4267</v>
      </c>
      <c r="C3610" s="5">
        <v>40891</v>
      </c>
      <c r="D3610" s="5">
        <v>41677</v>
      </c>
      <c r="E3610" s="4" t="s">
        <v>19752</v>
      </c>
      <c r="F3610" t="str">
        <f>+_xlfn.XLOOKUP(Tabell3[[#This Row],[Diagnose]],Tabell7[Diagnose],Tabell7[DiagnoseKort])&amp;" ("&amp;YEAR(Tabell3[[#This Row],[Dato]])&amp;")"</f>
        <v>Intet påvist (2014)</v>
      </c>
    </row>
    <row r="3611" spans="1:6" hidden="1" x14ac:dyDescent="0.25">
      <c r="A3611" s="4" t="s">
        <v>3918</v>
      </c>
      <c r="B3611" s="4" t="s">
        <v>3919</v>
      </c>
      <c r="C3611" s="5">
        <v>40680</v>
      </c>
      <c r="D3611" s="5">
        <v>41677</v>
      </c>
      <c r="E3611" s="4" t="s">
        <v>19752</v>
      </c>
      <c r="F3611" t="str">
        <f>+_xlfn.XLOOKUP(Tabell3[[#This Row],[Diagnose]],Tabell7[Diagnose],Tabell7[DiagnoseKort])&amp;" ("&amp;YEAR(Tabell3[[#This Row],[Dato]])&amp;")"</f>
        <v>Intet påvist (2014)</v>
      </c>
    </row>
    <row r="3612" spans="1:6" hidden="1" x14ac:dyDescent="0.25">
      <c r="A3612" s="4" t="s">
        <v>3320</v>
      </c>
      <c r="B3612" s="4" t="s">
        <v>3321</v>
      </c>
      <c r="C3612" s="5">
        <v>40282</v>
      </c>
      <c r="D3612" s="5">
        <v>41677</v>
      </c>
      <c r="E3612" s="4" t="s">
        <v>19752</v>
      </c>
      <c r="F3612" t="str">
        <f>+_xlfn.XLOOKUP(Tabell3[[#This Row],[Diagnose]],Tabell7[Diagnose],Tabell7[DiagnoseKort])&amp;" ("&amp;YEAR(Tabell3[[#This Row],[Dato]])&amp;")"</f>
        <v>Intet påvist (2014)</v>
      </c>
    </row>
    <row r="3613" spans="1:6" hidden="1" x14ac:dyDescent="0.25">
      <c r="A3613" s="4" t="s">
        <v>1952</v>
      </c>
      <c r="B3613" s="4" t="s">
        <v>1953</v>
      </c>
      <c r="C3613" s="5">
        <v>39286</v>
      </c>
      <c r="D3613" s="5">
        <v>41673</v>
      </c>
      <c r="E3613" s="4" t="s">
        <v>19752</v>
      </c>
      <c r="F3613" t="str">
        <f>+_xlfn.XLOOKUP(Tabell3[[#This Row],[Diagnose]],Tabell7[Diagnose],Tabell7[DiagnoseKort])&amp;" ("&amp;YEAR(Tabell3[[#This Row],[Dato]])&amp;")"</f>
        <v>Intet påvist (2014)</v>
      </c>
    </row>
    <row r="3614" spans="1:6" hidden="1" x14ac:dyDescent="0.25">
      <c r="A3614" s="4" t="s">
        <v>2763</v>
      </c>
      <c r="B3614" s="4" t="s">
        <v>2764</v>
      </c>
      <c r="C3614" s="5">
        <v>39927</v>
      </c>
      <c r="D3614" s="5">
        <v>41673</v>
      </c>
      <c r="E3614" s="4" t="s">
        <v>19752</v>
      </c>
      <c r="F3614" t="str">
        <f>+_xlfn.XLOOKUP(Tabell3[[#This Row],[Diagnose]],Tabell7[Diagnose],Tabell7[DiagnoseKort])&amp;" ("&amp;YEAR(Tabell3[[#This Row],[Dato]])&amp;")"</f>
        <v>Intet påvist (2014)</v>
      </c>
    </row>
    <row r="3615" spans="1:6" hidden="1" x14ac:dyDescent="0.25">
      <c r="A3615" s="4" t="s">
        <v>1375</v>
      </c>
      <c r="B3615" s="4" t="s">
        <v>1376</v>
      </c>
      <c r="C3615" s="5">
        <v>38467</v>
      </c>
      <c r="D3615" s="5">
        <v>41673</v>
      </c>
      <c r="E3615" s="4" t="s">
        <v>19752</v>
      </c>
      <c r="F3615" t="str">
        <f>+_xlfn.XLOOKUP(Tabell3[[#This Row],[Diagnose]],Tabell7[Diagnose],Tabell7[DiagnoseKort])&amp;" ("&amp;YEAR(Tabell3[[#This Row],[Dato]])&amp;")"</f>
        <v>Intet påvist (2014)</v>
      </c>
    </row>
    <row r="3616" spans="1:6" hidden="1" x14ac:dyDescent="0.25">
      <c r="A3616" s="4" t="s">
        <v>4361</v>
      </c>
      <c r="B3616" s="4" t="s">
        <v>4362</v>
      </c>
      <c r="C3616" s="5">
        <v>40937</v>
      </c>
      <c r="D3616" s="5">
        <v>41669</v>
      </c>
      <c r="E3616" s="4" t="s">
        <v>19885</v>
      </c>
      <c r="F3616" t="str">
        <f>+_xlfn.XLOOKUP(Tabell3[[#This Row],[Diagnose]],Tabell7[Diagnose],Tabell7[DiagnoseKort])&amp;" ("&amp;YEAR(Tabell3[[#This Row],[Dato]])&amp;")"</f>
        <v xml:space="preserve"> (2014)</v>
      </c>
    </row>
    <row r="3617" spans="1:6" hidden="1" x14ac:dyDescent="0.25">
      <c r="A3617" s="4" t="s">
        <v>4049</v>
      </c>
      <c r="B3617" s="4" t="s">
        <v>4050</v>
      </c>
      <c r="C3617" s="5">
        <v>40720</v>
      </c>
      <c r="D3617" s="5">
        <v>41666</v>
      </c>
      <c r="E3617" s="4" t="s">
        <v>19752</v>
      </c>
      <c r="F3617" t="str">
        <f>+_xlfn.XLOOKUP(Tabell3[[#This Row],[Diagnose]],Tabell7[Diagnose],Tabell7[DiagnoseKort])&amp;" ("&amp;YEAR(Tabell3[[#This Row],[Dato]])&amp;")"</f>
        <v>Intet påvist (2014)</v>
      </c>
    </row>
    <row r="3618" spans="1:6" hidden="1" x14ac:dyDescent="0.25">
      <c r="A3618" s="4" t="s">
        <v>3276</v>
      </c>
      <c r="B3618" s="4" t="s">
        <v>3277</v>
      </c>
      <c r="C3618" s="5">
        <v>40268</v>
      </c>
      <c r="D3618" s="5">
        <v>41666</v>
      </c>
      <c r="E3618" s="4" t="s">
        <v>19752</v>
      </c>
      <c r="F3618" t="str">
        <f>+_xlfn.XLOOKUP(Tabell3[[#This Row],[Diagnose]],Tabell7[Diagnose],Tabell7[DiagnoseKort])&amp;" ("&amp;YEAR(Tabell3[[#This Row],[Dato]])&amp;")"</f>
        <v>Intet påvist (2014)</v>
      </c>
    </row>
    <row r="3619" spans="1:6" hidden="1" x14ac:dyDescent="0.25">
      <c r="A3619" s="4" t="s">
        <v>2567</v>
      </c>
      <c r="B3619" s="4" t="s">
        <v>2568</v>
      </c>
      <c r="C3619" s="5">
        <v>39779</v>
      </c>
      <c r="D3619" s="5">
        <v>41662</v>
      </c>
      <c r="E3619" s="4" t="s">
        <v>19752</v>
      </c>
      <c r="F3619" t="str">
        <f>+_xlfn.XLOOKUP(Tabell3[[#This Row],[Diagnose]],Tabell7[Diagnose],Tabell7[DiagnoseKort])&amp;" ("&amp;YEAR(Tabell3[[#This Row],[Dato]])&amp;")"</f>
        <v>Intet påvist (2014)</v>
      </c>
    </row>
    <row r="3620" spans="1:6" hidden="1" x14ac:dyDescent="0.25">
      <c r="A3620" s="4" t="s">
        <v>2905</v>
      </c>
      <c r="B3620" s="4" t="s">
        <v>2906</v>
      </c>
      <c r="C3620" s="5">
        <v>39989</v>
      </c>
      <c r="D3620" s="5">
        <v>41656</v>
      </c>
      <c r="E3620" s="4" t="s">
        <v>19752</v>
      </c>
      <c r="F3620" t="str">
        <f>+_xlfn.XLOOKUP(Tabell3[[#This Row],[Diagnose]],Tabell7[Diagnose],Tabell7[DiagnoseKort])&amp;" ("&amp;YEAR(Tabell3[[#This Row],[Dato]])&amp;")"</f>
        <v>Intet påvist (2014)</v>
      </c>
    </row>
    <row r="3621" spans="1:6" hidden="1" x14ac:dyDescent="0.25">
      <c r="A3621" s="4" t="s">
        <v>3867</v>
      </c>
      <c r="B3621" s="4" t="s">
        <v>3868</v>
      </c>
      <c r="C3621" s="5">
        <v>40644</v>
      </c>
      <c r="D3621" s="5">
        <v>41654</v>
      </c>
      <c r="E3621" s="4" t="s">
        <v>19752</v>
      </c>
      <c r="F3621" t="str">
        <f>+_xlfn.XLOOKUP(Tabell3[[#This Row],[Diagnose]],Tabell7[Diagnose],Tabell7[DiagnoseKort])&amp;" ("&amp;YEAR(Tabell3[[#This Row],[Dato]])&amp;")"</f>
        <v>Intet påvist (2014)</v>
      </c>
    </row>
    <row r="3622" spans="1:6" hidden="1" x14ac:dyDescent="0.25">
      <c r="A3622" s="4" t="s">
        <v>3522</v>
      </c>
      <c r="B3622" s="4" t="s">
        <v>3523</v>
      </c>
      <c r="C3622" s="5">
        <v>40371</v>
      </c>
      <c r="D3622" s="5">
        <v>41653</v>
      </c>
      <c r="E3622" s="4" t="s">
        <v>19752</v>
      </c>
      <c r="F3622" t="str">
        <f>+_xlfn.XLOOKUP(Tabell3[[#This Row],[Diagnose]],Tabell7[Diagnose],Tabell7[DiagnoseKort])&amp;" ("&amp;YEAR(Tabell3[[#This Row],[Dato]])&amp;")"</f>
        <v>Intet påvist (2014)</v>
      </c>
    </row>
    <row r="3623" spans="1:6" hidden="1" x14ac:dyDescent="0.25">
      <c r="A3623" s="4" t="s">
        <v>2443</v>
      </c>
      <c r="B3623" s="4" t="s">
        <v>2444</v>
      </c>
      <c r="C3623" s="5">
        <v>39703</v>
      </c>
      <c r="D3623" s="5">
        <v>41649</v>
      </c>
      <c r="E3623" s="4" t="s">
        <v>19752</v>
      </c>
      <c r="F3623" t="str">
        <f>+_xlfn.XLOOKUP(Tabell3[[#This Row],[Diagnose]],Tabell7[Diagnose],Tabell7[DiagnoseKort])&amp;" ("&amp;YEAR(Tabell3[[#This Row],[Dato]])&amp;")"</f>
        <v>Intet påvist (2014)</v>
      </c>
    </row>
    <row r="3624" spans="1:6" hidden="1" x14ac:dyDescent="0.25">
      <c r="A3624" s="4" t="s">
        <v>3590</v>
      </c>
      <c r="B3624" s="4" t="s">
        <v>3591</v>
      </c>
      <c r="C3624" s="5">
        <v>40448</v>
      </c>
      <c r="D3624" s="5">
        <v>41647</v>
      </c>
      <c r="E3624" s="4" t="s">
        <v>19752</v>
      </c>
      <c r="F3624" t="str">
        <f>+_xlfn.XLOOKUP(Tabell3[[#This Row],[Diagnose]],Tabell7[Diagnose],Tabell7[DiagnoseKort])&amp;" ("&amp;YEAR(Tabell3[[#This Row],[Dato]])&amp;")"</f>
        <v>Intet påvist (2014)</v>
      </c>
    </row>
    <row r="3625" spans="1:6" hidden="1" x14ac:dyDescent="0.25">
      <c r="A3625" s="4" t="s">
        <v>3906</v>
      </c>
      <c r="B3625" s="4" t="s">
        <v>3907</v>
      </c>
      <c r="C3625" s="5">
        <v>40673</v>
      </c>
      <c r="D3625" s="5">
        <v>41647</v>
      </c>
      <c r="E3625" s="4" t="s">
        <v>19752</v>
      </c>
      <c r="F3625" t="str">
        <f>+_xlfn.XLOOKUP(Tabell3[[#This Row],[Diagnose]],Tabell7[Diagnose],Tabell7[DiagnoseKort])&amp;" ("&amp;YEAR(Tabell3[[#This Row],[Dato]])&amp;")"</f>
        <v>Intet påvist (2014)</v>
      </c>
    </row>
    <row r="3626" spans="1:6" hidden="1" x14ac:dyDescent="0.25">
      <c r="A3626" s="4" t="s">
        <v>3912</v>
      </c>
      <c r="B3626" s="4" t="s">
        <v>3913</v>
      </c>
      <c r="C3626" s="5">
        <v>40673</v>
      </c>
      <c r="D3626" s="5">
        <v>41626</v>
      </c>
      <c r="E3626" s="4" t="s">
        <v>19752</v>
      </c>
      <c r="F3626" t="str">
        <f>+_xlfn.XLOOKUP(Tabell3[[#This Row],[Diagnose]],Tabell7[Diagnose],Tabell7[DiagnoseKort])&amp;" ("&amp;YEAR(Tabell3[[#This Row],[Dato]])&amp;")"</f>
        <v>Intet påvist (2013)</v>
      </c>
    </row>
    <row r="3627" spans="1:6" hidden="1" x14ac:dyDescent="0.25">
      <c r="A3627" s="4" t="s">
        <v>4263</v>
      </c>
      <c r="B3627" s="4" t="s">
        <v>4264</v>
      </c>
      <c r="C3627" s="5">
        <v>40888</v>
      </c>
      <c r="D3627" s="5">
        <v>41625</v>
      </c>
      <c r="E3627" s="4" t="s">
        <v>19752</v>
      </c>
      <c r="F3627" t="str">
        <f>+_xlfn.XLOOKUP(Tabell3[[#This Row],[Diagnose]],Tabell7[Diagnose],Tabell7[DiagnoseKort])&amp;" ("&amp;YEAR(Tabell3[[#This Row],[Dato]])&amp;")"</f>
        <v>Intet påvist (2013)</v>
      </c>
    </row>
    <row r="3628" spans="1:6" hidden="1" x14ac:dyDescent="0.25">
      <c r="A3628" s="4" t="s">
        <v>4081</v>
      </c>
      <c r="B3628" s="4" t="s">
        <v>4082</v>
      </c>
      <c r="C3628" s="5">
        <v>40744</v>
      </c>
      <c r="D3628" s="5">
        <v>41624</v>
      </c>
      <c r="E3628" s="4" t="s">
        <v>19884</v>
      </c>
      <c r="F3628" t="str">
        <f>+_xlfn.XLOOKUP(Tabell3[[#This Row],[Diagnose]],Tabell7[Diagnose],Tabell7[DiagnoseKort])&amp;" ("&amp;YEAR(Tabell3[[#This Row],[Dato]])&amp;")"</f>
        <v>Katarakt, ikke medfødt (2013)</v>
      </c>
    </row>
    <row r="3629" spans="1:6" hidden="1" x14ac:dyDescent="0.25">
      <c r="A3629" s="4" t="s">
        <v>4290</v>
      </c>
      <c r="B3629" s="4" t="s">
        <v>4291</v>
      </c>
      <c r="C3629" s="5">
        <v>40903</v>
      </c>
      <c r="D3629" s="5">
        <v>41620</v>
      </c>
      <c r="E3629" s="4" t="s">
        <v>19802</v>
      </c>
      <c r="F3629" t="str">
        <f>+_xlfn.XLOOKUP(Tabell3[[#This Row],[Diagnose]],Tabell7[Diagnose],Tabell7[DiagnoseKort])&amp;" ("&amp;YEAR(Tabell3[[#This Row],[Dato]])&amp;")"</f>
        <v>PPM iris (2013)</v>
      </c>
    </row>
    <row r="3630" spans="1:6" hidden="1" x14ac:dyDescent="0.25">
      <c r="A3630" s="4" t="s">
        <v>4891</v>
      </c>
      <c r="B3630" s="4" t="s">
        <v>4892</v>
      </c>
      <c r="C3630" s="5">
        <v>41208</v>
      </c>
      <c r="D3630" s="5">
        <v>41620</v>
      </c>
      <c r="E3630" s="4" t="s">
        <v>19752</v>
      </c>
      <c r="F3630" t="str">
        <f>+_xlfn.XLOOKUP(Tabell3[[#This Row],[Diagnose]],Tabell7[Diagnose],Tabell7[DiagnoseKort])&amp;" ("&amp;YEAR(Tabell3[[#This Row],[Dato]])&amp;")"</f>
        <v>Intet påvist (2013)</v>
      </c>
    </row>
    <row r="3631" spans="1:6" hidden="1" x14ac:dyDescent="0.25">
      <c r="A3631" s="4" t="s">
        <v>2874</v>
      </c>
      <c r="B3631" s="4" t="s">
        <v>2875</v>
      </c>
      <c r="C3631" s="5">
        <v>39976</v>
      </c>
      <c r="D3631" s="5">
        <v>41612</v>
      </c>
      <c r="E3631" s="4" t="s">
        <v>19752</v>
      </c>
      <c r="F3631" t="str">
        <f>+_xlfn.XLOOKUP(Tabell3[[#This Row],[Diagnose]],Tabell7[Diagnose],Tabell7[DiagnoseKort])&amp;" ("&amp;YEAR(Tabell3[[#This Row],[Dato]])&amp;")"</f>
        <v>Intet påvist (2013)</v>
      </c>
    </row>
    <row r="3632" spans="1:6" hidden="1" x14ac:dyDescent="0.25">
      <c r="A3632" s="4" t="s">
        <v>3318</v>
      </c>
      <c r="B3632" s="4" t="s">
        <v>3319</v>
      </c>
      <c r="C3632" s="5">
        <v>40282</v>
      </c>
      <c r="D3632" s="5">
        <v>41611</v>
      </c>
      <c r="E3632" s="4" t="s">
        <v>19770</v>
      </c>
      <c r="F3632" t="str">
        <f>+_xlfn.XLOOKUP(Tabell3[[#This Row],[Diagnose]],Tabell7[Diagnose],Tabell7[DiagnoseKort])&amp;" ("&amp;YEAR(Tabell3[[#This Row],[Dato]])&amp;")"</f>
        <v>Cortical &amp; Katarakt, ikke medfødt (2013)</v>
      </c>
    </row>
    <row r="3633" spans="1:6" hidden="1" x14ac:dyDescent="0.25">
      <c r="A3633" s="4" t="s">
        <v>4145</v>
      </c>
      <c r="B3633" s="4" t="s">
        <v>4146</v>
      </c>
      <c r="C3633" s="5">
        <v>40781</v>
      </c>
      <c r="D3633" s="5">
        <v>41610</v>
      </c>
      <c r="E3633" s="4" t="s">
        <v>19752</v>
      </c>
      <c r="F3633" t="str">
        <f>+_xlfn.XLOOKUP(Tabell3[[#This Row],[Diagnose]],Tabell7[Diagnose],Tabell7[DiagnoseKort])&amp;" ("&amp;YEAR(Tabell3[[#This Row],[Dato]])&amp;")"</f>
        <v>Intet påvist (2013)</v>
      </c>
    </row>
    <row r="3634" spans="1:6" hidden="1" x14ac:dyDescent="0.25">
      <c r="A3634" s="4" t="s">
        <v>3910</v>
      </c>
      <c r="B3634" s="4" t="s">
        <v>3911</v>
      </c>
      <c r="C3634" s="5">
        <v>40673</v>
      </c>
      <c r="D3634" s="5">
        <v>41605</v>
      </c>
      <c r="E3634" s="4" t="s">
        <v>19770</v>
      </c>
      <c r="F3634" t="str">
        <f>+_xlfn.XLOOKUP(Tabell3[[#This Row],[Diagnose]],Tabell7[Diagnose],Tabell7[DiagnoseKort])&amp;" ("&amp;YEAR(Tabell3[[#This Row],[Dato]])&amp;")"</f>
        <v>Cortical &amp; Katarakt, ikke medfødt (2013)</v>
      </c>
    </row>
    <row r="3635" spans="1:6" hidden="1" x14ac:dyDescent="0.25">
      <c r="A3635" s="4" t="s">
        <v>4930</v>
      </c>
      <c r="B3635" s="4" t="s">
        <v>4931</v>
      </c>
      <c r="C3635" s="5">
        <v>41251</v>
      </c>
      <c r="D3635" s="5">
        <v>41604</v>
      </c>
      <c r="E3635" s="4" t="s">
        <v>19752</v>
      </c>
      <c r="F3635" t="str">
        <f>+_xlfn.XLOOKUP(Tabell3[[#This Row],[Diagnose]],Tabell7[Diagnose],Tabell7[DiagnoseKort])&amp;" ("&amp;YEAR(Tabell3[[#This Row],[Dato]])&amp;")"</f>
        <v>Intet påvist (2013)</v>
      </c>
    </row>
    <row r="3636" spans="1:6" hidden="1" x14ac:dyDescent="0.25">
      <c r="A3636" s="4" t="s">
        <v>4772</v>
      </c>
      <c r="B3636" s="4" t="s">
        <v>4773</v>
      </c>
      <c r="C3636" s="5">
        <v>41145</v>
      </c>
      <c r="D3636" s="5">
        <v>41604</v>
      </c>
      <c r="E3636" s="4" t="s">
        <v>19752</v>
      </c>
      <c r="F3636" t="str">
        <f>+_xlfn.XLOOKUP(Tabell3[[#This Row],[Diagnose]],Tabell7[Diagnose],Tabell7[DiagnoseKort])&amp;" ("&amp;YEAR(Tabell3[[#This Row],[Dato]])&amp;")"</f>
        <v>Intet påvist (2013)</v>
      </c>
    </row>
    <row r="3637" spans="1:6" hidden="1" x14ac:dyDescent="0.25">
      <c r="A3637" s="4" t="s">
        <v>4243</v>
      </c>
      <c r="B3637" s="4" t="s">
        <v>4244</v>
      </c>
      <c r="C3637" s="5">
        <v>40880</v>
      </c>
      <c r="D3637" s="5">
        <v>41604</v>
      </c>
      <c r="E3637" s="4" t="s">
        <v>19752</v>
      </c>
      <c r="F3637" t="str">
        <f>+_xlfn.XLOOKUP(Tabell3[[#This Row],[Diagnose]],Tabell7[Diagnose],Tabell7[DiagnoseKort])&amp;" ("&amp;YEAR(Tabell3[[#This Row],[Dato]])&amp;")"</f>
        <v>Intet påvist (2013)</v>
      </c>
    </row>
    <row r="3638" spans="1:6" hidden="1" x14ac:dyDescent="0.25">
      <c r="A3638" s="4" t="s">
        <v>3506</v>
      </c>
      <c r="B3638" s="4" t="s">
        <v>3507</v>
      </c>
      <c r="C3638" s="5">
        <v>40360</v>
      </c>
      <c r="D3638" s="5">
        <v>41604</v>
      </c>
      <c r="E3638" s="4" t="s">
        <v>19801</v>
      </c>
      <c r="F3638" t="str">
        <f>+_xlfn.XLOOKUP(Tabell3[[#This Row],[Diagnose]],Tabell7[Diagnose],Tabell7[DiagnoseKort])&amp;" ("&amp;YEAR(Tabell3[[#This Row],[Dato]])&amp;")"</f>
        <v>Annet medfødt (2013)</v>
      </c>
    </row>
    <row r="3639" spans="1:6" hidden="1" x14ac:dyDescent="0.25">
      <c r="A3639" s="4" t="s">
        <v>3958</v>
      </c>
      <c r="B3639" s="4" t="s">
        <v>3959</v>
      </c>
      <c r="C3639" s="5">
        <v>40688</v>
      </c>
      <c r="D3639" s="5">
        <v>41594</v>
      </c>
      <c r="E3639" s="4" t="s">
        <v>19752</v>
      </c>
      <c r="F3639" t="str">
        <f>+_xlfn.XLOOKUP(Tabell3[[#This Row],[Diagnose]],Tabell7[Diagnose],Tabell7[DiagnoseKort])&amp;" ("&amp;YEAR(Tabell3[[#This Row],[Dato]])&amp;")"</f>
        <v>Intet påvist (2013)</v>
      </c>
    </row>
    <row r="3640" spans="1:6" hidden="1" x14ac:dyDescent="0.25">
      <c r="A3640" s="4" t="s">
        <v>4089</v>
      </c>
      <c r="B3640" s="4" t="s">
        <v>4090</v>
      </c>
      <c r="C3640" s="5">
        <v>40744</v>
      </c>
      <c r="D3640" s="5">
        <v>41594</v>
      </c>
      <c r="E3640" s="4" t="s">
        <v>19883</v>
      </c>
      <c r="F3640" t="str">
        <f>+_xlfn.XLOOKUP(Tabell3[[#This Row],[Diagnose]],Tabell7[Diagnose],Tabell7[DiagnoseKort])&amp;" ("&amp;YEAR(Tabell3[[#This Row],[Dato]])&amp;")"</f>
        <v xml:space="preserve"> (2013)</v>
      </c>
    </row>
    <row r="3641" spans="1:6" hidden="1" x14ac:dyDescent="0.25">
      <c r="A3641" s="4" t="s">
        <v>1884</v>
      </c>
      <c r="B3641" s="4" t="s">
        <v>1885</v>
      </c>
      <c r="C3641" s="5">
        <v>39228</v>
      </c>
      <c r="D3641" s="5">
        <v>41591</v>
      </c>
      <c r="E3641" s="4" t="s">
        <v>19756</v>
      </c>
      <c r="F3641" t="str">
        <f>+_xlfn.XLOOKUP(Tabell3[[#This Row],[Diagnose]],Tabell7[Diagnose],Tabell7[DiagnoseKort])&amp;" ("&amp;YEAR(Tabell3[[#This Row],[Dato]])&amp;")"</f>
        <v>Distichiasis/Ektopiske Cillier (2013)</v>
      </c>
    </row>
    <row r="3642" spans="1:6" hidden="1" x14ac:dyDescent="0.25">
      <c r="A3642" s="4" t="s">
        <v>3989</v>
      </c>
      <c r="B3642" s="4" t="s">
        <v>3990</v>
      </c>
      <c r="C3642" s="5">
        <v>40703</v>
      </c>
      <c r="D3642" s="5">
        <v>41590</v>
      </c>
      <c r="E3642" s="4" t="s">
        <v>19752</v>
      </c>
      <c r="F3642" t="str">
        <f>+_xlfn.XLOOKUP(Tabell3[[#This Row],[Diagnose]],Tabell7[Diagnose],Tabell7[DiagnoseKort])&amp;" ("&amp;YEAR(Tabell3[[#This Row],[Dato]])&amp;")"</f>
        <v>Intet påvist (2013)</v>
      </c>
    </row>
    <row r="3643" spans="1:6" hidden="1" x14ac:dyDescent="0.25">
      <c r="A3643" s="4" t="s">
        <v>2612</v>
      </c>
      <c r="B3643" s="4" t="s">
        <v>2613</v>
      </c>
      <c r="C3643" s="5">
        <v>39811</v>
      </c>
      <c r="D3643" s="5">
        <v>41590</v>
      </c>
      <c r="E3643" s="4" t="s">
        <v>19752</v>
      </c>
      <c r="F3643" t="str">
        <f>+_xlfn.XLOOKUP(Tabell3[[#This Row],[Diagnose]],Tabell7[Diagnose],Tabell7[DiagnoseKort])&amp;" ("&amp;YEAR(Tabell3[[#This Row],[Dato]])&amp;")"</f>
        <v>Intet påvist (2013)</v>
      </c>
    </row>
    <row r="3644" spans="1:6" hidden="1" x14ac:dyDescent="0.25">
      <c r="A3644" s="4" t="s">
        <v>2636</v>
      </c>
      <c r="B3644" s="4" t="s">
        <v>2637</v>
      </c>
      <c r="C3644" s="5">
        <v>39845</v>
      </c>
      <c r="D3644" s="5">
        <v>41586</v>
      </c>
      <c r="E3644" s="4" t="s">
        <v>19801</v>
      </c>
      <c r="F3644" t="str">
        <f>+_xlfn.XLOOKUP(Tabell3[[#This Row],[Diagnose]],Tabell7[Diagnose],Tabell7[DiagnoseKort])&amp;" ("&amp;YEAR(Tabell3[[#This Row],[Dato]])&amp;")"</f>
        <v>Annet medfødt (2013)</v>
      </c>
    </row>
    <row r="3645" spans="1:6" hidden="1" x14ac:dyDescent="0.25">
      <c r="A3645" s="4" t="s">
        <v>3152</v>
      </c>
      <c r="B3645" s="4" t="s">
        <v>3153</v>
      </c>
      <c r="C3645" s="5">
        <v>40186</v>
      </c>
      <c r="D3645" s="5">
        <v>41585</v>
      </c>
      <c r="E3645" s="4" t="s">
        <v>19752</v>
      </c>
      <c r="F3645" t="str">
        <f>+_xlfn.XLOOKUP(Tabell3[[#This Row],[Diagnose]],Tabell7[Diagnose],Tabell7[DiagnoseKort])&amp;" ("&amp;YEAR(Tabell3[[#This Row],[Dato]])&amp;")"</f>
        <v>Intet påvist (2013)</v>
      </c>
    </row>
    <row r="3646" spans="1:6" hidden="1" x14ac:dyDescent="0.25">
      <c r="A3646" s="4" t="s">
        <v>2969</v>
      </c>
      <c r="B3646" s="4" t="s">
        <v>2970</v>
      </c>
      <c r="C3646" s="5">
        <v>40025</v>
      </c>
      <c r="D3646" s="5">
        <v>41584</v>
      </c>
      <c r="E3646" s="4" t="s">
        <v>19752</v>
      </c>
      <c r="F3646" t="str">
        <f>+_xlfn.XLOOKUP(Tabell3[[#This Row],[Diagnose]],Tabell7[Diagnose],Tabell7[DiagnoseKort])&amp;" ("&amp;YEAR(Tabell3[[#This Row],[Dato]])&amp;")"</f>
        <v>Intet påvist (2013)</v>
      </c>
    </row>
    <row r="3647" spans="1:6" hidden="1" x14ac:dyDescent="0.25">
      <c r="A3647" s="4" t="s">
        <v>3885</v>
      </c>
      <c r="B3647" s="4" t="s">
        <v>3886</v>
      </c>
      <c r="C3647" s="5">
        <v>40651</v>
      </c>
      <c r="D3647" s="5">
        <v>41583</v>
      </c>
      <c r="E3647" s="4" t="s">
        <v>19802</v>
      </c>
      <c r="F3647" t="str">
        <f>+_xlfn.XLOOKUP(Tabell3[[#This Row],[Diagnose]],Tabell7[Diagnose],Tabell7[DiagnoseKort])&amp;" ("&amp;YEAR(Tabell3[[#This Row],[Dato]])&amp;")"</f>
        <v>PPM iris (2013)</v>
      </c>
    </row>
    <row r="3648" spans="1:6" hidden="1" x14ac:dyDescent="0.25">
      <c r="A3648" s="4" t="s">
        <v>2509</v>
      </c>
      <c r="B3648" s="4" t="s">
        <v>2510</v>
      </c>
      <c r="C3648" s="5">
        <v>39737</v>
      </c>
      <c r="D3648" s="5">
        <v>41582</v>
      </c>
      <c r="E3648" s="4" t="s">
        <v>19752</v>
      </c>
      <c r="F3648" t="str">
        <f>+_xlfn.XLOOKUP(Tabell3[[#This Row],[Diagnose]],Tabell7[Diagnose],Tabell7[DiagnoseKort])&amp;" ("&amp;YEAR(Tabell3[[#This Row],[Dato]])&amp;")"</f>
        <v>Intet påvist (2013)</v>
      </c>
    </row>
    <row r="3649" spans="1:6" hidden="1" x14ac:dyDescent="0.25">
      <c r="A3649" s="4" t="s">
        <v>4193</v>
      </c>
      <c r="B3649" s="4" t="s">
        <v>4194</v>
      </c>
      <c r="C3649" s="5">
        <v>40800</v>
      </c>
      <c r="D3649" s="5">
        <v>41572</v>
      </c>
      <c r="E3649" s="4" t="s">
        <v>19752</v>
      </c>
      <c r="F3649" t="str">
        <f>+_xlfn.XLOOKUP(Tabell3[[#This Row],[Diagnose]],Tabell7[Diagnose],Tabell7[DiagnoseKort])&amp;" ("&amp;YEAR(Tabell3[[#This Row],[Dato]])&amp;")"</f>
        <v>Intet påvist (2013)</v>
      </c>
    </row>
    <row r="3650" spans="1:6" hidden="1" x14ac:dyDescent="0.25">
      <c r="A3650" s="4" t="s">
        <v>4171</v>
      </c>
      <c r="B3650" s="4" t="s">
        <v>4172</v>
      </c>
      <c r="C3650" s="5">
        <v>40787</v>
      </c>
      <c r="D3650" s="5">
        <v>41572</v>
      </c>
      <c r="E3650" s="4" t="s">
        <v>19752</v>
      </c>
      <c r="F3650" t="str">
        <f>+_xlfn.XLOOKUP(Tabell3[[#This Row],[Diagnose]],Tabell7[Diagnose],Tabell7[DiagnoseKort])&amp;" ("&amp;YEAR(Tabell3[[#This Row],[Dato]])&amp;")"</f>
        <v>Intet påvist (2013)</v>
      </c>
    </row>
    <row r="3651" spans="1:6" hidden="1" x14ac:dyDescent="0.25">
      <c r="A3651" s="4" t="s">
        <v>3184</v>
      </c>
      <c r="B3651" s="4" t="s">
        <v>3185</v>
      </c>
      <c r="C3651" s="5">
        <v>40202</v>
      </c>
      <c r="D3651" s="5">
        <v>41572</v>
      </c>
      <c r="E3651" s="4" t="s">
        <v>19756</v>
      </c>
      <c r="F3651" t="str">
        <f>+_xlfn.XLOOKUP(Tabell3[[#This Row],[Diagnose]],Tabell7[Diagnose],Tabell7[DiagnoseKort])&amp;" ("&amp;YEAR(Tabell3[[#This Row],[Dato]])&amp;")"</f>
        <v>Distichiasis/Ektopiske Cillier (2013)</v>
      </c>
    </row>
    <row r="3652" spans="1:6" hidden="1" x14ac:dyDescent="0.25">
      <c r="A3652" s="4" t="s">
        <v>3982</v>
      </c>
      <c r="B3652" s="4" t="s">
        <v>3983</v>
      </c>
      <c r="C3652" s="5">
        <v>40698</v>
      </c>
      <c r="D3652" s="5">
        <v>41572</v>
      </c>
      <c r="E3652" s="4" t="s">
        <v>19752</v>
      </c>
      <c r="F3652" t="str">
        <f>+_xlfn.XLOOKUP(Tabell3[[#This Row],[Diagnose]],Tabell7[Diagnose],Tabell7[DiagnoseKort])&amp;" ("&amp;YEAR(Tabell3[[#This Row],[Dato]])&amp;")"</f>
        <v>Intet påvist (2013)</v>
      </c>
    </row>
    <row r="3653" spans="1:6" hidden="1" x14ac:dyDescent="0.25">
      <c r="A3653" s="4" t="s">
        <v>3178</v>
      </c>
      <c r="B3653" s="4" t="s">
        <v>3179</v>
      </c>
      <c r="C3653" s="5">
        <v>40202</v>
      </c>
      <c r="D3653" s="5">
        <v>41572</v>
      </c>
      <c r="E3653" s="4" t="s">
        <v>19752</v>
      </c>
      <c r="F3653" t="str">
        <f>+_xlfn.XLOOKUP(Tabell3[[#This Row],[Diagnose]],Tabell7[Diagnose],Tabell7[DiagnoseKort])&amp;" ("&amp;YEAR(Tabell3[[#This Row],[Dato]])&amp;")"</f>
        <v>Intet påvist (2013)</v>
      </c>
    </row>
    <row r="3654" spans="1:6" hidden="1" x14ac:dyDescent="0.25">
      <c r="A3654" s="4" t="s">
        <v>2592</v>
      </c>
      <c r="B3654" s="4" t="s">
        <v>2593</v>
      </c>
      <c r="C3654" s="5">
        <v>39810</v>
      </c>
      <c r="D3654" s="5">
        <v>41572</v>
      </c>
      <c r="E3654" s="4" t="s">
        <v>19882</v>
      </c>
      <c r="F3654" t="str">
        <f>+_xlfn.XLOOKUP(Tabell3[[#This Row],[Diagnose]],Tabell7[Diagnose],Tabell7[DiagnoseKort])&amp;" ("&amp;YEAR(Tabell3[[#This Row],[Dato]])&amp;")"</f>
        <v>Katarakt, ikke medfødt (2013)</v>
      </c>
    </row>
    <row r="3655" spans="1:6" hidden="1" x14ac:dyDescent="0.25">
      <c r="A3655" s="4" t="s">
        <v>3441</v>
      </c>
      <c r="B3655" s="4" t="s">
        <v>3442</v>
      </c>
      <c r="C3655" s="5">
        <v>40337</v>
      </c>
      <c r="D3655" s="5">
        <v>41572</v>
      </c>
      <c r="E3655" s="4" t="s">
        <v>19752</v>
      </c>
      <c r="F3655" t="str">
        <f>+_xlfn.XLOOKUP(Tabell3[[#This Row],[Diagnose]],Tabell7[Diagnose],Tabell7[DiagnoseKort])&amp;" ("&amp;YEAR(Tabell3[[#This Row],[Dato]])&amp;")"</f>
        <v>Intet påvist (2013)</v>
      </c>
    </row>
    <row r="3656" spans="1:6" hidden="1" x14ac:dyDescent="0.25">
      <c r="A3656" s="4" t="s">
        <v>1898</v>
      </c>
      <c r="B3656" s="4" t="s">
        <v>1899</v>
      </c>
      <c r="C3656" s="5">
        <v>39239</v>
      </c>
      <c r="D3656" s="5">
        <v>41570</v>
      </c>
      <c r="E3656" s="4" t="s">
        <v>19770</v>
      </c>
      <c r="F3656" t="str">
        <f>+_xlfn.XLOOKUP(Tabell3[[#This Row],[Diagnose]],Tabell7[Diagnose],Tabell7[DiagnoseKort])&amp;" ("&amp;YEAR(Tabell3[[#This Row],[Dato]])&amp;")"</f>
        <v>Cortical &amp; Katarakt, ikke medfødt (2013)</v>
      </c>
    </row>
    <row r="3657" spans="1:6" hidden="1" x14ac:dyDescent="0.25">
      <c r="A3657" s="4" t="s">
        <v>4153</v>
      </c>
      <c r="B3657" s="4" t="s">
        <v>4154</v>
      </c>
      <c r="C3657" s="5">
        <v>40781</v>
      </c>
      <c r="D3657" s="5">
        <v>41563</v>
      </c>
      <c r="E3657" s="4" t="s">
        <v>19752</v>
      </c>
      <c r="F3657" t="str">
        <f>+_xlfn.XLOOKUP(Tabell3[[#This Row],[Diagnose]],Tabell7[Diagnose],Tabell7[DiagnoseKort])&amp;" ("&amp;YEAR(Tabell3[[#This Row],[Dato]])&amp;")"</f>
        <v>Intet påvist (2013)</v>
      </c>
    </row>
    <row r="3658" spans="1:6" hidden="1" x14ac:dyDescent="0.25">
      <c r="A3658" s="4" t="s">
        <v>3052</v>
      </c>
      <c r="B3658" s="4" t="s">
        <v>3053</v>
      </c>
      <c r="C3658" s="5">
        <v>40082</v>
      </c>
      <c r="D3658" s="5">
        <v>41563</v>
      </c>
      <c r="E3658" s="4" t="s">
        <v>19752</v>
      </c>
      <c r="F3658" t="str">
        <f>+_xlfn.XLOOKUP(Tabell3[[#This Row],[Diagnose]],Tabell7[Diagnose],Tabell7[DiagnoseKort])&amp;" ("&amp;YEAR(Tabell3[[#This Row],[Dato]])&amp;")"</f>
        <v>Intet påvist (2013)</v>
      </c>
    </row>
    <row r="3659" spans="1:6" hidden="1" x14ac:dyDescent="0.25">
      <c r="A3659" s="4" t="s">
        <v>4105</v>
      </c>
      <c r="B3659" s="4" t="s">
        <v>4106</v>
      </c>
      <c r="C3659" s="5">
        <v>40756</v>
      </c>
      <c r="D3659" s="5">
        <v>41562</v>
      </c>
      <c r="E3659" s="4" t="s">
        <v>19752</v>
      </c>
      <c r="F3659" t="str">
        <f>+_xlfn.XLOOKUP(Tabell3[[#This Row],[Diagnose]],Tabell7[Diagnose],Tabell7[DiagnoseKort])&amp;" ("&amp;YEAR(Tabell3[[#This Row],[Dato]])&amp;")"</f>
        <v>Intet påvist (2013)</v>
      </c>
    </row>
    <row r="3660" spans="1:6" hidden="1" x14ac:dyDescent="0.25">
      <c r="A3660" s="4" t="s">
        <v>4598</v>
      </c>
      <c r="B3660" s="4" t="s">
        <v>4599</v>
      </c>
      <c r="C3660" s="5">
        <v>41083</v>
      </c>
      <c r="D3660" s="5">
        <v>41556</v>
      </c>
      <c r="E3660" s="4" t="s">
        <v>19802</v>
      </c>
      <c r="F3660" t="str">
        <f>+_xlfn.XLOOKUP(Tabell3[[#This Row],[Diagnose]],Tabell7[Diagnose],Tabell7[DiagnoseKort])&amp;" ("&amp;YEAR(Tabell3[[#This Row],[Dato]])&amp;")"</f>
        <v>PPM iris (2013)</v>
      </c>
    </row>
    <row r="3661" spans="1:6" hidden="1" x14ac:dyDescent="0.25">
      <c r="A3661" s="4" t="s">
        <v>2256</v>
      </c>
      <c r="B3661" s="4" t="s">
        <v>2257</v>
      </c>
      <c r="C3661" s="5">
        <v>39541</v>
      </c>
      <c r="D3661" s="5">
        <v>41552</v>
      </c>
      <c r="E3661" s="4" t="s">
        <v>19752</v>
      </c>
      <c r="F3661" t="str">
        <f>+_xlfn.XLOOKUP(Tabell3[[#This Row],[Diagnose]],Tabell7[Diagnose],Tabell7[DiagnoseKort])&amp;" ("&amp;YEAR(Tabell3[[#This Row],[Dato]])&amp;")"</f>
        <v>Intet påvist (2013)</v>
      </c>
    </row>
    <row r="3662" spans="1:6" hidden="1" x14ac:dyDescent="0.25">
      <c r="A3662" s="4" t="s">
        <v>3407</v>
      </c>
      <c r="B3662" s="4" t="s">
        <v>3408</v>
      </c>
      <c r="C3662" s="5">
        <v>40320</v>
      </c>
      <c r="D3662" s="5">
        <v>41552</v>
      </c>
      <c r="E3662" s="4" t="s">
        <v>19752</v>
      </c>
      <c r="F3662" t="str">
        <f>+_xlfn.XLOOKUP(Tabell3[[#This Row],[Diagnose]],Tabell7[Diagnose],Tabell7[DiagnoseKort])&amp;" ("&amp;YEAR(Tabell3[[#This Row],[Dato]])&amp;")"</f>
        <v>Intet påvist (2013)</v>
      </c>
    </row>
    <row r="3663" spans="1:6" hidden="1" x14ac:dyDescent="0.25">
      <c r="A3663" s="4" t="s">
        <v>4240</v>
      </c>
      <c r="B3663" s="4" t="s">
        <v>4241</v>
      </c>
      <c r="C3663" s="5">
        <v>40874</v>
      </c>
      <c r="D3663" s="5">
        <v>41547</v>
      </c>
      <c r="E3663" s="4" t="s">
        <v>19752</v>
      </c>
      <c r="F3663" t="str">
        <f>+_xlfn.XLOOKUP(Tabell3[[#This Row],[Diagnose]],Tabell7[Diagnose],Tabell7[DiagnoseKort])&amp;" ("&amp;YEAR(Tabell3[[#This Row],[Dato]])&amp;")"</f>
        <v>Intet påvist (2013)</v>
      </c>
    </row>
    <row r="3664" spans="1:6" hidden="1" x14ac:dyDescent="0.25">
      <c r="A3664" s="4" t="s">
        <v>4159</v>
      </c>
      <c r="B3664" s="4" t="s">
        <v>4160</v>
      </c>
      <c r="C3664" s="5">
        <v>40781</v>
      </c>
      <c r="D3664" s="5">
        <v>41527</v>
      </c>
      <c r="E3664" s="4" t="s">
        <v>19752</v>
      </c>
      <c r="F3664" t="str">
        <f>+_xlfn.XLOOKUP(Tabell3[[#This Row],[Diagnose]],Tabell7[Diagnose],Tabell7[DiagnoseKort])&amp;" ("&amp;YEAR(Tabell3[[#This Row],[Dato]])&amp;")"</f>
        <v>Intet påvist (2013)</v>
      </c>
    </row>
    <row r="3665" spans="1:6" hidden="1" x14ac:dyDescent="0.25">
      <c r="A3665" s="4" t="s">
        <v>1239</v>
      </c>
      <c r="B3665" s="4" t="s">
        <v>1240</v>
      </c>
      <c r="C3665" s="5">
        <v>38187</v>
      </c>
      <c r="D3665" s="5">
        <v>41527</v>
      </c>
      <c r="E3665" s="4" t="s">
        <v>19769</v>
      </c>
      <c r="F3665" t="str">
        <f>+_xlfn.XLOOKUP(Tabell3[[#This Row],[Diagnose]],Tabell7[Diagnose],Tabell7[DiagnoseKort])&amp;" ("&amp;YEAR(Tabell3[[#This Row],[Dato]])&amp;")"</f>
        <v xml:space="preserve"> (2013)</v>
      </c>
    </row>
    <row r="3666" spans="1:6" hidden="1" x14ac:dyDescent="0.25">
      <c r="A3666" s="4" t="s">
        <v>3318</v>
      </c>
      <c r="B3666" s="4" t="s">
        <v>3319</v>
      </c>
      <c r="C3666" s="5">
        <v>40282</v>
      </c>
      <c r="D3666" s="5">
        <v>41526</v>
      </c>
      <c r="E3666" s="4" t="s">
        <v>19865</v>
      </c>
      <c r="F3666" t="str">
        <f>+_xlfn.XLOOKUP(Tabell3[[#This Row],[Diagnose]],Tabell7[Diagnose],Tabell7[DiagnoseKort])&amp;" ("&amp;YEAR(Tabell3[[#This Row],[Dato]])&amp;")"</f>
        <v>Katarakt, ikke medfødt (2013)</v>
      </c>
    </row>
    <row r="3667" spans="1:6" hidden="1" x14ac:dyDescent="0.25">
      <c r="A3667" s="4" t="s">
        <v>3136</v>
      </c>
      <c r="B3667" s="4" t="s">
        <v>3137</v>
      </c>
      <c r="C3667" s="5">
        <v>40184</v>
      </c>
      <c r="D3667" s="5">
        <v>41523</v>
      </c>
      <c r="E3667" s="4" t="s">
        <v>19752</v>
      </c>
      <c r="F3667" t="str">
        <f>+_xlfn.XLOOKUP(Tabell3[[#This Row],[Diagnose]],Tabell7[Diagnose],Tabell7[DiagnoseKort])&amp;" ("&amp;YEAR(Tabell3[[#This Row],[Dato]])&amp;")"</f>
        <v>Intet påvist (2013)</v>
      </c>
    </row>
    <row r="3668" spans="1:6" hidden="1" x14ac:dyDescent="0.25">
      <c r="A3668" s="4" t="s">
        <v>3610</v>
      </c>
      <c r="B3668" s="4" t="s">
        <v>3611</v>
      </c>
      <c r="C3668" s="5">
        <v>40479</v>
      </c>
      <c r="D3668" s="5">
        <v>41517</v>
      </c>
      <c r="E3668" s="4" t="s">
        <v>19752</v>
      </c>
      <c r="F3668" t="str">
        <f>+_xlfn.XLOOKUP(Tabell3[[#This Row],[Diagnose]],Tabell7[Diagnose],Tabell7[DiagnoseKort])&amp;" ("&amp;YEAR(Tabell3[[#This Row],[Dato]])&amp;")"</f>
        <v>Intet påvist (2013)</v>
      </c>
    </row>
    <row r="3669" spans="1:6" hidden="1" x14ac:dyDescent="0.25">
      <c r="A3669" s="4" t="s">
        <v>2324</v>
      </c>
      <c r="B3669" s="4" t="s">
        <v>2325</v>
      </c>
      <c r="C3669" s="5">
        <v>39556</v>
      </c>
      <c r="D3669" s="5">
        <v>41513</v>
      </c>
      <c r="E3669" s="4" t="s">
        <v>19752</v>
      </c>
      <c r="F3669" t="str">
        <f>+_xlfn.XLOOKUP(Tabell3[[#This Row],[Diagnose]],Tabell7[Diagnose],Tabell7[DiagnoseKort])&amp;" ("&amp;YEAR(Tabell3[[#This Row],[Dato]])&amp;")"</f>
        <v>Intet påvist (2013)</v>
      </c>
    </row>
    <row r="3670" spans="1:6" hidden="1" x14ac:dyDescent="0.25">
      <c r="A3670" s="4" t="s">
        <v>3445</v>
      </c>
      <c r="B3670" s="4" t="s">
        <v>3446</v>
      </c>
      <c r="C3670" s="5">
        <v>40337</v>
      </c>
      <c r="D3670" s="5">
        <v>41513</v>
      </c>
      <c r="E3670" s="4" t="s">
        <v>19881</v>
      </c>
      <c r="F3670" t="str">
        <f>+_xlfn.XLOOKUP(Tabell3[[#This Row],[Diagnose]],Tabell7[Diagnose],Tabell7[DiagnoseKort])&amp;" ("&amp;YEAR(Tabell3[[#This Row],[Dato]])&amp;")"</f>
        <v>Annet, ikke medfødt (2013)</v>
      </c>
    </row>
    <row r="3671" spans="1:6" hidden="1" x14ac:dyDescent="0.25">
      <c r="A3671" s="4" t="s">
        <v>3364</v>
      </c>
      <c r="B3671" s="4" t="s">
        <v>3365</v>
      </c>
      <c r="C3671" s="5">
        <v>40289</v>
      </c>
      <c r="D3671" s="5">
        <v>41511</v>
      </c>
      <c r="E3671" s="4" t="s">
        <v>19752</v>
      </c>
      <c r="F3671" t="str">
        <f>+_xlfn.XLOOKUP(Tabell3[[#This Row],[Diagnose]],Tabell7[Diagnose],Tabell7[DiagnoseKort])&amp;" ("&amp;YEAR(Tabell3[[#This Row],[Dato]])&amp;")"</f>
        <v>Intet påvist (2013)</v>
      </c>
    </row>
    <row r="3672" spans="1:6" hidden="1" x14ac:dyDescent="0.25">
      <c r="A3672" s="4" t="s">
        <v>19880</v>
      </c>
      <c r="B3672" s="4" t="s">
        <v>4499</v>
      </c>
      <c r="C3672" s="5">
        <v>41054</v>
      </c>
      <c r="D3672" s="5">
        <v>41501</v>
      </c>
      <c r="E3672" s="4" t="s">
        <v>19752</v>
      </c>
      <c r="F3672" t="str">
        <f>+_xlfn.XLOOKUP(Tabell3[[#This Row],[Diagnose]],Tabell7[Diagnose],Tabell7[DiagnoseKort])&amp;" ("&amp;YEAR(Tabell3[[#This Row],[Dato]])&amp;")"</f>
        <v>Intet påvist (2013)</v>
      </c>
    </row>
    <row r="3673" spans="1:6" hidden="1" x14ac:dyDescent="0.25">
      <c r="A3673" s="4" t="s">
        <v>1852</v>
      </c>
      <c r="B3673" s="4" t="s">
        <v>1853</v>
      </c>
      <c r="C3673" s="5">
        <v>39177</v>
      </c>
      <c r="D3673" s="5">
        <v>41498</v>
      </c>
      <c r="E3673" s="4" t="s">
        <v>19752</v>
      </c>
      <c r="F3673" t="str">
        <f>+_xlfn.XLOOKUP(Tabell3[[#This Row],[Diagnose]],Tabell7[Diagnose],Tabell7[DiagnoseKort])&amp;" ("&amp;YEAR(Tabell3[[#This Row],[Dato]])&amp;")"</f>
        <v>Intet påvist (2013)</v>
      </c>
    </row>
    <row r="3674" spans="1:6" hidden="1" x14ac:dyDescent="0.25">
      <c r="A3674" s="4" t="s">
        <v>3880</v>
      </c>
      <c r="B3674" s="4" t="s">
        <v>3881</v>
      </c>
      <c r="C3674" s="5">
        <v>40648</v>
      </c>
      <c r="D3674" s="5">
        <v>41483</v>
      </c>
      <c r="E3674" s="4" t="s">
        <v>19802</v>
      </c>
      <c r="F3674" t="str">
        <f>+_xlfn.XLOOKUP(Tabell3[[#This Row],[Diagnose]],Tabell7[Diagnose],Tabell7[DiagnoseKort])&amp;" ("&amp;YEAR(Tabell3[[#This Row],[Dato]])&amp;")"</f>
        <v>PPM iris (2013)</v>
      </c>
    </row>
    <row r="3675" spans="1:6" hidden="1" x14ac:dyDescent="0.25">
      <c r="A3675" s="4" t="s">
        <v>4038</v>
      </c>
      <c r="B3675" s="4" t="s">
        <v>4039</v>
      </c>
      <c r="C3675" s="5">
        <v>40720</v>
      </c>
      <c r="D3675" s="5">
        <v>41474</v>
      </c>
      <c r="E3675" s="4" t="s">
        <v>19752</v>
      </c>
      <c r="F3675" t="str">
        <f>+_xlfn.XLOOKUP(Tabell3[[#This Row],[Diagnose]],Tabell7[Diagnose],Tabell7[DiagnoseKort])&amp;" ("&amp;YEAR(Tabell3[[#This Row],[Dato]])&amp;")"</f>
        <v>Intet påvist (2013)</v>
      </c>
    </row>
    <row r="3676" spans="1:6" hidden="1" x14ac:dyDescent="0.25">
      <c r="A3676" s="4" t="s">
        <v>19842</v>
      </c>
      <c r="B3676" s="4" t="s">
        <v>3249</v>
      </c>
      <c r="C3676" s="5">
        <v>40261</v>
      </c>
      <c r="D3676" s="5">
        <v>41470</v>
      </c>
      <c r="E3676" s="4" t="s">
        <v>19752</v>
      </c>
      <c r="F3676" t="str">
        <f>+_xlfn.XLOOKUP(Tabell3[[#This Row],[Diagnose]],Tabell7[Diagnose],Tabell7[DiagnoseKort])&amp;" ("&amp;YEAR(Tabell3[[#This Row],[Dato]])&amp;")"</f>
        <v>Intet påvist (2013)</v>
      </c>
    </row>
    <row r="3677" spans="1:6" hidden="1" x14ac:dyDescent="0.25">
      <c r="A3677" s="4" t="s">
        <v>1888</v>
      </c>
      <c r="B3677" s="4" t="s">
        <v>1889</v>
      </c>
      <c r="C3677" s="5">
        <v>39237</v>
      </c>
      <c r="D3677" s="5">
        <v>41446</v>
      </c>
      <c r="E3677" s="4" t="s">
        <v>19752</v>
      </c>
      <c r="F3677" t="str">
        <f>+_xlfn.XLOOKUP(Tabell3[[#This Row],[Diagnose]],Tabell7[Diagnose],Tabell7[DiagnoseKort])&amp;" ("&amp;YEAR(Tabell3[[#This Row],[Dato]])&amp;")"</f>
        <v>Intet påvist (2013)</v>
      </c>
    </row>
    <row r="3678" spans="1:6" hidden="1" x14ac:dyDescent="0.25">
      <c r="A3678" s="4" t="s">
        <v>19878</v>
      </c>
      <c r="B3678" s="4" t="s">
        <v>4348</v>
      </c>
      <c r="C3678" s="5">
        <v>40930</v>
      </c>
      <c r="D3678" s="5">
        <v>41446</v>
      </c>
      <c r="E3678" s="4" t="s">
        <v>19752</v>
      </c>
      <c r="F3678" t="str">
        <f>+_xlfn.XLOOKUP(Tabell3[[#This Row],[Diagnose]],Tabell7[Diagnose],Tabell7[DiagnoseKort])&amp;" ("&amp;YEAR(Tabell3[[#This Row],[Dato]])&amp;")"</f>
        <v>Intet påvist (2013)</v>
      </c>
    </row>
    <row r="3679" spans="1:6" hidden="1" x14ac:dyDescent="0.25">
      <c r="A3679" s="4" t="s">
        <v>19879</v>
      </c>
      <c r="B3679" s="4" t="s">
        <v>2566</v>
      </c>
      <c r="C3679" s="5">
        <v>39779</v>
      </c>
      <c r="D3679" s="5">
        <v>41446</v>
      </c>
      <c r="E3679" s="4" t="s">
        <v>19752</v>
      </c>
      <c r="F3679" t="str">
        <f>+_xlfn.XLOOKUP(Tabell3[[#This Row],[Diagnose]],Tabell7[Diagnose],Tabell7[DiagnoseKort])&amp;" ("&amp;YEAR(Tabell3[[#This Row],[Dato]])&amp;")"</f>
        <v>Intet påvist (2013)</v>
      </c>
    </row>
    <row r="3680" spans="1:6" hidden="1" x14ac:dyDescent="0.25">
      <c r="A3680" s="4" t="s">
        <v>4213</v>
      </c>
      <c r="B3680" s="4" t="s">
        <v>4214</v>
      </c>
      <c r="C3680" s="5">
        <v>40835</v>
      </c>
      <c r="D3680" s="5">
        <v>41445</v>
      </c>
      <c r="E3680" s="4" t="s">
        <v>19752</v>
      </c>
      <c r="F3680" t="str">
        <f>+_xlfn.XLOOKUP(Tabell3[[#This Row],[Diagnose]],Tabell7[Diagnose],Tabell7[DiagnoseKort])&amp;" ("&amp;YEAR(Tabell3[[#This Row],[Dato]])&amp;")"</f>
        <v>Intet påvist (2013)</v>
      </c>
    </row>
    <row r="3681" spans="1:6" hidden="1" x14ac:dyDescent="0.25">
      <c r="A3681" s="4" t="s">
        <v>4397</v>
      </c>
      <c r="B3681" s="4" t="s">
        <v>4398</v>
      </c>
      <c r="C3681" s="5">
        <v>40984</v>
      </c>
      <c r="D3681" s="5">
        <v>41438</v>
      </c>
      <c r="E3681" s="4" t="s">
        <v>19817</v>
      </c>
      <c r="F3681" t="str">
        <f>+_xlfn.XLOOKUP(Tabell3[[#This Row],[Diagnose]],Tabell7[Diagnose],Tabell7[DiagnoseKort])&amp;" ("&amp;YEAR(Tabell3[[#This Row],[Dato]])&amp;")"</f>
        <v>Retinal Dysplasi (2013)</v>
      </c>
    </row>
    <row r="3682" spans="1:6" hidden="1" x14ac:dyDescent="0.25">
      <c r="A3682" s="4" t="s">
        <v>3259</v>
      </c>
      <c r="B3682" s="4" t="s">
        <v>3260</v>
      </c>
      <c r="C3682" s="5">
        <v>40262</v>
      </c>
      <c r="D3682" s="5">
        <v>41436</v>
      </c>
      <c r="E3682" s="4" t="s">
        <v>19752</v>
      </c>
      <c r="F3682" t="str">
        <f>+_xlfn.XLOOKUP(Tabell3[[#This Row],[Diagnose]],Tabell7[Diagnose],Tabell7[DiagnoseKort])&amp;" ("&amp;YEAR(Tabell3[[#This Row],[Dato]])&amp;")"</f>
        <v>Intet påvist (2013)</v>
      </c>
    </row>
    <row r="3683" spans="1:6" hidden="1" x14ac:dyDescent="0.25">
      <c r="A3683" s="4" t="s">
        <v>1972</v>
      </c>
      <c r="B3683" s="4" t="s">
        <v>1973</v>
      </c>
      <c r="C3683" s="5">
        <v>39296</v>
      </c>
      <c r="D3683" s="5">
        <v>41435</v>
      </c>
      <c r="E3683" s="4" t="s">
        <v>19752</v>
      </c>
      <c r="F3683" t="str">
        <f>+_xlfn.XLOOKUP(Tabell3[[#This Row],[Diagnose]],Tabell7[Diagnose],Tabell7[DiagnoseKort])&amp;" ("&amp;YEAR(Tabell3[[#This Row],[Dato]])&amp;")"</f>
        <v>Intet påvist (2013)</v>
      </c>
    </row>
    <row r="3684" spans="1:6" hidden="1" x14ac:dyDescent="0.25">
      <c r="A3684" s="4" t="s">
        <v>3721</v>
      </c>
      <c r="B3684" s="4" t="s">
        <v>3722</v>
      </c>
      <c r="C3684" s="5">
        <v>40555</v>
      </c>
      <c r="D3684" s="5">
        <v>41435</v>
      </c>
      <c r="E3684" s="4" t="s">
        <v>19752</v>
      </c>
      <c r="F3684" t="str">
        <f>+_xlfn.XLOOKUP(Tabell3[[#This Row],[Diagnose]],Tabell7[Diagnose],Tabell7[DiagnoseKort])&amp;" ("&amp;YEAR(Tabell3[[#This Row],[Dato]])&amp;")"</f>
        <v>Intet påvist (2013)</v>
      </c>
    </row>
    <row r="3685" spans="1:6" hidden="1" x14ac:dyDescent="0.25">
      <c r="A3685" s="4" t="s">
        <v>4403</v>
      </c>
      <c r="B3685" s="4" t="s">
        <v>4404</v>
      </c>
      <c r="C3685" s="5">
        <v>40985</v>
      </c>
      <c r="D3685" s="5">
        <v>41431</v>
      </c>
      <c r="E3685" s="4" t="s">
        <v>19752</v>
      </c>
      <c r="F3685" t="str">
        <f>+_xlfn.XLOOKUP(Tabell3[[#This Row],[Diagnose]],Tabell7[Diagnose],Tabell7[DiagnoseKort])&amp;" ("&amp;YEAR(Tabell3[[#This Row],[Dato]])&amp;")"</f>
        <v>Intet påvist (2013)</v>
      </c>
    </row>
    <row r="3686" spans="1:6" hidden="1" x14ac:dyDescent="0.25">
      <c r="A3686" s="4" t="s">
        <v>4204</v>
      </c>
      <c r="B3686" s="4" t="s">
        <v>4205</v>
      </c>
      <c r="C3686" s="5">
        <v>40825</v>
      </c>
      <c r="D3686" s="5">
        <v>41429</v>
      </c>
      <c r="E3686" s="4" t="s">
        <v>19752</v>
      </c>
      <c r="F3686" t="str">
        <f>+_xlfn.XLOOKUP(Tabell3[[#This Row],[Diagnose]],Tabell7[Diagnose],Tabell7[DiagnoseKort])&amp;" ("&amp;YEAR(Tabell3[[#This Row],[Dato]])&amp;")"</f>
        <v>Intet påvist (2013)</v>
      </c>
    </row>
    <row r="3687" spans="1:6" hidden="1" x14ac:dyDescent="0.25">
      <c r="A3687" s="4" t="s">
        <v>19839</v>
      </c>
      <c r="B3687" s="4" t="s">
        <v>3155</v>
      </c>
      <c r="C3687" s="5">
        <v>40186</v>
      </c>
      <c r="D3687" s="5">
        <v>41428</v>
      </c>
      <c r="E3687" s="4" t="s">
        <v>19752</v>
      </c>
      <c r="F3687" t="str">
        <f>+_xlfn.XLOOKUP(Tabell3[[#This Row],[Diagnose]],Tabell7[Diagnose],Tabell7[DiagnoseKort])&amp;" ("&amp;YEAR(Tabell3[[#This Row],[Dato]])&amp;")"</f>
        <v>Intet påvist (2013)</v>
      </c>
    </row>
    <row r="3688" spans="1:6" hidden="1" x14ac:dyDescent="0.25">
      <c r="A3688" s="4" t="s">
        <v>2032</v>
      </c>
      <c r="B3688" s="4" t="s">
        <v>2033</v>
      </c>
      <c r="C3688" s="5">
        <v>39335</v>
      </c>
      <c r="D3688" s="5">
        <v>41423</v>
      </c>
      <c r="E3688" s="4" t="s">
        <v>19802</v>
      </c>
      <c r="F3688" t="str">
        <f>+_xlfn.XLOOKUP(Tabell3[[#This Row],[Diagnose]],Tabell7[Diagnose],Tabell7[DiagnoseKort])&amp;" ("&amp;YEAR(Tabell3[[#This Row],[Dato]])&amp;")"</f>
        <v>PPM iris (2013)</v>
      </c>
    </row>
    <row r="3689" spans="1:6" hidden="1" x14ac:dyDescent="0.25">
      <c r="A3689" s="4" t="s">
        <v>4058</v>
      </c>
      <c r="B3689" s="4" t="s">
        <v>4059</v>
      </c>
      <c r="C3689" s="5">
        <v>40721</v>
      </c>
      <c r="D3689" s="5">
        <v>41417</v>
      </c>
      <c r="E3689" s="4" t="s">
        <v>19820</v>
      </c>
      <c r="F3689" t="str">
        <f>+_xlfn.XLOOKUP(Tabell3[[#This Row],[Diagnose]],Tabell7[Diagnose],Tabell7[DiagnoseKort])&amp;" ("&amp;YEAR(Tabell3[[#This Row],[Dato]])&amp;")"</f>
        <v>PHTVL/PHPV (2013)</v>
      </c>
    </row>
    <row r="3690" spans="1:6" hidden="1" x14ac:dyDescent="0.25">
      <c r="A3690" s="4" t="s">
        <v>2217</v>
      </c>
      <c r="B3690" s="4" t="s">
        <v>2218</v>
      </c>
      <c r="C3690" s="5">
        <v>39500</v>
      </c>
      <c r="D3690" s="5">
        <v>41416</v>
      </c>
      <c r="E3690" s="4" t="s">
        <v>19752</v>
      </c>
      <c r="F3690" t="str">
        <f>+_xlfn.XLOOKUP(Tabell3[[#This Row],[Diagnose]],Tabell7[Diagnose],Tabell7[DiagnoseKort])&amp;" ("&amp;YEAR(Tabell3[[#This Row],[Dato]])&amp;")"</f>
        <v>Intet påvist (2013)</v>
      </c>
    </row>
    <row r="3691" spans="1:6" hidden="1" x14ac:dyDescent="0.25">
      <c r="A3691" s="4" t="s">
        <v>2729</v>
      </c>
      <c r="B3691" s="4" t="s">
        <v>2730</v>
      </c>
      <c r="C3691" s="5">
        <v>39892</v>
      </c>
      <c r="D3691" s="5">
        <v>41407</v>
      </c>
      <c r="E3691" s="4" t="s">
        <v>19752</v>
      </c>
      <c r="F3691" t="str">
        <f>+_xlfn.XLOOKUP(Tabell3[[#This Row],[Diagnose]],Tabell7[Diagnose],Tabell7[DiagnoseKort])&amp;" ("&amp;YEAR(Tabell3[[#This Row],[Dato]])&amp;")"</f>
        <v>Intet påvist (2013)</v>
      </c>
    </row>
    <row r="3692" spans="1:6" hidden="1" x14ac:dyDescent="0.25">
      <c r="A3692" s="4" t="s">
        <v>1796</v>
      </c>
      <c r="B3692" s="4" t="s">
        <v>1797</v>
      </c>
      <c r="C3692" s="5">
        <v>39118</v>
      </c>
      <c r="D3692" s="5">
        <v>41402</v>
      </c>
      <c r="E3692" s="4" t="s">
        <v>19752</v>
      </c>
      <c r="F3692" t="str">
        <f>+_xlfn.XLOOKUP(Tabell3[[#This Row],[Diagnose]],Tabell7[Diagnose],Tabell7[DiagnoseKort])&amp;" ("&amp;YEAR(Tabell3[[#This Row],[Dato]])&amp;")"</f>
        <v>Intet påvist (2013)</v>
      </c>
    </row>
    <row r="3693" spans="1:6" hidden="1" x14ac:dyDescent="0.25">
      <c r="A3693" s="4" t="s">
        <v>4383</v>
      </c>
      <c r="B3693" s="4" t="s">
        <v>4384</v>
      </c>
      <c r="C3693" s="5">
        <v>40958</v>
      </c>
      <c r="D3693" s="5">
        <v>41400</v>
      </c>
      <c r="E3693" s="4" t="s">
        <v>19752</v>
      </c>
      <c r="F3693" t="str">
        <f>+_xlfn.XLOOKUP(Tabell3[[#This Row],[Diagnose]],Tabell7[Diagnose],Tabell7[DiagnoseKort])&amp;" ("&amp;YEAR(Tabell3[[#This Row],[Dato]])&amp;")"</f>
        <v>Intet påvist (2013)</v>
      </c>
    </row>
    <row r="3694" spans="1:6" hidden="1" x14ac:dyDescent="0.25">
      <c r="A3694" s="4" t="s">
        <v>4131</v>
      </c>
      <c r="B3694" s="4" t="s">
        <v>4132</v>
      </c>
      <c r="C3694" s="5">
        <v>40780</v>
      </c>
      <c r="D3694" s="5">
        <v>41397</v>
      </c>
      <c r="E3694" s="4" t="s">
        <v>19752</v>
      </c>
      <c r="F3694" t="str">
        <f>+_xlfn.XLOOKUP(Tabell3[[#This Row],[Diagnose]],Tabell7[Diagnose],Tabell7[DiagnoseKort])&amp;" ("&amp;YEAR(Tabell3[[#This Row],[Dato]])&amp;")"</f>
        <v>Intet påvist (2013)</v>
      </c>
    </row>
    <row r="3695" spans="1:6" hidden="1" x14ac:dyDescent="0.25">
      <c r="A3695" s="4" t="s">
        <v>3385</v>
      </c>
      <c r="B3695" s="4" t="s">
        <v>3386</v>
      </c>
      <c r="C3695" s="5">
        <v>40301</v>
      </c>
      <c r="D3695" s="5">
        <v>41397</v>
      </c>
      <c r="E3695" s="4" t="s">
        <v>19752</v>
      </c>
      <c r="F3695" t="str">
        <f>+_xlfn.XLOOKUP(Tabell3[[#This Row],[Diagnose]],Tabell7[Diagnose],Tabell7[DiagnoseKort])&amp;" ("&amp;YEAR(Tabell3[[#This Row],[Dato]])&amp;")"</f>
        <v>Intet påvist (2013)</v>
      </c>
    </row>
    <row r="3696" spans="1:6" hidden="1" x14ac:dyDescent="0.25">
      <c r="A3696" s="4" t="s">
        <v>19876</v>
      </c>
      <c r="B3696" s="4" t="s">
        <v>3609</v>
      </c>
      <c r="C3696" s="5">
        <v>40479</v>
      </c>
      <c r="D3696" s="5">
        <v>41393</v>
      </c>
      <c r="E3696" s="4" t="s">
        <v>19752</v>
      </c>
      <c r="F3696" t="str">
        <f>+_xlfn.XLOOKUP(Tabell3[[#This Row],[Diagnose]],Tabell7[Diagnose],Tabell7[DiagnoseKort])&amp;" ("&amp;YEAR(Tabell3[[#This Row],[Dato]])&amp;")"</f>
        <v>Intet påvist (2013)</v>
      </c>
    </row>
    <row r="3697" spans="1:6" hidden="1" x14ac:dyDescent="0.25">
      <c r="A3697" s="4" t="s">
        <v>19877</v>
      </c>
      <c r="B3697" s="4" t="s">
        <v>2834</v>
      </c>
      <c r="C3697" s="5">
        <v>39950</v>
      </c>
      <c r="D3697" s="5">
        <v>41393</v>
      </c>
      <c r="E3697" s="4" t="s">
        <v>19752</v>
      </c>
      <c r="F3697" t="str">
        <f>+_xlfn.XLOOKUP(Tabell3[[#This Row],[Diagnose]],Tabell7[Diagnose],Tabell7[DiagnoseKort])&amp;" ("&amp;YEAR(Tabell3[[#This Row],[Dato]])&amp;")"</f>
        <v>Intet påvist (2013)</v>
      </c>
    </row>
    <row r="3698" spans="1:6" hidden="1" x14ac:dyDescent="0.25">
      <c r="A3698" s="4" t="s">
        <v>2862</v>
      </c>
      <c r="B3698" s="4" t="s">
        <v>2863</v>
      </c>
      <c r="C3698" s="5">
        <v>39969</v>
      </c>
      <c r="D3698" s="5">
        <v>41393</v>
      </c>
      <c r="E3698" s="4" t="s">
        <v>19752</v>
      </c>
      <c r="F3698" t="str">
        <f>+_xlfn.XLOOKUP(Tabell3[[#This Row],[Diagnose]],Tabell7[Diagnose],Tabell7[DiagnoseKort])&amp;" ("&amp;YEAR(Tabell3[[#This Row],[Dato]])&amp;")"</f>
        <v>Intet påvist (2013)</v>
      </c>
    </row>
    <row r="3699" spans="1:6" hidden="1" x14ac:dyDescent="0.25">
      <c r="A3699" s="4" t="s">
        <v>2355</v>
      </c>
      <c r="B3699" s="4" t="s">
        <v>2356</v>
      </c>
      <c r="C3699" s="5">
        <v>39578</v>
      </c>
      <c r="D3699" s="5">
        <v>41386</v>
      </c>
      <c r="E3699" s="4" t="s">
        <v>19752</v>
      </c>
      <c r="F3699" t="str">
        <f>+_xlfn.XLOOKUP(Tabell3[[#This Row],[Diagnose]],Tabell7[Diagnose],Tabell7[DiagnoseKort])&amp;" ("&amp;YEAR(Tabell3[[#This Row],[Dato]])&amp;")"</f>
        <v>Intet påvist (2013)</v>
      </c>
    </row>
    <row r="3700" spans="1:6" hidden="1" x14ac:dyDescent="0.25">
      <c r="A3700" s="4" t="s">
        <v>2939</v>
      </c>
      <c r="B3700" s="4" t="s">
        <v>2940</v>
      </c>
      <c r="C3700" s="5">
        <v>40003</v>
      </c>
      <c r="D3700" s="5">
        <v>41386</v>
      </c>
      <c r="E3700" s="4" t="s">
        <v>19752</v>
      </c>
      <c r="F3700" t="str">
        <f>+_xlfn.XLOOKUP(Tabell3[[#This Row],[Diagnose]],Tabell7[Diagnose],Tabell7[DiagnoseKort])&amp;" ("&amp;YEAR(Tabell3[[#This Row],[Dato]])&amp;")"</f>
        <v>Intet påvist (2013)</v>
      </c>
    </row>
    <row r="3701" spans="1:6" hidden="1" x14ac:dyDescent="0.25">
      <c r="A3701" s="4" t="s">
        <v>3144</v>
      </c>
      <c r="B3701" s="4" t="s">
        <v>3145</v>
      </c>
      <c r="C3701" s="5">
        <v>40184</v>
      </c>
      <c r="D3701" s="5">
        <v>41381</v>
      </c>
      <c r="E3701" s="4" t="s">
        <v>19752</v>
      </c>
      <c r="F3701" t="str">
        <f>+_xlfn.XLOOKUP(Tabell3[[#This Row],[Diagnose]],Tabell7[Diagnose],Tabell7[DiagnoseKort])&amp;" ("&amp;YEAR(Tabell3[[#This Row],[Dato]])&amp;")"</f>
        <v>Intet påvist (2013)</v>
      </c>
    </row>
    <row r="3702" spans="1:6" hidden="1" x14ac:dyDescent="0.25">
      <c r="A3702" s="4" t="s">
        <v>1788</v>
      </c>
      <c r="B3702" s="4" t="s">
        <v>1789</v>
      </c>
      <c r="C3702" s="5">
        <v>39095</v>
      </c>
      <c r="D3702" s="5">
        <v>41381</v>
      </c>
      <c r="E3702" s="4" t="s">
        <v>19752</v>
      </c>
      <c r="F3702" t="str">
        <f>+_xlfn.XLOOKUP(Tabell3[[#This Row],[Diagnose]],Tabell7[Diagnose],Tabell7[DiagnoseKort])&amp;" ("&amp;YEAR(Tabell3[[#This Row],[Dato]])&amp;")"</f>
        <v>Intet påvist (2013)</v>
      </c>
    </row>
    <row r="3703" spans="1:6" hidden="1" x14ac:dyDescent="0.25">
      <c r="A3703" s="4" t="s">
        <v>3096</v>
      </c>
      <c r="B3703" s="4" t="s">
        <v>3097</v>
      </c>
      <c r="C3703" s="5">
        <v>40140</v>
      </c>
      <c r="D3703" s="5">
        <v>41381</v>
      </c>
      <c r="E3703" s="4" t="s">
        <v>19752</v>
      </c>
      <c r="F3703" t="str">
        <f>+_xlfn.XLOOKUP(Tabell3[[#This Row],[Diagnose]],Tabell7[Diagnose],Tabell7[DiagnoseKort])&amp;" ("&amp;YEAR(Tabell3[[#This Row],[Dato]])&amp;")"</f>
        <v>Intet påvist (2013)</v>
      </c>
    </row>
    <row r="3704" spans="1:6" hidden="1" x14ac:dyDescent="0.25">
      <c r="A3704" s="4" t="s">
        <v>3490</v>
      </c>
      <c r="B3704" s="4" t="s">
        <v>3491</v>
      </c>
      <c r="C3704" s="5">
        <v>40351</v>
      </c>
      <c r="D3704" s="5">
        <v>41376</v>
      </c>
      <c r="E3704" s="4" t="s">
        <v>19752</v>
      </c>
      <c r="F3704" t="str">
        <f>+_xlfn.XLOOKUP(Tabell3[[#This Row],[Diagnose]],Tabell7[Diagnose],Tabell7[DiagnoseKort])&amp;" ("&amp;YEAR(Tabell3[[#This Row],[Dato]])&amp;")"</f>
        <v>Intet påvist (2013)</v>
      </c>
    </row>
    <row r="3705" spans="1:6" hidden="1" x14ac:dyDescent="0.25">
      <c r="A3705" s="4" t="s">
        <v>3397</v>
      </c>
      <c r="B3705" s="4" t="s">
        <v>3398</v>
      </c>
      <c r="C3705" s="5">
        <v>40320</v>
      </c>
      <c r="D3705" s="5">
        <v>41376</v>
      </c>
      <c r="E3705" s="4" t="s">
        <v>19752</v>
      </c>
      <c r="F3705" t="str">
        <f>+_xlfn.XLOOKUP(Tabell3[[#This Row],[Diagnose]],Tabell7[Diagnose],Tabell7[DiagnoseKort])&amp;" ("&amp;YEAR(Tabell3[[#This Row],[Dato]])&amp;")"</f>
        <v>Intet påvist (2013)</v>
      </c>
    </row>
    <row r="3706" spans="1:6" hidden="1" x14ac:dyDescent="0.25">
      <c r="A3706" s="4" t="s">
        <v>4040</v>
      </c>
      <c r="B3706" s="4" t="s">
        <v>4041</v>
      </c>
      <c r="C3706" s="5">
        <v>40720</v>
      </c>
      <c r="D3706" s="5">
        <v>41375</v>
      </c>
      <c r="E3706" s="4" t="s">
        <v>19752</v>
      </c>
      <c r="F3706" t="str">
        <f>+_xlfn.XLOOKUP(Tabell3[[#This Row],[Diagnose]],Tabell7[Diagnose],Tabell7[DiagnoseKort])&amp;" ("&amp;YEAR(Tabell3[[#This Row],[Dato]])&amp;")"</f>
        <v>Intet påvist (2013)</v>
      </c>
    </row>
    <row r="3707" spans="1:6" hidden="1" x14ac:dyDescent="0.25">
      <c r="A3707" s="4" t="s">
        <v>4021</v>
      </c>
      <c r="B3707" s="4" t="s">
        <v>4022</v>
      </c>
      <c r="C3707" s="5">
        <v>40703</v>
      </c>
      <c r="D3707" s="5">
        <v>41371</v>
      </c>
      <c r="E3707" s="4" t="s">
        <v>19752</v>
      </c>
      <c r="F3707" t="str">
        <f>+_xlfn.XLOOKUP(Tabell3[[#This Row],[Diagnose]],Tabell7[Diagnose],Tabell7[DiagnoseKort])&amp;" ("&amp;YEAR(Tabell3[[#This Row],[Dato]])&amp;")"</f>
        <v>Intet påvist (2013)</v>
      </c>
    </row>
    <row r="3708" spans="1:6" hidden="1" x14ac:dyDescent="0.25">
      <c r="A3708" s="4" t="s">
        <v>4014</v>
      </c>
      <c r="B3708" s="4" t="s">
        <v>4015</v>
      </c>
      <c r="C3708" s="5">
        <v>40703</v>
      </c>
      <c r="D3708" s="5">
        <v>41371</v>
      </c>
      <c r="E3708" s="4" t="s">
        <v>19752</v>
      </c>
      <c r="F3708" t="str">
        <f>+_xlfn.XLOOKUP(Tabell3[[#This Row],[Diagnose]],Tabell7[Diagnose],Tabell7[DiagnoseKort])&amp;" ("&amp;YEAR(Tabell3[[#This Row],[Dato]])&amp;")"</f>
        <v>Intet påvist (2013)</v>
      </c>
    </row>
    <row r="3709" spans="1:6" hidden="1" x14ac:dyDescent="0.25">
      <c r="A3709" s="4" t="s">
        <v>2854</v>
      </c>
      <c r="B3709" s="4" t="s">
        <v>2855</v>
      </c>
      <c r="C3709" s="5">
        <v>39963</v>
      </c>
      <c r="D3709" s="5">
        <v>41371</v>
      </c>
      <c r="E3709" s="4" t="s">
        <v>19752</v>
      </c>
      <c r="F3709" t="str">
        <f>+_xlfn.XLOOKUP(Tabell3[[#This Row],[Diagnose]],Tabell7[Diagnose],Tabell7[DiagnoseKort])&amp;" ("&amp;YEAR(Tabell3[[#This Row],[Dato]])&amp;")"</f>
        <v>Intet påvist (2013)</v>
      </c>
    </row>
    <row r="3710" spans="1:6" hidden="1" x14ac:dyDescent="0.25">
      <c r="A3710" s="4" t="s">
        <v>3914</v>
      </c>
      <c r="B3710" s="4" t="s">
        <v>3915</v>
      </c>
      <c r="C3710" s="5">
        <v>40673</v>
      </c>
      <c r="D3710" s="5">
        <v>41367</v>
      </c>
      <c r="E3710" s="4" t="s">
        <v>19752</v>
      </c>
      <c r="F3710" t="str">
        <f>+_xlfn.XLOOKUP(Tabell3[[#This Row],[Diagnose]],Tabell7[Diagnose],Tabell7[DiagnoseKort])&amp;" ("&amp;YEAR(Tabell3[[#This Row],[Dato]])&amp;")"</f>
        <v>Intet påvist (2013)</v>
      </c>
    </row>
    <row r="3711" spans="1:6" hidden="1" x14ac:dyDescent="0.25">
      <c r="A3711" s="4" t="s">
        <v>2189</v>
      </c>
      <c r="B3711" s="4" t="s">
        <v>2190</v>
      </c>
      <c r="C3711" s="5">
        <v>39491</v>
      </c>
      <c r="D3711" s="5">
        <v>41348</v>
      </c>
      <c r="E3711" s="4" t="s">
        <v>19752</v>
      </c>
      <c r="F3711" t="str">
        <f>+_xlfn.XLOOKUP(Tabell3[[#This Row],[Diagnose]],Tabell7[Diagnose],Tabell7[DiagnoseKort])&amp;" ("&amp;YEAR(Tabell3[[#This Row],[Dato]])&amp;")"</f>
        <v>Intet påvist (2013)</v>
      </c>
    </row>
    <row r="3712" spans="1:6" hidden="1" x14ac:dyDescent="0.25">
      <c r="A3712" s="4" t="s">
        <v>19875</v>
      </c>
      <c r="B3712" s="4" t="s">
        <v>4283</v>
      </c>
      <c r="C3712" s="5">
        <v>40903</v>
      </c>
      <c r="D3712" s="5">
        <v>41345</v>
      </c>
      <c r="E3712" s="4" t="s">
        <v>19752</v>
      </c>
      <c r="F3712" t="str">
        <f>+_xlfn.XLOOKUP(Tabell3[[#This Row],[Diagnose]],Tabell7[Diagnose],Tabell7[DiagnoseKort])&amp;" ("&amp;YEAR(Tabell3[[#This Row],[Dato]])&amp;")"</f>
        <v>Intet påvist (2013)</v>
      </c>
    </row>
    <row r="3713" spans="1:6" hidden="1" x14ac:dyDescent="0.25">
      <c r="A3713" s="4" t="s">
        <v>3776</v>
      </c>
      <c r="B3713" s="4" t="s">
        <v>3777</v>
      </c>
      <c r="C3713" s="5">
        <v>40584</v>
      </c>
      <c r="D3713" s="5">
        <v>41341</v>
      </c>
      <c r="E3713" s="4" t="s">
        <v>19752</v>
      </c>
      <c r="F3713" t="str">
        <f>+_xlfn.XLOOKUP(Tabell3[[#This Row],[Diagnose]],Tabell7[Diagnose],Tabell7[DiagnoseKort])&amp;" ("&amp;YEAR(Tabell3[[#This Row],[Dato]])&amp;")"</f>
        <v>Intet påvist (2013)</v>
      </c>
    </row>
    <row r="3714" spans="1:6" hidden="1" x14ac:dyDescent="0.25">
      <c r="A3714" s="4" t="s">
        <v>3391</v>
      </c>
      <c r="B3714" s="4" t="s">
        <v>3392</v>
      </c>
      <c r="C3714" s="5">
        <v>40318</v>
      </c>
      <c r="D3714" s="5">
        <v>41341</v>
      </c>
      <c r="E3714" s="4" t="s">
        <v>19752</v>
      </c>
      <c r="F3714" t="str">
        <f>+_xlfn.XLOOKUP(Tabell3[[#This Row],[Diagnose]],Tabell7[Diagnose],Tabell7[DiagnoseKort])&amp;" ("&amp;YEAR(Tabell3[[#This Row],[Dato]])&amp;")"</f>
        <v>Intet påvist (2013)</v>
      </c>
    </row>
    <row r="3715" spans="1:6" hidden="1" x14ac:dyDescent="0.25">
      <c r="A3715" s="4" t="s">
        <v>19767</v>
      </c>
      <c r="B3715" s="4" t="s">
        <v>1865</v>
      </c>
      <c r="C3715" s="5">
        <v>39205</v>
      </c>
      <c r="D3715" s="5">
        <v>41341</v>
      </c>
      <c r="E3715" s="4" t="s">
        <v>19874</v>
      </c>
      <c r="F3715" t="str">
        <f>+_xlfn.XLOOKUP(Tabell3[[#This Row],[Diagnose]],Tabell7[Diagnose],Tabell7[DiagnoseKort])&amp;" ("&amp;YEAR(Tabell3[[#This Row],[Dato]])&amp;")"</f>
        <v xml:space="preserve"> (2013)</v>
      </c>
    </row>
    <row r="3716" spans="1:6" hidden="1" x14ac:dyDescent="0.25">
      <c r="A3716" s="4" t="s">
        <v>3512</v>
      </c>
      <c r="B3716" s="4" t="s">
        <v>3513</v>
      </c>
      <c r="C3716" s="5">
        <v>40365</v>
      </c>
      <c r="D3716" s="5">
        <v>41341</v>
      </c>
      <c r="E3716" s="4" t="s">
        <v>19752</v>
      </c>
      <c r="F3716" t="str">
        <f>+_xlfn.XLOOKUP(Tabell3[[#This Row],[Diagnose]],Tabell7[Diagnose],Tabell7[DiagnoseKort])&amp;" ("&amp;YEAR(Tabell3[[#This Row],[Dato]])&amp;")"</f>
        <v>Intet påvist (2013)</v>
      </c>
    </row>
    <row r="3717" spans="1:6" hidden="1" x14ac:dyDescent="0.25">
      <c r="A3717" s="4" t="s">
        <v>969</v>
      </c>
      <c r="B3717" s="4" t="s">
        <v>970</v>
      </c>
      <c r="C3717" s="5">
        <v>37750</v>
      </c>
      <c r="D3717" s="5">
        <v>41338</v>
      </c>
      <c r="E3717" s="4" t="s">
        <v>19752</v>
      </c>
      <c r="F3717" t="str">
        <f>+_xlfn.XLOOKUP(Tabell3[[#This Row],[Diagnose]],Tabell7[Diagnose],Tabell7[DiagnoseKort])&amp;" ("&amp;YEAR(Tabell3[[#This Row],[Dato]])&amp;")"</f>
        <v>Intet påvist (2013)</v>
      </c>
    </row>
    <row r="3718" spans="1:6" hidden="1" x14ac:dyDescent="0.25">
      <c r="A3718" s="4" t="s">
        <v>4137</v>
      </c>
      <c r="B3718" s="4" t="s">
        <v>4138</v>
      </c>
      <c r="C3718" s="5">
        <v>40781</v>
      </c>
      <c r="D3718" s="5">
        <v>41318</v>
      </c>
      <c r="E3718" s="4" t="s">
        <v>19752</v>
      </c>
      <c r="F3718" t="str">
        <f>+_xlfn.XLOOKUP(Tabell3[[#This Row],[Diagnose]],Tabell7[Diagnose],Tabell7[DiagnoseKort])&amp;" ("&amp;YEAR(Tabell3[[#This Row],[Dato]])&amp;")"</f>
        <v>Intet påvist (2013)</v>
      </c>
    </row>
    <row r="3719" spans="1:6" hidden="1" x14ac:dyDescent="0.25">
      <c r="A3719" s="4" t="s">
        <v>3174</v>
      </c>
      <c r="B3719" s="4" t="s">
        <v>3175</v>
      </c>
      <c r="C3719" s="5">
        <v>40202</v>
      </c>
      <c r="D3719" s="5">
        <v>41310</v>
      </c>
      <c r="E3719" s="4" t="s">
        <v>19752</v>
      </c>
      <c r="F3719" t="str">
        <f>+_xlfn.XLOOKUP(Tabell3[[#This Row],[Diagnose]],Tabell7[Diagnose],Tabell7[DiagnoseKort])&amp;" ("&amp;YEAR(Tabell3[[#This Row],[Dato]])&amp;")"</f>
        <v>Intet påvist (2013)</v>
      </c>
    </row>
    <row r="3720" spans="1:6" hidden="1" x14ac:dyDescent="0.25">
      <c r="A3720" s="4" t="s">
        <v>2256</v>
      </c>
      <c r="B3720" s="4" t="s">
        <v>2257</v>
      </c>
      <c r="C3720" s="5">
        <v>39541</v>
      </c>
      <c r="D3720" s="5">
        <v>41309</v>
      </c>
      <c r="E3720" s="4" t="s">
        <v>19752</v>
      </c>
      <c r="F3720" t="str">
        <f>+_xlfn.XLOOKUP(Tabell3[[#This Row],[Diagnose]],Tabell7[Diagnose],Tabell7[DiagnoseKort])&amp;" ("&amp;YEAR(Tabell3[[#This Row],[Dato]])&amp;")"</f>
        <v>Intet påvist (2013)</v>
      </c>
    </row>
    <row r="3721" spans="1:6" hidden="1" x14ac:dyDescent="0.25">
      <c r="A3721" s="4" t="s">
        <v>19868</v>
      </c>
      <c r="B3721" s="4" t="s">
        <v>4954</v>
      </c>
      <c r="C3721" s="5">
        <v>41254</v>
      </c>
      <c r="D3721" s="5">
        <v>41304</v>
      </c>
      <c r="E3721" s="4" t="s">
        <v>19752</v>
      </c>
      <c r="F3721" t="str">
        <f>+_xlfn.XLOOKUP(Tabell3[[#This Row],[Diagnose]],Tabell7[Diagnose],Tabell7[DiagnoseKort])&amp;" ("&amp;YEAR(Tabell3[[#This Row],[Dato]])&amp;")"</f>
        <v>Intet påvist (2013)</v>
      </c>
    </row>
    <row r="3722" spans="1:6" hidden="1" x14ac:dyDescent="0.25">
      <c r="A3722" s="4" t="s">
        <v>19869</v>
      </c>
      <c r="B3722" s="4" t="s">
        <v>3191</v>
      </c>
      <c r="C3722" s="5">
        <v>40202</v>
      </c>
      <c r="D3722" s="5">
        <v>41304</v>
      </c>
      <c r="E3722" s="4" t="s">
        <v>19752</v>
      </c>
      <c r="F3722" t="str">
        <f>+_xlfn.XLOOKUP(Tabell3[[#This Row],[Diagnose]],Tabell7[Diagnose],Tabell7[DiagnoseKort])&amp;" ("&amp;YEAR(Tabell3[[#This Row],[Dato]])&amp;")"</f>
        <v>Intet påvist (2013)</v>
      </c>
    </row>
    <row r="3723" spans="1:6" hidden="1" x14ac:dyDescent="0.25">
      <c r="A3723" s="4" t="s">
        <v>19870</v>
      </c>
      <c r="B3723" s="4" t="s">
        <v>4956</v>
      </c>
      <c r="C3723" s="5">
        <v>41254</v>
      </c>
      <c r="D3723" s="5">
        <v>41304</v>
      </c>
      <c r="E3723" s="4" t="s">
        <v>19752</v>
      </c>
      <c r="F3723" t="str">
        <f>+_xlfn.XLOOKUP(Tabell3[[#This Row],[Diagnose]],Tabell7[Diagnose],Tabell7[DiagnoseKort])&amp;" ("&amp;YEAR(Tabell3[[#This Row],[Dato]])&amp;")"</f>
        <v>Intet påvist (2013)</v>
      </c>
    </row>
    <row r="3724" spans="1:6" hidden="1" x14ac:dyDescent="0.25">
      <c r="A3724" s="4" t="s">
        <v>2203</v>
      </c>
      <c r="B3724" s="4" t="s">
        <v>2204</v>
      </c>
      <c r="C3724" s="5">
        <v>39498</v>
      </c>
      <c r="D3724" s="5">
        <v>41304</v>
      </c>
      <c r="E3724" s="4" t="s">
        <v>19752</v>
      </c>
      <c r="F3724" t="str">
        <f>+_xlfn.XLOOKUP(Tabell3[[#This Row],[Diagnose]],Tabell7[Diagnose],Tabell7[DiagnoseKort])&amp;" ("&amp;YEAR(Tabell3[[#This Row],[Dato]])&amp;")"</f>
        <v>Intet påvist (2013)</v>
      </c>
    </row>
    <row r="3725" spans="1:6" hidden="1" x14ac:dyDescent="0.25">
      <c r="A3725" s="4" t="s">
        <v>19871</v>
      </c>
      <c r="B3725" s="4" t="s">
        <v>4958</v>
      </c>
      <c r="C3725" s="5">
        <v>41254</v>
      </c>
      <c r="D3725" s="5">
        <v>41304</v>
      </c>
      <c r="E3725" s="4" t="s">
        <v>19752</v>
      </c>
      <c r="F3725" t="str">
        <f>+_xlfn.XLOOKUP(Tabell3[[#This Row],[Diagnose]],Tabell7[Diagnose],Tabell7[DiagnoseKort])&amp;" ("&amp;YEAR(Tabell3[[#This Row],[Dato]])&amp;")"</f>
        <v>Intet påvist (2013)</v>
      </c>
    </row>
    <row r="3726" spans="1:6" hidden="1" x14ac:dyDescent="0.25">
      <c r="A3726" s="4" t="s">
        <v>19872</v>
      </c>
      <c r="B3726" s="4" t="s">
        <v>4960</v>
      </c>
      <c r="C3726" s="5">
        <v>41254</v>
      </c>
      <c r="D3726" s="5">
        <v>41304</v>
      </c>
      <c r="E3726" s="4" t="s">
        <v>19752</v>
      </c>
      <c r="F3726" t="str">
        <f>+_xlfn.XLOOKUP(Tabell3[[#This Row],[Diagnose]],Tabell7[Diagnose],Tabell7[DiagnoseKort])&amp;" ("&amp;YEAR(Tabell3[[#This Row],[Dato]])&amp;")"</f>
        <v>Intet påvist (2013)</v>
      </c>
    </row>
    <row r="3727" spans="1:6" hidden="1" x14ac:dyDescent="0.25">
      <c r="A3727" s="4" t="s">
        <v>19873</v>
      </c>
      <c r="B3727" s="4" t="s">
        <v>4952</v>
      </c>
      <c r="C3727" s="5">
        <v>41254</v>
      </c>
      <c r="D3727" s="5">
        <v>41304</v>
      </c>
      <c r="E3727" s="4" t="s">
        <v>19752</v>
      </c>
      <c r="F3727" t="str">
        <f>+_xlfn.XLOOKUP(Tabell3[[#This Row],[Diagnose]],Tabell7[Diagnose],Tabell7[DiagnoseKort])&amp;" ("&amp;YEAR(Tabell3[[#This Row],[Dato]])&amp;")"</f>
        <v>Intet påvist (2013)</v>
      </c>
    </row>
    <row r="3728" spans="1:6" hidden="1" x14ac:dyDescent="0.25">
      <c r="A3728" s="4" t="s">
        <v>2955</v>
      </c>
      <c r="B3728" s="4" t="s">
        <v>2956</v>
      </c>
      <c r="C3728" s="5">
        <v>40021</v>
      </c>
      <c r="D3728" s="5">
        <v>41297</v>
      </c>
      <c r="E3728" s="4" t="s">
        <v>19752</v>
      </c>
      <c r="F3728" t="str">
        <f>+_xlfn.XLOOKUP(Tabell3[[#This Row],[Diagnose]],Tabell7[Diagnose],Tabell7[DiagnoseKort])&amp;" ("&amp;YEAR(Tabell3[[#This Row],[Dato]])&amp;")"</f>
        <v>Intet påvist (2013)</v>
      </c>
    </row>
    <row r="3729" spans="1:6" hidden="1" x14ac:dyDescent="0.25">
      <c r="A3729" s="4" t="s">
        <v>2707</v>
      </c>
      <c r="B3729" s="4" t="s">
        <v>2708</v>
      </c>
      <c r="C3729" s="5">
        <v>39875</v>
      </c>
      <c r="D3729" s="5">
        <v>41297</v>
      </c>
      <c r="E3729" s="4" t="s">
        <v>19752</v>
      </c>
      <c r="F3729" t="str">
        <f>+_xlfn.XLOOKUP(Tabell3[[#This Row],[Diagnose]],Tabell7[Diagnose],Tabell7[DiagnoseKort])&amp;" ("&amp;YEAR(Tabell3[[#This Row],[Dato]])&amp;")"</f>
        <v>Intet påvist (2013)</v>
      </c>
    </row>
    <row r="3730" spans="1:6" hidden="1" x14ac:dyDescent="0.25">
      <c r="A3730" s="4" t="s">
        <v>2048</v>
      </c>
      <c r="B3730" s="4" t="s">
        <v>2049</v>
      </c>
      <c r="C3730" s="5">
        <v>39345</v>
      </c>
      <c r="D3730" s="5">
        <v>41291</v>
      </c>
      <c r="E3730" s="4" t="s">
        <v>19752</v>
      </c>
      <c r="F3730" t="str">
        <f>+_xlfn.XLOOKUP(Tabell3[[#This Row],[Diagnose]],Tabell7[Diagnose],Tabell7[DiagnoseKort])&amp;" ("&amp;YEAR(Tabell3[[#This Row],[Dato]])&amp;")"</f>
        <v>Intet påvist (2013)</v>
      </c>
    </row>
    <row r="3731" spans="1:6" hidden="1" x14ac:dyDescent="0.25">
      <c r="A3731" s="4" t="s">
        <v>3952</v>
      </c>
      <c r="B3731" s="4" t="s">
        <v>3953</v>
      </c>
      <c r="C3731" s="5">
        <v>40687</v>
      </c>
      <c r="D3731" s="5">
        <v>41291</v>
      </c>
      <c r="E3731" s="4" t="s">
        <v>19752</v>
      </c>
      <c r="F3731" t="str">
        <f>+_xlfn.XLOOKUP(Tabell3[[#This Row],[Diagnose]],Tabell7[Diagnose],Tabell7[DiagnoseKort])&amp;" ("&amp;YEAR(Tabell3[[#This Row],[Dato]])&amp;")"</f>
        <v>Intet påvist (2013)</v>
      </c>
    </row>
    <row r="3732" spans="1:6" hidden="1" x14ac:dyDescent="0.25">
      <c r="A3732" s="4" t="s">
        <v>3114</v>
      </c>
      <c r="B3732" s="4" t="s">
        <v>3115</v>
      </c>
      <c r="C3732" s="5">
        <v>40151</v>
      </c>
      <c r="D3732" s="5">
        <v>41289</v>
      </c>
      <c r="E3732" s="4" t="s">
        <v>19802</v>
      </c>
      <c r="F3732" t="str">
        <f>+_xlfn.XLOOKUP(Tabell3[[#This Row],[Diagnose]],Tabell7[Diagnose],Tabell7[DiagnoseKort])&amp;" ("&amp;YEAR(Tabell3[[#This Row],[Dato]])&amp;")"</f>
        <v>PPM iris (2013)</v>
      </c>
    </row>
    <row r="3733" spans="1:6" hidden="1" x14ac:dyDescent="0.25">
      <c r="A3733" s="4" t="s">
        <v>1919</v>
      </c>
      <c r="B3733" s="4" t="s">
        <v>1920</v>
      </c>
      <c r="C3733" s="5">
        <v>39255</v>
      </c>
      <c r="D3733" s="5">
        <v>41288</v>
      </c>
      <c r="E3733" s="4" t="s">
        <v>19752</v>
      </c>
      <c r="F3733" t="str">
        <f>+_xlfn.XLOOKUP(Tabell3[[#This Row],[Diagnose]],Tabell7[Diagnose],Tabell7[DiagnoseKort])&amp;" ("&amp;YEAR(Tabell3[[#This Row],[Dato]])&amp;")"</f>
        <v>Intet påvist (2013)</v>
      </c>
    </row>
    <row r="3734" spans="1:6" hidden="1" x14ac:dyDescent="0.25">
      <c r="A3734" s="4" t="s">
        <v>2763</v>
      </c>
      <c r="B3734" s="4" t="s">
        <v>2764</v>
      </c>
      <c r="C3734" s="5">
        <v>39927</v>
      </c>
      <c r="D3734" s="5">
        <v>41288</v>
      </c>
      <c r="E3734" s="4" t="s">
        <v>19752</v>
      </c>
      <c r="F3734" t="str">
        <f>+_xlfn.XLOOKUP(Tabell3[[#This Row],[Diagnose]],Tabell7[Diagnose],Tabell7[DiagnoseKort])&amp;" ("&amp;YEAR(Tabell3[[#This Row],[Dato]])&amp;")"</f>
        <v>Intet påvist (2013)</v>
      </c>
    </row>
    <row r="3735" spans="1:6" hidden="1" x14ac:dyDescent="0.25">
      <c r="A3735" s="4" t="s">
        <v>2805</v>
      </c>
      <c r="B3735" s="4" t="s">
        <v>2806</v>
      </c>
      <c r="C3735" s="5">
        <v>39948</v>
      </c>
      <c r="D3735" s="5">
        <v>41288</v>
      </c>
      <c r="E3735" s="4" t="s">
        <v>19752</v>
      </c>
      <c r="F3735" t="str">
        <f>+_xlfn.XLOOKUP(Tabell3[[#This Row],[Diagnose]],Tabell7[Diagnose],Tabell7[DiagnoseKort])&amp;" ("&amp;YEAR(Tabell3[[#This Row],[Dato]])&amp;")"</f>
        <v>Intet påvist (2013)</v>
      </c>
    </row>
    <row r="3736" spans="1:6" hidden="1" x14ac:dyDescent="0.25">
      <c r="A3736" s="4" t="s">
        <v>2551</v>
      </c>
      <c r="B3736" s="4" t="s">
        <v>2552</v>
      </c>
      <c r="C3736" s="5">
        <v>39764</v>
      </c>
      <c r="D3736" s="5">
        <v>41288</v>
      </c>
      <c r="E3736" s="4" t="s">
        <v>19752</v>
      </c>
      <c r="F3736" t="str">
        <f>+_xlfn.XLOOKUP(Tabell3[[#This Row],[Diagnose]],Tabell7[Diagnose],Tabell7[DiagnoseKort])&amp;" ("&amp;YEAR(Tabell3[[#This Row],[Dato]])&amp;")"</f>
        <v>Intet påvist (2013)</v>
      </c>
    </row>
    <row r="3737" spans="1:6" hidden="1" x14ac:dyDescent="0.25">
      <c r="A3737" s="4" t="s">
        <v>3555</v>
      </c>
      <c r="B3737" s="4" t="s">
        <v>3556</v>
      </c>
      <c r="C3737" s="5">
        <v>40405</v>
      </c>
      <c r="D3737" s="5">
        <v>41288</v>
      </c>
      <c r="E3737" s="4" t="s">
        <v>19752</v>
      </c>
      <c r="F3737" t="str">
        <f>+_xlfn.XLOOKUP(Tabell3[[#This Row],[Diagnose]],Tabell7[Diagnose],Tabell7[DiagnoseKort])&amp;" ("&amp;YEAR(Tabell3[[#This Row],[Dato]])&amp;")"</f>
        <v>Intet påvist (2013)</v>
      </c>
    </row>
    <row r="3738" spans="1:6" hidden="1" x14ac:dyDescent="0.25">
      <c r="A3738" s="4" t="s">
        <v>3640</v>
      </c>
      <c r="B3738" s="4" t="s">
        <v>3641</v>
      </c>
      <c r="C3738" s="5">
        <v>40514</v>
      </c>
      <c r="D3738" s="5">
        <v>41282</v>
      </c>
      <c r="E3738" s="4" t="s">
        <v>19802</v>
      </c>
      <c r="F3738" t="str">
        <f>+_xlfn.XLOOKUP(Tabell3[[#This Row],[Diagnose]],Tabell7[Diagnose],Tabell7[DiagnoseKort])&amp;" ("&amp;YEAR(Tabell3[[#This Row],[Dato]])&amp;")"</f>
        <v>PPM iris (2013)</v>
      </c>
    </row>
    <row r="3739" spans="1:6" hidden="1" x14ac:dyDescent="0.25">
      <c r="A3739" s="4" t="s">
        <v>19782</v>
      </c>
      <c r="B3739" s="4" t="s">
        <v>1374</v>
      </c>
      <c r="C3739" s="5">
        <v>38463</v>
      </c>
      <c r="D3739" s="5">
        <v>41281</v>
      </c>
      <c r="E3739" s="4" t="s">
        <v>19867</v>
      </c>
      <c r="F3739" t="str">
        <f>+_xlfn.XLOOKUP(Tabell3[[#This Row],[Diagnose]],Tabell7[Diagnose],Tabell7[DiagnoseKort])&amp;" ("&amp;YEAR(Tabell3[[#This Row],[Dato]])&amp;")"</f>
        <v xml:space="preserve"> (2013)</v>
      </c>
    </row>
    <row r="3740" spans="1:6" hidden="1" x14ac:dyDescent="0.25">
      <c r="A3740" s="4" t="s">
        <v>3372</v>
      </c>
      <c r="B3740" s="4" t="s">
        <v>3373</v>
      </c>
      <c r="C3740" s="5">
        <v>40297</v>
      </c>
      <c r="D3740" s="5">
        <v>41263</v>
      </c>
      <c r="E3740" s="4" t="s">
        <v>19866</v>
      </c>
      <c r="F3740" t="str">
        <f>+_xlfn.XLOOKUP(Tabell3[[#This Row],[Diagnose]],Tabell7[Diagnose],Tabell7[DiagnoseKort])&amp;" ("&amp;YEAR(Tabell3[[#This Row],[Dato]])&amp;")"</f>
        <v xml:space="preserve"> (2012)</v>
      </c>
    </row>
    <row r="3741" spans="1:6" hidden="1" x14ac:dyDescent="0.25">
      <c r="A3741" s="4" t="s">
        <v>2902</v>
      </c>
      <c r="B3741" s="4" t="s">
        <v>2903</v>
      </c>
      <c r="C3741" s="5">
        <v>39985</v>
      </c>
      <c r="D3741" s="5">
        <v>41255</v>
      </c>
      <c r="E3741" s="4" t="s">
        <v>19752</v>
      </c>
      <c r="F3741" t="str">
        <f>+_xlfn.XLOOKUP(Tabell3[[#This Row],[Diagnose]],Tabell7[Diagnose],Tabell7[DiagnoseKort])&amp;" ("&amp;YEAR(Tabell3[[#This Row],[Dato]])&amp;")"</f>
        <v>Intet påvist (2012)</v>
      </c>
    </row>
    <row r="3742" spans="1:6" hidden="1" x14ac:dyDescent="0.25">
      <c r="A3742" s="4" t="s">
        <v>1475</v>
      </c>
      <c r="B3742" s="4" t="s">
        <v>1476</v>
      </c>
      <c r="C3742" s="5">
        <v>38604</v>
      </c>
      <c r="D3742" s="5">
        <v>41250</v>
      </c>
      <c r="E3742" s="4" t="s">
        <v>19752</v>
      </c>
      <c r="F3742" t="str">
        <f>+_xlfn.XLOOKUP(Tabell3[[#This Row],[Diagnose]],Tabell7[Diagnose],Tabell7[DiagnoseKort])&amp;" ("&amp;YEAR(Tabell3[[#This Row],[Dato]])&amp;")"</f>
        <v>Intet påvist (2012)</v>
      </c>
    </row>
    <row r="3743" spans="1:6" hidden="1" x14ac:dyDescent="0.25">
      <c r="A3743" s="4" t="s">
        <v>3500</v>
      </c>
      <c r="B3743" s="4" t="s">
        <v>3501</v>
      </c>
      <c r="C3743" s="5">
        <v>40358</v>
      </c>
      <c r="D3743" s="5">
        <v>41247</v>
      </c>
      <c r="E3743" s="4" t="s">
        <v>19752</v>
      </c>
      <c r="F3743" t="str">
        <f>+_xlfn.XLOOKUP(Tabell3[[#This Row],[Diagnose]],Tabell7[Diagnose],Tabell7[DiagnoseKort])&amp;" ("&amp;YEAR(Tabell3[[#This Row],[Dato]])&amp;")"</f>
        <v>Intet påvist (2012)</v>
      </c>
    </row>
    <row r="3744" spans="1:6" hidden="1" x14ac:dyDescent="0.25">
      <c r="A3744" s="4" t="s">
        <v>2242</v>
      </c>
      <c r="B3744" s="4" t="s">
        <v>2243</v>
      </c>
      <c r="C3744" s="5">
        <v>39517</v>
      </c>
      <c r="D3744" s="5">
        <v>41243</v>
      </c>
      <c r="E3744" s="4" t="s">
        <v>19752</v>
      </c>
      <c r="F3744" t="str">
        <f>+_xlfn.XLOOKUP(Tabell3[[#This Row],[Diagnose]],Tabell7[Diagnose],Tabell7[DiagnoseKort])&amp;" ("&amp;YEAR(Tabell3[[#This Row],[Dato]])&amp;")"</f>
        <v>Intet påvist (2012)</v>
      </c>
    </row>
    <row r="3745" spans="1:6" hidden="1" x14ac:dyDescent="0.25">
      <c r="A3745" s="4" t="s">
        <v>3362</v>
      </c>
      <c r="B3745" s="4" t="s">
        <v>3363</v>
      </c>
      <c r="C3745" s="5">
        <v>40289</v>
      </c>
      <c r="D3745" s="5">
        <v>41238</v>
      </c>
      <c r="E3745" s="4" t="s">
        <v>19752</v>
      </c>
      <c r="F3745" t="str">
        <f>+_xlfn.XLOOKUP(Tabell3[[#This Row],[Diagnose]],Tabell7[Diagnose],Tabell7[DiagnoseKort])&amp;" ("&amp;YEAR(Tabell3[[#This Row],[Dato]])&amp;")"</f>
        <v>Intet påvist (2012)</v>
      </c>
    </row>
    <row r="3746" spans="1:6" hidden="1" x14ac:dyDescent="0.25">
      <c r="A3746" s="4" t="s">
        <v>2032</v>
      </c>
      <c r="B3746" s="4" t="s">
        <v>2033</v>
      </c>
      <c r="C3746" s="5">
        <v>39335</v>
      </c>
      <c r="D3746" s="5">
        <v>41238</v>
      </c>
      <c r="E3746" s="4" t="s">
        <v>19865</v>
      </c>
      <c r="F3746" t="str">
        <f>+_xlfn.XLOOKUP(Tabell3[[#This Row],[Diagnose]],Tabell7[Diagnose],Tabell7[DiagnoseKort])&amp;" ("&amp;YEAR(Tabell3[[#This Row],[Dato]])&amp;")"</f>
        <v>Katarakt, ikke medfødt (2012)</v>
      </c>
    </row>
    <row r="3747" spans="1:6" hidden="1" x14ac:dyDescent="0.25">
      <c r="A3747" s="4" t="s">
        <v>3124</v>
      </c>
      <c r="B3747" s="4" t="s">
        <v>3125</v>
      </c>
      <c r="C3747" s="5">
        <v>40166</v>
      </c>
      <c r="D3747" s="5">
        <v>41233</v>
      </c>
      <c r="E3747" s="4" t="s">
        <v>19752</v>
      </c>
      <c r="F3747" t="str">
        <f>+_xlfn.XLOOKUP(Tabell3[[#This Row],[Diagnose]],Tabell7[Diagnose],Tabell7[DiagnoseKort])&amp;" ("&amp;YEAR(Tabell3[[#This Row],[Dato]])&amp;")"</f>
        <v>Intet påvist (2012)</v>
      </c>
    </row>
    <row r="3748" spans="1:6" hidden="1" x14ac:dyDescent="0.25">
      <c r="A3748" s="4" t="s">
        <v>3506</v>
      </c>
      <c r="B3748" s="4" t="s">
        <v>3507</v>
      </c>
      <c r="C3748" s="5">
        <v>40360</v>
      </c>
      <c r="D3748" s="5">
        <v>41227</v>
      </c>
      <c r="E3748" s="4" t="s">
        <v>19752</v>
      </c>
      <c r="F3748" t="str">
        <f>+_xlfn.XLOOKUP(Tabell3[[#This Row],[Diagnose]],Tabell7[Diagnose],Tabell7[DiagnoseKort])&amp;" ("&amp;YEAR(Tabell3[[#This Row],[Dato]])&amp;")"</f>
        <v>Intet påvist (2012)</v>
      </c>
    </row>
    <row r="3749" spans="1:6" hidden="1" x14ac:dyDescent="0.25">
      <c r="A3749" s="4" t="s">
        <v>2529</v>
      </c>
      <c r="B3749" s="4" t="s">
        <v>2530</v>
      </c>
      <c r="C3749" s="5">
        <v>39750</v>
      </c>
      <c r="D3749" s="5">
        <v>41227</v>
      </c>
      <c r="E3749" s="4" t="s">
        <v>19752</v>
      </c>
      <c r="F3749" t="str">
        <f>+_xlfn.XLOOKUP(Tabell3[[#This Row],[Diagnose]],Tabell7[Diagnose],Tabell7[DiagnoseKort])&amp;" ("&amp;YEAR(Tabell3[[#This Row],[Dato]])&amp;")"</f>
        <v>Intet påvist (2012)</v>
      </c>
    </row>
    <row r="3750" spans="1:6" hidden="1" x14ac:dyDescent="0.25">
      <c r="A3750" s="4" t="s">
        <v>19863</v>
      </c>
      <c r="B3750" s="4" t="s">
        <v>3295</v>
      </c>
      <c r="C3750" s="5">
        <v>40278</v>
      </c>
      <c r="D3750" s="5">
        <v>41225</v>
      </c>
      <c r="E3750" s="4" t="s">
        <v>19864</v>
      </c>
      <c r="F3750" t="str">
        <f>+_xlfn.XLOOKUP(Tabell3[[#This Row],[Diagnose]],Tabell7[Diagnose],Tabell7[DiagnoseKort])&amp;" ("&amp;YEAR(Tabell3[[#This Row],[Dato]])&amp;")"</f>
        <v>Distichiasis/Ektopiske Cillier (2012)</v>
      </c>
    </row>
    <row r="3751" spans="1:6" hidden="1" x14ac:dyDescent="0.25">
      <c r="A3751" s="4" t="s">
        <v>3152</v>
      </c>
      <c r="B3751" s="4" t="s">
        <v>3153</v>
      </c>
      <c r="C3751" s="5">
        <v>40186</v>
      </c>
      <c r="D3751" s="5">
        <v>41221</v>
      </c>
      <c r="E3751" s="4" t="s">
        <v>19752</v>
      </c>
      <c r="F3751" t="str">
        <f>+_xlfn.XLOOKUP(Tabell3[[#This Row],[Diagnose]],Tabell7[Diagnose],Tabell7[DiagnoseKort])&amp;" ("&amp;YEAR(Tabell3[[#This Row],[Dato]])&amp;")"</f>
        <v>Intet påvist (2012)</v>
      </c>
    </row>
    <row r="3752" spans="1:6" hidden="1" x14ac:dyDescent="0.25">
      <c r="A3752" s="4" t="s">
        <v>3192</v>
      </c>
      <c r="B3752" s="4" t="s">
        <v>3193</v>
      </c>
      <c r="C3752" s="5">
        <v>40206</v>
      </c>
      <c r="D3752" s="5">
        <v>41215</v>
      </c>
      <c r="E3752" s="4" t="s">
        <v>19752</v>
      </c>
      <c r="F3752" t="str">
        <f>+_xlfn.XLOOKUP(Tabell3[[#This Row],[Diagnose]],Tabell7[Diagnose],Tabell7[DiagnoseKort])&amp;" ("&amp;YEAR(Tabell3[[#This Row],[Dato]])&amp;")"</f>
        <v>Intet påvist (2012)</v>
      </c>
    </row>
    <row r="3753" spans="1:6" hidden="1" x14ac:dyDescent="0.25">
      <c r="A3753" s="4" t="s">
        <v>19862</v>
      </c>
      <c r="B3753" s="4" t="s">
        <v>3886</v>
      </c>
      <c r="C3753" s="5">
        <v>40651</v>
      </c>
      <c r="D3753" s="5">
        <v>41205</v>
      </c>
      <c r="E3753" s="4" t="s">
        <v>19802</v>
      </c>
      <c r="F3753" t="str">
        <f>+_xlfn.XLOOKUP(Tabell3[[#This Row],[Diagnose]],Tabell7[Diagnose],Tabell7[DiagnoseKort])&amp;" ("&amp;YEAR(Tabell3[[#This Row],[Dato]])&amp;")"</f>
        <v>PPM iris (2012)</v>
      </c>
    </row>
    <row r="3754" spans="1:6" hidden="1" x14ac:dyDescent="0.25">
      <c r="A3754" s="4" t="s">
        <v>3257</v>
      </c>
      <c r="B3754" s="4" t="s">
        <v>3258</v>
      </c>
      <c r="C3754" s="5">
        <v>40262</v>
      </c>
      <c r="D3754" s="5">
        <v>41195</v>
      </c>
      <c r="E3754" s="4" t="s">
        <v>19752</v>
      </c>
      <c r="F3754" t="str">
        <f>+_xlfn.XLOOKUP(Tabell3[[#This Row],[Diagnose]],Tabell7[Diagnose],Tabell7[DiagnoseKort])&amp;" ("&amp;YEAR(Tabell3[[#This Row],[Dato]])&amp;")"</f>
        <v>Intet påvist (2012)</v>
      </c>
    </row>
    <row r="3755" spans="1:6" hidden="1" x14ac:dyDescent="0.25">
      <c r="A3755" s="4" t="s">
        <v>1782</v>
      </c>
      <c r="B3755" s="4" t="s">
        <v>1783</v>
      </c>
      <c r="C3755" s="5">
        <v>39095</v>
      </c>
      <c r="D3755" s="5">
        <v>41192</v>
      </c>
      <c r="E3755" s="4" t="s">
        <v>19752</v>
      </c>
      <c r="F3755" t="str">
        <f>+_xlfn.XLOOKUP(Tabell3[[#This Row],[Diagnose]],Tabell7[Diagnose],Tabell7[DiagnoseKort])&amp;" ("&amp;YEAR(Tabell3[[#This Row],[Dato]])&amp;")"</f>
        <v>Intet påvist (2012)</v>
      </c>
    </row>
    <row r="3756" spans="1:6" hidden="1" x14ac:dyDescent="0.25">
      <c r="A3756" s="4" t="s">
        <v>1598</v>
      </c>
      <c r="B3756" s="4" t="s">
        <v>1599</v>
      </c>
      <c r="C3756" s="5">
        <v>38862</v>
      </c>
      <c r="D3756" s="5">
        <v>41192</v>
      </c>
      <c r="E3756" s="4" t="s">
        <v>19752</v>
      </c>
      <c r="F3756" t="str">
        <f>+_xlfn.XLOOKUP(Tabell3[[#This Row],[Diagnose]],Tabell7[Diagnose],Tabell7[DiagnoseKort])&amp;" ("&amp;YEAR(Tabell3[[#This Row],[Dato]])&amp;")"</f>
        <v>Intet påvist (2012)</v>
      </c>
    </row>
    <row r="3757" spans="1:6" hidden="1" x14ac:dyDescent="0.25">
      <c r="A3757" s="4" t="s">
        <v>2151</v>
      </c>
      <c r="B3757" s="4" t="s">
        <v>2152</v>
      </c>
      <c r="C3757" s="5">
        <v>39453</v>
      </c>
      <c r="D3757" s="5">
        <v>41191</v>
      </c>
      <c r="E3757" s="4" t="s">
        <v>19861</v>
      </c>
      <c r="F3757" t="str">
        <f>+_xlfn.XLOOKUP(Tabell3[[#This Row],[Diagnose]],Tabell7[Diagnose],Tabell7[DiagnoseKort])&amp;" ("&amp;YEAR(Tabell3[[#This Row],[Dato]])&amp;")"</f>
        <v xml:space="preserve"> (2012)</v>
      </c>
    </row>
    <row r="3758" spans="1:6" hidden="1" x14ac:dyDescent="0.25">
      <c r="A3758" s="4" t="s">
        <v>19860</v>
      </c>
      <c r="B3758" s="4" t="s">
        <v>3884</v>
      </c>
      <c r="C3758" s="5">
        <v>40651</v>
      </c>
      <c r="D3758" s="5">
        <v>41190</v>
      </c>
      <c r="E3758" s="4" t="s">
        <v>19752</v>
      </c>
      <c r="F3758" t="str">
        <f>+_xlfn.XLOOKUP(Tabell3[[#This Row],[Diagnose]],Tabell7[Diagnose],Tabell7[DiagnoseKort])&amp;" ("&amp;YEAR(Tabell3[[#This Row],[Dato]])&amp;")"</f>
        <v>Intet påvist (2012)</v>
      </c>
    </row>
    <row r="3759" spans="1:6" hidden="1" x14ac:dyDescent="0.25">
      <c r="A3759" s="4" t="s">
        <v>2353</v>
      </c>
      <c r="B3759" s="4" t="s">
        <v>2354</v>
      </c>
      <c r="C3759" s="5">
        <v>39578</v>
      </c>
      <c r="D3759" s="5">
        <v>41190</v>
      </c>
      <c r="E3759" s="4" t="s">
        <v>19752</v>
      </c>
      <c r="F3759" t="str">
        <f>+_xlfn.XLOOKUP(Tabell3[[#This Row],[Diagnose]],Tabell7[Diagnose],Tabell7[DiagnoseKort])&amp;" ("&amp;YEAR(Tabell3[[#This Row],[Dato]])&amp;")"</f>
        <v>Intet påvist (2012)</v>
      </c>
    </row>
    <row r="3760" spans="1:6" hidden="1" x14ac:dyDescent="0.25">
      <c r="A3760" s="4" t="s">
        <v>2509</v>
      </c>
      <c r="B3760" s="4" t="s">
        <v>2510</v>
      </c>
      <c r="C3760" s="5">
        <v>39737</v>
      </c>
      <c r="D3760" s="5">
        <v>41190</v>
      </c>
      <c r="E3760" s="4" t="s">
        <v>19752</v>
      </c>
      <c r="F3760" t="str">
        <f>+_xlfn.XLOOKUP(Tabell3[[#This Row],[Diagnose]],Tabell7[Diagnose],Tabell7[DiagnoseKort])&amp;" ("&amp;YEAR(Tabell3[[#This Row],[Dato]])&amp;")"</f>
        <v>Intet påvist (2012)</v>
      </c>
    </row>
    <row r="3761" spans="1:6" hidden="1" x14ac:dyDescent="0.25">
      <c r="A3761" s="4" t="s">
        <v>19859</v>
      </c>
      <c r="B3761" s="4" t="s">
        <v>3591</v>
      </c>
      <c r="C3761" s="5">
        <v>40448</v>
      </c>
      <c r="D3761" s="5">
        <v>41185</v>
      </c>
      <c r="E3761" s="4" t="s">
        <v>19752</v>
      </c>
      <c r="F3761" t="str">
        <f>+_xlfn.XLOOKUP(Tabell3[[#This Row],[Diagnose]],Tabell7[Diagnose],Tabell7[DiagnoseKort])&amp;" ("&amp;YEAR(Tabell3[[#This Row],[Dato]])&amp;")"</f>
        <v>Intet påvist (2012)</v>
      </c>
    </row>
    <row r="3762" spans="1:6" hidden="1" x14ac:dyDescent="0.25">
      <c r="A3762" s="4" t="s">
        <v>2557</v>
      </c>
      <c r="B3762" s="4" t="s">
        <v>2558</v>
      </c>
      <c r="C3762" s="5">
        <v>39764</v>
      </c>
      <c r="D3762" s="5">
        <v>41179</v>
      </c>
      <c r="E3762" s="4" t="s">
        <v>19802</v>
      </c>
      <c r="F3762" t="str">
        <f>+_xlfn.XLOOKUP(Tabell3[[#This Row],[Diagnose]],Tabell7[Diagnose],Tabell7[DiagnoseKort])&amp;" ("&amp;YEAR(Tabell3[[#This Row],[Dato]])&amp;")"</f>
        <v>PPM iris (2012)</v>
      </c>
    </row>
    <row r="3763" spans="1:6" hidden="1" x14ac:dyDescent="0.25">
      <c r="A3763" s="4" t="s">
        <v>3389</v>
      </c>
      <c r="B3763" s="4" t="s">
        <v>3390</v>
      </c>
      <c r="C3763" s="5">
        <v>40301</v>
      </c>
      <c r="D3763" s="5">
        <v>41177</v>
      </c>
      <c r="E3763" s="4" t="s">
        <v>19752</v>
      </c>
      <c r="F3763" t="str">
        <f>+_xlfn.XLOOKUP(Tabell3[[#This Row],[Diagnose]],Tabell7[Diagnose],Tabell7[DiagnoseKort])&amp;" ("&amp;YEAR(Tabell3[[#This Row],[Dato]])&amp;")"</f>
        <v>Intet påvist (2012)</v>
      </c>
    </row>
    <row r="3764" spans="1:6" hidden="1" x14ac:dyDescent="0.25">
      <c r="A3764" s="4" t="s">
        <v>19821</v>
      </c>
      <c r="B3764" s="4" t="s">
        <v>2702</v>
      </c>
      <c r="C3764" s="5">
        <v>39875</v>
      </c>
      <c r="D3764" s="5">
        <v>41169</v>
      </c>
      <c r="E3764" s="4" t="s">
        <v>19752</v>
      </c>
      <c r="F3764" t="str">
        <f>+_xlfn.XLOOKUP(Tabell3[[#This Row],[Diagnose]],Tabell7[Diagnose],Tabell7[DiagnoseKort])&amp;" ("&amp;YEAR(Tabell3[[#This Row],[Dato]])&amp;")"</f>
        <v>Intet påvist (2012)</v>
      </c>
    </row>
    <row r="3765" spans="1:6" hidden="1" x14ac:dyDescent="0.25">
      <c r="A3765" s="4" t="s">
        <v>2874</v>
      </c>
      <c r="B3765" s="4" t="s">
        <v>2875</v>
      </c>
      <c r="C3765" s="5">
        <v>39976</v>
      </c>
      <c r="D3765" s="5">
        <v>41164</v>
      </c>
      <c r="E3765" s="4" t="s">
        <v>19752</v>
      </c>
      <c r="F3765" t="str">
        <f>+_xlfn.XLOOKUP(Tabell3[[#This Row],[Diagnose]],Tabell7[Diagnose],Tabell7[DiagnoseKort])&amp;" ("&amp;YEAR(Tabell3[[#This Row],[Dato]])&amp;")"</f>
        <v>Intet påvist (2012)</v>
      </c>
    </row>
    <row r="3766" spans="1:6" hidden="1" x14ac:dyDescent="0.25">
      <c r="A3766" s="4" t="s">
        <v>3236</v>
      </c>
      <c r="B3766" s="4" t="s">
        <v>3237</v>
      </c>
      <c r="C3766" s="5">
        <v>40261</v>
      </c>
      <c r="D3766" s="5">
        <v>41157</v>
      </c>
      <c r="E3766" s="4" t="s">
        <v>19752</v>
      </c>
      <c r="F3766" t="str">
        <f>+_xlfn.XLOOKUP(Tabell3[[#This Row],[Diagnose]],Tabell7[Diagnose],Tabell7[DiagnoseKort])&amp;" ("&amp;YEAR(Tabell3[[#This Row],[Dato]])&amp;")"</f>
        <v>Intet påvist (2012)</v>
      </c>
    </row>
    <row r="3767" spans="1:6" hidden="1" x14ac:dyDescent="0.25">
      <c r="A3767" s="4" t="s">
        <v>3204</v>
      </c>
      <c r="B3767" s="4" t="s">
        <v>3205</v>
      </c>
      <c r="C3767" s="5">
        <v>40207</v>
      </c>
      <c r="D3767" s="5">
        <v>41157</v>
      </c>
      <c r="E3767" s="4" t="s">
        <v>19752</v>
      </c>
      <c r="F3767" t="str">
        <f>+_xlfn.XLOOKUP(Tabell3[[#This Row],[Diagnose]],Tabell7[Diagnose],Tabell7[DiagnoseKort])&amp;" ("&amp;YEAR(Tabell3[[#This Row],[Dato]])&amp;")"</f>
        <v>Intet påvist (2012)</v>
      </c>
    </row>
    <row r="3768" spans="1:6" hidden="1" x14ac:dyDescent="0.25">
      <c r="A3768" s="4" t="s">
        <v>19858</v>
      </c>
      <c r="B3768" s="4" t="s">
        <v>3179</v>
      </c>
      <c r="C3768" s="5">
        <v>40202</v>
      </c>
      <c r="D3768" s="5">
        <v>41154</v>
      </c>
      <c r="E3768" s="4" t="s">
        <v>19752</v>
      </c>
      <c r="F3768" t="str">
        <f>+_xlfn.XLOOKUP(Tabell3[[#This Row],[Diagnose]],Tabell7[Diagnose],Tabell7[DiagnoseKort])&amp;" ("&amp;YEAR(Tabell3[[#This Row],[Dato]])&amp;")"</f>
        <v>Intet påvist (2012)</v>
      </c>
    </row>
    <row r="3769" spans="1:6" hidden="1" x14ac:dyDescent="0.25">
      <c r="A3769" s="4" t="s">
        <v>19856</v>
      </c>
      <c r="B3769" s="4" t="s">
        <v>3365</v>
      </c>
      <c r="C3769" s="5">
        <v>40289</v>
      </c>
      <c r="D3769" s="5">
        <v>41141</v>
      </c>
      <c r="E3769" s="4" t="s">
        <v>19752</v>
      </c>
      <c r="F3769" t="str">
        <f>+_xlfn.XLOOKUP(Tabell3[[#This Row],[Diagnose]],Tabell7[Diagnose],Tabell7[DiagnoseKort])&amp;" ("&amp;YEAR(Tabell3[[#This Row],[Dato]])&amp;")"</f>
        <v>Intet påvist (2012)</v>
      </c>
    </row>
    <row r="3770" spans="1:6" hidden="1" x14ac:dyDescent="0.25">
      <c r="A3770" s="4" t="s">
        <v>1608</v>
      </c>
      <c r="B3770" s="4" t="s">
        <v>1609</v>
      </c>
      <c r="C3770" s="5">
        <v>38862</v>
      </c>
      <c r="D3770" s="5">
        <v>41141</v>
      </c>
      <c r="E3770" s="4" t="s">
        <v>19812</v>
      </c>
      <c r="F3770" t="str">
        <f>+_xlfn.XLOOKUP(Tabell3[[#This Row],[Diagnose]],Tabell7[Diagnose],Tabell7[DiagnoseKort])&amp;" ("&amp;YEAR(Tabell3[[#This Row],[Dato]])&amp;")"</f>
        <v xml:space="preserve"> (2012)</v>
      </c>
    </row>
    <row r="3771" spans="1:6" hidden="1" x14ac:dyDescent="0.25">
      <c r="A3771" s="4" t="s">
        <v>19857</v>
      </c>
      <c r="B3771" s="4" t="s">
        <v>3534</v>
      </c>
      <c r="C3771" s="5">
        <v>40388</v>
      </c>
      <c r="D3771" s="5">
        <v>41141</v>
      </c>
      <c r="E3771" s="4" t="s">
        <v>19752</v>
      </c>
      <c r="F3771" t="str">
        <f>+_xlfn.XLOOKUP(Tabell3[[#This Row],[Diagnose]],Tabell7[Diagnose],Tabell7[DiagnoseKort])&amp;" ("&amp;YEAR(Tabell3[[#This Row],[Dato]])&amp;")"</f>
        <v>Intet påvist (2012)</v>
      </c>
    </row>
    <row r="3772" spans="1:6" hidden="1" x14ac:dyDescent="0.25">
      <c r="A3772" s="4" t="s">
        <v>1620</v>
      </c>
      <c r="B3772" s="4" t="s">
        <v>1621</v>
      </c>
      <c r="C3772" s="5">
        <v>38864</v>
      </c>
      <c r="D3772" s="5">
        <v>41116</v>
      </c>
      <c r="E3772" s="4" t="s">
        <v>19802</v>
      </c>
      <c r="F3772" t="str">
        <f>+_xlfn.XLOOKUP(Tabell3[[#This Row],[Diagnose]],Tabell7[Diagnose],Tabell7[DiagnoseKort])&amp;" ("&amp;YEAR(Tabell3[[#This Row],[Dato]])&amp;")"</f>
        <v>PPM iris (2012)</v>
      </c>
    </row>
    <row r="3773" spans="1:6" hidden="1" x14ac:dyDescent="0.25">
      <c r="A3773" s="4" t="s">
        <v>19855</v>
      </c>
      <c r="B3773" s="4" t="s">
        <v>2851</v>
      </c>
      <c r="C3773" s="5">
        <v>39963</v>
      </c>
      <c r="D3773" s="5">
        <v>41107</v>
      </c>
      <c r="E3773" s="4" t="s">
        <v>19752</v>
      </c>
      <c r="F3773" t="str">
        <f>+_xlfn.XLOOKUP(Tabell3[[#This Row],[Diagnose]],Tabell7[Diagnose],Tabell7[DiagnoseKort])&amp;" ("&amp;YEAR(Tabell3[[#This Row],[Dato]])&amp;")"</f>
        <v>Intet påvist (2012)</v>
      </c>
    </row>
    <row r="3774" spans="1:6" hidden="1" x14ac:dyDescent="0.25">
      <c r="A3774" s="4" t="s">
        <v>19853</v>
      </c>
      <c r="B3774" s="4" t="s">
        <v>1899</v>
      </c>
      <c r="C3774" s="5">
        <v>39239</v>
      </c>
      <c r="D3774" s="5">
        <v>41101</v>
      </c>
      <c r="E3774" s="4" t="s">
        <v>19752</v>
      </c>
      <c r="F3774" t="str">
        <f>+_xlfn.XLOOKUP(Tabell3[[#This Row],[Diagnose]],Tabell7[Diagnose],Tabell7[DiagnoseKort])&amp;" ("&amp;YEAR(Tabell3[[#This Row],[Dato]])&amp;")"</f>
        <v>Intet påvist (2012)</v>
      </c>
    </row>
    <row r="3775" spans="1:6" hidden="1" x14ac:dyDescent="0.25">
      <c r="A3775" s="4" t="s">
        <v>19854</v>
      </c>
      <c r="B3775" s="4" t="s">
        <v>3659</v>
      </c>
      <c r="C3775" s="5">
        <v>40519</v>
      </c>
      <c r="D3775" s="5">
        <v>41101</v>
      </c>
      <c r="E3775" s="4" t="s">
        <v>19752</v>
      </c>
      <c r="F3775" t="str">
        <f>+_xlfn.XLOOKUP(Tabell3[[#This Row],[Diagnose]],Tabell7[Diagnose],Tabell7[DiagnoseKort])&amp;" ("&amp;YEAR(Tabell3[[#This Row],[Dato]])&amp;")"</f>
        <v>Intet påvist (2012)</v>
      </c>
    </row>
    <row r="3776" spans="1:6" hidden="1" x14ac:dyDescent="0.25">
      <c r="A3776" s="4" t="s">
        <v>3467</v>
      </c>
      <c r="B3776" s="4" t="s">
        <v>3468</v>
      </c>
      <c r="C3776" s="5">
        <v>40341</v>
      </c>
      <c r="D3776" s="5">
        <v>41094</v>
      </c>
      <c r="E3776" s="4" t="s">
        <v>19752</v>
      </c>
      <c r="F3776" t="str">
        <f>+_xlfn.XLOOKUP(Tabell3[[#This Row],[Diagnose]],Tabell7[Diagnose],Tabell7[DiagnoseKort])&amp;" ("&amp;YEAR(Tabell3[[#This Row],[Dato]])&amp;")"</f>
        <v>Intet påvist (2012)</v>
      </c>
    </row>
    <row r="3777" spans="1:6" hidden="1" x14ac:dyDescent="0.25">
      <c r="A3777" s="4" t="s">
        <v>2963</v>
      </c>
      <c r="B3777" s="4" t="s">
        <v>2964</v>
      </c>
      <c r="C3777" s="5">
        <v>40024</v>
      </c>
      <c r="D3777" s="5">
        <v>41094</v>
      </c>
      <c r="E3777" s="4" t="s">
        <v>19752</v>
      </c>
      <c r="F3777" t="str">
        <f>+_xlfn.XLOOKUP(Tabell3[[#This Row],[Diagnose]],Tabell7[Diagnose],Tabell7[DiagnoseKort])&amp;" ("&amp;YEAR(Tabell3[[#This Row],[Dato]])&amp;")"</f>
        <v>Intet påvist (2012)</v>
      </c>
    </row>
    <row r="3778" spans="1:6" hidden="1" x14ac:dyDescent="0.25">
      <c r="A3778" s="4" t="s">
        <v>19851</v>
      </c>
      <c r="B3778" s="4" t="s">
        <v>3673</v>
      </c>
      <c r="C3778" s="5">
        <v>40537</v>
      </c>
      <c r="D3778" s="5">
        <v>41091</v>
      </c>
      <c r="E3778" s="4" t="s">
        <v>19752</v>
      </c>
      <c r="F3778" t="str">
        <f>+_xlfn.XLOOKUP(Tabell3[[#This Row],[Diagnose]],Tabell7[Diagnose],Tabell7[DiagnoseKort])&amp;" ("&amp;YEAR(Tabell3[[#This Row],[Dato]])&amp;")"</f>
        <v>Intet påvist (2012)</v>
      </c>
    </row>
    <row r="3779" spans="1:6" hidden="1" x14ac:dyDescent="0.25">
      <c r="A3779" s="4" t="s">
        <v>19852</v>
      </c>
      <c r="B3779" s="4" t="s">
        <v>3343</v>
      </c>
      <c r="C3779" s="5">
        <v>40288</v>
      </c>
      <c r="D3779" s="5">
        <v>41091</v>
      </c>
      <c r="E3779" s="4" t="s">
        <v>19752</v>
      </c>
      <c r="F3779" t="str">
        <f>+_xlfn.XLOOKUP(Tabell3[[#This Row],[Diagnose]],Tabell7[Diagnose],Tabell7[DiagnoseKort])&amp;" ("&amp;YEAR(Tabell3[[#This Row],[Dato]])&amp;")"</f>
        <v>Intet påvist (2012)</v>
      </c>
    </row>
    <row r="3780" spans="1:6" hidden="1" x14ac:dyDescent="0.25">
      <c r="A3780" s="4" t="s">
        <v>3522</v>
      </c>
      <c r="B3780" s="4" t="s">
        <v>3523</v>
      </c>
      <c r="C3780" s="5">
        <v>40371</v>
      </c>
      <c r="D3780" s="5">
        <v>41085</v>
      </c>
      <c r="E3780" s="4" t="s">
        <v>19752</v>
      </c>
      <c r="F3780" t="str">
        <f>+_xlfn.XLOOKUP(Tabell3[[#This Row],[Diagnose]],Tabell7[Diagnose],Tabell7[DiagnoseKort])&amp;" ("&amp;YEAR(Tabell3[[#This Row],[Dato]])&amp;")"</f>
        <v>Intet påvist (2012)</v>
      </c>
    </row>
    <row r="3781" spans="1:6" hidden="1" x14ac:dyDescent="0.25">
      <c r="A3781" s="4" t="s">
        <v>19808</v>
      </c>
      <c r="B3781" s="4" t="s">
        <v>2327</v>
      </c>
      <c r="C3781" s="5">
        <v>39556</v>
      </c>
      <c r="D3781" s="5">
        <v>41078</v>
      </c>
      <c r="E3781" s="4" t="s">
        <v>19752</v>
      </c>
      <c r="F3781" t="str">
        <f>+_xlfn.XLOOKUP(Tabell3[[#This Row],[Diagnose]],Tabell7[Diagnose],Tabell7[DiagnoseKort])&amp;" ("&amp;YEAR(Tabell3[[#This Row],[Dato]])&amp;")"</f>
        <v>Intet påvist (2012)</v>
      </c>
    </row>
    <row r="3782" spans="1:6" hidden="1" x14ac:dyDescent="0.25">
      <c r="A3782" s="4" t="s">
        <v>19850</v>
      </c>
      <c r="B3782" s="4" t="s">
        <v>2564</v>
      </c>
      <c r="C3782" s="5">
        <v>39779</v>
      </c>
      <c r="D3782" s="5">
        <v>41076</v>
      </c>
      <c r="E3782" s="4" t="s">
        <v>19752</v>
      </c>
      <c r="F3782" t="str">
        <f>+_xlfn.XLOOKUP(Tabell3[[#This Row],[Diagnose]],Tabell7[Diagnose],Tabell7[DiagnoseKort])&amp;" ("&amp;YEAR(Tabell3[[#This Row],[Dato]])&amp;")"</f>
        <v>Intet påvist (2012)</v>
      </c>
    </row>
    <row r="3783" spans="1:6" hidden="1" x14ac:dyDescent="0.25">
      <c r="A3783" s="4" t="s">
        <v>2785</v>
      </c>
      <c r="B3783" s="4" t="s">
        <v>2786</v>
      </c>
      <c r="C3783" s="5">
        <v>39939</v>
      </c>
      <c r="D3783" s="5">
        <v>41074</v>
      </c>
      <c r="E3783" s="4" t="s">
        <v>19752</v>
      </c>
      <c r="F3783" t="str">
        <f>+_xlfn.XLOOKUP(Tabell3[[#This Row],[Diagnose]],Tabell7[Diagnose],Tabell7[DiagnoseKort])&amp;" ("&amp;YEAR(Tabell3[[#This Row],[Dato]])&amp;")"</f>
        <v>Intet påvist (2012)</v>
      </c>
    </row>
    <row r="3784" spans="1:6" hidden="1" x14ac:dyDescent="0.25">
      <c r="A3784" s="4" t="s">
        <v>3695</v>
      </c>
      <c r="B3784" s="4" t="s">
        <v>3696</v>
      </c>
      <c r="C3784" s="5">
        <v>40543</v>
      </c>
      <c r="D3784" s="5">
        <v>41072</v>
      </c>
      <c r="E3784" s="4" t="s">
        <v>19752</v>
      </c>
      <c r="F3784" t="str">
        <f>+_xlfn.XLOOKUP(Tabell3[[#This Row],[Diagnose]],Tabell7[Diagnose],Tabell7[DiagnoseKort])&amp;" ("&amp;YEAR(Tabell3[[#This Row],[Dato]])&amp;")"</f>
        <v>Intet påvist (2012)</v>
      </c>
    </row>
    <row r="3785" spans="1:6" hidden="1" x14ac:dyDescent="0.25">
      <c r="A3785" s="4" t="s">
        <v>1146</v>
      </c>
      <c r="B3785" s="4" t="s">
        <v>1147</v>
      </c>
      <c r="C3785" s="5">
        <v>38052</v>
      </c>
      <c r="D3785" s="5">
        <v>41062</v>
      </c>
      <c r="E3785" s="4" t="s">
        <v>19849</v>
      </c>
      <c r="F3785" t="str">
        <f>+_xlfn.XLOOKUP(Tabell3[[#This Row],[Diagnose]],Tabell7[Diagnose],Tabell7[DiagnoseKort])&amp;" ("&amp;YEAR(Tabell3[[#This Row],[Dato]])&amp;")"</f>
        <v xml:space="preserve"> (2012)</v>
      </c>
    </row>
    <row r="3786" spans="1:6" hidden="1" x14ac:dyDescent="0.25">
      <c r="A3786" s="4" t="s">
        <v>19806</v>
      </c>
      <c r="B3786" s="4" t="s">
        <v>2108</v>
      </c>
      <c r="C3786" s="5">
        <v>39431</v>
      </c>
      <c r="D3786" s="5">
        <v>41060</v>
      </c>
      <c r="E3786" s="4" t="s">
        <v>19752</v>
      </c>
      <c r="F3786" t="str">
        <f>+_xlfn.XLOOKUP(Tabell3[[#This Row],[Diagnose]],Tabell7[Diagnose],Tabell7[DiagnoseKort])&amp;" ("&amp;YEAR(Tabell3[[#This Row],[Dato]])&amp;")"</f>
        <v>Intet påvist (2012)</v>
      </c>
    </row>
    <row r="3787" spans="1:6" hidden="1" x14ac:dyDescent="0.25">
      <c r="A3787" s="4" t="s">
        <v>19848</v>
      </c>
      <c r="B3787" s="4" t="s">
        <v>3503</v>
      </c>
      <c r="C3787" s="5">
        <v>40360</v>
      </c>
      <c r="D3787" s="5">
        <v>41058</v>
      </c>
      <c r="E3787" s="4" t="s">
        <v>19752</v>
      </c>
      <c r="F3787" t="str">
        <f>+_xlfn.XLOOKUP(Tabell3[[#This Row],[Diagnose]],Tabell7[Diagnose],Tabell7[DiagnoseKort])&amp;" ("&amp;YEAR(Tabell3[[#This Row],[Dato]])&amp;")"</f>
        <v>Intet påvist (2012)</v>
      </c>
    </row>
    <row r="3788" spans="1:6" hidden="1" x14ac:dyDescent="0.25">
      <c r="A3788" s="4" t="s">
        <v>19847</v>
      </c>
      <c r="B3788" s="4" t="s">
        <v>3583</v>
      </c>
      <c r="C3788" s="5">
        <v>40435</v>
      </c>
      <c r="D3788" s="5">
        <v>41052</v>
      </c>
      <c r="E3788" s="4" t="s">
        <v>19752</v>
      </c>
      <c r="F3788" t="str">
        <f>+_xlfn.XLOOKUP(Tabell3[[#This Row],[Diagnose]],Tabell7[Diagnose],Tabell7[DiagnoseKort])&amp;" ("&amp;YEAR(Tabell3[[#This Row],[Dato]])&amp;")"</f>
        <v>Intet påvist (2012)</v>
      </c>
    </row>
    <row r="3789" spans="1:6" hidden="1" x14ac:dyDescent="0.25">
      <c r="A3789" s="4" t="s">
        <v>3926</v>
      </c>
      <c r="B3789" s="4" t="s">
        <v>3927</v>
      </c>
      <c r="C3789" s="5">
        <v>40681</v>
      </c>
      <c r="D3789" s="5">
        <v>41039</v>
      </c>
      <c r="E3789" s="4" t="s">
        <v>19802</v>
      </c>
      <c r="F3789" t="str">
        <f>+_xlfn.XLOOKUP(Tabell3[[#This Row],[Diagnose]],Tabell7[Diagnose],Tabell7[DiagnoseKort])&amp;" ("&amp;YEAR(Tabell3[[#This Row],[Dato]])&amp;")"</f>
        <v>PPM iris (2012)</v>
      </c>
    </row>
    <row r="3790" spans="1:6" hidden="1" x14ac:dyDescent="0.25">
      <c r="A3790" s="4" t="s">
        <v>2435</v>
      </c>
      <c r="B3790" s="4" t="s">
        <v>2436</v>
      </c>
      <c r="C3790" s="5">
        <v>39703</v>
      </c>
      <c r="D3790" s="5">
        <v>41037</v>
      </c>
      <c r="E3790" s="4" t="s">
        <v>19752</v>
      </c>
      <c r="F3790" t="str">
        <f>+_xlfn.XLOOKUP(Tabell3[[#This Row],[Diagnose]],Tabell7[Diagnose],Tabell7[DiagnoseKort])&amp;" ("&amp;YEAR(Tabell3[[#This Row],[Dato]])&amp;")"</f>
        <v>Intet påvist (2012)</v>
      </c>
    </row>
    <row r="3791" spans="1:6" hidden="1" x14ac:dyDescent="0.25">
      <c r="A3791" s="4" t="s">
        <v>1707</v>
      </c>
      <c r="B3791" s="4" t="s">
        <v>1708</v>
      </c>
      <c r="C3791" s="5">
        <v>38979</v>
      </c>
      <c r="D3791" s="5">
        <v>41036</v>
      </c>
      <c r="E3791" s="4" t="s">
        <v>19752</v>
      </c>
      <c r="F3791" t="str">
        <f>+_xlfn.XLOOKUP(Tabell3[[#This Row],[Diagnose]],Tabell7[Diagnose],Tabell7[DiagnoseKort])&amp;" ("&amp;YEAR(Tabell3[[#This Row],[Dato]])&amp;")"</f>
        <v>Intet påvist (2012)</v>
      </c>
    </row>
    <row r="3792" spans="1:6" hidden="1" x14ac:dyDescent="0.25">
      <c r="A3792" s="4" t="s">
        <v>3270</v>
      </c>
      <c r="B3792" s="4" t="s">
        <v>3271</v>
      </c>
      <c r="C3792" s="5">
        <v>40268</v>
      </c>
      <c r="D3792" s="5">
        <v>41036</v>
      </c>
      <c r="E3792" s="4" t="s">
        <v>19752</v>
      </c>
      <c r="F3792" t="str">
        <f>+_xlfn.XLOOKUP(Tabell3[[#This Row],[Diagnose]],Tabell7[Diagnose],Tabell7[DiagnoseKort])&amp;" ("&amp;YEAR(Tabell3[[#This Row],[Dato]])&amp;")"</f>
        <v>Intet påvist (2012)</v>
      </c>
    </row>
    <row r="3793" spans="1:6" hidden="1" x14ac:dyDescent="0.25">
      <c r="A3793" s="4" t="s">
        <v>2905</v>
      </c>
      <c r="B3793" s="4" t="s">
        <v>2906</v>
      </c>
      <c r="C3793" s="5">
        <v>39989</v>
      </c>
      <c r="D3793" s="5">
        <v>41033</v>
      </c>
      <c r="E3793" s="4" t="s">
        <v>19752</v>
      </c>
      <c r="F3793" t="str">
        <f>+_xlfn.XLOOKUP(Tabell3[[#This Row],[Diagnose]],Tabell7[Diagnose],Tabell7[DiagnoseKort])&amp;" ("&amp;YEAR(Tabell3[[#This Row],[Dato]])&amp;")"</f>
        <v>Intet påvist (2012)</v>
      </c>
    </row>
    <row r="3794" spans="1:6" hidden="1" x14ac:dyDescent="0.25">
      <c r="A3794" s="4" t="s">
        <v>19846</v>
      </c>
      <c r="B3794" s="4" t="s">
        <v>3231</v>
      </c>
      <c r="C3794" s="5">
        <v>40261</v>
      </c>
      <c r="D3794" s="5">
        <v>41022</v>
      </c>
      <c r="E3794" s="4" t="s">
        <v>19752</v>
      </c>
      <c r="F3794" t="str">
        <f>+_xlfn.XLOOKUP(Tabell3[[#This Row],[Diagnose]],Tabell7[Diagnose],Tabell7[DiagnoseKort])&amp;" ("&amp;YEAR(Tabell3[[#This Row],[Dato]])&amp;")"</f>
        <v>Intet påvist (2012)</v>
      </c>
    </row>
    <row r="3795" spans="1:6" hidden="1" x14ac:dyDescent="0.25">
      <c r="A3795" s="4" t="s">
        <v>3304</v>
      </c>
      <c r="B3795" s="4" t="s">
        <v>3305</v>
      </c>
      <c r="C3795" s="5">
        <v>40278</v>
      </c>
      <c r="D3795" s="5">
        <v>41022</v>
      </c>
      <c r="E3795" s="4" t="s">
        <v>19752</v>
      </c>
      <c r="F3795" t="str">
        <f>+_xlfn.XLOOKUP(Tabell3[[#This Row],[Diagnose]],Tabell7[Diagnose],Tabell7[DiagnoseKort])&amp;" ("&amp;YEAR(Tabell3[[#This Row],[Dato]])&amp;")"</f>
        <v>Intet påvist (2012)</v>
      </c>
    </row>
    <row r="3796" spans="1:6" hidden="1" x14ac:dyDescent="0.25">
      <c r="A3796" s="4" t="s">
        <v>3320</v>
      </c>
      <c r="B3796" s="4" t="s">
        <v>3321</v>
      </c>
      <c r="C3796" s="5">
        <v>40282</v>
      </c>
      <c r="D3796" s="5">
        <v>41015</v>
      </c>
      <c r="E3796" s="4" t="s">
        <v>19752</v>
      </c>
      <c r="F3796" t="str">
        <f>+_xlfn.XLOOKUP(Tabell3[[#This Row],[Diagnose]],Tabell7[Diagnose],Tabell7[DiagnoseKort])&amp;" ("&amp;YEAR(Tabell3[[#This Row],[Dato]])&amp;")"</f>
        <v>Intet påvist (2012)</v>
      </c>
    </row>
    <row r="3797" spans="1:6" hidden="1" x14ac:dyDescent="0.25">
      <c r="A3797" s="4" t="s">
        <v>3318</v>
      </c>
      <c r="B3797" s="4" t="s">
        <v>3319</v>
      </c>
      <c r="C3797" s="5">
        <v>40282</v>
      </c>
      <c r="D3797" s="5">
        <v>41015</v>
      </c>
      <c r="E3797" s="4" t="s">
        <v>19752</v>
      </c>
      <c r="F3797" t="str">
        <f>+_xlfn.XLOOKUP(Tabell3[[#This Row],[Diagnose]],Tabell7[Diagnose],Tabell7[DiagnoseKort])&amp;" ("&amp;YEAR(Tabell3[[#This Row],[Dato]])&amp;")"</f>
        <v>Intet påvist (2012)</v>
      </c>
    </row>
    <row r="3798" spans="1:6" hidden="1" x14ac:dyDescent="0.25">
      <c r="A3798" s="4" t="s">
        <v>2042</v>
      </c>
      <c r="B3798" s="4" t="s">
        <v>2043</v>
      </c>
      <c r="C3798" s="5">
        <v>39336</v>
      </c>
      <c r="D3798" s="5">
        <v>40995</v>
      </c>
      <c r="E3798" s="4" t="s">
        <v>19752</v>
      </c>
      <c r="F3798" t="str">
        <f>+_xlfn.XLOOKUP(Tabell3[[#This Row],[Diagnose]],Tabell7[Diagnose],Tabell7[DiagnoseKort])&amp;" ("&amp;YEAR(Tabell3[[#This Row],[Dato]])&amp;")"</f>
        <v>Intet påvist (2012)</v>
      </c>
    </row>
    <row r="3799" spans="1:6" hidden="1" x14ac:dyDescent="0.25">
      <c r="A3799" s="4" t="s">
        <v>2036</v>
      </c>
      <c r="B3799" s="4" t="s">
        <v>2037</v>
      </c>
      <c r="C3799" s="5">
        <v>39336</v>
      </c>
      <c r="D3799" s="5">
        <v>40995</v>
      </c>
      <c r="E3799" s="4" t="s">
        <v>19752</v>
      </c>
      <c r="F3799" t="str">
        <f>+_xlfn.XLOOKUP(Tabell3[[#This Row],[Diagnose]],Tabell7[Diagnose],Tabell7[DiagnoseKort])&amp;" ("&amp;YEAR(Tabell3[[#This Row],[Dato]])&amp;")"</f>
        <v>Intet påvist (2012)</v>
      </c>
    </row>
    <row r="3800" spans="1:6" hidden="1" x14ac:dyDescent="0.25">
      <c r="A3800" s="4" t="s">
        <v>2171</v>
      </c>
      <c r="B3800" s="4" t="s">
        <v>2172</v>
      </c>
      <c r="C3800" s="5">
        <v>39460</v>
      </c>
      <c r="D3800" s="5">
        <v>40995</v>
      </c>
      <c r="E3800" s="4" t="s">
        <v>19752</v>
      </c>
      <c r="F3800" t="str">
        <f>+_xlfn.XLOOKUP(Tabell3[[#This Row],[Diagnose]],Tabell7[Diagnose],Tabell7[DiagnoseKort])&amp;" ("&amp;YEAR(Tabell3[[#This Row],[Dato]])&amp;")"</f>
        <v>Intet påvist (2012)</v>
      </c>
    </row>
    <row r="3801" spans="1:6" hidden="1" x14ac:dyDescent="0.25">
      <c r="A3801" s="4" t="s">
        <v>19845</v>
      </c>
      <c r="B3801" s="4" t="s">
        <v>3147</v>
      </c>
      <c r="C3801" s="5">
        <v>40184</v>
      </c>
      <c r="D3801" s="5">
        <v>40995</v>
      </c>
      <c r="E3801" s="4" t="s">
        <v>19752</v>
      </c>
      <c r="F3801" t="str">
        <f>+_xlfn.XLOOKUP(Tabell3[[#This Row],[Diagnose]],Tabell7[Diagnose],Tabell7[DiagnoseKort])&amp;" ("&amp;YEAR(Tabell3[[#This Row],[Dato]])&amp;")"</f>
        <v>Intet påvist (2012)</v>
      </c>
    </row>
    <row r="3802" spans="1:6" hidden="1" x14ac:dyDescent="0.25">
      <c r="A3802" s="4" t="s">
        <v>2574</v>
      </c>
      <c r="B3802" s="4" t="s">
        <v>2575</v>
      </c>
      <c r="C3802" s="5">
        <v>39808</v>
      </c>
      <c r="D3802" s="5">
        <v>40989</v>
      </c>
      <c r="E3802" s="4" t="s">
        <v>19752</v>
      </c>
      <c r="F3802" t="str">
        <f>+_xlfn.XLOOKUP(Tabell3[[#This Row],[Diagnose]],Tabell7[Diagnose],Tabell7[DiagnoseKort])&amp;" ("&amp;YEAR(Tabell3[[#This Row],[Dato]])&amp;")"</f>
        <v>Intet påvist (2012)</v>
      </c>
    </row>
    <row r="3803" spans="1:6" hidden="1" x14ac:dyDescent="0.25">
      <c r="A3803" s="4" t="s">
        <v>2038</v>
      </c>
      <c r="B3803" s="4" t="s">
        <v>2039</v>
      </c>
      <c r="C3803" s="5">
        <v>39336</v>
      </c>
      <c r="D3803" s="5">
        <v>40989</v>
      </c>
      <c r="E3803" s="4" t="s">
        <v>19752</v>
      </c>
      <c r="F3803" t="str">
        <f>+_xlfn.XLOOKUP(Tabell3[[#This Row],[Diagnose]],Tabell7[Diagnose],Tabell7[DiagnoseKort])&amp;" ("&amp;YEAR(Tabell3[[#This Row],[Dato]])&amp;")"</f>
        <v>Intet påvist (2012)</v>
      </c>
    </row>
    <row r="3804" spans="1:6" hidden="1" x14ac:dyDescent="0.25">
      <c r="A3804" s="4" t="s">
        <v>3415</v>
      </c>
      <c r="B3804" s="4" t="s">
        <v>3416</v>
      </c>
      <c r="C3804" s="5">
        <v>40321</v>
      </c>
      <c r="D3804" s="5">
        <v>40987</v>
      </c>
      <c r="E3804" s="4" t="s">
        <v>19752</v>
      </c>
      <c r="F3804" t="str">
        <f>+_xlfn.XLOOKUP(Tabell3[[#This Row],[Diagnose]],Tabell7[Diagnose],Tabell7[DiagnoseKort])&amp;" ("&amp;YEAR(Tabell3[[#This Row],[Dato]])&amp;")"</f>
        <v>Intet påvist (2012)</v>
      </c>
    </row>
    <row r="3805" spans="1:6" hidden="1" x14ac:dyDescent="0.25">
      <c r="A3805" s="4" t="s">
        <v>3426</v>
      </c>
      <c r="B3805" s="4" t="s">
        <v>3427</v>
      </c>
      <c r="C3805" s="5">
        <v>40327</v>
      </c>
      <c r="D3805" s="5">
        <v>40987</v>
      </c>
      <c r="E3805" s="4" t="s">
        <v>19752</v>
      </c>
      <c r="F3805" t="str">
        <f>+_xlfn.XLOOKUP(Tabell3[[#This Row],[Diagnose]],Tabell7[Diagnose],Tabell7[DiagnoseKort])&amp;" ("&amp;YEAR(Tabell3[[#This Row],[Dato]])&amp;")"</f>
        <v>Intet påvist (2012)</v>
      </c>
    </row>
    <row r="3806" spans="1:6" hidden="1" x14ac:dyDescent="0.25">
      <c r="A3806" s="4" t="s">
        <v>2256</v>
      </c>
      <c r="B3806" s="4" t="s">
        <v>2257</v>
      </c>
      <c r="C3806" s="5">
        <v>39541</v>
      </c>
      <c r="D3806" s="5">
        <v>40987</v>
      </c>
      <c r="E3806" s="4" t="s">
        <v>19752</v>
      </c>
      <c r="F3806" t="str">
        <f>+_xlfn.XLOOKUP(Tabell3[[#This Row],[Diagnose]],Tabell7[Diagnose],Tabell7[DiagnoseKort])&amp;" ("&amp;YEAR(Tabell3[[#This Row],[Dato]])&amp;")"</f>
        <v>Intet påvist (2012)</v>
      </c>
    </row>
    <row r="3807" spans="1:6" hidden="1" x14ac:dyDescent="0.25">
      <c r="A3807" s="4" t="s">
        <v>1419</v>
      </c>
      <c r="B3807" s="4" t="s">
        <v>1420</v>
      </c>
      <c r="C3807" s="5">
        <v>38489</v>
      </c>
      <c r="D3807" s="5">
        <v>40987</v>
      </c>
      <c r="E3807" s="4" t="s">
        <v>19752</v>
      </c>
      <c r="F3807" t="str">
        <f>+_xlfn.XLOOKUP(Tabell3[[#This Row],[Diagnose]],Tabell7[Diagnose],Tabell7[DiagnoseKort])&amp;" ("&amp;YEAR(Tabell3[[#This Row],[Dato]])&amp;")"</f>
        <v>Intet påvist (2012)</v>
      </c>
    </row>
    <row r="3808" spans="1:6" hidden="1" x14ac:dyDescent="0.25">
      <c r="A3808" s="4" t="s">
        <v>19843</v>
      </c>
      <c r="B3808" s="4" t="s">
        <v>3491</v>
      </c>
      <c r="C3808" s="5">
        <v>40351</v>
      </c>
      <c r="D3808" s="5">
        <v>40985</v>
      </c>
      <c r="E3808" s="4" t="s">
        <v>19802</v>
      </c>
      <c r="F3808" t="str">
        <f>+_xlfn.XLOOKUP(Tabell3[[#This Row],[Diagnose]],Tabell7[Diagnose],Tabell7[DiagnoseKort])&amp;" ("&amp;YEAR(Tabell3[[#This Row],[Dato]])&amp;")"</f>
        <v>PPM iris (2012)</v>
      </c>
    </row>
    <row r="3809" spans="1:6" hidden="1" x14ac:dyDescent="0.25">
      <c r="A3809" s="4" t="s">
        <v>3391</v>
      </c>
      <c r="B3809" s="4" t="s">
        <v>3392</v>
      </c>
      <c r="C3809" s="5">
        <v>40318</v>
      </c>
      <c r="D3809" s="5">
        <v>40985</v>
      </c>
      <c r="E3809" s="4" t="s">
        <v>19752</v>
      </c>
      <c r="F3809" t="str">
        <f>+_xlfn.XLOOKUP(Tabell3[[#This Row],[Diagnose]],Tabell7[Diagnose],Tabell7[DiagnoseKort])&amp;" ("&amp;YEAR(Tabell3[[#This Row],[Dato]])&amp;")"</f>
        <v>Intet påvist (2012)</v>
      </c>
    </row>
    <row r="3810" spans="1:6" hidden="1" x14ac:dyDescent="0.25">
      <c r="A3810" s="4" t="s">
        <v>3397</v>
      </c>
      <c r="B3810" s="4" t="s">
        <v>3398</v>
      </c>
      <c r="C3810" s="5">
        <v>40320</v>
      </c>
      <c r="D3810" s="5">
        <v>40985</v>
      </c>
      <c r="E3810" s="4" t="s">
        <v>19752</v>
      </c>
      <c r="F3810" t="str">
        <f>+_xlfn.XLOOKUP(Tabell3[[#This Row],[Diagnose]],Tabell7[Diagnose],Tabell7[DiagnoseKort])&amp;" ("&amp;YEAR(Tabell3[[#This Row],[Dato]])&amp;")"</f>
        <v>Intet påvist (2012)</v>
      </c>
    </row>
    <row r="3811" spans="1:6" hidden="1" x14ac:dyDescent="0.25">
      <c r="A3811" s="4" t="s">
        <v>19844</v>
      </c>
      <c r="B3811" s="4" t="s">
        <v>3513</v>
      </c>
      <c r="C3811" s="5">
        <v>40365</v>
      </c>
      <c r="D3811" s="5">
        <v>40985</v>
      </c>
      <c r="E3811" s="4" t="s">
        <v>19752</v>
      </c>
      <c r="F3811" t="str">
        <f>+_xlfn.XLOOKUP(Tabell3[[#This Row],[Diagnose]],Tabell7[Diagnose],Tabell7[DiagnoseKort])&amp;" ("&amp;YEAR(Tabell3[[#This Row],[Dato]])&amp;")"</f>
        <v>Intet påvist (2012)</v>
      </c>
    </row>
    <row r="3812" spans="1:6" hidden="1" x14ac:dyDescent="0.25">
      <c r="A3812" s="4" t="s">
        <v>19842</v>
      </c>
      <c r="B3812" s="4" t="s">
        <v>3249</v>
      </c>
      <c r="C3812" s="5">
        <v>40261</v>
      </c>
      <c r="D3812" s="5">
        <v>40981</v>
      </c>
      <c r="E3812" s="4" t="s">
        <v>19752</v>
      </c>
      <c r="F3812" t="str">
        <f>+_xlfn.XLOOKUP(Tabell3[[#This Row],[Diagnose]],Tabell7[Diagnose],Tabell7[DiagnoseKort])&amp;" ("&amp;YEAR(Tabell3[[#This Row],[Dato]])&amp;")"</f>
        <v>Intet påvist (2012)</v>
      </c>
    </row>
    <row r="3813" spans="1:6" hidden="1" x14ac:dyDescent="0.25">
      <c r="A3813" s="4" t="s">
        <v>19841</v>
      </c>
      <c r="B3813" s="4" t="s">
        <v>2660</v>
      </c>
      <c r="C3813" s="5">
        <v>39858</v>
      </c>
      <c r="D3813" s="5">
        <v>40975</v>
      </c>
      <c r="E3813" s="4" t="s">
        <v>19752</v>
      </c>
      <c r="F3813" t="str">
        <f>+_xlfn.XLOOKUP(Tabell3[[#This Row],[Diagnose]],Tabell7[Diagnose],Tabell7[DiagnoseKort])&amp;" ("&amp;YEAR(Tabell3[[#This Row],[Dato]])&amp;")"</f>
        <v>Intet påvist (2012)</v>
      </c>
    </row>
    <row r="3814" spans="1:6" hidden="1" x14ac:dyDescent="0.25">
      <c r="A3814" s="4" t="s">
        <v>19839</v>
      </c>
      <c r="B3814" s="4" t="s">
        <v>3155</v>
      </c>
      <c r="C3814" s="5">
        <v>40186</v>
      </c>
      <c r="D3814" s="5">
        <v>40974</v>
      </c>
      <c r="E3814" s="4" t="s">
        <v>19752</v>
      </c>
      <c r="F3814" t="str">
        <f>+_xlfn.XLOOKUP(Tabell3[[#This Row],[Diagnose]],Tabell7[Diagnose],Tabell7[DiagnoseKort])&amp;" ("&amp;YEAR(Tabell3[[#This Row],[Dato]])&amp;")"</f>
        <v>Intet påvist (2012)</v>
      </c>
    </row>
    <row r="3815" spans="1:6" hidden="1" x14ac:dyDescent="0.25">
      <c r="A3815" s="4" t="s">
        <v>19840</v>
      </c>
      <c r="B3815" s="4" t="s">
        <v>1973</v>
      </c>
      <c r="C3815" s="5">
        <v>39296</v>
      </c>
      <c r="D3815" s="5">
        <v>40974</v>
      </c>
      <c r="E3815" s="4" t="s">
        <v>19752</v>
      </c>
      <c r="F3815" t="str">
        <f>+_xlfn.XLOOKUP(Tabell3[[#This Row],[Diagnose]],Tabell7[Diagnose],Tabell7[DiagnoseKort])&amp;" ("&amp;YEAR(Tabell3[[#This Row],[Dato]])&amp;")"</f>
        <v>Intet påvist (2012)</v>
      </c>
    </row>
    <row r="3816" spans="1:6" hidden="1" x14ac:dyDescent="0.25">
      <c r="A3816" s="4" t="s">
        <v>19838</v>
      </c>
      <c r="B3816" s="4" t="s">
        <v>2796</v>
      </c>
      <c r="C3816" s="5">
        <v>39946</v>
      </c>
      <c r="D3816" s="5">
        <v>40967</v>
      </c>
      <c r="E3816" s="4" t="s">
        <v>19752</v>
      </c>
      <c r="F3816" t="str">
        <f>+_xlfn.XLOOKUP(Tabell3[[#This Row],[Diagnose]],Tabell7[Diagnose],Tabell7[DiagnoseKort])&amp;" ("&amp;YEAR(Tabell3[[#This Row],[Dato]])&amp;")"</f>
        <v>Intet påvist (2012)</v>
      </c>
    </row>
    <row r="3817" spans="1:6" hidden="1" x14ac:dyDescent="0.25">
      <c r="A3817" s="4" t="s">
        <v>2300</v>
      </c>
      <c r="B3817" s="4" t="s">
        <v>2301</v>
      </c>
      <c r="C3817" s="5">
        <v>39552</v>
      </c>
      <c r="D3817" s="5">
        <v>40959</v>
      </c>
      <c r="E3817" s="4" t="s">
        <v>19752</v>
      </c>
      <c r="F3817" t="str">
        <f>+_xlfn.XLOOKUP(Tabell3[[#This Row],[Diagnose]],Tabell7[Diagnose],Tabell7[DiagnoseKort])&amp;" ("&amp;YEAR(Tabell3[[#This Row],[Dato]])&amp;")"</f>
        <v>Intet påvist (2012)</v>
      </c>
    </row>
    <row r="3818" spans="1:6" hidden="1" x14ac:dyDescent="0.25">
      <c r="A3818" s="4" t="s">
        <v>3276</v>
      </c>
      <c r="B3818" s="4" t="s">
        <v>3277</v>
      </c>
      <c r="C3818" s="5">
        <v>40268</v>
      </c>
      <c r="D3818" s="5">
        <v>40958</v>
      </c>
      <c r="E3818" s="4" t="s">
        <v>19752</v>
      </c>
      <c r="F3818" t="str">
        <f>+_xlfn.XLOOKUP(Tabell3[[#This Row],[Diagnose]],Tabell7[Diagnose],Tabell7[DiagnoseKort])&amp;" ("&amp;YEAR(Tabell3[[#This Row],[Dato]])&amp;")"</f>
        <v>Intet påvist (2012)</v>
      </c>
    </row>
    <row r="3819" spans="1:6" hidden="1" x14ac:dyDescent="0.25">
      <c r="A3819" s="4" t="s">
        <v>2854</v>
      </c>
      <c r="B3819" s="4" t="s">
        <v>2855</v>
      </c>
      <c r="C3819" s="5">
        <v>39963</v>
      </c>
      <c r="D3819" s="5">
        <v>40950</v>
      </c>
      <c r="E3819" s="4" t="s">
        <v>19752</v>
      </c>
      <c r="F3819" t="str">
        <f>+_xlfn.XLOOKUP(Tabell3[[#This Row],[Diagnose]],Tabell7[Diagnose],Tabell7[DiagnoseKort])&amp;" ("&amp;YEAR(Tabell3[[#This Row],[Dato]])&amp;")"</f>
        <v>Intet påvist (2012)</v>
      </c>
    </row>
    <row r="3820" spans="1:6" hidden="1" x14ac:dyDescent="0.25">
      <c r="A3820" s="4" t="s">
        <v>2955</v>
      </c>
      <c r="B3820" s="4" t="s">
        <v>2956</v>
      </c>
      <c r="C3820" s="5">
        <v>40021</v>
      </c>
      <c r="D3820" s="5">
        <v>40950</v>
      </c>
      <c r="E3820" s="4" t="s">
        <v>19752</v>
      </c>
      <c r="F3820" t="str">
        <f>+_xlfn.XLOOKUP(Tabell3[[#This Row],[Diagnose]],Tabell7[Diagnose],Tabell7[DiagnoseKort])&amp;" ("&amp;YEAR(Tabell3[[#This Row],[Dato]])&amp;")"</f>
        <v>Intet påvist (2012)</v>
      </c>
    </row>
    <row r="3821" spans="1:6" hidden="1" x14ac:dyDescent="0.25">
      <c r="A3821" s="4" t="s">
        <v>2211</v>
      </c>
      <c r="B3821" s="4" t="s">
        <v>2212</v>
      </c>
      <c r="C3821" s="5">
        <v>39500</v>
      </c>
      <c r="D3821" s="5">
        <v>40942</v>
      </c>
      <c r="E3821" s="4" t="s">
        <v>19752</v>
      </c>
      <c r="F3821" t="str">
        <f>+_xlfn.XLOOKUP(Tabell3[[#This Row],[Diagnose]],Tabell7[Diagnose],Tabell7[DiagnoseKort])&amp;" ("&amp;YEAR(Tabell3[[#This Row],[Dato]])&amp;")"</f>
        <v>Intet påvist (2012)</v>
      </c>
    </row>
    <row r="3822" spans="1:6" hidden="1" x14ac:dyDescent="0.25">
      <c r="A3822" s="4" t="s">
        <v>1441</v>
      </c>
      <c r="B3822" s="4" t="s">
        <v>1442</v>
      </c>
      <c r="C3822" s="5">
        <v>38541</v>
      </c>
      <c r="D3822" s="5">
        <v>40942</v>
      </c>
      <c r="E3822" s="4" t="s">
        <v>19752</v>
      </c>
      <c r="F3822" t="str">
        <f>+_xlfn.XLOOKUP(Tabell3[[#This Row],[Diagnose]],Tabell7[Diagnose],Tabell7[DiagnoseKort])&amp;" ("&amp;YEAR(Tabell3[[#This Row],[Dato]])&amp;")"</f>
        <v>Intet påvist (2012)</v>
      </c>
    </row>
    <row r="3823" spans="1:6" hidden="1" x14ac:dyDescent="0.25">
      <c r="A3823" s="4" t="s">
        <v>1257</v>
      </c>
      <c r="B3823" s="4" t="s">
        <v>1258</v>
      </c>
      <c r="C3823" s="5">
        <v>38226</v>
      </c>
      <c r="D3823" s="5">
        <v>40942</v>
      </c>
      <c r="E3823" s="4" t="s">
        <v>19752</v>
      </c>
      <c r="F3823" t="str">
        <f>+_xlfn.XLOOKUP(Tabell3[[#This Row],[Diagnose]],Tabell7[Diagnose],Tabell7[DiagnoseKort])&amp;" ("&amp;YEAR(Tabell3[[#This Row],[Dato]])&amp;")"</f>
        <v>Intet påvist (2012)</v>
      </c>
    </row>
    <row r="3824" spans="1:6" hidden="1" x14ac:dyDescent="0.25">
      <c r="A3824" s="4" t="s">
        <v>19837</v>
      </c>
      <c r="B3824" s="4" t="s">
        <v>3097</v>
      </c>
      <c r="C3824" s="5">
        <v>40140</v>
      </c>
      <c r="D3824" s="5">
        <v>40940</v>
      </c>
      <c r="E3824" s="4" t="s">
        <v>19752</v>
      </c>
      <c r="F3824" t="str">
        <f>+_xlfn.XLOOKUP(Tabell3[[#This Row],[Diagnose]],Tabell7[Diagnose],Tabell7[DiagnoseKort])&amp;" ("&amp;YEAR(Tabell3[[#This Row],[Dato]])&amp;")"</f>
        <v>Intet påvist (2012)</v>
      </c>
    </row>
    <row r="3825" spans="1:6" hidden="1" x14ac:dyDescent="0.25">
      <c r="A3825" s="4" t="s">
        <v>3228</v>
      </c>
      <c r="B3825" s="4" t="s">
        <v>3229</v>
      </c>
      <c r="C3825" s="5">
        <v>40255</v>
      </c>
      <c r="D3825" s="5">
        <v>40934</v>
      </c>
      <c r="E3825" s="4" t="s">
        <v>19799</v>
      </c>
      <c r="F3825" t="str">
        <f>+_xlfn.XLOOKUP(Tabell3[[#This Row],[Diagnose]],Tabell7[Diagnose],Tabell7[DiagnoseKort])&amp;" ("&amp;YEAR(Tabell3[[#This Row],[Dato]])&amp;")"</f>
        <v>Katarakt, ikke medfødt (2012)</v>
      </c>
    </row>
    <row r="3826" spans="1:6" hidden="1" x14ac:dyDescent="0.25">
      <c r="A3826" s="4" t="s">
        <v>19836</v>
      </c>
      <c r="B3826" s="4" t="s">
        <v>3269</v>
      </c>
      <c r="C3826" s="5">
        <v>40268</v>
      </c>
      <c r="D3826" s="5">
        <v>40933</v>
      </c>
      <c r="E3826" s="4" t="s">
        <v>19801</v>
      </c>
      <c r="F3826" t="str">
        <f>+_xlfn.XLOOKUP(Tabell3[[#This Row],[Diagnose]],Tabell7[Diagnose],Tabell7[DiagnoseKort])&amp;" ("&amp;YEAR(Tabell3[[#This Row],[Dato]])&amp;")"</f>
        <v>Annet medfødt (2012)</v>
      </c>
    </row>
    <row r="3827" spans="1:6" hidden="1" x14ac:dyDescent="0.25">
      <c r="A3827" s="4" t="s">
        <v>2805</v>
      </c>
      <c r="B3827" s="4" t="s">
        <v>2806</v>
      </c>
      <c r="C3827" s="5">
        <v>39948</v>
      </c>
      <c r="D3827" s="5">
        <v>40933</v>
      </c>
      <c r="E3827" s="4" t="s">
        <v>19752</v>
      </c>
      <c r="F3827" t="str">
        <f>+_xlfn.XLOOKUP(Tabell3[[#This Row],[Diagnose]],Tabell7[Diagnose],Tabell7[DiagnoseKort])&amp;" ("&amp;YEAR(Tabell3[[#This Row],[Dato]])&amp;")"</f>
        <v>Intet påvist (2012)</v>
      </c>
    </row>
    <row r="3828" spans="1:6" hidden="1" x14ac:dyDescent="0.25">
      <c r="A3828" s="4" t="s">
        <v>1788</v>
      </c>
      <c r="B3828" s="4" t="s">
        <v>1789</v>
      </c>
      <c r="C3828" s="5">
        <v>39095</v>
      </c>
      <c r="D3828" s="5">
        <v>40926</v>
      </c>
      <c r="E3828" s="4" t="s">
        <v>19752</v>
      </c>
      <c r="F3828" t="str">
        <f>+_xlfn.XLOOKUP(Tabell3[[#This Row],[Diagnose]],Tabell7[Diagnose],Tabell7[DiagnoseKort])&amp;" ("&amp;YEAR(Tabell3[[#This Row],[Dato]])&amp;")"</f>
        <v>Intet påvist (2012)</v>
      </c>
    </row>
    <row r="3829" spans="1:6" hidden="1" x14ac:dyDescent="0.25">
      <c r="A3829" s="4" t="s">
        <v>2443</v>
      </c>
      <c r="B3829" s="4" t="s">
        <v>2444</v>
      </c>
      <c r="C3829" s="5">
        <v>39703</v>
      </c>
      <c r="D3829" s="5">
        <v>40926</v>
      </c>
      <c r="E3829" s="4" t="s">
        <v>19752</v>
      </c>
      <c r="F3829" t="str">
        <f>+_xlfn.XLOOKUP(Tabell3[[#This Row],[Diagnose]],Tabell7[Diagnose],Tabell7[DiagnoseKort])&amp;" ("&amp;YEAR(Tabell3[[#This Row],[Dato]])&amp;")"</f>
        <v>Intet påvist (2012)</v>
      </c>
    </row>
    <row r="3830" spans="1:6" hidden="1" x14ac:dyDescent="0.25">
      <c r="A3830" s="4" t="s">
        <v>19767</v>
      </c>
      <c r="B3830" s="4" t="s">
        <v>1865</v>
      </c>
      <c r="C3830" s="5">
        <v>39205</v>
      </c>
      <c r="D3830" s="5">
        <v>40921</v>
      </c>
      <c r="E3830" s="4" t="s">
        <v>19770</v>
      </c>
      <c r="F3830" t="str">
        <f>+_xlfn.XLOOKUP(Tabell3[[#This Row],[Diagnose]],Tabell7[Diagnose],Tabell7[DiagnoseKort])&amp;" ("&amp;YEAR(Tabell3[[#This Row],[Dato]])&amp;")"</f>
        <v>Cortical &amp; Katarakt, ikke medfødt (2012)</v>
      </c>
    </row>
    <row r="3831" spans="1:6" hidden="1" x14ac:dyDescent="0.25">
      <c r="A3831" s="4" t="s">
        <v>19835</v>
      </c>
      <c r="B3831" s="4" t="s">
        <v>3185</v>
      </c>
      <c r="C3831" s="5">
        <v>40202</v>
      </c>
      <c r="D3831" s="5">
        <v>40921</v>
      </c>
      <c r="E3831" s="4" t="s">
        <v>19752</v>
      </c>
      <c r="F3831" t="str">
        <f>+_xlfn.XLOOKUP(Tabell3[[#This Row],[Diagnose]],Tabell7[Diagnose],Tabell7[DiagnoseKort])&amp;" ("&amp;YEAR(Tabell3[[#This Row],[Dato]])&amp;")"</f>
        <v>Intet påvist (2012)</v>
      </c>
    </row>
    <row r="3832" spans="1:6" hidden="1" x14ac:dyDescent="0.25">
      <c r="A3832" s="4" t="s">
        <v>2890</v>
      </c>
      <c r="B3832" s="4" t="s">
        <v>2891</v>
      </c>
      <c r="C3832" s="5">
        <v>39984</v>
      </c>
      <c r="D3832" s="5">
        <v>40919</v>
      </c>
      <c r="E3832" s="4" t="s">
        <v>19752</v>
      </c>
      <c r="F3832" t="str">
        <f>+_xlfn.XLOOKUP(Tabell3[[#This Row],[Diagnose]],Tabell7[Diagnose],Tabell7[DiagnoseKort])&amp;" ("&amp;YEAR(Tabell3[[#This Row],[Dato]])&amp;")"</f>
        <v>Intet påvist (2012)</v>
      </c>
    </row>
    <row r="3833" spans="1:6" hidden="1" x14ac:dyDescent="0.25">
      <c r="A3833" s="4" t="s">
        <v>3259</v>
      </c>
      <c r="B3833" s="4" t="s">
        <v>3260</v>
      </c>
      <c r="C3833" s="5">
        <v>40262</v>
      </c>
      <c r="D3833" s="5">
        <v>40911</v>
      </c>
      <c r="E3833" s="4" t="s">
        <v>19752</v>
      </c>
      <c r="F3833" t="str">
        <f>+_xlfn.XLOOKUP(Tabell3[[#This Row],[Diagnose]],Tabell7[Diagnose],Tabell7[DiagnoseKort])&amp;" ("&amp;YEAR(Tabell3[[#This Row],[Dato]])&amp;")"</f>
        <v>Intet påvist (2012)</v>
      </c>
    </row>
    <row r="3834" spans="1:6" hidden="1" x14ac:dyDescent="0.25">
      <c r="A3834" s="4" t="s">
        <v>19834</v>
      </c>
      <c r="B3834" s="4" t="s">
        <v>2750</v>
      </c>
      <c r="C3834" s="5">
        <v>39924</v>
      </c>
      <c r="D3834" s="5">
        <v>40890</v>
      </c>
      <c r="E3834" s="4" t="s">
        <v>19752</v>
      </c>
      <c r="F3834" t="str">
        <f>+_xlfn.XLOOKUP(Tabell3[[#This Row],[Diagnose]],Tabell7[Diagnose],Tabell7[DiagnoseKort])&amp;" ("&amp;YEAR(Tabell3[[#This Row],[Dato]])&amp;")"</f>
        <v>Intet påvist (2011)</v>
      </c>
    </row>
    <row r="3835" spans="1:6" hidden="1" x14ac:dyDescent="0.25">
      <c r="A3835" s="4" t="s">
        <v>1888</v>
      </c>
      <c r="B3835" s="4" t="s">
        <v>1889</v>
      </c>
      <c r="C3835" s="5">
        <v>39237</v>
      </c>
      <c r="D3835" s="5">
        <v>40884</v>
      </c>
      <c r="E3835" s="4" t="s">
        <v>19752</v>
      </c>
      <c r="F3835" t="str">
        <f>+_xlfn.XLOOKUP(Tabell3[[#This Row],[Diagnose]],Tabell7[Diagnose],Tabell7[DiagnoseKort])&amp;" ("&amp;YEAR(Tabell3[[#This Row],[Dato]])&amp;")"</f>
        <v>Intet påvist (2011)</v>
      </c>
    </row>
    <row r="3836" spans="1:6" hidden="1" x14ac:dyDescent="0.25">
      <c r="A3836" s="4" t="s">
        <v>2335</v>
      </c>
      <c r="B3836" s="4" t="s">
        <v>2336</v>
      </c>
      <c r="C3836" s="5">
        <v>39558</v>
      </c>
      <c r="D3836" s="5">
        <v>40879</v>
      </c>
      <c r="E3836" s="4" t="s">
        <v>19752</v>
      </c>
      <c r="F3836" t="str">
        <f>+_xlfn.XLOOKUP(Tabell3[[#This Row],[Diagnose]],Tabell7[Diagnose],Tabell7[DiagnoseKort])&amp;" ("&amp;YEAR(Tabell3[[#This Row],[Dato]])&amp;")"</f>
        <v>Intet påvist (2011)</v>
      </c>
    </row>
    <row r="3837" spans="1:6" hidden="1" x14ac:dyDescent="0.25">
      <c r="A3837" s="4" t="s">
        <v>2833</v>
      </c>
      <c r="B3837" s="4" t="s">
        <v>2834</v>
      </c>
      <c r="C3837" s="5">
        <v>39950</v>
      </c>
      <c r="D3837" s="5">
        <v>40879</v>
      </c>
      <c r="E3837" s="4" t="s">
        <v>19752</v>
      </c>
      <c r="F3837" t="str">
        <f>+_xlfn.XLOOKUP(Tabell3[[#This Row],[Diagnose]],Tabell7[Diagnose],Tabell7[DiagnoseKort])&amp;" ("&amp;YEAR(Tabell3[[#This Row],[Dato]])&amp;")"</f>
        <v>Intet påvist (2011)</v>
      </c>
    </row>
    <row r="3838" spans="1:6" hidden="1" x14ac:dyDescent="0.25">
      <c r="A3838" s="4" t="s">
        <v>19833</v>
      </c>
      <c r="B3838" s="4" t="s">
        <v>3325</v>
      </c>
      <c r="C3838" s="5">
        <v>40282</v>
      </c>
      <c r="D3838" s="5">
        <v>40871</v>
      </c>
      <c r="E3838" s="4" t="s">
        <v>19752</v>
      </c>
      <c r="F3838" t="str">
        <f>+_xlfn.XLOOKUP(Tabell3[[#This Row],[Diagnose]],Tabell7[Diagnose],Tabell7[DiagnoseKort])&amp;" ("&amp;YEAR(Tabell3[[#This Row],[Dato]])&amp;")"</f>
        <v>Intet påvist (2011)</v>
      </c>
    </row>
    <row r="3839" spans="1:6" hidden="1" x14ac:dyDescent="0.25">
      <c r="A3839" s="4" t="s">
        <v>19832</v>
      </c>
      <c r="B3839" s="4" t="s">
        <v>2228</v>
      </c>
      <c r="C3839" s="5">
        <v>39506</v>
      </c>
      <c r="D3839" s="5">
        <v>40870</v>
      </c>
      <c r="E3839" s="4" t="s">
        <v>19752</v>
      </c>
      <c r="F3839" t="str">
        <f>+_xlfn.XLOOKUP(Tabell3[[#This Row],[Diagnose]],Tabell7[Diagnose],Tabell7[DiagnoseKort])&amp;" ("&amp;YEAR(Tabell3[[#This Row],[Dato]])&amp;")"</f>
        <v>Intet påvist (2011)</v>
      </c>
    </row>
    <row r="3840" spans="1:6" hidden="1" x14ac:dyDescent="0.25">
      <c r="A3840" s="4" t="s">
        <v>19778</v>
      </c>
      <c r="B3840" s="4" t="s">
        <v>1342</v>
      </c>
      <c r="C3840" s="5">
        <v>38442</v>
      </c>
      <c r="D3840" s="5">
        <v>40870</v>
      </c>
      <c r="E3840" s="4" t="s">
        <v>19769</v>
      </c>
      <c r="F3840" t="str">
        <f>+_xlfn.XLOOKUP(Tabell3[[#This Row],[Diagnose]],Tabell7[Diagnose],Tabell7[DiagnoseKort])&amp;" ("&amp;YEAR(Tabell3[[#This Row],[Dato]])&amp;")"</f>
        <v xml:space="preserve"> (2011)</v>
      </c>
    </row>
    <row r="3841" spans="1:6" hidden="1" x14ac:dyDescent="0.25">
      <c r="A3841" s="4" t="s">
        <v>2636</v>
      </c>
      <c r="B3841" s="4" t="s">
        <v>2637</v>
      </c>
      <c r="C3841" s="5">
        <v>39845</v>
      </c>
      <c r="D3841" s="5">
        <v>40861</v>
      </c>
      <c r="E3841" s="4" t="s">
        <v>19801</v>
      </c>
      <c r="F3841" t="str">
        <f>+_xlfn.XLOOKUP(Tabell3[[#This Row],[Diagnose]],Tabell7[Diagnose],Tabell7[DiagnoseKort])&amp;" ("&amp;YEAR(Tabell3[[#This Row],[Dato]])&amp;")"</f>
        <v>Annet medfødt (2011)</v>
      </c>
    </row>
    <row r="3842" spans="1:6" hidden="1" x14ac:dyDescent="0.25">
      <c r="A3842" s="4" t="s">
        <v>19811</v>
      </c>
      <c r="B3842" s="4" t="s">
        <v>2560</v>
      </c>
      <c r="C3842" s="5">
        <v>39779</v>
      </c>
      <c r="D3842" s="5">
        <v>40861</v>
      </c>
      <c r="E3842" s="4" t="s">
        <v>19802</v>
      </c>
      <c r="F3842" t="str">
        <f>+_xlfn.XLOOKUP(Tabell3[[#This Row],[Diagnose]],Tabell7[Diagnose],Tabell7[DiagnoseKort])&amp;" ("&amp;YEAR(Tabell3[[#This Row],[Dato]])&amp;")"</f>
        <v>PPM iris (2011)</v>
      </c>
    </row>
    <row r="3843" spans="1:6" hidden="1" x14ac:dyDescent="0.25">
      <c r="A3843" s="4" t="s">
        <v>2392</v>
      </c>
      <c r="B3843" s="4" t="s">
        <v>2393</v>
      </c>
      <c r="C3843" s="5">
        <v>39648</v>
      </c>
      <c r="D3843" s="5">
        <v>40854</v>
      </c>
      <c r="E3843" s="4" t="s">
        <v>19752</v>
      </c>
      <c r="F3843" t="str">
        <f>+_xlfn.XLOOKUP(Tabell3[[#This Row],[Diagnose]],Tabell7[Diagnose],Tabell7[DiagnoseKort])&amp;" ("&amp;YEAR(Tabell3[[#This Row],[Dato]])&amp;")"</f>
        <v>Intet påvist (2011)</v>
      </c>
    </row>
    <row r="3844" spans="1:6" hidden="1" x14ac:dyDescent="0.25">
      <c r="A3844" s="4" t="s">
        <v>1796</v>
      </c>
      <c r="B3844" s="4" t="s">
        <v>1797</v>
      </c>
      <c r="C3844" s="5">
        <v>39118</v>
      </c>
      <c r="D3844" s="5">
        <v>40854</v>
      </c>
      <c r="E3844" s="4" t="s">
        <v>19752</v>
      </c>
      <c r="F3844" t="str">
        <f>+_xlfn.XLOOKUP(Tabell3[[#This Row],[Diagnose]],Tabell7[Diagnose],Tabell7[DiagnoseKort])&amp;" ("&amp;YEAR(Tabell3[[#This Row],[Dato]])&amp;")"</f>
        <v>Intet påvist (2011)</v>
      </c>
    </row>
    <row r="3845" spans="1:6" hidden="1" x14ac:dyDescent="0.25">
      <c r="A3845" s="4" t="s">
        <v>3506</v>
      </c>
      <c r="B3845" s="4" t="s">
        <v>3507</v>
      </c>
      <c r="C3845" s="5">
        <v>40360</v>
      </c>
      <c r="D3845" s="5">
        <v>40836</v>
      </c>
      <c r="E3845" s="4" t="s">
        <v>19752</v>
      </c>
      <c r="F3845" t="str">
        <f>+_xlfn.XLOOKUP(Tabell3[[#This Row],[Diagnose]],Tabell7[Diagnose],Tabell7[DiagnoseKort])&amp;" ("&amp;YEAR(Tabell3[[#This Row],[Dato]])&amp;")"</f>
        <v>Intet påvist (2011)</v>
      </c>
    </row>
    <row r="3846" spans="1:6" hidden="1" x14ac:dyDescent="0.25">
      <c r="A3846" s="4" t="s">
        <v>2949</v>
      </c>
      <c r="B3846" s="4" t="s">
        <v>2950</v>
      </c>
      <c r="C3846" s="5">
        <v>40011</v>
      </c>
      <c r="D3846" s="5">
        <v>40836</v>
      </c>
      <c r="E3846" s="4" t="s">
        <v>19802</v>
      </c>
      <c r="F3846" t="str">
        <f>+_xlfn.XLOOKUP(Tabell3[[#This Row],[Diagnose]],Tabell7[Diagnose],Tabell7[DiagnoseKort])&amp;" ("&amp;YEAR(Tabell3[[#This Row],[Dato]])&amp;")"</f>
        <v>PPM iris (2011)</v>
      </c>
    </row>
    <row r="3847" spans="1:6" hidden="1" x14ac:dyDescent="0.25">
      <c r="A3847" s="4" t="s">
        <v>2390</v>
      </c>
      <c r="B3847" s="4" t="s">
        <v>2391</v>
      </c>
      <c r="C3847" s="5">
        <v>39630</v>
      </c>
      <c r="D3847" s="5">
        <v>40836</v>
      </c>
      <c r="E3847" s="4" t="s">
        <v>19770</v>
      </c>
      <c r="F3847" t="str">
        <f>+_xlfn.XLOOKUP(Tabell3[[#This Row],[Diagnose]],Tabell7[Diagnose],Tabell7[DiagnoseKort])&amp;" ("&amp;YEAR(Tabell3[[#This Row],[Dato]])&amp;")"</f>
        <v>Cortical &amp; Katarakt, ikke medfødt (2011)</v>
      </c>
    </row>
    <row r="3848" spans="1:6" hidden="1" x14ac:dyDescent="0.25">
      <c r="A3848" s="4" t="s">
        <v>2264</v>
      </c>
      <c r="B3848" s="4" t="s">
        <v>2265</v>
      </c>
      <c r="C3848" s="5">
        <v>39549</v>
      </c>
      <c r="D3848" s="5">
        <v>40836</v>
      </c>
      <c r="E3848" s="4" t="s">
        <v>19802</v>
      </c>
      <c r="F3848" t="str">
        <f>+_xlfn.XLOOKUP(Tabell3[[#This Row],[Diagnose]],Tabell7[Diagnose],Tabell7[DiagnoseKort])&amp;" ("&amp;YEAR(Tabell3[[#This Row],[Dato]])&amp;")"</f>
        <v>PPM iris (2011)</v>
      </c>
    </row>
    <row r="3849" spans="1:6" hidden="1" x14ac:dyDescent="0.25">
      <c r="A3849" s="4" t="s">
        <v>1713</v>
      </c>
      <c r="B3849" s="4" t="s">
        <v>1714</v>
      </c>
      <c r="C3849" s="5">
        <v>38979</v>
      </c>
      <c r="D3849" s="5">
        <v>40836</v>
      </c>
      <c r="E3849" s="4" t="s">
        <v>19752</v>
      </c>
      <c r="F3849" t="str">
        <f>+_xlfn.XLOOKUP(Tabell3[[#This Row],[Diagnose]],Tabell7[Diagnose],Tabell7[DiagnoseKort])&amp;" ("&amp;YEAR(Tabell3[[#This Row],[Dato]])&amp;")"</f>
        <v>Intet påvist (2011)</v>
      </c>
    </row>
    <row r="3850" spans="1:6" hidden="1" x14ac:dyDescent="0.25">
      <c r="A3850" s="4" t="s">
        <v>2481</v>
      </c>
      <c r="B3850" s="4" t="s">
        <v>2482</v>
      </c>
      <c r="C3850" s="5">
        <v>39719</v>
      </c>
      <c r="D3850" s="5">
        <v>40834</v>
      </c>
      <c r="E3850" s="4" t="s">
        <v>19752</v>
      </c>
      <c r="F3850" t="str">
        <f>+_xlfn.XLOOKUP(Tabell3[[#This Row],[Diagnose]],Tabell7[Diagnose],Tabell7[DiagnoseKort])&amp;" ("&amp;YEAR(Tabell3[[#This Row],[Dato]])&amp;")"</f>
        <v>Intet påvist (2011)</v>
      </c>
    </row>
    <row r="3851" spans="1:6" hidden="1" x14ac:dyDescent="0.25">
      <c r="A3851" s="4" t="s">
        <v>1608</v>
      </c>
      <c r="B3851" s="4" t="s">
        <v>1609</v>
      </c>
      <c r="C3851" s="5">
        <v>38862</v>
      </c>
      <c r="D3851" s="5">
        <v>40819</v>
      </c>
      <c r="E3851" s="4" t="s">
        <v>19760</v>
      </c>
      <c r="F3851" t="str">
        <f>+_xlfn.XLOOKUP(Tabell3[[#This Row],[Diagnose]],Tabell7[Diagnose],Tabell7[DiagnoseKort])&amp;" ("&amp;YEAR(Tabell3[[#This Row],[Dato]])&amp;")"</f>
        <v>Katarakt, ikke medfødt (2011)</v>
      </c>
    </row>
    <row r="3852" spans="1:6" hidden="1" x14ac:dyDescent="0.25">
      <c r="A3852" s="4" t="s">
        <v>2032</v>
      </c>
      <c r="B3852" s="4" t="s">
        <v>2033</v>
      </c>
      <c r="C3852" s="5">
        <v>39335</v>
      </c>
      <c r="D3852" s="5">
        <v>40815</v>
      </c>
      <c r="E3852" s="4" t="s">
        <v>19752</v>
      </c>
      <c r="F3852" t="str">
        <f>+_xlfn.XLOOKUP(Tabell3[[#This Row],[Diagnose]],Tabell7[Diagnose],Tabell7[DiagnoseKort])&amp;" ("&amp;YEAR(Tabell3[[#This Row],[Dato]])&amp;")"</f>
        <v>Intet påvist (2011)</v>
      </c>
    </row>
    <row r="3853" spans="1:6" hidden="1" x14ac:dyDescent="0.25">
      <c r="A3853" s="4" t="s">
        <v>3190</v>
      </c>
      <c r="B3853" s="4" t="s">
        <v>3191</v>
      </c>
      <c r="C3853" s="5">
        <v>40202</v>
      </c>
      <c r="D3853" s="5">
        <v>40808</v>
      </c>
      <c r="E3853" s="4" t="s">
        <v>19752</v>
      </c>
      <c r="F3853" t="str">
        <f>+_xlfn.XLOOKUP(Tabell3[[#This Row],[Diagnose]],Tabell7[Diagnose],Tabell7[DiagnoseKort])&amp;" ("&amp;YEAR(Tabell3[[#This Row],[Dato]])&amp;")"</f>
        <v>Intet påvist (2011)</v>
      </c>
    </row>
    <row r="3854" spans="1:6" hidden="1" x14ac:dyDescent="0.25">
      <c r="A3854" s="4" t="s">
        <v>19831</v>
      </c>
      <c r="B3854" s="4" t="s">
        <v>1907</v>
      </c>
      <c r="C3854" s="5">
        <v>39253</v>
      </c>
      <c r="D3854" s="5">
        <v>40785</v>
      </c>
      <c r="E3854" s="4" t="s">
        <v>19752</v>
      </c>
      <c r="F3854" t="str">
        <f>+_xlfn.XLOOKUP(Tabell3[[#This Row],[Diagnose]],Tabell7[Diagnose],Tabell7[DiagnoseKort])&amp;" ("&amp;YEAR(Tabell3[[#This Row],[Dato]])&amp;")"</f>
        <v>Intet påvist (2011)</v>
      </c>
    </row>
    <row r="3855" spans="1:6" hidden="1" x14ac:dyDescent="0.25">
      <c r="A3855" s="4" t="s">
        <v>2705</v>
      </c>
      <c r="B3855" s="4" t="s">
        <v>2706</v>
      </c>
      <c r="C3855" s="5">
        <v>39875</v>
      </c>
      <c r="D3855" s="5">
        <v>40785</v>
      </c>
      <c r="E3855" s="4" t="s">
        <v>19752</v>
      </c>
      <c r="F3855" t="str">
        <f>+_xlfn.XLOOKUP(Tabell3[[#This Row],[Diagnose]],Tabell7[Diagnose],Tabell7[DiagnoseKort])&amp;" ("&amp;YEAR(Tabell3[[#This Row],[Dato]])&amp;")"</f>
        <v>Intet påvist (2011)</v>
      </c>
    </row>
    <row r="3856" spans="1:6" hidden="1" x14ac:dyDescent="0.25">
      <c r="A3856" s="4" t="s">
        <v>2874</v>
      </c>
      <c r="B3856" s="4" t="s">
        <v>2875</v>
      </c>
      <c r="C3856" s="5">
        <v>39976</v>
      </c>
      <c r="D3856" s="5">
        <v>40784</v>
      </c>
      <c r="E3856" s="4" t="s">
        <v>19752</v>
      </c>
      <c r="F3856" t="str">
        <f>+_xlfn.XLOOKUP(Tabell3[[#This Row],[Diagnose]],Tabell7[Diagnose],Tabell7[DiagnoseKort])&amp;" ("&amp;YEAR(Tabell3[[#This Row],[Dato]])&amp;")"</f>
        <v>Intet påvist (2011)</v>
      </c>
    </row>
    <row r="3857" spans="1:6" hidden="1" x14ac:dyDescent="0.25">
      <c r="A3857" s="4" t="s">
        <v>19826</v>
      </c>
      <c r="B3857" s="4" t="s">
        <v>4061</v>
      </c>
      <c r="C3857" s="5">
        <v>40729</v>
      </c>
      <c r="D3857" s="5">
        <v>40779</v>
      </c>
      <c r="E3857" s="4" t="s">
        <v>19752</v>
      </c>
      <c r="F3857" t="str">
        <f>+_xlfn.XLOOKUP(Tabell3[[#This Row],[Diagnose]],Tabell7[Diagnose],Tabell7[DiagnoseKort])&amp;" ("&amp;YEAR(Tabell3[[#This Row],[Dato]])&amp;")"</f>
        <v>Intet påvist (2011)</v>
      </c>
    </row>
    <row r="3858" spans="1:6" hidden="1" x14ac:dyDescent="0.25">
      <c r="A3858" s="4" t="s">
        <v>19827</v>
      </c>
      <c r="B3858" s="4" t="s">
        <v>2903</v>
      </c>
      <c r="C3858" s="5">
        <v>39985</v>
      </c>
      <c r="D3858" s="5">
        <v>40779</v>
      </c>
      <c r="E3858" s="4" t="s">
        <v>19752</v>
      </c>
      <c r="F3858" t="str">
        <f>+_xlfn.XLOOKUP(Tabell3[[#This Row],[Diagnose]],Tabell7[Diagnose],Tabell7[DiagnoseKort])&amp;" ("&amp;YEAR(Tabell3[[#This Row],[Dato]])&amp;")"</f>
        <v>Intet påvist (2011)</v>
      </c>
    </row>
    <row r="3859" spans="1:6" hidden="1" x14ac:dyDescent="0.25">
      <c r="A3859" s="4" t="s">
        <v>19828</v>
      </c>
      <c r="B3859" s="4" t="s">
        <v>4064</v>
      </c>
      <c r="C3859" s="5">
        <v>40729</v>
      </c>
      <c r="D3859" s="5">
        <v>40779</v>
      </c>
      <c r="E3859" s="4" t="s">
        <v>19752</v>
      </c>
      <c r="F3859" t="str">
        <f>+_xlfn.XLOOKUP(Tabell3[[#This Row],[Diagnose]],Tabell7[Diagnose],Tabell7[DiagnoseKort])&amp;" ("&amp;YEAR(Tabell3[[#This Row],[Dato]])&amp;")"</f>
        <v>Intet påvist (2011)</v>
      </c>
    </row>
    <row r="3860" spans="1:6" hidden="1" x14ac:dyDescent="0.25">
      <c r="A3860" s="4" t="s">
        <v>19829</v>
      </c>
      <c r="B3860" s="4" t="s">
        <v>4066</v>
      </c>
      <c r="C3860" s="5">
        <v>40729</v>
      </c>
      <c r="D3860" s="5">
        <v>40779</v>
      </c>
      <c r="E3860" s="4" t="s">
        <v>19752</v>
      </c>
      <c r="F3860" t="str">
        <f>+_xlfn.XLOOKUP(Tabell3[[#This Row],[Diagnose]],Tabell7[Diagnose],Tabell7[DiagnoseKort])&amp;" ("&amp;YEAR(Tabell3[[#This Row],[Dato]])&amp;")"</f>
        <v>Intet påvist (2011)</v>
      </c>
    </row>
    <row r="3861" spans="1:6" hidden="1" x14ac:dyDescent="0.25">
      <c r="A3861" s="4" t="s">
        <v>19830</v>
      </c>
      <c r="B3861" s="4" t="s">
        <v>4068</v>
      </c>
      <c r="C3861" s="5">
        <v>40729</v>
      </c>
      <c r="D3861" s="5">
        <v>40779</v>
      </c>
      <c r="E3861" s="4" t="s">
        <v>19752</v>
      </c>
      <c r="F3861" t="str">
        <f>+_xlfn.XLOOKUP(Tabell3[[#This Row],[Diagnose]],Tabell7[Diagnose],Tabell7[DiagnoseKort])&amp;" ("&amp;YEAR(Tabell3[[#This Row],[Dato]])&amp;")"</f>
        <v>Intet påvist (2011)</v>
      </c>
    </row>
    <row r="3862" spans="1:6" hidden="1" x14ac:dyDescent="0.25">
      <c r="A3862" s="4" t="s">
        <v>1768</v>
      </c>
      <c r="B3862" s="4" t="s">
        <v>1769</v>
      </c>
      <c r="C3862" s="5">
        <v>39085</v>
      </c>
      <c r="D3862" s="5">
        <v>40777</v>
      </c>
      <c r="E3862" s="4" t="s">
        <v>19752</v>
      </c>
      <c r="F3862" t="str">
        <f>+_xlfn.XLOOKUP(Tabell3[[#This Row],[Diagnose]],Tabell7[Diagnose],Tabell7[DiagnoseKort])&amp;" ("&amp;YEAR(Tabell3[[#This Row],[Dato]])&amp;")"</f>
        <v>Intet påvist (2011)</v>
      </c>
    </row>
    <row r="3863" spans="1:6" hidden="1" x14ac:dyDescent="0.25">
      <c r="A3863" s="4" t="s">
        <v>1178</v>
      </c>
      <c r="B3863" s="4" t="s">
        <v>1179</v>
      </c>
      <c r="C3863" s="5">
        <v>38075</v>
      </c>
      <c r="D3863" s="5">
        <v>40770</v>
      </c>
      <c r="E3863" s="4" t="s">
        <v>19752</v>
      </c>
      <c r="F3863" t="str">
        <f>+_xlfn.XLOOKUP(Tabell3[[#This Row],[Diagnose]],Tabell7[Diagnose],Tabell7[DiagnoseKort])&amp;" ("&amp;YEAR(Tabell3[[#This Row],[Dato]])&amp;")"</f>
        <v>Intet påvist (2011)</v>
      </c>
    </row>
    <row r="3864" spans="1:6" hidden="1" x14ac:dyDescent="0.25">
      <c r="A3864" s="4" t="s">
        <v>2509</v>
      </c>
      <c r="B3864" s="4" t="s">
        <v>2510</v>
      </c>
      <c r="C3864" s="5">
        <v>39737</v>
      </c>
      <c r="D3864" s="5">
        <v>40767</v>
      </c>
      <c r="E3864" s="4" t="s">
        <v>19752</v>
      </c>
      <c r="F3864" t="str">
        <f>+_xlfn.XLOOKUP(Tabell3[[#This Row],[Diagnose]],Tabell7[Diagnose],Tabell7[DiagnoseKort])&amp;" ("&amp;YEAR(Tabell3[[#This Row],[Dato]])&amp;")"</f>
        <v>Intet påvist (2011)</v>
      </c>
    </row>
    <row r="3865" spans="1:6" hidden="1" x14ac:dyDescent="0.25">
      <c r="A3865" s="4" t="s">
        <v>2795</v>
      </c>
      <c r="B3865" s="4" t="s">
        <v>2796</v>
      </c>
      <c r="C3865" s="5">
        <v>39946</v>
      </c>
      <c r="D3865" s="5">
        <v>40765</v>
      </c>
      <c r="E3865" s="4" t="s">
        <v>19760</v>
      </c>
      <c r="F3865" t="str">
        <f>+_xlfn.XLOOKUP(Tabell3[[#This Row],[Diagnose]],Tabell7[Diagnose],Tabell7[DiagnoseKort])&amp;" ("&amp;YEAR(Tabell3[[#This Row],[Dato]])&amp;")"</f>
        <v>Katarakt, ikke medfødt (2011)</v>
      </c>
    </row>
    <row r="3866" spans="1:6" hidden="1" x14ac:dyDescent="0.25">
      <c r="A3866" s="4" t="s">
        <v>1531</v>
      </c>
      <c r="B3866" s="4" t="s">
        <v>1532</v>
      </c>
      <c r="C3866" s="5">
        <v>38720</v>
      </c>
      <c r="D3866" s="5">
        <v>40729</v>
      </c>
      <c r="E3866" s="4" t="s">
        <v>19752</v>
      </c>
      <c r="F3866" t="str">
        <f>+_xlfn.XLOOKUP(Tabell3[[#This Row],[Diagnose]],Tabell7[Diagnose],Tabell7[DiagnoseKort])&amp;" ("&amp;YEAR(Tabell3[[#This Row],[Dato]])&amp;")"</f>
        <v>Intet påvist (2011)</v>
      </c>
    </row>
    <row r="3867" spans="1:6" hidden="1" x14ac:dyDescent="0.25">
      <c r="A3867" s="4" t="s">
        <v>19824</v>
      </c>
      <c r="B3867" s="4" t="s">
        <v>2609</v>
      </c>
      <c r="C3867" s="5">
        <v>39811</v>
      </c>
      <c r="D3867" s="5">
        <v>40729</v>
      </c>
      <c r="E3867" s="4" t="s">
        <v>19825</v>
      </c>
      <c r="F3867" t="str">
        <f>+_xlfn.XLOOKUP(Tabell3[[#This Row],[Diagnose]],Tabell7[Diagnose],Tabell7[DiagnoseKort])&amp;" ("&amp;YEAR(Tabell3[[#This Row],[Dato]])&amp;")"</f>
        <v xml:space="preserve"> (2011)</v>
      </c>
    </row>
    <row r="3868" spans="1:6" hidden="1" x14ac:dyDescent="0.25">
      <c r="A3868" s="4" t="s">
        <v>2852</v>
      </c>
      <c r="B3868" s="4" t="s">
        <v>2853</v>
      </c>
      <c r="C3868" s="5">
        <v>39963</v>
      </c>
      <c r="D3868" s="5">
        <v>40728</v>
      </c>
      <c r="E3868" s="4" t="s">
        <v>19752</v>
      </c>
      <c r="F3868" t="str">
        <f>+_xlfn.XLOOKUP(Tabell3[[#This Row],[Diagnose]],Tabell7[Diagnose],Tabell7[DiagnoseKort])&amp;" ("&amp;YEAR(Tabell3[[#This Row],[Dato]])&amp;")"</f>
        <v>Intet påvist (2011)</v>
      </c>
    </row>
    <row r="3869" spans="1:6" hidden="1" x14ac:dyDescent="0.25">
      <c r="A3869" s="4" t="s">
        <v>3228</v>
      </c>
      <c r="B3869" s="4" t="s">
        <v>3229</v>
      </c>
      <c r="C3869" s="5">
        <v>40255</v>
      </c>
      <c r="D3869" s="5">
        <v>40724</v>
      </c>
      <c r="E3869" s="4" t="s">
        <v>19770</v>
      </c>
      <c r="F3869" t="str">
        <f>+_xlfn.XLOOKUP(Tabell3[[#This Row],[Diagnose]],Tabell7[Diagnose],Tabell7[DiagnoseKort])&amp;" ("&amp;YEAR(Tabell3[[#This Row],[Dato]])&amp;")"</f>
        <v>Cortical &amp; Katarakt, ikke medfødt (2011)</v>
      </c>
    </row>
    <row r="3870" spans="1:6" hidden="1" x14ac:dyDescent="0.25">
      <c r="A3870" s="4" t="s">
        <v>2330</v>
      </c>
      <c r="B3870" s="4" t="s">
        <v>970</v>
      </c>
      <c r="C3870" s="5">
        <v>39558</v>
      </c>
      <c r="D3870" s="5">
        <v>40721</v>
      </c>
      <c r="E3870" s="4" t="s">
        <v>19752</v>
      </c>
      <c r="F3870" t="str">
        <f>+_xlfn.XLOOKUP(Tabell3[[#This Row],[Diagnose]],Tabell7[Diagnose],Tabell7[DiagnoseKort])&amp;" ("&amp;YEAR(Tabell3[[#This Row],[Dato]])&amp;")"</f>
        <v>Intet påvist (2011)</v>
      </c>
    </row>
    <row r="3871" spans="1:6" hidden="1" x14ac:dyDescent="0.25">
      <c r="A3871" s="4" t="s">
        <v>2850</v>
      </c>
      <c r="B3871" s="4" t="s">
        <v>2851</v>
      </c>
      <c r="C3871" s="5">
        <v>39963</v>
      </c>
      <c r="D3871" s="5">
        <v>40709</v>
      </c>
      <c r="E3871" s="4" t="s">
        <v>19752</v>
      </c>
      <c r="F3871" t="str">
        <f>+_xlfn.XLOOKUP(Tabell3[[#This Row],[Diagnose]],Tabell7[Diagnose],Tabell7[DiagnoseKort])&amp;" ("&amp;YEAR(Tabell3[[#This Row],[Dato]])&amp;")"</f>
        <v>Intet påvist (2011)</v>
      </c>
    </row>
    <row r="3872" spans="1:6" hidden="1" x14ac:dyDescent="0.25">
      <c r="A3872" s="4" t="s">
        <v>1908</v>
      </c>
      <c r="B3872" s="4" t="s">
        <v>1909</v>
      </c>
      <c r="C3872" s="5">
        <v>39253</v>
      </c>
      <c r="D3872" s="5">
        <v>40704</v>
      </c>
      <c r="E3872" s="4" t="s">
        <v>19823</v>
      </c>
      <c r="F3872" t="str">
        <f>+_xlfn.XLOOKUP(Tabell3[[#This Row],[Diagnose]],Tabell7[Diagnose],Tabell7[DiagnoseKort])&amp;" ("&amp;YEAR(Tabell3[[#This Row],[Dato]])&amp;")"</f>
        <v xml:space="preserve"> (2011)</v>
      </c>
    </row>
    <row r="3873" spans="1:6" hidden="1" x14ac:dyDescent="0.25">
      <c r="A3873" s="4" t="s">
        <v>2353</v>
      </c>
      <c r="B3873" s="4" t="s">
        <v>2354</v>
      </c>
      <c r="C3873" s="5">
        <v>39578</v>
      </c>
      <c r="D3873" s="5">
        <v>40704</v>
      </c>
      <c r="E3873" s="4" t="s">
        <v>19752</v>
      </c>
      <c r="F3873" t="str">
        <f>+_xlfn.XLOOKUP(Tabell3[[#This Row],[Diagnose]],Tabell7[Diagnose],Tabell7[DiagnoseKort])&amp;" ("&amp;YEAR(Tabell3[[#This Row],[Dato]])&amp;")"</f>
        <v>Intet påvist (2011)</v>
      </c>
    </row>
    <row r="3874" spans="1:6" hidden="1" x14ac:dyDescent="0.25">
      <c r="A3874" s="4" t="s">
        <v>19822</v>
      </c>
      <c r="B3874" s="4" t="s">
        <v>3205</v>
      </c>
      <c r="C3874" s="5">
        <v>40207</v>
      </c>
      <c r="D3874" s="5">
        <v>40699</v>
      </c>
      <c r="E3874" s="4" t="s">
        <v>19752</v>
      </c>
      <c r="F3874" t="str">
        <f>+_xlfn.XLOOKUP(Tabell3[[#This Row],[Diagnose]],Tabell7[Diagnose],Tabell7[DiagnoseKort])&amp;" ("&amp;YEAR(Tabell3[[#This Row],[Dato]])&amp;")"</f>
        <v>Intet påvist (2011)</v>
      </c>
    </row>
    <row r="3875" spans="1:6" hidden="1" x14ac:dyDescent="0.25">
      <c r="A3875" s="4" t="s">
        <v>2735</v>
      </c>
      <c r="B3875" s="4" t="s">
        <v>2736</v>
      </c>
      <c r="C3875" s="5">
        <v>39907</v>
      </c>
      <c r="D3875" s="5">
        <v>40698</v>
      </c>
      <c r="E3875" s="4" t="s">
        <v>19752</v>
      </c>
      <c r="F3875" t="str">
        <f>+_xlfn.XLOOKUP(Tabell3[[#This Row],[Diagnose]],Tabell7[Diagnose],Tabell7[DiagnoseKort])&amp;" ("&amp;YEAR(Tabell3[[#This Row],[Dato]])&amp;")"</f>
        <v>Intet påvist (2011)</v>
      </c>
    </row>
    <row r="3876" spans="1:6" hidden="1" x14ac:dyDescent="0.25">
      <c r="A3876" s="4" t="s">
        <v>2008</v>
      </c>
      <c r="B3876" s="4" t="s">
        <v>2009</v>
      </c>
      <c r="C3876" s="5">
        <v>39320</v>
      </c>
      <c r="D3876" s="5">
        <v>40693</v>
      </c>
      <c r="E3876" s="4" t="s">
        <v>19752</v>
      </c>
      <c r="F3876" t="str">
        <f>+_xlfn.XLOOKUP(Tabell3[[#This Row],[Diagnose]],Tabell7[Diagnose],Tabell7[DiagnoseKort])&amp;" ("&amp;YEAR(Tabell3[[#This Row],[Dato]])&amp;")"</f>
        <v>Intet påvist (2011)</v>
      </c>
    </row>
    <row r="3877" spans="1:6" hidden="1" x14ac:dyDescent="0.25">
      <c r="A3877" s="4" t="s">
        <v>19821</v>
      </c>
      <c r="B3877" s="4" t="s">
        <v>2702</v>
      </c>
      <c r="C3877" s="5">
        <v>39875</v>
      </c>
      <c r="D3877" s="5">
        <v>40693</v>
      </c>
      <c r="E3877" s="4" t="s">
        <v>19752</v>
      </c>
      <c r="F3877" t="str">
        <f>+_xlfn.XLOOKUP(Tabell3[[#This Row],[Diagnose]],Tabell7[Diagnose],Tabell7[DiagnoseKort])&amp;" ("&amp;YEAR(Tabell3[[#This Row],[Dato]])&amp;")"</f>
        <v>Intet påvist (2011)</v>
      </c>
    </row>
    <row r="3878" spans="1:6" hidden="1" x14ac:dyDescent="0.25">
      <c r="A3878" s="4" t="s">
        <v>812</v>
      </c>
      <c r="B3878" s="4" t="s">
        <v>813</v>
      </c>
      <c r="C3878" s="5">
        <v>37343</v>
      </c>
      <c r="D3878" s="5">
        <v>40690</v>
      </c>
      <c r="E3878" s="4" t="s">
        <v>19756</v>
      </c>
      <c r="F3878" t="str">
        <f>+_xlfn.XLOOKUP(Tabell3[[#This Row],[Diagnose]],Tabell7[Diagnose],Tabell7[DiagnoseKort])&amp;" ("&amp;YEAR(Tabell3[[#This Row],[Dato]])&amp;")"</f>
        <v>Distichiasis/Ektopiske Cillier (2011)</v>
      </c>
    </row>
    <row r="3879" spans="1:6" hidden="1" x14ac:dyDescent="0.25">
      <c r="A3879" s="4" t="s">
        <v>2203</v>
      </c>
      <c r="B3879" s="4" t="s">
        <v>2204</v>
      </c>
      <c r="C3879" s="5">
        <v>39498</v>
      </c>
      <c r="D3879" s="5">
        <v>40689</v>
      </c>
      <c r="E3879" s="4" t="s">
        <v>19820</v>
      </c>
      <c r="F3879" t="str">
        <f>+_xlfn.XLOOKUP(Tabell3[[#This Row],[Diagnose]],Tabell7[Diagnose],Tabell7[DiagnoseKort])&amp;" ("&amp;YEAR(Tabell3[[#This Row],[Dato]])&amp;")"</f>
        <v>PHTVL/PHPV (2011)</v>
      </c>
    </row>
    <row r="3880" spans="1:6" hidden="1" x14ac:dyDescent="0.25">
      <c r="A3880" s="4" t="s">
        <v>19819</v>
      </c>
      <c r="B3880" s="4" t="s">
        <v>2764</v>
      </c>
      <c r="C3880" s="5">
        <v>39927</v>
      </c>
      <c r="D3880" s="5">
        <v>40673</v>
      </c>
      <c r="E3880" s="4" t="s">
        <v>19752</v>
      </c>
      <c r="F3880" t="str">
        <f>+_xlfn.XLOOKUP(Tabell3[[#This Row],[Diagnose]],Tabell7[Diagnose],Tabell7[DiagnoseKort])&amp;" ("&amp;YEAR(Tabell3[[#This Row],[Dato]])&amp;")"</f>
        <v>Intet påvist (2011)</v>
      </c>
    </row>
    <row r="3881" spans="1:6" hidden="1" x14ac:dyDescent="0.25">
      <c r="A3881" s="4" t="s">
        <v>2959</v>
      </c>
      <c r="B3881" s="4" t="s">
        <v>2960</v>
      </c>
      <c r="C3881" s="5">
        <v>40021</v>
      </c>
      <c r="D3881" s="5">
        <v>40672</v>
      </c>
      <c r="E3881" s="4" t="s">
        <v>19752</v>
      </c>
      <c r="F3881" t="str">
        <f>+_xlfn.XLOOKUP(Tabell3[[#This Row],[Diagnose]],Tabell7[Diagnose],Tabell7[DiagnoseKort])&amp;" ("&amp;YEAR(Tabell3[[#This Row],[Dato]])&amp;")"</f>
        <v>Intet påvist (2011)</v>
      </c>
    </row>
    <row r="3882" spans="1:6" hidden="1" x14ac:dyDescent="0.25">
      <c r="A3882" s="4" t="s">
        <v>1620</v>
      </c>
      <c r="B3882" s="4" t="s">
        <v>1621</v>
      </c>
      <c r="C3882" s="5">
        <v>38864</v>
      </c>
      <c r="D3882" s="5">
        <v>40667</v>
      </c>
      <c r="E3882" s="4" t="s">
        <v>19752</v>
      </c>
      <c r="F3882" t="str">
        <f>+_xlfn.XLOOKUP(Tabell3[[#This Row],[Diagnose]],Tabell7[Diagnose],Tabell7[DiagnoseKort])&amp;" ("&amp;YEAR(Tabell3[[#This Row],[Dato]])&amp;")"</f>
        <v>Intet påvist (2011)</v>
      </c>
    </row>
    <row r="3883" spans="1:6" hidden="1" x14ac:dyDescent="0.25">
      <c r="A3883" s="4" t="s">
        <v>2418</v>
      </c>
      <c r="B3883" s="4" t="s">
        <v>2419</v>
      </c>
      <c r="C3883" s="5">
        <v>39669</v>
      </c>
      <c r="D3883" s="5">
        <v>40667</v>
      </c>
      <c r="E3883" s="4" t="s">
        <v>19752</v>
      </c>
      <c r="F3883" t="str">
        <f>+_xlfn.XLOOKUP(Tabell3[[#This Row],[Diagnose]],Tabell7[Diagnose],Tabell7[DiagnoseKort])&amp;" ("&amp;YEAR(Tabell3[[#This Row],[Dato]])&amp;")"</f>
        <v>Intet påvist (2011)</v>
      </c>
    </row>
    <row r="3884" spans="1:6" hidden="1" x14ac:dyDescent="0.25">
      <c r="A3884" s="4" t="s">
        <v>2355</v>
      </c>
      <c r="B3884" s="4" t="s">
        <v>2356</v>
      </c>
      <c r="C3884" s="5">
        <v>39578</v>
      </c>
      <c r="D3884" s="5">
        <v>40667</v>
      </c>
      <c r="E3884" s="4" t="s">
        <v>19752</v>
      </c>
      <c r="F3884" t="str">
        <f>+_xlfn.XLOOKUP(Tabell3[[#This Row],[Diagnose]],Tabell7[Diagnose],Tabell7[DiagnoseKort])&amp;" ("&amp;YEAR(Tabell3[[#This Row],[Dato]])&amp;")"</f>
        <v>Intet påvist (2011)</v>
      </c>
    </row>
    <row r="3885" spans="1:6" hidden="1" x14ac:dyDescent="0.25">
      <c r="A3885" s="4" t="s">
        <v>3132</v>
      </c>
      <c r="B3885" s="4" t="s">
        <v>3133</v>
      </c>
      <c r="C3885" s="5">
        <v>40183</v>
      </c>
      <c r="D3885" s="5">
        <v>40652</v>
      </c>
      <c r="E3885" s="4" t="s">
        <v>19752</v>
      </c>
      <c r="F3885" t="str">
        <f>+_xlfn.XLOOKUP(Tabell3[[#This Row],[Diagnose]],Tabell7[Diagnose],Tabell7[DiagnoseKort])&amp;" ("&amp;YEAR(Tabell3[[#This Row],[Dato]])&amp;")"</f>
        <v>Intet påvist (2011)</v>
      </c>
    </row>
    <row r="3886" spans="1:6" hidden="1" x14ac:dyDescent="0.25">
      <c r="A3886" s="4" t="s">
        <v>2503</v>
      </c>
      <c r="B3886" s="4" t="s">
        <v>2504</v>
      </c>
      <c r="C3886" s="5">
        <v>39731</v>
      </c>
      <c r="D3886" s="5">
        <v>40634</v>
      </c>
      <c r="E3886" s="4" t="s">
        <v>19752</v>
      </c>
      <c r="F3886" t="str">
        <f>+_xlfn.XLOOKUP(Tabell3[[#This Row],[Diagnose]],Tabell7[Diagnose],Tabell7[DiagnoseKort])&amp;" ("&amp;YEAR(Tabell3[[#This Row],[Dato]])&amp;")"</f>
        <v>Intet påvist (2011)</v>
      </c>
    </row>
    <row r="3887" spans="1:6" hidden="1" x14ac:dyDescent="0.25">
      <c r="A3887" s="4" t="s">
        <v>2727</v>
      </c>
      <c r="B3887" s="4" t="s">
        <v>2728</v>
      </c>
      <c r="C3887" s="5">
        <v>39891</v>
      </c>
      <c r="D3887" s="5">
        <v>40630</v>
      </c>
      <c r="E3887" s="4" t="s">
        <v>19752</v>
      </c>
      <c r="F3887" t="str">
        <f>+_xlfn.XLOOKUP(Tabell3[[#This Row],[Diagnose]],Tabell7[Diagnose],Tabell7[DiagnoseKort])&amp;" ("&amp;YEAR(Tabell3[[#This Row],[Dato]])&amp;")"</f>
        <v>Intet påvist (2011)</v>
      </c>
    </row>
    <row r="3888" spans="1:6" hidden="1" x14ac:dyDescent="0.25">
      <c r="A3888" s="4" t="s">
        <v>2000</v>
      </c>
      <c r="B3888" s="4" t="s">
        <v>2001</v>
      </c>
      <c r="C3888" s="5">
        <v>39304</v>
      </c>
      <c r="D3888" s="5">
        <v>40626</v>
      </c>
      <c r="E3888" s="4" t="s">
        <v>19752</v>
      </c>
      <c r="F3888" t="str">
        <f>+_xlfn.XLOOKUP(Tabell3[[#This Row],[Diagnose]],Tabell7[Diagnose],Tabell7[DiagnoseKort])&amp;" ("&amp;YEAR(Tabell3[[#This Row],[Dato]])&amp;")"</f>
        <v>Intet påvist (2011)</v>
      </c>
    </row>
    <row r="3889" spans="1:6" hidden="1" x14ac:dyDescent="0.25">
      <c r="A3889" s="4" t="s">
        <v>779</v>
      </c>
      <c r="B3889" s="4" t="s">
        <v>780</v>
      </c>
      <c r="C3889" s="5">
        <v>37296</v>
      </c>
      <c r="D3889" s="5">
        <v>40623</v>
      </c>
      <c r="E3889" s="4" t="s">
        <v>19754</v>
      </c>
      <c r="F3889" t="str">
        <f>+_xlfn.XLOOKUP(Tabell3[[#This Row],[Diagnose]],Tabell7[Diagnose],Tabell7[DiagnoseKort])&amp;" ("&amp;YEAR(Tabell3[[#This Row],[Dato]])&amp;")"</f>
        <v xml:space="preserve"> (2011)</v>
      </c>
    </row>
    <row r="3890" spans="1:6" hidden="1" x14ac:dyDescent="0.25">
      <c r="A3890" s="4" t="s">
        <v>2943</v>
      </c>
      <c r="B3890" s="4" t="s">
        <v>2944</v>
      </c>
      <c r="C3890" s="5">
        <v>40011</v>
      </c>
      <c r="D3890" s="5">
        <v>40621</v>
      </c>
      <c r="E3890" s="4" t="s">
        <v>19752</v>
      </c>
      <c r="F3890" t="str">
        <f>+_xlfn.XLOOKUP(Tabell3[[#This Row],[Diagnose]],Tabell7[Diagnose],Tabell7[DiagnoseKort])&amp;" ("&amp;YEAR(Tabell3[[#This Row],[Dato]])&amp;")"</f>
        <v>Intet påvist (2011)</v>
      </c>
    </row>
    <row r="3891" spans="1:6" hidden="1" x14ac:dyDescent="0.25">
      <c r="A3891" s="4" t="s">
        <v>2596</v>
      </c>
      <c r="B3891" s="4" t="s">
        <v>2597</v>
      </c>
      <c r="C3891" s="5">
        <v>39810</v>
      </c>
      <c r="D3891" s="5">
        <v>40621</v>
      </c>
      <c r="E3891" s="4" t="s">
        <v>19752</v>
      </c>
      <c r="F3891" t="str">
        <f>+_xlfn.XLOOKUP(Tabell3[[#This Row],[Diagnose]],Tabell7[Diagnose],Tabell7[DiagnoseKort])&amp;" ("&amp;YEAR(Tabell3[[#This Row],[Dato]])&amp;")"</f>
        <v>Intet påvist (2011)</v>
      </c>
    </row>
    <row r="3892" spans="1:6" hidden="1" x14ac:dyDescent="0.25">
      <c r="A3892" s="4" t="s">
        <v>19818</v>
      </c>
      <c r="B3892" s="4" t="s">
        <v>3175</v>
      </c>
      <c r="C3892" s="5">
        <v>40202</v>
      </c>
      <c r="D3892" s="5">
        <v>40621</v>
      </c>
      <c r="E3892" s="4" t="s">
        <v>19752</v>
      </c>
      <c r="F3892" t="str">
        <f>+_xlfn.XLOOKUP(Tabell3[[#This Row],[Diagnose]],Tabell7[Diagnose],Tabell7[DiagnoseKort])&amp;" ("&amp;YEAR(Tabell3[[#This Row],[Dato]])&amp;")"</f>
        <v>Intet påvist (2011)</v>
      </c>
    </row>
    <row r="3893" spans="1:6" hidden="1" x14ac:dyDescent="0.25">
      <c r="A3893" s="4" t="s">
        <v>3106</v>
      </c>
      <c r="B3893" s="4" t="s">
        <v>3107</v>
      </c>
      <c r="C3893" s="5">
        <v>40143</v>
      </c>
      <c r="D3893" s="5">
        <v>40618</v>
      </c>
      <c r="E3893" s="4" t="s">
        <v>19752</v>
      </c>
      <c r="F3893" t="str">
        <f>+_xlfn.XLOOKUP(Tabell3[[#This Row],[Diagnose]],Tabell7[Diagnose],Tabell7[DiagnoseKort])&amp;" ("&amp;YEAR(Tabell3[[#This Row],[Dato]])&amp;")"</f>
        <v>Intet påvist (2011)</v>
      </c>
    </row>
    <row r="3894" spans="1:6" hidden="1" x14ac:dyDescent="0.25">
      <c r="A3894" s="4" t="s">
        <v>921</v>
      </c>
      <c r="B3894" s="4" t="s">
        <v>922</v>
      </c>
      <c r="C3894" s="5">
        <v>37648</v>
      </c>
      <c r="D3894" s="5">
        <v>40616</v>
      </c>
      <c r="E3894" s="4" t="s">
        <v>19752</v>
      </c>
      <c r="F3894" t="str">
        <f>+_xlfn.XLOOKUP(Tabell3[[#This Row],[Diagnose]],Tabell7[Diagnose],Tabell7[DiagnoseKort])&amp;" ("&amp;YEAR(Tabell3[[#This Row],[Dato]])&amp;")"</f>
        <v>Intet påvist (2011)</v>
      </c>
    </row>
    <row r="3895" spans="1:6" hidden="1" x14ac:dyDescent="0.25">
      <c r="A3895" s="4" t="s">
        <v>1878</v>
      </c>
      <c r="B3895" s="4" t="s">
        <v>1879</v>
      </c>
      <c r="C3895" s="5">
        <v>39207</v>
      </c>
      <c r="D3895" s="5">
        <v>40616</v>
      </c>
      <c r="E3895" s="4" t="s">
        <v>19752</v>
      </c>
      <c r="F3895" t="str">
        <f>+_xlfn.XLOOKUP(Tabell3[[#This Row],[Diagnose]],Tabell7[Diagnose],Tabell7[DiagnoseKort])&amp;" ("&amp;YEAR(Tabell3[[#This Row],[Dato]])&amp;")"</f>
        <v>Intet påvist (2011)</v>
      </c>
    </row>
    <row r="3896" spans="1:6" hidden="1" x14ac:dyDescent="0.25">
      <c r="A3896" s="4" t="s">
        <v>2729</v>
      </c>
      <c r="B3896" s="4" t="s">
        <v>2730</v>
      </c>
      <c r="C3896" s="5">
        <v>39892</v>
      </c>
      <c r="D3896" s="5">
        <v>40604</v>
      </c>
      <c r="E3896" s="4" t="s">
        <v>19752</v>
      </c>
      <c r="F3896" t="str">
        <f>+_xlfn.XLOOKUP(Tabell3[[#This Row],[Diagnose]],Tabell7[Diagnose],Tabell7[DiagnoseKort])&amp;" ("&amp;YEAR(Tabell3[[#This Row],[Dato]])&amp;")"</f>
        <v>Intet påvist (2011)</v>
      </c>
    </row>
    <row r="3897" spans="1:6" hidden="1" x14ac:dyDescent="0.25">
      <c r="A3897" s="4" t="s">
        <v>1707</v>
      </c>
      <c r="B3897" s="4" t="s">
        <v>1708</v>
      </c>
      <c r="C3897" s="5">
        <v>38979</v>
      </c>
      <c r="D3897" s="5">
        <v>40591</v>
      </c>
      <c r="E3897" s="4" t="s">
        <v>19752</v>
      </c>
      <c r="F3897" t="str">
        <f>+_xlfn.XLOOKUP(Tabell3[[#This Row],[Diagnose]],Tabell7[Diagnose],Tabell7[DiagnoseKort])&amp;" ("&amp;YEAR(Tabell3[[#This Row],[Dato]])&amp;")"</f>
        <v>Intet påvist (2011)</v>
      </c>
    </row>
    <row r="3898" spans="1:6" hidden="1" x14ac:dyDescent="0.25">
      <c r="A3898" s="4" t="s">
        <v>19816</v>
      </c>
      <c r="B3898" s="4" t="s">
        <v>2970</v>
      </c>
      <c r="C3898" s="5">
        <v>40025</v>
      </c>
      <c r="D3898" s="5">
        <v>40591</v>
      </c>
      <c r="E3898" s="4" t="s">
        <v>19817</v>
      </c>
      <c r="F3898" t="str">
        <f>+_xlfn.XLOOKUP(Tabell3[[#This Row],[Diagnose]],Tabell7[Diagnose],Tabell7[DiagnoseKort])&amp;" ("&amp;YEAR(Tabell3[[#This Row],[Dato]])&amp;")"</f>
        <v>Retinal Dysplasi (2011)</v>
      </c>
    </row>
    <row r="3899" spans="1:6" hidden="1" x14ac:dyDescent="0.25">
      <c r="A3899" s="4" t="s">
        <v>1612</v>
      </c>
      <c r="B3899" s="4" t="s">
        <v>1613</v>
      </c>
      <c r="C3899" s="5">
        <v>38864</v>
      </c>
      <c r="D3899" s="5">
        <v>40586</v>
      </c>
      <c r="E3899" s="4" t="s">
        <v>19783</v>
      </c>
      <c r="F3899" t="str">
        <f>+_xlfn.XLOOKUP(Tabell3[[#This Row],[Diagnose]],Tabell7[Diagnose],Tabell7[DiagnoseKort])&amp;" ("&amp;YEAR(Tabell3[[#This Row],[Dato]])&amp;")"</f>
        <v xml:space="preserve"> (2011)</v>
      </c>
    </row>
    <row r="3900" spans="1:6" hidden="1" x14ac:dyDescent="0.25">
      <c r="A3900" s="4" t="s">
        <v>19815</v>
      </c>
      <c r="B3900" s="4" t="s">
        <v>3331</v>
      </c>
      <c r="C3900" s="5">
        <v>40287</v>
      </c>
      <c r="D3900" s="5">
        <v>40583</v>
      </c>
      <c r="E3900" s="4" t="s">
        <v>19752</v>
      </c>
      <c r="F3900" t="str">
        <f>+_xlfn.XLOOKUP(Tabell3[[#This Row],[Diagnose]],Tabell7[Diagnose],Tabell7[DiagnoseKort])&amp;" ("&amp;YEAR(Tabell3[[#This Row],[Dato]])&amp;")"</f>
        <v>Intet påvist (2011)</v>
      </c>
    </row>
    <row r="3901" spans="1:6" hidden="1" x14ac:dyDescent="0.25">
      <c r="A3901" s="4" t="s">
        <v>2493</v>
      </c>
      <c r="B3901" s="4" t="s">
        <v>2494</v>
      </c>
      <c r="C3901" s="5">
        <v>39723</v>
      </c>
      <c r="D3901" s="5">
        <v>40583</v>
      </c>
      <c r="E3901" s="4" t="s">
        <v>19752</v>
      </c>
      <c r="F3901" t="str">
        <f>+_xlfn.XLOOKUP(Tabell3[[#This Row],[Diagnose]],Tabell7[Diagnose],Tabell7[DiagnoseKort])&amp;" ("&amp;YEAR(Tabell3[[#This Row],[Dato]])&amp;")"</f>
        <v>Intet påvist (2011)</v>
      </c>
    </row>
    <row r="3902" spans="1:6" hidden="1" x14ac:dyDescent="0.25">
      <c r="A3902" s="4" t="s">
        <v>1852</v>
      </c>
      <c r="B3902" s="4" t="s">
        <v>1853</v>
      </c>
      <c r="C3902" s="5">
        <v>39177</v>
      </c>
      <c r="D3902" s="5">
        <v>40581</v>
      </c>
      <c r="E3902" s="4" t="s">
        <v>19752</v>
      </c>
      <c r="F3902" t="str">
        <f>+_xlfn.XLOOKUP(Tabell3[[#This Row],[Diagnose]],Tabell7[Diagnose],Tabell7[DiagnoseKort])&amp;" ("&amp;YEAR(Tabell3[[#This Row],[Dato]])&amp;")"</f>
        <v>Intet påvist (2011)</v>
      </c>
    </row>
    <row r="3903" spans="1:6" hidden="1" x14ac:dyDescent="0.25">
      <c r="A3903" s="4" t="s">
        <v>2758</v>
      </c>
      <c r="B3903" s="4" t="s">
        <v>2759</v>
      </c>
      <c r="C3903" s="5">
        <v>39927</v>
      </c>
      <c r="D3903" s="5">
        <v>40578</v>
      </c>
      <c r="E3903" s="4" t="s">
        <v>19752</v>
      </c>
      <c r="F3903" t="str">
        <f>+_xlfn.XLOOKUP(Tabell3[[#This Row],[Diagnose]],Tabell7[Diagnose],Tabell7[DiagnoseKort])&amp;" ("&amp;YEAR(Tabell3[[#This Row],[Dato]])&amp;")"</f>
        <v>Intet påvist (2011)</v>
      </c>
    </row>
    <row r="3904" spans="1:6" hidden="1" x14ac:dyDescent="0.25">
      <c r="A3904" s="4" t="s">
        <v>2767</v>
      </c>
      <c r="B3904" s="4" t="s">
        <v>2768</v>
      </c>
      <c r="C3904" s="5">
        <v>39938</v>
      </c>
      <c r="D3904" s="5">
        <v>40577</v>
      </c>
      <c r="E3904" s="4" t="s">
        <v>19752</v>
      </c>
      <c r="F3904" t="str">
        <f>+_xlfn.XLOOKUP(Tabell3[[#This Row],[Diagnose]],Tabell7[Diagnose],Tabell7[DiagnoseKort])&amp;" ("&amp;YEAR(Tabell3[[#This Row],[Dato]])&amp;")"</f>
        <v>Intet påvist (2011)</v>
      </c>
    </row>
    <row r="3905" spans="1:6" hidden="1" x14ac:dyDescent="0.25">
      <c r="A3905" s="4" t="s">
        <v>19813</v>
      </c>
      <c r="B3905" s="4" t="s">
        <v>2720</v>
      </c>
      <c r="C3905" s="5">
        <v>39887</v>
      </c>
      <c r="D3905" s="5">
        <v>40556</v>
      </c>
      <c r="E3905" s="4" t="s">
        <v>19752</v>
      </c>
      <c r="F3905" t="str">
        <f>+_xlfn.XLOOKUP(Tabell3[[#This Row],[Diagnose]],Tabell7[Diagnose],Tabell7[DiagnoseKort])&amp;" ("&amp;YEAR(Tabell3[[#This Row],[Dato]])&amp;")"</f>
        <v>Intet påvist (2011)</v>
      </c>
    </row>
    <row r="3906" spans="1:6" hidden="1" x14ac:dyDescent="0.25">
      <c r="A3906" s="4" t="s">
        <v>19814</v>
      </c>
      <c r="B3906" s="4" t="s">
        <v>3103</v>
      </c>
      <c r="C3906" s="5">
        <v>40141</v>
      </c>
      <c r="D3906" s="5">
        <v>40556</v>
      </c>
      <c r="E3906" s="4" t="s">
        <v>19752</v>
      </c>
      <c r="F3906" t="str">
        <f>+_xlfn.XLOOKUP(Tabell3[[#This Row],[Diagnose]],Tabell7[Diagnose],Tabell7[DiagnoseKort])&amp;" ("&amp;YEAR(Tabell3[[#This Row],[Dato]])&amp;")"</f>
        <v>Intet påvist (2011)</v>
      </c>
    </row>
    <row r="3907" spans="1:6" hidden="1" x14ac:dyDescent="0.25">
      <c r="A3907" s="4" t="s">
        <v>1796</v>
      </c>
      <c r="B3907" s="4" t="s">
        <v>1797</v>
      </c>
      <c r="C3907" s="5">
        <v>39118</v>
      </c>
      <c r="D3907" s="5">
        <v>40548</v>
      </c>
      <c r="E3907" s="4" t="s">
        <v>19752</v>
      </c>
      <c r="F3907" t="str">
        <f>+_xlfn.XLOOKUP(Tabell3[[#This Row],[Diagnose]],Tabell7[Diagnose],Tabell7[DiagnoseKort])&amp;" ("&amp;YEAR(Tabell3[[#This Row],[Dato]])&amp;")"</f>
        <v>Intet påvist (2011)</v>
      </c>
    </row>
    <row r="3908" spans="1:6" hidden="1" x14ac:dyDescent="0.25">
      <c r="A3908" s="4" t="s">
        <v>3112</v>
      </c>
      <c r="B3908" s="4" t="s">
        <v>3113</v>
      </c>
      <c r="C3908" s="5">
        <v>40143</v>
      </c>
      <c r="D3908" s="5">
        <v>40548</v>
      </c>
      <c r="E3908" s="4" t="s">
        <v>19752</v>
      </c>
      <c r="F3908" t="str">
        <f>+_xlfn.XLOOKUP(Tabell3[[#This Row],[Diagnose]],Tabell7[Diagnose],Tabell7[DiagnoseKort])&amp;" ("&amp;YEAR(Tabell3[[#This Row],[Dato]])&amp;")"</f>
        <v>Intet påvist (2011)</v>
      </c>
    </row>
    <row r="3909" spans="1:6" hidden="1" x14ac:dyDescent="0.25">
      <c r="A3909" s="4" t="s">
        <v>1806</v>
      </c>
      <c r="B3909" s="4" t="s">
        <v>1807</v>
      </c>
      <c r="C3909" s="5">
        <v>39126</v>
      </c>
      <c r="D3909" s="5">
        <v>40533</v>
      </c>
      <c r="E3909" s="4" t="s">
        <v>19752</v>
      </c>
      <c r="F3909" t="str">
        <f>+_xlfn.XLOOKUP(Tabell3[[#This Row],[Diagnose]],Tabell7[Diagnose],Tabell7[DiagnoseKort])&amp;" ("&amp;YEAR(Tabell3[[#This Row],[Dato]])&amp;")"</f>
        <v>Intet påvist (2010)</v>
      </c>
    </row>
    <row r="3910" spans="1:6" hidden="1" x14ac:dyDescent="0.25">
      <c r="A3910" s="4" t="s">
        <v>2854</v>
      </c>
      <c r="B3910" s="4" t="s">
        <v>2855</v>
      </c>
      <c r="C3910" s="5">
        <v>39963</v>
      </c>
      <c r="D3910" s="5">
        <v>40528</v>
      </c>
      <c r="E3910" s="4" t="s">
        <v>19752</v>
      </c>
      <c r="F3910" t="str">
        <f>+_xlfn.XLOOKUP(Tabell3[[#This Row],[Diagnose]],Tabell7[Diagnose],Tabell7[DiagnoseKort])&amp;" ("&amp;YEAR(Tabell3[[#This Row],[Dato]])&amp;")"</f>
        <v>Intet påvist (2010)</v>
      </c>
    </row>
    <row r="3911" spans="1:6" hidden="1" x14ac:dyDescent="0.25">
      <c r="A3911" s="4" t="s">
        <v>2412</v>
      </c>
      <c r="B3911" s="4" t="s">
        <v>2413</v>
      </c>
      <c r="C3911" s="5">
        <v>39669</v>
      </c>
      <c r="D3911" s="5">
        <v>40528</v>
      </c>
      <c r="E3911" s="4" t="s">
        <v>19752</v>
      </c>
      <c r="F3911" t="str">
        <f>+_xlfn.XLOOKUP(Tabell3[[#This Row],[Diagnose]],Tabell7[Diagnose],Tabell7[DiagnoseKort])&amp;" ("&amp;YEAR(Tabell3[[#This Row],[Dato]])&amp;")"</f>
        <v>Intet påvist (2010)</v>
      </c>
    </row>
    <row r="3912" spans="1:6" hidden="1" x14ac:dyDescent="0.25">
      <c r="A3912" s="4" t="s">
        <v>1441</v>
      </c>
      <c r="B3912" s="4" t="s">
        <v>1442</v>
      </c>
      <c r="C3912" s="5">
        <v>38541</v>
      </c>
      <c r="D3912" s="5">
        <v>40507</v>
      </c>
      <c r="E3912" s="4" t="s">
        <v>19752</v>
      </c>
      <c r="F3912" t="str">
        <f>+_xlfn.XLOOKUP(Tabell3[[#This Row],[Diagnose]],Tabell7[Diagnose],Tabell7[DiagnoseKort])&amp;" ("&amp;YEAR(Tabell3[[#This Row],[Dato]])&amp;")"</f>
        <v>Intet påvist (2010)</v>
      </c>
    </row>
    <row r="3913" spans="1:6" hidden="1" x14ac:dyDescent="0.25">
      <c r="A3913" s="4" t="s">
        <v>2707</v>
      </c>
      <c r="B3913" s="4" t="s">
        <v>2708</v>
      </c>
      <c r="C3913" s="5">
        <v>39875</v>
      </c>
      <c r="D3913" s="5">
        <v>40506</v>
      </c>
      <c r="E3913" s="4" t="s">
        <v>19752</v>
      </c>
      <c r="F3913" t="str">
        <f>+_xlfn.XLOOKUP(Tabell3[[#This Row],[Diagnose]],Tabell7[Diagnose],Tabell7[DiagnoseKort])&amp;" ("&amp;YEAR(Tabell3[[#This Row],[Dato]])&amp;")"</f>
        <v>Intet påvist (2010)</v>
      </c>
    </row>
    <row r="3914" spans="1:6" hidden="1" x14ac:dyDescent="0.25">
      <c r="A3914" s="4" t="s">
        <v>2797</v>
      </c>
      <c r="B3914" s="4" t="s">
        <v>2798</v>
      </c>
      <c r="C3914" s="5">
        <v>39946</v>
      </c>
      <c r="D3914" s="5">
        <v>40506</v>
      </c>
      <c r="E3914" s="4" t="s">
        <v>19752</v>
      </c>
      <c r="F3914" t="str">
        <f>+_xlfn.XLOOKUP(Tabell3[[#This Row],[Diagnose]],Tabell7[Diagnose],Tabell7[DiagnoseKort])&amp;" ("&amp;YEAR(Tabell3[[#This Row],[Dato]])&amp;")"</f>
        <v>Intet påvist (2010)</v>
      </c>
    </row>
    <row r="3915" spans="1:6" hidden="1" x14ac:dyDescent="0.25">
      <c r="A3915" s="4" t="s">
        <v>2663</v>
      </c>
      <c r="B3915" s="4" t="s">
        <v>2664</v>
      </c>
      <c r="C3915" s="5">
        <v>39858</v>
      </c>
      <c r="D3915" s="5">
        <v>40501</v>
      </c>
      <c r="E3915" s="4" t="s">
        <v>19752</v>
      </c>
      <c r="F3915" t="str">
        <f>+_xlfn.XLOOKUP(Tabell3[[#This Row],[Diagnose]],Tabell7[Diagnose],Tabell7[DiagnoseKort])&amp;" ("&amp;YEAR(Tabell3[[#This Row],[Dato]])&amp;")"</f>
        <v>Intet påvist (2010)</v>
      </c>
    </row>
    <row r="3916" spans="1:6" hidden="1" x14ac:dyDescent="0.25">
      <c r="A3916" s="4" t="s">
        <v>2312</v>
      </c>
      <c r="B3916" s="4" t="s">
        <v>2313</v>
      </c>
      <c r="C3916" s="5">
        <v>39554</v>
      </c>
      <c r="D3916" s="5">
        <v>40497</v>
      </c>
      <c r="E3916" s="4" t="s">
        <v>19752</v>
      </c>
      <c r="F3916" t="str">
        <f>+_xlfn.XLOOKUP(Tabell3[[#This Row],[Diagnose]],Tabell7[Diagnose],Tabell7[DiagnoseKort])&amp;" ("&amp;YEAR(Tabell3[[#This Row],[Dato]])&amp;")"</f>
        <v>Intet påvist (2010)</v>
      </c>
    </row>
    <row r="3917" spans="1:6" hidden="1" x14ac:dyDescent="0.25">
      <c r="A3917" s="4" t="s">
        <v>2318</v>
      </c>
      <c r="B3917" s="4" t="s">
        <v>2319</v>
      </c>
      <c r="C3917" s="5">
        <v>39554</v>
      </c>
      <c r="D3917" s="5">
        <v>40494</v>
      </c>
      <c r="E3917" s="4" t="s">
        <v>19752</v>
      </c>
      <c r="F3917" t="str">
        <f>+_xlfn.XLOOKUP(Tabell3[[#This Row],[Diagnose]],Tabell7[Diagnose],Tabell7[DiagnoseKort])&amp;" ("&amp;YEAR(Tabell3[[#This Row],[Dato]])&amp;")"</f>
        <v>Intet påvist (2010)</v>
      </c>
    </row>
    <row r="3918" spans="1:6" hidden="1" x14ac:dyDescent="0.25">
      <c r="A3918" s="4" t="s">
        <v>2242</v>
      </c>
      <c r="B3918" s="4" t="s">
        <v>2243</v>
      </c>
      <c r="C3918" s="5">
        <v>39517</v>
      </c>
      <c r="D3918" s="5">
        <v>40494</v>
      </c>
      <c r="E3918" s="4" t="s">
        <v>19812</v>
      </c>
      <c r="F3918" t="str">
        <f>+_xlfn.XLOOKUP(Tabell3[[#This Row],[Diagnose]],Tabell7[Diagnose],Tabell7[DiagnoseKort])&amp;" ("&amp;YEAR(Tabell3[[#This Row],[Dato]])&amp;")"</f>
        <v xml:space="preserve"> (2010)</v>
      </c>
    </row>
    <row r="3919" spans="1:6" hidden="1" x14ac:dyDescent="0.25">
      <c r="A3919" s="4" t="s">
        <v>19811</v>
      </c>
      <c r="B3919" s="4" t="s">
        <v>2560</v>
      </c>
      <c r="C3919" s="5">
        <v>39779</v>
      </c>
      <c r="D3919" s="5">
        <v>40493</v>
      </c>
      <c r="E3919" s="4" t="s">
        <v>19802</v>
      </c>
      <c r="F3919" t="str">
        <f>+_xlfn.XLOOKUP(Tabell3[[#This Row],[Diagnose]],Tabell7[Diagnose],Tabell7[DiagnoseKort])&amp;" ("&amp;YEAR(Tabell3[[#This Row],[Dato]])&amp;")"</f>
        <v>PPM iris (2010)</v>
      </c>
    </row>
    <row r="3920" spans="1:6" hidden="1" x14ac:dyDescent="0.25">
      <c r="A3920" s="4" t="s">
        <v>19810</v>
      </c>
      <c r="B3920" s="4" t="s">
        <v>2568</v>
      </c>
      <c r="C3920" s="5">
        <v>39779</v>
      </c>
      <c r="D3920" s="5">
        <v>40492</v>
      </c>
      <c r="E3920" s="4" t="s">
        <v>19752</v>
      </c>
      <c r="F3920" t="str">
        <f>+_xlfn.XLOOKUP(Tabell3[[#This Row],[Diagnose]],Tabell7[Diagnose],Tabell7[DiagnoseKort])&amp;" ("&amp;YEAR(Tabell3[[#This Row],[Dato]])&amp;")"</f>
        <v>Intet påvist (2010)</v>
      </c>
    </row>
    <row r="3921" spans="1:6" hidden="1" x14ac:dyDescent="0.25">
      <c r="A3921" s="4" t="s">
        <v>2151</v>
      </c>
      <c r="B3921" s="4" t="s">
        <v>2152</v>
      </c>
      <c r="C3921" s="5">
        <v>39453</v>
      </c>
      <c r="D3921" s="5">
        <v>40491</v>
      </c>
      <c r="E3921" s="4" t="s">
        <v>19802</v>
      </c>
      <c r="F3921" t="str">
        <f>+_xlfn.XLOOKUP(Tabell3[[#This Row],[Diagnose]],Tabell7[Diagnose],Tabell7[DiagnoseKort])&amp;" ("&amp;YEAR(Tabell3[[#This Row],[Dato]])&amp;")"</f>
        <v>PPM iris (2010)</v>
      </c>
    </row>
    <row r="3922" spans="1:6" hidden="1" x14ac:dyDescent="0.25">
      <c r="A3922" s="4" t="s">
        <v>1788</v>
      </c>
      <c r="B3922" s="4" t="s">
        <v>1789</v>
      </c>
      <c r="C3922" s="5">
        <v>39095</v>
      </c>
      <c r="D3922" s="5">
        <v>40490</v>
      </c>
      <c r="E3922" s="4" t="s">
        <v>19752</v>
      </c>
      <c r="F3922" t="str">
        <f>+_xlfn.XLOOKUP(Tabell3[[#This Row],[Diagnose]],Tabell7[Diagnose],Tabell7[DiagnoseKort])&amp;" ("&amp;YEAR(Tabell3[[#This Row],[Dato]])&amp;")"</f>
        <v>Intet påvist (2010)</v>
      </c>
    </row>
    <row r="3923" spans="1:6" hidden="1" x14ac:dyDescent="0.25">
      <c r="A3923" s="4" t="s">
        <v>1180</v>
      </c>
      <c r="B3923" s="4" t="s">
        <v>1181</v>
      </c>
      <c r="C3923" s="5">
        <v>38075</v>
      </c>
      <c r="D3923" s="5">
        <v>40490</v>
      </c>
      <c r="E3923" s="4" t="s">
        <v>19752</v>
      </c>
      <c r="F3923" t="str">
        <f>+_xlfn.XLOOKUP(Tabell3[[#This Row],[Diagnose]],Tabell7[Diagnose],Tabell7[DiagnoseKort])&amp;" ("&amp;YEAR(Tabell3[[#This Row],[Dato]])&amp;")"</f>
        <v>Intet påvist (2010)</v>
      </c>
    </row>
    <row r="3924" spans="1:6" hidden="1" x14ac:dyDescent="0.25">
      <c r="A3924" s="4" t="s">
        <v>2785</v>
      </c>
      <c r="B3924" s="4" t="s">
        <v>2786</v>
      </c>
      <c r="C3924" s="5">
        <v>39939</v>
      </c>
      <c r="D3924" s="5">
        <v>40485</v>
      </c>
      <c r="E3924" s="4" t="s">
        <v>19752</v>
      </c>
      <c r="F3924" t="str">
        <f>+_xlfn.XLOOKUP(Tabell3[[#This Row],[Diagnose]],Tabell7[Diagnose],Tabell7[DiagnoseKort])&amp;" ("&amp;YEAR(Tabell3[[#This Row],[Dato]])&amp;")"</f>
        <v>Intet påvist (2010)</v>
      </c>
    </row>
    <row r="3925" spans="1:6" hidden="1" x14ac:dyDescent="0.25">
      <c r="A3925" s="4" t="s">
        <v>1854</v>
      </c>
      <c r="B3925" s="4" t="s">
        <v>1855</v>
      </c>
      <c r="C3925" s="5">
        <v>39177</v>
      </c>
      <c r="D3925" s="5">
        <v>40473</v>
      </c>
      <c r="E3925" s="4" t="s">
        <v>19752</v>
      </c>
      <c r="F3925" t="str">
        <f>+_xlfn.XLOOKUP(Tabell3[[#This Row],[Diagnose]],Tabell7[Diagnose],Tabell7[DiagnoseKort])&amp;" ("&amp;YEAR(Tabell3[[#This Row],[Dato]])&amp;")"</f>
        <v>Intet påvist (2010)</v>
      </c>
    </row>
    <row r="3926" spans="1:6" hidden="1" x14ac:dyDescent="0.25">
      <c r="A3926" s="4" t="s">
        <v>2523</v>
      </c>
      <c r="B3926" s="4" t="s">
        <v>2524</v>
      </c>
      <c r="C3926" s="5">
        <v>39750</v>
      </c>
      <c r="D3926" s="5">
        <v>40467</v>
      </c>
      <c r="E3926" s="4" t="s">
        <v>19752</v>
      </c>
      <c r="F3926" t="str">
        <f>+_xlfn.XLOOKUP(Tabell3[[#This Row],[Diagnose]],Tabell7[Diagnose],Tabell7[DiagnoseKort])&amp;" ("&amp;YEAR(Tabell3[[#This Row],[Dato]])&amp;")"</f>
        <v>Intet påvist (2010)</v>
      </c>
    </row>
    <row r="3927" spans="1:6" hidden="1" x14ac:dyDescent="0.25">
      <c r="A3927" s="4" t="s">
        <v>2087</v>
      </c>
      <c r="B3927" s="4" t="s">
        <v>2088</v>
      </c>
      <c r="C3927" s="5">
        <v>39397</v>
      </c>
      <c r="D3927" s="5">
        <v>40463</v>
      </c>
      <c r="E3927" s="4" t="s">
        <v>19752</v>
      </c>
      <c r="F3927" t="str">
        <f>+_xlfn.XLOOKUP(Tabell3[[#This Row],[Diagnose]],Tabell7[Diagnose],Tabell7[DiagnoseKort])&amp;" ("&amp;YEAR(Tabell3[[#This Row],[Dato]])&amp;")"</f>
        <v>Intet påvist (2010)</v>
      </c>
    </row>
    <row r="3928" spans="1:6" hidden="1" x14ac:dyDescent="0.25">
      <c r="A3928" s="4" t="s">
        <v>19809</v>
      </c>
      <c r="B3928" s="4" t="s">
        <v>3077</v>
      </c>
      <c r="C3928" s="5">
        <v>40138</v>
      </c>
      <c r="D3928" s="5">
        <v>40463</v>
      </c>
      <c r="E3928" s="4" t="s">
        <v>19752</v>
      </c>
      <c r="F3928" t="str">
        <f>+_xlfn.XLOOKUP(Tabell3[[#This Row],[Diagnose]],Tabell7[Diagnose],Tabell7[DiagnoseKort])&amp;" ("&amp;YEAR(Tabell3[[#This Row],[Dato]])&amp;")"</f>
        <v>Intet påvist (2010)</v>
      </c>
    </row>
    <row r="3929" spans="1:6" hidden="1" x14ac:dyDescent="0.25">
      <c r="A3929" s="4" t="s">
        <v>1888</v>
      </c>
      <c r="B3929" s="4" t="s">
        <v>1889</v>
      </c>
      <c r="C3929" s="5">
        <v>39237</v>
      </c>
      <c r="D3929" s="5">
        <v>40455</v>
      </c>
      <c r="E3929" s="4" t="s">
        <v>19752</v>
      </c>
      <c r="F3929" t="str">
        <f>+_xlfn.XLOOKUP(Tabell3[[#This Row],[Diagnose]],Tabell7[Diagnose],Tabell7[DiagnoseKort])&amp;" ("&amp;YEAR(Tabell3[[#This Row],[Dato]])&amp;")"</f>
        <v>Intet påvist (2010)</v>
      </c>
    </row>
    <row r="3930" spans="1:6" hidden="1" x14ac:dyDescent="0.25">
      <c r="A3930" s="4" t="s">
        <v>2300</v>
      </c>
      <c r="B3930" s="4" t="s">
        <v>2301</v>
      </c>
      <c r="C3930" s="5">
        <v>39552</v>
      </c>
      <c r="D3930" s="5">
        <v>40450</v>
      </c>
      <c r="E3930" s="4" t="s">
        <v>19752</v>
      </c>
      <c r="F3930" t="str">
        <f>+_xlfn.XLOOKUP(Tabell3[[#This Row],[Diagnose]],Tabell7[Diagnose],Tabell7[DiagnoseKort])&amp;" ("&amp;YEAR(Tabell3[[#This Row],[Dato]])&amp;")"</f>
        <v>Intet påvist (2010)</v>
      </c>
    </row>
    <row r="3931" spans="1:6" hidden="1" x14ac:dyDescent="0.25">
      <c r="A3931" s="4" t="s">
        <v>1257</v>
      </c>
      <c r="B3931" s="4" t="s">
        <v>1258</v>
      </c>
      <c r="C3931" s="5">
        <v>38226</v>
      </c>
      <c r="D3931" s="5">
        <v>40445</v>
      </c>
      <c r="E3931" s="4" t="s">
        <v>19752</v>
      </c>
      <c r="F3931" t="str">
        <f>+_xlfn.XLOOKUP(Tabell3[[#This Row],[Diagnose]],Tabell7[Diagnose],Tabell7[DiagnoseKort])&amp;" ("&amp;YEAR(Tabell3[[#This Row],[Dato]])&amp;")"</f>
        <v>Intet påvist (2010)</v>
      </c>
    </row>
    <row r="3932" spans="1:6" hidden="1" x14ac:dyDescent="0.25">
      <c r="A3932" s="4" t="s">
        <v>2258</v>
      </c>
      <c r="B3932" s="4" t="s">
        <v>2259</v>
      </c>
      <c r="C3932" s="5">
        <v>39544</v>
      </c>
      <c r="D3932" s="5">
        <v>40435</v>
      </c>
      <c r="E3932" s="4" t="s">
        <v>19752</v>
      </c>
      <c r="F3932" t="str">
        <f>+_xlfn.XLOOKUP(Tabell3[[#This Row],[Diagnose]],Tabell7[Diagnose],Tabell7[DiagnoseKort])&amp;" ("&amp;YEAR(Tabell3[[#This Row],[Dato]])&amp;")"</f>
        <v>Intet påvist (2010)</v>
      </c>
    </row>
    <row r="3933" spans="1:6" hidden="1" x14ac:dyDescent="0.25">
      <c r="A3933" s="4" t="s">
        <v>2390</v>
      </c>
      <c r="B3933" s="4" t="s">
        <v>2391</v>
      </c>
      <c r="C3933" s="5">
        <v>39630</v>
      </c>
      <c r="D3933" s="5">
        <v>40435</v>
      </c>
      <c r="E3933" s="4" t="s">
        <v>19770</v>
      </c>
      <c r="F3933" t="str">
        <f>+_xlfn.XLOOKUP(Tabell3[[#This Row],[Diagnose]],Tabell7[Diagnose],Tabell7[DiagnoseKort])&amp;" ("&amp;YEAR(Tabell3[[#This Row],[Dato]])&amp;")"</f>
        <v>Cortical &amp; Katarakt, ikke medfødt (2010)</v>
      </c>
    </row>
    <row r="3934" spans="1:6" hidden="1" x14ac:dyDescent="0.25">
      <c r="A3934" s="4" t="s">
        <v>2665</v>
      </c>
      <c r="B3934" s="4" t="s">
        <v>2666</v>
      </c>
      <c r="C3934" s="5">
        <v>39858</v>
      </c>
      <c r="D3934" s="5">
        <v>40432</v>
      </c>
      <c r="E3934" s="4" t="s">
        <v>19752</v>
      </c>
      <c r="F3934" t="str">
        <f>+_xlfn.XLOOKUP(Tabell3[[#This Row],[Diagnose]],Tabell7[Diagnose],Tabell7[DiagnoseKort])&amp;" ("&amp;YEAR(Tabell3[[#This Row],[Dato]])&amp;")"</f>
        <v>Intet påvist (2010)</v>
      </c>
    </row>
    <row r="3935" spans="1:6" hidden="1" x14ac:dyDescent="0.25">
      <c r="A3935" s="4" t="s">
        <v>19807</v>
      </c>
      <c r="B3935" s="4" t="s">
        <v>2478</v>
      </c>
      <c r="C3935" s="5">
        <v>39719</v>
      </c>
      <c r="D3935" s="5">
        <v>40420</v>
      </c>
      <c r="E3935" s="4" t="s">
        <v>19752</v>
      </c>
      <c r="F3935" t="str">
        <f>+_xlfn.XLOOKUP(Tabell3[[#This Row],[Diagnose]],Tabell7[Diagnose],Tabell7[DiagnoseKort])&amp;" ("&amp;YEAR(Tabell3[[#This Row],[Dato]])&amp;")"</f>
        <v>Intet påvist (2010)</v>
      </c>
    </row>
    <row r="3936" spans="1:6" hidden="1" x14ac:dyDescent="0.25">
      <c r="A3936" s="4" t="s">
        <v>19808</v>
      </c>
      <c r="B3936" s="4" t="s">
        <v>2327</v>
      </c>
      <c r="C3936" s="5">
        <v>39556</v>
      </c>
      <c r="D3936" s="5">
        <v>40420</v>
      </c>
      <c r="E3936" s="4" t="s">
        <v>19752</v>
      </c>
      <c r="F3936" t="str">
        <f>+_xlfn.XLOOKUP(Tabell3[[#This Row],[Diagnose]],Tabell7[Diagnose],Tabell7[DiagnoseKort])&amp;" ("&amp;YEAR(Tabell3[[#This Row],[Dato]])&amp;")"</f>
        <v>Intet påvist (2010)</v>
      </c>
    </row>
    <row r="3937" spans="1:6" hidden="1" x14ac:dyDescent="0.25">
      <c r="A3937" s="4" t="s">
        <v>19805</v>
      </c>
      <c r="B3937" s="4" t="s">
        <v>2148</v>
      </c>
      <c r="C3937" s="5">
        <v>39453</v>
      </c>
      <c r="D3937" s="5">
        <v>40414</v>
      </c>
      <c r="E3937" s="4" t="s">
        <v>19752</v>
      </c>
      <c r="F3937" t="str">
        <f>+_xlfn.XLOOKUP(Tabell3[[#This Row],[Diagnose]],Tabell7[Diagnose],Tabell7[DiagnoseKort])&amp;" ("&amp;YEAR(Tabell3[[#This Row],[Dato]])&amp;")"</f>
        <v>Intet påvist (2010)</v>
      </c>
    </row>
    <row r="3938" spans="1:6" hidden="1" x14ac:dyDescent="0.25">
      <c r="A3938" s="4" t="s">
        <v>19806</v>
      </c>
      <c r="B3938" s="4" t="s">
        <v>2108</v>
      </c>
      <c r="C3938" s="5">
        <v>39431</v>
      </c>
      <c r="D3938" s="5">
        <v>40414</v>
      </c>
      <c r="E3938" s="4" t="s">
        <v>19752</v>
      </c>
      <c r="F3938" t="str">
        <f>+_xlfn.XLOOKUP(Tabell3[[#This Row],[Diagnose]],Tabell7[Diagnose],Tabell7[DiagnoseKort])&amp;" ("&amp;YEAR(Tabell3[[#This Row],[Dato]])&amp;")"</f>
        <v>Intet påvist (2010)</v>
      </c>
    </row>
    <row r="3939" spans="1:6" hidden="1" x14ac:dyDescent="0.25">
      <c r="A3939" s="4" t="s">
        <v>2499</v>
      </c>
      <c r="B3939" s="4" t="s">
        <v>2500</v>
      </c>
      <c r="C3939" s="5">
        <v>39731</v>
      </c>
      <c r="D3939" s="5">
        <v>40411</v>
      </c>
      <c r="E3939" s="4" t="s">
        <v>19804</v>
      </c>
      <c r="F3939" t="str">
        <f>+_xlfn.XLOOKUP(Tabell3[[#This Row],[Diagnose]],Tabell7[Diagnose],Tabell7[DiagnoseKort])&amp;" ("&amp;YEAR(Tabell3[[#This Row],[Dato]])&amp;")"</f>
        <v xml:space="preserve"> (2010)</v>
      </c>
    </row>
    <row r="3940" spans="1:6" hidden="1" x14ac:dyDescent="0.25">
      <c r="A3940" s="4" t="s">
        <v>2902</v>
      </c>
      <c r="B3940" s="4" t="s">
        <v>2903</v>
      </c>
      <c r="C3940" s="5">
        <v>39985</v>
      </c>
      <c r="D3940" s="5">
        <v>40401</v>
      </c>
      <c r="E3940" s="4" t="s">
        <v>19752</v>
      </c>
      <c r="F3940" t="str">
        <f>+_xlfn.XLOOKUP(Tabell3[[#This Row],[Diagnose]],Tabell7[Diagnose],Tabell7[DiagnoseKort])&amp;" ("&amp;YEAR(Tabell3[[#This Row],[Dato]])&amp;")"</f>
        <v>Intet påvist (2010)</v>
      </c>
    </row>
    <row r="3941" spans="1:6" hidden="1" x14ac:dyDescent="0.25">
      <c r="A3941" s="4" t="s">
        <v>2598</v>
      </c>
      <c r="B3941" s="4" t="s">
        <v>2599</v>
      </c>
      <c r="C3941" s="5">
        <v>39810</v>
      </c>
      <c r="D3941" s="5">
        <v>40394</v>
      </c>
      <c r="E3941" s="4" t="s">
        <v>19752</v>
      </c>
      <c r="F3941" t="str">
        <f>+_xlfn.XLOOKUP(Tabell3[[#This Row],[Diagnose]],Tabell7[Diagnose],Tabell7[DiagnoseKort])&amp;" ("&amp;YEAR(Tabell3[[#This Row],[Dato]])&amp;")"</f>
        <v>Intet påvist (2010)</v>
      </c>
    </row>
    <row r="3942" spans="1:6" hidden="1" x14ac:dyDescent="0.25">
      <c r="A3942" s="4" t="s">
        <v>2659</v>
      </c>
      <c r="B3942" s="4" t="s">
        <v>2660</v>
      </c>
      <c r="C3942" s="5">
        <v>39858</v>
      </c>
      <c r="D3942" s="5">
        <v>40392</v>
      </c>
      <c r="E3942" s="4" t="s">
        <v>19752</v>
      </c>
      <c r="F3942" t="str">
        <f>+_xlfn.XLOOKUP(Tabell3[[#This Row],[Diagnose]],Tabell7[Diagnose],Tabell7[DiagnoseKort])&amp;" ("&amp;YEAR(Tabell3[[#This Row],[Dato]])&amp;")"</f>
        <v>Intet påvist (2010)</v>
      </c>
    </row>
    <row r="3943" spans="1:6" hidden="1" x14ac:dyDescent="0.25">
      <c r="A3943" s="4" t="s">
        <v>2131</v>
      </c>
      <c r="B3943" s="4" t="s">
        <v>2132</v>
      </c>
      <c r="C3943" s="5">
        <v>39446</v>
      </c>
      <c r="D3943" s="5">
        <v>40373</v>
      </c>
      <c r="E3943" s="4" t="s">
        <v>19752</v>
      </c>
      <c r="F3943" t="str">
        <f>+_xlfn.XLOOKUP(Tabell3[[#This Row],[Diagnose]],Tabell7[Diagnose],Tabell7[DiagnoseKort])&amp;" ("&amp;YEAR(Tabell3[[#This Row],[Dato]])&amp;")"</f>
        <v>Intet påvist (2010)</v>
      </c>
    </row>
    <row r="3944" spans="1:6" hidden="1" x14ac:dyDescent="0.25">
      <c r="A3944" s="4" t="s">
        <v>3003</v>
      </c>
      <c r="B3944" s="4" t="s">
        <v>3004</v>
      </c>
      <c r="C3944" s="5">
        <v>40035</v>
      </c>
      <c r="D3944" s="5">
        <v>40372</v>
      </c>
      <c r="E3944" s="4" t="s">
        <v>19804</v>
      </c>
      <c r="F3944" t="str">
        <f>+_xlfn.XLOOKUP(Tabell3[[#This Row],[Diagnose]],Tabell7[Diagnose],Tabell7[DiagnoseKort])&amp;" ("&amp;YEAR(Tabell3[[#This Row],[Dato]])&amp;")"</f>
        <v xml:space="preserve"> (2010)</v>
      </c>
    </row>
    <row r="3945" spans="1:6" hidden="1" x14ac:dyDescent="0.25">
      <c r="A3945" s="4" t="s">
        <v>1898</v>
      </c>
      <c r="B3945" s="4" t="s">
        <v>1899</v>
      </c>
      <c r="C3945" s="5">
        <v>39239</v>
      </c>
      <c r="D3945" s="5">
        <v>40359</v>
      </c>
      <c r="E3945" s="4" t="s">
        <v>19752</v>
      </c>
      <c r="F3945" t="str">
        <f>+_xlfn.XLOOKUP(Tabell3[[#This Row],[Diagnose]],Tabell7[Diagnose],Tabell7[DiagnoseKort])&amp;" ("&amp;YEAR(Tabell3[[#This Row],[Dato]])&amp;")"</f>
        <v>Intet påvist (2010)</v>
      </c>
    </row>
    <row r="3946" spans="1:6" hidden="1" x14ac:dyDescent="0.25">
      <c r="A3946" s="4" t="s">
        <v>2302</v>
      </c>
      <c r="B3946" s="4" t="s">
        <v>2303</v>
      </c>
      <c r="C3946" s="5">
        <v>39552</v>
      </c>
      <c r="D3946" s="5">
        <v>40354</v>
      </c>
      <c r="E3946" s="4" t="s">
        <v>19752</v>
      </c>
      <c r="F3946" t="str">
        <f>+_xlfn.XLOOKUP(Tabell3[[#This Row],[Diagnose]],Tabell7[Diagnose],Tabell7[DiagnoseKort])&amp;" ("&amp;YEAR(Tabell3[[#This Row],[Dato]])&amp;")"</f>
        <v>Intet påvist (2010)</v>
      </c>
    </row>
    <row r="3947" spans="1:6" hidden="1" x14ac:dyDescent="0.25">
      <c r="A3947" s="4" t="s">
        <v>2211</v>
      </c>
      <c r="B3947" s="4" t="s">
        <v>2212</v>
      </c>
      <c r="C3947" s="5">
        <v>39500</v>
      </c>
      <c r="D3947" s="5">
        <v>40343</v>
      </c>
      <c r="E3947" s="4" t="s">
        <v>19752</v>
      </c>
      <c r="F3947" t="str">
        <f>+_xlfn.XLOOKUP(Tabell3[[#This Row],[Diagnose]],Tabell7[Diagnose],Tabell7[DiagnoseKort])&amp;" ("&amp;YEAR(Tabell3[[#This Row],[Dato]])&amp;")"</f>
        <v>Intet påvist (2010)</v>
      </c>
    </row>
    <row r="3948" spans="1:6" hidden="1" x14ac:dyDescent="0.25">
      <c r="A3948" s="4" t="s">
        <v>2392</v>
      </c>
      <c r="B3948" s="4" t="s">
        <v>2393</v>
      </c>
      <c r="C3948" s="5">
        <v>39648</v>
      </c>
      <c r="D3948" s="5">
        <v>40343</v>
      </c>
      <c r="E3948" s="4" t="s">
        <v>19752</v>
      </c>
      <c r="F3948" t="str">
        <f>+_xlfn.XLOOKUP(Tabell3[[#This Row],[Diagnose]],Tabell7[Diagnose],Tabell7[DiagnoseKort])&amp;" ("&amp;YEAR(Tabell3[[#This Row],[Dato]])&amp;")"</f>
        <v>Intet påvist (2010)</v>
      </c>
    </row>
    <row r="3949" spans="1:6" hidden="1" x14ac:dyDescent="0.25">
      <c r="A3949" s="4" t="s">
        <v>2551</v>
      </c>
      <c r="B3949" s="4" t="s">
        <v>2552</v>
      </c>
      <c r="C3949" s="5">
        <v>39764</v>
      </c>
      <c r="D3949" s="5">
        <v>40332</v>
      </c>
      <c r="E3949" s="4" t="s">
        <v>19752</v>
      </c>
      <c r="F3949" t="str">
        <f>+_xlfn.XLOOKUP(Tabell3[[#This Row],[Diagnose]],Tabell7[Diagnose],Tabell7[DiagnoseKort])&amp;" ("&amp;YEAR(Tabell3[[#This Row],[Dato]])&amp;")"</f>
        <v>Intet påvist (2010)</v>
      </c>
    </row>
    <row r="3950" spans="1:6" hidden="1" x14ac:dyDescent="0.25">
      <c r="A3950" s="4" t="s">
        <v>19803</v>
      </c>
      <c r="B3950" s="4" t="s">
        <v>2625</v>
      </c>
      <c r="C3950" s="5">
        <v>39829</v>
      </c>
      <c r="D3950" s="5">
        <v>40313</v>
      </c>
      <c r="E3950" s="4" t="s">
        <v>19752</v>
      </c>
      <c r="F3950" t="str">
        <f>+_xlfn.XLOOKUP(Tabell3[[#This Row],[Diagnose]],Tabell7[Diagnose],Tabell7[DiagnoseKort])&amp;" ("&amp;YEAR(Tabell3[[#This Row],[Dato]])&amp;")"</f>
        <v>Intet påvist (2010)</v>
      </c>
    </row>
    <row r="3951" spans="1:6" hidden="1" x14ac:dyDescent="0.25">
      <c r="A3951" s="4" t="s">
        <v>1178</v>
      </c>
      <c r="B3951" s="4" t="s">
        <v>1179</v>
      </c>
      <c r="C3951" s="5">
        <v>38075</v>
      </c>
      <c r="D3951" s="5">
        <v>40308</v>
      </c>
      <c r="E3951" s="4" t="s">
        <v>19752</v>
      </c>
      <c r="F3951" t="str">
        <f>+_xlfn.XLOOKUP(Tabell3[[#This Row],[Diagnose]],Tabell7[Diagnose],Tabell7[DiagnoseKort])&amp;" ("&amp;YEAR(Tabell3[[#This Row],[Dato]])&amp;")"</f>
        <v>Intet påvist (2010)</v>
      </c>
    </row>
    <row r="3952" spans="1:6" hidden="1" x14ac:dyDescent="0.25">
      <c r="A3952" s="4" t="s">
        <v>2505</v>
      </c>
      <c r="B3952" s="4" t="s">
        <v>2506</v>
      </c>
      <c r="C3952" s="5">
        <v>39731</v>
      </c>
      <c r="D3952" s="5">
        <v>40308</v>
      </c>
      <c r="E3952" s="4" t="s">
        <v>19752</v>
      </c>
      <c r="F3952" t="str">
        <f>+_xlfn.XLOOKUP(Tabell3[[#This Row],[Diagnose]],Tabell7[Diagnose],Tabell7[DiagnoseKort])&amp;" ("&amp;YEAR(Tabell3[[#This Row],[Dato]])&amp;")"</f>
        <v>Intet påvist (2010)</v>
      </c>
    </row>
    <row r="3953" spans="1:6" hidden="1" x14ac:dyDescent="0.25">
      <c r="A3953" s="4" t="s">
        <v>2588</v>
      </c>
      <c r="B3953" s="4" t="s">
        <v>2589</v>
      </c>
      <c r="C3953" s="5">
        <v>39810</v>
      </c>
      <c r="D3953" s="5">
        <v>40303</v>
      </c>
      <c r="E3953" s="4" t="s">
        <v>19752</v>
      </c>
      <c r="F3953" t="str">
        <f>+_xlfn.XLOOKUP(Tabell3[[#This Row],[Diagnose]],Tabell7[Diagnose],Tabell7[DiagnoseKort])&amp;" ("&amp;YEAR(Tabell3[[#This Row],[Dato]])&amp;")"</f>
        <v>Intet påvist (2010)</v>
      </c>
    </row>
    <row r="3954" spans="1:6" hidden="1" x14ac:dyDescent="0.25">
      <c r="A3954" s="4" t="s">
        <v>1217</v>
      </c>
      <c r="B3954" s="4" t="s">
        <v>1218</v>
      </c>
      <c r="C3954" s="5">
        <v>38148</v>
      </c>
      <c r="D3954" s="5">
        <v>40294</v>
      </c>
      <c r="E3954" s="4" t="s">
        <v>19752</v>
      </c>
      <c r="F3954" t="str">
        <f>+_xlfn.XLOOKUP(Tabell3[[#This Row],[Diagnose]],Tabell7[Diagnose],Tabell7[DiagnoseKort])&amp;" ("&amp;YEAR(Tabell3[[#This Row],[Dato]])&amp;")"</f>
        <v>Intet påvist (2010)</v>
      </c>
    </row>
    <row r="3955" spans="1:6" hidden="1" x14ac:dyDescent="0.25">
      <c r="A3955" s="4" t="s">
        <v>1299</v>
      </c>
      <c r="B3955" s="4" t="s">
        <v>1300</v>
      </c>
      <c r="C3955" s="5">
        <v>38339</v>
      </c>
      <c r="D3955" s="5">
        <v>40294</v>
      </c>
      <c r="E3955" s="4" t="s">
        <v>19752</v>
      </c>
      <c r="F3955" t="str">
        <f>+_xlfn.XLOOKUP(Tabell3[[#This Row],[Diagnose]],Tabell7[Diagnose],Tabell7[DiagnoseKort])&amp;" ("&amp;YEAR(Tabell3[[#This Row],[Dato]])&amp;")"</f>
        <v>Intet påvist (2010)</v>
      </c>
    </row>
    <row r="3956" spans="1:6" hidden="1" x14ac:dyDescent="0.25">
      <c r="A3956" s="4" t="s">
        <v>19781</v>
      </c>
      <c r="B3956" s="4" t="s">
        <v>1623</v>
      </c>
      <c r="C3956" s="5">
        <v>38868</v>
      </c>
      <c r="D3956" s="5">
        <v>40281</v>
      </c>
      <c r="E3956" s="4" t="s">
        <v>19752</v>
      </c>
      <c r="F3956" t="str">
        <f>+_xlfn.XLOOKUP(Tabell3[[#This Row],[Diagnose]],Tabell7[Diagnose],Tabell7[DiagnoseKort])&amp;" ("&amp;YEAR(Tabell3[[#This Row],[Dato]])&amp;")"</f>
        <v>Intet påvist (2010)</v>
      </c>
    </row>
    <row r="3957" spans="1:6" hidden="1" x14ac:dyDescent="0.25">
      <c r="A3957" s="4" t="s">
        <v>2000</v>
      </c>
      <c r="B3957" s="4" t="s">
        <v>2001</v>
      </c>
      <c r="C3957" s="5">
        <v>39304</v>
      </c>
      <c r="D3957" s="5">
        <v>40261</v>
      </c>
      <c r="E3957" s="4" t="s">
        <v>19760</v>
      </c>
      <c r="F3957" t="str">
        <f>+_xlfn.XLOOKUP(Tabell3[[#This Row],[Diagnose]],Tabell7[Diagnose],Tabell7[DiagnoseKort])&amp;" ("&amp;YEAR(Tabell3[[#This Row],[Dato]])&amp;")"</f>
        <v>Katarakt, ikke medfødt (2010)</v>
      </c>
    </row>
    <row r="3958" spans="1:6" hidden="1" x14ac:dyDescent="0.25">
      <c r="A3958" s="4" t="s">
        <v>1373</v>
      </c>
      <c r="B3958" s="4" t="s">
        <v>1374</v>
      </c>
      <c r="C3958" s="5">
        <v>38463</v>
      </c>
      <c r="D3958" s="5">
        <v>40260</v>
      </c>
      <c r="E3958" s="4" t="s">
        <v>19802</v>
      </c>
      <c r="F3958" t="str">
        <f>+_xlfn.XLOOKUP(Tabell3[[#This Row],[Diagnose]],Tabell7[Diagnose],Tabell7[DiagnoseKort])&amp;" ("&amp;YEAR(Tabell3[[#This Row],[Dato]])&amp;")"</f>
        <v>PPM iris (2010)</v>
      </c>
    </row>
    <row r="3959" spans="1:6" hidden="1" x14ac:dyDescent="0.25">
      <c r="A3959" s="4" t="s">
        <v>1878</v>
      </c>
      <c r="B3959" s="4" t="s">
        <v>1879</v>
      </c>
      <c r="C3959" s="5">
        <v>39207</v>
      </c>
      <c r="D3959" s="5">
        <v>40255</v>
      </c>
      <c r="E3959" s="4" t="s">
        <v>19752</v>
      </c>
      <c r="F3959" t="str">
        <f>+_xlfn.XLOOKUP(Tabell3[[#This Row],[Diagnose]],Tabell7[Diagnose],Tabell7[DiagnoseKort])&amp;" ("&amp;YEAR(Tabell3[[#This Row],[Dato]])&amp;")"</f>
        <v>Intet påvist (2010)</v>
      </c>
    </row>
    <row r="3960" spans="1:6" hidden="1" x14ac:dyDescent="0.25">
      <c r="A3960" s="4" t="s">
        <v>1531</v>
      </c>
      <c r="B3960" s="4" t="s">
        <v>1532</v>
      </c>
      <c r="C3960" s="5">
        <v>38720</v>
      </c>
      <c r="D3960" s="5">
        <v>40247</v>
      </c>
      <c r="E3960" s="4" t="s">
        <v>19752</v>
      </c>
      <c r="F3960" t="str">
        <f>+_xlfn.XLOOKUP(Tabell3[[#This Row],[Diagnose]],Tabell7[Diagnose],Tabell7[DiagnoseKort])&amp;" ("&amp;YEAR(Tabell3[[#This Row],[Dato]])&amp;")"</f>
        <v>Intet påvist (2010)</v>
      </c>
    </row>
    <row r="3961" spans="1:6" hidden="1" x14ac:dyDescent="0.25">
      <c r="A3961" s="4" t="s">
        <v>1618</v>
      </c>
      <c r="B3961" s="4" t="s">
        <v>1619</v>
      </c>
      <c r="C3961" s="5">
        <v>38864</v>
      </c>
      <c r="D3961" s="5">
        <v>40241</v>
      </c>
      <c r="E3961" s="4" t="s">
        <v>19752</v>
      </c>
      <c r="F3961" t="str">
        <f>+_xlfn.XLOOKUP(Tabell3[[#This Row],[Diagnose]],Tabell7[Diagnose],Tabell7[DiagnoseKort])&amp;" ("&amp;YEAR(Tabell3[[#This Row],[Dato]])&amp;")"</f>
        <v>Intet påvist (2010)</v>
      </c>
    </row>
    <row r="3962" spans="1:6" hidden="1" x14ac:dyDescent="0.25">
      <c r="A3962" s="4" t="s">
        <v>1174</v>
      </c>
      <c r="B3962" s="4" t="s">
        <v>1175</v>
      </c>
      <c r="C3962" s="5">
        <v>38075</v>
      </c>
      <c r="D3962" s="5">
        <v>40238</v>
      </c>
      <c r="E3962" s="4" t="s">
        <v>19752</v>
      </c>
      <c r="F3962" t="str">
        <f>+_xlfn.XLOOKUP(Tabell3[[#This Row],[Diagnose]],Tabell7[Diagnose],Tabell7[DiagnoseKort])&amp;" ("&amp;YEAR(Tabell3[[#This Row],[Dato]])&amp;")"</f>
        <v>Intet påvist (2010)</v>
      </c>
    </row>
    <row r="3963" spans="1:6" hidden="1" x14ac:dyDescent="0.25">
      <c r="A3963" s="4" t="s">
        <v>2227</v>
      </c>
      <c r="B3963" s="4" t="s">
        <v>2228</v>
      </c>
      <c r="C3963" s="5">
        <v>39506</v>
      </c>
      <c r="D3963" s="5">
        <v>40225</v>
      </c>
      <c r="E3963" s="4" t="s">
        <v>19801</v>
      </c>
      <c r="F3963" t="str">
        <f>+_xlfn.XLOOKUP(Tabell3[[#This Row],[Diagnose]],Tabell7[Diagnose],Tabell7[DiagnoseKort])&amp;" ("&amp;YEAR(Tabell3[[#This Row],[Dato]])&amp;")"</f>
        <v>Annet medfødt (2010)</v>
      </c>
    </row>
    <row r="3964" spans="1:6" hidden="1" x14ac:dyDescent="0.25">
      <c r="A3964" s="4" t="s">
        <v>2443</v>
      </c>
      <c r="B3964" s="4" t="s">
        <v>2444</v>
      </c>
      <c r="C3964" s="5">
        <v>39703</v>
      </c>
      <c r="D3964" s="5">
        <v>40224</v>
      </c>
      <c r="E3964" s="4" t="s">
        <v>19752</v>
      </c>
      <c r="F3964" t="str">
        <f>+_xlfn.XLOOKUP(Tabell3[[#This Row],[Diagnose]],Tabell7[Diagnose],Tabell7[DiagnoseKort])&amp;" ("&amp;YEAR(Tabell3[[#This Row],[Dato]])&amp;")"</f>
        <v>Intet påvist (2010)</v>
      </c>
    </row>
    <row r="3965" spans="1:6" hidden="1" x14ac:dyDescent="0.25">
      <c r="A3965" s="4" t="s">
        <v>2284</v>
      </c>
      <c r="B3965" s="4" t="s">
        <v>2285</v>
      </c>
      <c r="C3965" s="5">
        <v>39551</v>
      </c>
      <c r="D3965" s="5">
        <v>40220</v>
      </c>
      <c r="E3965" s="4" t="s">
        <v>19752</v>
      </c>
      <c r="F3965" t="str">
        <f>+_xlfn.XLOOKUP(Tabell3[[#This Row],[Diagnose]],Tabell7[Diagnose],Tabell7[DiagnoseKort])&amp;" ("&amp;YEAR(Tabell3[[#This Row],[Dato]])&amp;")"</f>
        <v>Intet påvist (2010)</v>
      </c>
    </row>
    <row r="3966" spans="1:6" hidden="1" x14ac:dyDescent="0.25">
      <c r="A3966" s="4" t="s">
        <v>925</v>
      </c>
      <c r="B3966" s="4" t="s">
        <v>926</v>
      </c>
      <c r="C3966" s="5">
        <v>37648</v>
      </c>
      <c r="D3966" s="5">
        <v>40220</v>
      </c>
      <c r="E3966" s="4" t="s">
        <v>19752</v>
      </c>
      <c r="F3966" t="str">
        <f>+_xlfn.XLOOKUP(Tabell3[[#This Row],[Diagnose]],Tabell7[Diagnose],Tabell7[DiagnoseKort])&amp;" ("&amp;YEAR(Tabell3[[#This Row],[Dato]])&amp;")"</f>
        <v>Intet påvist (2010)</v>
      </c>
    </row>
    <row r="3967" spans="1:6" hidden="1" x14ac:dyDescent="0.25">
      <c r="A3967" s="4" t="s">
        <v>1906</v>
      </c>
      <c r="B3967" s="4" t="s">
        <v>1907</v>
      </c>
      <c r="C3967" s="5">
        <v>39253</v>
      </c>
      <c r="D3967" s="5">
        <v>40220</v>
      </c>
      <c r="E3967" s="4" t="s">
        <v>19752</v>
      </c>
      <c r="F3967" t="str">
        <f>+_xlfn.XLOOKUP(Tabell3[[#This Row],[Diagnose]],Tabell7[Diagnose],Tabell7[DiagnoseKort])&amp;" ("&amp;YEAR(Tabell3[[#This Row],[Dato]])&amp;")"</f>
        <v>Intet påvist (2010)</v>
      </c>
    </row>
    <row r="3968" spans="1:6" hidden="1" x14ac:dyDescent="0.25">
      <c r="A3968" s="4" t="s">
        <v>2495</v>
      </c>
      <c r="B3968" s="4" t="s">
        <v>2496</v>
      </c>
      <c r="C3968" s="5">
        <v>39731</v>
      </c>
      <c r="D3968" s="5">
        <v>40219</v>
      </c>
      <c r="E3968" s="4" t="s">
        <v>19752</v>
      </c>
      <c r="F3968" t="str">
        <f>+_xlfn.XLOOKUP(Tabell3[[#This Row],[Diagnose]],Tabell7[Diagnose],Tabell7[DiagnoseKort])&amp;" ("&amp;YEAR(Tabell3[[#This Row],[Dato]])&amp;")"</f>
        <v>Intet påvist (2010)</v>
      </c>
    </row>
    <row r="3969" spans="1:6" hidden="1" x14ac:dyDescent="0.25">
      <c r="A3969" s="4" t="s">
        <v>2630</v>
      </c>
      <c r="B3969" s="4" t="s">
        <v>2631</v>
      </c>
      <c r="C3969" s="5">
        <v>39845</v>
      </c>
      <c r="D3969" s="5">
        <v>40217</v>
      </c>
      <c r="E3969" s="4" t="s">
        <v>19801</v>
      </c>
      <c r="F3969" t="str">
        <f>+_xlfn.XLOOKUP(Tabell3[[#This Row],[Diagnose]],Tabell7[Diagnose],Tabell7[DiagnoseKort])&amp;" ("&amp;YEAR(Tabell3[[#This Row],[Dato]])&amp;")"</f>
        <v>Annet medfødt (2010)</v>
      </c>
    </row>
    <row r="3970" spans="1:6" hidden="1" x14ac:dyDescent="0.25">
      <c r="A3970" s="4" t="s">
        <v>1790</v>
      </c>
      <c r="B3970" s="4" t="s">
        <v>1791</v>
      </c>
      <c r="C3970" s="5">
        <v>39110</v>
      </c>
      <c r="D3970" s="5">
        <v>40197</v>
      </c>
      <c r="E3970" s="4" t="s">
        <v>19752</v>
      </c>
      <c r="F3970" t="str">
        <f>+_xlfn.XLOOKUP(Tabell3[[#This Row],[Diagnose]],Tabell7[Diagnose],Tabell7[DiagnoseKort])&amp;" ("&amp;YEAR(Tabell3[[#This Row],[Dato]])&amp;")"</f>
        <v>Intet påvist (2010)</v>
      </c>
    </row>
    <row r="3971" spans="1:6" hidden="1" x14ac:dyDescent="0.25">
      <c r="A3971" s="4" t="s">
        <v>1104</v>
      </c>
      <c r="B3971" s="4" t="s">
        <v>1105</v>
      </c>
      <c r="C3971" s="5">
        <v>37999</v>
      </c>
      <c r="D3971" s="5">
        <v>40197</v>
      </c>
      <c r="E3971" s="4" t="s">
        <v>19752</v>
      </c>
      <c r="F3971" t="str">
        <f>+_xlfn.XLOOKUP(Tabell3[[#This Row],[Diagnose]],Tabell7[Diagnose],Tabell7[DiagnoseKort])&amp;" ("&amp;YEAR(Tabell3[[#This Row],[Dato]])&amp;")"</f>
        <v>Intet påvist (2010)</v>
      </c>
    </row>
    <row r="3972" spans="1:6" hidden="1" x14ac:dyDescent="0.25">
      <c r="A3972" s="4" t="s">
        <v>1475</v>
      </c>
      <c r="B3972" s="4" t="s">
        <v>1476</v>
      </c>
      <c r="C3972" s="5">
        <v>38604</v>
      </c>
      <c r="D3972" s="5">
        <v>40192</v>
      </c>
      <c r="E3972" s="4" t="s">
        <v>19752</v>
      </c>
      <c r="F3972" t="str">
        <f>+_xlfn.XLOOKUP(Tabell3[[#This Row],[Diagnose]],Tabell7[Diagnose],Tabell7[DiagnoseKort])&amp;" ("&amp;YEAR(Tabell3[[#This Row],[Dato]])&amp;")"</f>
        <v>Intet påvist (2010)</v>
      </c>
    </row>
    <row r="3973" spans="1:6" hidden="1" x14ac:dyDescent="0.25">
      <c r="A3973" s="4" t="s">
        <v>1341</v>
      </c>
      <c r="B3973" s="4" t="s">
        <v>1342</v>
      </c>
      <c r="C3973" s="5">
        <v>38442</v>
      </c>
      <c r="D3973" s="5">
        <v>40192</v>
      </c>
      <c r="E3973" s="4" t="s">
        <v>19800</v>
      </c>
      <c r="F3973" t="str">
        <f>+_xlfn.XLOOKUP(Tabell3[[#This Row],[Diagnose]],Tabell7[Diagnose],Tabell7[DiagnoseKort])&amp;" ("&amp;YEAR(Tabell3[[#This Row],[Dato]])&amp;")"</f>
        <v xml:space="preserve"> (2010)</v>
      </c>
    </row>
    <row r="3974" spans="1:6" hidden="1" x14ac:dyDescent="0.25">
      <c r="A3974" s="4" t="s">
        <v>1203</v>
      </c>
      <c r="B3974" s="4" t="s">
        <v>1204</v>
      </c>
      <c r="C3974" s="5">
        <v>38092</v>
      </c>
      <c r="D3974" s="5">
        <v>40189</v>
      </c>
      <c r="E3974" s="4" t="s">
        <v>19752</v>
      </c>
      <c r="F3974" t="str">
        <f>+_xlfn.XLOOKUP(Tabell3[[#This Row],[Diagnose]],Tabell7[Diagnose],Tabell7[DiagnoseKort])&amp;" ("&amp;YEAR(Tabell3[[#This Row],[Dato]])&amp;")"</f>
        <v>Intet påvist (2010)</v>
      </c>
    </row>
    <row r="3975" spans="1:6" hidden="1" x14ac:dyDescent="0.25">
      <c r="A3975" s="4" t="s">
        <v>2008</v>
      </c>
      <c r="B3975" s="4" t="s">
        <v>2009</v>
      </c>
      <c r="C3975" s="5">
        <v>39320</v>
      </c>
      <c r="D3975" s="5">
        <v>40189</v>
      </c>
      <c r="E3975" s="4" t="s">
        <v>19752</v>
      </c>
      <c r="F3975" t="str">
        <f>+_xlfn.XLOOKUP(Tabell3[[#This Row],[Diagnose]],Tabell7[Diagnose],Tabell7[DiagnoseKort])&amp;" ("&amp;YEAR(Tabell3[[#This Row],[Dato]])&amp;")"</f>
        <v>Intet påvist (2010)</v>
      </c>
    </row>
    <row r="3976" spans="1:6" hidden="1" x14ac:dyDescent="0.25">
      <c r="A3976" s="4" t="s">
        <v>2426</v>
      </c>
      <c r="B3976" s="4" t="s">
        <v>2425</v>
      </c>
      <c r="C3976" s="5">
        <v>39677</v>
      </c>
      <c r="D3976" s="5">
        <v>40169</v>
      </c>
      <c r="E3976" s="4" t="s">
        <v>19752</v>
      </c>
      <c r="F3976" t="str">
        <f>+_xlfn.XLOOKUP(Tabell3[[#This Row],[Diagnose]],Tabell7[Diagnose],Tabell7[DiagnoseKort])&amp;" ("&amp;YEAR(Tabell3[[#This Row],[Dato]])&amp;")"</f>
        <v>Intet påvist (2009)</v>
      </c>
    </row>
    <row r="3977" spans="1:6" hidden="1" x14ac:dyDescent="0.25">
      <c r="A3977" s="4" t="s">
        <v>2296</v>
      </c>
      <c r="B3977" s="4" t="s">
        <v>2297</v>
      </c>
      <c r="C3977" s="5">
        <v>39552</v>
      </c>
      <c r="D3977" s="5">
        <v>40162</v>
      </c>
      <c r="E3977" s="4" t="s">
        <v>19752</v>
      </c>
      <c r="F3977" t="str">
        <f>+_xlfn.XLOOKUP(Tabell3[[#This Row],[Diagnose]],Tabell7[Diagnose],Tabell7[DiagnoseKort])&amp;" ("&amp;YEAR(Tabell3[[#This Row],[Dato]])&amp;")"</f>
        <v>Intet påvist (2009)</v>
      </c>
    </row>
    <row r="3978" spans="1:6" hidden="1" x14ac:dyDescent="0.25">
      <c r="A3978" s="4" t="s">
        <v>2242</v>
      </c>
      <c r="B3978" s="4" t="s">
        <v>2243</v>
      </c>
      <c r="C3978" s="5">
        <v>39517</v>
      </c>
      <c r="D3978" s="5">
        <v>40144</v>
      </c>
      <c r="E3978" s="4" t="s">
        <v>19752</v>
      </c>
      <c r="F3978" t="str">
        <f>+_xlfn.XLOOKUP(Tabell3[[#This Row],[Diagnose]],Tabell7[Diagnose],Tabell7[DiagnoseKort])&amp;" ("&amp;YEAR(Tabell3[[#This Row],[Dato]])&amp;")"</f>
        <v>Intet påvist (2009)</v>
      </c>
    </row>
    <row r="3979" spans="1:6" hidden="1" x14ac:dyDescent="0.25">
      <c r="A3979" s="4" t="s">
        <v>2032</v>
      </c>
      <c r="B3979" s="4" t="s">
        <v>2033</v>
      </c>
      <c r="C3979" s="5">
        <v>39335</v>
      </c>
      <c r="D3979" s="5">
        <v>40122</v>
      </c>
      <c r="E3979" s="4" t="s">
        <v>19752</v>
      </c>
      <c r="F3979" t="str">
        <f>+_xlfn.XLOOKUP(Tabell3[[#This Row],[Diagnose]],Tabell7[Diagnose],Tabell7[DiagnoseKort])&amp;" ("&amp;YEAR(Tabell3[[#This Row],[Dato]])&amp;")"</f>
        <v>Intet påvist (2009)</v>
      </c>
    </row>
    <row r="3980" spans="1:6" hidden="1" x14ac:dyDescent="0.25">
      <c r="A3980" s="4" t="s">
        <v>2468</v>
      </c>
      <c r="B3980" s="4" t="s">
        <v>2469</v>
      </c>
      <c r="C3980" s="5">
        <v>39712</v>
      </c>
      <c r="D3980" s="5">
        <v>40119</v>
      </c>
      <c r="E3980" s="4" t="s">
        <v>19752</v>
      </c>
      <c r="F3980" t="str">
        <f>+_xlfn.XLOOKUP(Tabell3[[#This Row],[Diagnose]],Tabell7[Diagnose],Tabell7[DiagnoseKort])&amp;" ("&amp;YEAR(Tabell3[[#This Row],[Dato]])&amp;")"</f>
        <v>Intet påvist (2009)</v>
      </c>
    </row>
    <row r="3981" spans="1:6" hidden="1" x14ac:dyDescent="0.25">
      <c r="A3981" s="4" t="s">
        <v>1864</v>
      </c>
      <c r="B3981" s="4" t="s">
        <v>1865</v>
      </c>
      <c r="C3981" s="5">
        <v>39205</v>
      </c>
      <c r="D3981" s="5">
        <v>40111</v>
      </c>
      <c r="E3981" s="4" t="s">
        <v>19752</v>
      </c>
      <c r="F3981" t="str">
        <f>+_xlfn.XLOOKUP(Tabell3[[#This Row],[Diagnose]],Tabell7[Diagnose],Tabell7[DiagnoseKort])&amp;" ("&amp;YEAR(Tabell3[[#This Row],[Dato]])&amp;")"</f>
        <v>Intet påvist (2009)</v>
      </c>
    </row>
    <row r="3982" spans="1:6" hidden="1" x14ac:dyDescent="0.25">
      <c r="A3982" s="4" t="s">
        <v>2359</v>
      </c>
      <c r="B3982" s="4" t="s">
        <v>2360</v>
      </c>
      <c r="C3982" s="5">
        <v>39579</v>
      </c>
      <c r="D3982" s="5">
        <v>40111</v>
      </c>
      <c r="E3982" s="4" t="s">
        <v>19752</v>
      </c>
      <c r="F3982" t="str">
        <f>+_xlfn.XLOOKUP(Tabell3[[#This Row],[Diagnose]],Tabell7[Diagnose],Tabell7[DiagnoseKort])&amp;" ("&amp;YEAR(Tabell3[[#This Row],[Dato]])&amp;")"</f>
        <v>Intet påvist (2009)</v>
      </c>
    </row>
    <row r="3983" spans="1:6" hidden="1" x14ac:dyDescent="0.25">
      <c r="A3983" s="4" t="s">
        <v>1661</v>
      </c>
      <c r="B3983" s="4" t="s">
        <v>1662</v>
      </c>
      <c r="C3983" s="5">
        <v>38940</v>
      </c>
      <c r="D3983" s="5">
        <v>40111</v>
      </c>
      <c r="E3983" s="4" t="s">
        <v>19752</v>
      </c>
      <c r="F3983" t="str">
        <f>+_xlfn.XLOOKUP(Tabell3[[#This Row],[Diagnose]],Tabell7[Diagnose],Tabell7[DiagnoseKort])&amp;" ("&amp;YEAR(Tabell3[[#This Row],[Dato]])&amp;")"</f>
        <v>Intet påvist (2009)</v>
      </c>
    </row>
    <row r="3984" spans="1:6" hidden="1" x14ac:dyDescent="0.25">
      <c r="A3984" s="4" t="s">
        <v>2586</v>
      </c>
      <c r="B3984" s="4" t="s">
        <v>2587</v>
      </c>
      <c r="C3984" s="5">
        <v>39810</v>
      </c>
      <c r="D3984" s="5">
        <v>40111</v>
      </c>
      <c r="E3984" s="4" t="s">
        <v>19752</v>
      </c>
      <c r="F3984" t="str">
        <f>+_xlfn.XLOOKUP(Tabell3[[#This Row],[Diagnose]],Tabell7[Diagnose],Tabell7[DiagnoseKort])&amp;" ("&amp;YEAR(Tabell3[[#This Row],[Dato]])&amp;")"</f>
        <v>Intet påvist (2009)</v>
      </c>
    </row>
    <row r="3985" spans="1:6" hidden="1" x14ac:dyDescent="0.25">
      <c r="A3985" s="4" t="s">
        <v>2199</v>
      </c>
      <c r="B3985" s="4" t="s">
        <v>2200</v>
      </c>
      <c r="C3985" s="5">
        <v>39498</v>
      </c>
      <c r="D3985" s="5">
        <v>40110</v>
      </c>
      <c r="E3985" s="4" t="s">
        <v>19752</v>
      </c>
      <c r="F3985" t="str">
        <f>+_xlfn.XLOOKUP(Tabell3[[#This Row],[Diagnose]],Tabell7[Diagnose],Tabell7[DiagnoseKort])&amp;" ("&amp;YEAR(Tabell3[[#This Row],[Dato]])&amp;")"</f>
        <v>Intet påvist (2009)</v>
      </c>
    </row>
    <row r="3986" spans="1:6" hidden="1" x14ac:dyDescent="0.25">
      <c r="A3986" s="4" t="s">
        <v>1854</v>
      </c>
      <c r="B3986" s="4" t="s">
        <v>1855</v>
      </c>
      <c r="C3986" s="5">
        <v>39177</v>
      </c>
      <c r="D3986" s="5">
        <v>40109</v>
      </c>
      <c r="E3986" s="4" t="s">
        <v>19752</v>
      </c>
      <c r="F3986" t="str">
        <f>+_xlfn.XLOOKUP(Tabell3[[#This Row],[Diagnose]],Tabell7[Diagnose],Tabell7[DiagnoseKort])&amp;" ("&amp;YEAR(Tabell3[[#This Row],[Dato]])&amp;")"</f>
        <v>Intet påvist (2009)</v>
      </c>
    </row>
    <row r="3987" spans="1:6" hidden="1" x14ac:dyDescent="0.25">
      <c r="A3987" s="4" t="s">
        <v>2014</v>
      </c>
      <c r="B3987" s="4" t="s">
        <v>2015</v>
      </c>
      <c r="C3987" s="5">
        <v>39320</v>
      </c>
      <c r="D3987" s="5">
        <v>40108</v>
      </c>
      <c r="E3987" s="4" t="s">
        <v>19752</v>
      </c>
      <c r="F3987" t="str">
        <f>+_xlfn.XLOOKUP(Tabell3[[#This Row],[Diagnose]],Tabell7[Diagnose],Tabell7[DiagnoseKort])&amp;" ("&amp;YEAR(Tabell3[[#This Row],[Dato]])&amp;")"</f>
        <v>Intet påvist (2009)</v>
      </c>
    </row>
    <row r="3988" spans="1:6" hidden="1" x14ac:dyDescent="0.25">
      <c r="A3988" s="4" t="s">
        <v>2290</v>
      </c>
      <c r="B3988" s="4" t="s">
        <v>2291</v>
      </c>
      <c r="C3988" s="5">
        <v>39551</v>
      </c>
      <c r="D3988" s="5">
        <v>40107</v>
      </c>
      <c r="E3988" s="4" t="s">
        <v>19752</v>
      </c>
      <c r="F3988" t="str">
        <f>+_xlfn.XLOOKUP(Tabell3[[#This Row],[Diagnose]],Tabell7[Diagnose],Tabell7[DiagnoseKort])&amp;" ("&amp;YEAR(Tabell3[[#This Row],[Dato]])&amp;")"</f>
        <v>Intet påvist (2009)</v>
      </c>
    </row>
    <row r="3989" spans="1:6" hidden="1" x14ac:dyDescent="0.25">
      <c r="A3989" s="4" t="s">
        <v>2454</v>
      </c>
      <c r="B3989" s="4" t="s">
        <v>2455</v>
      </c>
      <c r="C3989" s="5">
        <v>39703</v>
      </c>
      <c r="D3989" s="5">
        <v>40071</v>
      </c>
      <c r="E3989" s="4" t="s">
        <v>19752</v>
      </c>
      <c r="F3989" t="str">
        <f>+_xlfn.XLOOKUP(Tabell3[[#This Row],[Diagnose]],Tabell7[Diagnose],Tabell7[DiagnoseKort])&amp;" ("&amp;YEAR(Tabell3[[#This Row],[Dato]])&amp;")"</f>
        <v>Intet påvist (2009)</v>
      </c>
    </row>
    <row r="3990" spans="1:6" hidden="1" x14ac:dyDescent="0.25">
      <c r="A3990" s="4" t="s">
        <v>1180</v>
      </c>
      <c r="B3990" s="4" t="s">
        <v>1181</v>
      </c>
      <c r="C3990" s="5">
        <v>38075</v>
      </c>
      <c r="D3990" s="5">
        <v>40044</v>
      </c>
      <c r="E3990" s="4" t="s">
        <v>19752</v>
      </c>
      <c r="F3990" t="str">
        <f>+_xlfn.XLOOKUP(Tabell3[[#This Row],[Diagnose]],Tabell7[Diagnose],Tabell7[DiagnoseKort])&amp;" ("&amp;YEAR(Tabell3[[#This Row],[Dato]])&amp;")"</f>
        <v>Intet påvist (2009)</v>
      </c>
    </row>
    <row r="3991" spans="1:6" hidden="1" x14ac:dyDescent="0.25">
      <c r="A3991" s="4" t="s">
        <v>1974</v>
      </c>
      <c r="B3991" s="4" t="s">
        <v>1975</v>
      </c>
      <c r="C3991" s="5">
        <v>39303</v>
      </c>
      <c r="D3991" s="5">
        <v>40044</v>
      </c>
      <c r="E3991" s="4" t="s">
        <v>19799</v>
      </c>
      <c r="F3991" t="str">
        <f>+_xlfn.XLOOKUP(Tabell3[[#This Row],[Diagnose]],Tabell7[Diagnose],Tabell7[DiagnoseKort])&amp;" ("&amp;YEAR(Tabell3[[#This Row],[Dato]])&amp;")"</f>
        <v>Katarakt, ikke medfødt (2009)</v>
      </c>
    </row>
    <row r="3992" spans="1:6" hidden="1" x14ac:dyDescent="0.25">
      <c r="A3992" s="4" t="s">
        <v>2335</v>
      </c>
      <c r="B3992" s="4" t="s">
        <v>2336</v>
      </c>
      <c r="C3992" s="5">
        <v>39558</v>
      </c>
      <c r="D3992" s="5">
        <v>40032</v>
      </c>
      <c r="E3992" s="4" t="s">
        <v>19752</v>
      </c>
      <c r="F3992" t="str">
        <f>+_xlfn.XLOOKUP(Tabell3[[#This Row],[Diagnose]],Tabell7[Diagnose],Tabell7[DiagnoseKort])&amp;" ("&amp;YEAR(Tabell3[[#This Row],[Dato]])&amp;")"</f>
        <v>Intet påvist (2009)</v>
      </c>
    </row>
    <row r="3993" spans="1:6" hidden="1" x14ac:dyDescent="0.25">
      <c r="A3993" s="4" t="s">
        <v>19773</v>
      </c>
      <c r="B3993" s="4" t="s">
        <v>1648</v>
      </c>
      <c r="C3993" s="5">
        <v>38889</v>
      </c>
      <c r="D3993" s="5">
        <v>40018</v>
      </c>
      <c r="E3993" s="4" t="s">
        <v>19752</v>
      </c>
      <c r="F3993" t="str">
        <f>+_xlfn.XLOOKUP(Tabell3[[#This Row],[Diagnose]],Tabell7[Diagnose],Tabell7[DiagnoseKort])&amp;" ("&amp;YEAR(Tabell3[[#This Row],[Dato]])&amp;")"</f>
        <v>Intet påvist (2009)</v>
      </c>
    </row>
    <row r="3994" spans="1:6" hidden="1" x14ac:dyDescent="0.25">
      <c r="A3994" s="4" t="s">
        <v>1770</v>
      </c>
      <c r="B3994" s="4" t="s">
        <v>1771</v>
      </c>
      <c r="C3994" s="5">
        <v>39085</v>
      </c>
      <c r="D3994" s="5">
        <v>40017</v>
      </c>
      <c r="E3994" s="4" t="s">
        <v>19752</v>
      </c>
      <c r="F3994" t="str">
        <f>+_xlfn.XLOOKUP(Tabell3[[#This Row],[Diagnose]],Tabell7[Diagnose],Tabell7[DiagnoseKort])&amp;" ("&amp;YEAR(Tabell3[[#This Row],[Dato]])&amp;")"</f>
        <v>Intet påvist (2009)</v>
      </c>
    </row>
    <row r="3995" spans="1:6" hidden="1" x14ac:dyDescent="0.25">
      <c r="A3995" s="4" t="s">
        <v>2087</v>
      </c>
      <c r="B3995" s="4" t="s">
        <v>2088</v>
      </c>
      <c r="C3995" s="5">
        <v>39397</v>
      </c>
      <c r="D3995" s="5">
        <v>39994</v>
      </c>
      <c r="E3995" s="4" t="s">
        <v>19752</v>
      </c>
      <c r="F3995" t="str">
        <f>+_xlfn.XLOOKUP(Tabell3[[#This Row],[Diagnose]],Tabell7[Diagnose],Tabell7[DiagnoseKort])&amp;" ("&amp;YEAR(Tabell3[[#This Row],[Dato]])&amp;")"</f>
        <v>Intet påvist (2009)</v>
      </c>
    </row>
    <row r="3996" spans="1:6" hidden="1" x14ac:dyDescent="0.25">
      <c r="A3996" s="4" t="s">
        <v>2264</v>
      </c>
      <c r="B3996" s="4" t="s">
        <v>2265</v>
      </c>
      <c r="C3996" s="5">
        <v>39549</v>
      </c>
      <c r="D3996" s="5">
        <v>39994</v>
      </c>
      <c r="E3996" s="4" t="s">
        <v>19752</v>
      </c>
      <c r="F3996" t="str">
        <f>+_xlfn.XLOOKUP(Tabell3[[#This Row],[Diagnose]],Tabell7[Diagnose],Tabell7[DiagnoseKort])&amp;" ("&amp;YEAR(Tabell3[[#This Row],[Dato]])&amp;")"</f>
        <v>Intet påvist (2009)</v>
      </c>
    </row>
    <row r="3997" spans="1:6" hidden="1" x14ac:dyDescent="0.25">
      <c r="A3997" s="4" t="s">
        <v>2131</v>
      </c>
      <c r="B3997" s="4" t="s">
        <v>2132</v>
      </c>
      <c r="C3997" s="5">
        <v>39446</v>
      </c>
      <c r="D3997" s="5">
        <v>39993</v>
      </c>
      <c r="E3997" s="4" t="s">
        <v>19760</v>
      </c>
      <c r="F3997" t="str">
        <f>+_xlfn.XLOOKUP(Tabell3[[#This Row],[Diagnose]],Tabell7[Diagnose],Tabell7[DiagnoseKort])&amp;" ("&amp;YEAR(Tabell3[[#This Row],[Dato]])&amp;")"</f>
        <v>Katarakt, ikke medfødt (2009)</v>
      </c>
    </row>
    <row r="3998" spans="1:6" hidden="1" x14ac:dyDescent="0.25">
      <c r="A3998" s="4" t="s">
        <v>1707</v>
      </c>
      <c r="B3998" s="4" t="s">
        <v>1708</v>
      </c>
      <c r="C3998" s="5">
        <v>38979</v>
      </c>
      <c r="D3998" s="5">
        <v>39988</v>
      </c>
      <c r="E3998" s="4" t="s">
        <v>19752</v>
      </c>
      <c r="F3998" t="str">
        <f>+_xlfn.XLOOKUP(Tabell3[[#This Row],[Diagnose]],Tabell7[Diagnose],Tabell7[DiagnoseKort])&amp;" ("&amp;YEAR(Tabell3[[#This Row],[Dato]])&amp;")"</f>
        <v>Intet påvist (2009)</v>
      </c>
    </row>
    <row r="3999" spans="1:6" hidden="1" x14ac:dyDescent="0.25">
      <c r="A3999" s="4" t="s">
        <v>19798</v>
      </c>
      <c r="B3999" s="4" t="s">
        <v>1133</v>
      </c>
      <c r="C3999" s="5">
        <v>38048</v>
      </c>
      <c r="D3999" s="5">
        <v>39988</v>
      </c>
      <c r="E3999" s="4" t="s">
        <v>19752</v>
      </c>
      <c r="F3999" t="str">
        <f>+_xlfn.XLOOKUP(Tabell3[[#This Row],[Diagnose]],Tabell7[Diagnose],Tabell7[DiagnoseKort])&amp;" ("&amp;YEAR(Tabell3[[#This Row],[Dato]])&amp;")"</f>
        <v>Intet påvist (2009)</v>
      </c>
    </row>
    <row r="4000" spans="1:6" hidden="1" x14ac:dyDescent="0.25">
      <c r="A4000" s="4" t="s">
        <v>19765</v>
      </c>
      <c r="B4000" s="4" t="s">
        <v>1631</v>
      </c>
      <c r="C4000" s="5">
        <v>38874</v>
      </c>
      <c r="D4000" s="5">
        <v>39988</v>
      </c>
      <c r="E4000" s="4" t="s">
        <v>19752</v>
      </c>
      <c r="F4000" t="str">
        <f>+_xlfn.XLOOKUP(Tabell3[[#This Row],[Diagnose]],Tabell7[Diagnose],Tabell7[DiagnoseKort])&amp;" ("&amp;YEAR(Tabell3[[#This Row],[Dato]])&amp;")"</f>
        <v>Intet påvist (2009)</v>
      </c>
    </row>
    <row r="4001" spans="1:6" hidden="1" x14ac:dyDescent="0.25">
      <c r="A4001" s="4" t="s">
        <v>1168</v>
      </c>
      <c r="B4001" s="4" t="s">
        <v>1169</v>
      </c>
      <c r="C4001" s="5">
        <v>38070</v>
      </c>
      <c r="D4001" s="5">
        <v>39984</v>
      </c>
      <c r="E4001" s="4" t="s">
        <v>19752</v>
      </c>
      <c r="F4001" t="str">
        <f>+_xlfn.XLOOKUP(Tabell3[[#This Row],[Diagnose]],Tabell7[Diagnose],Tabell7[DiagnoseKort])&amp;" ("&amp;YEAR(Tabell3[[#This Row],[Dato]])&amp;")"</f>
        <v>Intet påvist (2009)</v>
      </c>
    </row>
    <row r="4002" spans="1:6" hidden="1" x14ac:dyDescent="0.25">
      <c r="A4002" s="4" t="s">
        <v>19797</v>
      </c>
      <c r="B4002" s="4" t="s">
        <v>750</v>
      </c>
      <c r="C4002" s="5">
        <v>37165</v>
      </c>
      <c r="D4002" s="5">
        <v>39983</v>
      </c>
      <c r="E4002" s="4" t="s">
        <v>19752</v>
      </c>
      <c r="F4002" t="str">
        <f>+_xlfn.XLOOKUP(Tabell3[[#This Row],[Diagnose]],Tabell7[Diagnose],Tabell7[DiagnoseKort])&amp;" ("&amp;YEAR(Tabell3[[#This Row],[Dato]])&amp;")"</f>
        <v>Intet påvist (2009)</v>
      </c>
    </row>
    <row r="4003" spans="1:6" hidden="1" x14ac:dyDescent="0.25">
      <c r="A4003" s="4" t="s">
        <v>2330</v>
      </c>
      <c r="B4003" s="4" t="s">
        <v>970</v>
      </c>
      <c r="C4003" s="5">
        <v>39558</v>
      </c>
      <c r="D4003" s="5">
        <v>39972</v>
      </c>
      <c r="E4003" s="4" t="s">
        <v>19752</v>
      </c>
      <c r="F4003" t="str">
        <f>+_xlfn.XLOOKUP(Tabell3[[#This Row],[Diagnose]],Tabell7[Diagnose],Tabell7[DiagnoseKort])&amp;" ("&amp;YEAR(Tabell3[[#This Row],[Dato]])&amp;")"</f>
        <v>Intet påvist (2009)</v>
      </c>
    </row>
    <row r="4004" spans="1:6" hidden="1" x14ac:dyDescent="0.25">
      <c r="A4004" s="4" t="s">
        <v>2312</v>
      </c>
      <c r="B4004" s="4" t="s">
        <v>2313</v>
      </c>
      <c r="C4004" s="5">
        <v>39554</v>
      </c>
      <c r="D4004" s="5">
        <v>39970</v>
      </c>
      <c r="E4004" s="4" t="s">
        <v>19752</v>
      </c>
      <c r="F4004" t="str">
        <f>+_xlfn.XLOOKUP(Tabell3[[#This Row],[Diagnose]],Tabell7[Diagnose],Tabell7[DiagnoseKort])&amp;" ("&amp;YEAR(Tabell3[[#This Row],[Dato]])&amp;")"</f>
        <v>Intet påvist (2009)</v>
      </c>
    </row>
    <row r="4005" spans="1:6" hidden="1" x14ac:dyDescent="0.25">
      <c r="A4005" s="4" t="s">
        <v>19796</v>
      </c>
      <c r="B4005" s="4" t="s">
        <v>2055</v>
      </c>
      <c r="C4005" s="5">
        <v>39349</v>
      </c>
      <c r="D4005" s="5">
        <v>39960</v>
      </c>
      <c r="E4005" s="4" t="s">
        <v>19752</v>
      </c>
      <c r="F4005" t="str">
        <f>+_xlfn.XLOOKUP(Tabell3[[#This Row],[Diagnose]],Tabell7[Diagnose],Tabell7[DiagnoseKort])&amp;" ("&amp;YEAR(Tabell3[[#This Row],[Dato]])&amp;")"</f>
        <v>Intet påvist (2009)</v>
      </c>
    </row>
    <row r="4006" spans="1:6" hidden="1" x14ac:dyDescent="0.25">
      <c r="A4006" s="4" t="s">
        <v>2171</v>
      </c>
      <c r="B4006" s="4" t="s">
        <v>2172</v>
      </c>
      <c r="C4006" s="5">
        <v>39460</v>
      </c>
      <c r="D4006" s="5">
        <v>39951</v>
      </c>
      <c r="E4006" s="4" t="s">
        <v>19752</v>
      </c>
      <c r="F4006" t="str">
        <f>+_xlfn.XLOOKUP(Tabell3[[#This Row],[Diagnose]],Tabell7[Diagnose],Tabell7[DiagnoseKort])&amp;" ("&amp;YEAR(Tabell3[[#This Row],[Dato]])&amp;")"</f>
        <v>Intet påvist (2009)</v>
      </c>
    </row>
    <row r="4007" spans="1:6" hidden="1" x14ac:dyDescent="0.25">
      <c r="A4007" s="4" t="s">
        <v>2036</v>
      </c>
      <c r="B4007" s="4" t="s">
        <v>2037</v>
      </c>
      <c r="C4007" s="5">
        <v>39336</v>
      </c>
      <c r="D4007" s="5">
        <v>39951</v>
      </c>
      <c r="E4007" s="4" t="s">
        <v>19752</v>
      </c>
      <c r="F4007" t="str">
        <f>+_xlfn.XLOOKUP(Tabell3[[#This Row],[Diagnose]],Tabell7[Diagnose],Tabell7[DiagnoseKort])&amp;" ("&amp;YEAR(Tabell3[[#This Row],[Dato]])&amp;")"</f>
        <v>Intet påvist (2009)</v>
      </c>
    </row>
    <row r="4008" spans="1:6" hidden="1" x14ac:dyDescent="0.25">
      <c r="A4008" s="4" t="s">
        <v>2038</v>
      </c>
      <c r="B4008" s="4" t="s">
        <v>2039</v>
      </c>
      <c r="C4008" s="5">
        <v>39336</v>
      </c>
      <c r="D4008" s="5">
        <v>39951</v>
      </c>
      <c r="E4008" s="4" t="s">
        <v>19752</v>
      </c>
      <c r="F4008" t="str">
        <f>+_xlfn.XLOOKUP(Tabell3[[#This Row],[Diagnose]],Tabell7[Diagnose],Tabell7[DiagnoseKort])&amp;" ("&amp;YEAR(Tabell3[[#This Row],[Dato]])&amp;")"</f>
        <v>Intet påvist (2009)</v>
      </c>
    </row>
    <row r="4009" spans="1:6" hidden="1" x14ac:dyDescent="0.25">
      <c r="A4009" s="4" t="s">
        <v>2042</v>
      </c>
      <c r="B4009" s="4" t="s">
        <v>2043</v>
      </c>
      <c r="C4009" s="5">
        <v>39336</v>
      </c>
      <c r="D4009" s="5">
        <v>39951</v>
      </c>
      <c r="E4009" s="4" t="s">
        <v>19752</v>
      </c>
      <c r="F4009" t="str">
        <f>+_xlfn.XLOOKUP(Tabell3[[#This Row],[Diagnose]],Tabell7[Diagnose],Tabell7[DiagnoseKort])&amp;" ("&amp;YEAR(Tabell3[[#This Row],[Dato]])&amp;")"</f>
        <v>Intet påvist (2009)</v>
      </c>
    </row>
    <row r="4010" spans="1:6" hidden="1" x14ac:dyDescent="0.25">
      <c r="A4010" s="4" t="s">
        <v>1415</v>
      </c>
      <c r="B4010" s="4" t="s">
        <v>1416</v>
      </c>
      <c r="C4010" s="5">
        <v>38489</v>
      </c>
      <c r="D4010" s="5">
        <v>39951</v>
      </c>
      <c r="E4010" s="4" t="s">
        <v>19752</v>
      </c>
      <c r="F4010" t="str">
        <f>+_xlfn.XLOOKUP(Tabell3[[#This Row],[Diagnose]],Tabell7[Diagnose],Tabell7[DiagnoseKort])&amp;" ("&amp;YEAR(Tabell3[[#This Row],[Dato]])&amp;")"</f>
        <v>Intet påvist (2009)</v>
      </c>
    </row>
    <row r="4011" spans="1:6" hidden="1" x14ac:dyDescent="0.25">
      <c r="A4011" s="4" t="s">
        <v>1417</v>
      </c>
      <c r="B4011" s="4" t="s">
        <v>1418</v>
      </c>
      <c r="C4011" s="5">
        <v>38489</v>
      </c>
      <c r="D4011" s="5">
        <v>39951</v>
      </c>
      <c r="E4011" s="4" t="s">
        <v>19752</v>
      </c>
      <c r="F4011" t="str">
        <f>+_xlfn.XLOOKUP(Tabell3[[#This Row],[Diagnose]],Tabell7[Diagnose],Tabell7[DiagnoseKort])&amp;" ("&amp;YEAR(Tabell3[[#This Row],[Dato]])&amp;")"</f>
        <v>Intet påvist (2009)</v>
      </c>
    </row>
    <row r="4012" spans="1:6" hidden="1" x14ac:dyDescent="0.25">
      <c r="A4012" s="4" t="s">
        <v>1419</v>
      </c>
      <c r="B4012" s="4" t="s">
        <v>1420</v>
      </c>
      <c r="C4012" s="5">
        <v>38489</v>
      </c>
      <c r="D4012" s="5">
        <v>39951</v>
      </c>
      <c r="E4012" s="4" t="s">
        <v>19752</v>
      </c>
      <c r="F4012" t="str">
        <f>+_xlfn.XLOOKUP(Tabell3[[#This Row],[Diagnose]],Tabell7[Diagnose],Tabell7[DiagnoseKort])&amp;" ("&amp;YEAR(Tabell3[[#This Row],[Dato]])&amp;")"</f>
        <v>Intet påvist (2009)</v>
      </c>
    </row>
    <row r="4013" spans="1:6" hidden="1" x14ac:dyDescent="0.25">
      <c r="A4013" s="4" t="s">
        <v>1972</v>
      </c>
      <c r="B4013" s="4" t="s">
        <v>1973</v>
      </c>
      <c r="C4013" s="5">
        <v>39296</v>
      </c>
      <c r="D4013" s="5">
        <v>39944</v>
      </c>
      <c r="E4013" s="4" t="s">
        <v>19752</v>
      </c>
      <c r="F4013" t="str">
        <f>+_xlfn.XLOOKUP(Tabell3[[#This Row],[Diagnose]],Tabell7[Diagnose],Tabell7[DiagnoseKort])&amp;" ("&amp;YEAR(Tabell3[[#This Row],[Dato]])&amp;")"</f>
        <v>Intet påvist (2009)</v>
      </c>
    </row>
    <row r="4014" spans="1:6" hidden="1" x14ac:dyDescent="0.25">
      <c r="A4014" s="4" t="s">
        <v>19794</v>
      </c>
      <c r="B4014" s="4" t="s">
        <v>2257</v>
      </c>
      <c r="C4014" s="5">
        <v>39541</v>
      </c>
      <c r="D4014" s="5">
        <v>39941</v>
      </c>
      <c r="E4014" s="4" t="s">
        <v>19752</v>
      </c>
      <c r="F4014" t="str">
        <f>+_xlfn.XLOOKUP(Tabell3[[#This Row],[Diagnose]],Tabell7[Diagnose],Tabell7[DiagnoseKort])&amp;" ("&amp;YEAR(Tabell3[[#This Row],[Dato]])&amp;")"</f>
        <v>Intet påvist (2009)</v>
      </c>
    </row>
    <row r="4015" spans="1:6" hidden="1" x14ac:dyDescent="0.25">
      <c r="A4015" s="4" t="s">
        <v>19795</v>
      </c>
      <c r="B4015" s="4" t="s">
        <v>2180</v>
      </c>
      <c r="C4015" s="5">
        <v>39471</v>
      </c>
      <c r="D4015" s="5">
        <v>39941</v>
      </c>
      <c r="E4015" s="4" t="s">
        <v>19752</v>
      </c>
      <c r="F4015" t="str">
        <f>+_xlfn.XLOOKUP(Tabell3[[#This Row],[Diagnose]],Tabell7[Diagnose],Tabell7[DiagnoseKort])&amp;" ("&amp;YEAR(Tabell3[[#This Row],[Dato]])&amp;")"</f>
        <v>Intet påvist (2009)</v>
      </c>
    </row>
    <row r="4016" spans="1:6" hidden="1" x14ac:dyDescent="0.25">
      <c r="A4016" s="4" t="s">
        <v>19793</v>
      </c>
      <c r="B4016" s="4" t="s">
        <v>2251</v>
      </c>
      <c r="C4016" s="5">
        <v>39524</v>
      </c>
      <c r="D4016" s="5">
        <v>39937</v>
      </c>
      <c r="E4016" s="4" t="s">
        <v>19752</v>
      </c>
      <c r="F4016" t="str">
        <f>+_xlfn.XLOOKUP(Tabell3[[#This Row],[Diagnose]],Tabell7[Diagnose],Tabell7[DiagnoseKort])&amp;" ("&amp;YEAR(Tabell3[[#This Row],[Dato]])&amp;")"</f>
        <v>Intet påvist (2009)</v>
      </c>
    </row>
    <row r="4017" spans="1:6" hidden="1" x14ac:dyDescent="0.25">
      <c r="A4017" s="4" t="s">
        <v>19751</v>
      </c>
      <c r="B4017" s="4" t="s">
        <v>1208</v>
      </c>
      <c r="C4017" s="5">
        <v>38094</v>
      </c>
      <c r="D4017" s="5">
        <v>39932</v>
      </c>
      <c r="E4017" s="4" t="s">
        <v>19752</v>
      </c>
      <c r="F4017" t="str">
        <f>+_xlfn.XLOOKUP(Tabell3[[#This Row],[Diagnose]],Tabell7[Diagnose],Tabell7[DiagnoseKort])&amp;" ("&amp;YEAR(Tabell3[[#This Row],[Dato]])&amp;")"</f>
        <v>Intet påvist (2009)</v>
      </c>
    </row>
    <row r="4018" spans="1:6" hidden="1" x14ac:dyDescent="0.25">
      <c r="A4018" s="4" t="s">
        <v>19763</v>
      </c>
      <c r="B4018" s="4" t="s">
        <v>977</v>
      </c>
      <c r="C4018" s="5">
        <v>37750</v>
      </c>
      <c r="D4018" s="5">
        <v>39926</v>
      </c>
      <c r="E4018" s="4" t="s">
        <v>19792</v>
      </c>
      <c r="F4018" t="str">
        <f>+_xlfn.XLOOKUP(Tabell3[[#This Row],[Diagnose]],Tabell7[Diagnose],Tabell7[DiagnoseKort])&amp;" ("&amp;YEAR(Tabell3[[#This Row],[Dato]])&amp;")"</f>
        <v xml:space="preserve"> (2009)</v>
      </c>
    </row>
    <row r="4019" spans="1:6" hidden="1" x14ac:dyDescent="0.25">
      <c r="A4019" s="4" t="s">
        <v>19791</v>
      </c>
      <c r="B4019" s="4" t="s">
        <v>1873</v>
      </c>
      <c r="C4019" s="5">
        <v>39207</v>
      </c>
      <c r="D4019" s="5">
        <v>39922</v>
      </c>
      <c r="E4019" s="4" t="s">
        <v>19752</v>
      </c>
      <c r="F4019" t="str">
        <f>+_xlfn.XLOOKUP(Tabell3[[#This Row],[Diagnose]],Tabell7[Diagnose],Tabell7[DiagnoseKort])&amp;" ("&amp;YEAR(Tabell3[[#This Row],[Dato]])&amp;")"</f>
        <v>Intet påvist (2009)</v>
      </c>
    </row>
    <row r="4020" spans="1:6" hidden="1" x14ac:dyDescent="0.25">
      <c r="A4020" s="4" t="s">
        <v>19789</v>
      </c>
      <c r="B4020" s="4" t="s">
        <v>1514</v>
      </c>
      <c r="C4020" s="5">
        <v>38677</v>
      </c>
      <c r="D4020" s="5">
        <v>39910</v>
      </c>
      <c r="E4020" s="4" t="s">
        <v>19752</v>
      </c>
      <c r="F4020" t="str">
        <f>+_xlfn.XLOOKUP(Tabell3[[#This Row],[Diagnose]],Tabell7[Diagnose],Tabell7[DiagnoseKort])&amp;" ("&amp;YEAR(Tabell3[[#This Row],[Dato]])&amp;")"</f>
        <v>Intet påvist (2009)</v>
      </c>
    </row>
    <row r="4021" spans="1:6" hidden="1" x14ac:dyDescent="0.25">
      <c r="A4021" s="4" t="s">
        <v>19790</v>
      </c>
      <c r="B4021" s="4" t="s">
        <v>1442</v>
      </c>
      <c r="C4021" s="5">
        <v>38541</v>
      </c>
      <c r="D4021" s="5">
        <v>39910</v>
      </c>
      <c r="E4021" s="4" t="s">
        <v>19752</v>
      </c>
      <c r="F4021" t="str">
        <f>+_xlfn.XLOOKUP(Tabell3[[#This Row],[Diagnose]],Tabell7[Diagnose],Tabell7[DiagnoseKort])&amp;" ("&amp;YEAR(Tabell3[[#This Row],[Dato]])&amp;")"</f>
        <v>Intet påvist (2009)</v>
      </c>
    </row>
    <row r="4022" spans="1:6" hidden="1" x14ac:dyDescent="0.25">
      <c r="A4022" s="4" t="s">
        <v>19788</v>
      </c>
      <c r="B4022" s="4" t="s">
        <v>1797</v>
      </c>
      <c r="C4022" s="5">
        <v>39118</v>
      </c>
      <c r="D4022" s="5">
        <v>39904</v>
      </c>
      <c r="E4022" s="4" t="s">
        <v>19752</v>
      </c>
      <c r="F4022" t="str">
        <f>+_xlfn.XLOOKUP(Tabell3[[#This Row],[Diagnose]],Tabell7[Diagnose],Tabell7[DiagnoseKort])&amp;" ("&amp;YEAR(Tabell3[[#This Row],[Dato]])&amp;")"</f>
        <v>Intet påvist (2009)</v>
      </c>
    </row>
    <row r="4023" spans="1:6" hidden="1" x14ac:dyDescent="0.25">
      <c r="A4023" s="4" t="s">
        <v>971</v>
      </c>
      <c r="B4023" s="4" t="s">
        <v>587</v>
      </c>
      <c r="C4023" s="5">
        <v>37750</v>
      </c>
      <c r="D4023" s="5">
        <v>39889</v>
      </c>
      <c r="E4023" s="4" t="s">
        <v>19770</v>
      </c>
      <c r="F4023" t="str">
        <f>+_xlfn.XLOOKUP(Tabell3[[#This Row],[Diagnose]],Tabell7[Diagnose],Tabell7[DiagnoseKort])&amp;" ("&amp;YEAR(Tabell3[[#This Row],[Dato]])&amp;")"</f>
        <v>Cortical &amp; Katarakt, ikke medfødt (2009)</v>
      </c>
    </row>
    <row r="4024" spans="1:6" hidden="1" x14ac:dyDescent="0.25">
      <c r="A4024" s="4" t="s">
        <v>19787</v>
      </c>
      <c r="B4024" s="4" t="s">
        <v>1935</v>
      </c>
      <c r="C4024" s="5">
        <v>39267</v>
      </c>
      <c r="D4024" s="5">
        <v>39881</v>
      </c>
      <c r="E4024" s="4" t="s">
        <v>19752</v>
      </c>
      <c r="F4024" t="str">
        <f>+_xlfn.XLOOKUP(Tabell3[[#This Row],[Diagnose]],Tabell7[Diagnose],Tabell7[DiagnoseKort])&amp;" ("&amp;YEAR(Tabell3[[#This Row],[Dato]])&amp;")"</f>
        <v>Intet påvist (2009)</v>
      </c>
    </row>
    <row r="4025" spans="1:6" hidden="1" x14ac:dyDescent="0.25">
      <c r="A4025" s="4" t="s">
        <v>1469</v>
      </c>
      <c r="B4025" s="4" t="s">
        <v>1470</v>
      </c>
      <c r="C4025" s="5">
        <v>38604</v>
      </c>
      <c r="D4025" s="5">
        <v>39877</v>
      </c>
      <c r="E4025" s="4" t="s">
        <v>19752</v>
      </c>
      <c r="F4025" t="str">
        <f>+_xlfn.XLOOKUP(Tabell3[[#This Row],[Diagnose]],Tabell7[Diagnose],Tabell7[DiagnoseKort])&amp;" ("&amp;YEAR(Tabell3[[#This Row],[Dato]])&amp;")"</f>
        <v>Intet påvist (2009)</v>
      </c>
    </row>
    <row r="4026" spans="1:6" hidden="1" x14ac:dyDescent="0.25">
      <c r="A4026" s="4" t="s">
        <v>1160</v>
      </c>
      <c r="B4026" s="4" t="s">
        <v>1161</v>
      </c>
      <c r="C4026" s="5">
        <v>38070</v>
      </c>
      <c r="D4026" s="5">
        <v>39876</v>
      </c>
      <c r="E4026" s="4" t="s">
        <v>19752</v>
      </c>
      <c r="F4026" t="str">
        <f>+_xlfn.XLOOKUP(Tabell3[[#This Row],[Diagnose]],Tabell7[Diagnose],Tabell7[DiagnoseKort])&amp;" ("&amp;YEAR(Tabell3[[#This Row],[Dato]])&amp;")"</f>
        <v>Intet påvist (2009)</v>
      </c>
    </row>
    <row r="4027" spans="1:6" hidden="1" x14ac:dyDescent="0.25">
      <c r="A4027" s="4" t="s">
        <v>1782</v>
      </c>
      <c r="B4027" s="4" t="s">
        <v>1783</v>
      </c>
      <c r="C4027" s="5">
        <v>39095</v>
      </c>
      <c r="D4027" s="5">
        <v>39856</v>
      </c>
      <c r="E4027" s="4" t="s">
        <v>19752</v>
      </c>
      <c r="F4027" t="str">
        <f>+_xlfn.XLOOKUP(Tabell3[[#This Row],[Diagnose]],Tabell7[Diagnose],Tabell7[DiagnoseKort])&amp;" ("&amp;YEAR(Tabell3[[#This Row],[Dato]])&amp;")"</f>
        <v>Intet påvist (2009)</v>
      </c>
    </row>
    <row r="4028" spans="1:6" hidden="1" x14ac:dyDescent="0.25">
      <c r="A4028" s="4" t="s">
        <v>19786</v>
      </c>
      <c r="B4028" s="4" t="s">
        <v>1965</v>
      </c>
      <c r="C4028" s="5">
        <v>39296</v>
      </c>
      <c r="D4028" s="5">
        <v>39847</v>
      </c>
      <c r="E4028" s="4" t="s">
        <v>19752</v>
      </c>
      <c r="F4028" t="str">
        <f>+_xlfn.XLOOKUP(Tabell3[[#This Row],[Diagnose]],Tabell7[Diagnose],Tabell7[DiagnoseKort])&amp;" ("&amp;YEAR(Tabell3[[#This Row],[Dato]])&amp;")"</f>
        <v>Intet påvist (2009)</v>
      </c>
    </row>
    <row r="4029" spans="1:6" hidden="1" x14ac:dyDescent="0.25">
      <c r="A4029" s="4" t="s">
        <v>699</v>
      </c>
      <c r="B4029" s="4" t="s">
        <v>700</v>
      </c>
      <c r="C4029" s="5">
        <v>37038</v>
      </c>
      <c r="D4029" s="5">
        <v>39841</v>
      </c>
      <c r="E4029" s="4" t="s">
        <v>19752</v>
      </c>
      <c r="F4029" t="str">
        <f>+_xlfn.XLOOKUP(Tabell3[[#This Row],[Diagnose]],Tabell7[Diagnose],Tabell7[DiagnoseKort])&amp;" ("&amp;YEAR(Tabell3[[#This Row],[Dato]])&amp;")"</f>
        <v>Intet påvist (2009)</v>
      </c>
    </row>
    <row r="4030" spans="1:6" hidden="1" x14ac:dyDescent="0.25">
      <c r="A4030" s="4" t="s">
        <v>1780</v>
      </c>
      <c r="B4030" s="4" t="s">
        <v>1781</v>
      </c>
      <c r="C4030" s="5">
        <v>39095</v>
      </c>
      <c r="D4030" s="5">
        <v>39839</v>
      </c>
      <c r="E4030" s="4" t="s">
        <v>19752</v>
      </c>
      <c r="F4030" t="str">
        <f>+_xlfn.XLOOKUP(Tabell3[[#This Row],[Diagnose]],Tabell7[Diagnose],Tabell7[DiagnoseKort])&amp;" ("&amp;YEAR(Tabell3[[#This Row],[Dato]])&amp;")"</f>
        <v>Intet påvist (2009)</v>
      </c>
    </row>
    <row r="4031" spans="1:6" hidden="1" x14ac:dyDescent="0.25">
      <c r="A4031" s="4" t="s">
        <v>1598</v>
      </c>
      <c r="B4031" s="4" t="s">
        <v>1599</v>
      </c>
      <c r="C4031" s="5">
        <v>38862</v>
      </c>
      <c r="D4031" s="5">
        <v>39834</v>
      </c>
      <c r="E4031" s="4" t="s">
        <v>19752</v>
      </c>
      <c r="F4031" t="str">
        <f>+_xlfn.XLOOKUP(Tabell3[[#This Row],[Diagnose]],Tabell7[Diagnose],Tabell7[DiagnoseKort])&amp;" ("&amp;YEAR(Tabell3[[#This Row],[Dato]])&amp;")"</f>
        <v>Intet påvist (2009)</v>
      </c>
    </row>
    <row r="4032" spans="1:6" hidden="1" x14ac:dyDescent="0.25">
      <c r="A4032" s="4" t="s">
        <v>1507</v>
      </c>
      <c r="B4032" s="4" t="s">
        <v>1508</v>
      </c>
      <c r="C4032" s="5">
        <v>38671</v>
      </c>
      <c r="D4032" s="5">
        <v>39834</v>
      </c>
      <c r="E4032" s="4" t="s">
        <v>19752</v>
      </c>
      <c r="F4032" t="str">
        <f>+_xlfn.XLOOKUP(Tabell3[[#This Row],[Diagnose]],Tabell7[Diagnose],Tabell7[DiagnoseKort])&amp;" ("&amp;YEAR(Tabell3[[#This Row],[Dato]])&amp;")"</f>
        <v>Intet påvist (2009)</v>
      </c>
    </row>
    <row r="4033" spans="1:6" hidden="1" x14ac:dyDescent="0.25">
      <c r="A4033" s="4" t="s">
        <v>1618</v>
      </c>
      <c r="B4033" s="4" t="s">
        <v>1619</v>
      </c>
      <c r="C4033" s="5">
        <v>38864</v>
      </c>
      <c r="D4033" s="5">
        <v>39829</v>
      </c>
      <c r="E4033" s="4" t="s">
        <v>19752</v>
      </c>
      <c r="F4033" t="str">
        <f>+_xlfn.XLOOKUP(Tabell3[[#This Row],[Diagnose]],Tabell7[Diagnose],Tabell7[DiagnoseKort])&amp;" ("&amp;YEAR(Tabell3[[#This Row],[Dato]])&amp;")"</f>
        <v>Intet påvist (2009)</v>
      </c>
    </row>
    <row r="4034" spans="1:6" hidden="1" x14ac:dyDescent="0.25">
      <c r="A4034" s="4" t="s">
        <v>1788</v>
      </c>
      <c r="B4034" s="4" t="s">
        <v>1789</v>
      </c>
      <c r="C4034" s="5">
        <v>39095</v>
      </c>
      <c r="D4034" s="5">
        <v>39827</v>
      </c>
      <c r="E4034" s="4" t="s">
        <v>19752</v>
      </c>
      <c r="F4034" t="str">
        <f>+_xlfn.XLOOKUP(Tabell3[[#This Row],[Diagnose]],Tabell7[Diagnose],Tabell7[DiagnoseKort])&amp;" ("&amp;YEAR(Tabell3[[#This Row],[Dato]])&amp;")"</f>
        <v>Intet påvist (2009)</v>
      </c>
    </row>
    <row r="4035" spans="1:6" hidden="1" x14ac:dyDescent="0.25">
      <c r="A4035" s="4" t="s">
        <v>19785</v>
      </c>
      <c r="B4035" s="4" t="s">
        <v>1288</v>
      </c>
      <c r="C4035" s="5">
        <v>38304</v>
      </c>
      <c r="D4035" s="5">
        <v>39827</v>
      </c>
      <c r="E4035" s="4" t="s">
        <v>19752</v>
      </c>
      <c r="F4035" t="str">
        <f>+_xlfn.XLOOKUP(Tabell3[[#This Row],[Diagnose]],Tabell7[Diagnose],Tabell7[DiagnoseKort])&amp;" ("&amp;YEAR(Tabell3[[#This Row],[Dato]])&amp;")"</f>
        <v>Intet påvist (2009)</v>
      </c>
    </row>
    <row r="4036" spans="1:6" hidden="1" x14ac:dyDescent="0.25">
      <c r="A4036" s="4" t="s">
        <v>19782</v>
      </c>
      <c r="B4036" s="4" t="s">
        <v>1374</v>
      </c>
      <c r="C4036" s="5">
        <v>38463</v>
      </c>
      <c r="D4036" s="5">
        <v>39798</v>
      </c>
      <c r="E4036" s="4" t="s">
        <v>19783</v>
      </c>
      <c r="F4036" t="str">
        <f>+_xlfn.XLOOKUP(Tabell3[[#This Row],[Diagnose]],Tabell7[Diagnose],Tabell7[DiagnoseKort])&amp;" ("&amp;YEAR(Tabell3[[#This Row],[Dato]])&amp;")"</f>
        <v xml:space="preserve"> (2008)</v>
      </c>
    </row>
    <row r="4037" spans="1:6" hidden="1" x14ac:dyDescent="0.25">
      <c r="A4037" s="4" t="s">
        <v>19784</v>
      </c>
      <c r="B4037" s="4" t="s">
        <v>1109</v>
      </c>
      <c r="C4037" s="5">
        <v>38006</v>
      </c>
      <c r="D4037" s="5">
        <v>39798</v>
      </c>
      <c r="E4037" s="4" t="s">
        <v>19752</v>
      </c>
      <c r="F4037" t="str">
        <f>+_xlfn.XLOOKUP(Tabell3[[#This Row],[Diagnose]],Tabell7[Diagnose],Tabell7[DiagnoseKort])&amp;" ("&amp;YEAR(Tabell3[[#This Row],[Dato]])&amp;")"</f>
        <v>Intet påvist (2008)</v>
      </c>
    </row>
    <row r="4038" spans="1:6" hidden="1" x14ac:dyDescent="0.25">
      <c r="A4038" s="4" t="s">
        <v>19781</v>
      </c>
      <c r="B4038" s="4" t="s">
        <v>1623</v>
      </c>
      <c r="C4038" s="5">
        <v>38868</v>
      </c>
      <c r="D4038" s="5">
        <v>39784</v>
      </c>
      <c r="E4038" s="4" t="s">
        <v>19752</v>
      </c>
      <c r="F4038" t="str">
        <f>+_xlfn.XLOOKUP(Tabell3[[#This Row],[Diagnose]],Tabell7[Diagnose],Tabell7[DiagnoseKort])&amp;" ("&amp;YEAR(Tabell3[[#This Row],[Dato]])&amp;")"</f>
        <v>Intet påvist (2008)</v>
      </c>
    </row>
    <row r="4039" spans="1:6" hidden="1" x14ac:dyDescent="0.25">
      <c r="A4039" s="4" t="s">
        <v>580</v>
      </c>
      <c r="B4039" s="4" t="s">
        <v>581</v>
      </c>
      <c r="C4039" s="5">
        <v>36644</v>
      </c>
      <c r="D4039" s="5">
        <v>39784</v>
      </c>
      <c r="E4039" s="4" t="s">
        <v>19770</v>
      </c>
      <c r="F4039" t="str">
        <f>+_xlfn.XLOOKUP(Tabell3[[#This Row],[Diagnose]],Tabell7[Diagnose],Tabell7[DiagnoseKort])&amp;" ("&amp;YEAR(Tabell3[[#This Row],[Dato]])&amp;")"</f>
        <v>Cortical &amp; Katarakt, ikke medfødt (2008)</v>
      </c>
    </row>
    <row r="4040" spans="1:6" hidden="1" x14ac:dyDescent="0.25">
      <c r="A4040" s="4" t="s">
        <v>19780</v>
      </c>
      <c r="B4040" s="4" t="s">
        <v>1446</v>
      </c>
      <c r="C4040" s="5">
        <v>38557</v>
      </c>
      <c r="D4040" s="5">
        <v>39781</v>
      </c>
      <c r="E4040" s="4" t="s">
        <v>19752</v>
      </c>
      <c r="F4040" t="str">
        <f>+_xlfn.XLOOKUP(Tabell3[[#This Row],[Diagnose]],Tabell7[Diagnose],Tabell7[DiagnoseKort])&amp;" ("&amp;YEAR(Tabell3[[#This Row],[Dato]])&amp;")"</f>
        <v>Intet påvist (2008)</v>
      </c>
    </row>
    <row r="4041" spans="1:6" hidden="1" x14ac:dyDescent="0.25">
      <c r="A4041" s="4" t="s">
        <v>19779</v>
      </c>
      <c r="B4041" s="4" t="s">
        <v>1652</v>
      </c>
      <c r="C4041" s="5">
        <v>38922</v>
      </c>
      <c r="D4041" s="5">
        <v>39778</v>
      </c>
      <c r="E4041" s="4" t="s">
        <v>19752</v>
      </c>
      <c r="F4041" t="str">
        <f>+_xlfn.XLOOKUP(Tabell3[[#This Row],[Diagnose]],Tabell7[Diagnose],Tabell7[DiagnoseKort])&amp;" ("&amp;YEAR(Tabell3[[#This Row],[Dato]])&amp;")"</f>
        <v>Intet påvist (2008)</v>
      </c>
    </row>
    <row r="4042" spans="1:6" hidden="1" x14ac:dyDescent="0.25">
      <c r="A4042" s="4" t="s">
        <v>1620</v>
      </c>
      <c r="B4042" s="4" t="s">
        <v>1621</v>
      </c>
      <c r="C4042" s="5">
        <v>38864</v>
      </c>
      <c r="D4042" s="5">
        <v>39773</v>
      </c>
      <c r="E4042" s="4" t="s">
        <v>19752</v>
      </c>
      <c r="F4042" t="str">
        <f>+_xlfn.XLOOKUP(Tabell3[[#This Row],[Diagnose]],Tabell7[Diagnose],Tabell7[DiagnoseKort])&amp;" ("&amp;YEAR(Tabell3[[#This Row],[Dato]])&amp;")"</f>
        <v>Intet påvist (2008)</v>
      </c>
    </row>
    <row r="4043" spans="1:6" hidden="1" x14ac:dyDescent="0.25">
      <c r="A4043" s="4" t="s">
        <v>19777</v>
      </c>
      <c r="B4043" s="4" t="s">
        <v>938</v>
      </c>
      <c r="C4043" s="5">
        <v>37731</v>
      </c>
      <c r="D4043" s="5">
        <v>39766</v>
      </c>
      <c r="E4043" s="4" t="s">
        <v>19769</v>
      </c>
      <c r="F4043" t="str">
        <f>+_xlfn.XLOOKUP(Tabell3[[#This Row],[Diagnose]],Tabell7[Diagnose],Tabell7[DiagnoseKort])&amp;" ("&amp;YEAR(Tabell3[[#This Row],[Dato]])&amp;")"</f>
        <v xml:space="preserve"> (2008)</v>
      </c>
    </row>
    <row r="4044" spans="1:6" hidden="1" x14ac:dyDescent="0.25">
      <c r="A4044" s="4" t="s">
        <v>19778</v>
      </c>
      <c r="B4044" s="4" t="s">
        <v>1342</v>
      </c>
      <c r="C4044" s="5">
        <v>38442</v>
      </c>
      <c r="D4044" s="5">
        <v>39766</v>
      </c>
      <c r="E4044" s="4" t="s">
        <v>19752</v>
      </c>
      <c r="F4044" t="str">
        <f>+_xlfn.XLOOKUP(Tabell3[[#This Row],[Diagnose]],Tabell7[Diagnose],Tabell7[DiagnoseKort])&amp;" ("&amp;YEAR(Tabell3[[#This Row],[Dato]])&amp;")"</f>
        <v>Intet påvist (2008)</v>
      </c>
    </row>
    <row r="4045" spans="1:6" hidden="1" x14ac:dyDescent="0.25">
      <c r="A4045" s="4" t="s">
        <v>19776</v>
      </c>
      <c r="B4045" s="4" t="s">
        <v>1953</v>
      </c>
      <c r="C4045" s="5">
        <v>39286</v>
      </c>
      <c r="D4045" s="5">
        <v>39765</v>
      </c>
      <c r="E4045" s="4" t="s">
        <v>19752</v>
      </c>
      <c r="F4045" t="str">
        <f>+_xlfn.XLOOKUP(Tabell3[[#This Row],[Diagnose]],Tabell7[Diagnose],Tabell7[DiagnoseKort])&amp;" ("&amp;YEAR(Tabell3[[#This Row],[Dato]])&amp;")"</f>
        <v>Intet påvist (2008)</v>
      </c>
    </row>
    <row r="4046" spans="1:6" hidden="1" x14ac:dyDescent="0.25">
      <c r="A4046" s="4" t="s">
        <v>19775</v>
      </c>
      <c r="B4046" s="4" t="s">
        <v>1879</v>
      </c>
      <c r="C4046" s="5">
        <v>39207</v>
      </c>
      <c r="D4046" s="5">
        <v>39757</v>
      </c>
      <c r="E4046" s="4" t="s">
        <v>19752</v>
      </c>
      <c r="F4046" t="str">
        <f>+_xlfn.XLOOKUP(Tabell3[[#This Row],[Diagnose]],Tabell7[Diagnose],Tabell7[DiagnoseKort])&amp;" ("&amp;YEAR(Tabell3[[#This Row],[Dato]])&amp;")"</f>
        <v>Intet påvist (2008)</v>
      </c>
    </row>
    <row r="4047" spans="1:6" hidden="1" x14ac:dyDescent="0.25">
      <c r="A4047" s="4" t="s">
        <v>1852</v>
      </c>
      <c r="B4047" s="4" t="s">
        <v>1853</v>
      </c>
      <c r="C4047" s="5">
        <v>39177</v>
      </c>
      <c r="D4047" s="5">
        <v>39756</v>
      </c>
      <c r="E4047" s="4" t="s">
        <v>19752</v>
      </c>
      <c r="F4047" t="str">
        <f>+_xlfn.XLOOKUP(Tabell3[[#This Row],[Diagnose]],Tabell7[Diagnose],Tabell7[DiagnoseKort])&amp;" ("&amp;YEAR(Tabell3[[#This Row],[Dato]])&amp;")"</f>
        <v>Intet påvist (2008)</v>
      </c>
    </row>
    <row r="4048" spans="1:6" hidden="1" x14ac:dyDescent="0.25">
      <c r="A4048" s="4" t="s">
        <v>1818</v>
      </c>
      <c r="B4048" s="4" t="s">
        <v>1541</v>
      </c>
      <c r="C4048" s="5">
        <v>39138</v>
      </c>
      <c r="D4048" s="5">
        <v>39742</v>
      </c>
      <c r="E4048" s="4" t="s">
        <v>19752</v>
      </c>
      <c r="F4048" t="str">
        <f>+_xlfn.XLOOKUP(Tabell3[[#This Row],[Diagnose]],Tabell7[Diagnose],Tabell7[DiagnoseKort])&amp;" ("&amp;YEAR(Tabell3[[#This Row],[Dato]])&amp;")"</f>
        <v>Intet påvist (2008)</v>
      </c>
    </row>
    <row r="4049" spans="1:6" hidden="1" x14ac:dyDescent="0.25">
      <c r="A4049" s="4" t="s">
        <v>19774</v>
      </c>
      <c r="B4049" s="4" t="s">
        <v>1662</v>
      </c>
      <c r="C4049" s="5">
        <v>38940</v>
      </c>
      <c r="D4049" s="5">
        <v>39740</v>
      </c>
      <c r="E4049" s="4" t="s">
        <v>19752</v>
      </c>
      <c r="F4049" t="str">
        <f>+_xlfn.XLOOKUP(Tabell3[[#This Row],[Diagnose]],Tabell7[Diagnose],Tabell7[DiagnoseKort])&amp;" ("&amp;YEAR(Tabell3[[#This Row],[Dato]])&amp;")"</f>
        <v>Intet påvist (2008)</v>
      </c>
    </row>
    <row r="4050" spans="1:6" hidden="1" x14ac:dyDescent="0.25">
      <c r="A4050" s="4" t="s">
        <v>1499</v>
      </c>
      <c r="B4050" s="4" t="s">
        <v>1500</v>
      </c>
      <c r="C4050" s="5">
        <v>38671</v>
      </c>
      <c r="D4050" s="5">
        <v>39739</v>
      </c>
      <c r="E4050" s="4" t="s">
        <v>19772</v>
      </c>
      <c r="F4050" t="str">
        <f>+_xlfn.XLOOKUP(Tabell3[[#This Row],[Diagnose]],Tabell7[Diagnose],Tabell7[DiagnoseKort])&amp;" ("&amp;YEAR(Tabell3[[#This Row],[Dato]])&amp;")"</f>
        <v xml:space="preserve"> (2008)</v>
      </c>
    </row>
    <row r="4051" spans="1:6" hidden="1" x14ac:dyDescent="0.25">
      <c r="A4051" s="4" t="s">
        <v>19773</v>
      </c>
      <c r="B4051" s="4" t="s">
        <v>1648</v>
      </c>
      <c r="C4051" s="5">
        <v>38889</v>
      </c>
      <c r="D4051" s="5">
        <v>39739</v>
      </c>
      <c r="E4051" s="4" t="s">
        <v>19752</v>
      </c>
      <c r="F4051" t="str">
        <f>+_xlfn.XLOOKUP(Tabell3[[#This Row],[Diagnose]],Tabell7[Diagnose],Tabell7[DiagnoseKort])&amp;" ("&amp;YEAR(Tabell3[[#This Row],[Dato]])&amp;")"</f>
        <v>Intet påvist (2008)</v>
      </c>
    </row>
    <row r="4052" spans="1:6" hidden="1" x14ac:dyDescent="0.25">
      <c r="A4052" s="4" t="s">
        <v>925</v>
      </c>
      <c r="B4052" s="4" t="s">
        <v>926</v>
      </c>
      <c r="C4052" s="5">
        <v>37648</v>
      </c>
      <c r="D4052" s="5">
        <v>39732</v>
      </c>
      <c r="E4052" s="4" t="s">
        <v>19752</v>
      </c>
      <c r="F4052" t="str">
        <f>+_xlfn.XLOOKUP(Tabell3[[#This Row],[Diagnose]],Tabell7[Diagnose],Tabell7[DiagnoseKort])&amp;" ("&amp;YEAR(Tabell3[[#This Row],[Dato]])&amp;")"</f>
        <v>Intet påvist (2008)</v>
      </c>
    </row>
    <row r="4053" spans="1:6" hidden="1" x14ac:dyDescent="0.25">
      <c r="A4053" s="4" t="s">
        <v>1610</v>
      </c>
      <c r="B4053" s="4" t="s">
        <v>1611</v>
      </c>
      <c r="C4053" s="5">
        <v>38864</v>
      </c>
      <c r="D4053" s="5">
        <v>39693</v>
      </c>
      <c r="E4053" s="4" t="s">
        <v>19752</v>
      </c>
      <c r="F4053" t="str">
        <f>+_xlfn.XLOOKUP(Tabell3[[#This Row],[Diagnose]],Tabell7[Diagnose],Tabell7[DiagnoseKort])&amp;" ("&amp;YEAR(Tabell3[[#This Row],[Dato]])&amp;")"</f>
        <v>Intet påvist (2008)</v>
      </c>
    </row>
    <row r="4054" spans="1:6" hidden="1" x14ac:dyDescent="0.25">
      <c r="A4054" s="4" t="s">
        <v>1353</v>
      </c>
      <c r="B4054" s="4" t="s">
        <v>1354</v>
      </c>
      <c r="C4054" s="5">
        <v>38446</v>
      </c>
      <c r="D4054" s="5">
        <v>39687</v>
      </c>
      <c r="E4054" s="4" t="s">
        <v>19752</v>
      </c>
      <c r="F4054" t="str">
        <f>+_xlfn.XLOOKUP(Tabell3[[#This Row],[Diagnose]],Tabell7[Diagnose],Tabell7[DiagnoseKort])&amp;" ("&amp;YEAR(Tabell3[[#This Row],[Dato]])&amp;")"</f>
        <v>Intet påvist (2008)</v>
      </c>
    </row>
    <row r="4055" spans="1:6" hidden="1" x14ac:dyDescent="0.25">
      <c r="A4055" s="4" t="s">
        <v>1884</v>
      </c>
      <c r="B4055" s="4" t="s">
        <v>1885</v>
      </c>
      <c r="C4055" s="5">
        <v>39228</v>
      </c>
      <c r="D4055" s="5">
        <v>39681</v>
      </c>
      <c r="E4055" s="4" t="s">
        <v>19752</v>
      </c>
      <c r="F4055" t="str">
        <f>+_xlfn.XLOOKUP(Tabell3[[#This Row],[Diagnose]],Tabell7[Diagnose],Tabell7[DiagnoseKort])&amp;" ("&amp;YEAR(Tabell3[[#This Row],[Dato]])&amp;")"</f>
        <v>Intet påvist (2008)</v>
      </c>
    </row>
    <row r="4056" spans="1:6" hidden="1" x14ac:dyDescent="0.25">
      <c r="A4056" s="4" t="s">
        <v>1844</v>
      </c>
      <c r="B4056" s="4" t="s">
        <v>1845</v>
      </c>
      <c r="C4056" s="5">
        <v>39176</v>
      </c>
      <c r="D4056" s="5">
        <v>39678</v>
      </c>
      <c r="E4056" s="4" t="s">
        <v>19752</v>
      </c>
      <c r="F4056" t="str">
        <f>+_xlfn.XLOOKUP(Tabell3[[#This Row],[Diagnose]],Tabell7[Diagnose],Tabell7[DiagnoseKort])&amp;" ("&amp;YEAR(Tabell3[[#This Row],[Dato]])&amp;")"</f>
        <v>Intet påvist (2008)</v>
      </c>
    </row>
    <row r="4057" spans="1:6" hidden="1" x14ac:dyDescent="0.25">
      <c r="A4057" s="4" t="s">
        <v>1790</v>
      </c>
      <c r="B4057" s="4" t="s">
        <v>1791</v>
      </c>
      <c r="C4057" s="5">
        <v>39110</v>
      </c>
      <c r="D4057" s="5">
        <v>39677</v>
      </c>
      <c r="E4057" s="4" t="s">
        <v>19752</v>
      </c>
      <c r="F4057" t="str">
        <f>+_xlfn.XLOOKUP(Tabell3[[#This Row],[Diagnose]],Tabell7[Diagnose],Tabell7[DiagnoseKort])&amp;" ("&amp;YEAR(Tabell3[[#This Row],[Dato]])&amp;")"</f>
        <v>Intet påvist (2008)</v>
      </c>
    </row>
    <row r="4058" spans="1:6" hidden="1" x14ac:dyDescent="0.25">
      <c r="A4058" s="4" t="s">
        <v>19771</v>
      </c>
      <c r="B4058" s="4" t="s">
        <v>1306</v>
      </c>
      <c r="C4058" s="5">
        <v>38344</v>
      </c>
      <c r="D4058" s="5">
        <v>39672</v>
      </c>
      <c r="E4058" s="4" t="s">
        <v>19752</v>
      </c>
      <c r="F4058" t="str">
        <f>+_xlfn.XLOOKUP(Tabell3[[#This Row],[Diagnose]],Tabell7[Diagnose],Tabell7[DiagnoseKort])&amp;" ("&amp;YEAR(Tabell3[[#This Row],[Dato]])&amp;")"</f>
        <v>Intet påvist (2008)</v>
      </c>
    </row>
    <row r="4059" spans="1:6" hidden="1" x14ac:dyDescent="0.25">
      <c r="A4059" s="4" t="s">
        <v>1908</v>
      </c>
      <c r="B4059" s="4" t="s">
        <v>1909</v>
      </c>
      <c r="C4059" s="5">
        <v>39253</v>
      </c>
      <c r="D4059" s="5">
        <v>39666</v>
      </c>
      <c r="E4059" s="4" t="s">
        <v>19752</v>
      </c>
      <c r="F4059" t="str">
        <f>+_xlfn.XLOOKUP(Tabell3[[#This Row],[Diagnose]],Tabell7[Diagnose],Tabell7[DiagnoseKort])&amp;" ("&amp;YEAR(Tabell3[[#This Row],[Dato]])&amp;")"</f>
        <v>Intet påvist (2008)</v>
      </c>
    </row>
    <row r="4060" spans="1:6" hidden="1" x14ac:dyDescent="0.25">
      <c r="A4060" s="4" t="s">
        <v>1475</v>
      </c>
      <c r="B4060" s="4" t="s">
        <v>1476</v>
      </c>
      <c r="C4060" s="5">
        <v>38604</v>
      </c>
      <c r="D4060" s="5">
        <v>39653</v>
      </c>
      <c r="E4060" s="4" t="s">
        <v>19752</v>
      </c>
      <c r="F4060" t="str">
        <f>+_xlfn.XLOOKUP(Tabell3[[#This Row],[Diagnose]],Tabell7[Diagnose],Tabell7[DiagnoseKort])&amp;" ("&amp;YEAR(Tabell3[[#This Row],[Dato]])&amp;")"</f>
        <v>Intet påvist (2008)</v>
      </c>
    </row>
    <row r="4061" spans="1:6" hidden="1" x14ac:dyDescent="0.25">
      <c r="A4061" s="4" t="s">
        <v>1180</v>
      </c>
      <c r="B4061" s="4" t="s">
        <v>1181</v>
      </c>
      <c r="C4061" s="5">
        <v>38075</v>
      </c>
      <c r="D4061" s="5">
        <v>39631</v>
      </c>
      <c r="E4061" s="4" t="s">
        <v>19752</v>
      </c>
      <c r="F4061" t="str">
        <f>+_xlfn.XLOOKUP(Tabell3[[#This Row],[Diagnose]],Tabell7[Diagnose],Tabell7[DiagnoseKort])&amp;" ("&amp;YEAR(Tabell3[[#This Row],[Dato]])&amp;")"</f>
        <v>Intet påvist (2008)</v>
      </c>
    </row>
    <row r="4062" spans="1:6" hidden="1" x14ac:dyDescent="0.25">
      <c r="A4062" s="4" t="s">
        <v>1592</v>
      </c>
      <c r="B4062" s="4" t="s">
        <v>1593</v>
      </c>
      <c r="C4062" s="5">
        <v>38858</v>
      </c>
      <c r="D4062" s="5">
        <v>39631</v>
      </c>
      <c r="E4062" s="4" t="s">
        <v>19770</v>
      </c>
      <c r="F4062" t="str">
        <f>+_xlfn.XLOOKUP(Tabell3[[#This Row],[Diagnose]],Tabell7[Diagnose],Tabell7[DiagnoseKort])&amp;" ("&amp;YEAR(Tabell3[[#This Row],[Dato]])&amp;")"</f>
        <v>Cortical &amp; Katarakt, ikke medfødt (2008)</v>
      </c>
    </row>
    <row r="4063" spans="1:6" hidden="1" x14ac:dyDescent="0.25">
      <c r="A4063" s="4" t="s">
        <v>1774</v>
      </c>
      <c r="B4063" s="4" t="s">
        <v>1775</v>
      </c>
      <c r="C4063" s="5">
        <v>39085</v>
      </c>
      <c r="D4063" s="5">
        <v>39628</v>
      </c>
      <c r="E4063" s="4" t="s">
        <v>19752</v>
      </c>
      <c r="F4063" t="str">
        <f>+_xlfn.XLOOKUP(Tabell3[[#This Row],[Diagnose]],Tabell7[Diagnose],Tabell7[DiagnoseKort])&amp;" ("&amp;YEAR(Tabell3[[#This Row],[Dato]])&amp;")"</f>
        <v>Intet påvist (2008)</v>
      </c>
    </row>
    <row r="4064" spans="1:6" hidden="1" x14ac:dyDescent="0.25">
      <c r="A4064" s="4" t="s">
        <v>937</v>
      </c>
      <c r="B4064" s="4" t="s">
        <v>938</v>
      </c>
      <c r="C4064" s="5">
        <v>37731</v>
      </c>
      <c r="D4064" s="5">
        <v>39608</v>
      </c>
      <c r="E4064" s="4" t="s">
        <v>19769</v>
      </c>
      <c r="F4064" t="str">
        <f>+_xlfn.XLOOKUP(Tabell3[[#This Row],[Diagnose]],Tabell7[Diagnose],Tabell7[DiagnoseKort])&amp;" ("&amp;YEAR(Tabell3[[#This Row],[Dato]])&amp;")"</f>
        <v xml:space="preserve"> (2008)</v>
      </c>
    </row>
    <row r="4065" spans="1:6" hidden="1" x14ac:dyDescent="0.25">
      <c r="A4065" s="4" t="s">
        <v>929</v>
      </c>
      <c r="B4065" s="4" t="s">
        <v>930</v>
      </c>
      <c r="C4065" s="5">
        <v>37648</v>
      </c>
      <c r="D4065" s="5">
        <v>39599</v>
      </c>
      <c r="E4065" s="4" t="s">
        <v>19752</v>
      </c>
      <c r="F4065" t="str">
        <f>+_xlfn.XLOOKUP(Tabell3[[#This Row],[Diagnose]],Tabell7[Diagnose],Tabell7[DiagnoseKort])&amp;" ("&amp;YEAR(Tabell3[[#This Row],[Dato]])&amp;")"</f>
        <v>Intet påvist (2008)</v>
      </c>
    </row>
    <row r="4066" spans="1:6" hidden="1" x14ac:dyDescent="0.25">
      <c r="A4066" s="4" t="s">
        <v>1525</v>
      </c>
      <c r="B4066" s="4" t="s">
        <v>1526</v>
      </c>
      <c r="C4066" s="5">
        <v>38720</v>
      </c>
      <c r="D4066" s="5">
        <v>39574</v>
      </c>
      <c r="E4066" s="4" t="s">
        <v>19752</v>
      </c>
      <c r="F4066" t="str">
        <f>+_xlfn.XLOOKUP(Tabell3[[#This Row],[Diagnose]],Tabell7[Diagnose],Tabell7[DiagnoseKort])&amp;" ("&amp;YEAR(Tabell3[[#This Row],[Dato]])&amp;")"</f>
        <v>Intet påvist (2008)</v>
      </c>
    </row>
    <row r="4067" spans="1:6" hidden="1" x14ac:dyDescent="0.25">
      <c r="A4067" s="4" t="s">
        <v>1784</v>
      </c>
      <c r="B4067" s="4" t="s">
        <v>1785</v>
      </c>
      <c r="C4067" s="5">
        <v>39095</v>
      </c>
      <c r="D4067" s="5">
        <v>39567</v>
      </c>
      <c r="E4067" s="4" t="s">
        <v>19752</v>
      </c>
      <c r="F4067" t="str">
        <f>+_xlfn.XLOOKUP(Tabell3[[#This Row],[Diagnose]],Tabell7[Diagnose],Tabell7[DiagnoseKort])&amp;" ("&amp;YEAR(Tabell3[[#This Row],[Dato]])&amp;")"</f>
        <v>Intet påvist (2008)</v>
      </c>
    </row>
    <row r="4068" spans="1:6" hidden="1" x14ac:dyDescent="0.25">
      <c r="A4068" s="4" t="s">
        <v>19768</v>
      </c>
      <c r="B4068" s="4" t="s">
        <v>1706</v>
      </c>
      <c r="C4068" s="5">
        <v>38964</v>
      </c>
      <c r="D4068" s="5">
        <v>39562</v>
      </c>
      <c r="E4068" s="4" t="s">
        <v>19752</v>
      </c>
      <c r="F4068" t="str">
        <f>+_xlfn.XLOOKUP(Tabell3[[#This Row],[Diagnose]],Tabell7[Diagnose],Tabell7[DiagnoseKort])&amp;" ("&amp;YEAR(Tabell3[[#This Row],[Dato]])&amp;")"</f>
        <v>Intet påvist (2008)</v>
      </c>
    </row>
    <row r="4069" spans="1:6" hidden="1" x14ac:dyDescent="0.25">
      <c r="A4069" s="4" t="s">
        <v>19767</v>
      </c>
      <c r="B4069" s="4" t="s">
        <v>1865</v>
      </c>
      <c r="C4069" s="5">
        <v>39205</v>
      </c>
      <c r="D4069" s="5">
        <v>39557</v>
      </c>
      <c r="E4069" s="4" t="s">
        <v>19752</v>
      </c>
      <c r="F4069" t="str">
        <f>+_xlfn.XLOOKUP(Tabell3[[#This Row],[Diagnose]],Tabell7[Diagnose],Tabell7[DiagnoseKort])&amp;" ("&amp;YEAR(Tabell3[[#This Row],[Dato]])&amp;")"</f>
        <v>Intet påvist (2008)</v>
      </c>
    </row>
    <row r="4070" spans="1:6" hidden="1" x14ac:dyDescent="0.25">
      <c r="A4070" s="4" t="s">
        <v>1707</v>
      </c>
      <c r="B4070" s="4" t="s">
        <v>1708</v>
      </c>
      <c r="C4070" s="5">
        <v>38979</v>
      </c>
      <c r="D4070" s="5">
        <v>39549</v>
      </c>
      <c r="E4070" s="4" t="s">
        <v>19752</v>
      </c>
      <c r="F4070" t="str">
        <f>+_xlfn.XLOOKUP(Tabell3[[#This Row],[Diagnose]],Tabell7[Diagnose],Tabell7[DiagnoseKort])&amp;" ("&amp;YEAR(Tabell3[[#This Row],[Dato]])&amp;")"</f>
        <v>Intet påvist (2008)</v>
      </c>
    </row>
    <row r="4071" spans="1:6" hidden="1" x14ac:dyDescent="0.25">
      <c r="A4071" s="4" t="s">
        <v>19766</v>
      </c>
      <c r="B4071" s="4" t="s">
        <v>2092</v>
      </c>
      <c r="C4071" s="5">
        <v>39406</v>
      </c>
      <c r="D4071" s="5">
        <v>39549</v>
      </c>
      <c r="E4071" s="4" t="s">
        <v>19752</v>
      </c>
      <c r="F4071" t="str">
        <f>+_xlfn.XLOOKUP(Tabell3[[#This Row],[Diagnose]],Tabell7[Diagnose],Tabell7[DiagnoseKort])&amp;" ("&amp;YEAR(Tabell3[[#This Row],[Dato]])&amp;")"</f>
        <v>Intet påvist (2008)</v>
      </c>
    </row>
    <row r="4072" spans="1:6" hidden="1" x14ac:dyDescent="0.25">
      <c r="A4072" s="4" t="s">
        <v>1838</v>
      </c>
      <c r="B4072" s="4" t="s">
        <v>1839</v>
      </c>
      <c r="C4072" s="5">
        <v>39165</v>
      </c>
      <c r="D4072" s="5">
        <v>39541</v>
      </c>
      <c r="E4072" s="4" t="s">
        <v>19752</v>
      </c>
      <c r="F4072" t="str">
        <f>+_xlfn.XLOOKUP(Tabell3[[#This Row],[Diagnose]],Tabell7[Diagnose],Tabell7[DiagnoseKort])&amp;" ("&amp;YEAR(Tabell3[[#This Row],[Dato]])&amp;")"</f>
        <v>Intet påvist (2008)</v>
      </c>
    </row>
    <row r="4073" spans="1:6" hidden="1" x14ac:dyDescent="0.25">
      <c r="A4073" s="4" t="s">
        <v>1608</v>
      </c>
      <c r="B4073" s="4" t="s">
        <v>1609</v>
      </c>
      <c r="C4073" s="5">
        <v>38862</v>
      </c>
      <c r="D4073" s="5">
        <v>39540</v>
      </c>
      <c r="E4073" s="4" t="s">
        <v>19752</v>
      </c>
      <c r="F4073" t="str">
        <f>+_xlfn.XLOOKUP(Tabell3[[#This Row],[Diagnose]],Tabell7[Diagnose],Tabell7[DiagnoseKort])&amp;" ("&amp;YEAR(Tabell3[[#This Row],[Dato]])&amp;")"</f>
        <v>Intet påvist (2008)</v>
      </c>
    </row>
    <row r="4074" spans="1:6" hidden="1" x14ac:dyDescent="0.25">
      <c r="A4074" s="4" t="s">
        <v>1796</v>
      </c>
      <c r="B4074" s="4" t="s">
        <v>1797</v>
      </c>
      <c r="C4074" s="5">
        <v>39118</v>
      </c>
      <c r="D4074" s="5">
        <v>39524</v>
      </c>
      <c r="E4074" s="4" t="s">
        <v>19752</v>
      </c>
      <c r="F4074" t="str">
        <f>+_xlfn.XLOOKUP(Tabell3[[#This Row],[Diagnose]],Tabell7[Diagnose],Tabell7[DiagnoseKort])&amp;" ("&amp;YEAR(Tabell3[[#This Row],[Dato]])&amp;")"</f>
        <v>Intet påvist (2008)</v>
      </c>
    </row>
    <row r="4075" spans="1:6" hidden="1" x14ac:dyDescent="0.25">
      <c r="A4075" s="4" t="s">
        <v>635</v>
      </c>
      <c r="B4075" s="4" t="s">
        <v>636</v>
      </c>
      <c r="C4075" s="5">
        <v>36823</v>
      </c>
      <c r="D4075" s="5">
        <v>39524</v>
      </c>
      <c r="E4075" s="4" t="s">
        <v>19752</v>
      </c>
      <c r="F4075" t="str">
        <f>+_xlfn.XLOOKUP(Tabell3[[#This Row],[Diagnose]],Tabell7[Diagnose],Tabell7[DiagnoseKort])&amp;" ("&amp;YEAR(Tabell3[[#This Row],[Dato]])&amp;")"</f>
        <v>Intet påvist (2008)</v>
      </c>
    </row>
    <row r="4076" spans="1:6" hidden="1" x14ac:dyDescent="0.25">
      <c r="A4076" s="4" t="s">
        <v>1768</v>
      </c>
      <c r="B4076" s="4" t="s">
        <v>1769</v>
      </c>
      <c r="C4076" s="5">
        <v>39085</v>
      </c>
      <c r="D4076" s="5">
        <v>39524</v>
      </c>
      <c r="E4076" s="4" t="s">
        <v>19752</v>
      </c>
      <c r="F4076" t="str">
        <f>+_xlfn.XLOOKUP(Tabell3[[#This Row],[Diagnose]],Tabell7[Diagnose],Tabell7[DiagnoseKort])&amp;" ("&amp;YEAR(Tabell3[[#This Row],[Dato]])&amp;")"</f>
        <v>Intet påvist (2008)</v>
      </c>
    </row>
    <row r="4077" spans="1:6" hidden="1" x14ac:dyDescent="0.25">
      <c r="A4077" s="4" t="s">
        <v>1766</v>
      </c>
      <c r="B4077" s="4" t="s">
        <v>1767</v>
      </c>
      <c r="C4077" s="5">
        <v>39081</v>
      </c>
      <c r="D4077" s="5">
        <v>39520</v>
      </c>
      <c r="E4077" s="4" t="s">
        <v>19760</v>
      </c>
      <c r="F4077" t="str">
        <f>+_xlfn.XLOOKUP(Tabell3[[#This Row],[Diagnose]],Tabell7[Diagnose],Tabell7[DiagnoseKort])&amp;" ("&amp;YEAR(Tabell3[[#This Row],[Dato]])&amp;")"</f>
        <v>Katarakt, ikke medfødt (2008)</v>
      </c>
    </row>
    <row r="4078" spans="1:6" hidden="1" x14ac:dyDescent="0.25">
      <c r="A4078" s="4" t="s">
        <v>19765</v>
      </c>
      <c r="B4078" s="4" t="s">
        <v>1631</v>
      </c>
      <c r="C4078" s="5">
        <v>38874</v>
      </c>
      <c r="D4078" s="5">
        <v>39513</v>
      </c>
      <c r="E4078" s="4" t="s">
        <v>19752</v>
      </c>
      <c r="F4078" t="str">
        <f>+_xlfn.XLOOKUP(Tabell3[[#This Row],[Diagnose]],Tabell7[Diagnose],Tabell7[DiagnoseKort])&amp;" ("&amp;YEAR(Tabell3[[#This Row],[Dato]])&amp;")"</f>
        <v>Intet påvist (2008)</v>
      </c>
    </row>
    <row r="4079" spans="1:6" hidden="1" x14ac:dyDescent="0.25">
      <c r="A4079" s="4" t="s">
        <v>19764</v>
      </c>
      <c r="B4079" s="4" t="s">
        <v>1300</v>
      </c>
      <c r="C4079" s="5">
        <v>38339</v>
      </c>
      <c r="D4079" s="5">
        <v>39510</v>
      </c>
      <c r="E4079" s="4" t="s">
        <v>19752</v>
      </c>
      <c r="F4079" t="str">
        <f>+_xlfn.XLOOKUP(Tabell3[[#This Row],[Diagnose]],Tabell7[Diagnose],Tabell7[DiagnoseKort])&amp;" ("&amp;YEAR(Tabell3[[#This Row],[Dato]])&amp;")"</f>
        <v>Intet påvist (2008)</v>
      </c>
    </row>
    <row r="4080" spans="1:6" hidden="1" x14ac:dyDescent="0.25">
      <c r="A4080" s="4" t="s">
        <v>1513</v>
      </c>
      <c r="B4080" s="4" t="s">
        <v>1514</v>
      </c>
      <c r="C4080" s="5">
        <v>38677</v>
      </c>
      <c r="D4080" s="5">
        <v>39504</v>
      </c>
      <c r="E4080" s="4" t="s">
        <v>19752</v>
      </c>
      <c r="F4080" t="str">
        <f>+_xlfn.XLOOKUP(Tabell3[[#This Row],[Diagnose]],Tabell7[Diagnose],Tabell7[DiagnoseKort])&amp;" ("&amp;YEAR(Tabell3[[#This Row],[Dato]])&amp;")"</f>
        <v>Intet påvist (2008)</v>
      </c>
    </row>
    <row r="4081" spans="1:6" hidden="1" x14ac:dyDescent="0.25">
      <c r="A4081" s="4" t="s">
        <v>1590</v>
      </c>
      <c r="B4081" s="4" t="s">
        <v>1591</v>
      </c>
      <c r="C4081" s="5">
        <v>38846</v>
      </c>
      <c r="D4081" s="5">
        <v>39503</v>
      </c>
      <c r="E4081" s="4" t="s">
        <v>19752</v>
      </c>
      <c r="F4081" t="str">
        <f>+_xlfn.XLOOKUP(Tabell3[[#This Row],[Diagnose]],Tabell7[Diagnose],Tabell7[DiagnoseKort])&amp;" ("&amp;YEAR(Tabell3[[#This Row],[Dato]])&amp;")"</f>
        <v>Intet påvist (2008)</v>
      </c>
    </row>
    <row r="4082" spans="1:6" hidden="1" x14ac:dyDescent="0.25">
      <c r="A4082" s="4" t="s">
        <v>1084</v>
      </c>
      <c r="B4082" s="4" t="s">
        <v>1085</v>
      </c>
      <c r="C4082" s="5">
        <v>37906</v>
      </c>
      <c r="D4082" s="5">
        <v>39491</v>
      </c>
      <c r="E4082" s="4" t="s">
        <v>19752</v>
      </c>
      <c r="F4082" t="str">
        <f>+_xlfn.XLOOKUP(Tabell3[[#This Row],[Diagnose]],Tabell7[Diagnose],Tabell7[DiagnoseKort])&amp;" ("&amp;YEAR(Tabell3[[#This Row],[Dato]])&amp;")"</f>
        <v>Intet påvist (2008)</v>
      </c>
    </row>
    <row r="4083" spans="1:6" hidden="1" x14ac:dyDescent="0.25">
      <c r="A4083" s="4" t="s">
        <v>1531</v>
      </c>
      <c r="B4083" s="4" t="s">
        <v>1532</v>
      </c>
      <c r="C4083" s="5">
        <v>38720</v>
      </c>
      <c r="D4083" s="5">
        <v>39465</v>
      </c>
      <c r="E4083" s="4" t="s">
        <v>19752</v>
      </c>
      <c r="F4083" t="str">
        <f>+_xlfn.XLOOKUP(Tabell3[[#This Row],[Diagnose]],Tabell7[Diagnose],Tabell7[DiagnoseKort])&amp;" ("&amp;YEAR(Tabell3[[#This Row],[Dato]])&amp;")"</f>
        <v>Intet påvist (2008)</v>
      </c>
    </row>
    <row r="4084" spans="1:6" hidden="1" x14ac:dyDescent="0.25">
      <c r="A4084" s="4" t="s">
        <v>19763</v>
      </c>
      <c r="B4084" s="4" t="s">
        <v>977</v>
      </c>
      <c r="C4084" s="5">
        <v>37750</v>
      </c>
      <c r="D4084" s="5">
        <v>39461</v>
      </c>
      <c r="E4084" s="4" t="s">
        <v>19752</v>
      </c>
      <c r="F4084" t="str">
        <f>+_xlfn.XLOOKUP(Tabell3[[#This Row],[Diagnose]],Tabell7[Diagnose],Tabell7[DiagnoseKort])&amp;" ("&amp;YEAR(Tabell3[[#This Row],[Dato]])&amp;")"</f>
        <v>Intet påvist (2008)</v>
      </c>
    </row>
    <row r="4085" spans="1:6" hidden="1" x14ac:dyDescent="0.25">
      <c r="A4085" s="4" t="s">
        <v>1600</v>
      </c>
      <c r="B4085" s="4" t="s">
        <v>1601</v>
      </c>
      <c r="C4085" s="5">
        <v>38862</v>
      </c>
      <c r="D4085" s="5">
        <v>39451</v>
      </c>
      <c r="E4085" s="4" t="s">
        <v>19752</v>
      </c>
      <c r="F4085" t="str">
        <f>+_xlfn.XLOOKUP(Tabell3[[#This Row],[Diagnose]],Tabell7[Diagnose],Tabell7[DiagnoseKort])&amp;" ("&amp;YEAR(Tabell3[[#This Row],[Dato]])&amp;")"</f>
        <v>Intet påvist (2008)</v>
      </c>
    </row>
    <row r="4086" spans="1:6" hidden="1" x14ac:dyDescent="0.25">
      <c r="A4086" s="4" t="s">
        <v>1104</v>
      </c>
      <c r="B4086" s="4" t="s">
        <v>1105</v>
      </c>
      <c r="C4086" s="5">
        <v>37999</v>
      </c>
      <c r="D4086" s="5">
        <v>39435</v>
      </c>
      <c r="E4086" s="4" t="s">
        <v>19752</v>
      </c>
      <c r="F4086" t="str">
        <f>+_xlfn.XLOOKUP(Tabell3[[#This Row],[Diagnose]],Tabell7[Diagnose],Tabell7[DiagnoseKort])&amp;" ("&amp;YEAR(Tabell3[[#This Row],[Dato]])&amp;")"</f>
        <v>Intet påvist (2007)</v>
      </c>
    </row>
    <row r="4087" spans="1:6" hidden="1" x14ac:dyDescent="0.25">
      <c r="A4087" s="4" t="s">
        <v>1287</v>
      </c>
      <c r="B4087" s="4" t="s">
        <v>1288</v>
      </c>
      <c r="C4087" s="5">
        <v>38304</v>
      </c>
      <c r="D4087" s="5">
        <v>39419</v>
      </c>
      <c r="E4087" s="4" t="s">
        <v>19752</v>
      </c>
      <c r="F4087" t="str">
        <f>+_xlfn.XLOOKUP(Tabell3[[#This Row],[Diagnose]],Tabell7[Diagnose],Tabell7[DiagnoseKort])&amp;" ("&amp;YEAR(Tabell3[[#This Row],[Dato]])&amp;")"</f>
        <v>Intet påvist (2007)</v>
      </c>
    </row>
    <row r="4088" spans="1:6" hidden="1" x14ac:dyDescent="0.25">
      <c r="A4088" s="4" t="s">
        <v>1540</v>
      </c>
      <c r="B4088" s="4" t="s">
        <v>1541</v>
      </c>
      <c r="C4088" s="5">
        <v>38754</v>
      </c>
      <c r="D4088" s="5">
        <v>39419</v>
      </c>
      <c r="E4088" s="4" t="s">
        <v>19752</v>
      </c>
      <c r="F4088" t="str">
        <f>+_xlfn.XLOOKUP(Tabell3[[#This Row],[Diagnose]],Tabell7[Diagnose],Tabell7[DiagnoseKort])&amp;" ("&amp;YEAR(Tabell3[[#This Row],[Dato]])&amp;")"</f>
        <v>Intet påvist (2007)</v>
      </c>
    </row>
    <row r="4089" spans="1:6" hidden="1" x14ac:dyDescent="0.25">
      <c r="A4089" s="4" t="s">
        <v>1217</v>
      </c>
      <c r="B4089" s="4" t="s">
        <v>1218</v>
      </c>
      <c r="C4089" s="5">
        <v>38148</v>
      </c>
      <c r="D4089" s="5">
        <v>39419</v>
      </c>
      <c r="E4089" s="4" t="s">
        <v>19752</v>
      </c>
      <c r="F4089" t="str">
        <f>+_xlfn.XLOOKUP(Tabell3[[#This Row],[Diagnose]],Tabell7[Diagnose],Tabell7[DiagnoseKort])&amp;" ("&amp;YEAR(Tabell3[[#This Row],[Dato]])&amp;")"</f>
        <v>Intet påvist (2007)</v>
      </c>
    </row>
    <row r="4090" spans="1:6" hidden="1" x14ac:dyDescent="0.25">
      <c r="A4090" s="4" t="s">
        <v>19762</v>
      </c>
      <c r="B4090" s="4" t="s">
        <v>1733</v>
      </c>
      <c r="C4090" s="5">
        <v>38989</v>
      </c>
      <c r="D4090" s="5">
        <v>39393</v>
      </c>
      <c r="E4090" s="4" t="s">
        <v>19752</v>
      </c>
      <c r="F4090" t="str">
        <f>+_xlfn.XLOOKUP(Tabell3[[#This Row],[Diagnose]],Tabell7[Diagnose],Tabell7[DiagnoseKort])&amp;" ("&amp;YEAR(Tabell3[[#This Row],[Dato]])&amp;")"</f>
        <v>Intet påvist (2007)</v>
      </c>
    </row>
    <row r="4091" spans="1:6" hidden="1" x14ac:dyDescent="0.25">
      <c r="A4091" s="4" t="s">
        <v>1598</v>
      </c>
      <c r="B4091" s="4" t="s">
        <v>1599</v>
      </c>
      <c r="C4091" s="5">
        <v>38862</v>
      </c>
      <c r="D4091" s="5">
        <v>39378</v>
      </c>
      <c r="E4091" s="4" t="s">
        <v>19752</v>
      </c>
      <c r="F4091" t="str">
        <f>+_xlfn.XLOOKUP(Tabell3[[#This Row],[Diagnose]],Tabell7[Diagnose],Tabell7[DiagnoseKort])&amp;" ("&amp;YEAR(Tabell3[[#This Row],[Dato]])&amp;")"</f>
        <v>Intet påvist (2007)</v>
      </c>
    </row>
    <row r="4092" spans="1:6" hidden="1" x14ac:dyDescent="0.25">
      <c r="A4092" s="4" t="s">
        <v>1661</v>
      </c>
      <c r="B4092" s="4" t="s">
        <v>1662</v>
      </c>
      <c r="C4092" s="5">
        <v>38940</v>
      </c>
      <c r="D4092" s="5">
        <v>39376</v>
      </c>
      <c r="E4092" s="4" t="s">
        <v>19752</v>
      </c>
      <c r="F4092" t="str">
        <f>+_xlfn.XLOOKUP(Tabell3[[#This Row],[Diagnose]],Tabell7[Diagnose],Tabell7[DiagnoseKort])&amp;" ("&amp;YEAR(Tabell3[[#This Row],[Dato]])&amp;")"</f>
        <v>Intet påvist (2007)</v>
      </c>
    </row>
    <row r="4093" spans="1:6" hidden="1" x14ac:dyDescent="0.25">
      <c r="A4093" s="4" t="s">
        <v>1713</v>
      </c>
      <c r="B4093" s="4" t="s">
        <v>1714</v>
      </c>
      <c r="C4093" s="5">
        <v>38979</v>
      </c>
      <c r="D4093" s="5">
        <v>39359</v>
      </c>
      <c r="E4093" s="4" t="s">
        <v>19752</v>
      </c>
      <c r="F4093" t="str">
        <f>+_xlfn.XLOOKUP(Tabell3[[#This Row],[Diagnose]],Tabell7[Diagnose],Tabell7[DiagnoseKort])&amp;" ("&amp;YEAR(Tabell3[[#This Row],[Dato]])&amp;")"</f>
        <v>Intet påvist (2007)</v>
      </c>
    </row>
    <row r="4094" spans="1:6" hidden="1" x14ac:dyDescent="0.25">
      <c r="A4094" s="4" t="s">
        <v>1074</v>
      </c>
      <c r="B4094" s="4" t="s">
        <v>1075</v>
      </c>
      <c r="C4094" s="5">
        <v>37906</v>
      </c>
      <c r="D4094" s="5">
        <v>39356</v>
      </c>
      <c r="E4094" s="4" t="s">
        <v>19752</v>
      </c>
      <c r="F4094" t="str">
        <f>+_xlfn.XLOOKUP(Tabell3[[#This Row],[Diagnose]],Tabell7[Diagnose],Tabell7[DiagnoseKort])&amp;" ("&amp;YEAR(Tabell3[[#This Row],[Dato]])&amp;")"</f>
        <v>Intet påvist (2007)</v>
      </c>
    </row>
    <row r="4095" spans="1:6" hidden="1" x14ac:dyDescent="0.25">
      <c r="A4095" s="4" t="s">
        <v>925</v>
      </c>
      <c r="B4095" s="4" t="s">
        <v>926</v>
      </c>
      <c r="C4095" s="5">
        <v>37648</v>
      </c>
      <c r="D4095" s="5">
        <v>39356</v>
      </c>
      <c r="E4095" s="4" t="s">
        <v>19752</v>
      </c>
      <c r="F4095" t="str">
        <f>+_xlfn.XLOOKUP(Tabell3[[#This Row],[Diagnose]],Tabell7[Diagnose],Tabell7[DiagnoseKort])&amp;" ("&amp;YEAR(Tabell3[[#This Row],[Dato]])&amp;")"</f>
        <v>Intet påvist (2007)</v>
      </c>
    </row>
    <row r="4096" spans="1:6" hidden="1" x14ac:dyDescent="0.25">
      <c r="A4096" s="4" t="s">
        <v>19761</v>
      </c>
      <c r="B4096" s="4" t="s">
        <v>1334</v>
      </c>
      <c r="C4096" s="5">
        <v>38407</v>
      </c>
      <c r="D4096" s="5">
        <v>39351</v>
      </c>
      <c r="E4096" s="4" t="s">
        <v>19752</v>
      </c>
      <c r="F4096" t="str">
        <f>+_xlfn.XLOOKUP(Tabell3[[#This Row],[Diagnose]],Tabell7[Diagnose],Tabell7[DiagnoseKort])&amp;" ("&amp;YEAR(Tabell3[[#This Row],[Dato]])&amp;")"</f>
        <v>Intet påvist (2007)</v>
      </c>
    </row>
    <row r="4097" spans="1:6" hidden="1" x14ac:dyDescent="0.25">
      <c r="A4097" s="4" t="s">
        <v>1156</v>
      </c>
      <c r="B4097" s="4" t="s">
        <v>1157</v>
      </c>
      <c r="C4097" s="5">
        <v>38060</v>
      </c>
      <c r="D4097" s="5">
        <v>39328</v>
      </c>
      <c r="E4097" s="4" t="s">
        <v>19752</v>
      </c>
      <c r="F4097" t="str">
        <f>+_xlfn.XLOOKUP(Tabell3[[#This Row],[Diagnose]],Tabell7[Diagnose],Tabell7[DiagnoseKort])&amp;" ("&amp;YEAR(Tabell3[[#This Row],[Dato]])&amp;")"</f>
        <v>Intet påvist (2007)</v>
      </c>
    </row>
    <row r="4098" spans="1:6" hidden="1" x14ac:dyDescent="0.25">
      <c r="A4098" s="4" t="s">
        <v>1353</v>
      </c>
      <c r="B4098" s="4" t="s">
        <v>1354</v>
      </c>
      <c r="C4098" s="5">
        <v>38446</v>
      </c>
      <c r="D4098" s="5">
        <v>39321</v>
      </c>
      <c r="E4098" s="4" t="s">
        <v>19752</v>
      </c>
      <c r="F4098" t="str">
        <f>+_xlfn.XLOOKUP(Tabell3[[#This Row],[Diagnose]],Tabell7[Diagnose],Tabell7[DiagnoseKort])&amp;" ("&amp;YEAR(Tabell3[[#This Row],[Dato]])&amp;")"</f>
        <v>Intet påvist (2007)</v>
      </c>
    </row>
    <row r="4099" spans="1:6" hidden="1" x14ac:dyDescent="0.25">
      <c r="A4099" s="4" t="s">
        <v>1475</v>
      </c>
      <c r="B4099" s="4" t="s">
        <v>1476</v>
      </c>
      <c r="C4099" s="5">
        <v>38604</v>
      </c>
      <c r="D4099" s="5">
        <v>39257</v>
      </c>
      <c r="E4099" s="4" t="s">
        <v>19752</v>
      </c>
      <c r="F4099" t="str">
        <f>+_xlfn.XLOOKUP(Tabell3[[#This Row],[Diagnose]],Tabell7[Diagnose],Tabell7[DiagnoseKort])&amp;" ("&amp;YEAR(Tabell3[[#This Row],[Dato]])&amp;")"</f>
        <v>Intet påvist (2007)</v>
      </c>
    </row>
    <row r="4100" spans="1:6" hidden="1" x14ac:dyDescent="0.25">
      <c r="A4100" s="4" t="s">
        <v>1178</v>
      </c>
      <c r="B4100" s="4" t="s">
        <v>1179</v>
      </c>
      <c r="C4100" s="5">
        <v>38075</v>
      </c>
      <c r="D4100" s="5">
        <v>39246</v>
      </c>
      <c r="E4100" s="4" t="s">
        <v>19752</v>
      </c>
      <c r="F4100" t="str">
        <f>+_xlfn.XLOOKUP(Tabell3[[#This Row],[Diagnose]],Tabell7[Diagnose],Tabell7[DiagnoseKort])&amp;" ("&amp;YEAR(Tabell3[[#This Row],[Dato]])&amp;")"</f>
        <v>Intet påvist (2007)</v>
      </c>
    </row>
    <row r="4101" spans="1:6" hidden="1" x14ac:dyDescent="0.25">
      <c r="A4101" s="4" t="s">
        <v>1441</v>
      </c>
      <c r="B4101" s="4" t="s">
        <v>1442</v>
      </c>
      <c r="C4101" s="5">
        <v>38541</v>
      </c>
      <c r="D4101" s="5">
        <v>39246</v>
      </c>
      <c r="E4101" s="4" t="s">
        <v>19752</v>
      </c>
      <c r="F4101" t="str">
        <f>+_xlfn.XLOOKUP(Tabell3[[#This Row],[Diagnose]],Tabell7[Diagnose],Tabell7[DiagnoseKort])&amp;" ("&amp;YEAR(Tabell3[[#This Row],[Dato]])&amp;")"</f>
        <v>Intet påvist (2007)</v>
      </c>
    </row>
    <row r="4102" spans="1:6" hidden="1" x14ac:dyDescent="0.25">
      <c r="A4102" s="4" t="s">
        <v>1257</v>
      </c>
      <c r="B4102" s="4" t="s">
        <v>1258</v>
      </c>
      <c r="C4102" s="5">
        <v>38226</v>
      </c>
      <c r="D4102" s="5">
        <v>39246</v>
      </c>
      <c r="E4102" s="4" t="s">
        <v>19752</v>
      </c>
      <c r="F4102" t="str">
        <f>+_xlfn.XLOOKUP(Tabell3[[#This Row],[Diagnose]],Tabell7[Diagnose],Tabell7[DiagnoseKort])&amp;" ("&amp;YEAR(Tabell3[[#This Row],[Dato]])&amp;")"</f>
        <v>Intet påvist (2007)</v>
      </c>
    </row>
    <row r="4103" spans="1:6" hidden="1" x14ac:dyDescent="0.25">
      <c r="A4103" s="4" t="s">
        <v>1203</v>
      </c>
      <c r="B4103" s="4" t="s">
        <v>1204</v>
      </c>
      <c r="C4103" s="5">
        <v>38092</v>
      </c>
      <c r="D4103" s="5">
        <v>39246</v>
      </c>
      <c r="E4103" s="4" t="s">
        <v>19752</v>
      </c>
      <c r="F4103" t="str">
        <f>+_xlfn.XLOOKUP(Tabell3[[#This Row],[Diagnose]],Tabell7[Diagnose],Tabell7[DiagnoseKort])&amp;" ("&amp;YEAR(Tabell3[[#This Row],[Dato]])&amp;")"</f>
        <v>Intet påvist (2007)</v>
      </c>
    </row>
    <row r="4104" spans="1:6" hidden="1" x14ac:dyDescent="0.25">
      <c r="A4104" s="4" t="s">
        <v>1389</v>
      </c>
      <c r="B4104" s="4" t="s">
        <v>1390</v>
      </c>
      <c r="C4104" s="5">
        <v>38476</v>
      </c>
      <c r="D4104" s="5">
        <v>39244</v>
      </c>
      <c r="E4104" s="4" t="s">
        <v>19752</v>
      </c>
      <c r="F4104" t="str">
        <f>+_xlfn.XLOOKUP(Tabell3[[#This Row],[Diagnose]],Tabell7[Diagnose],Tabell7[DiagnoseKort])&amp;" ("&amp;YEAR(Tabell3[[#This Row],[Dato]])&amp;")"</f>
        <v>Intet påvist (2007)</v>
      </c>
    </row>
    <row r="4105" spans="1:6" hidden="1" x14ac:dyDescent="0.25">
      <c r="A4105" s="4" t="s">
        <v>1207</v>
      </c>
      <c r="B4105" s="4" t="s">
        <v>1208</v>
      </c>
      <c r="C4105" s="5">
        <v>38094</v>
      </c>
      <c r="D4105" s="5">
        <v>39240</v>
      </c>
      <c r="E4105" s="4" t="s">
        <v>19752</v>
      </c>
      <c r="F4105" t="str">
        <f>+_xlfn.XLOOKUP(Tabell3[[#This Row],[Diagnose]],Tabell7[Diagnose],Tabell7[DiagnoseKort])&amp;" ("&amp;YEAR(Tabell3[[#This Row],[Dato]])&amp;")"</f>
        <v>Intet påvist (2007)</v>
      </c>
    </row>
    <row r="4106" spans="1:6" hidden="1" x14ac:dyDescent="0.25">
      <c r="A4106" s="4" t="s">
        <v>1429</v>
      </c>
      <c r="B4106" s="4" t="s">
        <v>1430</v>
      </c>
      <c r="C4106" s="5">
        <v>38504</v>
      </c>
      <c r="D4106" s="5">
        <v>39236</v>
      </c>
      <c r="E4106" s="4" t="s">
        <v>19752</v>
      </c>
      <c r="F4106" t="str">
        <f>+_xlfn.XLOOKUP(Tabell3[[#This Row],[Diagnose]],Tabell7[Diagnose],Tabell7[DiagnoseKort])&amp;" ("&amp;YEAR(Tabell3[[#This Row],[Dato]])&amp;")"</f>
        <v>Intet påvist (2007)</v>
      </c>
    </row>
    <row r="4107" spans="1:6" hidden="1" x14ac:dyDescent="0.25">
      <c r="A4107" s="4" t="s">
        <v>1427</v>
      </c>
      <c r="B4107" s="4" t="s">
        <v>1428</v>
      </c>
      <c r="C4107" s="5">
        <v>38496</v>
      </c>
      <c r="D4107" s="5">
        <v>39231</v>
      </c>
      <c r="E4107" s="4" t="s">
        <v>19752</v>
      </c>
      <c r="F4107" t="str">
        <f>+_xlfn.XLOOKUP(Tabell3[[#This Row],[Diagnose]],Tabell7[Diagnose],Tabell7[DiagnoseKort])&amp;" ("&amp;YEAR(Tabell3[[#This Row],[Dato]])&amp;")"</f>
        <v>Intet påvist (2007)</v>
      </c>
    </row>
    <row r="4108" spans="1:6" hidden="1" x14ac:dyDescent="0.25">
      <c r="A4108" s="4" t="s">
        <v>1305</v>
      </c>
      <c r="B4108" s="4" t="s">
        <v>1306</v>
      </c>
      <c r="C4108" s="5">
        <v>38344</v>
      </c>
      <c r="D4108" s="5">
        <v>39225</v>
      </c>
      <c r="E4108" s="4" t="s">
        <v>19752</v>
      </c>
      <c r="F4108" t="str">
        <f>+_xlfn.XLOOKUP(Tabell3[[#This Row],[Diagnose]],Tabell7[Diagnose],Tabell7[DiagnoseKort])&amp;" ("&amp;YEAR(Tabell3[[#This Row],[Dato]])&amp;")"</f>
        <v>Intet påvist (2007)</v>
      </c>
    </row>
    <row r="4109" spans="1:6" hidden="1" x14ac:dyDescent="0.25">
      <c r="A4109" s="4" t="s">
        <v>972</v>
      </c>
      <c r="B4109" s="4" t="s">
        <v>973</v>
      </c>
      <c r="C4109" s="5">
        <v>37750</v>
      </c>
      <c r="D4109" s="5">
        <v>39214</v>
      </c>
      <c r="E4109" s="4" t="s">
        <v>19752</v>
      </c>
      <c r="F4109" t="str">
        <f>+_xlfn.XLOOKUP(Tabell3[[#This Row],[Diagnose]],Tabell7[Diagnose],Tabell7[DiagnoseKort])&amp;" ("&amp;YEAR(Tabell3[[#This Row],[Dato]])&amp;")"</f>
        <v>Intet påvist (2007)</v>
      </c>
    </row>
    <row r="4110" spans="1:6" hidden="1" x14ac:dyDescent="0.25">
      <c r="A4110" s="4" t="s">
        <v>990</v>
      </c>
      <c r="B4110" s="4" t="s">
        <v>991</v>
      </c>
      <c r="C4110" s="5">
        <v>37759</v>
      </c>
      <c r="D4110" s="5">
        <v>39212</v>
      </c>
      <c r="E4110" s="4" t="s">
        <v>19752</v>
      </c>
      <c r="F4110" t="str">
        <f>+_xlfn.XLOOKUP(Tabell3[[#This Row],[Diagnose]],Tabell7[Diagnose],Tabell7[DiagnoseKort])&amp;" ("&amp;YEAR(Tabell3[[#This Row],[Dato]])&amp;")"</f>
        <v>Intet påvist (2007)</v>
      </c>
    </row>
    <row r="4111" spans="1:6" hidden="1" x14ac:dyDescent="0.25">
      <c r="A4111" s="4" t="s">
        <v>937</v>
      </c>
      <c r="B4111" s="4" t="s">
        <v>938</v>
      </c>
      <c r="C4111" s="5">
        <v>37731</v>
      </c>
      <c r="D4111" s="5">
        <v>39209</v>
      </c>
      <c r="E4111" s="4" t="s">
        <v>19752</v>
      </c>
      <c r="F4111" t="str">
        <f>+_xlfn.XLOOKUP(Tabell3[[#This Row],[Diagnose]],Tabell7[Diagnose],Tabell7[DiagnoseKort])&amp;" ("&amp;YEAR(Tabell3[[#This Row],[Dato]])&amp;")"</f>
        <v>Intet påvist (2007)</v>
      </c>
    </row>
    <row r="4112" spans="1:6" hidden="1" x14ac:dyDescent="0.25">
      <c r="A4112" s="4" t="s">
        <v>1391</v>
      </c>
      <c r="B4112" s="4" t="s">
        <v>1392</v>
      </c>
      <c r="C4112" s="5">
        <v>38476</v>
      </c>
      <c r="D4112" s="5">
        <v>39205</v>
      </c>
      <c r="E4112" s="4" t="s">
        <v>19752</v>
      </c>
      <c r="F4112" t="str">
        <f>+_xlfn.XLOOKUP(Tabell3[[#This Row],[Diagnose]],Tabell7[Diagnose],Tabell7[DiagnoseKort])&amp;" ("&amp;YEAR(Tabell3[[#This Row],[Dato]])&amp;")"</f>
        <v>Intet påvist (2007)</v>
      </c>
    </row>
    <row r="4113" spans="1:6" hidden="1" x14ac:dyDescent="0.25">
      <c r="A4113" s="4" t="s">
        <v>959</v>
      </c>
      <c r="B4113" s="4" t="s">
        <v>960</v>
      </c>
      <c r="C4113" s="5">
        <v>37749</v>
      </c>
      <c r="D4113" s="5">
        <v>39189</v>
      </c>
      <c r="E4113" s="4" t="s">
        <v>19752</v>
      </c>
      <c r="F4113" t="str">
        <f>+_xlfn.XLOOKUP(Tabell3[[#This Row],[Diagnose]],Tabell7[Diagnose],Tabell7[DiagnoseKort])&amp;" ("&amp;YEAR(Tabell3[[#This Row],[Dato]])&amp;")"</f>
        <v>Intet påvist (2007)</v>
      </c>
    </row>
    <row r="4114" spans="1:6" hidden="1" x14ac:dyDescent="0.25">
      <c r="A4114" s="4" t="s">
        <v>1415</v>
      </c>
      <c r="B4114" s="4" t="s">
        <v>1416</v>
      </c>
      <c r="C4114" s="5">
        <v>38489</v>
      </c>
      <c r="D4114" s="5">
        <v>39188</v>
      </c>
      <c r="E4114" s="4" t="s">
        <v>19752</v>
      </c>
      <c r="F4114" t="str">
        <f>+_xlfn.XLOOKUP(Tabell3[[#This Row],[Diagnose]],Tabell7[Diagnose],Tabell7[DiagnoseKort])&amp;" ("&amp;YEAR(Tabell3[[#This Row],[Dato]])&amp;")"</f>
        <v>Intet påvist (2007)</v>
      </c>
    </row>
    <row r="4115" spans="1:6" hidden="1" x14ac:dyDescent="0.25">
      <c r="A4115" s="4" t="s">
        <v>572</v>
      </c>
      <c r="B4115" s="4" t="s">
        <v>573</v>
      </c>
      <c r="C4115" s="5">
        <v>36631</v>
      </c>
      <c r="D4115" s="5">
        <v>39184</v>
      </c>
      <c r="E4115" s="4" t="s">
        <v>19752</v>
      </c>
      <c r="F4115" t="str">
        <f>+_xlfn.XLOOKUP(Tabell3[[#This Row],[Diagnose]],Tabell7[Diagnose],Tabell7[DiagnoseKort])&amp;" ("&amp;YEAR(Tabell3[[#This Row],[Dato]])&amp;")"</f>
        <v>Intet påvist (2007)</v>
      </c>
    </row>
    <row r="4116" spans="1:6" hidden="1" x14ac:dyDescent="0.25">
      <c r="A4116" s="4" t="s">
        <v>578</v>
      </c>
      <c r="B4116" s="4" t="s">
        <v>579</v>
      </c>
      <c r="C4116" s="5">
        <v>36631</v>
      </c>
      <c r="D4116" s="5">
        <v>39169</v>
      </c>
      <c r="E4116" s="4" t="s">
        <v>19752</v>
      </c>
      <c r="F4116" t="str">
        <f>+_xlfn.XLOOKUP(Tabell3[[#This Row],[Diagnose]],Tabell7[Diagnose],Tabell7[DiagnoseKort])&amp;" ("&amp;YEAR(Tabell3[[#This Row],[Dato]])&amp;")"</f>
        <v>Intet påvist (2007)</v>
      </c>
    </row>
    <row r="4117" spans="1:6" hidden="1" x14ac:dyDescent="0.25">
      <c r="A4117" s="4" t="s">
        <v>971</v>
      </c>
      <c r="B4117" s="4" t="s">
        <v>587</v>
      </c>
      <c r="C4117" s="5">
        <v>37750</v>
      </c>
      <c r="D4117" s="5">
        <v>39149</v>
      </c>
      <c r="E4117" s="4" t="s">
        <v>19752</v>
      </c>
      <c r="F4117" t="str">
        <f>+_xlfn.XLOOKUP(Tabell3[[#This Row],[Diagnose]],Tabell7[Diagnose],Tabell7[DiagnoseKort])&amp;" ("&amp;YEAR(Tabell3[[#This Row],[Dato]])&amp;")"</f>
        <v>Intet påvist (2007)</v>
      </c>
    </row>
    <row r="4118" spans="1:6" hidden="1" x14ac:dyDescent="0.25">
      <c r="A4118" s="4" t="s">
        <v>1507</v>
      </c>
      <c r="B4118" s="4" t="s">
        <v>1508</v>
      </c>
      <c r="C4118" s="5">
        <v>38671</v>
      </c>
      <c r="D4118" s="5">
        <v>39148</v>
      </c>
      <c r="E4118" s="4" t="s">
        <v>19752</v>
      </c>
      <c r="F4118" t="str">
        <f>+_xlfn.XLOOKUP(Tabell3[[#This Row],[Diagnose]],Tabell7[Diagnose],Tabell7[DiagnoseKort])&amp;" ("&amp;YEAR(Tabell3[[#This Row],[Dato]])&amp;")"</f>
        <v>Intet påvist (2007)</v>
      </c>
    </row>
    <row r="4119" spans="1:6" hidden="1" x14ac:dyDescent="0.25">
      <c r="A4119" s="4" t="s">
        <v>1146</v>
      </c>
      <c r="B4119" s="4" t="s">
        <v>1147</v>
      </c>
      <c r="C4119" s="5">
        <v>38052</v>
      </c>
      <c r="D4119" s="5">
        <v>39138</v>
      </c>
      <c r="E4119" s="4" t="s">
        <v>19752</v>
      </c>
      <c r="F4119" t="str">
        <f>+_xlfn.XLOOKUP(Tabell3[[#This Row],[Diagnose]],Tabell7[Diagnose],Tabell7[DiagnoseKort])&amp;" ("&amp;YEAR(Tabell3[[#This Row],[Dato]])&amp;")"</f>
        <v>Intet påvist (2007)</v>
      </c>
    </row>
    <row r="4120" spans="1:6" hidden="1" x14ac:dyDescent="0.25">
      <c r="A4120" s="4" t="s">
        <v>1503</v>
      </c>
      <c r="B4120" s="4" t="s">
        <v>1504</v>
      </c>
      <c r="C4120" s="5">
        <v>38671</v>
      </c>
      <c r="D4120" s="5">
        <v>39121</v>
      </c>
      <c r="E4120" s="4" t="s">
        <v>19752</v>
      </c>
      <c r="F4120" t="str">
        <f>+_xlfn.XLOOKUP(Tabell3[[#This Row],[Diagnose]],Tabell7[Diagnose],Tabell7[DiagnoseKort])&amp;" ("&amp;YEAR(Tabell3[[#This Row],[Dato]])&amp;")"</f>
        <v>Intet påvist (2007)</v>
      </c>
    </row>
    <row r="4121" spans="1:6" hidden="1" x14ac:dyDescent="0.25">
      <c r="A4121" s="4" t="s">
        <v>1293</v>
      </c>
      <c r="B4121" s="4" t="s">
        <v>1294</v>
      </c>
      <c r="C4121" s="5">
        <v>38305</v>
      </c>
      <c r="D4121" s="5">
        <v>39086</v>
      </c>
      <c r="E4121" s="4" t="s">
        <v>19752</v>
      </c>
      <c r="F4121" t="str">
        <f>+_xlfn.XLOOKUP(Tabell3[[#This Row],[Diagnose]],Tabell7[Diagnose],Tabell7[DiagnoseKort])&amp;" ("&amp;YEAR(Tabell3[[#This Row],[Dato]])&amp;")"</f>
        <v>Intet påvist (2007)</v>
      </c>
    </row>
    <row r="4122" spans="1:6" hidden="1" x14ac:dyDescent="0.25">
      <c r="A4122" s="4" t="s">
        <v>945</v>
      </c>
      <c r="B4122" s="4" t="s">
        <v>946</v>
      </c>
      <c r="C4122" s="5">
        <v>37733</v>
      </c>
      <c r="D4122" s="5">
        <v>39062</v>
      </c>
      <c r="E4122" s="4" t="s">
        <v>19752</v>
      </c>
      <c r="F4122" t="str">
        <f>+_xlfn.XLOOKUP(Tabell3[[#This Row],[Diagnose]],Tabell7[Diagnose],Tabell7[DiagnoseKort])&amp;" ("&amp;YEAR(Tabell3[[#This Row],[Dato]])&amp;")"</f>
        <v>Intet påvist (2006)</v>
      </c>
    </row>
    <row r="4123" spans="1:6" hidden="1" x14ac:dyDescent="0.25">
      <c r="A4123" s="4" t="s">
        <v>1064</v>
      </c>
      <c r="B4123" s="4" t="s">
        <v>1065</v>
      </c>
      <c r="C4123" s="5">
        <v>37899</v>
      </c>
      <c r="D4123" s="5">
        <v>39057</v>
      </c>
      <c r="E4123" s="4" t="s">
        <v>19756</v>
      </c>
      <c r="F4123" t="str">
        <f>+_xlfn.XLOOKUP(Tabell3[[#This Row],[Diagnose]],Tabell7[Diagnose],Tabell7[DiagnoseKort])&amp;" ("&amp;YEAR(Tabell3[[#This Row],[Dato]])&amp;")"</f>
        <v>Distichiasis/Ektopiske Cillier (2006)</v>
      </c>
    </row>
    <row r="4124" spans="1:6" hidden="1" x14ac:dyDescent="0.25">
      <c r="A4124" s="4" t="s">
        <v>1295</v>
      </c>
      <c r="B4124" s="4" t="s">
        <v>1296</v>
      </c>
      <c r="C4124" s="5">
        <v>38331</v>
      </c>
      <c r="D4124" s="5">
        <v>39029</v>
      </c>
      <c r="E4124" s="4" t="s">
        <v>19752</v>
      </c>
      <c r="F4124" t="str">
        <f>+_xlfn.XLOOKUP(Tabell3[[#This Row],[Diagnose]],Tabell7[Diagnose],Tabell7[DiagnoseKort])&amp;" ("&amp;YEAR(Tabell3[[#This Row],[Dato]])&amp;")"</f>
        <v>Intet påvist (2006)</v>
      </c>
    </row>
    <row r="4125" spans="1:6" hidden="1" x14ac:dyDescent="0.25">
      <c r="A4125" s="4" t="s">
        <v>862</v>
      </c>
      <c r="B4125" s="4" t="s">
        <v>863</v>
      </c>
      <c r="C4125" s="5">
        <v>37421</v>
      </c>
      <c r="D4125" s="5">
        <v>38994</v>
      </c>
      <c r="E4125" s="4" t="s">
        <v>19752</v>
      </c>
      <c r="F4125" t="str">
        <f>+_xlfn.XLOOKUP(Tabell3[[#This Row],[Diagnose]],Tabell7[Diagnose],Tabell7[DiagnoseKort])&amp;" ("&amp;YEAR(Tabell3[[#This Row],[Dato]])&amp;")"</f>
        <v>Intet påvist (2006)</v>
      </c>
    </row>
    <row r="4126" spans="1:6" hidden="1" x14ac:dyDescent="0.25">
      <c r="A4126" s="4" t="s">
        <v>1084</v>
      </c>
      <c r="B4126" s="4" t="s">
        <v>1085</v>
      </c>
      <c r="C4126" s="5">
        <v>37906</v>
      </c>
      <c r="D4126" s="5">
        <v>38994</v>
      </c>
      <c r="E4126" s="4" t="s">
        <v>19752</v>
      </c>
      <c r="F4126" t="str">
        <f>+_xlfn.XLOOKUP(Tabell3[[#This Row],[Diagnose]],Tabell7[Diagnose],Tabell7[DiagnoseKort])&amp;" ("&amp;YEAR(Tabell3[[#This Row],[Dato]])&amp;")"</f>
        <v>Intet påvist (2006)</v>
      </c>
    </row>
    <row r="4127" spans="1:6" hidden="1" x14ac:dyDescent="0.25">
      <c r="A4127" s="4" t="s">
        <v>1004</v>
      </c>
      <c r="B4127" s="4" t="s">
        <v>1005</v>
      </c>
      <c r="C4127" s="5">
        <v>37770</v>
      </c>
      <c r="D4127" s="5">
        <v>38992</v>
      </c>
      <c r="E4127" s="4" t="s">
        <v>19752</v>
      </c>
      <c r="F4127" t="str">
        <f>+_xlfn.XLOOKUP(Tabell3[[#This Row],[Diagnose]],Tabell7[Diagnose],Tabell7[DiagnoseKort])&amp;" ("&amp;YEAR(Tabell3[[#This Row],[Dato]])&amp;")"</f>
        <v>Intet påvist (2006)</v>
      </c>
    </row>
    <row r="4128" spans="1:6" hidden="1" x14ac:dyDescent="0.25">
      <c r="A4128" s="4" t="s">
        <v>860</v>
      </c>
      <c r="B4128" s="4" t="s">
        <v>861</v>
      </c>
      <c r="C4128" s="5">
        <v>37420</v>
      </c>
      <c r="D4128" s="5">
        <v>38987</v>
      </c>
      <c r="E4128" s="4" t="s">
        <v>19752</v>
      </c>
      <c r="F4128" t="str">
        <f>+_xlfn.XLOOKUP(Tabell3[[#This Row],[Diagnose]],Tabell7[Diagnose],Tabell7[DiagnoseKort])&amp;" ("&amp;YEAR(Tabell3[[#This Row],[Dato]])&amp;")"</f>
        <v>Intet påvist (2006)</v>
      </c>
    </row>
    <row r="4129" spans="1:6" hidden="1" x14ac:dyDescent="0.25">
      <c r="A4129" s="4" t="s">
        <v>735</v>
      </c>
      <c r="B4129" s="4" t="s">
        <v>736</v>
      </c>
      <c r="C4129" s="5">
        <v>37161</v>
      </c>
      <c r="D4129" s="5">
        <v>38981</v>
      </c>
      <c r="E4129" s="4" t="s">
        <v>19752</v>
      </c>
      <c r="F4129" t="str">
        <f>+_xlfn.XLOOKUP(Tabell3[[#This Row],[Diagnose]],Tabell7[Diagnose],Tabell7[DiagnoseKort])&amp;" ("&amp;YEAR(Tabell3[[#This Row],[Dato]])&amp;")"</f>
        <v>Intet påvist (2006)</v>
      </c>
    </row>
    <row r="4130" spans="1:6" hidden="1" x14ac:dyDescent="0.25">
      <c r="A4130" s="4" t="s">
        <v>1287</v>
      </c>
      <c r="B4130" s="4" t="s">
        <v>1288</v>
      </c>
      <c r="C4130" s="5">
        <v>38304</v>
      </c>
      <c r="D4130" s="5">
        <v>38981</v>
      </c>
      <c r="E4130" s="4" t="s">
        <v>19752</v>
      </c>
      <c r="F4130" t="str">
        <f>+_xlfn.XLOOKUP(Tabell3[[#This Row],[Diagnose]],Tabell7[Diagnose],Tabell7[DiagnoseKort])&amp;" ("&amp;YEAR(Tabell3[[#This Row],[Dato]])&amp;")"</f>
        <v>Intet påvist (2006)</v>
      </c>
    </row>
    <row r="4131" spans="1:6" hidden="1" x14ac:dyDescent="0.25">
      <c r="A4131" s="4" t="s">
        <v>992</v>
      </c>
      <c r="B4131" s="4" t="s">
        <v>993</v>
      </c>
      <c r="C4131" s="5">
        <v>37759</v>
      </c>
      <c r="D4131" s="5">
        <v>38965</v>
      </c>
      <c r="E4131" s="4" t="s">
        <v>19752</v>
      </c>
      <c r="F4131" t="str">
        <f>+_xlfn.XLOOKUP(Tabell3[[#This Row],[Diagnose]],Tabell7[Diagnose],Tabell7[DiagnoseKort])&amp;" ("&amp;YEAR(Tabell3[[#This Row],[Dato]])&amp;")"</f>
        <v>Intet påvist (2006)</v>
      </c>
    </row>
    <row r="4132" spans="1:6" hidden="1" x14ac:dyDescent="0.25">
      <c r="A4132" s="4" t="s">
        <v>1341</v>
      </c>
      <c r="B4132" s="4" t="s">
        <v>1342</v>
      </c>
      <c r="C4132" s="5">
        <v>38442</v>
      </c>
      <c r="D4132" s="5">
        <v>38965</v>
      </c>
      <c r="E4132" s="4" t="s">
        <v>19752</v>
      </c>
      <c r="F4132" t="str">
        <f>+_xlfn.XLOOKUP(Tabell3[[#This Row],[Diagnose]],Tabell7[Diagnose],Tabell7[DiagnoseKort])&amp;" ("&amp;YEAR(Tabell3[[#This Row],[Dato]])&amp;")"</f>
        <v>Intet påvist (2006)</v>
      </c>
    </row>
    <row r="4133" spans="1:6" hidden="1" x14ac:dyDescent="0.25">
      <c r="A4133" s="4" t="s">
        <v>1299</v>
      </c>
      <c r="B4133" s="4" t="s">
        <v>1300</v>
      </c>
      <c r="C4133" s="5">
        <v>38339</v>
      </c>
      <c r="D4133" s="5">
        <v>38964</v>
      </c>
      <c r="E4133" s="4" t="s">
        <v>19752</v>
      </c>
      <c r="F4133" t="str">
        <f>+_xlfn.XLOOKUP(Tabell3[[#This Row],[Diagnose]],Tabell7[Diagnose],Tabell7[DiagnoseKort])&amp;" ("&amp;YEAR(Tabell3[[#This Row],[Dato]])&amp;")"</f>
        <v>Intet påvist (2006)</v>
      </c>
    </row>
    <row r="4134" spans="1:6" hidden="1" x14ac:dyDescent="0.25">
      <c r="A4134" s="4" t="s">
        <v>1203</v>
      </c>
      <c r="B4134" s="4" t="s">
        <v>1204</v>
      </c>
      <c r="C4134" s="5">
        <v>38092</v>
      </c>
      <c r="D4134" s="5">
        <v>38942</v>
      </c>
      <c r="E4134" s="4" t="s">
        <v>19752</v>
      </c>
      <c r="F4134" t="str">
        <f>+_xlfn.XLOOKUP(Tabell3[[#This Row],[Diagnose]],Tabell7[Diagnose],Tabell7[DiagnoseKort])&amp;" ("&amp;YEAR(Tabell3[[#This Row],[Dato]])&amp;")"</f>
        <v>Intet påvist (2006)</v>
      </c>
    </row>
    <row r="4135" spans="1:6" hidden="1" x14ac:dyDescent="0.25">
      <c r="A4135" s="4" t="s">
        <v>1381</v>
      </c>
      <c r="B4135" s="4" t="s">
        <v>1382</v>
      </c>
      <c r="C4135" s="5">
        <v>38470</v>
      </c>
      <c r="D4135" s="5">
        <v>38938</v>
      </c>
      <c r="E4135" s="4" t="s">
        <v>19752</v>
      </c>
      <c r="F4135" t="str">
        <f>+_xlfn.XLOOKUP(Tabell3[[#This Row],[Diagnose]],Tabell7[Diagnose],Tabell7[DiagnoseKort])&amp;" ("&amp;YEAR(Tabell3[[#This Row],[Dato]])&amp;")"</f>
        <v>Intet påvist (2006)</v>
      </c>
    </row>
    <row r="4136" spans="1:6" hidden="1" x14ac:dyDescent="0.25">
      <c r="A4136" s="4" t="s">
        <v>1072</v>
      </c>
      <c r="B4136" s="4" t="s">
        <v>1073</v>
      </c>
      <c r="C4136" s="5">
        <v>37906</v>
      </c>
      <c r="D4136" s="5">
        <v>38929</v>
      </c>
      <c r="E4136" s="4" t="s">
        <v>19752</v>
      </c>
      <c r="F4136" t="str">
        <f>+_xlfn.XLOOKUP(Tabell3[[#This Row],[Diagnose]],Tabell7[Diagnose],Tabell7[DiagnoseKort])&amp;" ("&amp;YEAR(Tabell3[[#This Row],[Dato]])&amp;")"</f>
        <v>Intet påvist (2006)</v>
      </c>
    </row>
    <row r="4137" spans="1:6" hidden="1" x14ac:dyDescent="0.25">
      <c r="A4137" s="4" t="s">
        <v>925</v>
      </c>
      <c r="B4137" s="4" t="s">
        <v>926</v>
      </c>
      <c r="C4137" s="5">
        <v>37648</v>
      </c>
      <c r="D4137" s="5">
        <v>38915</v>
      </c>
      <c r="E4137" s="4" t="s">
        <v>19752</v>
      </c>
      <c r="F4137" t="str">
        <f>+_xlfn.XLOOKUP(Tabell3[[#This Row],[Diagnose]],Tabell7[Diagnose],Tabell7[DiagnoseKort])&amp;" ("&amp;YEAR(Tabell3[[#This Row],[Dato]])&amp;")"</f>
        <v>Intet påvist (2006)</v>
      </c>
    </row>
    <row r="4138" spans="1:6" hidden="1" x14ac:dyDescent="0.25">
      <c r="A4138" s="4" t="s">
        <v>858</v>
      </c>
      <c r="B4138" s="4" t="s">
        <v>859</v>
      </c>
      <c r="C4138" s="5">
        <v>37420</v>
      </c>
      <c r="D4138" s="5">
        <v>38881</v>
      </c>
      <c r="E4138" s="4" t="s">
        <v>19752</v>
      </c>
      <c r="F4138" t="str">
        <f>+_xlfn.XLOOKUP(Tabell3[[#This Row],[Diagnose]],Tabell7[Diagnose],Tabell7[DiagnoseKort])&amp;" ("&amp;YEAR(Tabell3[[#This Row],[Dato]])&amp;")"</f>
        <v>Intet påvist (2006)</v>
      </c>
    </row>
    <row r="4139" spans="1:6" hidden="1" x14ac:dyDescent="0.25">
      <c r="A4139" s="4" t="s">
        <v>1225</v>
      </c>
      <c r="B4139" s="4" t="s">
        <v>1226</v>
      </c>
      <c r="C4139" s="5">
        <v>38167</v>
      </c>
      <c r="D4139" s="5">
        <v>38849</v>
      </c>
      <c r="E4139" s="4" t="s">
        <v>19760</v>
      </c>
      <c r="F4139" t="str">
        <f>+_xlfn.XLOOKUP(Tabell3[[#This Row],[Diagnose]],Tabell7[Diagnose],Tabell7[DiagnoseKort])&amp;" ("&amp;YEAR(Tabell3[[#This Row],[Dato]])&amp;")"</f>
        <v>Katarakt, ikke medfødt (2006)</v>
      </c>
    </row>
    <row r="4140" spans="1:6" hidden="1" x14ac:dyDescent="0.25">
      <c r="A4140" s="4" t="s">
        <v>1156</v>
      </c>
      <c r="B4140" s="4" t="s">
        <v>1157</v>
      </c>
      <c r="C4140" s="5">
        <v>38060</v>
      </c>
      <c r="D4140" s="5">
        <v>38843</v>
      </c>
      <c r="E4140" s="4" t="s">
        <v>19752</v>
      </c>
      <c r="F4140" t="str">
        <f>+_xlfn.XLOOKUP(Tabell3[[#This Row],[Diagnose]],Tabell7[Diagnose],Tabell7[DiagnoseKort])&amp;" ("&amp;YEAR(Tabell3[[#This Row],[Dato]])&amp;")"</f>
        <v>Intet påvist (2006)</v>
      </c>
    </row>
    <row r="4141" spans="1:6" hidden="1" x14ac:dyDescent="0.25">
      <c r="A4141" s="4" t="s">
        <v>19759</v>
      </c>
      <c r="B4141" s="4" t="s">
        <v>1183</v>
      </c>
      <c r="C4141" s="5">
        <v>38079</v>
      </c>
      <c r="D4141" s="5">
        <v>38810</v>
      </c>
      <c r="E4141" s="4" t="s">
        <v>19752</v>
      </c>
      <c r="F4141" t="str">
        <f>+_xlfn.XLOOKUP(Tabell3[[#This Row],[Diagnose]],Tabell7[Diagnose],Tabell7[DiagnoseKort])&amp;" ("&amp;YEAR(Tabell3[[#This Row],[Dato]])&amp;")"</f>
        <v>Intet påvist (2006)</v>
      </c>
    </row>
    <row r="4142" spans="1:6" hidden="1" x14ac:dyDescent="0.25">
      <c r="A4142" s="4" t="s">
        <v>937</v>
      </c>
      <c r="B4142" s="4" t="s">
        <v>938</v>
      </c>
      <c r="C4142" s="5">
        <v>37731</v>
      </c>
      <c r="D4142" s="5">
        <v>38801</v>
      </c>
      <c r="E4142" s="4" t="s">
        <v>19752</v>
      </c>
      <c r="F4142" t="str">
        <f>+_xlfn.XLOOKUP(Tabell3[[#This Row],[Diagnose]],Tabell7[Diagnose],Tabell7[DiagnoseKort])&amp;" ("&amp;YEAR(Tabell3[[#This Row],[Dato]])&amp;")"</f>
        <v>Intet påvist (2006)</v>
      </c>
    </row>
    <row r="4143" spans="1:6" hidden="1" x14ac:dyDescent="0.25">
      <c r="A4143" s="4" t="s">
        <v>923</v>
      </c>
      <c r="B4143" s="4" t="s">
        <v>924</v>
      </c>
      <c r="C4143" s="5">
        <v>37648</v>
      </c>
      <c r="D4143" s="5">
        <v>38797</v>
      </c>
      <c r="E4143" s="4" t="s">
        <v>19752</v>
      </c>
      <c r="F4143" t="str">
        <f>+_xlfn.XLOOKUP(Tabell3[[#This Row],[Diagnose]],Tabell7[Diagnose],Tabell7[DiagnoseKort])&amp;" ("&amp;YEAR(Tabell3[[#This Row],[Dato]])&amp;")"</f>
        <v>Intet påvist (2006)</v>
      </c>
    </row>
    <row r="4144" spans="1:6" hidden="1" x14ac:dyDescent="0.25">
      <c r="A4144" s="4" t="s">
        <v>19758</v>
      </c>
      <c r="B4144" s="4" t="s">
        <v>960</v>
      </c>
      <c r="C4144" s="5">
        <v>37749</v>
      </c>
      <c r="D4144" s="5">
        <v>38784</v>
      </c>
      <c r="E4144" s="4" t="s">
        <v>19752</v>
      </c>
      <c r="F4144" t="str">
        <f>+_xlfn.XLOOKUP(Tabell3[[#This Row],[Diagnose]],Tabell7[Diagnose],Tabell7[DiagnoseKort])&amp;" ("&amp;YEAR(Tabell3[[#This Row],[Dato]])&amp;")"</f>
        <v>Intet påvist (2006)</v>
      </c>
    </row>
    <row r="4145" spans="1:6" hidden="1" x14ac:dyDescent="0.25">
      <c r="A4145" s="4" t="s">
        <v>19757</v>
      </c>
      <c r="B4145" s="4" t="s">
        <v>1039</v>
      </c>
      <c r="C4145" s="5">
        <v>37811</v>
      </c>
      <c r="D4145" s="5">
        <v>38777</v>
      </c>
      <c r="E4145" s="4" t="s">
        <v>19752</v>
      </c>
      <c r="F4145" t="str">
        <f>+_xlfn.XLOOKUP(Tabell3[[#This Row],[Diagnose]],Tabell7[Diagnose],Tabell7[DiagnoseKort])&amp;" ("&amp;YEAR(Tabell3[[#This Row],[Dato]])&amp;")"</f>
        <v>Intet påvist (2006)</v>
      </c>
    </row>
    <row r="4146" spans="1:6" hidden="1" x14ac:dyDescent="0.25">
      <c r="A4146" s="4" t="s">
        <v>929</v>
      </c>
      <c r="B4146" s="4" t="s">
        <v>930</v>
      </c>
      <c r="C4146" s="5">
        <v>37648</v>
      </c>
      <c r="D4146" s="5">
        <v>38767</v>
      </c>
      <c r="E4146" s="4" t="s">
        <v>19752</v>
      </c>
      <c r="F4146" t="str">
        <f>+_xlfn.XLOOKUP(Tabell3[[#This Row],[Diagnose]],Tabell7[Diagnose],Tabell7[DiagnoseKort])&amp;" ("&amp;YEAR(Tabell3[[#This Row],[Dato]])&amp;")"</f>
        <v>Intet påvist (2006)</v>
      </c>
    </row>
    <row r="4147" spans="1:6" hidden="1" x14ac:dyDescent="0.25">
      <c r="A4147" s="4" t="s">
        <v>517</v>
      </c>
      <c r="B4147" s="4" t="s">
        <v>518</v>
      </c>
      <c r="C4147" s="5">
        <v>36361</v>
      </c>
      <c r="D4147" s="5">
        <v>38757</v>
      </c>
      <c r="E4147" s="4" t="s">
        <v>19754</v>
      </c>
      <c r="F4147" t="str">
        <f>+_xlfn.XLOOKUP(Tabell3[[#This Row],[Diagnose]],Tabell7[Diagnose],Tabell7[DiagnoseKort])&amp;" ("&amp;YEAR(Tabell3[[#This Row],[Dato]])&amp;")"</f>
        <v xml:space="preserve"> (2006)</v>
      </c>
    </row>
    <row r="4148" spans="1:6" hidden="1" x14ac:dyDescent="0.25">
      <c r="A4148" s="4" t="s">
        <v>1160</v>
      </c>
      <c r="B4148" s="4" t="s">
        <v>1161</v>
      </c>
      <c r="C4148" s="5">
        <v>38070</v>
      </c>
      <c r="D4148" s="5">
        <v>38757</v>
      </c>
      <c r="E4148" s="4" t="s">
        <v>19752</v>
      </c>
      <c r="F4148" t="str">
        <f>+_xlfn.XLOOKUP(Tabell3[[#This Row],[Diagnose]],Tabell7[Diagnose],Tabell7[DiagnoseKort])&amp;" ("&amp;YEAR(Tabell3[[#This Row],[Dato]])&amp;")"</f>
        <v>Intet påvist (2006)</v>
      </c>
    </row>
    <row r="4149" spans="1:6" hidden="1" x14ac:dyDescent="0.25">
      <c r="A4149" s="4" t="s">
        <v>19755</v>
      </c>
      <c r="B4149" s="4" t="s">
        <v>1320</v>
      </c>
      <c r="C4149" s="5">
        <v>38364</v>
      </c>
      <c r="D4149" s="5">
        <v>38757</v>
      </c>
      <c r="E4149" s="4" t="s">
        <v>19756</v>
      </c>
      <c r="F4149" t="str">
        <f>+_xlfn.XLOOKUP(Tabell3[[#This Row],[Diagnose]],Tabell7[Diagnose],Tabell7[DiagnoseKort])&amp;" ("&amp;YEAR(Tabell3[[#This Row],[Dato]])&amp;")"</f>
        <v>Distichiasis/Ektopiske Cillier (2006)</v>
      </c>
    </row>
    <row r="4150" spans="1:6" hidden="1" x14ac:dyDescent="0.25">
      <c r="A4150" s="4" t="s">
        <v>433</v>
      </c>
      <c r="B4150" s="4" t="s">
        <v>434</v>
      </c>
      <c r="C4150" s="5">
        <v>35955</v>
      </c>
      <c r="D4150" s="5">
        <v>38745</v>
      </c>
      <c r="E4150" s="4" t="s">
        <v>19752</v>
      </c>
      <c r="F4150" t="str">
        <f>+_xlfn.XLOOKUP(Tabell3[[#This Row],[Diagnose]],Tabell7[Diagnose],Tabell7[DiagnoseKort])&amp;" ("&amp;YEAR(Tabell3[[#This Row],[Dato]])&amp;")"</f>
        <v>Intet påvist (2006)</v>
      </c>
    </row>
    <row r="4151" spans="1:6" hidden="1" x14ac:dyDescent="0.25">
      <c r="A4151" s="4" t="s">
        <v>990</v>
      </c>
      <c r="B4151" s="4" t="s">
        <v>991</v>
      </c>
      <c r="C4151" s="5">
        <v>37759</v>
      </c>
      <c r="D4151" s="5">
        <v>38715</v>
      </c>
      <c r="E4151" s="4" t="s">
        <v>19752</v>
      </c>
      <c r="F4151" t="str">
        <f>+_xlfn.XLOOKUP(Tabell3[[#This Row],[Diagnose]],Tabell7[Diagnose],Tabell7[DiagnoseKort])&amp;" ("&amp;YEAR(Tabell3[[#This Row],[Dato]])&amp;")"</f>
        <v>Intet påvist (2005)</v>
      </c>
    </row>
    <row r="4152" spans="1:6" hidden="1" x14ac:dyDescent="0.25">
      <c r="A4152" s="4" t="s">
        <v>1178</v>
      </c>
      <c r="B4152" s="4" t="s">
        <v>1179</v>
      </c>
      <c r="C4152" s="5">
        <v>38075</v>
      </c>
      <c r="D4152" s="5">
        <v>38709</v>
      </c>
      <c r="E4152" s="4" t="s">
        <v>19752</v>
      </c>
      <c r="F4152" t="str">
        <f>+_xlfn.XLOOKUP(Tabell3[[#This Row],[Diagnose]],Tabell7[Diagnose],Tabell7[DiagnoseKort])&amp;" ("&amp;YEAR(Tabell3[[#This Row],[Dato]])&amp;")"</f>
        <v>Intet påvist (2005)</v>
      </c>
    </row>
    <row r="4153" spans="1:6" hidden="1" x14ac:dyDescent="0.25">
      <c r="A4153" s="4" t="s">
        <v>1170</v>
      </c>
      <c r="B4153" s="4" t="s">
        <v>1171</v>
      </c>
      <c r="C4153" s="5">
        <v>38075</v>
      </c>
      <c r="D4153" s="5">
        <v>38700</v>
      </c>
      <c r="E4153" s="4" t="s">
        <v>19752</v>
      </c>
      <c r="F4153" t="str">
        <f>+_xlfn.XLOOKUP(Tabell3[[#This Row],[Diagnose]],Tabell7[Diagnose],Tabell7[DiagnoseKort])&amp;" ("&amp;YEAR(Tabell3[[#This Row],[Dato]])&amp;")"</f>
        <v>Intet påvist (2005)</v>
      </c>
    </row>
    <row r="4154" spans="1:6" hidden="1" x14ac:dyDescent="0.25">
      <c r="A4154" s="4" t="s">
        <v>1154</v>
      </c>
      <c r="B4154" s="4" t="s">
        <v>1155</v>
      </c>
      <c r="C4154" s="5">
        <v>38060</v>
      </c>
      <c r="D4154" s="5">
        <v>38695</v>
      </c>
      <c r="E4154" s="4" t="s">
        <v>19752</v>
      </c>
      <c r="F4154" t="str">
        <f>+_xlfn.XLOOKUP(Tabell3[[#This Row],[Diagnose]],Tabell7[Diagnose],Tabell7[DiagnoseKort])&amp;" ("&amp;YEAR(Tabell3[[#This Row],[Dato]])&amp;")"</f>
        <v>Intet påvist (2005)</v>
      </c>
    </row>
    <row r="4155" spans="1:6" hidden="1" x14ac:dyDescent="0.25">
      <c r="A4155" s="4" t="s">
        <v>1168</v>
      </c>
      <c r="B4155" s="4" t="s">
        <v>1169</v>
      </c>
      <c r="C4155" s="5">
        <v>38070</v>
      </c>
      <c r="D4155" s="5">
        <v>38675</v>
      </c>
      <c r="E4155" s="4" t="s">
        <v>19752</v>
      </c>
      <c r="F4155" t="str">
        <f>+_xlfn.XLOOKUP(Tabell3[[#This Row],[Diagnose]],Tabell7[Diagnose],Tabell7[DiagnoseKort])&amp;" ("&amp;YEAR(Tabell3[[#This Row],[Dato]])&amp;")"</f>
        <v>Intet påvist (2005)</v>
      </c>
    </row>
    <row r="4156" spans="1:6" hidden="1" x14ac:dyDescent="0.25">
      <c r="A4156" s="4" t="s">
        <v>971</v>
      </c>
      <c r="B4156" s="4" t="s">
        <v>587</v>
      </c>
      <c r="C4156" s="5">
        <v>37750</v>
      </c>
      <c r="D4156" s="5">
        <v>38664</v>
      </c>
      <c r="E4156" s="4" t="s">
        <v>19752</v>
      </c>
      <c r="F4156" t="str">
        <f>+_xlfn.XLOOKUP(Tabell3[[#This Row],[Diagnose]],Tabell7[Diagnose],Tabell7[DiagnoseKort])&amp;" ("&amp;YEAR(Tabell3[[#This Row],[Dato]])&amp;")"</f>
        <v>Intet påvist (2005)</v>
      </c>
    </row>
    <row r="4157" spans="1:6" hidden="1" x14ac:dyDescent="0.25">
      <c r="A4157" s="4" t="s">
        <v>19751</v>
      </c>
      <c r="B4157" s="4" t="s">
        <v>1208</v>
      </c>
      <c r="C4157" s="5">
        <v>38094</v>
      </c>
      <c r="D4157" s="5">
        <v>38663</v>
      </c>
      <c r="E4157" s="4" t="s">
        <v>19752</v>
      </c>
      <c r="F4157" t="str">
        <f>+_xlfn.XLOOKUP(Tabell3[[#This Row],[Diagnose]],Tabell7[Diagnose],Tabell7[DiagnoseKort])&amp;" ("&amp;YEAR(Tabell3[[#This Row],[Dato]])&amp;")"</f>
        <v>Intet påvist (2005)</v>
      </c>
    </row>
    <row r="4158" spans="1:6" hidden="1" x14ac:dyDescent="0.25">
      <c r="A4158" s="4" t="s">
        <v>19753</v>
      </c>
      <c r="B4158" s="4" t="s">
        <v>1218</v>
      </c>
      <c r="C4158" s="5">
        <v>38148</v>
      </c>
      <c r="D4158" s="5">
        <v>38663</v>
      </c>
      <c r="E4158" s="4" t="s">
        <v>19752</v>
      </c>
      <c r="F4158" t="str">
        <f>+_xlfn.XLOOKUP(Tabell3[[#This Row],[Diagnose]],Tabell7[Diagnose],Tabell7[DiagnoseKort])&amp;" ("&amp;YEAR(Tabell3[[#This Row],[Dato]])&amp;")"</f>
        <v>Intet påvist (2005)</v>
      </c>
    </row>
    <row r="4159" spans="1:6" hidden="1" x14ac:dyDescent="0.25">
      <c r="A4159" s="4" t="s">
        <v>719</v>
      </c>
      <c r="B4159" s="4" t="s">
        <v>720</v>
      </c>
      <c r="C4159" s="5">
        <v>37094</v>
      </c>
      <c r="D4159" s="5">
        <v>38648</v>
      </c>
      <c r="E4159" s="4" t="s">
        <v>19740</v>
      </c>
      <c r="F4159" t="str">
        <f>+_xlfn.XLOOKUP(Tabell3[[#This Row],[Diagnose]],Tabell7[Diagnose],Tabell7[DiagnoseKort])&amp;" ("&amp;YEAR(Tabell3[[#This Row],[Dato]])&amp;")"</f>
        <v>Fri (2005)</v>
      </c>
    </row>
    <row r="4160" spans="1:6" hidden="1" x14ac:dyDescent="0.25">
      <c r="A4160" s="4" t="s">
        <v>763</v>
      </c>
      <c r="B4160" s="4" t="s">
        <v>764</v>
      </c>
      <c r="C4160" s="5">
        <v>37226</v>
      </c>
      <c r="D4160" s="5">
        <v>38610</v>
      </c>
      <c r="E4160" s="4" t="s">
        <v>19740</v>
      </c>
      <c r="F4160" t="str">
        <f>+_xlfn.XLOOKUP(Tabell3[[#This Row],[Diagnose]],Tabell7[Diagnose],Tabell7[DiagnoseKort])&amp;" ("&amp;YEAR(Tabell3[[#This Row],[Dato]])&amp;")"</f>
        <v>Fri (2005)</v>
      </c>
    </row>
    <row r="4161" spans="1:6" hidden="1" x14ac:dyDescent="0.25">
      <c r="A4161" s="4" t="s">
        <v>915</v>
      </c>
      <c r="B4161" s="4" t="s">
        <v>916</v>
      </c>
      <c r="C4161" s="5">
        <v>37542</v>
      </c>
      <c r="D4161" s="5">
        <v>38602</v>
      </c>
      <c r="E4161" s="4" t="s">
        <v>19740</v>
      </c>
      <c r="F4161" t="str">
        <f>+_xlfn.XLOOKUP(Tabell3[[#This Row],[Diagnose]],Tabell7[Diagnose],Tabell7[DiagnoseKort])&amp;" ("&amp;YEAR(Tabell3[[#This Row],[Dato]])&amp;")"</f>
        <v>Fri (2005)</v>
      </c>
    </row>
    <row r="4162" spans="1:6" hidden="1" x14ac:dyDescent="0.25">
      <c r="A4162" s="4" t="s">
        <v>743</v>
      </c>
      <c r="B4162" s="4" t="s">
        <v>744</v>
      </c>
      <c r="C4162" s="5">
        <v>37165</v>
      </c>
      <c r="D4162" s="5">
        <v>38578</v>
      </c>
      <c r="E4162" s="4" t="s">
        <v>19740</v>
      </c>
      <c r="F4162" t="str">
        <f>+_xlfn.XLOOKUP(Tabell3[[#This Row],[Diagnose]],Tabell7[Diagnose],Tabell7[DiagnoseKort])&amp;" ("&amp;YEAR(Tabell3[[#This Row],[Dato]])&amp;")"</f>
        <v>Fri (2005)</v>
      </c>
    </row>
    <row r="4163" spans="1:6" hidden="1" x14ac:dyDescent="0.25">
      <c r="A4163" s="4" t="s">
        <v>641</v>
      </c>
      <c r="B4163" s="4" t="s">
        <v>642</v>
      </c>
      <c r="C4163" s="5">
        <v>36827</v>
      </c>
      <c r="D4163" s="5">
        <v>38578</v>
      </c>
      <c r="E4163" s="4" t="s">
        <v>19740</v>
      </c>
      <c r="F4163" t="str">
        <f>+_xlfn.XLOOKUP(Tabell3[[#This Row],[Diagnose]],Tabell7[Diagnose],Tabell7[DiagnoseKort])&amp;" ("&amp;YEAR(Tabell3[[#This Row],[Dato]])&amp;")"</f>
        <v>Fri (2005)</v>
      </c>
    </row>
    <row r="4164" spans="1:6" hidden="1" x14ac:dyDescent="0.25">
      <c r="A4164" s="4" t="s">
        <v>617</v>
      </c>
      <c r="B4164" s="4" t="s">
        <v>618</v>
      </c>
      <c r="C4164" s="5">
        <v>36776</v>
      </c>
      <c r="D4164" s="5">
        <v>38578</v>
      </c>
      <c r="E4164" s="4" t="s">
        <v>19740</v>
      </c>
      <c r="F4164" t="str">
        <f>+_xlfn.XLOOKUP(Tabell3[[#This Row],[Diagnose]],Tabell7[Diagnose],Tabell7[DiagnoseKort])&amp;" ("&amp;YEAR(Tabell3[[#This Row],[Dato]])&amp;")"</f>
        <v>Fri (2005)</v>
      </c>
    </row>
    <row r="4165" spans="1:6" hidden="1" x14ac:dyDescent="0.25">
      <c r="A4165" s="4" t="s">
        <v>551</v>
      </c>
      <c r="B4165" s="4" t="s">
        <v>552</v>
      </c>
      <c r="C4165" s="5">
        <v>36619</v>
      </c>
      <c r="D4165" s="5">
        <v>38541</v>
      </c>
      <c r="E4165" s="4" t="s">
        <v>19740</v>
      </c>
      <c r="F4165" t="str">
        <f>+_xlfn.XLOOKUP(Tabell3[[#This Row],[Diagnose]],Tabell7[Diagnose],Tabell7[DiagnoseKort])&amp;" ("&amp;YEAR(Tabell3[[#This Row],[Dato]])&amp;")"</f>
        <v>Fri (2005)</v>
      </c>
    </row>
    <row r="4166" spans="1:6" hidden="1" x14ac:dyDescent="0.25">
      <c r="A4166" s="4" t="s">
        <v>749</v>
      </c>
      <c r="B4166" s="4" t="s">
        <v>750</v>
      </c>
      <c r="C4166" s="5">
        <v>37165</v>
      </c>
      <c r="D4166" s="5">
        <v>38539</v>
      </c>
      <c r="E4166" s="4" t="s">
        <v>19740</v>
      </c>
      <c r="F4166" t="str">
        <f>+_xlfn.XLOOKUP(Tabell3[[#This Row],[Diagnose]],Tabell7[Diagnose],Tabell7[DiagnoseKort])&amp;" ("&amp;YEAR(Tabell3[[#This Row],[Dato]])&amp;")"</f>
        <v>Fri (2005)</v>
      </c>
    </row>
    <row r="4167" spans="1:6" hidden="1" x14ac:dyDescent="0.25">
      <c r="A4167" s="4" t="s">
        <v>1032</v>
      </c>
      <c r="B4167" s="4" t="s">
        <v>1033</v>
      </c>
      <c r="C4167" s="5">
        <v>37811</v>
      </c>
      <c r="D4167" s="5">
        <v>38484</v>
      </c>
      <c r="E4167" s="4" t="s">
        <v>19740</v>
      </c>
      <c r="F4167" t="str">
        <f>+_xlfn.XLOOKUP(Tabell3[[#This Row],[Diagnose]],Tabell7[Diagnose],Tabell7[DiagnoseKort])&amp;" ("&amp;YEAR(Tabell3[[#This Row],[Dato]])&amp;")"</f>
        <v>Fri (2005)</v>
      </c>
    </row>
    <row r="4168" spans="1:6" hidden="1" x14ac:dyDescent="0.25">
      <c r="A4168" s="4" t="s">
        <v>937</v>
      </c>
      <c r="B4168" s="4" t="s">
        <v>938</v>
      </c>
      <c r="C4168" s="5">
        <v>37731</v>
      </c>
      <c r="D4168" s="5">
        <v>38483</v>
      </c>
      <c r="E4168" s="4" t="s">
        <v>19740</v>
      </c>
      <c r="F4168" t="str">
        <f>+_xlfn.XLOOKUP(Tabell3[[#This Row],[Diagnose]],Tabell7[Diagnose],Tabell7[DiagnoseKort])&amp;" ("&amp;YEAR(Tabell3[[#This Row],[Dato]])&amp;")"</f>
        <v>Fri (2005)</v>
      </c>
    </row>
    <row r="4169" spans="1:6" hidden="1" x14ac:dyDescent="0.25">
      <c r="A4169" s="4" t="s">
        <v>1064</v>
      </c>
      <c r="B4169" s="4" t="s">
        <v>1065</v>
      </c>
      <c r="C4169" s="5">
        <v>37899</v>
      </c>
      <c r="D4169" s="5">
        <v>38483</v>
      </c>
      <c r="E4169" s="4" t="s">
        <v>19740</v>
      </c>
      <c r="F4169" t="str">
        <f>+_xlfn.XLOOKUP(Tabell3[[#This Row],[Diagnose]],Tabell7[Diagnose],Tabell7[DiagnoseKort])&amp;" ("&amp;YEAR(Tabell3[[#This Row],[Dato]])&amp;")"</f>
        <v>Fri (2005)</v>
      </c>
    </row>
    <row r="4170" spans="1:6" hidden="1" x14ac:dyDescent="0.25">
      <c r="A4170" s="4" t="s">
        <v>653</v>
      </c>
      <c r="B4170" s="4" t="s">
        <v>654</v>
      </c>
      <c r="C4170" s="5">
        <v>36941</v>
      </c>
      <c r="D4170" s="5">
        <v>38474</v>
      </c>
      <c r="E4170" s="4" t="s">
        <v>19740</v>
      </c>
      <c r="F4170" t="str">
        <f>+_xlfn.XLOOKUP(Tabell3[[#This Row],[Diagnose]],Tabell7[Diagnose],Tabell7[DiagnoseKort])&amp;" ("&amp;YEAR(Tabell3[[#This Row],[Dato]])&amp;")"</f>
        <v>Fri (2005)</v>
      </c>
    </row>
    <row r="4171" spans="1:6" hidden="1" x14ac:dyDescent="0.25">
      <c r="A4171" s="4" t="s">
        <v>996</v>
      </c>
      <c r="B4171" s="4" t="s">
        <v>997</v>
      </c>
      <c r="C4171" s="5">
        <v>37759</v>
      </c>
      <c r="D4171" s="5">
        <v>38440</v>
      </c>
      <c r="E4171" s="4" t="s">
        <v>19740</v>
      </c>
      <c r="F4171" t="str">
        <f>+_xlfn.XLOOKUP(Tabell3[[#This Row],[Diagnose]],Tabell7[Diagnose],Tabell7[DiagnoseKort])&amp;" ("&amp;YEAR(Tabell3[[#This Row],[Dato]])&amp;")"</f>
        <v>Fri (2005)</v>
      </c>
    </row>
    <row r="4172" spans="1:6" hidden="1" x14ac:dyDescent="0.25">
      <c r="A4172" s="4" t="s">
        <v>929</v>
      </c>
      <c r="B4172" s="4" t="s">
        <v>930</v>
      </c>
      <c r="C4172" s="5">
        <v>37648</v>
      </c>
      <c r="D4172" s="5">
        <v>38427</v>
      </c>
      <c r="E4172" s="4" t="s">
        <v>19740</v>
      </c>
      <c r="F4172" t="str">
        <f>+_xlfn.XLOOKUP(Tabell3[[#This Row],[Diagnose]],Tabell7[Diagnose],Tabell7[DiagnoseKort])&amp;" ("&amp;YEAR(Tabell3[[#This Row],[Dato]])&amp;")"</f>
        <v>Fri (2005)</v>
      </c>
    </row>
    <row r="4173" spans="1:6" hidden="1" x14ac:dyDescent="0.25">
      <c r="A4173" s="4" t="s">
        <v>509</v>
      </c>
      <c r="B4173" s="4" t="s">
        <v>510</v>
      </c>
      <c r="C4173" s="5">
        <v>36361</v>
      </c>
      <c r="D4173" s="5">
        <v>38426</v>
      </c>
      <c r="E4173" s="4" t="s">
        <v>19740</v>
      </c>
      <c r="F4173" t="str">
        <f>+_xlfn.XLOOKUP(Tabell3[[#This Row],[Diagnose]],Tabell7[Diagnose],Tabell7[DiagnoseKort])&amp;" ("&amp;YEAR(Tabell3[[#This Row],[Dato]])&amp;")"</f>
        <v>Fri (2005)</v>
      </c>
    </row>
    <row r="4174" spans="1:6" hidden="1" x14ac:dyDescent="0.25">
      <c r="A4174" s="4" t="s">
        <v>1068</v>
      </c>
      <c r="B4174" s="4" t="s">
        <v>1069</v>
      </c>
      <c r="C4174" s="5">
        <v>37906</v>
      </c>
      <c r="D4174" s="5">
        <v>38383</v>
      </c>
      <c r="E4174" s="4" t="s">
        <v>19740</v>
      </c>
      <c r="F4174" t="str">
        <f>+_xlfn.XLOOKUP(Tabell3[[#This Row],[Diagnose]],Tabell7[Diagnose],Tabell7[DiagnoseKort])&amp;" ("&amp;YEAR(Tabell3[[#This Row],[Dato]])&amp;")"</f>
        <v>Fri (2005)</v>
      </c>
    </row>
    <row r="4175" spans="1:6" hidden="1" x14ac:dyDescent="0.25">
      <c r="A4175" s="4" t="s">
        <v>421</v>
      </c>
      <c r="B4175" s="4" t="s">
        <v>422</v>
      </c>
      <c r="C4175" s="5">
        <v>35878</v>
      </c>
      <c r="D4175" s="5">
        <v>38369</v>
      </c>
      <c r="E4175" s="4" t="s">
        <v>19740</v>
      </c>
      <c r="F4175" t="str">
        <f>+_xlfn.XLOOKUP(Tabell3[[#This Row],[Diagnose]],Tabell7[Diagnose],Tabell7[DiagnoseKort])&amp;" ("&amp;YEAR(Tabell3[[#This Row],[Dato]])&amp;")"</f>
        <v>Fri (2005)</v>
      </c>
    </row>
    <row r="4176" spans="1:6" hidden="1" x14ac:dyDescent="0.25">
      <c r="A4176" s="4" t="s">
        <v>241</v>
      </c>
      <c r="B4176" s="4" t="s">
        <v>242</v>
      </c>
      <c r="C4176" s="5">
        <v>34441</v>
      </c>
      <c r="D4176" s="5">
        <v>38369</v>
      </c>
      <c r="E4176" s="4" t="s">
        <v>19740</v>
      </c>
      <c r="F4176" t="str">
        <f>+_xlfn.XLOOKUP(Tabell3[[#This Row],[Diagnose]],Tabell7[Diagnose],Tabell7[DiagnoseKort])&amp;" ("&amp;YEAR(Tabell3[[#This Row],[Dato]])&amp;")"</f>
        <v>Fri (2005)</v>
      </c>
    </row>
    <row r="4177" spans="1:6" hidden="1" x14ac:dyDescent="0.25">
      <c r="A4177" s="4" t="s">
        <v>421</v>
      </c>
      <c r="B4177" s="4" t="s">
        <v>422</v>
      </c>
      <c r="C4177" s="5">
        <v>35878</v>
      </c>
      <c r="D4177" s="5">
        <v>38369</v>
      </c>
      <c r="E4177" s="4" t="s">
        <v>19740</v>
      </c>
      <c r="F4177" t="str">
        <f>+_xlfn.XLOOKUP(Tabell3[[#This Row],[Diagnose]],Tabell7[Diagnose],Tabell7[DiagnoseKort])&amp;" ("&amp;YEAR(Tabell3[[#This Row],[Dato]])&amp;")"</f>
        <v>Fri (2005)</v>
      </c>
    </row>
    <row r="4178" spans="1:6" hidden="1" x14ac:dyDescent="0.25">
      <c r="A4178" s="4" t="s">
        <v>560</v>
      </c>
      <c r="B4178" s="4" t="s">
        <v>561</v>
      </c>
      <c r="C4178" s="5">
        <v>36626</v>
      </c>
      <c r="D4178" s="5">
        <v>38336</v>
      </c>
      <c r="E4178" s="4" t="s">
        <v>19750</v>
      </c>
      <c r="F4178" t="str">
        <f>+_xlfn.XLOOKUP(Tabell3[[#This Row],[Diagnose]],Tabell7[Diagnose],Tabell7[DiagnoseKort])&amp;" ("&amp;YEAR(Tabell3[[#This Row],[Dato]])&amp;")"</f>
        <v xml:space="preserve"> (2004)</v>
      </c>
    </row>
    <row r="4179" spans="1:6" hidden="1" x14ac:dyDescent="0.25">
      <c r="A4179" s="4" t="s">
        <v>925</v>
      </c>
      <c r="B4179" s="4" t="s">
        <v>926</v>
      </c>
      <c r="C4179" s="5">
        <v>37648</v>
      </c>
      <c r="D4179" s="5">
        <v>38295</v>
      </c>
      <c r="E4179" s="4" t="s">
        <v>19740</v>
      </c>
      <c r="F4179" t="str">
        <f>+_xlfn.XLOOKUP(Tabell3[[#This Row],[Diagnose]],Tabell7[Diagnose],Tabell7[DiagnoseKort])&amp;" ("&amp;YEAR(Tabell3[[#This Row],[Dato]])&amp;")"</f>
        <v>Fri (2004)</v>
      </c>
    </row>
    <row r="4180" spans="1:6" hidden="1" x14ac:dyDescent="0.25">
      <c r="A4180" s="4" t="s">
        <v>735</v>
      </c>
      <c r="B4180" s="4" t="s">
        <v>736</v>
      </c>
      <c r="C4180" s="5">
        <v>37161</v>
      </c>
      <c r="D4180" s="5">
        <v>38294</v>
      </c>
      <c r="E4180" s="4" t="s">
        <v>19740</v>
      </c>
      <c r="F4180" t="str">
        <f>+_xlfn.XLOOKUP(Tabell3[[#This Row],[Diagnose]],Tabell7[Diagnose],Tabell7[DiagnoseKort])&amp;" ("&amp;YEAR(Tabell3[[#This Row],[Dato]])&amp;")"</f>
        <v>Fri (2004)</v>
      </c>
    </row>
    <row r="4181" spans="1:6" hidden="1" x14ac:dyDescent="0.25">
      <c r="A4181" s="4" t="s">
        <v>971</v>
      </c>
      <c r="B4181" s="4" t="s">
        <v>587</v>
      </c>
      <c r="C4181" s="5">
        <v>37750</v>
      </c>
      <c r="D4181" s="5">
        <v>38263</v>
      </c>
      <c r="E4181" s="4" t="s">
        <v>19740</v>
      </c>
      <c r="F4181" t="str">
        <f>+_xlfn.XLOOKUP(Tabell3[[#This Row],[Diagnose]],Tabell7[Diagnose],Tabell7[DiagnoseKort])&amp;" ("&amp;YEAR(Tabell3[[#This Row],[Dato]])&amp;")"</f>
        <v>Fri (2004)</v>
      </c>
    </row>
    <row r="4182" spans="1:6" hidden="1" x14ac:dyDescent="0.25">
      <c r="A4182" s="4" t="s">
        <v>1174</v>
      </c>
      <c r="B4182" s="4" t="s">
        <v>1175</v>
      </c>
      <c r="C4182" s="5">
        <v>38075</v>
      </c>
      <c r="D4182" s="5">
        <v>38214</v>
      </c>
      <c r="E4182" s="4" t="s">
        <v>19740</v>
      </c>
      <c r="F4182" t="str">
        <f>+_xlfn.XLOOKUP(Tabell3[[#This Row],[Diagnose]],Tabell7[Diagnose],Tabell7[DiagnoseKort])&amp;" ("&amp;YEAR(Tabell3[[#This Row],[Dato]])&amp;")"</f>
        <v>Fri (2004)</v>
      </c>
    </row>
    <row r="4183" spans="1:6" hidden="1" x14ac:dyDescent="0.25">
      <c r="A4183" s="4" t="s">
        <v>703</v>
      </c>
      <c r="B4183" s="4" t="s">
        <v>704</v>
      </c>
      <c r="C4183" s="5">
        <v>37038</v>
      </c>
      <c r="D4183" s="5">
        <v>38210</v>
      </c>
      <c r="E4183" s="4" t="s">
        <v>19743</v>
      </c>
      <c r="F4183" t="str">
        <f>+_xlfn.XLOOKUP(Tabell3[[#This Row],[Diagnose]],Tabell7[Diagnose],Tabell7[DiagnoseKort])&amp;" ("&amp;YEAR(Tabell3[[#This Row],[Dato]])&amp;")"</f>
        <v>Katarakt (2004)</v>
      </c>
    </row>
    <row r="4184" spans="1:6" hidden="1" x14ac:dyDescent="0.25">
      <c r="A4184" s="4" t="s">
        <v>560</v>
      </c>
      <c r="B4184" s="4" t="s">
        <v>561</v>
      </c>
      <c r="C4184" s="5">
        <v>36626</v>
      </c>
      <c r="D4184" s="5">
        <v>38209</v>
      </c>
      <c r="E4184" s="4" t="s">
        <v>19740</v>
      </c>
      <c r="F4184" t="str">
        <f>+_xlfn.XLOOKUP(Tabell3[[#This Row],[Diagnose]],Tabell7[Diagnose],Tabell7[DiagnoseKort])&amp;" ("&amp;YEAR(Tabell3[[#This Row],[Dato]])&amp;")"</f>
        <v>Fri (2004)</v>
      </c>
    </row>
    <row r="4185" spans="1:6" hidden="1" x14ac:dyDescent="0.25">
      <c r="A4185" s="4" t="s">
        <v>982</v>
      </c>
      <c r="B4185" s="4" t="s">
        <v>983</v>
      </c>
      <c r="C4185" s="5">
        <v>37758</v>
      </c>
      <c r="D4185" s="5">
        <v>38196</v>
      </c>
      <c r="E4185" s="4" t="s">
        <v>19740</v>
      </c>
      <c r="F4185" t="str">
        <f>+_xlfn.XLOOKUP(Tabell3[[#This Row],[Diagnose]],Tabell7[Diagnose],Tabell7[DiagnoseKort])&amp;" ("&amp;YEAR(Tabell3[[#This Row],[Dato]])&amp;")"</f>
        <v>Fri (2004)</v>
      </c>
    </row>
    <row r="4186" spans="1:6" hidden="1" x14ac:dyDescent="0.25">
      <c r="A4186" s="4" t="s">
        <v>892</v>
      </c>
      <c r="B4186" s="4" t="s">
        <v>893</v>
      </c>
      <c r="C4186" s="5">
        <v>37471</v>
      </c>
      <c r="D4186" s="5">
        <v>38165</v>
      </c>
      <c r="E4186" s="4" t="s">
        <v>19740</v>
      </c>
      <c r="F4186" t="str">
        <f>+_xlfn.XLOOKUP(Tabell3[[#This Row],[Diagnose]],Tabell7[Diagnose],Tabell7[DiagnoseKort])&amp;" ("&amp;YEAR(Tabell3[[#This Row],[Dato]])&amp;")"</f>
        <v>Fri (2004)</v>
      </c>
    </row>
    <row r="4187" spans="1:6" hidden="1" x14ac:dyDescent="0.25">
      <c r="A4187" s="4" t="s">
        <v>852</v>
      </c>
      <c r="B4187" s="4" t="s">
        <v>853</v>
      </c>
      <c r="C4187" s="5">
        <v>37420</v>
      </c>
      <c r="D4187" s="5">
        <v>38154</v>
      </c>
      <c r="E4187" s="4" t="s">
        <v>19740</v>
      </c>
      <c r="F4187" t="str">
        <f>+_xlfn.XLOOKUP(Tabell3[[#This Row],[Diagnose]],Tabell7[Diagnose],Tabell7[DiagnoseKort])&amp;" ("&amp;YEAR(Tabell3[[#This Row],[Dato]])&amp;")"</f>
        <v>Fri (2004)</v>
      </c>
    </row>
    <row r="4188" spans="1:6" hidden="1" x14ac:dyDescent="0.25">
      <c r="A4188" s="4" t="s">
        <v>915</v>
      </c>
      <c r="B4188" s="4" t="s">
        <v>916</v>
      </c>
      <c r="C4188" s="5">
        <v>37542</v>
      </c>
      <c r="D4188" s="5">
        <v>38148</v>
      </c>
      <c r="E4188" s="4" t="s">
        <v>19740</v>
      </c>
      <c r="F4188" t="str">
        <f>+_xlfn.XLOOKUP(Tabell3[[#This Row],[Diagnose]],Tabell7[Diagnose],Tabell7[DiagnoseKort])&amp;" ("&amp;YEAR(Tabell3[[#This Row],[Dato]])&amp;")"</f>
        <v>Fri (2004)</v>
      </c>
    </row>
    <row r="4189" spans="1:6" hidden="1" x14ac:dyDescent="0.25">
      <c r="A4189" s="4" t="s">
        <v>1180</v>
      </c>
      <c r="B4189" s="4" t="s">
        <v>1181</v>
      </c>
      <c r="C4189" s="5">
        <v>38075</v>
      </c>
      <c r="D4189" s="5">
        <v>38148</v>
      </c>
      <c r="E4189" s="4" t="s">
        <v>19740</v>
      </c>
      <c r="F4189" t="str">
        <f>+_xlfn.XLOOKUP(Tabell3[[#This Row],[Diagnose]],Tabell7[Diagnose],Tabell7[DiagnoseKort])&amp;" ("&amp;YEAR(Tabell3[[#This Row],[Dato]])&amp;")"</f>
        <v>Fri (2004)</v>
      </c>
    </row>
    <row r="4190" spans="1:6" hidden="1" x14ac:dyDescent="0.25">
      <c r="A4190" s="4" t="s">
        <v>653</v>
      </c>
      <c r="B4190" s="4" t="s">
        <v>654</v>
      </c>
      <c r="C4190" s="5">
        <v>36941</v>
      </c>
      <c r="D4190" s="5">
        <v>38077</v>
      </c>
      <c r="E4190" s="4" t="s">
        <v>19740</v>
      </c>
      <c r="F4190" t="str">
        <f>+_xlfn.XLOOKUP(Tabell3[[#This Row],[Diagnose]],Tabell7[Diagnose],Tabell7[DiagnoseKort])&amp;" ("&amp;YEAR(Tabell3[[#This Row],[Dato]])&amp;")"</f>
        <v>Fri (2004)</v>
      </c>
    </row>
    <row r="4191" spans="1:6" hidden="1" x14ac:dyDescent="0.25">
      <c r="A4191" s="4" t="s">
        <v>763</v>
      </c>
      <c r="B4191" s="4" t="s">
        <v>764</v>
      </c>
      <c r="C4191" s="5">
        <v>37226</v>
      </c>
      <c r="D4191" s="5">
        <v>38039</v>
      </c>
      <c r="E4191" s="4" t="s">
        <v>19740</v>
      </c>
      <c r="F4191" t="str">
        <f>+_xlfn.XLOOKUP(Tabell3[[#This Row],[Diagnose]],Tabell7[Diagnose],Tabell7[DiagnoseKort])&amp;" ("&amp;YEAR(Tabell3[[#This Row],[Dato]])&amp;")"</f>
        <v>Fri (2004)</v>
      </c>
    </row>
    <row r="4192" spans="1:6" hidden="1" x14ac:dyDescent="0.25">
      <c r="A4192" s="4" t="s">
        <v>727</v>
      </c>
      <c r="B4192" s="4" t="s">
        <v>728</v>
      </c>
      <c r="C4192" s="5">
        <v>37161</v>
      </c>
      <c r="D4192" s="5">
        <v>38020</v>
      </c>
      <c r="E4192" s="4" t="s">
        <v>19740</v>
      </c>
      <c r="F4192" t="str">
        <f>+_xlfn.XLOOKUP(Tabell3[[#This Row],[Diagnose]],Tabell7[Diagnose],Tabell7[DiagnoseKort])&amp;" ("&amp;YEAR(Tabell3[[#This Row],[Dato]])&amp;")"</f>
        <v>Fri (2004)</v>
      </c>
    </row>
    <row r="4193" spans="1:6" hidden="1" x14ac:dyDescent="0.25">
      <c r="A4193" s="4" t="s">
        <v>429</v>
      </c>
      <c r="B4193" s="4" t="s">
        <v>430</v>
      </c>
      <c r="C4193" s="5">
        <v>35923</v>
      </c>
      <c r="D4193" s="5">
        <v>38014</v>
      </c>
      <c r="E4193" s="4" t="s">
        <v>19740</v>
      </c>
      <c r="F4193" t="str">
        <f>+_xlfn.XLOOKUP(Tabell3[[#This Row],[Diagnose]],Tabell7[Diagnose],Tabell7[DiagnoseKort])&amp;" ("&amp;YEAR(Tabell3[[#This Row],[Dato]])&amp;")"</f>
        <v>Fri (2004)</v>
      </c>
    </row>
    <row r="4194" spans="1:6" hidden="1" x14ac:dyDescent="0.25">
      <c r="A4194" s="4" t="s">
        <v>237</v>
      </c>
      <c r="B4194" s="4" t="s">
        <v>238</v>
      </c>
      <c r="C4194" s="5">
        <v>34387</v>
      </c>
      <c r="D4194" s="5">
        <v>37966</v>
      </c>
      <c r="E4194" s="4" t="s">
        <v>19746</v>
      </c>
      <c r="F4194" t="str">
        <f>+_xlfn.XLOOKUP(Tabell3[[#This Row],[Diagnose]],Tabell7[Diagnose],Tabell7[DiagnoseKort])&amp;" ("&amp;YEAR(Tabell3[[#This Row],[Dato]])&amp;")"</f>
        <v xml:space="preserve"> (2003)</v>
      </c>
    </row>
    <row r="4195" spans="1:6" hidden="1" x14ac:dyDescent="0.25">
      <c r="A4195" s="4" t="s">
        <v>908</v>
      </c>
      <c r="B4195" s="4" t="s">
        <v>669</v>
      </c>
      <c r="C4195" s="4"/>
      <c r="D4195" s="5">
        <v>37947</v>
      </c>
      <c r="E4195" s="4" t="s">
        <v>19740</v>
      </c>
      <c r="F4195" t="str">
        <f>+_xlfn.XLOOKUP(Tabell3[[#This Row],[Diagnose]],Tabell7[Diagnose],Tabell7[DiagnoseKort])&amp;" ("&amp;YEAR(Tabell3[[#This Row],[Dato]])&amp;")"</f>
        <v>Fri (2003)</v>
      </c>
    </row>
    <row r="4196" spans="1:6" hidden="1" x14ac:dyDescent="0.25">
      <c r="A4196" s="4" t="s">
        <v>860</v>
      </c>
      <c r="B4196" s="4" t="s">
        <v>861</v>
      </c>
      <c r="C4196" s="5">
        <v>37420</v>
      </c>
      <c r="D4196" s="5">
        <v>37942</v>
      </c>
      <c r="E4196" s="4" t="s">
        <v>19740</v>
      </c>
      <c r="F4196" t="str">
        <f>+_xlfn.XLOOKUP(Tabell3[[#This Row],[Diagnose]],Tabell7[Diagnose],Tabell7[DiagnoseKort])&amp;" ("&amp;YEAR(Tabell3[[#This Row],[Dato]])&amp;")"</f>
        <v>Fri (2003)</v>
      </c>
    </row>
    <row r="4197" spans="1:6" hidden="1" x14ac:dyDescent="0.25">
      <c r="A4197" s="4" t="s">
        <v>703</v>
      </c>
      <c r="B4197" s="4" t="s">
        <v>704</v>
      </c>
      <c r="C4197" s="5">
        <v>37038</v>
      </c>
      <c r="D4197" s="5">
        <v>37904</v>
      </c>
      <c r="E4197" s="4" t="s">
        <v>19743</v>
      </c>
      <c r="F4197" t="str">
        <f>+_xlfn.XLOOKUP(Tabell3[[#This Row],[Diagnose]],Tabell7[Diagnose],Tabell7[DiagnoseKort])&amp;" ("&amp;YEAR(Tabell3[[#This Row],[Dato]])&amp;")"</f>
        <v>Katarakt (2003)</v>
      </c>
    </row>
    <row r="4198" spans="1:6" hidden="1" x14ac:dyDescent="0.25">
      <c r="A4198" s="4" t="s">
        <v>543</v>
      </c>
      <c r="B4198" s="4" t="s">
        <v>544</v>
      </c>
      <c r="C4198" s="5">
        <v>36542</v>
      </c>
      <c r="D4198" s="5">
        <v>37888</v>
      </c>
      <c r="E4198" s="4" t="s">
        <v>19740</v>
      </c>
      <c r="F4198" t="str">
        <f>+_xlfn.XLOOKUP(Tabell3[[#This Row],[Diagnose]],Tabell7[Diagnose],Tabell7[DiagnoseKort])&amp;" ("&amp;YEAR(Tabell3[[#This Row],[Dato]])&amp;")"</f>
        <v>Fri (2003)</v>
      </c>
    </row>
    <row r="4199" spans="1:6" hidden="1" x14ac:dyDescent="0.25">
      <c r="A4199" s="4" t="s">
        <v>647</v>
      </c>
      <c r="B4199" s="4" t="s">
        <v>648</v>
      </c>
      <c r="C4199" s="5">
        <v>36870</v>
      </c>
      <c r="D4199" s="5">
        <v>37880</v>
      </c>
      <c r="E4199" s="4" t="s">
        <v>19740</v>
      </c>
      <c r="F4199" t="str">
        <f>+_xlfn.XLOOKUP(Tabell3[[#This Row],[Diagnose]],Tabell7[Diagnose],Tabell7[DiagnoseKort])&amp;" ("&amp;YEAR(Tabell3[[#This Row],[Dato]])&amp;")"</f>
        <v>Fri (2003)</v>
      </c>
    </row>
    <row r="4200" spans="1:6" hidden="1" x14ac:dyDescent="0.25">
      <c r="A4200" s="4" t="s">
        <v>777</v>
      </c>
      <c r="B4200" s="4" t="s">
        <v>778</v>
      </c>
      <c r="C4200" s="5">
        <v>37256</v>
      </c>
      <c r="D4200" s="5">
        <v>37880</v>
      </c>
      <c r="E4200" s="4" t="s">
        <v>19740</v>
      </c>
      <c r="F4200" t="str">
        <f>+_xlfn.XLOOKUP(Tabell3[[#This Row],[Diagnose]],Tabell7[Diagnose],Tabell7[DiagnoseKort])&amp;" ("&amp;YEAR(Tabell3[[#This Row],[Dato]])&amp;")"</f>
        <v>Fri (2003)</v>
      </c>
    </row>
    <row r="4201" spans="1:6" hidden="1" x14ac:dyDescent="0.25">
      <c r="A4201" s="4" t="s">
        <v>812</v>
      </c>
      <c r="B4201" s="4" t="s">
        <v>813</v>
      </c>
      <c r="C4201" s="5">
        <v>37343</v>
      </c>
      <c r="D4201" s="5">
        <v>37880</v>
      </c>
      <c r="E4201" s="4" t="s">
        <v>19740</v>
      </c>
      <c r="F4201" t="str">
        <f>+_xlfn.XLOOKUP(Tabell3[[#This Row],[Diagnose]],Tabell7[Diagnose],Tabell7[DiagnoseKort])&amp;" ("&amp;YEAR(Tabell3[[#This Row],[Dato]])&amp;")"</f>
        <v>Fri (2003)</v>
      </c>
    </row>
    <row r="4202" spans="1:6" hidden="1" x14ac:dyDescent="0.25">
      <c r="A4202" s="4" t="s">
        <v>629</v>
      </c>
      <c r="B4202" s="4" t="s">
        <v>630</v>
      </c>
      <c r="C4202" s="5">
        <v>36819</v>
      </c>
      <c r="D4202" s="5">
        <v>37870</v>
      </c>
      <c r="E4202" s="4" t="s">
        <v>19740</v>
      </c>
      <c r="F4202" t="str">
        <f>+_xlfn.XLOOKUP(Tabell3[[#This Row],[Diagnose]],Tabell7[Diagnose],Tabell7[DiagnoseKort])&amp;" ("&amp;YEAR(Tabell3[[#This Row],[Dato]])&amp;")"</f>
        <v>Fri (2003)</v>
      </c>
    </row>
    <row r="4203" spans="1:6" hidden="1" x14ac:dyDescent="0.25">
      <c r="A4203" s="4" t="s">
        <v>598</v>
      </c>
      <c r="B4203" s="4" t="s">
        <v>599</v>
      </c>
      <c r="C4203" s="5">
        <v>36710</v>
      </c>
      <c r="D4203" s="5">
        <v>37870</v>
      </c>
      <c r="E4203" s="4" t="s">
        <v>19740</v>
      </c>
      <c r="F4203" t="str">
        <f>+_xlfn.XLOOKUP(Tabell3[[#This Row],[Diagnose]],Tabell7[Diagnose],Tabell7[DiagnoseKort])&amp;" ("&amp;YEAR(Tabell3[[#This Row],[Dato]])&amp;")"</f>
        <v>Fri (2003)</v>
      </c>
    </row>
    <row r="4204" spans="1:6" hidden="1" x14ac:dyDescent="0.25">
      <c r="A4204" s="4" t="s">
        <v>725</v>
      </c>
      <c r="B4204" s="4" t="s">
        <v>726</v>
      </c>
      <c r="C4204" s="5">
        <v>37161</v>
      </c>
      <c r="D4204" s="5">
        <v>37853</v>
      </c>
      <c r="E4204" s="4" t="s">
        <v>19740</v>
      </c>
      <c r="F4204" t="str">
        <f>+_xlfn.XLOOKUP(Tabell3[[#This Row],[Diagnose]],Tabell7[Diagnose],Tabell7[DiagnoseKort])&amp;" ("&amp;YEAR(Tabell3[[#This Row],[Dato]])&amp;")"</f>
        <v>Fri (2003)</v>
      </c>
    </row>
    <row r="4205" spans="1:6" hidden="1" x14ac:dyDescent="0.25">
      <c r="A4205" s="4" t="s">
        <v>372</v>
      </c>
      <c r="B4205" s="4" t="s">
        <v>373</v>
      </c>
      <c r="C4205" s="5">
        <v>35415</v>
      </c>
      <c r="D4205" s="5">
        <v>37852</v>
      </c>
      <c r="E4205" s="4" t="s">
        <v>19743</v>
      </c>
      <c r="F4205" t="str">
        <f>+_xlfn.XLOOKUP(Tabell3[[#This Row],[Diagnose]],Tabell7[Diagnose],Tabell7[DiagnoseKort])&amp;" ("&amp;YEAR(Tabell3[[#This Row],[Dato]])&amp;")"</f>
        <v>Katarakt (2003)</v>
      </c>
    </row>
    <row r="4206" spans="1:6" hidden="1" x14ac:dyDescent="0.25">
      <c r="A4206" s="4" t="s">
        <v>858</v>
      </c>
      <c r="B4206" s="4" t="s">
        <v>859</v>
      </c>
      <c r="C4206" s="5">
        <v>37420</v>
      </c>
      <c r="D4206" s="5">
        <v>37852</v>
      </c>
      <c r="E4206" s="4" t="s">
        <v>19740</v>
      </c>
      <c r="F4206" t="str">
        <f>+_xlfn.XLOOKUP(Tabell3[[#This Row],[Diagnose]],Tabell7[Diagnose],Tabell7[DiagnoseKort])&amp;" ("&amp;YEAR(Tabell3[[#This Row],[Dato]])&amp;")"</f>
        <v>Fri (2003)</v>
      </c>
    </row>
    <row r="4207" spans="1:6" hidden="1" x14ac:dyDescent="0.25">
      <c r="A4207" s="4" t="s">
        <v>743</v>
      </c>
      <c r="B4207" s="4" t="s">
        <v>744</v>
      </c>
      <c r="C4207" s="5">
        <v>37165</v>
      </c>
      <c r="D4207" s="5">
        <v>37850</v>
      </c>
      <c r="E4207" s="4" t="s">
        <v>19740</v>
      </c>
      <c r="F4207" t="str">
        <f>+_xlfn.XLOOKUP(Tabell3[[#This Row],[Diagnose]],Tabell7[Diagnose],Tabell7[DiagnoseKort])&amp;" ("&amp;YEAR(Tabell3[[#This Row],[Dato]])&amp;")"</f>
        <v>Fri (2003)</v>
      </c>
    </row>
    <row r="4208" spans="1:6" hidden="1" x14ac:dyDescent="0.25">
      <c r="A4208" s="4" t="s">
        <v>668</v>
      </c>
      <c r="B4208" s="4" t="s">
        <v>669</v>
      </c>
      <c r="C4208" s="5">
        <v>36948</v>
      </c>
      <c r="D4208" s="5">
        <v>37812</v>
      </c>
      <c r="E4208" s="4" t="s">
        <v>19740</v>
      </c>
      <c r="F4208" t="str">
        <f>+_xlfn.XLOOKUP(Tabell3[[#This Row],[Diagnose]],Tabell7[Diagnose],Tabell7[DiagnoseKort])&amp;" ("&amp;YEAR(Tabell3[[#This Row],[Dato]])&amp;")"</f>
        <v>Fri (2003)</v>
      </c>
    </row>
    <row r="4209" spans="1:6" hidden="1" x14ac:dyDescent="0.25">
      <c r="A4209" s="4" t="s">
        <v>822</v>
      </c>
      <c r="B4209" s="4" t="s">
        <v>823</v>
      </c>
      <c r="C4209" s="5">
        <v>37359</v>
      </c>
      <c r="D4209" s="5">
        <v>37806</v>
      </c>
      <c r="E4209" s="4" t="s">
        <v>19740</v>
      </c>
      <c r="F4209" t="str">
        <f>+_xlfn.XLOOKUP(Tabell3[[#This Row],[Diagnose]],Tabell7[Diagnose],Tabell7[DiagnoseKort])&amp;" ("&amp;YEAR(Tabell3[[#This Row],[Dato]])&amp;")"</f>
        <v>Fri (2003)</v>
      </c>
    </row>
    <row r="4210" spans="1:6" hidden="1" x14ac:dyDescent="0.25">
      <c r="A4210" s="4" t="s">
        <v>749</v>
      </c>
      <c r="B4210" s="4" t="s">
        <v>750</v>
      </c>
      <c r="C4210" s="5">
        <v>37165</v>
      </c>
      <c r="D4210" s="5">
        <v>37800</v>
      </c>
      <c r="E4210" s="4" t="s">
        <v>19740</v>
      </c>
      <c r="F4210" t="str">
        <f>+_xlfn.XLOOKUP(Tabell3[[#This Row],[Diagnose]],Tabell7[Diagnose],Tabell7[DiagnoseKort])&amp;" ("&amp;YEAR(Tabell3[[#This Row],[Dato]])&amp;")"</f>
        <v>Fri (2003)</v>
      </c>
    </row>
    <row r="4211" spans="1:6" hidden="1" x14ac:dyDescent="0.25">
      <c r="A4211" s="4" t="s">
        <v>731</v>
      </c>
      <c r="B4211" s="4" t="s">
        <v>732</v>
      </c>
      <c r="C4211" s="5">
        <v>37161</v>
      </c>
      <c r="D4211" s="5">
        <v>37797</v>
      </c>
      <c r="E4211" s="4" t="s">
        <v>19740</v>
      </c>
      <c r="F4211" t="str">
        <f>+_xlfn.XLOOKUP(Tabell3[[#This Row],[Diagnose]],Tabell7[Diagnose],Tabell7[DiagnoseKort])&amp;" ("&amp;YEAR(Tabell3[[#This Row],[Dato]])&amp;")"</f>
        <v>Fri (2003)</v>
      </c>
    </row>
    <row r="4212" spans="1:6" hidden="1" x14ac:dyDescent="0.25">
      <c r="A4212" s="4" t="s">
        <v>832</v>
      </c>
      <c r="B4212" s="4" t="s">
        <v>833</v>
      </c>
      <c r="C4212" s="5">
        <v>37359</v>
      </c>
      <c r="D4212" s="5">
        <v>37786</v>
      </c>
      <c r="E4212" s="4" t="s">
        <v>19740</v>
      </c>
      <c r="F4212" t="str">
        <f>+_xlfn.XLOOKUP(Tabell3[[#This Row],[Diagnose]],Tabell7[Diagnose],Tabell7[DiagnoseKort])&amp;" ("&amp;YEAR(Tabell3[[#This Row],[Dato]])&amp;")"</f>
        <v>Fri (2003)</v>
      </c>
    </row>
    <row r="4213" spans="1:6" hidden="1" x14ac:dyDescent="0.25">
      <c r="A4213" s="4" t="s">
        <v>551</v>
      </c>
      <c r="B4213" s="4" t="s">
        <v>552</v>
      </c>
      <c r="C4213" s="5">
        <v>36619</v>
      </c>
      <c r="D4213" s="5">
        <v>37722</v>
      </c>
      <c r="E4213" s="4" t="s">
        <v>19740</v>
      </c>
      <c r="F4213" t="str">
        <f>+_xlfn.XLOOKUP(Tabell3[[#This Row],[Diagnose]],Tabell7[Diagnose],Tabell7[DiagnoseKort])&amp;" ("&amp;YEAR(Tabell3[[#This Row],[Dato]])&amp;")"</f>
        <v>Fri (2003)</v>
      </c>
    </row>
    <row r="4214" spans="1:6" hidden="1" x14ac:dyDescent="0.25">
      <c r="A4214" s="4" t="s">
        <v>451</v>
      </c>
      <c r="B4214" s="4" t="s">
        <v>452</v>
      </c>
      <c r="C4214" s="5">
        <v>35999</v>
      </c>
      <c r="D4214" s="5">
        <v>37703</v>
      </c>
      <c r="E4214" s="4" t="s">
        <v>19750</v>
      </c>
      <c r="F4214" t="str">
        <f>+_xlfn.XLOOKUP(Tabell3[[#This Row],[Diagnose]],Tabell7[Diagnose],Tabell7[DiagnoseKort])&amp;" ("&amp;YEAR(Tabell3[[#This Row],[Dato]])&amp;")"</f>
        <v xml:space="preserve"> (2003)</v>
      </c>
    </row>
    <row r="4215" spans="1:6" hidden="1" x14ac:dyDescent="0.25">
      <c r="A4215" s="4" t="s">
        <v>564</v>
      </c>
      <c r="B4215" s="4" t="s">
        <v>565</v>
      </c>
      <c r="C4215" s="5">
        <v>36626</v>
      </c>
      <c r="D4215" s="5">
        <v>37693</v>
      </c>
      <c r="E4215" s="4" t="s">
        <v>19740</v>
      </c>
      <c r="F4215" t="str">
        <f>+_xlfn.XLOOKUP(Tabell3[[#This Row],[Diagnose]],Tabell7[Diagnose],Tabell7[DiagnoseKort])&amp;" ("&amp;YEAR(Tabell3[[#This Row],[Dato]])&amp;")"</f>
        <v>Fri (2003)</v>
      </c>
    </row>
    <row r="4216" spans="1:6" hidden="1" x14ac:dyDescent="0.25">
      <c r="A4216" s="4" t="s">
        <v>578</v>
      </c>
      <c r="B4216" s="4" t="s">
        <v>579</v>
      </c>
      <c r="C4216" s="5">
        <v>36631</v>
      </c>
      <c r="D4216" s="5">
        <v>37692</v>
      </c>
      <c r="E4216" s="4" t="s">
        <v>19740</v>
      </c>
      <c r="F4216" t="str">
        <f>+_xlfn.XLOOKUP(Tabell3[[#This Row],[Diagnose]],Tabell7[Diagnose],Tabell7[DiagnoseKort])&amp;" ("&amp;YEAR(Tabell3[[#This Row],[Dato]])&amp;")"</f>
        <v>Fri (2003)</v>
      </c>
    </row>
    <row r="4217" spans="1:6" hidden="1" x14ac:dyDescent="0.25">
      <c r="A4217" s="4" t="s">
        <v>763</v>
      </c>
      <c r="B4217" s="4" t="s">
        <v>764</v>
      </c>
      <c r="C4217" s="5">
        <v>37226</v>
      </c>
      <c r="D4217" s="5">
        <v>37691</v>
      </c>
      <c r="E4217" s="4" t="s">
        <v>19740</v>
      </c>
      <c r="F4217" t="str">
        <f>+_xlfn.XLOOKUP(Tabell3[[#This Row],[Diagnose]],Tabell7[Diagnose],Tabell7[DiagnoseKort])&amp;" ("&amp;YEAR(Tabell3[[#This Row],[Dato]])&amp;")"</f>
        <v>Fri (2003)</v>
      </c>
    </row>
    <row r="4218" spans="1:6" hidden="1" x14ac:dyDescent="0.25">
      <c r="A4218" s="4" t="s">
        <v>311</v>
      </c>
      <c r="B4218" s="4" t="s">
        <v>312</v>
      </c>
      <c r="C4218" s="5">
        <v>35157</v>
      </c>
      <c r="D4218" s="5">
        <v>37684</v>
      </c>
      <c r="E4218" s="4" t="s">
        <v>19740</v>
      </c>
      <c r="F4218" t="str">
        <f>+_xlfn.XLOOKUP(Tabell3[[#This Row],[Diagnose]],Tabell7[Diagnose],Tabell7[DiagnoseKort])&amp;" ("&amp;YEAR(Tabell3[[#This Row],[Dato]])&amp;")"</f>
        <v>Fri (2003)</v>
      </c>
    </row>
    <row r="4219" spans="1:6" hidden="1" x14ac:dyDescent="0.25">
      <c r="A4219" s="4" t="s">
        <v>543</v>
      </c>
      <c r="B4219" s="4" t="s">
        <v>544</v>
      </c>
      <c r="C4219" s="5">
        <v>36542</v>
      </c>
      <c r="D4219" s="5">
        <v>37676</v>
      </c>
      <c r="E4219" s="4" t="s">
        <v>19740</v>
      </c>
      <c r="F4219" t="str">
        <f>+_xlfn.XLOOKUP(Tabell3[[#This Row],[Diagnose]],Tabell7[Diagnose],Tabell7[DiagnoseKort])&amp;" ("&amp;YEAR(Tabell3[[#This Row],[Dato]])&amp;")"</f>
        <v>Fri (2003)</v>
      </c>
    </row>
    <row r="4220" spans="1:6" hidden="1" x14ac:dyDescent="0.25">
      <c r="A4220" s="4" t="s">
        <v>729</v>
      </c>
      <c r="B4220" s="4" t="s">
        <v>730</v>
      </c>
      <c r="C4220" s="5">
        <v>37161</v>
      </c>
      <c r="D4220" s="5">
        <v>37674</v>
      </c>
      <c r="E4220" s="4" t="s">
        <v>19740</v>
      </c>
      <c r="F4220" t="str">
        <f>+_xlfn.XLOOKUP(Tabell3[[#This Row],[Diagnose]],Tabell7[Diagnose],Tabell7[DiagnoseKort])&amp;" ("&amp;YEAR(Tabell3[[#This Row],[Dato]])&amp;")"</f>
        <v>Fri (2003)</v>
      </c>
    </row>
    <row r="4221" spans="1:6" hidden="1" x14ac:dyDescent="0.25">
      <c r="A4221" s="4" t="s">
        <v>735</v>
      </c>
      <c r="B4221" s="4" t="s">
        <v>736</v>
      </c>
      <c r="C4221" s="5">
        <v>37161</v>
      </c>
      <c r="D4221" s="5">
        <v>37674</v>
      </c>
      <c r="E4221" s="4" t="s">
        <v>19740</v>
      </c>
      <c r="F4221" t="str">
        <f>+_xlfn.XLOOKUP(Tabell3[[#This Row],[Diagnose]],Tabell7[Diagnose],Tabell7[DiagnoseKort])&amp;" ("&amp;YEAR(Tabell3[[#This Row],[Dato]])&amp;")"</f>
        <v>Fri (2003)</v>
      </c>
    </row>
    <row r="4222" spans="1:6" hidden="1" x14ac:dyDescent="0.25">
      <c r="A4222" s="4" t="s">
        <v>909</v>
      </c>
      <c r="B4222" s="4" t="s">
        <v>910</v>
      </c>
      <c r="C4222" s="5">
        <v>37509</v>
      </c>
      <c r="D4222" s="5">
        <v>37668</v>
      </c>
      <c r="E4222" s="4" t="s">
        <v>19740</v>
      </c>
      <c r="F4222" t="str">
        <f>+_xlfn.XLOOKUP(Tabell3[[#This Row],[Diagnose]],Tabell7[Diagnose],Tabell7[DiagnoseKort])&amp;" ("&amp;YEAR(Tabell3[[#This Row],[Dato]])&amp;")"</f>
        <v>Fri (2003)</v>
      </c>
    </row>
    <row r="4223" spans="1:6" hidden="1" x14ac:dyDescent="0.25">
      <c r="A4223" s="4" t="s">
        <v>584</v>
      </c>
      <c r="B4223" s="4" t="s">
        <v>585</v>
      </c>
      <c r="C4223" s="5">
        <v>36644</v>
      </c>
      <c r="D4223" s="5">
        <v>37584</v>
      </c>
      <c r="E4223" s="4" t="s">
        <v>19740</v>
      </c>
      <c r="F4223" t="str">
        <f>+_xlfn.XLOOKUP(Tabell3[[#This Row],[Diagnose]],Tabell7[Diagnose],Tabell7[DiagnoseKort])&amp;" ("&amp;YEAR(Tabell3[[#This Row],[Dato]])&amp;")"</f>
        <v>Fri (2002)</v>
      </c>
    </row>
    <row r="4224" spans="1:6" hidden="1" x14ac:dyDescent="0.25">
      <c r="A4224" s="4" t="s">
        <v>580</v>
      </c>
      <c r="B4224" s="4" t="s">
        <v>581</v>
      </c>
      <c r="C4224" s="5">
        <v>36644</v>
      </c>
      <c r="D4224" s="5">
        <v>37584</v>
      </c>
      <c r="E4224" s="4" t="s">
        <v>19740</v>
      </c>
      <c r="F4224" t="str">
        <f>+_xlfn.XLOOKUP(Tabell3[[#This Row],[Diagnose]],Tabell7[Diagnose],Tabell7[DiagnoseKort])&amp;" ("&amp;YEAR(Tabell3[[#This Row],[Dato]])&amp;")"</f>
        <v>Fri (2002)</v>
      </c>
    </row>
    <row r="4225" spans="1:6" hidden="1" x14ac:dyDescent="0.25">
      <c r="A4225" s="4" t="s">
        <v>659</v>
      </c>
      <c r="B4225" s="4" t="s">
        <v>660</v>
      </c>
      <c r="C4225" s="5">
        <v>36948</v>
      </c>
      <c r="D4225" s="5">
        <v>37524</v>
      </c>
      <c r="E4225" s="4" t="s">
        <v>19746</v>
      </c>
      <c r="F4225" t="str">
        <f>+_xlfn.XLOOKUP(Tabell3[[#This Row],[Diagnose]],Tabell7[Diagnose],Tabell7[DiagnoseKort])&amp;" ("&amp;YEAR(Tabell3[[#This Row],[Dato]])&amp;")"</f>
        <v xml:space="preserve"> (2002)</v>
      </c>
    </row>
    <row r="4226" spans="1:6" hidden="1" x14ac:dyDescent="0.25">
      <c r="A4226" s="4" t="s">
        <v>467</v>
      </c>
      <c r="B4226" s="4" t="s">
        <v>468</v>
      </c>
      <c r="C4226" s="5">
        <v>36119</v>
      </c>
      <c r="D4226" s="5">
        <v>37508</v>
      </c>
      <c r="E4226" s="4" t="s">
        <v>19740</v>
      </c>
      <c r="F4226" t="str">
        <f>+_xlfn.XLOOKUP(Tabell3[[#This Row],[Diagnose]],Tabell7[Diagnose],Tabell7[DiagnoseKort])&amp;" ("&amp;YEAR(Tabell3[[#This Row],[Dato]])&amp;")"</f>
        <v>Fri (2002)</v>
      </c>
    </row>
    <row r="4227" spans="1:6" hidden="1" x14ac:dyDescent="0.25">
      <c r="A4227" s="4" t="s">
        <v>299</v>
      </c>
      <c r="B4227" s="4" t="s">
        <v>300</v>
      </c>
      <c r="C4227" s="5">
        <v>35157</v>
      </c>
      <c r="D4227" s="5">
        <v>37498</v>
      </c>
      <c r="E4227" s="4" t="s">
        <v>19740</v>
      </c>
      <c r="F4227" t="str">
        <f>+_xlfn.XLOOKUP(Tabell3[[#This Row],[Diagnose]],Tabell7[Diagnose],Tabell7[DiagnoseKort])&amp;" ("&amp;YEAR(Tabell3[[#This Row],[Dato]])&amp;")"</f>
        <v>Fri (2002)</v>
      </c>
    </row>
    <row r="4228" spans="1:6" hidden="1" x14ac:dyDescent="0.25">
      <c r="A4228" s="4" t="s">
        <v>661</v>
      </c>
      <c r="B4228" s="4" t="s">
        <v>186</v>
      </c>
      <c r="C4228" s="5">
        <v>36948</v>
      </c>
      <c r="D4228" s="5">
        <v>37491</v>
      </c>
      <c r="E4228" s="4" t="s">
        <v>19740</v>
      </c>
      <c r="F4228" t="str">
        <f>+_xlfn.XLOOKUP(Tabell3[[#This Row],[Diagnose]],Tabell7[Diagnose],Tabell7[DiagnoseKort])&amp;" ("&amp;YEAR(Tabell3[[#This Row],[Dato]])&amp;")"</f>
        <v>Fri (2002)</v>
      </c>
    </row>
    <row r="4229" spans="1:6" hidden="1" x14ac:dyDescent="0.25">
      <c r="A4229" s="4" t="s">
        <v>469</v>
      </c>
      <c r="B4229" s="4" t="s">
        <v>470</v>
      </c>
      <c r="C4229" s="5">
        <v>36120</v>
      </c>
      <c r="D4229" s="5">
        <v>37481</v>
      </c>
      <c r="E4229" s="4" t="s">
        <v>19746</v>
      </c>
      <c r="F4229" t="str">
        <f>+_xlfn.XLOOKUP(Tabell3[[#This Row],[Diagnose]],Tabell7[Diagnose],Tabell7[DiagnoseKort])&amp;" ("&amp;YEAR(Tabell3[[#This Row],[Dato]])&amp;")"</f>
        <v xml:space="preserve"> (2002)</v>
      </c>
    </row>
    <row r="4230" spans="1:6" hidden="1" x14ac:dyDescent="0.25">
      <c r="A4230" s="4" t="s">
        <v>469</v>
      </c>
      <c r="B4230" s="4" t="s">
        <v>470</v>
      </c>
      <c r="C4230" s="5">
        <v>36120</v>
      </c>
      <c r="D4230" s="5">
        <v>37479</v>
      </c>
      <c r="E4230" s="4" t="s">
        <v>19743</v>
      </c>
      <c r="F4230" t="str">
        <f>+_xlfn.XLOOKUP(Tabell3[[#This Row],[Diagnose]],Tabell7[Diagnose],Tabell7[DiagnoseKort])&amp;" ("&amp;YEAR(Tabell3[[#This Row],[Dato]])&amp;")"</f>
        <v>Katarakt (2002)</v>
      </c>
    </row>
    <row r="4231" spans="1:6" hidden="1" x14ac:dyDescent="0.25">
      <c r="A4231" s="4" t="s">
        <v>699</v>
      </c>
      <c r="B4231" s="4" t="s">
        <v>700</v>
      </c>
      <c r="C4231" s="5">
        <v>37038</v>
      </c>
      <c r="D4231" s="5">
        <v>37417</v>
      </c>
      <c r="E4231" s="4" t="s">
        <v>19740</v>
      </c>
      <c r="F4231" t="str">
        <f>+_xlfn.XLOOKUP(Tabell3[[#This Row],[Diagnose]],Tabell7[Diagnose],Tabell7[DiagnoseKort])&amp;" ("&amp;YEAR(Tabell3[[#This Row],[Dato]])&amp;")"</f>
        <v>Fri (2002)</v>
      </c>
    </row>
    <row r="4232" spans="1:6" hidden="1" x14ac:dyDescent="0.25">
      <c r="A4232" s="4" t="s">
        <v>617</v>
      </c>
      <c r="B4232" s="4" t="s">
        <v>618</v>
      </c>
      <c r="C4232" s="5">
        <v>36776</v>
      </c>
      <c r="D4232" s="5">
        <v>37408</v>
      </c>
      <c r="E4232" s="4" t="s">
        <v>19740</v>
      </c>
      <c r="F4232" t="str">
        <f>+_xlfn.XLOOKUP(Tabell3[[#This Row],[Diagnose]],Tabell7[Diagnose],Tabell7[DiagnoseKort])&amp;" ("&amp;YEAR(Tabell3[[#This Row],[Dato]])&amp;")"</f>
        <v>Fri (2002)</v>
      </c>
    </row>
    <row r="4233" spans="1:6" hidden="1" x14ac:dyDescent="0.25">
      <c r="A4233" s="4" t="s">
        <v>653</v>
      </c>
      <c r="B4233" s="4" t="s">
        <v>654</v>
      </c>
      <c r="C4233" s="5">
        <v>36941</v>
      </c>
      <c r="D4233" s="5">
        <v>37408</v>
      </c>
      <c r="E4233" s="4" t="s">
        <v>19740</v>
      </c>
      <c r="F4233" t="str">
        <f>+_xlfn.XLOOKUP(Tabell3[[#This Row],[Diagnose]],Tabell7[Diagnose],Tabell7[DiagnoseKort])&amp;" ("&amp;YEAR(Tabell3[[#This Row],[Dato]])&amp;")"</f>
        <v>Fri (2002)</v>
      </c>
    </row>
    <row r="4234" spans="1:6" hidden="1" x14ac:dyDescent="0.25">
      <c r="A4234" s="4" t="s">
        <v>641</v>
      </c>
      <c r="B4234" s="4" t="s">
        <v>642</v>
      </c>
      <c r="C4234" s="5">
        <v>36827</v>
      </c>
      <c r="D4234" s="5">
        <v>37387</v>
      </c>
      <c r="E4234" s="4" t="s">
        <v>19740</v>
      </c>
      <c r="F4234" t="str">
        <f>+_xlfn.XLOOKUP(Tabell3[[#This Row],[Diagnose]],Tabell7[Diagnose],Tabell7[DiagnoseKort])&amp;" ("&amp;YEAR(Tabell3[[#This Row],[Dato]])&amp;")"</f>
        <v>Fri (2002)</v>
      </c>
    </row>
    <row r="4235" spans="1:6" hidden="1" x14ac:dyDescent="0.25">
      <c r="A4235" s="4" t="s">
        <v>631</v>
      </c>
      <c r="B4235" s="4" t="s">
        <v>632</v>
      </c>
      <c r="C4235" s="4"/>
      <c r="D4235" s="5">
        <v>37379</v>
      </c>
      <c r="E4235" s="4" t="s">
        <v>19740</v>
      </c>
      <c r="F4235" t="str">
        <f>+_xlfn.XLOOKUP(Tabell3[[#This Row],[Diagnose]],Tabell7[Diagnose],Tabell7[DiagnoseKort])&amp;" ("&amp;YEAR(Tabell3[[#This Row],[Dato]])&amp;")"</f>
        <v>Fri (2002)</v>
      </c>
    </row>
    <row r="4236" spans="1:6" hidden="1" x14ac:dyDescent="0.25">
      <c r="A4236" s="4" t="s">
        <v>647</v>
      </c>
      <c r="B4236" s="4" t="s">
        <v>648</v>
      </c>
      <c r="C4236" s="5">
        <v>36870</v>
      </c>
      <c r="D4236" s="5">
        <v>37376</v>
      </c>
      <c r="E4236" s="4" t="s">
        <v>19740</v>
      </c>
      <c r="F4236" t="str">
        <f>+_xlfn.XLOOKUP(Tabell3[[#This Row],[Diagnose]],Tabell7[Diagnose],Tabell7[DiagnoseKort])&amp;" ("&amp;YEAR(Tabell3[[#This Row],[Dato]])&amp;")"</f>
        <v>Fri (2002)</v>
      </c>
    </row>
    <row r="4237" spans="1:6" hidden="1" x14ac:dyDescent="0.25">
      <c r="A4237" s="4" t="s">
        <v>566</v>
      </c>
      <c r="B4237" s="4" t="s">
        <v>567</v>
      </c>
      <c r="C4237" s="5">
        <v>36628</v>
      </c>
      <c r="D4237" s="5">
        <v>37376</v>
      </c>
      <c r="E4237" s="4" t="s">
        <v>19740</v>
      </c>
      <c r="F4237" t="str">
        <f>+_xlfn.XLOOKUP(Tabell3[[#This Row],[Diagnose]],Tabell7[Diagnose],Tabell7[DiagnoseKort])&amp;" ("&amp;YEAR(Tabell3[[#This Row],[Dato]])&amp;")"</f>
        <v>Fri (2002)</v>
      </c>
    </row>
    <row r="4238" spans="1:6" hidden="1" x14ac:dyDescent="0.25">
      <c r="A4238" s="4" t="s">
        <v>665</v>
      </c>
      <c r="B4238" s="4" t="s">
        <v>666</v>
      </c>
      <c r="C4238" s="5">
        <v>36948</v>
      </c>
      <c r="D4238" s="5">
        <v>37319</v>
      </c>
      <c r="E4238" s="4" t="s">
        <v>19740</v>
      </c>
      <c r="F4238" t="str">
        <f>+_xlfn.XLOOKUP(Tabell3[[#This Row],[Diagnose]],Tabell7[Diagnose],Tabell7[DiagnoseKort])&amp;" ("&amp;YEAR(Tabell3[[#This Row],[Dato]])&amp;")"</f>
        <v>Fri (2002)</v>
      </c>
    </row>
    <row r="4239" spans="1:6" hidden="1" x14ac:dyDescent="0.25">
      <c r="A4239" s="4" t="s">
        <v>271</v>
      </c>
      <c r="B4239" s="4" t="s">
        <v>272</v>
      </c>
      <c r="C4239" s="5">
        <v>35038</v>
      </c>
      <c r="D4239" s="5">
        <v>37300</v>
      </c>
      <c r="E4239" s="4" t="s">
        <v>19750</v>
      </c>
      <c r="F4239" t="str">
        <f>+_xlfn.XLOOKUP(Tabell3[[#This Row],[Diagnose]],Tabell7[Diagnose],Tabell7[DiagnoseKort])&amp;" ("&amp;YEAR(Tabell3[[#This Row],[Dato]])&amp;")"</f>
        <v xml:space="preserve"> (2002)</v>
      </c>
    </row>
    <row r="4240" spans="1:6" hidden="1" x14ac:dyDescent="0.25">
      <c r="A4240" s="4" t="s">
        <v>439</v>
      </c>
      <c r="B4240" s="4" t="s">
        <v>440</v>
      </c>
      <c r="C4240" s="5">
        <v>35966</v>
      </c>
      <c r="D4240" s="5">
        <v>37223</v>
      </c>
      <c r="E4240" s="4" t="s">
        <v>19740</v>
      </c>
      <c r="F4240" t="str">
        <f>+_xlfn.XLOOKUP(Tabell3[[#This Row],[Diagnose]],Tabell7[Diagnose],Tabell7[DiagnoseKort])&amp;" ("&amp;YEAR(Tabell3[[#This Row],[Dato]])&amp;")"</f>
        <v>Fri (2001)</v>
      </c>
    </row>
    <row r="4241" spans="1:6" hidden="1" x14ac:dyDescent="0.25">
      <c r="A4241" s="4" t="s">
        <v>635</v>
      </c>
      <c r="B4241" s="4" t="s">
        <v>636</v>
      </c>
      <c r="C4241" s="5">
        <v>36823</v>
      </c>
      <c r="D4241" s="5">
        <v>37207</v>
      </c>
      <c r="E4241" s="4" t="s">
        <v>19740</v>
      </c>
      <c r="F4241" t="str">
        <f>+_xlfn.XLOOKUP(Tabell3[[#This Row],[Diagnose]],Tabell7[Diagnose],Tabell7[DiagnoseKort])&amp;" ("&amp;YEAR(Tabell3[[#This Row],[Dato]])&amp;")"</f>
        <v>Fri (2001)</v>
      </c>
    </row>
    <row r="4242" spans="1:6" hidden="1" x14ac:dyDescent="0.25">
      <c r="A4242" s="4" t="s">
        <v>433</v>
      </c>
      <c r="B4242" s="4" t="s">
        <v>434</v>
      </c>
      <c r="C4242" s="5">
        <v>35955</v>
      </c>
      <c r="D4242" s="5">
        <v>37166</v>
      </c>
      <c r="E4242" s="4" t="s">
        <v>19740</v>
      </c>
      <c r="F4242" t="str">
        <f>+_xlfn.XLOOKUP(Tabell3[[#This Row],[Diagnose]],Tabell7[Diagnose],Tabell7[DiagnoseKort])&amp;" ("&amp;YEAR(Tabell3[[#This Row],[Dato]])&amp;")"</f>
        <v>Fri (2001)</v>
      </c>
    </row>
    <row r="4243" spans="1:6" hidden="1" x14ac:dyDescent="0.25">
      <c r="A4243" s="4" t="s">
        <v>511</v>
      </c>
      <c r="B4243" s="4" t="s">
        <v>512</v>
      </c>
      <c r="C4243" s="5">
        <v>36361</v>
      </c>
      <c r="D4243" s="5">
        <v>37160</v>
      </c>
      <c r="E4243" s="4" t="s">
        <v>19740</v>
      </c>
      <c r="F4243" t="str">
        <f>+_xlfn.XLOOKUP(Tabell3[[#This Row],[Diagnose]],Tabell7[Diagnose],Tabell7[DiagnoseKort])&amp;" ("&amp;YEAR(Tabell3[[#This Row],[Dato]])&amp;")"</f>
        <v>Fri (2001)</v>
      </c>
    </row>
    <row r="4244" spans="1:6" hidden="1" x14ac:dyDescent="0.25">
      <c r="A4244" s="4" t="s">
        <v>572</v>
      </c>
      <c r="B4244" s="4" t="s">
        <v>573</v>
      </c>
      <c r="C4244" s="5">
        <v>36631</v>
      </c>
      <c r="D4244" s="5">
        <v>37143</v>
      </c>
      <c r="E4244" s="4" t="s">
        <v>19740</v>
      </c>
      <c r="F4244" t="str">
        <f>+_xlfn.XLOOKUP(Tabell3[[#This Row],[Diagnose]],Tabell7[Diagnose],Tabell7[DiagnoseKort])&amp;" ("&amp;YEAR(Tabell3[[#This Row],[Dato]])&amp;")"</f>
        <v>Fri (2001)</v>
      </c>
    </row>
    <row r="4245" spans="1:6" hidden="1" x14ac:dyDescent="0.25">
      <c r="A4245" s="4" t="s">
        <v>421</v>
      </c>
      <c r="B4245" s="4" t="s">
        <v>422</v>
      </c>
      <c r="C4245" s="5">
        <v>35878</v>
      </c>
      <c r="D4245" s="5">
        <v>37115</v>
      </c>
      <c r="E4245" s="4" t="s">
        <v>19740</v>
      </c>
      <c r="F4245" t="str">
        <f>+_xlfn.XLOOKUP(Tabell3[[#This Row],[Diagnose]],Tabell7[Diagnose],Tabell7[DiagnoseKort])&amp;" ("&amp;YEAR(Tabell3[[#This Row],[Dato]])&amp;")"</f>
        <v>Fri (2001)</v>
      </c>
    </row>
    <row r="4246" spans="1:6" hidden="1" x14ac:dyDescent="0.25">
      <c r="A4246" s="4" t="s">
        <v>345</v>
      </c>
      <c r="B4246" s="4" t="s">
        <v>346</v>
      </c>
      <c r="C4246" s="5">
        <v>35247</v>
      </c>
      <c r="D4246" s="5">
        <v>37115</v>
      </c>
      <c r="E4246" s="4" t="s">
        <v>19743</v>
      </c>
      <c r="F4246" t="str">
        <f>+_xlfn.XLOOKUP(Tabell3[[#This Row],[Diagnose]],Tabell7[Diagnose],Tabell7[DiagnoseKort])&amp;" ("&amp;YEAR(Tabell3[[#This Row],[Dato]])&amp;")"</f>
        <v>Katarakt (2001)</v>
      </c>
    </row>
    <row r="4247" spans="1:6" hidden="1" x14ac:dyDescent="0.25">
      <c r="A4247" s="4" t="s">
        <v>509</v>
      </c>
      <c r="B4247" s="4" t="s">
        <v>510</v>
      </c>
      <c r="C4247" s="5">
        <v>36361</v>
      </c>
      <c r="D4247" s="5">
        <v>37114</v>
      </c>
      <c r="E4247" s="4" t="s">
        <v>19740</v>
      </c>
      <c r="F4247" t="str">
        <f>+_xlfn.XLOOKUP(Tabell3[[#This Row],[Diagnose]],Tabell7[Diagnose],Tabell7[DiagnoseKort])&amp;" ("&amp;YEAR(Tabell3[[#This Row],[Dato]])&amp;")"</f>
        <v>Fri (2001)</v>
      </c>
    </row>
    <row r="4248" spans="1:6" hidden="1" x14ac:dyDescent="0.25">
      <c r="A4248" s="4" t="s">
        <v>241</v>
      </c>
      <c r="B4248" s="4" t="s">
        <v>242</v>
      </c>
      <c r="C4248" s="5">
        <v>34441</v>
      </c>
      <c r="D4248" s="5">
        <v>37114</v>
      </c>
      <c r="E4248" s="4" t="s">
        <v>19740</v>
      </c>
      <c r="F4248" t="str">
        <f>+_xlfn.XLOOKUP(Tabell3[[#This Row],[Diagnose]],Tabell7[Diagnose],Tabell7[DiagnoseKort])&amp;" ("&amp;YEAR(Tabell3[[#This Row],[Dato]])&amp;")"</f>
        <v>Fri (2001)</v>
      </c>
    </row>
    <row r="4249" spans="1:6" hidden="1" x14ac:dyDescent="0.25">
      <c r="A4249" s="4" t="s">
        <v>353</v>
      </c>
      <c r="B4249" s="4" t="s">
        <v>354</v>
      </c>
      <c r="C4249" s="5">
        <v>35247</v>
      </c>
      <c r="D4249" s="5">
        <v>37083</v>
      </c>
      <c r="E4249" s="4" t="s">
        <v>19743</v>
      </c>
      <c r="F4249" t="str">
        <f>+_xlfn.XLOOKUP(Tabell3[[#This Row],[Diagnose]],Tabell7[Diagnose],Tabell7[DiagnoseKort])&amp;" ("&amp;YEAR(Tabell3[[#This Row],[Dato]])&amp;")"</f>
        <v>Katarakt (2001)</v>
      </c>
    </row>
    <row r="4250" spans="1:6" hidden="1" x14ac:dyDescent="0.25">
      <c r="A4250" s="4" t="s">
        <v>469</v>
      </c>
      <c r="B4250" s="4" t="s">
        <v>470</v>
      </c>
      <c r="C4250" s="5">
        <v>36120</v>
      </c>
      <c r="D4250" s="5">
        <v>37052</v>
      </c>
      <c r="E4250" s="4" t="s">
        <v>19740</v>
      </c>
      <c r="F4250" t="str">
        <f>+_xlfn.XLOOKUP(Tabell3[[#This Row],[Diagnose]],Tabell7[Diagnose],Tabell7[DiagnoseKort])&amp;" ("&amp;YEAR(Tabell3[[#This Row],[Dato]])&amp;")"</f>
        <v>Fri (2001)</v>
      </c>
    </row>
    <row r="4251" spans="1:6" hidden="1" x14ac:dyDescent="0.25">
      <c r="A4251" s="4" t="s">
        <v>380</v>
      </c>
      <c r="B4251" s="4" t="s">
        <v>381</v>
      </c>
      <c r="C4251" s="5">
        <v>35447</v>
      </c>
      <c r="D4251" s="5">
        <v>37052</v>
      </c>
      <c r="E4251" s="4" t="s">
        <v>19740</v>
      </c>
      <c r="F4251" t="str">
        <f>+_xlfn.XLOOKUP(Tabell3[[#This Row],[Diagnose]],Tabell7[Diagnose],Tabell7[DiagnoseKort])&amp;" ("&amp;YEAR(Tabell3[[#This Row],[Dato]])&amp;")"</f>
        <v>Fri (2001)</v>
      </c>
    </row>
    <row r="4252" spans="1:6" hidden="1" x14ac:dyDescent="0.25">
      <c r="A4252" s="4" t="s">
        <v>283</v>
      </c>
      <c r="B4252" s="4" t="s">
        <v>284</v>
      </c>
      <c r="C4252" s="5">
        <v>35104</v>
      </c>
      <c r="D4252" s="5">
        <v>37049</v>
      </c>
      <c r="E4252" s="4" t="s">
        <v>19740</v>
      </c>
      <c r="F4252" t="str">
        <f>+_xlfn.XLOOKUP(Tabell3[[#This Row],[Diagnose]],Tabell7[Diagnose],Tabell7[DiagnoseKort])&amp;" ("&amp;YEAR(Tabell3[[#This Row],[Dato]])&amp;")"</f>
        <v>Fri (2001)</v>
      </c>
    </row>
    <row r="4253" spans="1:6" hidden="1" x14ac:dyDescent="0.25">
      <c r="A4253" s="4" t="s">
        <v>453</v>
      </c>
      <c r="B4253" s="4" t="s">
        <v>454</v>
      </c>
      <c r="C4253" s="5">
        <v>36119</v>
      </c>
      <c r="D4253" s="5">
        <v>37004</v>
      </c>
      <c r="E4253" s="4" t="s">
        <v>19740</v>
      </c>
      <c r="F4253" t="str">
        <f>+_xlfn.XLOOKUP(Tabell3[[#This Row],[Diagnose]],Tabell7[Diagnose],Tabell7[DiagnoseKort])&amp;" ("&amp;YEAR(Tabell3[[#This Row],[Dato]])&amp;")"</f>
        <v>Fri (2001)</v>
      </c>
    </row>
    <row r="4254" spans="1:6" hidden="1" x14ac:dyDescent="0.25">
      <c r="A4254" s="4" t="s">
        <v>459</v>
      </c>
      <c r="B4254" s="4" t="s">
        <v>460</v>
      </c>
      <c r="C4254" s="5">
        <v>36119</v>
      </c>
      <c r="D4254" s="5">
        <v>36982</v>
      </c>
      <c r="E4254" s="4" t="s">
        <v>19740</v>
      </c>
      <c r="F4254" t="str">
        <f>+_xlfn.XLOOKUP(Tabell3[[#This Row],[Diagnose]],Tabell7[Diagnose],Tabell7[DiagnoseKort])&amp;" ("&amp;YEAR(Tabell3[[#This Row],[Dato]])&amp;")"</f>
        <v>Fri (2001)</v>
      </c>
    </row>
    <row r="4255" spans="1:6" hidden="1" x14ac:dyDescent="0.25">
      <c r="A4255" s="4" t="s">
        <v>368</v>
      </c>
      <c r="B4255" s="4" t="s">
        <v>369</v>
      </c>
      <c r="C4255" s="5">
        <v>35415</v>
      </c>
      <c r="D4255" s="5">
        <v>36953</v>
      </c>
      <c r="E4255" s="4" t="s">
        <v>19740</v>
      </c>
      <c r="F4255" t="str">
        <f>+_xlfn.XLOOKUP(Tabell3[[#This Row],[Diagnose]],Tabell7[Diagnose],Tabell7[DiagnoseKort])&amp;" ("&amp;YEAR(Tabell3[[#This Row],[Dato]])&amp;")"</f>
        <v>Fri (2001)</v>
      </c>
    </row>
    <row r="4256" spans="1:6" hidden="1" x14ac:dyDescent="0.25">
      <c r="A4256" s="4" t="s">
        <v>370</v>
      </c>
      <c r="B4256" s="4" t="s">
        <v>371</v>
      </c>
      <c r="C4256" s="5">
        <v>35415</v>
      </c>
      <c r="D4256" s="5">
        <v>36953</v>
      </c>
      <c r="E4256" s="4" t="s">
        <v>19740</v>
      </c>
      <c r="F4256" t="str">
        <f>+_xlfn.XLOOKUP(Tabell3[[#This Row],[Diagnose]],Tabell7[Diagnose],Tabell7[DiagnoseKort])&amp;" ("&amp;YEAR(Tabell3[[#This Row],[Dato]])&amp;")"</f>
        <v>Fri (2001)</v>
      </c>
    </row>
    <row r="4257" spans="1:6" hidden="1" x14ac:dyDescent="0.25">
      <c r="A4257" s="4" t="s">
        <v>467</v>
      </c>
      <c r="B4257" s="4" t="s">
        <v>468</v>
      </c>
      <c r="C4257" s="5">
        <v>36119</v>
      </c>
      <c r="D4257" s="5">
        <v>36949</v>
      </c>
      <c r="E4257" s="4" t="s">
        <v>19740</v>
      </c>
      <c r="F4257" t="str">
        <f>+_xlfn.XLOOKUP(Tabell3[[#This Row],[Diagnose]],Tabell7[Diagnose],Tabell7[DiagnoseKort])&amp;" ("&amp;YEAR(Tabell3[[#This Row],[Dato]])&amp;")"</f>
        <v>Fri (2001)</v>
      </c>
    </row>
    <row r="4258" spans="1:6" hidden="1" x14ac:dyDescent="0.25">
      <c r="A4258" s="4" t="s">
        <v>566</v>
      </c>
      <c r="B4258" s="4" t="s">
        <v>567</v>
      </c>
      <c r="C4258" s="5">
        <v>36628</v>
      </c>
      <c r="D4258" s="5">
        <v>36946</v>
      </c>
      <c r="E4258" s="4" t="s">
        <v>19740</v>
      </c>
      <c r="F4258" t="str">
        <f>+_xlfn.XLOOKUP(Tabell3[[#This Row],[Diagnose]],Tabell7[Diagnose],Tabell7[DiagnoseKort])&amp;" ("&amp;YEAR(Tabell3[[#This Row],[Dato]])&amp;")"</f>
        <v>Fri (2001)</v>
      </c>
    </row>
    <row r="4259" spans="1:6" hidden="1" x14ac:dyDescent="0.25">
      <c r="A4259" s="4" t="s">
        <v>253</v>
      </c>
      <c r="B4259" s="4" t="s">
        <v>254</v>
      </c>
      <c r="C4259" s="5">
        <v>34796</v>
      </c>
      <c r="D4259" s="5">
        <v>36856</v>
      </c>
      <c r="E4259" s="4" t="s">
        <v>19740</v>
      </c>
      <c r="F4259" t="str">
        <f>+_xlfn.XLOOKUP(Tabell3[[#This Row],[Diagnose]],Tabell7[Diagnose],Tabell7[DiagnoseKort])&amp;" ("&amp;YEAR(Tabell3[[#This Row],[Dato]])&amp;")"</f>
        <v>Fri (2000)</v>
      </c>
    </row>
    <row r="4260" spans="1:6" hidden="1" x14ac:dyDescent="0.25">
      <c r="A4260" s="4" t="s">
        <v>335</v>
      </c>
      <c r="B4260" s="4" t="s">
        <v>336</v>
      </c>
      <c r="C4260" s="5">
        <v>35173</v>
      </c>
      <c r="D4260" s="5">
        <v>36854</v>
      </c>
      <c r="E4260" s="4" t="s">
        <v>19740</v>
      </c>
      <c r="F4260" t="str">
        <f>+_xlfn.XLOOKUP(Tabell3[[#This Row],[Diagnose]],Tabell7[Diagnose],Tabell7[DiagnoseKort])&amp;" ("&amp;YEAR(Tabell3[[#This Row],[Dato]])&amp;")"</f>
        <v>Fri (2000)</v>
      </c>
    </row>
    <row r="4261" spans="1:6" hidden="1" x14ac:dyDescent="0.25">
      <c r="A4261" s="4" t="s">
        <v>507</v>
      </c>
      <c r="B4261" s="4" t="s">
        <v>508</v>
      </c>
      <c r="C4261" s="5">
        <v>36361</v>
      </c>
      <c r="D4261" s="5">
        <v>36794</v>
      </c>
      <c r="E4261" s="4" t="s">
        <v>19740</v>
      </c>
      <c r="F4261" t="str">
        <f>+_xlfn.XLOOKUP(Tabell3[[#This Row],[Diagnose]],Tabell7[Diagnose],Tabell7[DiagnoseKort])&amp;" ("&amp;YEAR(Tabell3[[#This Row],[Dato]])&amp;")"</f>
        <v>Fri (2000)</v>
      </c>
    </row>
    <row r="4262" spans="1:6" hidden="1" x14ac:dyDescent="0.25">
      <c r="A4262" s="4" t="s">
        <v>345</v>
      </c>
      <c r="B4262" s="4" t="s">
        <v>346</v>
      </c>
      <c r="C4262" s="5">
        <v>35247</v>
      </c>
      <c r="D4262" s="5">
        <v>36751</v>
      </c>
      <c r="E4262" s="4" t="s">
        <v>19743</v>
      </c>
      <c r="F4262" t="str">
        <f>+_xlfn.XLOOKUP(Tabell3[[#This Row],[Diagnose]],Tabell7[Diagnose],Tabell7[DiagnoseKort])&amp;" ("&amp;YEAR(Tabell3[[#This Row],[Dato]])&amp;")"</f>
        <v>Katarakt (2000)</v>
      </c>
    </row>
    <row r="4263" spans="1:6" hidden="1" x14ac:dyDescent="0.25">
      <c r="A4263" s="4" t="s">
        <v>451</v>
      </c>
      <c r="B4263" s="4" t="s">
        <v>452</v>
      </c>
      <c r="C4263" s="5">
        <v>35999</v>
      </c>
      <c r="D4263" s="5">
        <v>36703</v>
      </c>
      <c r="E4263" s="4" t="s">
        <v>19740</v>
      </c>
      <c r="F4263" t="str">
        <f>+_xlfn.XLOOKUP(Tabell3[[#This Row],[Diagnose]],Tabell7[Diagnose],Tabell7[DiagnoseKort])&amp;" ("&amp;YEAR(Tabell3[[#This Row],[Dato]])&amp;")"</f>
        <v>Fri (2000)</v>
      </c>
    </row>
    <row r="4264" spans="1:6" hidden="1" x14ac:dyDescent="0.25">
      <c r="A4264" s="4" t="s">
        <v>325</v>
      </c>
      <c r="B4264" s="4" t="s">
        <v>326</v>
      </c>
      <c r="C4264" s="5">
        <v>35166</v>
      </c>
      <c r="D4264" s="5">
        <v>36701</v>
      </c>
      <c r="E4264" s="4" t="s">
        <v>19740</v>
      </c>
      <c r="F4264" t="str">
        <f>+_xlfn.XLOOKUP(Tabell3[[#This Row],[Diagnose]],Tabell7[Diagnose],Tabell7[DiagnoseKort])&amp;" ("&amp;YEAR(Tabell3[[#This Row],[Dato]])&amp;")"</f>
        <v>Fri (2000)</v>
      </c>
    </row>
    <row r="4265" spans="1:6" hidden="1" x14ac:dyDescent="0.25">
      <c r="A4265" s="4" t="s">
        <v>433</v>
      </c>
      <c r="B4265" s="4" t="s">
        <v>434</v>
      </c>
      <c r="C4265" s="5">
        <v>35955</v>
      </c>
      <c r="D4265" s="5">
        <v>36700</v>
      </c>
      <c r="E4265" s="4" t="s">
        <v>19740</v>
      </c>
      <c r="F4265" t="str">
        <f>+_xlfn.XLOOKUP(Tabell3[[#This Row],[Diagnose]],Tabell7[Diagnose],Tabell7[DiagnoseKort])&amp;" ("&amp;YEAR(Tabell3[[#This Row],[Dato]])&amp;")"</f>
        <v>Fri (2000)</v>
      </c>
    </row>
    <row r="4266" spans="1:6" hidden="1" x14ac:dyDescent="0.25">
      <c r="A4266" s="4" t="s">
        <v>380</v>
      </c>
      <c r="B4266" s="4" t="s">
        <v>381</v>
      </c>
      <c r="C4266" s="5">
        <v>35447</v>
      </c>
      <c r="D4266" s="5">
        <v>36681</v>
      </c>
      <c r="E4266" s="4" t="s">
        <v>19740</v>
      </c>
      <c r="F4266" t="str">
        <f>+_xlfn.XLOOKUP(Tabell3[[#This Row],[Diagnose]],Tabell7[Diagnose],Tabell7[DiagnoseKort])&amp;" ("&amp;YEAR(Tabell3[[#This Row],[Dato]])&amp;")"</f>
        <v>Fri (2000)</v>
      </c>
    </row>
    <row r="4267" spans="1:6" hidden="1" x14ac:dyDescent="0.25">
      <c r="A4267" s="4" t="s">
        <v>469</v>
      </c>
      <c r="B4267" s="4" t="s">
        <v>470</v>
      </c>
      <c r="C4267" s="5">
        <v>36120</v>
      </c>
      <c r="D4267" s="5">
        <v>36680</v>
      </c>
      <c r="E4267" s="4" t="s">
        <v>19740</v>
      </c>
      <c r="F4267" t="str">
        <f>+_xlfn.XLOOKUP(Tabell3[[#This Row],[Diagnose]],Tabell7[Diagnose],Tabell7[DiagnoseKort])&amp;" ("&amp;YEAR(Tabell3[[#This Row],[Dato]])&amp;")"</f>
        <v>Fri (2000)</v>
      </c>
    </row>
    <row r="4268" spans="1:6" hidden="1" x14ac:dyDescent="0.25">
      <c r="A4268" s="4" t="s">
        <v>311</v>
      </c>
      <c r="B4268" s="4" t="s">
        <v>312</v>
      </c>
      <c r="C4268" s="5">
        <v>35157</v>
      </c>
      <c r="D4268" s="5">
        <v>36580</v>
      </c>
      <c r="E4268" s="4" t="s">
        <v>19740</v>
      </c>
      <c r="F4268" t="str">
        <f>+_xlfn.XLOOKUP(Tabell3[[#This Row],[Diagnose]],Tabell7[Diagnose],Tabell7[DiagnoseKort])&amp;" ("&amp;YEAR(Tabell3[[#This Row],[Dato]])&amp;")"</f>
        <v>Fri (2000)</v>
      </c>
    </row>
    <row r="4269" spans="1:6" hidden="1" x14ac:dyDescent="0.25">
      <c r="A4269" s="4" t="s">
        <v>20</v>
      </c>
      <c r="B4269" s="4" t="s">
        <v>21</v>
      </c>
      <c r="C4269" s="5">
        <v>32721</v>
      </c>
      <c r="D4269" s="5">
        <v>36580</v>
      </c>
      <c r="E4269" s="4" t="s">
        <v>19740</v>
      </c>
      <c r="F4269" t="str">
        <f>+_xlfn.XLOOKUP(Tabell3[[#This Row],[Diagnose]],Tabell7[Diagnose],Tabell7[DiagnoseKort])&amp;" ("&amp;YEAR(Tabell3[[#This Row],[Dato]])&amp;")"</f>
        <v>Fri (2000)</v>
      </c>
    </row>
    <row r="4270" spans="1:6" hidden="1" x14ac:dyDescent="0.25">
      <c r="A4270" s="4" t="s">
        <v>385</v>
      </c>
      <c r="B4270" s="4" t="s">
        <v>386</v>
      </c>
      <c r="C4270" s="5">
        <v>35447</v>
      </c>
      <c r="D4270" s="5">
        <v>36565</v>
      </c>
      <c r="E4270" s="4" t="s">
        <v>19740</v>
      </c>
      <c r="F4270" t="str">
        <f>+_xlfn.XLOOKUP(Tabell3[[#This Row],[Diagnose]],Tabell7[Diagnose],Tabell7[DiagnoseKort])&amp;" ("&amp;YEAR(Tabell3[[#This Row],[Dato]])&amp;")"</f>
        <v>Fri (2000)</v>
      </c>
    </row>
    <row r="4271" spans="1:6" hidden="1" x14ac:dyDescent="0.25">
      <c r="A4271" s="4" t="s">
        <v>429</v>
      </c>
      <c r="B4271" s="4" t="s">
        <v>430</v>
      </c>
      <c r="C4271" s="5">
        <v>35923</v>
      </c>
      <c r="D4271" s="5">
        <v>36565</v>
      </c>
      <c r="E4271" s="4" t="s">
        <v>19740</v>
      </c>
      <c r="F4271" t="str">
        <f>+_xlfn.XLOOKUP(Tabell3[[#This Row],[Diagnose]],Tabell7[Diagnose],Tabell7[DiagnoseKort])&amp;" ("&amp;YEAR(Tabell3[[#This Row],[Dato]])&amp;")"</f>
        <v>Fri (2000)</v>
      </c>
    </row>
    <row r="4272" spans="1:6" hidden="1" x14ac:dyDescent="0.25">
      <c r="A4272" s="4" t="s">
        <v>467</v>
      </c>
      <c r="B4272" s="4" t="s">
        <v>468</v>
      </c>
      <c r="C4272" s="5">
        <v>36119</v>
      </c>
      <c r="D4272" s="5">
        <v>36514</v>
      </c>
      <c r="E4272" s="4" t="s">
        <v>19740</v>
      </c>
      <c r="F4272" t="str">
        <f>+_xlfn.XLOOKUP(Tabell3[[#This Row],[Diagnose]],Tabell7[Diagnose],Tabell7[DiagnoseKort])&amp;" ("&amp;YEAR(Tabell3[[#This Row],[Dato]])&amp;")"</f>
        <v>Fri (1999)</v>
      </c>
    </row>
    <row r="4273" spans="1:6" hidden="1" x14ac:dyDescent="0.25">
      <c r="A4273" s="4" t="s">
        <v>380</v>
      </c>
      <c r="B4273" s="4" t="s">
        <v>381</v>
      </c>
      <c r="C4273" s="5">
        <v>35447</v>
      </c>
      <c r="D4273" s="5">
        <v>36500</v>
      </c>
      <c r="E4273" s="4" t="s">
        <v>19740</v>
      </c>
      <c r="F4273" t="str">
        <f>+_xlfn.XLOOKUP(Tabell3[[#This Row],[Diagnose]],Tabell7[Diagnose],Tabell7[DiagnoseKort])&amp;" ("&amp;YEAR(Tabell3[[#This Row],[Dato]])&amp;")"</f>
        <v>Fri (1999)</v>
      </c>
    </row>
    <row r="4274" spans="1:6" hidden="1" x14ac:dyDescent="0.25">
      <c r="A4274" s="4" t="s">
        <v>443</v>
      </c>
      <c r="B4274" s="4" t="s">
        <v>444</v>
      </c>
      <c r="C4274" s="5">
        <v>35999</v>
      </c>
      <c r="D4274" s="5">
        <v>36461</v>
      </c>
      <c r="E4274" s="4" t="s">
        <v>19740</v>
      </c>
      <c r="F4274" t="str">
        <f>+_xlfn.XLOOKUP(Tabell3[[#This Row],[Diagnose]],Tabell7[Diagnose],Tabell7[DiagnoseKort])&amp;" ("&amp;YEAR(Tabell3[[#This Row],[Dato]])&amp;")"</f>
        <v>Fri (1999)</v>
      </c>
    </row>
    <row r="4275" spans="1:6" hidden="1" x14ac:dyDescent="0.25">
      <c r="A4275" s="4" t="s">
        <v>135</v>
      </c>
      <c r="B4275" s="4" t="s">
        <v>136</v>
      </c>
      <c r="C4275" s="5">
        <v>33642</v>
      </c>
      <c r="D4275" s="5">
        <v>36456</v>
      </c>
      <c r="E4275" s="4" t="s">
        <v>19740</v>
      </c>
      <c r="F4275" t="str">
        <f>+_xlfn.XLOOKUP(Tabell3[[#This Row],[Diagnose]],Tabell7[Diagnose],Tabell7[DiagnoseKort])&amp;" ("&amp;YEAR(Tabell3[[#This Row],[Dato]])&amp;")"</f>
        <v>Fri (1999)</v>
      </c>
    </row>
    <row r="4276" spans="1:6" hidden="1" x14ac:dyDescent="0.25">
      <c r="A4276" s="4" t="s">
        <v>209</v>
      </c>
      <c r="B4276" s="4" t="s">
        <v>210</v>
      </c>
      <c r="C4276" s="5">
        <v>34082</v>
      </c>
      <c r="D4276" s="5">
        <v>36453</v>
      </c>
      <c r="E4276" s="4" t="s">
        <v>19740</v>
      </c>
      <c r="F4276" t="str">
        <f>+_xlfn.XLOOKUP(Tabell3[[#This Row],[Diagnose]],Tabell7[Diagnose],Tabell7[DiagnoseKort])&amp;" ("&amp;YEAR(Tabell3[[#This Row],[Dato]])&amp;")"</f>
        <v>Fri (1999)</v>
      </c>
    </row>
    <row r="4277" spans="1:6" hidden="1" x14ac:dyDescent="0.25">
      <c r="A4277" s="4" t="s">
        <v>439</v>
      </c>
      <c r="B4277" s="4" t="s">
        <v>440</v>
      </c>
      <c r="C4277" s="5">
        <v>35966</v>
      </c>
      <c r="D4277" s="5">
        <v>36386</v>
      </c>
      <c r="E4277" s="4" t="s">
        <v>19740</v>
      </c>
      <c r="F4277" t="str">
        <f>+_xlfn.XLOOKUP(Tabell3[[#This Row],[Diagnose]],Tabell7[Diagnose],Tabell7[DiagnoseKort])&amp;" ("&amp;YEAR(Tabell3[[#This Row],[Dato]])&amp;")"</f>
        <v>Fri (1999)</v>
      </c>
    </row>
    <row r="4278" spans="1:6" hidden="1" x14ac:dyDescent="0.25">
      <c r="A4278" s="4" t="s">
        <v>19749</v>
      </c>
      <c r="B4278" s="4" t="s">
        <v>546</v>
      </c>
      <c r="C4278" s="4"/>
      <c r="D4278" s="5">
        <v>36386</v>
      </c>
      <c r="E4278" s="4" t="s">
        <v>19740</v>
      </c>
      <c r="F4278" t="str">
        <f>+_xlfn.XLOOKUP(Tabell3[[#This Row],[Diagnose]],Tabell7[Diagnose],Tabell7[DiagnoseKort])&amp;" ("&amp;YEAR(Tabell3[[#This Row],[Dato]])&amp;")"</f>
        <v>Fri (1999)</v>
      </c>
    </row>
    <row r="4279" spans="1:6" hidden="1" x14ac:dyDescent="0.25">
      <c r="A4279" s="4" t="s">
        <v>431</v>
      </c>
      <c r="B4279" s="4" t="s">
        <v>432</v>
      </c>
      <c r="C4279" s="5">
        <v>35923</v>
      </c>
      <c r="D4279" s="5">
        <v>36352</v>
      </c>
      <c r="E4279" s="4" t="s">
        <v>19740</v>
      </c>
      <c r="F4279" t="str">
        <f>+_xlfn.XLOOKUP(Tabell3[[#This Row],[Diagnose]],Tabell7[Diagnose],Tabell7[DiagnoseKort])&amp;" ("&amp;YEAR(Tabell3[[#This Row],[Dato]])&amp;")"</f>
        <v>Fri (1999)</v>
      </c>
    </row>
    <row r="4280" spans="1:6" hidden="1" x14ac:dyDescent="0.25">
      <c r="A4280" s="4" t="s">
        <v>419</v>
      </c>
      <c r="B4280" s="4" t="s">
        <v>420</v>
      </c>
      <c r="C4280" s="5">
        <v>35878</v>
      </c>
      <c r="D4280" s="5">
        <v>36352</v>
      </c>
      <c r="E4280" s="4" t="s">
        <v>19740</v>
      </c>
      <c r="F4280" t="str">
        <f>+_xlfn.XLOOKUP(Tabell3[[#This Row],[Diagnose]],Tabell7[Diagnose],Tabell7[DiagnoseKort])&amp;" ("&amp;YEAR(Tabell3[[#This Row],[Dato]])&amp;")"</f>
        <v>Fri (1999)</v>
      </c>
    </row>
    <row r="4281" spans="1:6" hidden="1" x14ac:dyDescent="0.25">
      <c r="A4281" s="4" t="s">
        <v>137</v>
      </c>
      <c r="B4281" s="4" t="s">
        <v>138</v>
      </c>
      <c r="C4281" s="5">
        <v>33642</v>
      </c>
      <c r="D4281" s="5">
        <v>36337</v>
      </c>
      <c r="E4281" s="4" t="s">
        <v>19740</v>
      </c>
      <c r="F4281" t="str">
        <f>+_xlfn.XLOOKUP(Tabell3[[#This Row],[Diagnose]],Tabell7[Diagnose],Tabell7[DiagnoseKort])&amp;" ("&amp;YEAR(Tabell3[[#This Row],[Dato]])&amp;")"</f>
        <v>Fri (1999)</v>
      </c>
    </row>
    <row r="4282" spans="1:6" hidden="1" x14ac:dyDescent="0.25">
      <c r="A4282" s="4" t="s">
        <v>325</v>
      </c>
      <c r="B4282" s="4" t="s">
        <v>326</v>
      </c>
      <c r="C4282" s="5">
        <v>35166</v>
      </c>
      <c r="D4282" s="5">
        <v>36337</v>
      </c>
      <c r="E4282" s="4" t="s">
        <v>19740</v>
      </c>
      <c r="F4282" t="str">
        <f>+_xlfn.XLOOKUP(Tabell3[[#This Row],[Diagnose]],Tabell7[Diagnose],Tabell7[DiagnoseKort])&amp;" ("&amp;YEAR(Tabell3[[#This Row],[Dato]])&amp;")"</f>
        <v>Fri (1999)</v>
      </c>
    </row>
    <row r="4283" spans="1:6" hidden="1" x14ac:dyDescent="0.25">
      <c r="A4283" s="4" t="s">
        <v>415</v>
      </c>
      <c r="B4283" s="4" t="s">
        <v>416</v>
      </c>
      <c r="C4283" s="5">
        <v>35878</v>
      </c>
      <c r="D4283" s="5">
        <v>36316</v>
      </c>
      <c r="E4283" s="4" t="s">
        <v>19740</v>
      </c>
      <c r="F4283" t="str">
        <f>+_xlfn.XLOOKUP(Tabell3[[#This Row],[Diagnose]],Tabell7[Diagnose],Tabell7[DiagnoseKort])&amp;" ("&amp;YEAR(Tabell3[[#This Row],[Dato]])&amp;")"</f>
        <v>Fri (1999)</v>
      </c>
    </row>
    <row r="4284" spans="1:6" hidden="1" x14ac:dyDescent="0.25">
      <c r="A4284" s="4" t="s">
        <v>421</v>
      </c>
      <c r="B4284" s="4" t="s">
        <v>422</v>
      </c>
      <c r="C4284" s="5">
        <v>35878</v>
      </c>
      <c r="D4284" s="5">
        <v>36316</v>
      </c>
      <c r="E4284" s="4" t="s">
        <v>19740</v>
      </c>
      <c r="F4284" t="str">
        <f>+_xlfn.XLOOKUP(Tabell3[[#This Row],[Diagnose]],Tabell7[Diagnose],Tabell7[DiagnoseKort])&amp;" ("&amp;YEAR(Tabell3[[#This Row],[Dato]])&amp;")"</f>
        <v>Fri (1999)</v>
      </c>
    </row>
    <row r="4285" spans="1:6" hidden="1" x14ac:dyDescent="0.25">
      <c r="A4285" s="4" t="s">
        <v>269</v>
      </c>
      <c r="B4285" s="4" t="s">
        <v>270</v>
      </c>
      <c r="C4285" s="5">
        <v>34882</v>
      </c>
      <c r="D4285" s="5">
        <v>36312</v>
      </c>
      <c r="E4285" s="4" t="s">
        <v>19740</v>
      </c>
      <c r="F4285" t="str">
        <f>+_xlfn.XLOOKUP(Tabell3[[#This Row],[Diagnose]],Tabell7[Diagnose],Tabell7[DiagnoseKort])&amp;" ("&amp;YEAR(Tabell3[[#This Row],[Dato]])&amp;")"</f>
        <v>Fri (1999)</v>
      </c>
    </row>
    <row r="4286" spans="1:6" hidden="1" x14ac:dyDescent="0.25">
      <c r="A4286" s="4" t="s">
        <v>297</v>
      </c>
      <c r="B4286" s="4" t="s">
        <v>298</v>
      </c>
      <c r="C4286" s="5">
        <v>35156</v>
      </c>
      <c r="D4286" s="5">
        <v>36312</v>
      </c>
      <c r="E4286" s="4" t="s">
        <v>19740</v>
      </c>
      <c r="F4286" t="str">
        <f>+_xlfn.XLOOKUP(Tabell3[[#This Row],[Diagnose]],Tabell7[Diagnose],Tabell7[DiagnoseKort])&amp;" ("&amp;YEAR(Tabell3[[#This Row],[Dato]])&amp;")"</f>
        <v>Fri (1999)</v>
      </c>
    </row>
    <row r="4287" spans="1:6" hidden="1" x14ac:dyDescent="0.25">
      <c r="A4287" s="4" t="s">
        <v>407</v>
      </c>
      <c r="B4287" s="4" t="s">
        <v>408</v>
      </c>
      <c r="C4287" s="5">
        <v>35878</v>
      </c>
      <c r="D4287" s="5">
        <v>36301</v>
      </c>
      <c r="E4287" s="4" t="s">
        <v>19740</v>
      </c>
      <c r="F4287" t="str">
        <f>+_xlfn.XLOOKUP(Tabell3[[#This Row],[Diagnose]],Tabell7[Diagnose],Tabell7[DiagnoseKort])&amp;" ("&amp;YEAR(Tabell3[[#This Row],[Dato]])&amp;")"</f>
        <v>Fri (1999)</v>
      </c>
    </row>
    <row r="4288" spans="1:6" hidden="1" x14ac:dyDescent="0.25">
      <c r="A4288" s="4" t="s">
        <v>413</v>
      </c>
      <c r="B4288" s="4" t="s">
        <v>414</v>
      </c>
      <c r="C4288" s="5">
        <v>35878</v>
      </c>
      <c r="D4288" s="5">
        <v>36288</v>
      </c>
      <c r="E4288" s="4" t="s">
        <v>19740</v>
      </c>
      <c r="F4288" t="str">
        <f>+_xlfn.XLOOKUP(Tabell3[[#This Row],[Diagnose]],Tabell7[Diagnose],Tabell7[DiagnoseKort])&amp;" ("&amp;YEAR(Tabell3[[#This Row],[Dato]])&amp;")"</f>
        <v>Fri (1999)</v>
      </c>
    </row>
    <row r="4289" spans="1:6" hidden="1" x14ac:dyDescent="0.25">
      <c r="A4289" s="4" t="s">
        <v>241</v>
      </c>
      <c r="B4289" s="4" t="s">
        <v>242</v>
      </c>
      <c r="C4289" s="5">
        <v>34441</v>
      </c>
      <c r="D4289" s="5">
        <v>36288</v>
      </c>
      <c r="E4289" s="4" t="s">
        <v>19740</v>
      </c>
      <c r="F4289" t="str">
        <f>+_xlfn.XLOOKUP(Tabell3[[#This Row],[Diagnose]],Tabell7[Diagnose],Tabell7[DiagnoseKort])&amp;" ("&amp;YEAR(Tabell3[[#This Row],[Dato]])&amp;")"</f>
        <v>Fri (1999)</v>
      </c>
    </row>
    <row r="4290" spans="1:6" hidden="1" x14ac:dyDescent="0.25">
      <c r="A4290" s="4" t="s">
        <v>411</v>
      </c>
      <c r="B4290" s="4" t="s">
        <v>412</v>
      </c>
      <c r="C4290" s="4"/>
      <c r="D4290" s="5">
        <v>36288</v>
      </c>
      <c r="E4290" s="4" t="s">
        <v>19740</v>
      </c>
      <c r="F4290" t="str">
        <f>+_xlfn.XLOOKUP(Tabell3[[#This Row],[Diagnose]],Tabell7[Diagnose],Tabell7[DiagnoseKort])&amp;" ("&amp;YEAR(Tabell3[[#This Row],[Dato]])&amp;")"</f>
        <v>Fri (1999)</v>
      </c>
    </row>
    <row r="4291" spans="1:6" hidden="1" x14ac:dyDescent="0.25">
      <c r="A4291" s="4" t="s">
        <v>401</v>
      </c>
      <c r="B4291" s="4" t="s">
        <v>402</v>
      </c>
      <c r="C4291" s="5">
        <v>35844</v>
      </c>
      <c r="D4291" s="5">
        <v>36286</v>
      </c>
      <c r="E4291" s="4" t="s">
        <v>19740</v>
      </c>
      <c r="F4291" t="str">
        <f>+_xlfn.XLOOKUP(Tabell3[[#This Row],[Diagnose]],Tabell7[Diagnose],Tabell7[DiagnoseKort])&amp;" ("&amp;YEAR(Tabell3[[#This Row],[Dato]])&amp;")"</f>
        <v>Fri (1999)</v>
      </c>
    </row>
    <row r="4292" spans="1:6" hidden="1" x14ac:dyDescent="0.25">
      <c r="A4292" s="4" t="s">
        <v>417</v>
      </c>
      <c r="B4292" s="4" t="s">
        <v>418</v>
      </c>
      <c r="C4292" s="5">
        <v>35878</v>
      </c>
      <c r="D4292" s="5">
        <v>36245</v>
      </c>
      <c r="E4292" s="4" t="s">
        <v>19740</v>
      </c>
      <c r="F4292" t="str">
        <f>+_xlfn.XLOOKUP(Tabell3[[#This Row],[Diagnose]],Tabell7[Diagnose],Tabell7[DiagnoseKort])&amp;" ("&amp;YEAR(Tabell3[[#This Row],[Dato]])&amp;")"</f>
        <v>Fri (1999)</v>
      </c>
    </row>
    <row r="4293" spans="1:6" hidden="1" x14ac:dyDescent="0.25">
      <c r="A4293" s="4" t="s">
        <v>321</v>
      </c>
      <c r="B4293" s="4" t="s">
        <v>322</v>
      </c>
      <c r="C4293" s="5">
        <v>35166</v>
      </c>
      <c r="D4293" s="5">
        <v>36236</v>
      </c>
      <c r="E4293" s="4" t="s">
        <v>19740</v>
      </c>
      <c r="F4293" t="str">
        <f>+_xlfn.XLOOKUP(Tabell3[[#This Row],[Diagnose]],Tabell7[Diagnose],Tabell7[DiagnoseKort])&amp;" ("&amp;YEAR(Tabell3[[#This Row],[Dato]])&amp;")"</f>
        <v>Fri (1999)</v>
      </c>
    </row>
    <row r="4294" spans="1:6" hidden="1" x14ac:dyDescent="0.25">
      <c r="A4294" s="4" t="s">
        <v>277</v>
      </c>
      <c r="B4294" s="4" t="s">
        <v>278</v>
      </c>
      <c r="C4294" s="5">
        <v>35038</v>
      </c>
      <c r="D4294" s="5">
        <v>36139</v>
      </c>
      <c r="E4294" s="4" t="s">
        <v>19740</v>
      </c>
      <c r="F4294" t="str">
        <f>+_xlfn.XLOOKUP(Tabell3[[#This Row],[Diagnose]],Tabell7[Diagnose],Tabell7[DiagnoseKort])&amp;" ("&amp;YEAR(Tabell3[[#This Row],[Dato]])&amp;")"</f>
        <v>Fri (1998)</v>
      </c>
    </row>
    <row r="4295" spans="1:6" hidden="1" x14ac:dyDescent="0.25">
      <c r="A4295" s="4" t="s">
        <v>185</v>
      </c>
      <c r="B4295" s="4" t="s">
        <v>186</v>
      </c>
      <c r="C4295" s="5">
        <v>34000</v>
      </c>
      <c r="D4295" s="5">
        <v>36079</v>
      </c>
      <c r="E4295" s="4" t="s">
        <v>19743</v>
      </c>
      <c r="F4295" t="str">
        <f>+_xlfn.XLOOKUP(Tabell3[[#This Row],[Diagnose]],Tabell7[Diagnose],Tabell7[DiagnoseKort])&amp;" ("&amp;YEAR(Tabell3[[#This Row],[Dato]])&amp;")"</f>
        <v>Katarakt (1998)</v>
      </c>
    </row>
    <row r="4296" spans="1:6" hidden="1" x14ac:dyDescent="0.25">
      <c r="A4296" s="4" t="s">
        <v>347</v>
      </c>
      <c r="B4296" s="4" t="s">
        <v>348</v>
      </c>
      <c r="C4296" s="5">
        <v>35247</v>
      </c>
      <c r="D4296" s="5">
        <v>36079</v>
      </c>
      <c r="E4296" s="4" t="s">
        <v>19743</v>
      </c>
      <c r="F4296" t="str">
        <f>+_xlfn.XLOOKUP(Tabell3[[#This Row],[Diagnose]],Tabell7[Diagnose],Tabell7[DiagnoseKort])&amp;" ("&amp;YEAR(Tabell3[[#This Row],[Dato]])&amp;")"</f>
        <v>Katarakt (1998)</v>
      </c>
    </row>
    <row r="4297" spans="1:6" hidden="1" x14ac:dyDescent="0.25">
      <c r="A4297" s="4" t="s">
        <v>325</v>
      </c>
      <c r="B4297" s="4" t="s">
        <v>326</v>
      </c>
      <c r="C4297" s="5">
        <v>35166</v>
      </c>
      <c r="D4297" s="5">
        <v>35974</v>
      </c>
      <c r="E4297" s="4" t="s">
        <v>19740</v>
      </c>
      <c r="F4297" t="str">
        <f>+_xlfn.XLOOKUP(Tabell3[[#This Row],[Diagnose]],Tabell7[Diagnose],Tabell7[DiagnoseKort])&amp;" ("&amp;YEAR(Tabell3[[#This Row],[Dato]])&amp;")"</f>
        <v>Fri (1998)</v>
      </c>
    </row>
    <row r="4298" spans="1:6" hidden="1" x14ac:dyDescent="0.25">
      <c r="A4298" s="4" t="s">
        <v>137</v>
      </c>
      <c r="B4298" s="4" t="s">
        <v>138</v>
      </c>
      <c r="C4298" s="5">
        <v>33642</v>
      </c>
      <c r="D4298" s="5">
        <v>35974</v>
      </c>
      <c r="E4298" s="4" t="s">
        <v>19740</v>
      </c>
      <c r="F4298" t="str">
        <f>+_xlfn.XLOOKUP(Tabell3[[#This Row],[Diagnose]],Tabell7[Diagnose],Tabell7[DiagnoseKort])&amp;" ("&amp;YEAR(Tabell3[[#This Row],[Dato]])&amp;")"</f>
        <v>Fri (1998)</v>
      </c>
    </row>
    <row r="4299" spans="1:6" hidden="1" x14ac:dyDescent="0.25">
      <c r="A4299" s="4" t="s">
        <v>309</v>
      </c>
      <c r="B4299" s="4" t="s">
        <v>310</v>
      </c>
      <c r="C4299" s="5">
        <v>35157</v>
      </c>
      <c r="D4299" s="5">
        <v>35952</v>
      </c>
      <c r="E4299" s="4" t="s">
        <v>19740</v>
      </c>
      <c r="F4299" t="str">
        <f>+_xlfn.XLOOKUP(Tabell3[[#This Row],[Diagnose]],Tabell7[Diagnose],Tabell7[DiagnoseKort])&amp;" ("&amp;YEAR(Tabell3[[#This Row],[Dato]])&amp;")"</f>
        <v>Fri (1998)</v>
      </c>
    </row>
    <row r="4300" spans="1:6" hidden="1" x14ac:dyDescent="0.25">
      <c r="A4300" s="4" t="s">
        <v>211</v>
      </c>
      <c r="B4300" s="4" t="s">
        <v>212</v>
      </c>
      <c r="C4300" s="5">
        <v>34082</v>
      </c>
      <c r="D4300" s="5">
        <v>35927</v>
      </c>
      <c r="E4300" s="4" t="s">
        <v>19740</v>
      </c>
      <c r="F4300" t="str">
        <f>+_xlfn.XLOOKUP(Tabell3[[#This Row],[Diagnose]],Tabell7[Diagnose],Tabell7[DiagnoseKort])&amp;" ("&amp;YEAR(Tabell3[[#This Row],[Dato]])&amp;")"</f>
        <v>Fri (1998)</v>
      </c>
    </row>
    <row r="4301" spans="1:6" hidden="1" x14ac:dyDescent="0.25">
      <c r="A4301" s="4" t="s">
        <v>241</v>
      </c>
      <c r="B4301" s="4" t="s">
        <v>242</v>
      </c>
      <c r="C4301" s="5">
        <v>34441</v>
      </c>
      <c r="D4301" s="5">
        <v>35924</v>
      </c>
      <c r="E4301" s="4" t="s">
        <v>19740</v>
      </c>
      <c r="F4301" t="str">
        <f>+_xlfn.XLOOKUP(Tabell3[[#This Row],[Diagnose]],Tabell7[Diagnose],Tabell7[DiagnoseKort])&amp;" ("&amp;YEAR(Tabell3[[#This Row],[Dato]])&amp;")"</f>
        <v>Fri (1998)</v>
      </c>
    </row>
    <row r="4302" spans="1:6" hidden="1" x14ac:dyDescent="0.25">
      <c r="A4302" s="4" t="s">
        <v>441</v>
      </c>
      <c r="B4302" s="4" t="s">
        <v>442</v>
      </c>
      <c r="C4302" s="4"/>
      <c r="D4302" s="5">
        <v>35763</v>
      </c>
      <c r="E4302" s="4" t="s">
        <v>19740</v>
      </c>
      <c r="F4302" t="str">
        <f>+_xlfn.XLOOKUP(Tabell3[[#This Row],[Diagnose]],Tabell7[Diagnose],Tabell7[DiagnoseKort])&amp;" ("&amp;YEAR(Tabell3[[#This Row],[Dato]])&amp;")"</f>
        <v>Fri (1997)</v>
      </c>
    </row>
    <row r="4303" spans="1:6" hidden="1" x14ac:dyDescent="0.25">
      <c r="A4303" s="4" t="s">
        <v>325</v>
      </c>
      <c r="B4303" s="4" t="s">
        <v>326</v>
      </c>
      <c r="C4303" s="5">
        <v>35166</v>
      </c>
      <c r="D4303" s="5">
        <v>35609</v>
      </c>
      <c r="E4303" s="4" t="s">
        <v>19740</v>
      </c>
      <c r="F4303" t="str">
        <f>+_xlfn.XLOOKUP(Tabell3[[#This Row],[Diagnose]],Tabell7[Diagnose],Tabell7[DiagnoseKort])&amp;" ("&amp;YEAR(Tabell3[[#This Row],[Dato]])&amp;")"</f>
        <v>Fri (1997)</v>
      </c>
    </row>
    <row r="4304" spans="1:6" hidden="1" x14ac:dyDescent="0.25">
      <c r="A4304" s="4" t="s">
        <v>311</v>
      </c>
      <c r="B4304" s="4" t="s">
        <v>312</v>
      </c>
      <c r="C4304" s="5">
        <v>35157</v>
      </c>
      <c r="D4304" s="5">
        <v>35542</v>
      </c>
      <c r="E4304" s="4" t="s">
        <v>19740</v>
      </c>
      <c r="F4304" t="str">
        <f>+_xlfn.XLOOKUP(Tabell3[[#This Row],[Diagnose]],Tabell7[Diagnose],Tabell7[DiagnoseKort])&amp;" ("&amp;YEAR(Tabell3[[#This Row],[Dato]])&amp;")"</f>
        <v>Fri (1997)</v>
      </c>
    </row>
    <row r="4305" spans="1:6" hidden="1" x14ac:dyDescent="0.25">
      <c r="A4305" s="4" t="s">
        <v>299</v>
      </c>
      <c r="B4305" s="4" t="s">
        <v>300</v>
      </c>
      <c r="C4305" s="5">
        <v>35157</v>
      </c>
      <c r="D4305" s="5">
        <v>35542</v>
      </c>
      <c r="E4305" s="4" t="s">
        <v>19740</v>
      </c>
      <c r="F4305" t="str">
        <f>+_xlfn.XLOOKUP(Tabell3[[#This Row],[Diagnose]],Tabell7[Diagnose],Tabell7[DiagnoseKort])&amp;" ("&amp;YEAR(Tabell3[[#This Row],[Dato]])&amp;")"</f>
        <v>Fri (1997)</v>
      </c>
    </row>
    <row r="4306" spans="1:6" hidden="1" x14ac:dyDescent="0.25">
      <c r="A4306" s="4" t="s">
        <v>239</v>
      </c>
      <c r="B4306" s="4" t="s">
        <v>240</v>
      </c>
      <c r="C4306" s="5">
        <v>34387</v>
      </c>
      <c r="D4306" s="5">
        <v>35542</v>
      </c>
      <c r="E4306" s="4" t="s">
        <v>19740</v>
      </c>
      <c r="F4306" t="str">
        <f>+_xlfn.XLOOKUP(Tabell3[[#This Row],[Diagnose]],Tabell7[Diagnose],Tabell7[DiagnoseKort])&amp;" ("&amp;YEAR(Tabell3[[#This Row],[Dato]])&amp;")"</f>
        <v>Fri (1997)</v>
      </c>
    </row>
    <row r="4307" spans="1:6" hidden="1" x14ac:dyDescent="0.25">
      <c r="A4307" s="4" t="s">
        <v>93</v>
      </c>
      <c r="B4307" s="4" t="s">
        <v>94</v>
      </c>
      <c r="C4307" s="5">
        <v>33161</v>
      </c>
      <c r="D4307" s="5">
        <v>35485</v>
      </c>
      <c r="E4307" s="4" t="s">
        <v>19740</v>
      </c>
      <c r="F4307" t="str">
        <f>+_xlfn.XLOOKUP(Tabell3[[#This Row],[Diagnose]],Tabell7[Diagnose],Tabell7[DiagnoseKort])&amp;" ("&amp;YEAR(Tabell3[[#This Row],[Dato]])&amp;")"</f>
        <v>Fri (1997)</v>
      </c>
    </row>
    <row r="4308" spans="1:6" hidden="1" x14ac:dyDescent="0.25">
      <c r="A4308" s="4" t="s">
        <v>237</v>
      </c>
      <c r="B4308" s="4" t="s">
        <v>238</v>
      </c>
      <c r="C4308" s="5">
        <v>34387</v>
      </c>
      <c r="D4308" s="5">
        <v>35454</v>
      </c>
      <c r="E4308" s="4" t="s">
        <v>19740</v>
      </c>
      <c r="F4308" t="str">
        <f>+_xlfn.XLOOKUP(Tabell3[[#This Row],[Diagnose]],Tabell7[Diagnose],Tabell7[DiagnoseKort])&amp;" ("&amp;YEAR(Tabell3[[#This Row],[Dato]])&amp;")"</f>
        <v>Fri (1997)</v>
      </c>
    </row>
    <row r="4309" spans="1:6" hidden="1" x14ac:dyDescent="0.25">
      <c r="A4309" s="4" t="s">
        <v>19747</v>
      </c>
      <c r="B4309" s="4" t="s">
        <v>19748</v>
      </c>
      <c r="C4309" s="4"/>
      <c r="D4309" s="5">
        <v>35400</v>
      </c>
      <c r="E4309" s="4" t="s">
        <v>19740</v>
      </c>
      <c r="F4309" t="str">
        <f>+_xlfn.XLOOKUP(Tabell3[[#This Row],[Diagnose]],Tabell7[Diagnose],Tabell7[DiagnoseKort])&amp;" ("&amp;YEAR(Tabell3[[#This Row],[Dato]])&amp;")"</f>
        <v>Fri (1996)</v>
      </c>
    </row>
    <row r="4310" spans="1:6" hidden="1" x14ac:dyDescent="0.25">
      <c r="A4310" s="4" t="s">
        <v>19744</v>
      </c>
      <c r="B4310" s="4" t="s">
        <v>19745</v>
      </c>
      <c r="C4310" s="4"/>
      <c r="D4310" s="5">
        <v>35367</v>
      </c>
      <c r="E4310" s="4" t="s">
        <v>19746</v>
      </c>
      <c r="F4310" t="str">
        <f>+_xlfn.XLOOKUP(Tabell3[[#This Row],[Diagnose]],Tabell7[Diagnose],Tabell7[DiagnoseKort])&amp;" ("&amp;YEAR(Tabell3[[#This Row],[Dato]])&amp;")"</f>
        <v xml:space="preserve"> (1996)</v>
      </c>
    </row>
    <row r="4311" spans="1:6" hidden="1" x14ac:dyDescent="0.25">
      <c r="A4311" s="4" t="s">
        <v>39</v>
      </c>
      <c r="B4311" s="4" t="s">
        <v>40</v>
      </c>
      <c r="C4311" s="5">
        <v>32724</v>
      </c>
      <c r="D4311" s="5">
        <v>35362</v>
      </c>
      <c r="E4311" s="4" t="s">
        <v>19740</v>
      </c>
      <c r="F4311" t="str">
        <f>+_xlfn.XLOOKUP(Tabell3[[#This Row],[Diagnose]],Tabell7[Diagnose],Tabell7[DiagnoseKort])&amp;" ("&amp;YEAR(Tabell3[[#This Row],[Dato]])&amp;")"</f>
        <v>Fri (1996)</v>
      </c>
    </row>
    <row r="4312" spans="1:6" hidden="1" x14ac:dyDescent="0.25">
      <c r="A4312" s="4" t="s">
        <v>171</v>
      </c>
      <c r="B4312" s="4" t="s">
        <v>172</v>
      </c>
      <c r="C4312" s="4"/>
      <c r="D4312" s="5">
        <v>35362</v>
      </c>
      <c r="E4312" s="4" t="s">
        <v>19743</v>
      </c>
      <c r="F4312" t="str">
        <f>+_xlfn.XLOOKUP(Tabell3[[#This Row],[Diagnose]],Tabell7[Diagnose],Tabell7[DiagnoseKort])&amp;" ("&amp;YEAR(Tabell3[[#This Row],[Dato]])&amp;")"</f>
        <v>Katarakt (1996)</v>
      </c>
    </row>
    <row r="4313" spans="1:6" hidden="1" x14ac:dyDescent="0.25">
      <c r="A4313" s="4" t="s">
        <v>19731</v>
      </c>
      <c r="B4313" s="4" t="s">
        <v>19732</v>
      </c>
      <c r="C4313" s="4"/>
      <c r="D4313" s="5">
        <v>35361</v>
      </c>
      <c r="E4313" s="4" t="s">
        <v>19740</v>
      </c>
      <c r="F4313" t="str">
        <f>+_xlfn.XLOOKUP(Tabell3[[#This Row],[Diagnose]],Tabell7[Diagnose],Tabell7[DiagnoseKort])&amp;" ("&amp;YEAR(Tabell3[[#This Row],[Dato]])&amp;")"</f>
        <v>Fri (1996)</v>
      </c>
    </row>
    <row r="4314" spans="1:6" hidden="1" x14ac:dyDescent="0.25">
      <c r="A4314" s="4" t="s">
        <v>137</v>
      </c>
      <c r="B4314" s="4" t="s">
        <v>138</v>
      </c>
      <c r="C4314" s="5">
        <v>33642</v>
      </c>
      <c r="D4314" s="5">
        <v>35288</v>
      </c>
      <c r="E4314" s="4" t="s">
        <v>19740</v>
      </c>
      <c r="F4314" t="str">
        <f>+_xlfn.XLOOKUP(Tabell3[[#This Row],[Diagnose]],Tabell7[Diagnose],Tabell7[DiagnoseKort])&amp;" ("&amp;YEAR(Tabell3[[#This Row],[Dato]])&amp;")"</f>
        <v>Fri (1996)</v>
      </c>
    </row>
    <row r="4315" spans="1:6" hidden="1" x14ac:dyDescent="0.25">
      <c r="A4315" s="4" t="s">
        <v>24</v>
      </c>
      <c r="B4315" s="4" t="s">
        <v>25</v>
      </c>
      <c r="C4315" s="5">
        <v>32721</v>
      </c>
      <c r="D4315" s="5">
        <v>35271</v>
      </c>
      <c r="E4315" s="4" t="s">
        <v>19740</v>
      </c>
      <c r="F4315" t="str">
        <f>+_xlfn.XLOOKUP(Tabell3[[#This Row],[Diagnose]],Tabell7[Diagnose],Tabell7[DiagnoseKort])&amp;" ("&amp;YEAR(Tabell3[[#This Row],[Dato]])&amp;")"</f>
        <v>Fri (1996)</v>
      </c>
    </row>
    <row r="4316" spans="1:6" hidden="1" x14ac:dyDescent="0.25">
      <c r="A4316" s="4" t="s">
        <v>241</v>
      </c>
      <c r="B4316" s="4" t="s">
        <v>242</v>
      </c>
      <c r="C4316" s="5">
        <v>34441</v>
      </c>
      <c r="D4316" s="5">
        <v>35218</v>
      </c>
      <c r="E4316" s="4" t="s">
        <v>19740</v>
      </c>
      <c r="F4316" t="str">
        <f>+_xlfn.XLOOKUP(Tabell3[[#This Row],[Diagnose]],Tabell7[Diagnose],Tabell7[DiagnoseKort])&amp;" ("&amp;YEAR(Tabell3[[#This Row],[Dato]])&amp;")"</f>
        <v>Fri (1996)</v>
      </c>
    </row>
    <row r="4317" spans="1:6" hidden="1" x14ac:dyDescent="0.25">
      <c r="A4317" s="4" t="s">
        <v>19741</v>
      </c>
      <c r="B4317" s="4" t="s">
        <v>19742</v>
      </c>
      <c r="C4317" s="4"/>
      <c r="D4317" s="5">
        <v>35177</v>
      </c>
      <c r="E4317" s="4" t="s">
        <v>19740</v>
      </c>
      <c r="F4317" t="str">
        <f>+_xlfn.XLOOKUP(Tabell3[[#This Row],[Diagnose]],Tabell7[Diagnose],Tabell7[DiagnoseKort])&amp;" ("&amp;YEAR(Tabell3[[#This Row],[Dato]])&amp;")"</f>
        <v>Fri (1996)</v>
      </c>
    </row>
    <row r="4318" spans="1:6" hidden="1" x14ac:dyDescent="0.25">
      <c r="A4318" s="4" t="s">
        <v>235</v>
      </c>
      <c r="B4318" s="4" t="s">
        <v>236</v>
      </c>
      <c r="C4318" s="5">
        <v>34387</v>
      </c>
      <c r="D4318" s="5">
        <v>35120</v>
      </c>
      <c r="E4318" s="4" t="s">
        <v>19740</v>
      </c>
      <c r="F4318" t="str">
        <f>+_xlfn.XLOOKUP(Tabell3[[#This Row],[Diagnose]],Tabell7[Diagnose],Tabell7[DiagnoseKort])&amp;" ("&amp;YEAR(Tabell3[[#This Row],[Dato]])&amp;")"</f>
        <v>Fri (1996)</v>
      </c>
    </row>
    <row r="4319" spans="1:6" hidden="1" x14ac:dyDescent="0.25">
      <c r="A4319" s="4" t="s">
        <v>195</v>
      </c>
      <c r="B4319" s="4" t="s">
        <v>196</v>
      </c>
      <c r="C4319" s="5">
        <v>34000</v>
      </c>
      <c r="D4319" s="5">
        <v>35116</v>
      </c>
      <c r="E4319" s="4" t="s">
        <v>19740</v>
      </c>
      <c r="F4319" t="str">
        <f>+_xlfn.XLOOKUP(Tabell3[[#This Row],[Diagnose]],Tabell7[Diagnose],Tabell7[DiagnoseKort])&amp;" ("&amp;YEAR(Tabell3[[#This Row],[Dato]])&amp;")"</f>
        <v>Fri (1996)</v>
      </c>
    </row>
    <row r="4320" spans="1:6" hidden="1" x14ac:dyDescent="0.25">
      <c r="A4320" s="4" t="s">
        <v>339</v>
      </c>
      <c r="B4320" s="4" t="s">
        <v>340</v>
      </c>
      <c r="C4320" s="4"/>
      <c r="D4320" s="5">
        <v>35093</v>
      </c>
      <c r="E4320" s="4" t="s">
        <v>19740</v>
      </c>
      <c r="F4320" t="str">
        <f>+_xlfn.XLOOKUP(Tabell3[[#This Row],[Diagnose]],Tabell7[Diagnose],Tabell7[DiagnoseKort])&amp;" ("&amp;YEAR(Tabell3[[#This Row],[Dato]])&amp;")"</f>
        <v>Fri (1996)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5F85-6642-468C-9ADE-21807DC0E13F}">
  <dimension ref="A1:F123"/>
  <sheetViews>
    <sheetView topLeftCell="A52" workbookViewId="0">
      <selection activeCell="C57" sqref="C57"/>
    </sheetView>
  </sheetViews>
  <sheetFormatPr baseColWidth="10" defaultRowHeight="15" x14ac:dyDescent="0.25"/>
  <cols>
    <col min="2" max="2" width="91" customWidth="1"/>
    <col min="3" max="3" width="32.28515625" customWidth="1"/>
  </cols>
  <sheetData>
    <row r="1" spans="1:6" s="4" customFormat="1" x14ac:dyDescent="0.25">
      <c r="A1" s="4" t="s">
        <v>20075</v>
      </c>
      <c r="B1" s="4" t="s">
        <v>19712</v>
      </c>
      <c r="C1" s="4" t="s">
        <v>20079</v>
      </c>
    </row>
    <row r="2" spans="1:6" x14ac:dyDescent="0.25">
      <c r="A2">
        <f>+COUNTIFS(Tabell3[Diagnose],Tabell7[[#This Row],[Diagnose]])</f>
        <v>10</v>
      </c>
      <c r="B2" t="s">
        <v>19881</v>
      </c>
      <c r="C2" t="s">
        <v>20083</v>
      </c>
    </row>
    <row r="3" spans="1:6" x14ac:dyDescent="0.25">
      <c r="A3">
        <f>+COUNTIFS(Tabell3[Diagnose],Tabell7[[#This Row],[Diagnose]])</f>
        <v>1</v>
      </c>
      <c r="B3" t="s">
        <v>19930</v>
      </c>
    </row>
    <row r="4" spans="1:6" x14ac:dyDescent="0.25">
      <c r="A4">
        <f>+COUNTIFS(Tabell3[Diagnose],Tabell7[[#This Row],[Diagnose]])</f>
        <v>1</v>
      </c>
      <c r="B4" t="s">
        <v>19888</v>
      </c>
      <c r="F4" s="4"/>
    </row>
    <row r="5" spans="1:6" x14ac:dyDescent="0.25">
      <c r="A5">
        <f>+COUNTIFS(Tabell3[Diagnose],Tabell7[[#This Row],[Diagnose]])</f>
        <v>1</v>
      </c>
      <c r="B5" t="s">
        <v>19900</v>
      </c>
      <c r="F5" s="4"/>
    </row>
    <row r="6" spans="1:6" x14ac:dyDescent="0.25">
      <c r="A6">
        <f>+COUNTIFS(Tabell3[Diagnose],Tabell7[[#This Row],[Diagnose]])</f>
        <v>1</v>
      </c>
      <c r="B6" t="s">
        <v>19951</v>
      </c>
      <c r="F6" s="4"/>
    </row>
    <row r="7" spans="1:6" x14ac:dyDescent="0.25">
      <c r="A7">
        <f>+COUNTIFS(Tabell3[Diagnose],Tabell7[[#This Row],[Diagnose]])</f>
        <v>9</v>
      </c>
      <c r="B7" t="s">
        <v>19903</v>
      </c>
      <c r="F7" s="4"/>
    </row>
    <row r="8" spans="1:6" x14ac:dyDescent="0.25">
      <c r="A8">
        <f>+COUNTIFS(Tabell3[Diagnose],Tabell7[[#This Row],[Diagnose]])</f>
        <v>1</v>
      </c>
      <c r="B8" t="s">
        <v>19916</v>
      </c>
      <c r="F8" s="4"/>
    </row>
    <row r="9" spans="1:6" x14ac:dyDescent="0.25">
      <c r="A9">
        <f>+COUNTIFS(Tabell3[Diagnose],Tabell7[[#This Row],[Diagnose]])</f>
        <v>62</v>
      </c>
      <c r="B9" t="s">
        <v>19801</v>
      </c>
      <c r="C9" s="4" t="s">
        <v>20077</v>
      </c>
      <c r="F9" s="4"/>
    </row>
    <row r="10" spans="1:6" x14ac:dyDescent="0.25">
      <c r="A10">
        <f>+COUNTIFS(Tabell3[Diagnose],Tabell7[[#This Row],[Diagnose]])</f>
        <v>1</v>
      </c>
      <c r="B10" t="s">
        <v>19972</v>
      </c>
      <c r="C10" s="4"/>
      <c r="F10" s="4"/>
    </row>
    <row r="11" spans="1:6" x14ac:dyDescent="0.25">
      <c r="A11">
        <f>+COUNTIFS(Tabell3[Diagnose],Tabell7[[#This Row],[Diagnose]])</f>
        <v>2</v>
      </c>
      <c r="B11" t="s">
        <v>19948</v>
      </c>
      <c r="F11" s="4"/>
    </row>
    <row r="12" spans="1:6" x14ac:dyDescent="0.25">
      <c r="A12">
        <f>+COUNTIFS(Tabell3[Diagnose],Tabell7[[#This Row],[Diagnose]])</f>
        <v>1</v>
      </c>
      <c r="B12" t="s">
        <v>19874</v>
      </c>
      <c r="F12" s="4"/>
    </row>
    <row r="13" spans="1:6" x14ac:dyDescent="0.25">
      <c r="A13">
        <f>+COUNTIFS(Tabell3[Diagnose],Tabell7[[#This Row],[Diagnose]])</f>
        <v>4</v>
      </c>
      <c r="B13" t="s">
        <v>19953</v>
      </c>
      <c r="F13" s="4"/>
    </row>
    <row r="14" spans="1:6" x14ac:dyDescent="0.25">
      <c r="A14">
        <f>+COUNTIFS(Tabell3[Diagnose],Tabell7[[#This Row],[Diagnose]])</f>
        <v>1</v>
      </c>
      <c r="B14" t="s">
        <v>19963</v>
      </c>
      <c r="F14" s="4"/>
    </row>
    <row r="15" spans="1:6" x14ac:dyDescent="0.25">
      <c r="A15">
        <f>+COUNTIFS(Tabell3[Diagnose],Tabell7[[#This Row],[Diagnose]])</f>
        <v>1</v>
      </c>
      <c r="B15" t="s">
        <v>19905</v>
      </c>
      <c r="F15" s="4"/>
    </row>
    <row r="16" spans="1:6" x14ac:dyDescent="0.25">
      <c r="A16">
        <f>+COUNTIFS(Tabell3[Diagnose],Tabell7[[#This Row],[Diagnose]])</f>
        <v>38</v>
      </c>
      <c r="B16" t="s">
        <v>19894</v>
      </c>
      <c r="C16" t="s">
        <v>20078</v>
      </c>
      <c r="F16" s="4"/>
    </row>
    <row r="17" spans="1:6" x14ac:dyDescent="0.25">
      <c r="A17">
        <f>+COUNTIFS(Tabell3[Diagnose],Tabell7[[#This Row],[Diagnose]])</f>
        <v>1</v>
      </c>
      <c r="B17" t="s">
        <v>19889</v>
      </c>
      <c r="C17" s="4"/>
      <c r="F17" s="4"/>
    </row>
    <row r="18" spans="1:6" x14ac:dyDescent="0.25">
      <c r="A18">
        <f>+COUNTIFS(Tabell3[Diagnose],Tabell7[[#This Row],[Diagnose]])</f>
        <v>1</v>
      </c>
      <c r="B18" t="s">
        <v>19961</v>
      </c>
      <c r="C18" s="4"/>
      <c r="F18" s="4"/>
    </row>
    <row r="19" spans="1:6" x14ac:dyDescent="0.25">
      <c r="A19">
        <f>+COUNTIFS(Tabell3[Diagnose],Tabell7[[#This Row],[Diagnose]])</f>
        <v>1</v>
      </c>
      <c r="B19" t="s">
        <v>19969</v>
      </c>
      <c r="F19" s="4"/>
    </row>
    <row r="20" spans="1:6" x14ac:dyDescent="0.25">
      <c r="A20">
        <f>+COUNTIFS(Tabell3[Diagnose],Tabell7[[#This Row],[Diagnose]])</f>
        <v>1</v>
      </c>
      <c r="B20" t="s">
        <v>19893</v>
      </c>
      <c r="F20" s="4"/>
    </row>
    <row r="21" spans="1:6" x14ac:dyDescent="0.25">
      <c r="A21">
        <f>+COUNTIFS(Tabell3[Diagnose],Tabell7[[#This Row],[Diagnose]])</f>
        <v>1</v>
      </c>
      <c r="B21" t="s">
        <v>19891</v>
      </c>
      <c r="F21" s="4"/>
    </row>
    <row r="22" spans="1:6" x14ac:dyDescent="0.25">
      <c r="A22">
        <f>+COUNTIFS(Tabell3[Diagnose],Tabell7[[#This Row],[Diagnose]])</f>
        <v>1</v>
      </c>
      <c r="B22" t="s">
        <v>19968</v>
      </c>
      <c r="F22" s="4"/>
    </row>
    <row r="23" spans="1:6" x14ac:dyDescent="0.25">
      <c r="A23">
        <f>+COUNTIFS(Tabell3[Diagnose],Tabell7[[#This Row],[Diagnose]])</f>
        <v>2</v>
      </c>
      <c r="B23" t="s">
        <v>19938</v>
      </c>
      <c r="F23" s="4"/>
    </row>
    <row r="24" spans="1:6" x14ac:dyDescent="0.25">
      <c r="A24">
        <f>+COUNTIFS(Tabell3[Diagnose],Tabell7[[#This Row],[Diagnose]])</f>
        <v>2</v>
      </c>
      <c r="B24" t="s">
        <v>19912</v>
      </c>
      <c r="F24" s="4"/>
    </row>
    <row r="25" spans="1:6" x14ac:dyDescent="0.25">
      <c r="A25">
        <f>+COUNTIFS(Tabell3[Diagnose],Tabell7[[#This Row],[Diagnose]])</f>
        <v>1</v>
      </c>
      <c r="B25" t="s">
        <v>19946</v>
      </c>
      <c r="F25" s="4"/>
    </row>
    <row r="26" spans="1:6" x14ac:dyDescent="0.25">
      <c r="A26">
        <f>+COUNTIFS(Tabell3[Diagnose],Tabell7[[#This Row],[Diagnose]])</f>
        <v>1</v>
      </c>
      <c r="B26" t="s">
        <v>19934</v>
      </c>
      <c r="F26" s="4"/>
    </row>
    <row r="27" spans="1:6" x14ac:dyDescent="0.25">
      <c r="A27">
        <f>+COUNTIFS(Tabell3[Diagnose],Tabell7[[#This Row],[Diagnose]])</f>
        <v>61</v>
      </c>
      <c r="B27" t="s">
        <v>19770</v>
      </c>
      <c r="C27" t="s">
        <v>20084</v>
      </c>
      <c r="F27" s="4"/>
    </row>
    <row r="28" spans="1:6" x14ac:dyDescent="0.25">
      <c r="A28">
        <f>+COUNTIFS(Tabell3[Diagnose],Tabell7[[#This Row],[Diagnose]])</f>
        <v>8</v>
      </c>
      <c r="B28" t="s">
        <v>19769</v>
      </c>
      <c r="F28" s="4"/>
    </row>
    <row r="29" spans="1:6" x14ac:dyDescent="0.25">
      <c r="A29">
        <f>+COUNTIFS(Tabell3[Diagnose],Tabell7[[#This Row],[Diagnose]])</f>
        <v>2</v>
      </c>
      <c r="B29" t="s">
        <v>19931</v>
      </c>
      <c r="F29" s="4"/>
    </row>
    <row r="30" spans="1:6" x14ac:dyDescent="0.25">
      <c r="A30">
        <f>+COUNTIFS(Tabell3[Diagnose],Tabell7[[#This Row],[Diagnose]])</f>
        <v>1</v>
      </c>
      <c r="B30" t="s">
        <v>19866</v>
      </c>
      <c r="F30" s="4"/>
    </row>
    <row r="31" spans="1:6" x14ac:dyDescent="0.25">
      <c r="A31">
        <f>+COUNTIFS(Tabell3[Diagnose],Tabell7[[#This Row],[Diagnose]])</f>
        <v>1</v>
      </c>
      <c r="B31" t="s">
        <v>19886</v>
      </c>
      <c r="F31" s="4"/>
    </row>
    <row r="32" spans="1:6" x14ac:dyDescent="0.25">
      <c r="A32">
        <f>+COUNTIFS(Tabell3[Diagnose],Tabell7[[#This Row],[Diagnose]])</f>
        <v>12</v>
      </c>
      <c r="B32" t="s">
        <v>19865</v>
      </c>
      <c r="C32" t="s">
        <v>20082</v>
      </c>
      <c r="F32" s="4"/>
    </row>
    <row r="33" spans="1:6" x14ac:dyDescent="0.25">
      <c r="A33">
        <f>+COUNTIFS(Tabell3[Diagnose],Tabell7[[#This Row],[Diagnose]])</f>
        <v>84</v>
      </c>
      <c r="B33" t="s">
        <v>19864</v>
      </c>
      <c r="C33" t="s">
        <v>20080</v>
      </c>
      <c r="F33" s="4"/>
    </row>
    <row r="34" spans="1:6" x14ac:dyDescent="0.25">
      <c r="A34">
        <f>+COUNTIFS(Tabell3[Diagnose],Tabell7[[#This Row],[Diagnose]])</f>
        <v>46</v>
      </c>
      <c r="B34" t="s">
        <v>19756</v>
      </c>
      <c r="C34" t="s">
        <v>20080</v>
      </c>
      <c r="F34" s="4"/>
    </row>
    <row r="35" spans="1:6" x14ac:dyDescent="0.25">
      <c r="A35">
        <f>+COUNTIFS(Tabell3[Diagnose],Tabell7[[#This Row],[Diagnose]])</f>
        <v>4</v>
      </c>
      <c r="B35" t="s">
        <v>19772</v>
      </c>
      <c r="F35" s="4"/>
    </row>
    <row r="36" spans="1:6" x14ac:dyDescent="0.25">
      <c r="A36">
        <f>+COUNTIFS(Tabell3[Diagnose],Tabell7[[#This Row],[Diagnose]])</f>
        <v>145</v>
      </c>
      <c r="B36" t="s">
        <v>19740</v>
      </c>
      <c r="C36" t="s">
        <v>20081</v>
      </c>
      <c r="F36" s="4"/>
    </row>
    <row r="37" spans="1:6" x14ac:dyDescent="0.25">
      <c r="A37">
        <f>+COUNTIFS(Tabell3[Diagnose],Tabell7[[#This Row],[Diagnose]])</f>
        <v>1</v>
      </c>
      <c r="B37" t="s">
        <v>19937</v>
      </c>
      <c r="F37" s="4"/>
    </row>
    <row r="38" spans="1:6" x14ac:dyDescent="0.25">
      <c r="A38">
        <f>+COUNTIFS(Tabell3[Diagnose],Tabell7[[#This Row],[Diagnose]])</f>
        <v>1</v>
      </c>
      <c r="B38" t="s">
        <v>19921</v>
      </c>
      <c r="F38" s="4"/>
    </row>
    <row r="39" spans="1:6" x14ac:dyDescent="0.25">
      <c r="A39">
        <f>+COUNTIFS(Tabell3[Diagnose],Tabell7[[#This Row],[Diagnose]])</f>
        <v>13</v>
      </c>
      <c r="B39" t="s">
        <v>19820</v>
      </c>
      <c r="C39" t="s">
        <v>20088</v>
      </c>
      <c r="F39" s="4"/>
    </row>
    <row r="40" spans="1:6" x14ac:dyDescent="0.25">
      <c r="A40">
        <f>+COUNTIFS(Tabell3[Diagnose],Tabell7[[#This Row],[Diagnose]])</f>
        <v>2</v>
      </c>
      <c r="B40" t="s">
        <v>19804</v>
      </c>
      <c r="F40" s="4"/>
    </row>
    <row r="41" spans="1:6" x14ac:dyDescent="0.25">
      <c r="A41">
        <f>+COUNTIFS(Tabell3[Diagnose],Tabell7[[#This Row],[Diagnose]])</f>
        <v>2</v>
      </c>
      <c r="B41" t="s">
        <v>19908</v>
      </c>
      <c r="F41" s="4"/>
    </row>
    <row r="42" spans="1:6" x14ac:dyDescent="0.25">
      <c r="A42">
        <f>+COUNTIFS(Tabell3[Diagnose],Tabell7[[#This Row],[Diagnose]])</f>
        <v>3284</v>
      </c>
      <c r="B42" t="s">
        <v>19752</v>
      </c>
      <c r="C42" t="s">
        <v>19752</v>
      </c>
      <c r="F42" s="4"/>
    </row>
    <row r="43" spans="1:6" x14ac:dyDescent="0.25">
      <c r="A43">
        <f>+COUNTIFS(Tabell3[Diagnose],Tabell7[[#This Row],[Diagnose]])</f>
        <v>3</v>
      </c>
      <c r="B43" t="s">
        <v>19936</v>
      </c>
      <c r="F43" s="4"/>
    </row>
    <row r="44" spans="1:6" x14ac:dyDescent="0.25">
      <c r="A44">
        <f>+COUNTIFS(Tabell3[Diagnose],Tabell7[[#This Row],[Diagnose]])</f>
        <v>1</v>
      </c>
      <c r="B44" t="s">
        <v>19861</v>
      </c>
      <c r="F44" s="4"/>
    </row>
    <row r="45" spans="1:6" x14ac:dyDescent="0.25">
      <c r="A45">
        <f>+COUNTIFS(Tabell3[Diagnose],Tabell7[[#This Row],[Diagnose]])</f>
        <v>1</v>
      </c>
      <c r="B45" t="s">
        <v>19970</v>
      </c>
      <c r="F45" s="4"/>
    </row>
    <row r="46" spans="1:6" x14ac:dyDescent="0.25">
      <c r="A46">
        <f>+COUNTIFS(Tabell3[Diagnose],Tabell7[[#This Row],[Diagnose]])</f>
        <v>3</v>
      </c>
      <c r="B46" t="s">
        <v>19898</v>
      </c>
      <c r="F46" s="4"/>
    </row>
    <row r="47" spans="1:6" x14ac:dyDescent="0.25">
      <c r="A47">
        <f>+COUNTIFS(Tabell3[Diagnose],Tabell7[[#This Row],[Diagnose]])</f>
        <v>1</v>
      </c>
      <c r="B47" t="s">
        <v>19949</v>
      </c>
      <c r="F47" s="4"/>
    </row>
    <row r="48" spans="1:6" x14ac:dyDescent="0.25">
      <c r="A48">
        <f>+COUNTIFS(Tabell3[Diagnose],Tabell7[[#This Row],[Diagnose]])</f>
        <v>2</v>
      </c>
      <c r="B48" t="s">
        <v>19926</v>
      </c>
      <c r="F48" s="4"/>
    </row>
    <row r="49" spans="1:6" x14ac:dyDescent="0.25">
      <c r="A49">
        <f>+COUNTIFS(Tabell3[Diagnose],Tabell7[[#This Row],[Diagnose]])</f>
        <v>1</v>
      </c>
      <c r="B49" t="s">
        <v>19959</v>
      </c>
      <c r="F49" s="4"/>
    </row>
    <row r="50" spans="1:6" x14ac:dyDescent="0.25">
      <c r="A50">
        <f>+COUNTIFS(Tabell3[Diagnose],Tabell7[[#This Row],[Diagnose]])</f>
        <v>1</v>
      </c>
      <c r="B50" t="s">
        <v>19907</v>
      </c>
      <c r="F50" s="4"/>
    </row>
    <row r="51" spans="1:6" x14ac:dyDescent="0.25">
      <c r="A51">
        <f>+COUNTIFS(Tabell3[Diagnose],Tabell7[[#This Row],[Diagnose]])</f>
        <v>1</v>
      </c>
      <c r="B51" t="s">
        <v>19823</v>
      </c>
      <c r="F51" s="4"/>
    </row>
    <row r="52" spans="1:6" ht="75" x14ac:dyDescent="0.25">
      <c r="A52">
        <f>+COUNTIFS(Tabell3[Diagnose],Tabell7[[#This Row],[Diagnose]])</f>
        <v>1</v>
      </c>
      <c r="B52" s="6" t="s">
        <v>19890</v>
      </c>
      <c r="F52" s="4"/>
    </row>
    <row r="53" spans="1:6" x14ac:dyDescent="0.25">
      <c r="A53">
        <f>+COUNTIFS(Tabell3[Diagnose],Tabell7[[#This Row],[Diagnose]])</f>
        <v>2</v>
      </c>
      <c r="B53" t="s">
        <v>19958</v>
      </c>
      <c r="F53" s="4"/>
    </row>
    <row r="54" spans="1:6" x14ac:dyDescent="0.25">
      <c r="A54">
        <f>+COUNTIFS(Tabell3[Diagnose],Tabell7[[#This Row],[Diagnose]])</f>
        <v>1</v>
      </c>
      <c r="B54" t="s">
        <v>19867</v>
      </c>
      <c r="F54" s="4"/>
    </row>
    <row r="55" spans="1:6" x14ac:dyDescent="0.25">
      <c r="A55">
        <f>+COUNTIFS(Tabell3[Diagnose],Tabell7[[#This Row],[Diagnose]])</f>
        <v>7</v>
      </c>
      <c r="B55" t="s">
        <v>19783</v>
      </c>
      <c r="F55" s="4"/>
    </row>
    <row r="56" spans="1:6" x14ac:dyDescent="0.25">
      <c r="A56">
        <f>+COUNTIFS(Tabell3[Diagnose],Tabell7[[#This Row],[Diagnose]])</f>
        <v>1</v>
      </c>
      <c r="B56" t="s">
        <v>19943</v>
      </c>
      <c r="C56" t="s">
        <v>20091</v>
      </c>
      <c r="F56" s="4"/>
    </row>
    <row r="57" spans="1:6" x14ac:dyDescent="0.25">
      <c r="A57">
        <f>+COUNTIFS(Tabell3[Diagnose],Tabell7[[#This Row],[Diagnose]])</f>
        <v>1</v>
      </c>
      <c r="B57" t="s">
        <v>19917</v>
      </c>
      <c r="C57" t="s">
        <v>20090</v>
      </c>
      <c r="F57" s="4"/>
    </row>
    <row r="58" spans="1:6" x14ac:dyDescent="0.25">
      <c r="A58">
        <f>+COUNTIFS(Tabell3[Diagnose],Tabell7[[#This Row],[Diagnose]])</f>
        <v>185</v>
      </c>
      <c r="B58" t="s">
        <v>19802</v>
      </c>
      <c r="C58" t="s">
        <v>20076</v>
      </c>
      <c r="F58" s="4"/>
    </row>
    <row r="59" spans="1:6" x14ac:dyDescent="0.25">
      <c r="A59">
        <f>+COUNTIFS(Tabell3[Diagnose],Tabell7[[#This Row],[Diagnose]])</f>
        <v>1</v>
      </c>
      <c r="B59" t="s">
        <v>19896</v>
      </c>
      <c r="F59" s="4"/>
    </row>
    <row r="60" spans="1:6" x14ac:dyDescent="0.25">
      <c r="A60">
        <f>+COUNTIFS(Tabell3[Diagnose],Tabell7[[#This Row],[Diagnose]])</f>
        <v>2</v>
      </c>
      <c r="B60" t="s">
        <v>19925</v>
      </c>
      <c r="F60" s="4"/>
    </row>
    <row r="61" spans="1:6" x14ac:dyDescent="0.25">
      <c r="A61">
        <f>+COUNTIFS(Tabell3[Diagnose],Tabell7[[#This Row],[Diagnose]])</f>
        <v>5</v>
      </c>
      <c r="B61" t="s">
        <v>19800</v>
      </c>
      <c r="F61" s="4"/>
    </row>
    <row r="62" spans="1:6" x14ac:dyDescent="0.25">
      <c r="A62">
        <f>+COUNTIFS(Tabell3[Diagnose],Tabell7[[#This Row],[Diagnose]])</f>
        <v>1</v>
      </c>
      <c r="B62" t="s">
        <v>19964</v>
      </c>
      <c r="F62" s="4"/>
    </row>
    <row r="63" spans="1:6" x14ac:dyDescent="0.25">
      <c r="A63">
        <f>+COUNTIFS(Tabell3[Diagnose],Tabell7[[#This Row],[Diagnose]])</f>
        <v>7</v>
      </c>
      <c r="B63" t="s">
        <v>19942</v>
      </c>
      <c r="F63" s="4"/>
    </row>
    <row r="64" spans="1:6" x14ac:dyDescent="0.25">
      <c r="A64">
        <f>+COUNTIFS(Tabell3[Diagnose],Tabell7[[#This Row],[Diagnose]])</f>
        <v>4</v>
      </c>
      <c r="B64" t="s">
        <v>19892</v>
      </c>
      <c r="F64" s="4"/>
    </row>
    <row r="65" spans="1:6" x14ac:dyDescent="0.25">
      <c r="A65">
        <f>+COUNTIFS(Tabell3[Diagnose],Tabell7[[#This Row],[Diagnose]])</f>
        <v>1</v>
      </c>
      <c r="B65" t="s">
        <v>19914</v>
      </c>
      <c r="F65" s="4"/>
    </row>
    <row r="66" spans="1:6" x14ac:dyDescent="0.25">
      <c r="A66">
        <f>+COUNTIFS(Tabell3[Diagnose],Tabell7[[#This Row],[Diagnose]])</f>
        <v>1</v>
      </c>
      <c r="B66" t="s">
        <v>19929</v>
      </c>
      <c r="F66" s="4"/>
    </row>
    <row r="67" spans="1:6" x14ac:dyDescent="0.25">
      <c r="A67">
        <f>+COUNTIFS(Tabell3[Diagnose],Tabell7[[#This Row],[Diagnose]])</f>
        <v>1</v>
      </c>
      <c r="B67" t="s">
        <v>19887</v>
      </c>
      <c r="F67" s="4"/>
    </row>
    <row r="68" spans="1:6" x14ac:dyDescent="0.25">
      <c r="A68">
        <f>+COUNTIFS(Tabell3[Diagnose],Tabell7[[#This Row],[Diagnose]])</f>
        <v>4</v>
      </c>
      <c r="B68" t="s">
        <v>19923</v>
      </c>
      <c r="F68" s="4"/>
    </row>
    <row r="69" spans="1:6" x14ac:dyDescent="0.25">
      <c r="A69">
        <f>+COUNTIFS(Tabell3[Diagnose],Tabell7[[#This Row],[Diagnose]])</f>
        <v>1</v>
      </c>
      <c r="B69" t="s">
        <v>19950</v>
      </c>
      <c r="F69" s="4"/>
    </row>
    <row r="70" spans="1:6" x14ac:dyDescent="0.25">
      <c r="A70">
        <f>+COUNTIFS(Tabell3[Diagnose],Tabell7[[#This Row],[Diagnose]])</f>
        <v>1</v>
      </c>
      <c r="B70" t="s">
        <v>19955</v>
      </c>
      <c r="F70" s="4"/>
    </row>
    <row r="71" spans="1:6" x14ac:dyDescent="0.25">
      <c r="A71">
        <f>+COUNTIFS(Tabell3[Diagnose],Tabell7[[#This Row],[Diagnose]])</f>
        <v>1</v>
      </c>
      <c r="B71" t="s">
        <v>19918</v>
      </c>
      <c r="F71" s="4"/>
    </row>
    <row r="72" spans="1:6" x14ac:dyDescent="0.25">
      <c r="A72">
        <f>+COUNTIFS(Tabell3[Diagnose],Tabell7[[#This Row],[Diagnose]])</f>
        <v>61</v>
      </c>
      <c r="B72" t="s">
        <v>19920</v>
      </c>
      <c r="C72" t="s">
        <v>20082</v>
      </c>
      <c r="F72" s="4"/>
    </row>
    <row r="73" spans="1:6" x14ac:dyDescent="0.25">
      <c r="A73">
        <f>+COUNTIFS(Tabell3[Diagnose],Tabell7[[#This Row],[Diagnose]])</f>
        <v>2</v>
      </c>
      <c r="B73" t="s">
        <v>19812</v>
      </c>
      <c r="F73" s="4"/>
    </row>
    <row r="74" spans="1:6" x14ac:dyDescent="0.25">
      <c r="A74">
        <f>+COUNTIFS(Tabell3[Diagnose],Tabell7[[#This Row],[Diagnose]])</f>
        <v>1</v>
      </c>
      <c r="B74" t="s">
        <v>19962</v>
      </c>
      <c r="F74" s="4"/>
    </row>
    <row r="75" spans="1:6" x14ac:dyDescent="0.25">
      <c r="A75">
        <f>+COUNTIFS(Tabell3[Diagnose],Tabell7[[#This Row],[Diagnose]])</f>
        <v>22</v>
      </c>
      <c r="B75" t="s">
        <v>19882</v>
      </c>
      <c r="C75" t="s">
        <v>20082</v>
      </c>
      <c r="F75" s="4"/>
    </row>
    <row r="76" spans="1:6" x14ac:dyDescent="0.25">
      <c r="A76">
        <f>+COUNTIFS(Tabell3[Diagnose],Tabell7[[#This Row],[Diagnose]])</f>
        <v>1</v>
      </c>
      <c r="B76" t="s">
        <v>19909</v>
      </c>
      <c r="F76" s="4"/>
    </row>
    <row r="77" spans="1:6" x14ac:dyDescent="0.25">
      <c r="A77">
        <f>+COUNTIFS(Tabell3[Diagnose],Tabell7[[#This Row],[Diagnose]])</f>
        <v>2</v>
      </c>
      <c r="B77" t="s">
        <v>19952</v>
      </c>
      <c r="F77" s="4"/>
    </row>
    <row r="78" spans="1:6" x14ac:dyDescent="0.25">
      <c r="A78">
        <f>+COUNTIFS(Tabell3[Diagnose],Tabell7[[#This Row],[Diagnose]])</f>
        <v>1</v>
      </c>
      <c r="B78" t="s">
        <v>19957</v>
      </c>
      <c r="F78" s="4"/>
    </row>
    <row r="79" spans="1:6" x14ac:dyDescent="0.25">
      <c r="A79">
        <f>+COUNTIFS(Tabell3[Diagnose],Tabell7[[#This Row],[Diagnose]])</f>
        <v>2</v>
      </c>
      <c r="B79" t="s">
        <v>19928</v>
      </c>
      <c r="F79" s="4"/>
    </row>
    <row r="80" spans="1:6" x14ac:dyDescent="0.25">
      <c r="A80">
        <f>+COUNTIFS(Tabell3[Diagnose],Tabell7[[#This Row],[Diagnose]])</f>
        <v>1</v>
      </c>
      <c r="B80" t="s">
        <v>19947</v>
      </c>
      <c r="F80" s="4"/>
    </row>
    <row r="81" spans="1:6" x14ac:dyDescent="0.25">
      <c r="A81">
        <f>+COUNTIFS(Tabell3[Diagnose],Tabell7[[#This Row],[Diagnose]])</f>
        <v>11</v>
      </c>
      <c r="B81" t="s">
        <v>19760</v>
      </c>
      <c r="C81" t="s">
        <v>20082</v>
      </c>
      <c r="F81" s="4"/>
    </row>
    <row r="82" spans="1:6" x14ac:dyDescent="0.25">
      <c r="A82">
        <f>+COUNTIFS(Tabell3[Diagnose],Tabell7[[#This Row],[Diagnose]])</f>
        <v>2</v>
      </c>
      <c r="B82" t="s">
        <v>19792</v>
      </c>
      <c r="F82" s="4"/>
    </row>
    <row r="83" spans="1:6" x14ac:dyDescent="0.25">
      <c r="A83">
        <f>+COUNTIFS(Tabell3[Diagnose],Tabell7[[#This Row],[Diagnose]])</f>
        <v>2</v>
      </c>
      <c r="B83" t="s">
        <v>19883</v>
      </c>
      <c r="F83" s="4"/>
    </row>
    <row r="84" spans="1:6" x14ac:dyDescent="0.25">
      <c r="A84">
        <f>+COUNTIFS(Tabell3[Diagnose],Tabell7[[#This Row],[Diagnose]])</f>
        <v>1</v>
      </c>
      <c r="B84" s="4" t="s">
        <v>19919</v>
      </c>
      <c r="F84" s="4"/>
    </row>
    <row r="85" spans="1:6" x14ac:dyDescent="0.25">
      <c r="A85">
        <f>+COUNTIFS(Tabell3[Diagnose],Tabell7[[#This Row],[Diagnose]])</f>
        <v>10</v>
      </c>
      <c r="B85" t="s">
        <v>19743</v>
      </c>
      <c r="C85" t="s">
        <v>20087</v>
      </c>
      <c r="F85" s="4"/>
    </row>
    <row r="86" spans="1:6" x14ac:dyDescent="0.25">
      <c r="A86">
        <f>+COUNTIFS(Tabell3[Diagnose],Tabell7[[#This Row],[Diagnose]])</f>
        <v>4</v>
      </c>
      <c r="B86" t="s">
        <v>19746</v>
      </c>
      <c r="F86" s="4"/>
    </row>
    <row r="87" spans="1:6" x14ac:dyDescent="0.25">
      <c r="A87">
        <f>+COUNTIFS(Tabell3[Diagnose],Tabell7[[#This Row],[Diagnose]])</f>
        <v>1</v>
      </c>
      <c r="B87" t="s">
        <v>19966</v>
      </c>
      <c r="F87" s="4"/>
    </row>
    <row r="88" spans="1:6" x14ac:dyDescent="0.25">
      <c r="A88">
        <f>+COUNTIFS(Tabell3[Diagnose],Tabell7[[#This Row],[Diagnose]])</f>
        <v>1</v>
      </c>
      <c r="B88" t="s">
        <v>19965</v>
      </c>
      <c r="F88" s="4"/>
    </row>
    <row r="89" spans="1:6" x14ac:dyDescent="0.25">
      <c r="A89">
        <f>+COUNTIFS(Tabell3[Diagnose],Tabell7[[#This Row],[Diagnose]])</f>
        <v>1</v>
      </c>
      <c r="B89" t="s">
        <v>19902</v>
      </c>
      <c r="F89" s="4"/>
    </row>
    <row r="90" spans="1:6" x14ac:dyDescent="0.25">
      <c r="A90">
        <f>+COUNTIFS(Tabell3[Diagnose],Tabell7[[#This Row],[Diagnose]])</f>
        <v>15</v>
      </c>
      <c r="B90" t="s">
        <v>19897</v>
      </c>
      <c r="C90" t="s">
        <v>20086</v>
      </c>
      <c r="F90" s="4"/>
    </row>
    <row r="91" spans="1:6" x14ac:dyDescent="0.25">
      <c r="A91">
        <f>+COUNTIFS(Tabell3[Diagnose],Tabell7[[#This Row],[Diagnose]])</f>
        <v>1</v>
      </c>
      <c r="B91" t="s">
        <v>19910</v>
      </c>
      <c r="F91" s="4"/>
    </row>
    <row r="92" spans="1:6" x14ac:dyDescent="0.25">
      <c r="A92">
        <f>+COUNTIFS(Tabell3[Diagnose],Tabell7[[#This Row],[Diagnose]])</f>
        <v>1</v>
      </c>
      <c r="B92" t="s">
        <v>19941</v>
      </c>
      <c r="F92" s="4"/>
    </row>
    <row r="93" spans="1:6" x14ac:dyDescent="0.25">
      <c r="A93">
        <f>+COUNTIFS(Tabell3[Diagnose],Tabell7[[#This Row],[Diagnose]])</f>
        <v>2</v>
      </c>
      <c r="B93" t="s">
        <v>19913</v>
      </c>
      <c r="F93" s="4"/>
    </row>
    <row r="94" spans="1:6" x14ac:dyDescent="0.25">
      <c r="A94">
        <f>+COUNTIFS(Tabell3[Diagnose],Tabell7[[#This Row],[Diagnose]])</f>
        <v>3</v>
      </c>
      <c r="B94" t="s">
        <v>19904</v>
      </c>
      <c r="F94" s="4"/>
    </row>
    <row r="95" spans="1:6" x14ac:dyDescent="0.25">
      <c r="A95">
        <f>+COUNTIFS(Tabell3[Diagnose],Tabell7[[#This Row],[Diagnose]])</f>
        <v>3</v>
      </c>
      <c r="B95" t="s">
        <v>19932</v>
      </c>
      <c r="F95" s="4"/>
    </row>
    <row r="96" spans="1:6" x14ac:dyDescent="0.25">
      <c r="A96">
        <f>+COUNTIFS(Tabell3[Diagnose],Tabell7[[#This Row],[Diagnose]])</f>
        <v>1</v>
      </c>
      <c r="B96" t="s">
        <v>19901</v>
      </c>
      <c r="F96" s="4"/>
    </row>
    <row r="97" spans="1:6" x14ac:dyDescent="0.25">
      <c r="A97">
        <f>+COUNTIFS(Tabell3[Diagnose],Tabell7[[#This Row],[Diagnose]])</f>
        <v>2</v>
      </c>
      <c r="B97" t="s">
        <v>19967</v>
      </c>
      <c r="F97" s="4"/>
    </row>
    <row r="98" spans="1:6" x14ac:dyDescent="0.25">
      <c r="A98">
        <f>+COUNTIFS(Tabell3[Diagnose],Tabell7[[#This Row],[Diagnose]])</f>
        <v>1</v>
      </c>
      <c r="B98" t="s">
        <v>19944</v>
      </c>
      <c r="F98" s="4"/>
    </row>
    <row r="99" spans="1:6" x14ac:dyDescent="0.25">
      <c r="A99">
        <f>+COUNTIFS(Tabell3[Diagnose],Tabell7[[#This Row],[Diagnose]])</f>
        <v>1</v>
      </c>
      <c r="B99" t="s">
        <v>19895</v>
      </c>
      <c r="F99" s="4"/>
    </row>
    <row r="100" spans="1:6" x14ac:dyDescent="0.25">
      <c r="A100">
        <f>+COUNTIFS(Tabell3[Diagnose],Tabell7[[#This Row],[Diagnose]])</f>
        <v>13</v>
      </c>
      <c r="B100" t="s">
        <v>19884</v>
      </c>
      <c r="C100" t="s">
        <v>20082</v>
      </c>
      <c r="F100" s="4"/>
    </row>
    <row r="101" spans="1:6" x14ac:dyDescent="0.25">
      <c r="A101">
        <f>+COUNTIFS(Tabell3[Diagnose],Tabell7[[#This Row],[Diagnose]])</f>
        <v>1</v>
      </c>
      <c r="B101" t="s">
        <v>19954</v>
      </c>
      <c r="F101" s="4"/>
    </row>
    <row r="102" spans="1:6" x14ac:dyDescent="0.25">
      <c r="A102">
        <f>+COUNTIFS(Tabell3[Diagnose],Tabell7[[#This Row],[Diagnose]])</f>
        <v>1</v>
      </c>
      <c r="B102" t="s">
        <v>19922</v>
      </c>
      <c r="F102" s="4"/>
    </row>
    <row r="103" spans="1:6" x14ac:dyDescent="0.25">
      <c r="A103">
        <f>+COUNTIFS(Tabell3[Diagnose],Tabell7[[#This Row],[Diagnose]])</f>
        <v>1</v>
      </c>
      <c r="B103" t="s">
        <v>19927</v>
      </c>
      <c r="F103" s="4"/>
    </row>
    <row r="104" spans="1:6" x14ac:dyDescent="0.25">
      <c r="A104">
        <f>+COUNTIFS(Tabell3[Diagnose],Tabell7[[#This Row],[Diagnose]])</f>
        <v>1</v>
      </c>
      <c r="B104" t="s">
        <v>19935</v>
      </c>
      <c r="F104" s="4"/>
    </row>
    <row r="105" spans="1:6" x14ac:dyDescent="0.25">
      <c r="A105">
        <f>+COUNTIFS(Tabell3[Diagnose],Tabell7[[#This Row],[Diagnose]])</f>
        <v>34</v>
      </c>
      <c r="B105" t="s">
        <v>19799</v>
      </c>
      <c r="C105" t="s">
        <v>20082</v>
      </c>
      <c r="F105" s="4"/>
    </row>
    <row r="106" spans="1:6" x14ac:dyDescent="0.25">
      <c r="A106">
        <f>+COUNTIFS(Tabell3[Diagnose],Tabell7[[#This Row],[Diagnose]])</f>
        <v>2</v>
      </c>
      <c r="B106" t="s">
        <v>19825</v>
      </c>
      <c r="F106" s="4"/>
    </row>
    <row r="107" spans="1:6" x14ac:dyDescent="0.25">
      <c r="A107">
        <f>+COUNTIFS(Tabell3[Diagnose],Tabell7[[#This Row],[Diagnose]])</f>
        <v>1</v>
      </c>
      <c r="B107" t="s">
        <v>19915</v>
      </c>
      <c r="F107" s="4"/>
    </row>
    <row r="108" spans="1:6" x14ac:dyDescent="0.25">
      <c r="A108">
        <f>+COUNTIFS(Tabell3[Diagnose],Tabell7[[#This Row],[Diagnose]])</f>
        <v>1</v>
      </c>
      <c r="B108" t="s">
        <v>19899</v>
      </c>
      <c r="F108" s="4"/>
    </row>
    <row r="109" spans="1:6" x14ac:dyDescent="0.25">
      <c r="A109">
        <f>+COUNTIFS(Tabell3[Diagnose],Tabell7[[#This Row],[Diagnose]])</f>
        <v>2</v>
      </c>
      <c r="B109" t="s">
        <v>19945</v>
      </c>
      <c r="F109" s="4"/>
    </row>
    <row r="110" spans="1:6" x14ac:dyDescent="0.25">
      <c r="A110">
        <f>+COUNTIFS(Tabell3[Diagnose],Tabell7[[#This Row],[Diagnose]])</f>
        <v>1</v>
      </c>
      <c r="B110" t="s">
        <v>19933</v>
      </c>
      <c r="F110" s="4"/>
    </row>
    <row r="111" spans="1:6" x14ac:dyDescent="0.25">
      <c r="A111">
        <f>+COUNTIFS(Tabell3[Diagnose],Tabell7[[#This Row],[Diagnose]])</f>
        <v>3</v>
      </c>
      <c r="B111" t="s">
        <v>19750</v>
      </c>
      <c r="F111" s="4"/>
    </row>
    <row r="112" spans="1:6" x14ac:dyDescent="0.25">
      <c r="A112">
        <f>+COUNTIFS(Tabell3[Diagnose],Tabell7[[#This Row],[Diagnose]])</f>
        <v>4</v>
      </c>
      <c r="B112" t="s">
        <v>19754</v>
      </c>
      <c r="F112" s="4"/>
    </row>
    <row r="113" spans="1:6" x14ac:dyDescent="0.25">
      <c r="A113">
        <f>+COUNTIFS(Tabell3[Diagnose],Tabell7[[#This Row],[Diagnose]])</f>
        <v>1</v>
      </c>
      <c r="B113" t="s">
        <v>19849</v>
      </c>
      <c r="F113" s="4"/>
    </row>
    <row r="114" spans="1:6" x14ac:dyDescent="0.25">
      <c r="A114">
        <f>+COUNTIFS(Tabell3[Diagnose],Tabell7[[#This Row],[Diagnose]])</f>
        <v>30</v>
      </c>
      <c r="B114" t="s">
        <v>19817</v>
      </c>
      <c r="C114" t="s">
        <v>20085</v>
      </c>
      <c r="F114" s="4"/>
    </row>
    <row r="115" spans="1:6" x14ac:dyDescent="0.25">
      <c r="A115">
        <f>+COUNTIFS(Tabell3[Diagnose],Tabell7[[#This Row],[Diagnose]])</f>
        <v>1</v>
      </c>
      <c r="B115" t="s">
        <v>19939</v>
      </c>
      <c r="F115" s="4"/>
    </row>
    <row r="116" spans="1:6" x14ac:dyDescent="0.25">
      <c r="A116">
        <f>+COUNTIFS(Tabell3[Diagnose],Tabell7[[#This Row],[Diagnose]])</f>
        <v>1</v>
      </c>
      <c r="B116" t="s">
        <v>19911</v>
      </c>
      <c r="F116" s="4"/>
    </row>
    <row r="117" spans="1:6" x14ac:dyDescent="0.25">
      <c r="A117">
        <f>+COUNTIFS(Tabell3[Diagnose],Tabell7[[#This Row],[Diagnose]])</f>
        <v>1</v>
      </c>
      <c r="B117" t="s">
        <v>19885</v>
      </c>
      <c r="F117" s="4"/>
    </row>
    <row r="118" spans="1:6" x14ac:dyDescent="0.25">
      <c r="A118">
        <f>+COUNTIFS(Tabell3[Diagnose],Tabell7[[#This Row],[Diagnose]])</f>
        <v>1</v>
      </c>
      <c r="B118" t="s">
        <v>19956</v>
      </c>
      <c r="F118" s="4"/>
    </row>
    <row r="119" spans="1:6" x14ac:dyDescent="0.25">
      <c r="A119">
        <f>+COUNTIFS(Tabell3[Diagnose],Tabell7[[#This Row],[Diagnose]])</f>
        <v>1</v>
      </c>
      <c r="B119" t="s">
        <v>19924</v>
      </c>
      <c r="F119" s="4"/>
    </row>
    <row r="120" spans="1:6" x14ac:dyDescent="0.25">
      <c r="A120">
        <f>+COUNTIFS(Tabell3[Diagnose],Tabell7[[#This Row],[Diagnose]])</f>
        <v>3</v>
      </c>
      <c r="B120" t="s">
        <v>19906</v>
      </c>
      <c r="F120" s="4"/>
    </row>
    <row r="121" spans="1:6" x14ac:dyDescent="0.25">
      <c r="A121">
        <f>+COUNTIFS(Tabell3[Diagnose],Tabell7[[#This Row],[Diagnose]])</f>
        <v>1</v>
      </c>
      <c r="B121" t="s">
        <v>19971</v>
      </c>
      <c r="F121" s="4"/>
    </row>
    <row r="122" spans="1:6" x14ac:dyDescent="0.25">
      <c r="A122">
        <f>+COUNTIFS(Tabell3[Diagnose],Tabell7[[#This Row],[Diagnose]])</f>
        <v>2</v>
      </c>
      <c r="B122" t="s">
        <v>19940</v>
      </c>
      <c r="F122" s="4"/>
    </row>
    <row r="123" spans="1:6" x14ac:dyDescent="0.25">
      <c r="A123">
        <f>+COUNTIFS(Tabell3[Diagnose],Tabell7[[#This Row],[Diagnose]])</f>
        <v>1</v>
      </c>
      <c r="B123" t="s">
        <v>19960</v>
      </c>
      <c r="F123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F862-2549-4C24-A80E-BF3935C2F1AE}">
  <dimension ref="B1:C435"/>
  <sheetViews>
    <sheetView workbookViewId="0">
      <selection activeCell="H19" sqref="H19"/>
    </sheetView>
  </sheetViews>
  <sheetFormatPr baseColWidth="10" defaultRowHeight="15" x14ac:dyDescent="0.25"/>
  <cols>
    <col min="2" max="2" width="36" customWidth="1"/>
    <col min="3" max="3" width="61.28515625" customWidth="1"/>
  </cols>
  <sheetData>
    <row r="1" spans="2:3" x14ac:dyDescent="0.25">
      <c r="B1" t="s">
        <v>20092</v>
      </c>
      <c r="C1" t="s">
        <v>7</v>
      </c>
    </row>
    <row r="2" spans="2:3" x14ac:dyDescent="0.25">
      <c r="B2" t="s">
        <v>20093</v>
      </c>
      <c r="C2" t="s">
        <v>12252</v>
      </c>
    </row>
    <row r="3" spans="2:3" x14ac:dyDescent="0.25">
      <c r="C3" t="s">
        <v>15283</v>
      </c>
    </row>
    <row r="4" spans="2:3" x14ac:dyDescent="0.25">
      <c r="C4" t="s">
        <v>4033</v>
      </c>
    </row>
    <row r="5" spans="2:3" x14ac:dyDescent="0.25">
      <c r="C5" t="s">
        <v>19429</v>
      </c>
    </row>
    <row r="6" spans="2:3" x14ac:dyDescent="0.25">
      <c r="C6" t="s">
        <v>6696</v>
      </c>
    </row>
    <row r="7" spans="2:3" x14ac:dyDescent="0.25">
      <c r="C7" t="s">
        <v>19656</v>
      </c>
    </row>
    <row r="8" spans="2:3" x14ac:dyDescent="0.25">
      <c r="C8" t="s">
        <v>19649</v>
      </c>
    </row>
    <row r="9" spans="2:3" x14ac:dyDescent="0.25">
      <c r="C9" t="s">
        <v>11322</v>
      </c>
    </row>
    <row r="10" spans="2:3" x14ac:dyDescent="0.25">
      <c r="C10" t="s">
        <v>12386</v>
      </c>
    </row>
    <row r="11" spans="2:3" x14ac:dyDescent="0.25">
      <c r="C11" t="s">
        <v>19620</v>
      </c>
    </row>
    <row r="12" spans="2:3" x14ac:dyDescent="0.25">
      <c r="C12" t="s">
        <v>19628</v>
      </c>
    </row>
    <row r="13" spans="2:3" x14ac:dyDescent="0.25">
      <c r="C13" t="s">
        <v>19610</v>
      </c>
    </row>
    <row r="14" spans="2:3" x14ac:dyDescent="0.25">
      <c r="C14" t="s">
        <v>11144</v>
      </c>
    </row>
    <row r="15" spans="2:3" x14ac:dyDescent="0.25">
      <c r="C15" t="s">
        <v>10339</v>
      </c>
    </row>
    <row r="16" spans="2:3" x14ac:dyDescent="0.25">
      <c r="C16" t="s">
        <v>19585</v>
      </c>
    </row>
    <row r="17" spans="3:3" x14ac:dyDescent="0.25">
      <c r="C17" t="s">
        <v>19562</v>
      </c>
    </row>
    <row r="18" spans="3:3" x14ac:dyDescent="0.25">
      <c r="C18" t="s">
        <v>15432</v>
      </c>
    </row>
    <row r="19" spans="3:3" x14ac:dyDescent="0.25">
      <c r="C19" t="s">
        <v>19545</v>
      </c>
    </row>
    <row r="20" spans="3:3" x14ac:dyDescent="0.25">
      <c r="C20" t="s">
        <v>11772</v>
      </c>
    </row>
    <row r="21" spans="3:3" x14ac:dyDescent="0.25">
      <c r="C21" t="s">
        <v>17683</v>
      </c>
    </row>
    <row r="22" spans="3:3" x14ac:dyDescent="0.25">
      <c r="C22" t="s">
        <v>14909</v>
      </c>
    </row>
    <row r="23" spans="3:3" x14ac:dyDescent="0.25">
      <c r="C23" t="s">
        <v>18025</v>
      </c>
    </row>
    <row r="24" spans="3:3" x14ac:dyDescent="0.25">
      <c r="C24" t="s">
        <v>10136</v>
      </c>
    </row>
    <row r="25" spans="3:3" x14ac:dyDescent="0.25">
      <c r="C25" t="s">
        <v>19413</v>
      </c>
    </row>
    <row r="26" spans="3:3" x14ac:dyDescent="0.25">
      <c r="C26" t="s">
        <v>4018</v>
      </c>
    </row>
    <row r="27" spans="3:3" x14ac:dyDescent="0.25">
      <c r="C27" t="s">
        <v>10496</v>
      </c>
    </row>
    <row r="28" spans="3:3" x14ac:dyDescent="0.25">
      <c r="C28" t="s">
        <v>10391</v>
      </c>
    </row>
    <row r="29" spans="3:3" x14ac:dyDescent="0.25">
      <c r="C29" t="s">
        <v>19382</v>
      </c>
    </row>
    <row r="30" spans="3:3" x14ac:dyDescent="0.25">
      <c r="C30" t="s">
        <v>10783</v>
      </c>
    </row>
    <row r="31" spans="3:3" x14ac:dyDescent="0.25">
      <c r="C31" t="s">
        <v>9588</v>
      </c>
    </row>
    <row r="32" spans="3:3" x14ac:dyDescent="0.25">
      <c r="C32" t="s">
        <v>18302</v>
      </c>
    </row>
    <row r="33" spans="3:3" x14ac:dyDescent="0.25">
      <c r="C33" t="s">
        <v>4100</v>
      </c>
    </row>
    <row r="34" spans="3:3" x14ac:dyDescent="0.25">
      <c r="C34" t="s">
        <v>4062</v>
      </c>
    </row>
    <row r="35" spans="3:3" x14ac:dyDescent="0.25">
      <c r="C35" t="s">
        <v>19275</v>
      </c>
    </row>
    <row r="36" spans="3:3" x14ac:dyDescent="0.25">
      <c r="C36" t="s">
        <v>6148</v>
      </c>
    </row>
    <row r="37" spans="3:3" x14ac:dyDescent="0.25">
      <c r="C37" t="s">
        <v>16107</v>
      </c>
    </row>
    <row r="38" spans="3:3" x14ac:dyDescent="0.25">
      <c r="C38" t="s">
        <v>4252</v>
      </c>
    </row>
    <row r="39" spans="3:3" x14ac:dyDescent="0.25">
      <c r="C39" t="s">
        <v>10979</v>
      </c>
    </row>
    <row r="40" spans="3:3" x14ac:dyDescent="0.25">
      <c r="C40" t="s">
        <v>17996</v>
      </c>
    </row>
    <row r="41" spans="3:3" x14ac:dyDescent="0.25">
      <c r="C41" t="s">
        <v>4310</v>
      </c>
    </row>
    <row r="42" spans="3:3" x14ac:dyDescent="0.25">
      <c r="C42" t="s">
        <v>11903</v>
      </c>
    </row>
    <row r="43" spans="3:3" x14ac:dyDescent="0.25">
      <c r="C43" t="s">
        <v>15481</v>
      </c>
    </row>
    <row r="44" spans="3:3" x14ac:dyDescent="0.25">
      <c r="C44" t="s">
        <v>4683</v>
      </c>
    </row>
    <row r="45" spans="3:3" x14ac:dyDescent="0.25">
      <c r="C45" t="s">
        <v>12050</v>
      </c>
    </row>
    <row r="46" spans="3:3" x14ac:dyDescent="0.25">
      <c r="C46" t="s">
        <v>19070</v>
      </c>
    </row>
    <row r="47" spans="3:3" x14ac:dyDescent="0.25">
      <c r="C47" t="s">
        <v>19049</v>
      </c>
    </row>
    <row r="48" spans="3:3" x14ac:dyDescent="0.25">
      <c r="C48" t="s">
        <v>19018</v>
      </c>
    </row>
    <row r="49" spans="3:3" x14ac:dyDescent="0.25">
      <c r="C49" t="s">
        <v>17690</v>
      </c>
    </row>
    <row r="50" spans="3:3" x14ac:dyDescent="0.25">
      <c r="C50" t="s">
        <v>17033</v>
      </c>
    </row>
    <row r="51" spans="3:3" x14ac:dyDescent="0.25">
      <c r="C51" t="s">
        <v>16665</v>
      </c>
    </row>
    <row r="52" spans="3:3" x14ac:dyDescent="0.25">
      <c r="C52" t="s">
        <v>18987</v>
      </c>
    </row>
    <row r="53" spans="3:3" x14ac:dyDescent="0.25">
      <c r="C53" t="s">
        <v>11233</v>
      </c>
    </row>
    <row r="54" spans="3:3" x14ac:dyDescent="0.25">
      <c r="C54" t="s">
        <v>11258</v>
      </c>
    </row>
    <row r="55" spans="3:3" x14ac:dyDescent="0.25">
      <c r="C55" t="s">
        <v>4846</v>
      </c>
    </row>
    <row r="56" spans="3:3" x14ac:dyDescent="0.25">
      <c r="C56" t="s">
        <v>18874</v>
      </c>
    </row>
    <row r="57" spans="3:3" x14ac:dyDescent="0.25">
      <c r="C57" t="s">
        <v>3991</v>
      </c>
    </row>
    <row r="58" spans="3:3" x14ac:dyDescent="0.25">
      <c r="C58" t="s">
        <v>11806</v>
      </c>
    </row>
    <row r="59" spans="3:3" x14ac:dyDescent="0.25">
      <c r="C59" t="s">
        <v>18853</v>
      </c>
    </row>
    <row r="60" spans="3:3" x14ac:dyDescent="0.25">
      <c r="C60" t="s">
        <v>18800</v>
      </c>
    </row>
    <row r="61" spans="3:3" x14ac:dyDescent="0.25">
      <c r="C61" t="s">
        <v>7058</v>
      </c>
    </row>
    <row r="62" spans="3:3" x14ac:dyDescent="0.25">
      <c r="C62" t="s">
        <v>9237</v>
      </c>
    </row>
    <row r="63" spans="3:3" x14ac:dyDescent="0.25">
      <c r="C63" t="s">
        <v>17862</v>
      </c>
    </row>
    <row r="64" spans="3:3" x14ac:dyDescent="0.25">
      <c r="C64" t="s">
        <v>4071</v>
      </c>
    </row>
    <row r="65" spans="3:3" x14ac:dyDescent="0.25">
      <c r="C65" t="s">
        <v>18728</v>
      </c>
    </row>
    <row r="66" spans="3:3" x14ac:dyDescent="0.25">
      <c r="C66" t="s">
        <v>10806</v>
      </c>
    </row>
    <row r="67" spans="3:3" x14ac:dyDescent="0.25">
      <c r="C67" t="s">
        <v>11047</v>
      </c>
    </row>
    <row r="68" spans="3:3" x14ac:dyDescent="0.25">
      <c r="C68" t="s">
        <v>13303</v>
      </c>
    </row>
    <row r="69" spans="3:3" x14ac:dyDescent="0.25">
      <c r="C69" t="s">
        <v>18662</v>
      </c>
    </row>
    <row r="70" spans="3:3" x14ac:dyDescent="0.25">
      <c r="C70" t="s">
        <v>9903</v>
      </c>
    </row>
    <row r="71" spans="3:3" x14ac:dyDescent="0.25">
      <c r="C71" t="s">
        <v>17078</v>
      </c>
    </row>
    <row r="72" spans="3:3" x14ac:dyDescent="0.25">
      <c r="C72" t="s">
        <v>18616</v>
      </c>
    </row>
    <row r="73" spans="3:3" x14ac:dyDescent="0.25">
      <c r="C73" t="s">
        <v>18631</v>
      </c>
    </row>
    <row r="74" spans="3:3" x14ac:dyDescent="0.25">
      <c r="C74" t="s">
        <v>16138</v>
      </c>
    </row>
    <row r="75" spans="3:3" x14ac:dyDescent="0.25">
      <c r="C75" t="s">
        <v>18575</v>
      </c>
    </row>
    <row r="76" spans="3:3" x14ac:dyDescent="0.25">
      <c r="C76" t="s">
        <v>8139</v>
      </c>
    </row>
    <row r="77" spans="3:3" x14ac:dyDescent="0.25">
      <c r="C77" t="s">
        <v>18548</v>
      </c>
    </row>
    <row r="78" spans="3:3" x14ac:dyDescent="0.25">
      <c r="C78" t="s">
        <v>4802</v>
      </c>
    </row>
    <row r="79" spans="3:3" x14ac:dyDescent="0.25">
      <c r="C79" t="s">
        <v>13139</v>
      </c>
    </row>
    <row r="80" spans="3:3" x14ac:dyDescent="0.25">
      <c r="C80" t="s">
        <v>15813</v>
      </c>
    </row>
    <row r="81" spans="3:3" x14ac:dyDescent="0.25">
      <c r="C81" t="s">
        <v>18068</v>
      </c>
    </row>
    <row r="82" spans="3:3" x14ac:dyDescent="0.25">
      <c r="C82" t="s">
        <v>12073</v>
      </c>
    </row>
    <row r="83" spans="3:3" x14ac:dyDescent="0.25">
      <c r="C83" t="s">
        <v>10107</v>
      </c>
    </row>
    <row r="84" spans="3:3" x14ac:dyDescent="0.25">
      <c r="C84" t="s">
        <v>11363</v>
      </c>
    </row>
    <row r="85" spans="3:3" x14ac:dyDescent="0.25">
      <c r="C85" t="s">
        <v>4242</v>
      </c>
    </row>
    <row r="86" spans="3:3" x14ac:dyDescent="0.25">
      <c r="C86" t="s">
        <v>14537</v>
      </c>
    </row>
    <row r="87" spans="3:3" x14ac:dyDescent="0.25">
      <c r="C87" t="s">
        <v>17119</v>
      </c>
    </row>
    <row r="88" spans="3:3" x14ac:dyDescent="0.25">
      <c r="C88" t="s">
        <v>6863</v>
      </c>
    </row>
    <row r="89" spans="3:3" x14ac:dyDescent="0.25">
      <c r="C89" t="s">
        <v>18337</v>
      </c>
    </row>
    <row r="90" spans="3:3" x14ac:dyDescent="0.25">
      <c r="C90" t="s">
        <v>18326</v>
      </c>
    </row>
    <row r="91" spans="3:3" x14ac:dyDescent="0.25">
      <c r="C91" t="s">
        <v>16567</v>
      </c>
    </row>
    <row r="92" spans="3:3" x14ac:dyDescent="0.25">
      <c r="C92" t="s">
        <v>18309</v>
      </c>
    </row>
    <row r="93" spans="3:3" x14ac:dyDescent="0.25">
      <c r="C93" t="s">
        <v>10684</v>
      </c>
    </row>
    <row r="94" spans="3:3" x14ac:dyDescent="0.25">
      <c r="C94" t="s">
        <v>5175</v>
      </c>
    </row>
    <row r="95" spans="3:3" x14ac:dyDescent="0.25">
      <c r="C95" t="s">
        <v>18219</v>
      </c>
    </row>
    <row r="96" spans="3:3" x14ac:dyDescent="0.25">
      <c r="C96" t="s">
        <v>18188</v>
      </c>
    </row>
    <row r="97" spans="3:3" x14ac:dyDescent="0.25">
      <c r="C97" t="s">
        <v>17107</v>
      </c>
    </row>
    <row r="98" spans="3:3" x14ac:dyDescent="0.25">
      <c r="C98" t="s">
        <v>4265</v>
      </c>
    </row>
    <row r="99" spans="3:3" x14ac:dyDescent="0.25">
      <c r="C99" t="s">
        <v>16030</v>
      </c>
    </row>
    <row r="100" spans="3:3" x14ac:dyDescent="0.25">
      <c r="C100" t="s">
        <v>18123</v>
      </c>
    </row>
    <row r="101" spans="3:3" x14ac:dyDescent="0.25">
      <c r="C101" t="s">
        <v>4217</v>
      </c>
    </row>
    <row r="102" spans="3:3" x14ac:dyDescent="0.25">
      <c r="C102" t="s">
        <v>17976</v>
      </c>
    </row>
    <row r="103" spans="3:3" x14ac:dyDescent="0.25">
      <c r="C103" t="s">
        <v>17307</v>
      </c>
    </row>
    <row r="104" spans="3:3" x14ac:dyDescent="0.25">
      <c r="C104" t="s">
        <v>4749</v>
      </c>
    </row>
    <row r="105" spans="3:3" x14ac:dyDescent="0.25">
      <c r="C105" t="s">
        <v>4828</v>
      </c>
    </row>
    <row r="106" spans="3:3" x14ac:dyDescent="0.25">
      <c r="C106" t="s">
        <v>12249</v>
      </c>
    </row>
    <row r="107" spans="3:3" x14ac:dyDescent="0.25">
      <c r="C107" t="s">
        <v>4771</v>
      </c>
    </row>
    <row r="108" spans="3:3" x14ac:dyDescent="0.25">
      <c r="C108" t="s">
        <v>17595</v>
      </c>
    </row>
    <row r="109" spans="3:3" x14ac:dyDescent="0.25">
      <c r="C109" t="s">
        <v>17561</v>
      </c>
    </row>
    <row r="110" spans="3:3" x14ac:dyDescent="0.25">
      <c r="C110" t="s">
        <v>16966</v>
      </c>
    </row>
    <row r="111" spans="3:3" x14ac:dyDescent="0.25">
      <c r="C111" t="s">
        <v>4905</v>
      </c>
    </row>
    <row r="112" spans="3:3" x14ac:dyDescent="0.25">
      <c r="C112" t="s">
        <v>4674</v>
      </c>
    </row>
    <row r="113" spans="3:3" x14ac:dyDescent="0.25">
      <c r="C113" t="s">
        <v>13938</v>
      </c>
    </row>
    <row r="114" spans="3:3" x14ac:dyDescent="0.25">
      <c r="C114" t="s">
        <v>17394</v>
      </c>
    </row>
    <row r="115" spans="3:3" x14ac:dyDescent="0.25">
      <c r="C115" t="s">
        <v>17375</v>
      </c>
    </row>
    <row r="116" spans="3:3" x14ac:dyDescent="0.25">
      <c r="C116" t="s">
        <v>4407</v>
      </c>
    </row>
    <row r="117" spans="3:3" x14ac:dyDescent="0.25">
      <c r="C117" t="s">
        <v>17314</v>
      </c>
    </row>
    <row r="118" spans="3:3" x14ac:dyDescent="0.25">
      <c r="C118" t="s">
        <v>14461</v>
      </c>
    </row>
    <row r="119" spans="3:3" x14ac:dyDescent="0.25">
      <c r="C119" t="s">
        <v>15849</v>
      </c>
    </row>
    <row r="120" spans="3:3" x14ac:dyDescent="0.25">
      <c r="C120" t="s">
        <v>17265</v>
      </c>
    </row>
    <row r="121" spans="3:3" x14ac:dyDescent="0.25">
      <c r="C121" t="s">
        <v>17262</v>
      </c>
    </row>
    <row r="122" spans="3:3" x14ac:dyDescent="0.25">
      <c r="C122" t="s">
        <v>17259</v>
      </c>
    </row>
    <row r="123" spans="3:3" x14ac:dyDescent="0.25">
      <c r="C123" t="s">
        <v>13376</v>
      </c>
    </row>
    <row r="124" spans="3:3" x14ac:dyDescent="0.25">
      <c r="C124" t="s">
        <v>4249</v>
      </c>
    </row>
    <row r="125" spans="3:3" x14ac:dyDescent="0.25">
      <c r="C125" t="s">
        <v>14734</v>
      </c>
    </row>
    <row r="126" spans="3:3" x14ac:dyDescent="0.25">
      <c r="C126" t="s">
        <v>17150</v>
      </c>
    </row>
    <row r="127" spans="3:3" x14ac:dyDescent="0.25">
      <c r="C127" t="s">
        <v>17131</v>
      </c>
    </row>
    <row r="128" spans="3:3" x14ac:dyDescent="0.25">
      <c r="C128" t="s">
        <v>15993</v>
      </c>
    </row>
    <row r="129" spans="3:3" x14ac:dyDescent="0.25">
      <c r="C129" t="s">
        <v>14924</v>
      </c>
    </row>
    <row r="130" spans="3:3" x14ac:dyDescent="0.25">
      <c r="C130" t="s">
        <v>16943</v>
      </c>
    </row>
    <row r="131" spans="3:3" x14ac:dyDescent="0.25">
      <c r="C131" t="s">
        <v>16928</v>
      </c>
    </row>
    <row r="132" spans="3:3" x14ac:dyDescent="0.25">
      <c r="C132" t="s">
        <v>13427</v>
      </c>
    </row>
    <row r="133" spans="3:3" x14ac:dyDescent="0.25">
      <c r="C133" t="s">
        <v>11906</v>
      </c>
    </row>
    <row r="134" spans="3:3" x14ac:dyDescent="0.25">
      <c r="C134" t="s">
        <v>16755</v>
      </c>
    </row>
    <row r="135" spans="3:3" x14ac:dyDescent="0.25">
      <c r="C135" t="s">
        <v>16752</v>
      </c>
    </row>
    <row r="136" spans="3:3" x14ac:dyDescent="0.25">
      <c r="C136" t="s">
        <v>12369</v>
      </c>
    </row>
    <row r="137" spans="3:3" x14ac:dyDescent="0.25">
      <c r="C137" t="s">
        <v>16655</v>
      </c>
    </row>
    <row r="138" spans="3:3" x14ac:dyDescent="0.25">
      <c r="C138" t="s">
        <v>3986</v>
      </c>
    </row>
    <row r="139" spans="3:3" x14ac:dyDescent="0.25">
      <c r="C139" t="s">
        <v>16585</v>
      </c>
    </row>
    <row r="140" spans="3:3" x14ac:dyDescent="0.25">
      <c r="C140" t="s">
        <v>13871</v>
      </c>
    </row>
    <row r="141" spans="3:3" x14ac:dyDescent="0.25">
      <c r="C141" t="s">
        <v>7248</v>
      </c>
    </row>
    <row r="142" spans="3:3" x14ac:dyDescent="0.25">
      <c r="C142" t="s">
        <v>16556</v>
      </c>
    </row>
    <row r="143" spans="3:3" x14ac:dyDescent="0.25">
      <c r="C143" t="s">
        <v>5861</v>
      </c>
    </row>
    <row r="144" spans="3:3" x14ac:dyDescent="0.25">
      <c r="C144" t="s">
        <v>5724</v>
      </c>
    </row>
    <row r="145" spans="3:3" x14ac:dyDescent="0.25">
      <c r="C145" t="s">
        <v>12936</v>
      </c>
    </row>
    <row r="146" spans="3:3" x14ac:dyDescent="0.25">
      <c r="C146" t="s">
        <v>15256</v>
      </c>
    </row>
    <row r="147" spans="3:3" x14ac:dyDescent="0.25">
      <c r="C147" t="s">
        <v>14047</v>
      </c>
    </row>
    <row r="148" spans="3:3" x14ac:dyDescent="0.25">
      <c r="C148" t="s">
        <v>8916</v>
      </c>
    </row>
    <row r="149" spans="3:3" x14ac:dyDescent="0.25">
      <c r="C149" t="s">
        <v>16324</v>
      </c>
    </row>
    <row r="150" spans="3:3" x14ac:dyDescent="0.25">
      <c r="C150" t="s">
        <v>16294</v>
      </c>
    </row>
    <row r="151" spans="3:3" x14ac:dyDescent="0.25">
      <c r="C151" t="s">
        <v>13214</v>
      </c>
    </row>
    <row r="152" spans="3:3" x14ac:dyDescent="0.25">
      <c r="C152" t="s">
        <v>9920</v>
      </c>
    </row>
    <row r="153" spans="3:3" x14ac:dyDescent="0.25">
      <c r="C153" t="s">
        <v>8286</v>
      </c>
    </row>
    <row r="154" spans="3:3" x14ac:dyDescent="0.25">
      <c r="C154" t="s">
        <v>14221</v>
      </c>
    </row>
    <row r="155" spans="3:3" x14ac:dyDescent="0.25">
      <c r="C155" t="s">
        <v>14024</v>
      </c>
    </row>
    <row r="156" spans="3:3" x14ac:dyDescent="0.25">
      <c r="C156" t="s">
        <v>16147</v>
      </c>
    </row>
    <row r="157" spans="3:3" x14ac:dyDescent="0.25">
      <c r="C157" t="s">
        <v>4130</v>
      </c>
    </row>
    <row r="158" spans="3:3" x14ac:dyDescent="0.25">
      <c r="C158" t="s">
        <v>13729</v>
      </c>
    </row>
    <row r="159" spans="3:3" x14ac:dyDescent="0.25">
      <c r="C159" t="s">
        <v>4113</v>
      </c>
    </row>
    <row r="160" spans="3:3" x14ac:dyDescent="0.25">
      <c r="C160" t="s">
        <v>12545</v>
      </c>
    </row>
    <row r="161" spans="3:3" x14ac:dyDescent="0.25">
      <c r="C161" t="s">
        <v>15976</v>
      </c>
    </row>
    <row r="162" spans="3:3" x14ac:dyDescent="0.25">
      <c r="C162" t="s">
        <v>15962</v>
      </c>
    </row>
    <row r="163" spans="3:3" x14ac:dyDescent="0.25">
      <c r="C163" t="s">
        <v>5113</v>
      </c>
    </row>
    <row r="164" spans="3:3" x14ac:dyDescent="0.25">
      <c r="C164" t="s">
        <v>15818</v>
      </c>
    </row>
    <row r="165" spans="3:3" x14ac:dyDescent="0.25">
      <c r="C165" t="s">
        <v>15722</v>
      </c>
    </row>
    <row r="166" spans="3:3" x14ac:dyDescent="0.25">
      <c r="C166" t="s">
        <v>15679</v>
      </c>
    </row>
    <row r="167" spans="3:3" x14ac:dyDescent="0.25">
      <c r="C167" t="s">
        <v>15662</v>
      </c>
    </row>
    <row r="168" spans="3:3" x14ac:dyDescent="0.25">
      <c r="C168" t="s">
        <v>15595</v>
      </c>
    </row>
    <row r="169" spans="3:3" x14ac:dyDescent="0.25">
      <c r="C169" t="s">
        <v>15548</v>
      </c>
    </row>
    <row r="170" spans="3:3" x14ac:dyDescent="0.25">
      <c r="C170" t="s">
        <v>12622</v>
      </c>
    </row>
    <row r="171" spans="3:3" x14ac:dyDescent="0.25">
      <c r="C171" t="s">
        <v>14214</v>
      </c>
    </row>
    <row r="172" spans="3:3" x14ac:dyDescent="0.25">
      <c r="C172" t="s">
        <v>15463</v>
      </c>
    </row>
    <row r="173" spans="3:3" x14ac:dyDescent="0.25">
      <c r="C173" t="s">
        <v>15411</v>
      </c>
    </row>
    <row r="174" spans="3:3" x14ac:dyDescent="0.25">
      <c r="C174" t="s">
        <v>9268</v>
      </c>
    </row>
    <row r="175" spans="3:3" x14ac:dyDescent="0.25">
      <c r="C175" t="s">
        <v>15344</v>
      </c>
    </row>
    <row r="176" spans="3:3" x14ac:dyDescent="0.25">
      <c r="C176" t="s">
        <v>15309</v>
      </c>
    </row>
    <row r="177" spans="3:3" x14ac:dyDescent="0.25">
      <c r="C177" t="s">
        <v>15315</v>
      </c>
    </row>
    <row r="178" spans="3:3" x14ac:dyDescent="0.25">
      <c r="C178" t="s">
        <v>15306</v>
      </c>
    </row>
    <row r="179" spans="3:3" x14ac:dyDescent="0.25">
      <c r="C179" t="s">
        <v>15215</v>
      </c>
    </row>
    <row r="180" spans="3:3" x14ac:dyDescent="0.25">
      <c r="C180" t="s">
        <v>15184</v>
      </c>
    </row>
    <row r="181" spans="3:3" x14ac:dyDescent="0.25">
      <c r="C181" t="s">
        <v>5184</v>
      </c>
    </row>
    <row r="182" spans="3:3" x14ac:dyDescent="0.25">
      <c r="C182" t="s">
        <v>15169</v>
      </c>
    </row>
    <row r="183" spans="3:3" x14ac:dyDescent="0.25">
      <c r="C183" t="s">
        <v>15152</v>
      </c>
    </row>
    <row r="184" spans="3:3" x14ac:dyDescent="0.25">
      <c r="C184" t="s">
        <v>12223</v>
      </c>
    </row>
    <row r="185" spans="3:3" x14ac:dyDescent="0.25">
      <c r="C185">
        <v>0</v>
      </c>
    </row>
    <row r="186" spans="3:3" x14ac:dyDescent="0.25">
      <c r="C186" t="s">
        <v>15073</v>
      </c>
    </row>
    <row r="187" spans="3:3" x14ac:dyDescent="0.25">
      <c r="C187" t="s">
        <v>15045</v>
      </c>
    </row>
    <row r="188" spans="3:3" x14ac:dyDescent="0.25">
      <c r="C188" t="s">
        <v>15056</v>
      </c>
    </row>
    <row r="189" spans="3:3" x14ac:dyDescent="0.25">
      <c r="C189" t="s">
        <v>15018</v>
      </c>
    </row>
    <row r="190" spans="3:3" x14ac:dyDescent="0.25">
      <c r="C190" t="s">
        <v>12130</v>
      </c>
    </row>
    <row r="191" spans="3:3" x14ac:dyDescent="0.25">
      <c r="C191" t="s">
        <v>14991</v>
      </c>
    </row>
    <row r="192" spans="3:3" x14ac:dyDescent="0.25">
      <c r="C192" t="s">
        <v>11402</v>
      </c>
    </row>
    <row r="193" spans="3:3" x14ac:dyDescent="0.25">
      <c r="C193" t="s">
        <v>14957</v>
      </c>
    </row>
    <row r="194" spans="3:3" x14ac:dyDescent="0.25">
      <c r="C194" t="s">
        <v>4479</v>
      </c>
    </row>
    <row r="195" spans="3:3" x14ac:dyDescent="0.25">
      <c r="C195" t="s">
        <v>14788</v>
      </c>
    </row>
    <row r="196" spans="3:3" x14ac:dyDescent="0.25">
      <c r="C196" t="s">
        <v>10856</v>
      </c>
    </row>
    <row r="197" spans="3:3" x14ac:dyDescent="0.25">
      <c r="C197" t="s">
        <v>6365</v>
      </c>
    </row>
    <row r="198" spans="3:3" x14ac:dyDescent="0.25">
      <c r="C198" t="s">
        <v>14690</v>
      </c>
    </row>
    <row r="199" spans="3:3" x14ac:dyDescent="0.25">
      <c r="C199" t="s">
        <v>11476</v>
      </c>
    </row>
    <row r="200" spans="3:3" x14ac:dyDescent="0.25">
      <c r="C200" t="s">
        <v>14641</v>
      </c>
    </row>
    <row r="201" spans="3:3" x14ac:dyDescent="0.25">
      <c r="C201" t="s">
        <v>8810</v>
      </c>
    </row>
    <row r="202" spans="3:3" x14ac:dyDescent="0.25">
      <c r="C202" t="s">
        <v>14601</v>
      </c>
    </row>
    <row r="203" spans="3:3" x14ac:dyDescent="0.25">
      <c r="C203" t="s">
        <v>9097</v>
      </c>
    </row>
    <row r="204" spans="3:3" x14ac:dyDescent="0.25">
      <c r="C204" t="s">
        <v>14518</v>
      </c>
    </row>
    <row r="205" spans="3:3" x14ac:dyDescent="0.25">
      <c r="C205" t="s">
        <v>12785</v>
      </c>
    </row>
    <row r="206" spans="3:3" x14ac:dyDescent="0.25">
      <c r="C206" t="s">
        <v>12597</v>
      </c>
    </row>
    <row r="207" spans="3:3" x14ac:dyDescent="0.25">
      <c r="C207" t="s">
        <v>14370</v>
      </c>
    </row>
    <row r="208" spans="3:3" x14ac:dyDescent="0.25">
      <c r="C208" t="s">
        <v>12650</v>
      </c>
    </row>
    <row r="209" spans="3:3" x14ac:dyDescent="0.25">
      <c r="C209" t="s">
        <v>14262</v>
      </c>
    </row>
    <row r="210" spans="3:3" x14ac:dyDescent="0.25">
      <c r="C210" t="s">
        <v>14240</v>
      </c>
    </row>
    <row r="211" spans="3:3" x14ac:dyDescent="0.25">
      <c r="C211" t="s">
        <v>14173</v>
      </c>
    </row>
    <row r="212" spans="3:3" x14ac:dyDescent="0.25">
      <c r="C212" t="s">
        <v>8634</v>
      </c>
    </row>
    <row r="213" spans="3:3" x14ac:dyDescent="0.25">
      <c r="C213" t="s">
        <v>14162</v>
      </c>
    </row>
    <row r="214" spans="3:3" x14ac:dyDescent="0.25">
      <c r="C214" t="s">
        <v>13634</v>
      </c>
    </row>
    <row r="215" spans="3:3" x14ac:dyDescent="0.25">
      <c r="C215" t="s">
        <v>14133</v>
      </c>
    </row>
    <row r="216" spans="3:3" x14ac:dyDescent="0.25">
      <c r="C216" t="s">
        <v>14011</v>
      </c>
    </row>
    <row r="217" spans="3:3" x14ac:dyDescent="0.25">
      <c r="C217" t="s">
        <v>12214</v>
      </c>
    </row>
    <row r="218" spans="3:3" x14ac:dyDescent="0.25">
      <c r="C218" t="s">
        <v>13967</v>
      </c>
    </row>
    <row r="219" spans="3:3" x14ac:dyDescent="0.25">
      <c r="C219" t="s">
        <v>4819</v>
      </c>
    </row>
    <row r="220" spans="3:3" x14ac:dyDescent="0.25">
      <c r="C220" t="s">
        <v>13945</v>
      </c>
    </row>
    <row r="221" spans="3:3" x14ac:dyDescent="0.25">
      <c r="C221" t="s">
        <v>6644</v>
      </c>
    </row>
    <row r="222" spans="3:3" x14ac:dyDescent="0.25">
      <c r="C222" t="s">
        <v>5612</v>
      </c>
    </row>
    <row r="223" spans="3:3" x14ac:dyDescent="0.25">
      <c r="C223" t="s">
        <v>13798</v>
      </c>
    </row>
    <row r="224" spans="3:3" x14ac:dyDescent="0.25">
      <c r="C224" t="s">
        <v>9968</v>
      </c>
    </row>
    <row r="225" spans="3:3" x14ac:dyDescent="0.25">
      <c r="C225" t="s">
        <v>13788</v>
      </c>
    </row>
    <row r="226" spans="3:3" x14ac:dyDescent="0.25">
      <c r="C226" t="s">
        <v>13748</v>
      </c>
    </row>
    <row r="227" spans="3:3" x14ac:dyDescent="0.25">
      <c r="C227" t="s">
        <v>12636</v>
      </c>
    </row>
    <row r="228" spans="3:3" x14ac:dyDescent="0.25">
      <c r="C228" t="s">
        <v>13706</v>
      </c>
    </row>
    <row r="229" spans="3:3" x14ac:dyDescent="0.25">
      <c r="C229" t="s">
        <v>13703</v>
      </c>
    </row>
    <row r="230" spans="3:3" x14ac:dyDescent="0.25">
      <c r="C230" t="s">
        <v>13627</v>
      </c>
    </row>
    <row r="231" spans="3:3" x14ac:dyDescent="0.25">
      <c r="C231" t="s">
        <v>10780</v>
      </c>
    </row>
    <row r="232" spans="3:3" x14ac:dyDescent="0.25">
      <c r="C232" t="s">
        <v>13556</v>
      </c>
    </row>
    <row r="233" spans="3:3" x14ac:dyDescent="0.25">
      <c r="C233" t="s">
        <v>11563</v>
      </c>
    </row>
    <row r="234" spans="3:3" x14ac:dyDescent="0.25">
      <c r="C234" t="s">
        <v>13507</v>
      </c>
    </row>
    <row r="235" spans="3:3" x14ac:dyDescent="0.25">
      <c r="C235" t="s">
        <v>13447</v>
      </c>
    </row>
    <row r="236" spans="3:3" x14ac:dyDescent="0.25">
      <c r="C236" t="s">
        <v>13432</v>
      </c>
    </row>
    <row r="237" spans="3:3" x14ac:dyDescent="0.25">
      <c r="C237" t="s">
        <v>13373</v>
      </c>
    </row>
    <row r="238" spans="3:3" x14ac:dyDescent="0.25">
      <c r="C238" t="s">
        <v>10670</v>
      </c>
    </row>
    <row r="239" spans="3:3" x14ac:dyDescent="0.25">
      <c r="C239" t="s">
        <v>11409</v>
      </c>
    </row>
    <row r="240" spans="3:3" x14ac:dyDescent="0.25">
      <c r="C240" t="s">
        <v>7559</v>
      </c>
    </row>
    <row r="241" spans="3:3" x14ac:dyDescent="0.25">
      <c r="C241" t="s">
        <v>13236</v>
      </c>
    </row>
    <row r="242" spans="3:3" x14ac:dyDescent="0.25">
      <c r="C242" t="s">
        <v>13249</v>
      </c>
    </row>
    <row r="243" spans="3:3" x14ac:dyDescent="0.25">
      <c r="C243" t="s">
        <v>13193</v>
      </c>
    </row>
    <row r="244" spans="3:3" x14ac:dyDescent="0.25">
      <c r="C244" t="s">
        <v>13204</v>
      </c>
    </row>
    <row r="245" spans="3:3" x14ac:dyDescent="0.25">
      <c r="C245" t="s">
        <v>13134</v>
      </c>
    </row>
    <row r="246" spans="3:3" x14ac:dyDescent="0.25">
      <c r="C246" t="s">
        <v>13098</v>
      </c>
    </row>
    <row r="247" spans="3:3" x14ac:dyDescent="0.25">
      <c r="C247" t="s">
        <v>6430</v>
      </c>
    </row>
    <row r="248" spans="3:3" x14ac:dyDescent="0.25">
      <c r="C248" t="s">
        <v>13031</v>
      </c>
    </row>
    <row r="249" spans="3:3" x14ac:dyDescent="0.25">
      <c r="C249" t="s">
        <v>12997</v>
      </c>
    </row>
    <row r="250" spans="3:3" x14ac:dyDescent="0.25">
      <c r="C250" t="s">
        <v>9210</v>
      </c>
    </row>
    <row r="251" spans="3:3" x14ac:dyDescent="0.25">
      <c r="C251" t="s">
        <v>12958</v>
      </c>
    </row>
    <row r="252" spans="3:3" x14ac:dyDescent="0.25">
      <c r="C252" t="s">
        <v>12913</v>
      </c>
    </row>
    <row r="253" spans="3:3" x14ac:dyDescent="0.25">
      <c r="C253" t="s">
        <v>4333</v>
      </c>
    </row>
    <row r="254" spans="3:3" x14ac:dyDescent="0.25">
      <c r="C254" t="s">
        <v>7485</v>
      </c>
    </row>
    <row r="255" spans="3:3" x14ac:dyDescent="0.25">
      <c r="C255" t="s">
        <v>12876</v>
      </c>
    </row>
    <row r="256" spans="3:3" x14ac:dyDescent="0.25">
      <c r="C256" t="s">
        <v>12811</v>
      </c>
    </row>
    <row r="257" spans="3:3" x14ac:dyDescent="0.25">
      <c r="C257" t="s">
        <v>12808</v>
      </c>
    </row>
    <row r="258" spans="3:3" x14ac:dyDescent="0.25">
      <c r="C258" t="s">
        <v>9094</v>
      </c>
    </row>
    <row r="259" spans="3:3" x14ac:dyDescent="0.25">
      <c r="C259" t="s">
        <v>12647</v>
      </c>
    </row>
    <row r="260" spans="3:3" x14ac:dyDescent="0.25">
      <c r="C260" t="s">
        <v>8222</v>
      </c>
    </row>
    <row r="261" spans="3:3" x14ac:dyDescent="0.25">
      <c r="C261" t="s">
        <v>12500</v>
      </c>
    </row>
    <row r="262" spans="3:3" x14ac:dyDescent="0.25">
      <c r="C262" t="s">
        <v>12487</v>
      </c>
    </row>
    <row r="263" spans="3:3" x14ac:dyDescent="0.25">
      <c r="C263" t="s">
        <v>12401</v>
      </c>
    </row>
    <row r="264" spans="3:3" x14ac:dyDescent="0.25">
      <c r="C264" t="s">
        <v>12234</v>
      </c>
    </row>
    <row r="265" spans="3:3" x14ac:dyDescent="0.25">
      <c r="C265" t="s">
        <v>7683</v>
      </c>
    </row>
    <row r="266" spans="3:3" x14ac:dyDescent="0.25">
      <c r="C266" t="s">
        <v>6527</v>
      </c>
    </row>
    <row r="267" spans="3:3" x14ac:dyDescent="0.25">
      <c r="C267" t="s">
        <v>10147</v>
      </c>
    </row>
    <row r="268" spans="3:3" x14ac:dyDescent="0.25">
      <c r="C268" t="s">
        <v>12107</v>
      </c>
    </row>
    <row r="269" spans="3:3" x14ac:dyDescent="0.25">
      <c r="C269" t="s">
        <v>12097</v>
      </c>
    </row>
    <row r="270" spans="3:3" x14ac:dyDescent="0.25">
      <c r="C270" t="s">
        <v>12094</v>
      </c>
    </row>
    <row r="271" spans="3:3" x14ac:dyDescent="0.25">
      <c r="C271" t="s">
        <v>11949</v>
      </c>
    </row>
    <row r="272" spans="3:3" x14ac:dyDescent="0.25">
      <c r="C272" t="s">
        <v>4843</v>
      </c>
    </row>
    <row r="273" spans="3:3" x14ac:dyDescent="0.25">
      <c r="C273" t="s">
        <v>10479</v>
      </c>
    </row>
    <row r="274" spans="3:3" x14ac:dyDescent="0.25">
      <c r="C274" t="s">
        <v>11876</v>
      </c>
    </row>
    <row r="275" spans="3:3" x14ac:dyDescent="0.25">
      <c r="C275" t="s">
        <v>11853</v>
      </c>
    </row>
    <row r="276" spans="3:3" x14ac:dyDescent="0.25">
      <c r="C276" t="s">
        <v>11787</v>
      </c>
    </row>
    <row r="277" spans="3:3" x14ac:dyDescent="0.25">
      <c r="C277" t="s">
        <v>11032</v>
      </c>
    </row>
    <row r="278" spans="3:3" x14ac:dyDescent="0.25">
      <c r="C278" t="s">
        <v>11713</v>
      </c>
    </row>
    <row r="279" spans="3:3" x14ac:dyDescent="0.25">
      <c r="C279" t="s">
        <v>11605</v>
      </c>
    </row>
    <row r="280" spans="3:3" x14ac:dyDescent="0.25">
      <c r="C280" t="s">
        <v>7345</v>
      </c>
    </row>
    <row r="281" spans="3:3" x14ac:dyDescent="0.25">
      <c r="C281" t="s">
        <v>10183</v>
      </c>
    </row>
    <row r="282" spans="3:3" x14ac:dyDescent="0.25">
      <c r="C282" t="s">
        <v>11397</v>
      </c>
    </row>
    <row r="283" spans="3:3" x14ac:dyDescent="0.25">
      <c r="C283" t="s">
        <v>11394</v>
      </c>
    </row>
    <row r="284" spans="3:3" x14ac:dyDescent="0.25">
      <c r="C284" t="s">
        <v>10286</v>
      </c>
    </row>
    <row r="285" spans="3:3" x14ac:dyDescent="0.25">
      <c r="C285" t="s">
        <v>11269</v>
      </c>
    </row>
    <row r="286" spans="3:3" x14ac:dyDescent="0.25">
      <c r="C286" t="s">
        <v>8084</v>
      </c>
    </row>
    <row r="287" spans="3:3" x14ac:dyDescent="0.25">
      <c r="C287" t="s">
        <v>5743</v>
      </c>
    </row>
    <row r="288" spans="3:3" x14ac:dyDescent="0.25">
      <c r="C288" t="s">
        <v>11054</v>
      </c>
    </row>
    <row r="289" spans="3:3" x14ac:dyDescent="0.25">
      <c r="C289" t="s">
        <v>10997</v>
      </c>
    </row>
    <row r="290" spans="3:3" x14ac:dyDescent="0.25">
      <c r="C290" t="s">
        <v>10984</v>
      </c>
    </row>
    <row r="291" spans="3:3" x14ac:dyDescent="0.25">
      <c r="C291" t="s">
        <v>10968</v>
      </c>
    </row>
    <row r="292" spans="3:3" x14ac:dyDescent="0.25">
      <c r="C292" t="s">
        <v>7990</v>
      </c>
    </row>
    <row r="293" spans="3:3" x14ac:dyDescent="0.25">
      <c r="C293" t="s">
        <v>8243</v>
      </c>
    </row>
    <row r="294" spans="3:3" x14ac:dyDescent="0.25">
      <c r="C294" t="s">
        <v>8411</v>
      </c>
    </row>
    <row r="295" spans="3:3" x14ac:dyDescent="0.25">
      <c r="C295" t="s">
        <v>6664</v>
      </c>
    </row>
    <row r="296" spans="3:3" x14ac:dyDescent="0.25">
      <c r="C296" t="s">
        <v>5595</v>
      </c>
    </row>
    <row r="297" spans="3:3" x14ac:dyDescent="0.25">
      <c r="C297" t="s">
        <v>10637</v>
      </c>
    </row>
    <row r="298" spans="3:3" x14ac:dyDescent="0.25">
      <c r="C298" t="s">
        <v>10575</v>
      </c>
    </row>
    <row r="299" spans="3:3" x14ac:dyDescent="0.25">
      <c r="C299" t="s">
        <v>7626</v>
      </c>
    </row>
    <row r="300" spans="3:3" x14ac:dyDescent="0.25">
      <c r="C300" t="s">
        <v>5792</v>
      </c>
    </row>
    <row r="301" spans="3:3" x14ac:dyDescent="0.25">
      <c r="C301" t="s">
        <v>5110</v>
      </c>
    </row>
    <row r="302" spans="3:3" x14ac:dyDescent="0.25">
      <c r="C302" t="s">
        <v>5965</v>
      </c>
    </row>
    <row r="303" spans="3:3" x14ac:dyDescent="0.25">
      <c r="C303" t="s">
        <v>10438</v>
      </c>
    </row>
    <row r="304" spans="3:3" x14ac:dyDescent="0.25">
      <c r="C304" t="s">
        <v>4698</v>
      </c>
    </row>
    <row r="305" spans="3:3" x14ac:dyDescent="0.25">
      <c r="C305" t="s">
        <v>10388</v>
      </c>
    </row>
    <row r="306" spans="3:3" x14ac:dyDescent="0.25">
      <c r="C306" t="s">
        <v>8927</v>
      </c>
    </row>
    <row r="307" spans="3:3" x14ac:dyDescent="0.25">
      <c r="C307" t="s">
        <v>10298</v>
      </c>
    </row>
    <row r="308" spans="3:3" x14ac:dyDescent="0.25">
      <c r="C308" t="s">
        <v>10082</v>
      </c>
    </row>
    <row r="309" spans="3:3" x14ac:dyDescent="0.25">
      <c r="C309" t="s">
        <v>10072</v>
      </c>
    </row>
    <row r="310" spans="3:3" x14ac:dyDescent="0.25">
      <c r="C310" t="s">
        <v>7703</v>
      </c>
    </row>
    <row r="311" spans="3:3" x14ac:dyDescent="0.25">
      <c r="C311" t="s">
        <v>4046</v>
      </c>
    </row>
    <row r="312" spans="3:3" x14ac:dyDescent="0.25">
      <c r="C312" t="s">
        <v>9933</v>
      </c>
    </row>
    <row r="313" spans="3:3" x14ac:dyDescent="0.25">
      <c r="C313" t="s">
        <v>9810</v>
      </c>
    </row>
    <row r="314" spans="3:3" x14ac:dyDescent="0.25">
      <c r="C314" t="s">
        <v>9794</v>
      </c>
    </row>
    <row r="315" spans="3:3" x14ac:dyDescent="0.25">
      <c r="C315" t="s">
        <v>9772</v>
      </c>
    </row>
    <row r="316" spans="3:3" x14ac:dyDescent="0.25">
      <c r="C316" t="s">
        <v>9775</v>
      </c>
    </row>
    <row r="317" spans="3:3" x14ac:dyDescent="0.25">
      <c r="C317" t="s">
        <v>9734</v>
      </c>
    </row>
    <row r="318" spans="3:3" x14ac:dyDescent="0.25">
      <c r="C318" t="s">
        <v>7544</v>
      </c>
    </row>
    <row r="319" spans="3:3" x14ac:dyDescent="0.25">
      <c r="C319" t="s">
        <v>9466</v>
      </c>
    </row>
    <row r="320" spans="3:3" x14ac:dyDescent="0.25">
      <c r="C320" t="s">
        <v>7433</v>
      </c>
    </row>
    <row r="321" spans="3:3" x14ac:dyDescent="0.25">
      <c r="C321" t="s">
        <v>9636</v>
      </c>
    </row>
    <row r="322" spans="3:3" x14ac:dyDescent="0.25">
      <c r="C322" t="s">
        <v>4201</v>
      </c>
    </row>
    <row r="323" spans="3:3" x14ac:dyDescent="0.25">
      <c r="C323" t="s">
        <v>9575</v>
      </c>
    </row>
    <row r="324" spans="3:3" x14ac:dyDescent="0.25">
      <c r="C324" t="s">
        <v>8003</v>
      </c>
    </row>
    <row r="325" spans="3:3" x14ac:dyDescent="0.25">
      <c r="C325" t="s">
        <v>8118</v>
      </c>
    </row>
    <row r="326" spans="3:3" x14ac:dyDescent="0.25">
      <c r="C326" t="s">
        <v>6600</v>
      </c>
    </row>
    <row r="327" spans="3:3" x14ac:dyDescent="0.25">
      <c r="C327" t="s">
        <v>9454</v>
      </c>
    </row>
    <row r="328" spans="3:3" x14ac:dyDescent="0.25">
      <c r="C328" t="s">
        <v>9334</v>
      </c>
    </row>
    <row r="329" spans="3:3" x14ac:dyDescent="0.25">
      <c r="C329" t="s">
        <v>9254</v>
      </c>
    </row>
    <row r="330" spans="3:3" x14ac:dyDescent="0.25">
      <c r="C330" t="s">
        <v>4639</v>
      </c>
    </row>
    <row r="331" spans="3:3" x14ac:dyDescent="0.25">
      <c r="C331" t="s">
        <v>6589</v>
      </c>
    </row>
    <row r="332" spans="3:3" x14ac:dyDescent="0.25">
      <c r="C332" t="s">
        <v>9025</v>
      </c>
    </row>
    <row r="333" spans="3:3" x14ac:dyDescent="0.25">
      <c r="C333" t="s">
        <v>8999</v>
      </c>
    </row>
    <row r="334" spans="3:3" x14ac:dyDescent="0.25">
      <c r="C334" t="s">
        <v>8972</v>
      </c>
    </row>
    <row r="335" spans="3:3" x14ac:dyDescent="0.25">
      <c r="C335" t="s">
        <v>8903</v>
      </c>
    </row>
    <row r="336" spans="3:3" x14ac:dyDescent="0.25">
      <c r="C336" t="s">
        <v>8879</v>
      </c>
    </row>
    <row r="337" spans="3:3" x14ac:dyDescent="0.25">
      <c r="C337" t="s">
        <v>5748</v>
      </c>
    </row>
    <row r="338" spans="3:3" x14ac:dyDescent="0.25">
      <c r="C338" t="s">
        <v>7168</v>
      </c>
    </row>
    <row r="339" spans="3:3" x14ac:dyDescent="0.25">
      <c r="C339" t="s">
        <v>7135</v>
      </c>
    </row>
    <row r="340" spans="3:3" x14ac:dyDescent="0.25">
      <c r="C340" t="s">
        <v>8132</v>
      </c>
    </row>
    <row r="341" spans="3:3" x14ac:dyDescent="0.25">
      <c r="C341" t="s">
        <v>5677</v>
      </c>
    </row>
    <row r="342" spans="3:3" x14ac:dyDescent="0.25">
      <c r="C342" t="s">
        <v>8479</v>
      </c>
    </row>
    <row r="343" spans="3:3" x14ac:dyDescent="0.25">
      <c r="C343" t="s">
        <v>5641</v>
      </c>
    </row>
    <row r="344" spans="3:3" x14ac:dyDescent="0.25">
      <c r="C344" t="s">
        <v>8331</v>
      </c>
    </row>
    <row r="345" spans="3:3" x14ac:dyDescent="0.25">
      <c r="C345" t="s">
        <v>8318</v>
      </c>
    </row>
    <row r="346" spans="3:3" x14ac:dyDescent="0.25">
      <c r="C346" t="s">
        <v>8297</v>
      </c>
    </row>
    <row r="347" spans="3:3" x14ac:dyDescent="0.25">
      <c r="C347" t="s">
        <v>8185</v>
      </c>
    </row>
    <row r="348" spans="3:3" x14ac:dyDescent="0.25">
      <c r="C348" t="s">
        <v>8164</v>
      </c>
    </row>
    <row r="349" spans="3:3" x14ac:dyDescent="0.25">
      <c r="C349" t="s">
        <v>8162</v>
      </c>
    </row>
    <row r="350" spans="3:3" x14ac:dyDescent="0.25">
      <c r="C350" t="s">
        <v>4272</v>
      </c>
    </row>
    <row r="351" spans="3:3" x14ac:dyDescent="0.25">
      <c r="C351" t="s">
        <v>7968</v>
      </c>
    </row>
    <row r="352" spans="3:3" x14ac:dyDescent="0.25">
      <c r="C352" t="s">
        <v>7932</v>
      </c>
    </row>
    <row r="353" spans="3:3" x14ac:dyDescent="0.25">
      <c r="C353" t="s">
        <v>4615</v>
      </c>
    </row>
    <row r="354" spans="3:3" x14ac:dyDescent="0.25">
      <c r="C354" t="s">
        <v>5025</v>
      </c>
    </row>
    <row r="355" spans="3:3" x14ac:dyDescent="0.25">
      <c r="C355" t="s">
        <v>7900</v>
      </c>
    </row>
    <row r="356" spans="3:3" x14ac:dyDescent="0.25">
      <c r="C356" t="s">
        <v>7859</v>
      </c>
    </row>
    <row r="357" spans="3:3" x14ac:dyDescent="0.25">
      <c r="C357" t="s">
        <v>7786</v>
      </c>
    </row>
    <row r="358" spans="3:3" x14ac:dyDescent="0.25">
      <c r="C358" t="s">
        <v>5476</v>
      </c>
    </row>
    <row r="359" spans="3:3" x14ac:dyDescent="0.25">
      <c r="C359" t="s">
        <v>7761</v>
      </c>
    </row>
    <row r="360" spans="3:3" x14ac:dyDescent="0.25">
      <c r="C360" t="s">
        <v>5470</v>
      </c>
    </row>
    <row r="361" spans="3:3" x14ac:dyDescent="0.25">
      <c r="C361" t="s">
        <v>7498</v>
      </c>
    </row>
    <row r="362" spans="3:3" x14ac:dyDescent="0.25">
      <c r="C362" t="s">
        <v>7490</v>
      </c>
    </row>
    <row r="363" spans="3:3" x14ac:dyDescent="0.25">
      <c r="C363" t="s">
        <v>7479</v>
      </c>
    </row>
    <row r="364" spans="3:3" x14ac:dyDescent="0.25">
      <c r="C364" t="s">
        <v>6779</v>
      </c>
    </row>
    <row r="365" spans="3:3" x14ac:dyDescent="0.25">
      <c r="C365" t="s">
        <v>4206</v>
      </c>
    </row>
    <row r="366" spans="3:3" x14ac:dyDescent="0.25">
      <c r="C366" t="s">
        <v>4566</v>
      </c>
    </row>
    <row r="367" spans="3:3" x14ac:dyDescent="0.25">
      <c r="C367" t="s">
        <v>4367</v>
      </c>
    </row>
    <row r="368" spans="3:3" x14ac:dyDescent="0.25">
      <c r="C368" t="s">
        <v>7165</v>
      </c>
    </row>
    <row r="369" spans="3:3" x14ac:dyDescent="0.25">
      <c r="C369" t="s">
        <v>7158</v>
      </c>
    </row>
    <row r="370" spans="3:3" x14ac:dyDescent="0.25">
      <c r="C370" t="s">
        <v>7073</v>
      </c>
    </row>
    <row r="371" spans="3:3" x14ac:dyDescent="0.25">
      <c r="C371" t="s">
        <v>6225</v>
      </c>
    </row>
    <row r="372" spans="3:3" x14ac:dyDescent="0.25">
      <c r="C372" t="s">
        <v>6823</v>
      </c>
    </row>
    <row r="373" spans="3:3" x14ac:dyDescent="0.25">
      <c r="C373" t="s">
        <v>6800</v>
      </c>
    </row>
    <row r="374" spans="3:3" x14ac:dyDescent="0.25">
      <c r="C374" t="s">
        <v>6759</v>
      </c>
    </row>
    <row r="375" spans="3:3" x14ac:dyDescent="0.25">
      <c r="C375" t="s">
        <v>6741</v>
      </c>
    </row>
    <row r="376" spans="3:3" x14ac:dyDescent="0.25">
      <c r="C376" t="s">
        <v>6657</v>
      </c>
    </row>
    <row r="377" spans="3:3" x14ac:dyDescent="0.25">
      <c r="C377" t="s">
        <v>4144</v>
      </c>
    </row>
    <row r="378" spans="3:3" x14ac:dyDescent="0.25">
      <c r="C378" t="s">
        <v>5248</v>
      </c>
    </row>
    <row r="379" spans="3:3" x14ac:dyDescent="0.25">
      <c r="C379" t="s">
        <v>4543</v>
      </c>
    </row>
    <row r="380" spans="3:3" x14ac:dyDescent="0.25">
      <c r="C380" t="s">
        <v>6582</v>
      </c>
    </row>
    <row r="381" spans="3:3" x14ac:dyDescent="0.25">
      <c r="C381" t="s">
        <v>6355</v>
      </c>
    </row>
    <row r="382" spans="3:3" x14ac:dyDescent="0.25">
      <c r="C382" t="s">
        <v>6348</v>
      </c>
    </row>
    <row r="383" spans="3:3" x14ac:dyDescent="0.25">
      <c r="C383" t="s">
        <v>6341</v>
      </c>
    </row>
    <row r="384" spans="3:3" x14ac:dyDescent="0.25">
      <c r="C384" t="s">
        <v>6324</v>
      </c>
    </row>
    <row r="385" spans="3:3" x14ac:dyDescent="0.25">
      <c r="C385" t="s">
        <v>6194</v>
      </c>
    </row>
    <row r="386" spans="3:3" x14ac:dyDescent="0.25">
      <c r="C386" t="s">
        <v>6090</v>
      </c>
    </row>
    <row r="387" spans="3:3" x14ac:dyDescent="0.25">
      <c r="C387" t="s">
        <v>4626</v>
      </c>
    </row>
    <row r="388" spans="3:3" x14ac:dyDescent="0.25">
      <c r="C388" t="s">
        <v>6055</v>
      </c>
    </row>
    <row r="389" spans="3:3" x14ac:dyDescent="0.25">
      <c r="C389" t="s">
        <v>6016</v>
      </c>
    </row>
    <row r="390" spans="3:3" x14ac:dyDescent="0.25">
      <c r="C390" t="s">
        <v>6009</v>
      </c>
    </row>
    <row r="391" spans="3:3" x14ac:dyDescent="0.25">
      <c r="C391" t="s">
        <v>5978</v>
      </c>
    </row>
    <row r="392" spans="3:3" x14ac:dyDescent="0.25">
      <c r="C392" t="s">
        <v>4512</v>
      </c>
    </row>
    <row r="393" spans="3:3" x14ac:dyDescent="0.25">
      <c r="C393" t="s">
        <v>5067</v>
      </c>
    </row>
    <row r="394" spans="3:3" x14ac:dyDescent="0.25">
      <c r="C394" t="s">
        <v>5856</v>
      </c>
    </row>
    <row r="395" spans="3:3" x14ac:dyDescent="0.25">
      <c r="C395" t="s">
        <v>5838</v>
      </c>
    </row>
    <row r="396" spans="3:3" x14ac:dyDescent="0.25">
      <c r="C396" t="s">
        <v>5795</v>
      </c>
    </row>
    <row r="397" spans="3:3" x14ac:dyDescent="0.25">
      <c r="C397" t="s">
        <v>5769</v>
      </c>
    </row>
    <row r="398" spans="3:3" x14ac:dyDescent="0.25">
      <c r="C398" t="s">
        <v>4877</v>
      </c>
    </row>
    <row r="399" spans="3:3" x14ac:dyDescent="0.25">
      <c r="C399" t="s">
        <v>5697</v>
      </c>
    </row>
    <row r="400" spans="3:3" x14ac:dyDescent="0.25">
      <c r="C400" t="s">
        <v>5682</v>
      </c>
    </row>
    <row r="401" spans="3:3" x14ac:dyDescent="0.25">
      <c r="C401" t="s">
        <v>4396</v>
      </c>
    </row>
    <row r="402" spans="3:3" x14ac:dyDescent="0.25">
      <c r="C402" t="s">
        <v>5508</v>
      </c>
    </row>
    <row r="403" spans="3:3" x14ac:dyDescent="0.25">
      <c r="C403" t="s">
        <v>5497</v>
      </c>
    </row>
    <row r="404" spans="3:3" x14ac:dyDescent="0.25">
      <c r="C404" t="s">
        <v>5451</v>
      </c>
    </row>
    <row r="405" spans="3:3" x14ac:dyDescent="0.25">
      <c r="C405" t="s">
        <v>5399</v>
      </c>
    </row>
    <row r="406" spans="3:3" x14ac:dyDescent="0.25">
      <c r="C406" t="s">
        <v>5330</v>
      </c>
    </row>
    <row r="407" spans="3:3" x14ac:dyDescent="0.25">
      <c r="C407" t="s">
        <v>5269</v>
      </c>
    </row>
    <row r="408" spans="3:3" x14ac:dyDescent="0.25">
      <c r="C408" t="s">
        <v>5243</v>
      </c>
    </row>
    <row r="409" spans="3:3" x14ac:dyDescent="0.25">
      <c r="C409" t="s">
        <v>5207</v>
      </c>
    </row>
    <row r="410" spans="3:3" x14ac:dyDescent="0.25">
      <c r="C410" t="s">
        <v>4447</v>
      </c>
    </row>
    <row r="411" spans="3:3" x14ac:dyDescent="0.25">
      <c r="C411" t="s">
        <v>5118</v>
      </c>
    </row>
    <row r="412" spans="3:3" x14ac:dyDescent="0.25">
      <c r="C412" t="s">
        <v>5045</v>
      </c>
    </row>
    <row r="413" spans="3:3" x14ac:dyDescent="0.25">
      <c r="C413" t="s">
        <v>5020</v>
      </c>
    </row>
    <row r="414" spans="3:3" x14ac:dyDescent="0.25">
      <c r="C414" t="s">
        <v>5010</v>
      </c>
    </row>
    <row r="415" spans="3:3" x14ac:dyDescent="0.25">
      <c r="C415" t="s">
        <v>4336</v>
      </c>
    </row>
    <row r="416" spans="3:3" x14ac:dyDescent="0.25">
      <c r="C416" t="s">
        <v>4987</v>
      </c>
    </row>
    <row r="417" spans="3:3" x14ac:dyDescent="0.25">
      <c r="C417" t="s">
        <v>4002</v>
      </c>
    </row>
    <row r="418" spans="3:3" x14ac:dyDescent="0.25">
      <c r="C418" t="s">
        <v>4940</v>
      </c>
    </row>
    <row r="419" spans="3:3" x14ac:dyDescent="0.25">
      <c r="C419" t="s">
        <v>4872</v>
      </c>
    </row>
    <row r="420" spans="3:3" x14ac:dyDescent="0.25">
      <c r="C420" t="s">
        <v>4859</v>
      </c>
    </row>
    <row r="421" spans="3:3" x14ac:dyDescent="0.25">
      <c r="C421" t="s">
        <v>4097</v>
      </c>
    </row>
    <row r="422" spans="3:3" x14ac:dyDescent="0.25">
      <c r="C422" t="s">
        <v>4786</v>
      </c>
    </row>
    <row r="423" spans="3:3" x14ac:dyDescent="0.25">
      <c r="C423" t="s">
        <v>4768</v>
      </c>
    </row>
    <row r="424" spans="3:3" x14ac:dyDescent="0.25">
      <c r="C424" t="s">
        <v>4730</v>
      </c>
    </row>
    <row r="425" spans="3:3" x14ac:dyDescent="0.25">
      <c r="C425" t="s">
        <v>4715</v>
      </c>
    </row>
    <row r="426" spans="3:3" x14ac:dyDescent="0.25">
      <c r="C426" t="s">
        <v>4610</v>
      </c>
    </row>
    <row r="427" spans="3:3" x14ac:dyDescent="0.25">
      <c r="C427" t="s">
        <v>4540</v>
      </c>
    </row>
    <row r="428" spans="3:3" x14ac:dyDescent="0.25">
      <c r="C428" t="s">
        <v>4476</v>
      </c>
    </row>
    <row r="429" spans="3:3" x14ac:dyDescent="0.25">
      <c r="C429" t="s">
        <v>4434</v>
      </c>
    </row>
    <row r="430" spans="3:3" x14ac:dyDescent="0.25">
      <c r="C430" t="s">
        <v>4385</v>
      </c>
    </row>
    <row r="431" spans="3:3" x14ac:dyDescent="0.25">
      <c r="C431" t="s">
        <v>4279</v>
      </c>
    </row>
    <row r="432" spans="3:3" x14ac:dyDescent="0.25">
      <c r="C432" t="s">
        <v>4141</v>
      </c>
    </row>
    <row r="433" spans="3:3" x14ac:dyDescent="0.25">
      <c r="C433" t="s">
        <v>4074</v>
      </c>
    </row>
    <row r="434" spans="3:3" x14ac:dyDescent="0.25">
      <c r="C434" t="s">
        <v>4057</v>
      </c>
    </row>
    <row r="435" spans="3:3" x14ac:dyDescent="0.25">
      <c r="C435" t="s">
        <v>4027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Hunder Nettside</vt:lpstr>
      <vt:lpstr>Finsk Lapphund</vt:lpstr>
      <vt:lpstr>HD</vt:lpstr>
      <vt:lpstr>Øyne</vt:lpstr>
      <vt:lpstr>ØyneOrg</vt:lpstr>
      <vt:lpstr>Oppdrettere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Sivertsen</cp:lastModifiedBy>
  <dcterms:created xsi:type="dcterms:W3CDTF">2026-06-02T23:53:00Z</dcterms:created>
  <dcterms:modified xsi:type="dcterms:W3CDTF">2026-06-03T19:46:14Z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2026-06-03T19:45:45Z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bf261331-d59d-4ac5-9e4e-cad67a48e0ce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